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ml.chartshapes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5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/Users/justin/Desktop/"/>
    </mc:Choice>
  </mc:AlternateContent>
  <xr:revisionPtr revIDLastSave="0" documentId="13_ncr:1_{A5EA1CA2-62F5-044C-B7EE-1DD10D1112B2}" xr6:coauthVersionLast="47" xr6:coauthVersionMax="47" xr10:uidLastSave="{00000000-0000-0000-0000-000000000000}"/>
  <bookViews>
    <workbookView xWindow="-20" yWindow="500" windowWidth="28800" windowHeight="16020" activeTab="1" xr2:uid="{02B2F676-000E-6C4A-A436-94B3BD5CDE06}"/>
  </bookViews>
  <sheets>
    <sheet name="Data" sheetId="1" state="hidden" r:id="rId1"/>
    <sheet name="Price_Calculator" sheetId="4" r:id="rId2"/>
    <sheet name="Data_Validation" sheetId="2" state="hidden" r:id="rId3"/>
    <sheet name="Brand" sheetId="3" state="hidden" r:id="rId4"/>
    <sheet name="Model" sheetId="5" state="hidden" r:id="rId5"/>
    <sheet name="Year" sheetId="6" state="hidden" r:id="rId6"/>
    <sheet name="Engine_Size" sheetId="7" state="hidden" r:id="rId7"/>
    <sheet name="Mileage" sheetId="12" state="hidden" r:id="rId8"/>
    <sheet name="Fuel_Type" sheetId="14" state="hidden" r:id="rId9"/>
  </sheets>
  <definedNames>
    <definedName name="_xlchart.v1.4" hidden="1">Mileage!$E$9:$E$12</definedName>
    <definedName name="_xlchart.v1.5" hidden="1">Mileage!$F$9:$F$11</definedName>
    <definedName name="_xlchart.v2.0" hidden="1">Fuel_Type!$D$7:$D$10</definedName>
    <definedName name="_xlchart.v2.1" hidden="1">Fuel_Type!$E$7:$E$10</definedName>
    <definedName name="_xlchart.v2.10" hidden="1">Fuel_Type!$E$7:$E$10</definedName>
    <definedName name="_xlchart.v2.2" hidden="1">Fuel_Type!$D$7:$D$10</definedName>
    <definedName name="_xlchart.v2.3" hidden="1">Fuel_Type!$E$7:$E$10</definedName>
    <definedName name="_xlchart.v2.6" hidden="1">Fuel_Type!$D$7:$D$10</definedName>
    <definedName name="_xlchart.v2.7" hidden="1">Fuel_Type!$F$7:$F$10</definedName>
    <definedName name="_xlchart.v2.8" hidden="1">Fuel_Type!$G$7:$G$10</definedName>
    <definedName name="_xlchart.v2.9" hidden="1">Fuel_Type!$D$7:$D$10</definedName>
    <definedName name="Audi">Data_Validation!$H$5:$H$7</definedName>
    <definedName name="BMW">Data_Validation!$H$17:$H$19</definedName>
    <definedName name="brand">Price_Calculator!$C$4</definedName>
    <definedName name="brand_engine_size">Engine_Size!$E$4</definedName>
    <definedName name="car_brand">Price_Calculator!$C$4</definedName>
    <definedName name="car_mileage">Mileage!$G$9</definedName>
    <definedName name="Chevrolet">Data_Validation!$H$14:$H$16</definedName>
    <definedName name="Ford">Data_Validation!$H$2:$H$4</definedName>
    <definedName name="Honda">Data_Validation!$H$11:$H$13</definedName>
    <definedName name="Hyundai">Data_Validation!$H$20:$H$22</definedName>
    <definedName name="Kia">Data_Validation!$H$23:$H$25</definedName>
    <definedName name="median_salary">Brand!$I$2</definedName>
    <definedName name="Mercedes">Data_Validation!$H$29:$H$31</definedName>
    <definedName name="model">Price_Calculator!$I$4</definedName>
    <definedName name="model_engine_size">Engine_Size!$O$2</definedName>
    <definedName name="owner_count">Mileage!$R$2</definedName>
    <definedName name="Toyota">Data_Validation!$H$26:$H$28</definedName>
    <definedName name="Volkswagen">Data_Validation!$H$8:$H$10</definedName>
    <definedName name="year">Price_Calculator!$O$4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" i="14" l="1"/>
  <c r="E3" i="14"/>
  <c r="E4" i="14"/>
  <c r="E5" i="14"/>
  <c r="A7" i="14" a="1"/>
  <c r="A7" i="14" s="1"/>
  <c r="O3" i="12" a="1"/>
  <c r="O3" i="12" s="1"/>
  <c r="O4" i="12" a="1"/>
  <c r="O4" i="12" s="1"/>
  <c r="O5" i="12" a="1"/>
  <c r="O5" i="12" s="1"/>
  <c r="O6" i="12" a="1"/>
  <c r="O6" i="12" s="1"/>
  <c r="O7" i="12" a="1"/>
  <c r="O7" i="12" s="1"/>
  <c r="O8" i="12" a="1"/>
  <c r="O8" i="12" s="1"/>
  <c r="O9" i="12" a="1"/>
  <c r="O9" i="12" s="1"/>
  <c r="O10" i="12" a="1"/>
  <c r="O10" i="12" s="1"/>
  <c r="O11" i="12" a="1"/>
  <c r="O11" i="12" s="1"/>
  <c r="O12" i="12" a="1"/>
  <c r="O12" i="12" s="1"/>
  <c r="O13" i="12" a="1"/>
  <c r="O13" i="12" s="1"/>
  <c r="O14" i="12" a="1"/>
  <c r="O14" i="12" s="1"/>
  <c r="O15" i="12" a="1"/>
  <c r="O15" i="12" s="1"/>
  <c r="O16" i="12" a="1"/>
  <c r="O16" i="12" s="1"/>
  <c r="O17" i="12" a="1"/>
  <c r="O17" i="12" s="1"/>
  <c r="O18" i="12" a="1"/>
  <c r="O18" i="12" s="1"/>
  <c r="O19" i="12" a="1"/>
  <c r="O19" i="12" s="1"/>
  <c r="O20" i="12" a="1"/>
  <c r="O20" i="12" s="1"/>
  <c r="O21" i="12" a="1"/>
  <c r="O21" i="12" s="1"/>
  <c r="O22" i="12" a="1"/>
  <c r="O22" i="12" s="1"/>
  <c r="O23" i="12" a="1"/>
  <c r="O23" i="12" s="1"/>
  <c r="O24" i="12" a="1"/>
  <c r="O24" i="12" s="1"/>
  <c r="O25" i="12" a="1"/>
  <c r="O25" i="12" s="1"/>
  <c r="O26" i="12" a="1"/>
  <c r="O26" i="12" s="1"/>
  <c r="O27" i="12" a="1"/>
  <c r="O27" i="12" s="1"/>
  <c r="O28" i="12" a="1"/>
  <c r="O28" i="12" s="1"/>
  <c r="O29" i="12" a="1"/>
  <c r="O29" i="12" s="1"/>
  <c r="O30" i="12" a="1"/>
  <c r="O30" i="12" s="1"/>
  <c r="O31" i="12" a="1"/>
  <c r="O31" i="12" s="1"/>
  <c r="O2" i="12" a="1"/>
  <c r="O2" i="12" s="1"/>
  <c r="H9" i="12"/>
  <c r="A2" i="14" a="1"/>
  <c r="A2" i="14" s="1"/>
  <c r="R2" i="12" a="1"/>
  <c r="R2" i="12" s="1"/>
  <c r="E10" i="12"/>
  <c r="E11" i="12"/>
  <c r="E9" i="12"/>
  <c r="E12" i="12" s="1"/>
  <c r="A2" i="12" a="1"/>
  <c r="A2" i="12" s="1"/>
  <c r="B2" i="12" s="1" a="1"/>
  <c r="C3279" i="12" s="1" a="1"/>
  <c r="C3279" i="12" s="1"/>
  <c r="H31" i="7" a="1"/>
  <c r="H31" i="7" s="1"/>
  <c r="B7" i="14" l="1" a="1"/>
  <c r="B7" i="14" s="1"/>
  <c r="D7" i="14" s="1" a="1"/>
  <c r="F2" i="14" a="1"/>
  <c r="F2" i="14" s="1"/>
  <c r="C3296" i="12" a="1"/>
  <c r="C3296" i="12" s="1"/>
  <c r="C3292" i="12" a="1"/>
  <c r="C3292" i="12" s="1"/>
  <c r="C3288" i="12" a="1"/>
  <c r="C3288" i="12" s="1"/>
  <c r="C3284" i="12" a="1"/>
  <c r="C3284" i="12" s="1"/>
  <c r="C3280" i="12" a="1"/>
  <c r="C3280" i="12" s="1"/>
  <c r="C3295" i="12" a="1"/>
  <c r="C3295" i="12" s="1"/>
  <c r="C3291" i="12" a="1"/>
  <c r="C3291" i="12" s="1"/>
  <c r="C3287" i="12" a="1"/>
  <c r="C3287" i="12" s="1"/>
  <c r="C3283" i="12" a="1"/>
  <c r="C3283" i="12" s="1"/>
  <c r="B2" i="12"/>
  <c r="C2" i="12" s="1" a="1"/>
  <c r="C2" i="12" s="1"/>
  <c r="C6" i="12" a="1"/>
  <c r="C6" i="12" s="1"/>
  <c r="C10" i="12" a="1"/>
  <c r="C10" i="12" s="1"/>
  <c r="C13" i="12" a="1"/>
  <c r="C13" i="12" s="1"/>
  <c r="C19" i="12" a="1"/>
  <c r="C19" i="12" s="1"/>
  <c r="C24" i="12" a="1"/>
  <c r="C24" i="12" s="1"/>
  <c r="C30" i="12" a="1"/>
  <c r="C30" i="12" s="1"/>
  <c r="C33" i="12" a="1"/>
  <c r="C33" i="12" s="1"/>
  <c r="C36" i="12" a="1"/>
  <c r="C36" i="12" s="1"/>
  <c r="C39" i="12" a="1"/>
  <c r="C39" i="12" s="1"/>
  <c r="C42" i="12" a="1"/>
  <c r="C42" i="12" s="1"/>
  <c r="C45" i="12" a="1"/>
  <c r="C45" i="12" s="1"/>
  <c r="C51" i="12" a="1"/>
  <c r="C51" i="12" s="1"/>
  <c r="C56" i="12" a="1"/>
  <c r="C56" i="12" s="1"/>
  <c r="C59" i="12" a="1"/>
  <c r="C59" i="12" s="1"/>
  <c r="C66" i="12" a="1"/>
  <c r="C66" i="12" s="1"/>
  <c r="C70" i="12" a="1"/>
  <c r="C70" i="12" s="1"/>
  <c r="C74" i="12" a="1"/>
  <c r="C74" i="12" s="1"/>
  <c r="C78" i="12" a="1"/>
  <c r="C78" i="12" s="1"/>
  <c r="C82" i="12" a="1"/>
  <c r="C82" i="12" s="1"/>
  <c r="C85" i="12" a="1"/>
  <c r="C85" i="12" s="1"/>
  <c r="C89" i="12" a="1"/>
  <c r="C89" i="12" s="1"/>
  <c r="C92" i="12" a="1"/>
  <c r="C92" i="12" s="1"/>
  <c r="C95" i="12" a="1"/>
  <c r="C95" i="12" s="1"/>
  <c r="C99" i="12" a="1"/>
  <c r="C99" i="12" s="1"/>
  <c r="C103" i="12" a="1"/>
  <c r="C103" i="12" s="1"/>
  <c r="C107" i="12" a="1"/>
  <c r="C107" i="12" s="1"/>
  <c r="C111" i="12" a="1"/>
  <c r="C111" i="12" s="1"/>
  <c r="C115" i="12" a="1"/>
  <c r="C115" i="12" s="1"/>
  <c r="C119" i="12" a="1"/>
  <c r="C119" i="12" s="1"/>
  <c r="C123" i="12" a="1"/>
  <c r="C123" i="12" s="1"/>
  <c r="C127" i="12" a="1"/>
  <c r="C127" i="12" s="1"/>
  <c r="C134" i="12" a="1"/>
  <c r="C134" i="12" s="1"/>
  <c r="C138" i="12" a="1"/>
  <c r="C138" i="12" s="1"/>
  <c r="C142" i="12" a="1"/>
  <c r="C142" i="12" s="1"/>
  <c r="C146" i="12" a="1"/>
  <c r="C146" i="12" s="1"/>
  <c r="C150" i="12" a="1"/>
  <c r="C150" i="12" s="1"/>
  <c r="C154" i="12" a="1"/>
  <c r="C154" i="12" s="1"/>
  <c r="C158" i="12" a="1"/>
  <c r="C158" i="12" s="1"/>
  <c r="C162" i="12" a="1"/>
  <c r="C162" i="12" s="1"/>
  <c r="C165" i="12" a="1"/>
  <c r="C165" i="12" s="1"/>
  <c r="C169" i="12" a="1"/>
  <c r="C169" i="12" s="1"/>
  <c r="C173" i="12" a="1"/>
  <c r="C173" i="12" s="1"/>
  <c r="C177" i="12" a="1"/>
  <c r="C177" i="12" s="1"/>
  <c r="C181" i="12" a="1"/>
  <c r="C181" i="12" s="1"/>
  <c r="C185" i="12" a="1"/>
  <c r="C185" i="12" s="1"/>
  <c r="C189" i="12" a="1"/>
  <c r="C189" i="12" s="1"/>
  <c r="C193" i="12" a="1"/>
  <c r="C193" i="12" s="1"/>
  <c r="C196" i="12" a="1"/>
  <c r="C196" i="12" s="1"/>
  <c r="C200" i="12" a="1"/>
  <c r="C200" i="12" s="1"/>
  <c r="C204" i="12" a="1"/>
  <c r="C204" i="12" s="1"/>
  <c r="C208" i="12" a="1"/>
  <c r="C208" i="12" s="1"/>
  <c r="C212" i="12" a="1"/>
  <c r="C212" i="12" s="1"/>
  <c r="C216" i="12" a="1"/>
  <c r="C216" i="12" s="1"/>
  <c r="C220" i="12" a="1"/>
  <c r="C220" i="12" s="1"/>
  <c r="C224" i="12" a="1"/>
  <c r="C224" i="12" s="1"/>
  <c r="C227" i="12" a="1"/>
  <c r="C227" i="12" s="1"/>
  <c r="C231" i="12" a="1"/>
  <c r="C231" i="12" s="1"/>
  <c r="C235" i="12" a="1"/>
  <c r="C235" i="12" s="1"/>
  <c r="C239" i="12" a="1"/>
  <c r="C239" i="12" s="1"/>
  <c r="C243" i="12" a="1"/>
  <c r="C243" i="12" s="1"/>
  <c r="C247" i="12" a="1"/>
  <c r="C247" i="12" s="1"/>
  <c r="C254" i="12" a="1"/>
  <c r="C254" i="12" s="1"/>
  <c r="C258" i="12" a="1"/>
  <c r="C258" i="12" s="1"/>
  <c r="C261" i="12" a="1"/>
  <c r="C261" i="12" s="1"/>
  <c r="C3" i="12" a="1"/>
  <c r="C3" i="12" s="1"/>
  <c r="C8" i="12" a="1"/>
  <c r="C8" i="12" s="1"/>
  <c r="C12" i="12" a="1"/>
  <c r="C12" i="12" s="1"/>
  <c r="C16" i="12" a="1"/>
  <c r="C16" i="12" s="1"/>
  <c r="C20" i="12" a="1"/>
  <c r="C20" i="12" s="1"/>
  <c r="C28" i="12" a="1"/>
  <c r="C28" i="12" s="1"/>
  <c r="C47" i="12" a="1"/>
  <c r="C47" i="12" s="1"/>
  <c r="C55" i="12" a="1"/>
  <c r="C55" i="12" s="1"/>
  <c r="C58" i="12" a="1"/>
  <c r="C58" i="12" s="1"/>
  <c r="C63" i="12" a="1"/>
  <c r="C63" i="12" s="1"/>
  <c r="C68" i="12" a="1"/>
  <c r="C68" i="12" s="1"/>
  <c r="C73" i="12" a="1"/>
  <c r="C73" i="12" s="1"/>
  <c r="C79" i="12" a="1"/>
  <c r="C79" i="12" s="1"/>
  <c r="C84" i="12" a="1"/>
  <c r="C84" i="12" s="1"/>
  <c r="C88" i="12" a="1"/>
  <c r="C88" i="12" s="1"/>
  <c r="C93" i="12" a="1"/>
  <c r="C93" i="12" s="1"/>
  <c r="C97" i="12" a="1"/>
  <c r="C97" i="12" s="1"/>
  <c r="C102" i="12" a="1"/>
  <c r="C102" i="12" s="1"/>
  <c r="C108" i="12" a="1"/>
  <c r="C108" i="12" s="1"/>
  <c r="C113" i="12" a="1"/>
  <c r="C113" i="12" s="1"/>
  <c r="C118" i="12" a="1"/>
  <c r="C118" i="12" s="1"/>
  <c r="C124" i="12" a="1"/>
  <c r="C124" i="12" s="1"/>
  <c r="C129" i="12" a="1"/>
  <c r="C129" i="12" s="1"/>
  <c r="C133" i="12" a="1"/>
  <c r="C133" i="12" s="1"/>
  <c r="C139" i="12" a="1"/>
  <c r="C139" i="12" s="1"/>
  <c r="C144" i="12" a="1"/>
  <c r="C144" i="12" s="1"/>
  <c r="C149" i="12" a="1"/>
  <c r="C149" i="12" s="1"/>
  <c r="C155" i="12" a="1"/>
  <c r="C155" i="12" s="1"/>
  <c r="C160" i="12" a="1"/>
  <c r="C160" i="12" s="1"/>
  <c r="C164" i="12" a="1"/>
  <c r="C164" i="12" s="1"/>
  <c r="C170" i="12" a="1"/>
  <c r="C170" i="12" s="1"/>
  <c r="C175" i="12" a="1"/>
  <c r="C175" i="12" s="1"/>
  <c r="C180" i="12" a="1"/>
  <c r="C180" i="12" s="1"/>
  <c r="C186" i="12" a="1"/>
  <c r="C186" i="12" s="1"/>
  <c r="C191" i="12" a="1"/>
  <c r="C191" i="12" s="1"/>
  <c r="C195" i="12" a="1"/>
  <c r="C195" i="12" s="1"/>
  <c r="C201" i="12" a="1"/>
  <c r="C201" i="12" s="1"/>
  <c r="C206" i="12" a="1"/>
  <c r="C206" i="12" s="1"/>
  <c r="C211" i="12" a="1"/>
  <c r="C211" i="12" s="1"/>
  <c r="C217" i="12" a="1"/>
  <c r="C217" i="12" s="1"/>
  <c r="C222" i="12" a="1"/>
  <c r="C222" i="12" s="1"/>
  <c r="C232" i="12" a="1"/>
  <c r="C232" i="12" s="1"/>
  <c r="C237" i="12" a="1"/>
  <c r="C237" i="12" s="1"/>
  <c r="C242" i="12" a="1"/>
  <c r="C242" i="12" s="1"/>
  <c r="C248" i="12" a="1"/>
  <c r="C248" i="12" s="1"/>
  <c r="C252" i="12" a="1"/>
  <c r="C252" i="12" s="1"/>
  <c r="C257" i="12" a="1"/>
  <c r="C257" i="12" s="1"/>
  <c r="C262" i="12" a="1"/>
  <c r="C262" i="12" s="1"/>
  <c r="C266" i="12" a="1"/>
  <c r="C266" i="12" s="1"/>
  <c r="C270" i="12" a="1"/>
  <c r="C270" i="12" s="1"/>
  <c r="C274" i="12" a="1"/>
  <c r="C274" i="12" s="1"/>
  <c r="C4" i="12" a="1"/>
  <c r="C4" i="12" s="1"/>
  <c r="C9" i="12" a="1"/>
  <c r="C9" i="12" s="1"/>
  <c r="C17" i="12" a="1"/>
  <c r="C17" i="12" s="1"/>
  <c r="C21" i="12" a="1"/>
  <c r="C21" i="12" s="1"/>
  <c r="C25" i="12" a="1"/>
  <c r="C25" i="12" s="1"/>
  <c r="C29" i="12" a="1"/>
  <c r="C29" i="12" s="1"/>
  <c r="C32" i="12" a="1"/>
  <c r="C32" i="12" s="1"/>
  <c r="C37" i="12" a="1"/>
  <c r="C37" i="12" s="1"/>
  <c r="C40" i="12" a="1"/>
  <c r="C40" i="12" s="1"/>
  <c r="C44" i="12" a="1"/>
  <c r="C44" i="12" s="1"/>
  <c r="C48" i="12" a="1"/>
  <c r="C48" i="12" s="1"/>
  <c r="C52" i="12" a="1"/>
  <c r="C52" i="12" s="1"/>
  <c r="C60" i="12" a="1"/>
  <c r="C60" i="12" s="1"/>
  <c r="C64" i="12" a="1"/>
  <c r="C64" i="12" s="1"/>
  <c r="C69" i="12" a="1"/>
  <c r="C69" i="12" s="1"/>
  <c r="C75" i="12" a="1"/>
  <c r="C75" i="12" s="1"/>
  <c r="C80" i="12" a="1"/>
  <c r="C80" i="12" s="1"/>
  <c r="C90" i="12" a="1"/>
  <c r="C90" i="12" s="1"/>
  <c r="C94" i="12" a="1"/>
  <c r="C94" i="12" s="1"/>
  <c r="C98" i="12" a="1"/>
  <c r="C98" i="12" s="1"/>
  <c r="C104" i="12" a="1"/>
  <c r="C104" i="12" s="1"/>
  <c r="C109" i="12" a="1"/>
  <c r="C109" i="12" s="1"/>
  <c r="C114" i="12" a="1"/>
  <c r="C114" i="12" s="1"/>
  <c r="C120" i="12" a="1"/>
  <c r="C120" i="12" s="1"/>
  <c r="C125" i="12" a="1"/>
  <c r="C125" i="12" s="1"/>
  <c r="C130" i="12" a="1"/>
  <c r="C130" i="12" s="1"/>
  <c r="C135" i="12" a="1"/>
  <c r="C135" i="12" s="1"/>
  <c r="C140" i="12" a="1"/>
  <c r="C140" i="12" s="1"/>
  <c r="C145" i="12" a="1"/>
  <c r="C145" i="12" s="1"/>
  <c r="C151" i="12" a="1"/>
  <c r="C151" i="12" s="1"/>
  <c r="C156" i="12" a="1"/>
  <c r="C156" i="12" s="1"/>
  <c r="C161" i="12" a="1"/>
  <c r="C161" i="12" s="1"/>
  <c r="C166" i="12" a="1"/>
  <c r="C166" i="12" s="1"/>
  <c r="C171" i="12" a="1"/>
  <c r="C171" i="12" s="1"/>
  <c r="C176" i="12" a="1"/>
  <c r="C176" i="12" s="1"/>
  <c r="C182" i="12" a="1"/>
  <c r="C182" i="12" s="1"/>
  <c r="C187" i="12" a="1"/>
  <c r="C187" i="12" s="1"/>
  <c r="C192" i="12" a="1"/>
  <c r="C192" i="12" s="1"/>
  <c r="C197" i="12" a="1"/>
  <c r="C197" i="12" s="1"/>
  <c r="C202" i="12" a="1"/>
  <c r="C202" i="12" s="1"/>
  <c r="C207" i="12" a="1"/>
  <c r="C207" i="12" s="1"/>
  <c r="C213" i="12" a="1"/>
  <c r="C213" i="12" s="1"/>
  <c r="C218" i="12" a="1"/>
  <c r="C218" i="12" s="1"/>
  <c r="C223" i="12" a="1"/>
  <c r="C223" i="12" s="1"/>
  <c r="C228" i="12" a="1"/>
  <c r="C228" i="12" s="1"/>
  <c r="C233" i="12" a="1"/>
  <c r="C233" i="12" s="1"/>
  <c r="C238" i="12" a="1"/>
  <c r="C238" i="12" s="1"/>
  <c r="C244" i="12" a="1"/>
  <c r="C244" i="12" s="1"/>
  <c r="C249" i="12" a="1"/>
  <c r="C249" i="12" s="1"/>
  <c r="C253" i="12" a="1"/>
  <c r="C253" i="12" s="1"/>
  <c r="C263" i="12" a="1"/>
  <c r="C263" i="12" s="1"/>
  <c r="C267" i="12" a="1"/>
  <c r="C267" i="12" s="1"/>
  <c r="C271" i="12" a="1"/>
  <c r="C271" i="12" s="1"/>
  <c r="C275" i="12" a="1"/>
  <c r="C275" i="12" s="1"/>
  <c r="C279" i="12" a="1"/>
  <c r="C279" i="12" s="1"/>
  <c r="C286" i="12" a="1"/>
  <c r="C286" i="12" s="1"/>
  <c r="C290" i="12" a="1"/>
  <c r="C290" i="12" s="1"/>
  <c r="C293" i="12" a="1"/>
  <c r="C293" i="12" s="1"/>
  <c r="C297" i="12" a="1"/>
  <c r="C297" i="12" s="1"/>
  <c r="C301" i="12" a="1"/>
  <c r="C301" i="12" s="1"/>
  <c r="C305" i="12" a="1"/>
  <c r="C305" i="12" s="1"/>
  <c r="C309" i="12" a="1"/>
  <c r="C309" i="12" s="1"/>
  <c r="C313" i="12" a="1"/>
  <c r="C313" i="12" s="1"/>
  <c r="C316" i="12" a="1"/>
  <c r="C316" i="12" s="1"/>
  <c r="C320" i="12" a="1"/>
  <c r="C320" i="12" s="1"/>
  <c r="C323" i="12" a="1"/>
  <c r="C323" i="12" s="1"/>
  <c r="C327" i="12" a="1"/>
  <c r="C327" i="12" s="1"/>
  <c r="C331" i="12" a="1"/>
  <c r="C331" i="12" s="1"/>
  <c r="C335" i="12" a="1"/>
  <c r="C335" i="12" s="1"/>
  <c r="C339" i="12" a="1"/>
  <c r="C339" i="12" s="1"/>
  <c r="C343" i="12" a="1"/>
  <c r="C343" i="12" s="1"/>
  <c r="C350" i="12" a="1"/>
  <c r="C350" i="12" s="1"/>
  <c r="C354" i="12" a="1"/>
  <c r="C354" i="12" s="1"/>
  <c r="C357" i="12" a="1"/>
  <c r="C357" i="12" s="1"/>
  <c r="C5" i="12" a="1"/>
  <c r="C5" i="12" s="1"/>
  <c r="C11" i="12" a="1"/>
  <c r="C11" i="12" s="1"/>
  <c r="C14" i="12" a="1"/>
  <c r="C14" i="12" s="1"/>
  <c r="C18" i="12" a="1"/>
  <c r="C18" i="12" s="1"/>
  <c r="C22" i="12" a="1"/>
  <c r="C22" i="12" s="1"/>
  <c r="C26" i="12" a="1"/>
  <c r="C26" i="12" s="1"/>
  <c r="C34" i="12" a="1"/>
  <c r="C34" i="12" s="1"/>
  <c r="C41" i="12" a="1"/>
  <c r="C41" i="12" s="1"/>
  <c r="C49" i="12" a="1"/>
  <c r="C49" i="12" s="1"/>
  <c r="C53" i="12" a="1"/>
  <c r="C53" i="12" s="1"/>
  <c r="C57" i="12" a="1"/>
  <c r="C57" i="12" s="1"/>
  <c r="C61" i="12" a="1"/>
  <c r="C61" i="12" s="1"/>
  <c r="C65" i="12" a="1"/>
  <c r="C65" i="12" s="1"/>
  <c r="C71" i="12" a="1"/>
  <c r="C71" i="12" s="1"/>
  <c r="C76" i="12" a="1"/>
  <c r="C76" i="12" s="1"/>
  <c r="C81" i="12" a="1"/>
  <c r="C81" i="12" s="1"/>
  <c r="C86" i="12" a="1"/>
  <c r="C86" i="12" s="1"/>
  <c r="C100" i="12" a="1"/>
  <c r="C100" i="12" s="1"/>
  <c r="C105" i="12" a="1"/>
  <c r="C105" i="12" s="1"/>
  <c r="C110" i="12" a="1"/>
  <c r="C110" i="12" s="1"/>
  <c r="C116" i="12" a="1"/>
  <c r="C116" i="12" s="1"/>
  <c r="C121" i="12" a="1"/>
  <c r="C121" i="12" s="1"/>
  <c r="C126" i="12" a="1"/>
  <c r="C126" i="12" s="1"/>
  <c r="C131" i="12" a="1"/>
  <c r="C131" i="12" s="1"/>
  <c r="C136" i="12" a="1"/>
  <c r="C136" i="12" s="1"/>
  <c r="C141" i="12" a="1"/>
  <c r="C141" i="12" s="1"/>
  <c r="C147" i="12" a="1"/>
  <c r="C147" i="12" s="1"/>
  <c r="C152" i="12" a="1"/>
  <c r="C152" i="12" s="1"/>
  <c r="C157" i="12" a="1"/>
  <c r="C157" i="12" s="1"/>
  <c r="C167" i="12" a="1"/>
  <c r="C167" i="12" s="1"/>
  <c r="C172" i="12" a="1"/>
  <c r="C172" i="12" s="1"/>
  <c r="C178" i="12" a="1"/>
  <c r="C178" i="12" s="1"/>
  <c r="C183" i="12" a="1"/>
  <c r="C183" i="12" s="1"/>
  <c r="C188" i="12" a="1"/>
  <c r="C188" i="12" s="1"/>
  <c r="C194" i="12" a="1"/>
  <c r="C194" i="12" s="1"/>
  <c r="C198" i="12" a="1"/>
  <c r="C198" i="12" s="1"/>
  <c r="C203" i="12" a="1"/>
  <c r="C203" i="12" s="1"/>
  <c r="C209" i="12" a="1"/>
  <c r="C209" i="12" s="1"/>
  <c r="C214" i="12" a="1"/>
  <c r="C214" i="12" s="1"/>
  <c r="C219" i="12" a="1"/>
  <c r="C219" i="12" s="1"/>
  <c r="C225" i="12" a="1"/>
  <c r="C225" i="12" s="1"/>
  <c r="C229" i="12" a="1"/>
  <c r="C229" i="12" s="1"/>
  <c r="C234" i="12" a="1"/>
  <c r="C234" i="12" s="1"/>
  <c r="C240" i="12" a="1"/>
  <c r="C240" i="12" s="1"/>
  <c r="C245" i="12" a="1"/>
  <c r="C245" i="12" s="1"/>
  <c r="C250" i="12" a="1"/>
  <c r="C250" i="12" s="1"/>
  <c r="C255" i="12" a="1"/>
  <c r="C255" i="12" s="1"/>
  <c r="C259" i="12" a="1"/>
  <c r="C259" i="12" s="1"/>
  <c r="C264" i="12" a="1"/>
  <c r="C264" i="12" s="1"/>
  <c r="C268" i="12" a="1"/>
  <c r="C268" i="12" s="1"/>
  <c r="C272" i="12" a="1"/>
  <c r="C272" i="12" s="1"/>
  <c r="C276" i="12" a="1"/>
  <c r="C276" i="12" s="1"/>
  <c r="C280" i="12" a="1"/>
  <c r="C280" i="12" s="1"/>
  <c r="C283" i="12" a="1"/>
  <c r="C283" i="12" s="1"/>
  <c r="C287" i="12" a="1"/>
  <c r="C287" i="12" s="1"/>
  <c r="C294" i="12" a="1"/>
  <c r="C294" i="12" s="1"/>
  <c r="C298" i="12" a="1"/>
  <c r="C298" i="12" s="1"/>
  <c r="C302" i="12" a="1"/>
  <c r="C302" i="12" s="1"/>
  <c r="C306" i="12" a="1"/>
  <c r="C306" i="12" s="1"/>
  <c r="C310" i="12" a="1"/>
  <c r="C310" i="12" s="1"/>
  <c r="C314" i="12" a="1"/>
  <c r="C314" i="12" s="1"/>
  <c r="C317" i="12" a="1"/>
  <c r="C317" i="12" s="1"/>
  <c r="C321" i="12" a="1"/>
  <c r="C321" i="12" s="1"/>
  <c r="C324" i="12" a="1"/>
  <c r="C324" i="12" s="1"/>
  <c r="C328" i="12" a="1"/>
  <c r="C328" i="12" s="1"/>
  <c r="C332" i="12" a="1"/>
  <c r="C332" i="12" s="1"/>
  <c r="C336" i="12" a="1"/>
  <c r="C336" i="12" s="1"/>
  <c r="C340" i="12" a="1"/>
  <c r="C340" i="12" s="1"/>
  <c r="C344" i="12" a="1"/>
  <c r="C344" i="12" s="1"/>
  <c r="C347" i="12" a="1"/>
  <c r="C347" i="12" s="1"/>
  <c r="C351" i="12" a="1"/>
  <c r="C351" i="12" s="1"/>
  <c r="C355" i="12" a="1"/>
  <c r="C355" i="12" s="1"/>
  <c r="C358" i="12" a="1"/>
  <c r="C358" i="12" s="1"/>
  <c r="C15" i="12" a="1"/>
  <c r="C15" i="12" s="1"/>
  <c r="C31" i="12" a="1"/>
  <c r="C31" i="12" s="1"/>
  <c r="C46" i="12" a="1"/>
  <c r="C46" i="12" s="1"/>
  <c r="C62" i="12" a="1"/>
  <c r="C62" i="12" s="1"/>
  <c r="C83" i="12" a="1"/>
  <c r="C83" i="12" s="1"/>
  <c r="C101" i="12" a="1"/>
  <c r="C101" i="12" s="1"/>
  <c r="C122" i="12" a="1"/>
  <c r="C122" i="12" s="1"/>
  <c r="C143" i="12" a="1"/>
  <c r="C143" i="12" s="1"/>
  <c r="C163" i="12" a="1"/>
  <c r="C163" i="12" s="1"/>
  <c r="C184" i="12" a="1"/>
  <c r="C184" i="12" s="1"/>
  <c r="C205" i="12" a="1"/>
  <c r="C205" i="12" s="1"/>
  <c r="C226" i="12" a="1"/>
  <c r="C226" i="12" s="1"/>
  <c r="C246" i="12" a="1"/>
  <c r="C246" i="12" s="1"/>
  <c r="C265" i="12" a="1"/>
  <c r="C265" i="12" s="1"/>
  <c r="C278" i="12" a="1"/>
  <c r="C278" i="12" s="1"/>
  <c r="C285" i="12" a="1"/>
  <c r="C285" i="12" s="1"/>
  <c r="C292" i="12" a="1"/>
  <c r="C292" i="12" s="1"/>
  <c r="C300" i="12" a="1"/>
  <c r="C300" i="12" s="1"/>
  <c r="C308" i="12" a="1"/>
  <c r="C308" i="12" s="1"/>
  <c r="C315" i="12" a="1"/>
  <c r="C315" i="12" s="1"/>
  <c r="C330" i="12" a="1"/>
  <c r="C330" i="12" s="1"/>
  <c r="C338" i="12" a="1"/>
  <c r="C338" i="12" s="1"/>
  <c r="C346" i="12" a="1"/>
  <c r="C346" i="12" s="1"/>
  <c r="C353" i="12" a="1"/>
  <c r="C353" i="12" s="1"/>
  <c r="C359" i="12" a="1"/>
  <c r="C359" i="12" s="1"/>
  <c r="C365" i="12" a="1"/>
  <c r="C365" i="12" s="1"/>
  <c r="C368" i="12" a="1"/>
  <c r="C368" i="12" s="1"/>
  <c r="C373" i="12" a="1"/>
  <c r="C373" i="12" s="1"/>
  <c r="C377" i="12" a="1"/>
  <c r="C377" i="12" s="1"/>
  <c r="C380" i="12" a="1"/>
  <c r="C380" i="12" s="1"/>
  <c r="C384" i="12" a="1"/>
  <c r="C384" i="12" s="1"/>
  <c r="C388" i="12" a="1"/>
  <c r="C388" i="12" s="1"/>
  <c r="C391" i="12" a="1"/>
  <c r="C391" i="12" s="1"/>
  <c r="C395" i="12" a="1"/>
  <c r="C395" i="12" s="1"/>
  <c r="C398" i="12" a="1"/>
  <c r="C398" i="12" s="1"/>
  <c r="C401" i="12" a="1"/>
  <c r="C401" i="12" s="1"/>
  <c r="C405" i="12" a="1"/>
  <c r="C405" i="12" s="1"/>
  <c r="C408" i="12" a="1"/>
  <c r="C408" i="12" s="1"/>
  <c r="C412" i="12" a="1"/>
  <c r="C412" i="12" s="1"/>
  <c r="C419" i="12" a="1"/>
  <c r="C419" i="12" s="1"/>
  <c r="C423" i="12" a="1"/>
  <c r="C423" i="12" s="1"/>
  <c r="C427" i="12" a="1"/>
  <c r="C427" i="12" s="1"/>
  <c r="C431" i="12" a="1"/>
  <c r="C431" i="12" s="1"/>
  <c r="C435" i="12" a="1"/>
  <c r="C435" i="12" s="1"/>
  <c r="C439" i="12" a="1"/>
  <c r="C439" i="12" s="1"/>
  <c r="C443" i="12" a="1"/>
  <c r="C443" i="12" s="1"/>
  <c r="C446" i="12" a="1"/>
  <c r="C446" i="12" s="1"/>
  <c r="C450" i="12" a="1"/>
  <c r="C450" i="12" s="1"/>
  <c r="C457" i="12" a="1"/>
  <c r="C457" i="12" s="1"/>
  <c r="C460" i="12" a="1"/>
  <c r="C460" i="12" s="1"/>
  <c r="C467" i="12" a="1"/>
  <c r="C467" i="12" s="1"/>
  <c r="C470" i="12" a="1"/>
  <c r="C470" i="12" s="1"/>
  <c r="C474" i="12" a="1"/>
  <c r="C474" i="12" s="1"/>
  <c r="C477" i="12" a="1"/>
  <c r="C477" i="12" s="1"/>
  <c r="C480" i="12" a="1"/>
  <c r="C480" i="12" s="1"/>
  <c r="C484" i="12" a="1"/>
  <c r="C484" i="12" s="1"/>
  <c r="C487" i="12" a="1"/>
  <c r="C487" i="12" s="1"/>
  <c r="C491" i="12" a="1"/>
  <c r="C491" i="12" s="1"/>
  <c r="C495" i="12" a="1"/>
  <c r="C495" i="12" s="1"/>
  <c r="C498" i="12" a="1"/>
  <c r="C498" i="12" s="1"/>
  <c r="C502" i="12" a="1"/>
  <c r="C502" i="12" s="1"/>
  <c r="C506" i="12" a="1"/>
  <c r="C506" i="12" s="1"/>
  <c r="C509" i="12" a="1"/>
  <c r="C509" i="12" s="1"/>
  <c r="C513" i="12" a="1"/>
  <c r="C513" i="12" s="1"/>
  <c r="C517" i="12" a="1"/>
  <c r="C517" i="12" s="1"/>
  <c r="C521" i="12" a="1"/>
  <c r="C521" i="12" s="1"/>
  <c r="C524" i="12" a="1"/>
  <c r="C524" i="12" s="1"/>
  <c r="C528" i="12" a="1"/>
  <c r="C528" i="12" s="1"/>
  <c r="C532" i="12" a="1"/>
  <c r="C532" i="12" s="1"/>
  <c r="C535" i="12" a="1"/>
  <c r="C535" i="12" s="1"/>
  <c r="C539" i="12" a="1"/>
  <c r="C539" i="12" s="1"/>
  <c r="C542" i="12" a="1"/>
  <c r="C542" i="12" s="1"/>
  <c r="C545" i="12" a="1"/>
  <c r="C545" i="12" s="1"/>
  <c r="C549" i="12" a="1"/>
  <c r="C549" i="12" s="1"/>
  <c r="C552" i="12" a="1"/>
  <c r="C552" i="12" s="1"/>
  <c r="C556" i="12" a="1"/>
  <c r="C556" i="12" s="1"/>
  <c r="C563" i="12" a="1"/>
  <c r="C563" i="12" s="1"/>
  <c r="C567" i="12" a="1"/>
  <c r="C567" i="12" s="1"/>
  <c r="C35" i="12" a="1"/>
  <c r="C35" i="12" s="1"/>
  <c r="C50" i="12" a="1"/>
  <c r="C50" i="12" s="1"/>
  <c r="C67" i="12" a="1"/>
  <c r="C67" i="12" s="1"/>
  <c r="C87" i="12" a="1"/>
  <c r="C87" i="12" s="1"/>
  <c r="C106" i="12" a="1"/>
  <c r="C106" i="12" s="1"/>
  <c r="C128" i="12" a="1"/>
  <c r="C128" i="12" s="1"/>
  <c r="C148" i="12" a="1"/>
  <c r="C148" i="12" s="1"/>
  <c r="C168" i="12" a="1"/>
  <c r="C168" i="12" s="1"/>
  <c r="C190" i="12" a="1"/>
  <c r="C190" i="12" s="1"/>
  <c r="C210" i="12" a="1"/>
  <c r="C210" i="12" s="1"/>
  <c r="C230" i="12" a="1"/>
  <c r="C230" i="12" s="1"/>
  <c r="C251" i="12" a="1"/>
  <c r="C251" i="12" s="1"/>
  <c r="C269" i="12" a="1"/>
  <c r="C269" i="12" s="1"/>
  <c r="C281" i="12" a="1"/>
  <c r="C281" i="12" s="1"/>
  <c r="C288" i="12" a="1"/>
  <c r="C288" i="12" s="1"/>
  <c r="C295" i="12" a="1"/>
  <c r="C295" i="12" s="1"/>
  <c r="C303" i="12" a="1"/>
  <c r="C303" i="12" s="1"/>
  <c r="C311" i="12" a="1"/>
  <c r="C311" i="12" s="1"/>
  <c r="C318" i="12" a="1"/>
  <c r="C318" i="12" s="1"/>
  <c r="C325" i="12" a="1"/>
  <c r="C325" i="12" s="1"/>
  <c r="C333" i="12" a="1"/>
  <c r="C333" i="12" s="1"/>
  <c r="C341" i="12" a="1"/>
  <c r="C341" i="12" s="1"/>
  <c r="C348" i="12" a="1"/>
  <c r="C348" i="12" s="1"/>
  <c r="C356" i="12" a="1"/>
  <c r="C356" i="12" s="1"/>
  <c r="C360" i="12" a="1"/>
  <c r="C360" i="12" s="1"/>
  <c r="C363" i="12" a="1"/>
  <c r="C363" i="12" s="1"/>
  <c r="C366" i="12" a="1"/>
  <c r="C366" i="12" s="1"/>
  <c r="C371" i="12" a="1"/>
  <c r="C371" i="12" s="1"/>
  <c r="C374" i="12" a="1"/>
  <c r="C374" i="12" s="1"/>
  <c r="C378" i="12" a="1"/>
  <c r="C378" i="12" s="1"/>
  <c r="C381" i="12" a="1"/>
  <c r="C381" i="12" s="1"/>
  <c r="C385" i="12" a="1"/>
  <c r="C385" i="12" s="1"/>
  <c r="C389" i="12" a="1"/>
  <c r="C389" i="12" s="1"/>
  <c r="C392" i="12" a="1"/>
  <c r="C392" i="12" s="1"/>
  <c r="C399" i="12" a="1"/>
  <c r="C399" i="12" s="1"/>
  <c r="C402" i="12" a="1"/>
  <c r="C402" i="12" s="1"/>
  <c r="C409" i="12" a="1"/>
  <c r="C409" i="12" s="1"/>
  <c r="C413" i="12" a="1"/>
  <c r="C413" i="12" s="1"/>
  <c r="C416" i="12" a="1"/>
  <c r="C416" i="12" s="1"/>
  <c r="C420" i="12" a="1"/>
  <c r="C420" i="12" s="1"/>
  <c r="C424" i="12" a="1"/>
  <c r="C424" i="12" s="1"/>
  <c r="C428" i="12" a="1"/>
  <c r="C428" i="12" s="1"/>
  <c r="C432" i="12" a="1"/>
  <c r="C432" i="12" s="1"/>
  <c r="C436" i="12" a="1"/>
  <c r="C436" i="12" s="1"/>
  <c r="C440" i="12" a="1"/>
  <c r="C440" i="12" s="1"/>
  <c r="C447" i="12" a="1"/>
  <c r="C447" i="12" s="1"/>
  <c r="C451" i="12" a="1"/>
  <c r="C451" i="12" s="1"/>
  <c r="C454" i="12" a="1"/>
  <c r="C454" i="12" s="1"/>
  <c r="C458" i="12" a="1"/>
  <c r="C458" i="12" s="1"/>
  <c r="C461" i="12" a="1"/>
  <c r="C461" i="12" s="1"/>
  <c r="C464" i="12" a="1"/>
  <c r="C464" i="12" s="1"/>
  <c r="C468" i="12" a="1"/>
  <c r="C468" i="12" s="1"/>
  <c r="C471" i="12" a="1"/>
  <c r="C471" i="12" s="1"/>
  <c r="C475" i="12" a="1"/>
  <c r="C475" i="12" s="1"/>
  <c r="C478" i="12" a="1"/>
  <c r="C478" i="12" s="1"/>
  <c r="C481" i="12" a="1"/>
  <c r="C481" i="12" s="1"/>
  <c r="C485" i="12" a="1"/>
  <c r="C485" i="12" s="1"/>
  <c r="C488" i="12" a="1"/>
  <c r="C488" i="12" s="1"/>
  <c r="C492" i="12" a="1"/>
  <c r="C492" i="12" s="1"/>
  <c r="C499" i="12" a="1"/>
  <c r="C499" i="12" s="1"/>
  <c r="C503" i="12" a="1"/>
  <c r="C503" i="12" s="1"/>
  <c r="C507" i="12" a="1"/>
  <c r="C507" i="12" s="1"/>
  <c r="C510" i="12" a="1"/>
  <c r="C510" i="12" s="1"/>
  <c r="C514" i="12" a="1"/>
  <c r="C514" i="12" s="1"/>
  <c r="C518" i="12" a="1"/>
  <c r="C518" i="12" s="1"/>
  <c r="C522" i="12" a="1"/>
  <c r="C522" i="12" s="1"/>
  <c r="C525" i="12" a="1"/>
  <c r="C525" i="12" s="1"/>
  <c r="C529" i="12" a="1"/>
  <c r="C529" i="12" s="1"/>
  <c r="C533" i="12" a="1"/>
  <c r="C533" i="12" s="1"/>
  <c r="C536" i="12" a="1"/>
  <c r="C536" i="12" s="1"/>
  <c r="C543" i="12" a="1"/>
  <c r="C543" i="12" s="1"/>
  <c r="C546" i="12" a="1"/>
  <c r="C546" i="12" s="1"/>
  <c r="C553" i="12" a="1"/>
  <c r="C553" i="12" s="1"/>
  <c r="C557" i="12" a="1"/>
  <c r="C557" i="12" s="1"/>
  <c r="C560" i="12" a="1"/>
  <c r="C560" i="12" s="1"/>
  <c r="C564" i="12" a="1"/>
  <c r="C564" i="12" s="1"/>
  <c r="C568" i="12" a="1"/>
  <c r="C568" i="12" s="1"/>
  <c r="C7" i="12" a="1"/>
  <c r="C7" i="12" s="1"/>
  <c r="C23" i="12" a="1"/>
  <c r="C23" i="12" s="1"/>
  <c r="C38" i="12" a="1"/>
  <c r="C38" i="12" s="1"/>
  <c r="C54" i="12" a="1"/>
  <c r="C54" i="12" s="1"/>
  <c r="C72" i="12" a="1"/>
  <c r="C72" i="12" s="1"/>
  <c r="C91" i="12" a="1"/>
  <c r="C91" i="12" s="1"/>
  <c r="C112" i="12" a="1"/>
  <c r="C112" i="12" s="1"/>
  <c r="C132" i="12" a="1"/>
  <c r="C132" i="12" s="1"/>
  <c r="C153" i="12" a="1"/>
  <c r="C153" i="12" s="1"/>
  <c r="C174" i="12" a="1"/>
  <c r="C174" i="12" s="1"/>
  <c r="C215" i="12" a="1"/>
  <c r="C215" i="12" s="1"/>
  <c r="C236" i="12" a="1"/>
  <c r="C236" i="12" s="1"/>
  <c r="C256" i="12" a="1"/>
  <c r="C256" i="12" s="1"/>
  <c r="C273" i="12" a="1"/>
  <c r="C273" i="12" s="1"/>
  <c r="C282" i="12" a="1"/>
  <c r="C282" i="12" s="1"/>
  <c r="C289" i="12" a="1"/>
  <c r="C289" i="12" s="1"/>
  <c r="C296" i="12" a="1"/>
  <c r="C296" i="12" s="1"/>
  <c r="C304" i="12" a="1"/>
  <c r="C304" i="12" s="1"/>
  <c r="C312" i="12" a="1"/>
  <c r="C312" i="12" s="1"/>
  <c r="C319" i="12" a="1"/>
  <c r="C319" i="12" s="1"/>
  <c r="C326" i="12" a="1"/>
  <c r="C326" i="12" s="1"/>
  <c r="C334" i="12" a="1"/>
  <c r="C334" i="12" s="1"/>
  <c r="C342" i="12" a="1"/>
  <c r="C342" i="12" s="1"/>
  <c r="C349" i="12" a="1"/>
  <c r="C349" i="12" s="1"/>
  <c r="C361" i="12" a="1"/>
  <c r="C361" i="12" s="1"/>
  <c r="C364" i="12" a="1"/>
  <c r="C364" i="12" s="1"/>
  <c r="C369" i="12" a="1"/>
  <c r="C369" i="12" s="1"/>
  <c r="C372" i="12" a="1"/>
  <c r="C372" i="12" s="1"/>
  <c r="C375" i="12" a="1"/>
  <c r="C375" i="12" s="1"/>
  <c r="C379" i="12" a="1"/>
  <c r="C379" i="12" s="1"/>
  <c r="C382" i="12" a="1"/>
  <c r="C382" i="12" s="1"/>
  <c r="C386" i="12" a="1"/>
  <c r="C386" i="12" s="1"/>
  <c r="C393" i="12" a="1"/>
  <c r="C393" i="12" s="1"/>
  <c r="C396" i="12" a="1"/>
  <c r="C396" i="12" s="1"/>
  <c r="C403" i="12" a="1"/>
  <c r="C403" i="12" s="1"/>
  <c r="C406" i="12" a="1"/>
  <c r="C406" i="12" s="1"/>
  <c r="C410" i="12" a="1"/>
  <c r="C410" i="12" s="1"/>
  <c r="C414" i="12" a="1"/>
  <c r="C414" i="12" s="1"/>
  <c r="C417" i="12" a="1"/>
  <c r="C417" i="12" s="1"/>
  <c r="C421" i="12" a="1"/>
  <c r="C421" i="12" s="1"/>
  <c r="C425" i="12" a="1"/>
  <c r="C425" i="12" s="1"/>
  <c r="C429" i="12" a="1"/>
  <c r="C429" i="12" s="1"/>
  <c r="C433" i="12" a="1"/>
  <c r="C433" i="12" s="1"/>
  <c r="C437" i="12" a="1"/>
  <c r="C437" i="12" s="1"/>
  <c r="C441" i="12" a="1"/>
  <c r="C441" i="12" s="1"/>
  <c r="C444" i="12" a="1"/>
  <c r="C444" i="12" s="1"/>
  <c r="C448" i="12" a="1"/>
  <c r="C448" i="12" s="1"/>
  <c r="C452" i="12" a="1"/>
  <c r="C452" i="12" s="1"/>
  <c r="C455" i="12" a="1"/>
  <c r="C455" i="12" s="1"/>
  <c r="C459" i="12" a="1"/>
  <c r="C459" i="12" s="1"/>
  <c r="C462" i="12" a="1"/>
  <c r="C462" i="12" s="1"/>
  <c r="C465" i="12" a="1"/>
  <c r="C465" i="12" s="1"/>
  <c r="C469" i="12" a="1"/>
  <c r="C469" i="12" s="1"/>
  <c r="C472" i="12" a="1"/>
  <c r="C472" i="12" s="1"/>
  <c r="C479" i="12" a="1"/>
  <c r="C479" i="12" s="1"/>
  <c r="C482" i="12" a="1"/>
  <c r="C482" i="12" s="1"/>
  <c r="C489" i="12" a="1"/>
  <c r="C489" i="12" s="1"/>
  <c r="C493" i="12" a="1"/>
  <c r="C493" i="12" s="1"/>
  <c r="C496" i="12" a="1"/>
  <c r="C496" i="12" s="1"/>
  <c r="C500" i="12" a="1"/>
  <c r="C500" i="12" s="1"/>
  <c r="C504" i="12" a="1"/>
  <c r="C504" i="12" s="1"/>
  <c r="C27" i="12" a="1"/>
  <c r="C27" i="12" s="1"/>
  <c r="C43" i="12" a="1"/>
  <c r="C43" i="12" s="1"/>
  <c r="C77" i="12" a="1"/>
  <c r="C77" i="12" s="1"/>
  <c r="C96" i="12" a="1"/>
  <c r="C96" i="12" s="1"/>
  <c r="C117" i="12" a="1"/>
  <c r="C117" i="12" s="1"/>
  <c r="C137" i="12" a="1"/>
  <c r="C137" i="12" s="1"/>
  <c r="C159" i="12" a="1"/>
  <c r="C159" i="12" s="1"/>
  <c r="C179" i="12" a="1"/>
  <c r="C179" i="12" s="1"/>
  <c r="C199" i="12" a="1"/>
  <c r="C199" i="12" s="1"/>
  <c r="C221" i="12" a="1"/>
  <c r="C221" i="12" s="1"/>
  <c r="C241" i="12" a="1"/>
  <c r="C241" i="12" s="1"/>
  <c r="C260" i="12" a="1"/>
  <c r="C260" i="12" s="1"/>
  <c r="C277" i="12" a="1"/>
  <c r="C277" i="12" s="1"/>
  <c r="C284" i="12" a="1"/>
  <c r="C284" i="12" s="1"/>
  <c r="C291" i="12" a="1"/>
  <c r="C291" i="12" s="1"/>
  <c r="C299" i="12" a="1"/>
  <c r="C299" i="12" s="1"/>
  <c r="C307" i="12" a="1"/>
  <c r="C307" i="12" s="1"/>
  <c r="C322" i="12" a="1"/>
  <c r="C322" i="12" s="1"/>
  <c r="C329" i="12" a="1"/>
  <c r="C329" i="12" s="1"/>
  <c r="C337" i="12" a="1"/>
  <c r="C337" i="12" s="1"/>
  <c r="C345" i="12" a="1"/>
  <c r="C345" i="12" s="1"/>
  <c r="C352" i="12" a="1"/>
  <c r="C352" i="12" s="1"/>
  <c r="C362" i="12" a="1"/>
  <c r="C362" i="12" s="1"/>
  <c r="C367" i="12" a="1"/>
  <c r="C367" i="12" s="1"/>
  <c r="C370" i="12" a="1"/>
  <c r="C370" i="12" s="1"/>
  <c r="C376" i="12" a="1"/>
  <c r="C376" i="12" s="1"/>
  <c r="C383" i="12" a="1"/>
  <c r="C383" i="12" s="1"/>
  <c r="C387" i="12" a="1"/>
  <c r="C387" i="12" s="1"/>
  <c r="C390" i="12" a="1"/>
  <c r="C390" i="12" s="1"/>
  <c r="C394" i="12" a="1"/>
  <c r="C394" i="12" s="1"/>
  <c r="C397" i="12" a="1"/>
  <c r="C397" i="12" s="1"/>
  <c r="C400" i="12" a="1"/>
  <c r="C400" i="12" s="1"/>
  <c r="C404" i="12" a="1"/>
  <c r="C404" i="12" s="1"/>
  <c r="C407" i="12" a="1"/>
  <c r="C407" i="12" s="1"/>
  <c r="C411" i="12" a="1"/>
  <c r="C411" i="12" s="1"/>
  <c r="C415" i="12" a="1"/>
  <c r="C415" i="12" s="1"/>
  <c r="C418" i="12" a="1"/>
  <c r="C418" i="12" s="1"/>
  <c r="C422" i="12" a="1"/>
  <c r="C422" i="12" s="1"/>
  <c r="C426" i="12" a="1"/>
  <c r="C426" i="12" s="1"/>
  <c r="C430" i="12" a="1"/>
  <c r="C430" i="12" s="1"/>
  <c r="C434" i="12" a="1"/>
  <c r="C434" i="12" s="1"/>
  <c r="C438" i="12" a="1"/>
  <c r="C438" i="12" s="1"/>
  <c r="C442" i="12" a="1"/>
  <c r="C442" i="12" s="1"/>
  <c r="C445" i="12" a="1"/>
  <c r="C445" i="12" s="1"/>
  <c r="C449" i="12" a="1"/>
  <c r="C449" i="12" s="1"/>
  <c r="C453" i="12" a="1"/>
  <c r="C453" i="12" s="1"/>
  <c r="C456" i="12" a="1"/>
  <c r="C456" i="12" s="1"/>
  <c r="C463" i="12" a="1"/>
  <c r="C463" i="12" s="1"/>
  <c r="C466" i="12" a="1"/>
  <c r="C466" i="12" s="1"/>
  <c r="C473" i="12" a="1"/>
  <c r="C473" i="12" s="1"/>
  <c r="C476" i="12" a="1"/>
  <c r="C476" i="12" s="1"/>
  <c r="C483" i="12" a="1"/>
  <c r="C483" i="12" s="1"/>
  <c r="C486" i="12" a="1"/>
  <c r="C486" i="12" s="1"/>
  <c r="C490" i="12" a="1"/>
  <c r="C490" i="12" s="1"/>
  <c r="C494" i="12" a="1"/>
  <c r="C494" i="12" s="1"/>
  <c r="C497" i="12" a="1"/>
  <c r="C497" i="12" s="1"/>
  <c r="C501" i="12" a="1"/>
  <c r="C501" i="12" s="1"/>
  <c r="C505" i="12" a="1"/>
  <c r="C505" i="12" s="1"/>
  <c r="C511" i="12" a="1"/>
  <c r="C511" i="12" s="1"/>
  <c r="C519" i="12" a="1"/>
  <c r="C519" i="12" s="1"/>
  <c r="C526" i="12" a="1"/>
  <c r="C526" i="12" s="1"/>
  <c r="C540" i="12" a="1"/>
  <c r="C540" i="12" s="1"/>
  <c r="C547" i="12" a="1"/>
  <c r="C547" i="12" s="1"/>
  <c r="C554" i="12" a="1"/>
  <c r="C554" i="12" s="1"/>
  <c r="C561" i="12" a="1"/>
  <c r="C561" i="12" s="1"/>
  <c r="C569" i="12" a="1"/>
  <c r="C569" i="12" s="1"/>
  <c r="C572" i="12" a="1"/>
  <c r="C572" i="12" s="1"/>
  <c r="C576" i="12" a="1"/>
  <c r="C576" i="12" s="1"/>
  <c r="C580" i="12" a="1"/>
  <c r="C580" i="12" s="1"/>
  <c r="C587" i="12" a="1"/>
  <c r="C587" i="12" s="1"/>
  <c r="C591" i="12" a="1"/>
  <c r="C591" i="12" s="1"/>
  <c r="C595" i="12" a="1"/>
  <c r="C595" i="12" s="1"/>
  <c r="C598" i="12" a="1"/>
  <c r="C598" i="12" s="1"/>
  <c r="C602" i="12" a="1"/>
  <c r="C602" i="12" s="1"/>
  <c r="C606" i="12" a="1"/>
  <c r="C606" i="12" s="1"/>
  <c r="C609" i="12" a="1"/>
  <c r="C609" i="12" s="1"/>
  <c r="C613" i="12" a="1"/>
  <c r="C613" i="12" s="1"/>
  <c r="C616" i="12" a="1"/>
  <c r="C616" i="12" s="1"/>
  <c r="C620" i="12" a="1"/>
  <c r="C620" i="12" s="1"/>
  <c r="C623" i="12" a="1"/>
  <c r="C623" i="12" s="1"/>
  <c r="C627" i="12" a="1"/>
  <c r="C627" i="12" s="1"/>
  <c r="C631" i="12" a="1"/>
  <c r="C631" i="12" s="1"/>
  <c r="C635" i="12" a="1"/>
  <c r="C635" i="12" s="1"/>
  <c r="C639" i="12" a="1"/>
  <c r="C639" i="12" s="1"/>
  <c r="C642" i="12" a="1"/>
  <c r="C642" i="12" s="1"/>
  <c r="C646" i="12" a="1"/>
  <c r="C646" i="12" s="1"/>
  <c r="C649" i="12" a="1"/>
  <c r="C649" i="12" s="1"/>
  <c r="C653" i="12" a="1"/>
  <c r="C653" i="12" s="1"/>
  <c r="C656" i="12" a="1"/>
  <c r="C656" i="12" s="1"/>
  <c r="C660" i="12" a="1"/>
  <c r="C660" i="12" s="1"/>
  <c r="C664" i="12" a="1"/>
  <c r="C664" i="12" s="1"/>
  <c r="C671" i="12" a="1"/>
  <c r="C671" i="12" s="1"/>
  <c r="C675" i="12" a="1"/>
  <c r="C675" i="12" s="1"/>
  <c r="C678" i="12" a="1"/>
  <c r="C678" i="12" s="1"/>
  <c r="C682" i="12" a="1"/>
  <c r="C682" i="12" s="1"/>
  <c r="C685" i="12" a="1"/>
  <c r="C685" i="12" s="1"/>
  <c r="C689" i="12" a="1"/>
  <c r="C689" i="12" s="1"/>
  <c r="C693" i="12" a="1"/>
  <c r="C693" i="12" s="1"/>
  <c r="C697" i="12" a="1"/>
  <c r="C697" i="12" s="1"/>
  <c r="C700" i="12" a="1"/>
  <c r="C700" i="12" s="1"/>
  <c r="C704" i="12" a="1"/>
  <c r="C704" i="12" s="1"/>
  <c r="C711" i="12" a="1"/>
  <c r="C711" i="12" s="1"/>
  <c r="C715" i="12" a="1"/>
  <c r="C715" i="12" s="1"/>
  <c r="C718" i="12" a="1"/>
  <c r="C718" i="12" s="1"/>
  <c r="C722" i="12" a="1"/>
  <c r="C722" i="12" s="1"/>
  <c r="C726" i="12" a="1"/>
  <c r="C726" i="12" s="1"/>
  <c r="C730" i="12" a="1"/>
  <c r="C730" i="12" s="1"/>
  <c r="C733" i="12" a="1"/>
  <c r="C733" i="12" s="1"/>
  <c r="C737" i="12" a="1"/>
  <c r="C737" i="12" s="1"/>
  <c r="C740" i="12" a="1"/>
  <c r="C740" i="12" s="1"/>
  <c r="C744" i="12" a="1"/>
  <c r="C744" i="12" s="1"/>
  <c r="C751" i="12" a="1"/>
  <c r="C751" i="12" s="1"/>
  <c r="C755" i="12" a="1"/>
  <c r="C755" i="12" s="1"/>
  <c r="C759" i="12" a="1"/>
  <c r="C759" i="12" s="1"/>
  <c r="C763" i="12" a="1"/>
  <c r="C763" i="12" s="1"/>
  <c r="C766" i="12" a="1"/>
  <c r="C766" i="12" s="1"/>
  <c r="C770" i="12" a="1"/>
  <c r="C770" i="12" s="1"/>
  <c r="C773" i="12" a="1"/>
  <c r="C773" i="12" s="1"/>
  <c r="C777" i="12" a="1"/>
  <c r="C777" i="12" s="1"/>
  <c r="C780" i="12" a="1"/>
  <c r="C780" i="12" s="1"/>
  <c r="C784" i="12" a="1"/>
  <c r="C784" i="12" s="1"/>
  <c r="C788" i="12" a="1"/>
  <c r="C788" i="12" s="1"/>
  <c r="C792" i="12" a="1"/>
  <c r="C792" i="12" s="1"/>
  <c r="C799" i="12" a="1"/>
  <c r="C799" i="12" s="1"/>
  <c r="C803" i="12" a="1"/>
  <c r="C803" i="12" s="1"/>
  <c r="C806" i="12" a="1"/>
  <c r="C806" i="12" s="1"/>
  <c r="C810" i="12" a="1"/>
  <c r="C810" i="12" s="1"/>
  <c r="C813" i="12" a="1"/>
  <c r="C813" i="12" s="1"/>
  <c r="C817" i="12" a="1"/>
  <c r="C817" i="12" s="1"/>
  <c r="C821" i="12" a="1"/>
  <c r="C821" i="12" s="1"/>
  <c r="C825" i="12" a="1"/>
  <c r="C825" i="12" s="1"/>
  <c r="C829" i="12" a="1"/>
  <c r="C829" i="12" s="1"/>
  <c r="C833" i="12" a="1"/>
  <c r="C833" i="12" s="1"/>
  <c r="C836" i="12" a="1"/>
  <c r="C836" i="12" s="1"/>
  <c r="C840" i="12" a="1"/>
  <c r="C840" i="12" s="1"/>
  <c r="C847" i="12" a="1"/>
  <c r="C847" i="12" s="1"/>
  <c r="C851" i="12" a="1"/>
  <c r="C851" i="12" s="1"/>
  <c r="C855" i="12" a="1"/>
  <c r="C855" i="12" s="1"/>
  <c r="C859" i="12" a="1"/>
  <c r="C859" i="12" s="1"/>
  <c r="C863" i="12" a="1"/>
  <c r="C863" i="12" s="1"/>
  <c r="C867" i="12" a="1"/>
  <c r="C867" i="12" s="1"/>
  <c r="C870" i="12" a="1"/>
  <c r="C870" i="12" s="1"/>
  <c r="C874" i="12" a="1"/>
  <c r="C874" i="12" s="1"/>
  <c r="C877" i="12" a="1"/>
  <c r="C877" i="12" s="1"/>
  <c r="C881" i="12" a="1"/>
  <c r="C881" i="12" s="1"/>
  <c r="C885" i="12" a="1"/>
  <c r="C885" i="12" s="1"/>
  <c r="C889" i="12" a="1"/>
  <c r="C889" i="12" s="1"/>
  <c r="C893" i="12" a="1"/>
  <c r="C893" i="12" s="1"/>
  <c r="C512" i="12" a="1"/>
  <c r="C512" i="12" s="1"/>
  <c r="C520" i="12" a="1"/>
  <c r="C520" i="12" s="1"/>
  <c r="C527" i="12" a="1"/>
  <c r="C527" i="12" s="1"/>
  <c r="C534" i="12" a="1"/>
  <c r="C534" i="12" s="1"/>
  <c r="C541" i="12" a="1"/>
  <c r="C541" i="12" s="1"/>
  <c r="C548" i="12" a="1"/>
  <c r="C548" i="12" s="1"/>
  <c r="C555" i="12" a="1"/>
  <c r="C555" i="12" s="1"/>
  <c r="C562" i="12" a="1"/>
  <c r="C562" i="12" s="1"/>
  <c r="C570" i="12" a="1"/>
  <c r="C570" i="12" s="1"/>
  <c r="C573" i="12" a="1"/>
  <c r="C573" i="12" s="1"/>
  <c r="C577" i="12" a="1"/>
  <c r="C577" i="12" s="1"/>
  <c r="C581" i="12" a="1"/>
  <c r="C581" i="12" s="1"/>
  <c r="C584" i="12" a="1"/>
  <c r="C584" i="12" s="1"/>
  <c r="C588" i="12" a="1"/>
  <c r="C588" i="12" s="1"/>
  <c r="C592" i="12" a="1"/>
  <c r="C592" i="12" s="1"/>
  <c r="C599" i="12" a="1"/>
  <c r="C599" i="12" s="1"/>
  <c r="C603" i="12" a="1"/>
  <c r="C603" i="12" s="1"/>
  <c r="C607" i="12" a="1"/>
  <c r="C607" i="12" s="1"/>
  <c r="C610" i="12" a="1"/>
  <c r="C610" i="12" s="1"/>
  <c r="C614" i="12" a="1"/>
  <c r="C614" i="12" s="1"/>
  <c r="C617" i="12" a="1"/>
  <c r="C617" i="12" s="1"/>
  <c r="C621" i="12" a="1"/>
  <c r="C621" i="12" s="1"/>
  <c r="C624" i="12" a="1"/>
  <c r="C624" i="12" s="1"/>
  <c r="C628" i="12" a="1"/>
  <c r="C628" i="12" s="1"/>
  <c r="C632" i="12" a="1"/>
  <c r="C632" i="12" s="1"/>
  <c r="C636" i="12" a="1"/>
  <c r="C636" i="12" s="1"/>
  <c r="C643" i="12" a="1"/>
  <c r="C643" i="12" s="1"/>
  <c r="C647" i="12" a="1"/>
  <c r="C647" i="12" s="1"/>
  <c r="C650" i="12" a="1"/>
  <c r="C650" i="12" s="1"/>
  <c r="C657" i="12" a="1"/>
  <c r="C657" i="12" s="1"/>
  <c r="C661" i="12" a="1"/>
  <c r="C661" i="12" s="1"/>
  <c r="C665" i="12" a="1"/>
  <c r="C665" i="12" s="1"/>
  <c r="C668" i="12" a="1"/>
  <c r="C668" i="12" s="1"/>
  <c r="C672" i="12" a="1"/>
  <c r="C672" i="12" s="1"/>
  <c r="C679" i="12" a="1"/>
  <c r="C679" i="12" s="1"/>
  <c r="C683" i="12" a="1"/>
  <c r="C683" i="12" s="1"/>
  <c r="C686" i="12" a="1"/>
  <c r="C686" i="12" s="1"/>
  <c r="C690" i="12" a="1"/>
  <c r="C690" i="12" s="1"/>
  <c r="C694" i="12" a="1"/>
  <c r="C694" i="12" s="1"/>
  <c r="C698" i="12" a="1"/>
  <c r="C698" i="12" s="1"/>
  <c r="C701" i="12" a="1"/>
  <c r="C701" i="12" s="1"/>
  <c r="C705" i="12" a="1"/>
  <c r="C705" i="12" s="1"/>
  <c r="C708" i="12" a="1"/>
  <c r="C708" i="12" s="1"/>
  <c r="C712" i="12" a="1"/>
  <c r="C712" i="12" s="1"/>
  <c r="C719" i="12" a="1"/>
  <c r="C719" i="12" s="1"/>
  <c r="C723" i="12" a="1"/>
  <c r="C723" i="12" s="1"/>
  <c r="C727" i="12" a="1"/>
  <c r="C727" i="12" s="1"/>
  <c r="C731" i="12" a="1"/>
  <c r="C731" i="12" s="1"/>
  <c r="C734" i="12" a="1"/>
  <c r="C734" i="12" s="1"/>
  <c r="C738" i="12" a="1"/>
  <c r="C738" i="12" s="1"/>
  <c r="C741" i="12" a="1"/>
  <c r="C741" i="12" s="1"/>
  <c r="C745" i="12" a="1"/>
  <c r="C745" i="12" s="1"/>
  <c r="C748" i="12" a="1"/>
  <c r="C748" i="12" s="1"/>
  <c r="C752" i="12" a="1"/>
  <c r="C752" i="12" s="1"/>
  <c r="C756" i="12" a="1"/>
  <c r="C756" i="12" s="1"/>
  <c r="C760" i="12" a="1"/>
  <c r="C760" i="12" s="1"/>
  <c r="C767" i="12" a="1"/>
  <c r="C767" i="12" s="1"/>
  <c r="C771" i="12" a="1"/>
  <c r="C771" i="12" s="1"/>
  <c r="C774" i="12" a="1"/>
  <c r="C774" i="12" s="1"/>
  <c r="C778" i="12" a="1"/>
  <c r="C778" i="12" s="1"/>
  <c r="C781" i="12" a="1"/>
  <c r="C781" i="12" s="1"/>
  <c r="C785" i="12" a="1"/>
  <c r="C785" i="12" s="1"/>
  <c r="C789" i="12" a="1"/>
  <c r="C789" i="12" s="1"/>
  <c r="C793" i="12" a="1"/>
  <c r="C793" i="12" s="1"/>
  <c r="C796" i="12" a="1"/>
  <c r="C796" i="12" s="1"/>
  <c r="C800" i="12" a="1"/>
  <c r="C800" i="12" s="1"/>
  <c r="C807" i="12" a="1"/>
  <c r="C807" i="12" s="1"/>
  <c r="C811" i="12" a="1"/>
  <c r="C811" i="12" s="1"/>
  <c r="C814" i="12" a="1"/>
  <c r="C814" i="12" s="1"/>
  <c r="C818" i="12" a="1"/>
  <c r="C818" i="12" s="1"/>
  <c r="C822" i="12" a="1"/>
  <c r="C822" i="12" s="1"/>
  <c r="C826" i="12" a="1"/>
  <c r="C826" i="12" s="1"/>
  <c r="C830" i="12" a="1"/>
  <c r="C830" i="12" s="1"/>
  <c r="C834" i="12" a="1"/>
  <c r="C834" i="12" s="1"/>
  <c r="C837" i="12" a="1"/>
  <c r="C837" i="12" s="1"/>
  <c r="C841" i="12" a="1"/>
  <c r="C841" i="12" s="1"/>
  <c r="C844" i="12" a="1"/>
  <c r="C844" i="12" s="1"/>
  <c r="C848" i="12" a="1"/>
  <c r="C848" i="12" s="1"/>
  <c r="C852" i="12" a="1"/>
  <c r="C852" i="12" s="1"/>
  <c r="C856" i="12" a="1"/>
  <c r="C856" i="12" s="1"/>
  <c r="C860" i="12" a="1"/>
  <c r="C860" i="12" s="1"/>
  <c r="C864" i="12" a="1"/>
  <c r="C864" i="12" s="1"/>
  <c r="C871" i="12" a="1"/>
  <c r="C871" i="12" s="1"/>
  <c r="C875" i="12" a="1"/>
  <c r="C875" i="12" s="1"/>
  <c r="C878" i="12" a="1"/>
  <c r="C878" i="12" s="1"/>
  <c r="C882" i="12" a="1"/>
  <c r="C882" i="12" s="1"/>
  <c r="C886" i="12" a="1"/>
  <c r="C886" i="12" s="1"/>
  <c r="C890" i="12" a="1"/>
  <c r="C890" i="12" s="1"/>
  <c r="C894" i="12" a="1"/>
  <c r="C894" i="12" s="1"/>
  <c r="C515" i="12" a="1"/>
  <c r="C515" i="12" s="1"/>
  <c r="C523" i="12" a="1"/>
  <c r="C523" i="12" s="1"/>
  <c r="C530" i="12" a="1"/>
  <c r="C530" i="12" s="1"/>
  <c r="C537" i="12" a="1"/>
  <c r="C537" i="12" s="1"/>
  <c r="C550" i="12" a="1"/>
  <c r="C550" i="12" s="1"/>
  <c r="C558" i="12" a="1"/>
  <c r="C558" i="12" s="1"/>
  <c r="C565" i="12" a="1"/>
  <c r="C565" i="12" s="1"/>
  <c r="C571" i="12" a="1"/>
  <c r="C571" i="12" s="1"/>
  <c r="C574" i="12" a="1"/>
  <c r="C574" i="12" s="1"/>
  <c r="C578" i="12" a="1"/>
  <c r="C578" i="12" s="1"/>
  <c r="C582" i="12" a="1"/>
  <c r="C582" i="12" s="1"/>
  <c r="C585" i="12" a="1"/>
  <c r="C585" i="12" s="1"/>
  <c r="C589" i="12" a="1"/>
  <c r="C589" i="12" s="1"/>
  <c r="C593" i="12" a="1"/>
  <c r="C593" i="12" s="1"/>
  <c r="C596" i="12" a="1"/>
  <c r="C596" i="12" s="1"/>
  <c r="C600" i="12" a="1"/>
  <c r="C600" i="12" s="1"/>
  <c r="C604" i="12" a="1"/>
  <c r="C604" i="12" s="1"/>
  <c r="C611" i="12" a="1"/>
  <c r="C611" i="12" s="1"/>
  <c r="C615" i="12" a="1"/>
  <c r="C615" i="12" s="1"/>
  <c r="C618" i="12" a="1"/>
  <c r="C618" i="12" s="1"/>
  <c r="C625" i="12" a="1"/>
  <c r="C625" i="12" s="1"/>
  <c r="C629" i="12" a="1"/>
  <c r="C629" i="12" s="1"/>
  <c r="C633" i="12" a="1"/>
  <c r="C633" i="12" s="1"/>
  <c r="C637" i="12" a="1"/>
  <c r="C637" i="12" s="1"/>
  <c r="C640" i="12" a="1"/>
  <c r="C640" i="12" s="1"/>
  <c r="C644" i="12" a="1"/>
  <c r="C644" i="12" s="1"/>
  <c r="C651" i="12" a="1"/>
  <c r="C651" i="12" s="1"/>
  <c r="C654" i="12" a="1"/>
  <c r="C654" i="12" s="1"/>
  <c r="C658" i="12" a="1"/>
  <c r="C658" i="12" s="1"/>
  <c r="C662" i="12" a="1"/>
  <c r="C662" i="12" s="1"/>
  <c r="C666" i="12" a="1"/>
  <c r="C666" i="12" s="1"/>
  <c r="C669" i="12" a="1"/>
  <c r="C669" i="12" s="1"/>
  <c r="C673" i="12" a="1"/>
  <c r="C673" i="12" s="1"/>
  <c r="C676" i="12" a="1"/>
  <c r="C676" i="12" s="1"/>
  <c r="C680" i="12" a="1"/>
  <c r="C680" i="12" s="1"/>
  <c r="C687" i="12" a="1"/>
  <c r="C687" i="12" s="1"/>
  <c r="C691" i="12" a="1"/>
  <c r="C691" i="12" s="1"/>
  <c r="C695" i="12" a="1"/>
  <c r="C695" i="12" s="1"/>
  <c r="C699" i="12" a="1"/>
  <c r="C699" i="12" s="1"/>
  <c r="C702" i="12" a="1"/>
  <c r="C702" i="12" s="1"/>
  <c r="C706" i="12" a="1"/>
  <c r="C706" i="12" s="1"/>
  <c r="C709" i="12" a="1"/>
  <c r="C709" i="12" s="1"/>
  <c r="C713" i="12" a="1"/>
  <c r="C713" i="12" s="1"/>
  <c r="C716" i="12" a="1"/>
  <c r="C716" i="12" s="1"/>
  <c r="C720" i="12" a="1"/>
  <c r="C720" i="12" s="1"/>
  <c r="C724" i="12" a="1"/>
  <c r="C724" i="12" s="1"/>
  <c r="C728" i="12" a="1"/>
  <c r="C728" i="12" s="1"/>
  <c r="C735" i="12" a="1"/>
  <c r="C735" i="12" s="1"/>
  <c r="C739" i="12" a="1"/>
  <c r="C739" i="12" s="1"/>
  <c r="C742" i="12" a="1"/>
  <c r="C742" i="12" s="1"/>
  <c r="C746" i="12" a="1"/>
  <c r="C746" i="12" s="1"/>
  <c r="C749" i="12" a="1"/>
  <c r="C749" i="12" s="1"/>
  <c r="C753" i="12" a="1"/>
  <c r="C753" i="12" s="1"/>
  <c r="C757" i="12" a="1"/>
  <c r="C757" i="12" s="1"/>
  <c r="C761" i="12" a="1"/>
  <c r="C761" i="12" s="1"/>
  <c r="C764" i="12" a="1"/>
  <c r="C764" i="12" s="1"/>
  <c r="C768" i="12" a="1"/>
  <c r="C768" i="12" s="1"/>
  <c r="C775" i="12" a="1"/>
  <c r="C775" i="12" s="1"/>
  <c r="C779" i="12" a="1"/>
  <c r="C779" i="12" s="1"/>
  <c r="C782" i="12" a="1"/>
  <c r="C782" i="12" s="1"/>
  <c r="C786" i="12" a="1"/>
  <c r="C786" i="12" s="1"/>
  <c r="C790" i="12" a="1"/>
  <c r="C790" i="12" s="1"/>
  <c r="C794" i="12" a="1"/>
  <c r="C794" i="12" s="1"/>
  <c r="C797" i="12" a="1"/>
  <c r="C797" i="12" s="1"/>
  <c r="C801" i="12" a="1"/>
  <c r="C801" i="12" s="1"/>
  <c r="C804" i="12" a="1"/>
  <c r="C804" i="12" s="1"/>
  <c r="C808" i="12" a="1"/>
  <c r="C808" i="12" s="1"/>
  <c r="C815" i="12" a="1"/>
  <c r="C815" i="12" s="1"/>
  <c r="C819" i="12" a="1"/>
  <c r="C819" i="12" s="1"/>
  <c r="C823" i="12" a="1"/>
  <c r="C823" i="12" s="1"/>
  <c r="C827" i="12" a="1"/>
  <c r="C827" i="12" s="1"/>
  <c r="C831" i="12" a="1"/>
  <c r="C831" i="12" s="1"/>
  <c r="C835" i="12" a="1"/>
  <c r="C835" i="12" s="1"/>
  <c r="C838" i="12" a="1"/>
  <c r="C838" i="12" s="1"/>
  <c r="C842" i="12" a="1"/>
  <c r="C842" i="12" s="1"/>
  <c r="C845" i="12" a="1"/>
  <c r="C845" i="12" s="1"/>
  <c r="C508" i="12" a="1"/>
  <c r="C508" i="12" s="1"/>
  <c r="C516" i="12" a="1"/>
  <c r="C516" i="12" s="1"/>
  <c r="C531" i="12" a="1"/>
  <c r="C531" i="12" s="1"/>
  <c r="C538" i="12" a="1"/>
  <c r="C538" i="12" s="1"/>
  <c r="C544" i="12" a="1"/>
  <c r="C544" i="12" s="1"/>
  <c r="C551" i="12" a="1"/>
  <c r="C551" i="12" s="1"/>
  <c r="C559" i="12" a="1"/>
  <c r="C559" i="12" s="1"/>
  <c r="C566" i="12" a="1"/>
  <c r="C566" i="12" s="1"/>
  <c r="C575" i="12" a="1"/>
  <c r="C575" i="12" s="1"/>
  <c r="C579" i="12" a="1"/>
  <c r="C579" i="12" s="1"/>
  <c r="C583" i="12" a="1"/>
  <c r="C583" i="12" s="1"/>
  <c r="C586" i="12" a="1"/>
  <c r="C586" i="12" s="1"/>
  <c r="C590" i="12" a="1"/>
  <c r="C590" i="12" s="1"/>
  <c r="C594" i="12" a="1"/>
  <c r="C594" i="12" s="1"/>
  <c r="C597" i="12" a="1"/>
  <c r="C597" i="12" s="1"/>
  <c r="C601" i="12" a="1"/>
  <c r="C601" i="12" s="1"/>
  <c r="C605" i="12" a="1"/>
  <c r="C605" i="12" s="1"/>
  <c r="C608" i="12" a="1"/>
  <c r="C608" i="12" s="1"/>
  <c r="C612" i="12" a="1"/>
  <c r="C612" i="12" s="1"/>
  <c r="C619" i="12" a="1"/>
  <c r="C619" i="12" s="1"/>
  <c r="C622" i="12" a="1"/>
  <c r="C622" i="12" s="1"/>
  <c r="C626" i="12" a="1"/>
  <c r="C626" i="12" s="1"/>
  <c r="C630" i="12" a="1"/>
  <c r="C630" i="12" s="1"/>
  <c r="C634" i="12" a="1"/>
  <c r="C634" i="12" s="1"/>
  <c r="C638" i="12" a="1"/>
  <c r="C638" i="12" s="1"/>
  <c r="C641" i="12" a="1"/>
  <c r="C641" i="12" s="1"/>
  <c r="C645" i="12" a="1"/>
  <c r="C645" i="12" s="1"/>
  <c r="C648" i="12" a="1"/>
  <c r="C648" i="12" s="1"/>
  <c r="C652" i="12" a="1"/>
  <c r="C652" i="12" s="1"/>
  <c r="C655" i="12" a="1"/>
  <c r="C655" i="12" s="1"/>
  <c r="C659" i="12" a="1"/>
  <c r="C659" i="12" s="1"/>
  <c r="C663" i="12" a="1"/>
  <c r="C663" i="12" s="1"/>
  <c r="C667" i="12" a="1"/>
  <c r="C667" i="12" s="1"/>
  <c r="C670" i="12" a="1"/>
  <c r="C670" i="12" s="1"/>
  <c r="C674" i="12" a="1"/>
  <c r="C674" i="12" s="1"/>
  <c r="C677" i="12" a="1"/>
  <c r="C677" i="12" s="1"/>
  <c r="C681" i="12" a="1"/>
  <c r="C681" i="12" s="1"/>
  <c r="C684" i="12" a="1"/>
  <c r="C684" i="12" s="1"/>
  <c r="C688" i="12" a="1"/>
  <c r="C688" i="12" s="1"/>
  <c r="C692" i="12" a="1"/>
  <c r="C692" i="12" s="1"/>
  <c r="C696" i="12" a="1"/>
  <c r="C696" i="12" s="1"/>
  <c r="C703" i="12" a="1"/>
  <c r="C703" i="12" s="1"/>
  <c r="C707" i="12" a="1"/>
  <c r="C707" i="12" s="1"/>
  <c r="C710" i="12" a="1"/>
  <c r="C710" i="12" s="1"/>
  <c r="C714" i="12" a="1"/>
  <c r="C714" i="12" s="1"/>
  <c r="C717" i="12" a="1"/>
  <c r="C717" i="12" s="1"/>
  <c r="C721" i="12" a="1"/>
  <c r="C721" i="12" s="1"/>
  <c r="C725" i="12" a="1"/>
  <c r="C725" i="12" s="1"/>
  <c r="C729" i="12" a="1"/>
  <c r="C729" i="12" s="1"/>
  <c r="C732" i="12" a="1"/>
  <c r="C732" i="12" s="1"/>
  <c r="C736" i="12" a="1"/>
  <c r="C736" i="12" s="1"/>
  <c r="C743" i="12" a="1"/>
  <c r="C743" i="12" s="1"/>
  <c r="C747" i="12" a="1"/>
  <c r="C747" i="12" s="1"/>
  <c r="C750" i="12" a="1"/>
  <c r="C750" i="12" s="1"/>
  <c r="C754" i="12" a="1"/>
  <c r="C754" i="12" s="1"/>
  <c r="C758" i="12" a="1"/>
  <c r="C758" i="12" s="1"/>
  <c r="C762" i="12" a="1"/>
  <c r="C762" i="12" s="1"/>
  <c r="C765" i="12" a="1"/>
  <c r="C765" i="12" s="1"/>
  <c r="C769" i="12" a="1"/>
  <c r="C769" i="12" s="1"/>
  <c r="C772" i="12" a="1"/>
  <c r="C772" i="12" s="1"/>
  <c r="C776" i="12" a="1"/>
  <c r="C776" i="12" s="1"/>
  <c r="C783" i="12" a="1"/>
  <c r="C783" i="12" s="1"/>
  <c r="C787" i="12" a="1"/>
  <c r="C787" i="12" s="1"/>
  <c r="C791" i="12" a="1"/>
  <c r="C791" i="12" s="1"/>
  <c r="C795" i="12" a="1"/>
  <c r="C795" i="12" s="1"/>
  <c r="C798" i="12" a="1"/>
  <c r="C798" i="12" s="1"/>
  <c r="C802" i="12" a="1"/>
  <c r="C802" i="12" s="1"/>
  <c r="C805" i="12" a="1"/>
  <c r="C805" i="12" s="1"/>
  <c r="C809" i="12" a="1"/>
  <c r="C809" i="12" s="1"/>
  <c r="C812" i="12" a="1"/>
  <c r="C812" i="12" s="1"/>
  <c r="C816" i="12" a="1"/>
  <c r="C816" i="12" s="1"/>
  <c r="C820" i="12" a="1"/>
  <c r="C820" i="12" s="1"/>
  <c r="C824" i="12" a="1"/>
  <c r="C824" i="12" s="1"/>
  <c r="C828" i="12" a="1"/>
  <c r="C828" i="12" s="1"/>
  <c r="C832" i="12" a="1"/>
  <c r="C832" i="12" s="1"/>
  <c r="C839" i="12" a="1"/>
  <c r="C839" i="12" s="1"/>
  <c r="C843" i="12" a="1"/>
  <c r="C843" i="12" s="1"/>
  <c r="C846" i="12" a="1"/>
  <c r="C846" i="12" s="1"/>
  <c r="C853" i="12" a="1"/>
  <c r="C853" i="12" s="1"/>
  <c r="C861" i="12" a="1"/>
  <c r="C861" i="12" s="1"/>
  <c r="C868" i="12" a="1"/>
  <c r="C868" i="12" s="1"/>
  <c r="C883" i="12" a="1"/>
  <c r="C883" i="12" s="1"/>
  <c r="C891" i="12" a="1"/>
  <c r="C891" i="12" s="1"/>
  <c r="C897" i="12" a="1"/>
  <c r="C897" i="12" s="1"/>
  <c r="C900" i="12" a="1"/>
  <c r="C900" i="12" s="1"/>
  <c r="C904" i="12" a="1"/>
  <c r="C904" i="12" s="1"/>
  <c r="C911" i="12" a="1"/>
  <c r="C911" i="12" s="1"/>
  <c r="C915" i="12" a="1"/>
  <c r="C915" i="12" s="1"/>
  <c r="C919" i="12" a="1"/>
  <c r="C919" i="12" s="1"/>
  <c r="C923" i="12" a="1"/>
  <c r="C923" i="12" s="1"/>
  <c r="C927" i="12" a="1"/>
  <c r="C927" i="12" s="1"/>
  <c r="C931" i="12" a="1"/>
  <c r="C931" i="12" s="1"/>
  <c r="C934" i="12" a="1"/>
  <c r="C934" i="12" s="1"/>
  <c r="C938" i="12" a="1"/>
  <c r="C938" i="12" s="1"/>
  <c r="C941" i="12" a="1"/>
  <c r="C941" i="12" s="1"/>
  <c r="C945" i="12" a="1"/>
  <c r="C945" i="12" s="1"/>
  <c r="C949" i="12" a="1"/>
  <c r="C949" i="12" s="1"/>
  <c r="C953" i="12" a="1"/>
  <c r="C953" i="12" s="1"/>
  <c r="C957" i="12" a="1"/>
  <c r="C957" i="12" s="1"/>
  <c r="C961" i="12" a="1"/>
  <c r="C961" i="12" s="1"/>
  <c r="C965" i="12" a="1"/>
  <c r="C965" i="12" s="1"/>
  <c r="C969" i="12" a="1"/>
  <c r="C969" i="12" s="1"/>
  <c r="C972" i="12" a="1"/>
  <c r="C972" i="12" s="1"/>
  <c r="C976" i="12" a="1"/>
  <c r="C976" i="12" s="1"/>
  <c r="C980" i="12" a="1"/>
  <c r="C980" i="12" s="1"/>
  <c r="C984" i="12" a="1"/>
  <c r="C984" i="12" s="1"/>
  <c r="C988" i="12" a="1"/>
  <c r="C988" i="12" s="1"/>
  <c r="C992" i="12" a="1"/>
  <c r="C992" i="12" s="1"/>
  <c r="C996" i="12" a="1"/>
  <c r="C996" i="12" s="1"/>
  <c r="C1000" i="12" a="1"/>
  <c r="C1000" i="12" s="1"/>
  <c r="C1007" i="12" a="1"/>
  <c r="C1007" i="12" s="1"/>
  <c r="C1011" i="12" a="1"/>
  <c r="C1011" i="12" s="1"/>
  <c r="C1015" i="12" a="1"/>
  <c r="C1015" i="12" s="1"/>
  <c r="C1019" i="12" a="1"/>
  <c r="C1019" i="12" s="1"/>
  <c r="C1023" i="12" a="1"/>
  <c r="C1023" i="12" s="1"/>
  <c r="C1027" i="12" a="1"/>
  <c r="C1027" i="12" s="1"/>
  <c r="C1030" i="12" a="1"/>
  <c r="C1030" i="12" s="1"/>
  <c r="C1034" i="12" a="1"/>
  <c r="C1034" i="12" s="1"/>
  <c r="C1037" i="12" a="1"/>
  <c r="C1037" i="12" s="1"/>
  <c r="C1041" i="12" a="1"/>
  <c r="C1041" i="12" s="1"/>
  <c r="C1045" i="12" a="1"/>
  <c r="C1045" i="12" s="1"/>
  <c r="C1049" i="12" a="1"/>
  <c r="C1049" i="12" s="1"/>
  <c r="C1053" i="12" a="1"/>
  <c r="C1053" i="12" s="1"/>
  <c r="C1057" i="12" a="1"/>
  <c r="C1057" i="12" s="1"/>
  <c r="C1060" i="12" a="1"/>
  <c r="C1060" i="12" s="1"/>
  <c r="C1064" i="12" a="1"/>
  <c r="C1064" i="12" s="1"/>
  <c r="C1071" i="12" a="1"/>
  <c r="C1071" i="12" s="1"/>
  <c r="C1075" i="12" a="1"/>
  <c r="C1075" i="12" s="1"/>
  <c r="C1079" i="12" a="1"/>
  <c r="C1079" i="12" s="1"/>
  <c r="C1083" i="12" a="1"/>
  <c r="C1083" i="12" s="1"/>
  <c r="C1087" i="12" a="1"/>
  <c r="C1087" i="12" s="1"/>
  <c r="C1091" i="12" a="1"/>
  <c r="C1091" i="12" s="1"/>
  <c r="C1094" i="12" a="1"/>
  <c r="C1094" i="12" s="1"/>
  <c r="C1098" i="12" a="1"/>
  <c r="C1098" i="12" s="1"/>
  <c r="C1101" i="12" a="1"/>
  <c r="C1101" i="12" s="1"/>
  <c r="C1105" i="12" a="1"/>
  <c r="C1105" i="12" s="1"/>
  <c r="C1109" i="12" a="1"/>
  <c r="C1109" i="12" s="1"/>
  <c r="C1112" i="12" a="1"/>
  <c r="C1112" i="12" s="1"/>
  <c r="C1116" i="12" a="1"/>
  <c r="C1116" i="12" s="1"/>
  <c r="C1123" i="12" a="1"/>
  <c r="C1123" i="12" s="1"/>
  <c r="C1126" i="12" a="1"/>
  <c r="C1126" i="12" s="1"/>
  <c r="C1130" i="12" a="1"/>
  <c r="C1130" i="12" s="1"/>
  <c r="C1134" i="12" a="1"/>
  <c r="C1134" i="12" s="1"/>
  <c r="C1138" i="12" a="1"/>
  <c r="C1138" i="12" s="1"/>
  <c r="C1142" i="12" a="1"/>
  <c r="C1142" i="12" s="1"/>
  <c r="C1146" i="12" a="1"/>
  <c r="C1146" i="12" s="1"/>
  <c r="C1150" i="12" a="1"/>
  <c r="C1150" i="12" s="1"/>
  <c r="C1154" i="12" a="1"/>
  <c r="C1154" i="12" s="1"/>
  <c r="C1158" i="12" a="1"/>
  <c r="C1158" i="12" s="1"/>
  <c r="C1162" i="12" a="1"/>
  <c r="C1162" i="12" s="1"/>
  <c r="C1165" i="12" a="1"/>
  <c r="C1165" i="12" s="1"/>
  <c r="C1169" i="12" a="1"/>
  <c r="C1169" i="12" s="1"/>
  <c r="C1173" i="12" a="1"/>
  <c r="C1173" i="12" s="1"/>
  <c r="C1179" i="12" a="1"/>
  <c r="C1179" i="12" s="1"/>
  <c r="C1183" i="12" a="1"/>
  <c r="C1183" i="12" s="1"/>
  <c r="C1187" i="12" a="1"/>
  <c r="C1187" i="12" s="1"/>
  <c r="C1191" i="12" a="1"/>
  <c r="C1191" i="12" s="1"/>
  <c r="C1195" i="12" a="1"/>
  <c r="C1195" i="12" s="1"/>
  <c r="C1198" i="12" a="1"/>
  <c r="C1198" i="12" s="1"/>
  <c r="C1202" i="12" a="1"/>
  <c r="C1202" i="12" s="1"/>
  <c r="C1209" i="12" a="1"/>
  <c r="C1209" i="12" s="1"/>
  <c r="C1212" i="12" a="1"/>
  <c r="C1212" i="12" s="1"/>
  <c r="C1219" i="12" a="1"/>
  <c r="C1219" i="12" s="1"/>
  <c r="C1222" i="12" a="1"/>
  <c r="C1222" i="12" s="1"/>
  <c r="C1226" i="12" a="1"/>
  <c r="C1226" i="12" s="1"/>
  <c r="C1230" i="12" a="1"/>
  <c r="C1230" i="12" s="1"/>
  <c r="C1233" i="12" a="1"/>
  <c r="C1233" i="12" s="1"/>
  <c r="C1237" i="12" a="1"/>
  <c r="C1237" i="12" s="1"/>
  <c r="C1240" i="12" a="1"/>
  <c r="C1240" i="12" s="1"/>
  <c r="C1244" i="12" a="1"/>
  <c r="C1244" i="12" s="1"/>
  <c r="C1248" i="12" a="1"/>
  <c r="C1248" i="12" s="1"/>
  <c r="C1252" i="12" a="1"/>
  <c r="C1252" i="12" s="1"/>
  <c r="C1259" i="12" a="1"/>
  <c r="C1259" i="12" s="1"/>
  <c r="C1263" i="12" a="1"/>
  <c r="C1263" i="12" s="1"/>
  <c r="C1267" i="12" a="1"/>
  <c r="C1267" i="12" s="1"/>
  <c r="C1271" i="12" a="1"/>
  <c r="C1271" i="12" s="1"/>
  <c r="C1275" i="12" a="1"/>
  <c r="C1275" i="12" s="1"/>
  <c r="C1279" i="12" a="1"/>
  <c r="C1279" i="12" s="1"/>
  <c r="C1283" i="12" a="1"/>
  <c r="C1283" i="12" s="1"/>
  <c r="C1287" i="12" a="1"/>
  <c r="C1287" i="12" s="1"/>
  <c r="C1290" i="12" a="1"/>
  <c r="C1290" i="12" s="1"/>
  <c r="C1294" i="12" a="1"/>
  <c r="C1294" i="12" s="1"/>
  <c r="C1298" i="12" a="1"/>
  <c r="C1298" i="12" s="1"/>
  <c r="C1305" i="12" a="1"/>
  <c r="C1305" i="12" s="1"/>
  <c r="C1309" i="12" a="1"/>
  <c r="C1309" i="12" s="1"/>
  <c r="C1312" i="12" a="1"/>
  <c r="C1312" i="12" s="1"/>
  <c r="C1316" i="12" a="1"/>
  <c r="C1316" i="12" s="1"/>
  <c r="C1320" i="12" a="1"/>
  <c r="C1320" i="12" s="1"/>
  <c r="C1324" i="12" a="1"/>
  <c r="C1324" i="12" s="1"/>
  <c r="C1327" i="12" a="1"/>
  <c r="C1327" i="12" s="1"/>
  <c r="C1331" i="12" a="1"/>
  <c r="C1331" i="12" s="1"/>
  <c r="C1335" i="12" a="1"/>
  <c r="C1335" i="12" s="1"/>
  <c r="C1339" i="12" a="1"/>
  <c r="C1339" i="12" s="1"/>
  <c r="C1342" i="12" a="1"/>
  <c r="C1342" i="12" s="1"/>
  <c r="C1346" i="12" a="1"/>
  <c r="C1346" i="12" s="1"/>
  <c r="C1350" i="12" a="1"/>
  <c r="C1350" i="12" s="1"/>
  <c r="C1354" i="12" a="1"/>
  <c r="C1354" i="12" s="1"/>
  <c r="C1357" i="12" a="1"/>
  <c r="C1357" i="12" s="1"/>
  <c r="C1361" i="12" a="1"/>
  <c r="C1361" i="12" s="1"/>
  <c r="C1365" i="12" a="1"/>
  <c r="C1365" i="12" s="1"/>
  <c r="C1368" i="12" a="1"/>
  <c r="C1368" i="12" s="1"/>
  <c r="C1372" i="12" a="1"/>
  <c r="C1372" i="12" s="1"/>
  <c r="C1376" i="12" a="1"/>
  <c r="C1376" i="12" s="1"/>
  <c r="C1379" i="12" a="1"/>
  <c r="C1379" i="12" s="1"/>
  <c r="C1383" i="12" a="1"/>
  <c r="C1383" i="12" s="1"/>
  <c r="C1387" i="12" a="1"/>
  <c r="C1387" i="12" s="1"/>
  <c r="C1391" i="12" a="1"/>
  <c r="C1391" i="12" s="1"/>
  <c r="C1395" i="12" a="1"/>
  <c r="C1395" i="12" s="1"/>
  <c r="C1399" i="12" a="1"/>
  <c r="C1399" i="12" s="1"/>
  <c r="C1403" i="12" a="1"/>
  <c r="C1403" i="12" s="1"/>
  <c r="C1406" i="12" a="1"/>
  <c r="C1406" i="12" s="1"/>
  <c r="C1410" i="12" a="1"/>
  <c r="C1410" i="12" s="1"/>
  <c r="C1414" i="12" a="1"/>
  <c r="C1414" i="12" s="1"/>
  <c r="C1418" i="12" a="1"/>
  <c r="C1418" i="12" s="1"/>
  <c r="C1422" i="12" a="1"/>
  <c r="C1422" i="12" s="1"/>
  <c r="C1425" i="12" a="1"/>
  <c r="C1425" i="12" s="1"/>
  <c r="C1432" i="12" a="1"/>
  <c r="C1432" i="12" s="1"/>
  <c r="C1436" i="12" a="1"/>
  <c r="C1436" i="12" s="1"/>
  <c r="C1440" i="12" a="1"/>
  <c r="C1440" i="12" s="1"/>
  <c r="C1444" i="12" a="1"/>
  <c r="C1444" i="12" s="1"/>
  <c r="C1448" i="12" a="1"/>
  <c r="C1448" i="12" s="1"/>
  <c r="C1452" i="12" a="1"/>
  <c r="C1452" i="12" s="1"/>
  <c r="C1456" i="12" a="1"/>
  <c r="C1456" i="12" s="1"/>
  <c r="C1460" i="12" a="1"/>
  <c r="C1460" i="12" s="1"/>
  <c r="C1464" i="12" a="1"/>
  <c r="C1464" i="12" s="1"/>
  <c r="C1468" i="12" a="1"/>
  <c r="C1468" i="12" s="1"/>
  <c r="C1472" i="12" a="1"/>
  <c r="C1472" i="12" s="1"/>
  <c r="C1476" i="12" a="1"/>
  <c r="C1476" i="12" s="1"/>
  <c r="C1480" i="12" a="1"/>
  <c r="C1480" i="12" s="1"/>
  <c r="C1483" i="12" a="1"/>
  <c r="C1483" i="12" s="1"/>
  <c r="C1487" i="12" a="1"/>
  <c r="C1487" i="12" s="1"/>
  <c r="C1491" i="12" a="1"/>
  <c r="C1491" i="12" s="1"/>
  <c r="C1495" i="12" a="1"/>
  <c r="C1495" i="12" s="1"/>
  <c r="C1499" i="12" a="1"/>
  <c r="C1499" i="12" s="1"/>
  <c r="C1503" i="12" a="1"/>
  <c r="C1503" i="12" s="1"/>
  <c r="C1507" i="12" a="1"/>
  <c r="C1507" i="12" s="1"/>
  <c r="C1511" i="12" a="1"/>
  <c r="C1511" i="12" s="1"/>
  <c r="C849" i="12" a="1"/>
  <c r="C849" i="12" s="1"/>
  <c r="C857" i="12" a="1"/>
  <c r="C857" i="12" s="1"/>
  <c r="C865" i="12" a="1"/>
  <c r="C865" i="12" s="1"/>
  <c r="C872" i="12" a="1"/>
  <c r="C872" i="12" s="1"/>
  <c r="C879" i="12" a="1"/>
  <c r="C879" i="12" s="1"/>
  <c r="C887" i="12" a="1"/>
  <c r="C887" i="12" s="1"/>
  <c r="C895" i="12" a="1"/>
  <c r="C895" i="12" s="1"/>
  <c r="C899" i="12" a="1"/>
  <c r="C899" i="12" s="1"/>
  <c r="C902" i="12" a="1"/>
  <c r="C902" i="12" s="1"/>
  <c r="C906" i="12" a="1"/>
  <c r="C906" i="12" s="1"/>
  <c r="C909" i="12" a="1"/>
  <c r="C909" i="12" s="1"/>
  <c r="C913" i="12" a="1"/>
  <c r="C913" i="12" s="1"/>
  <c r="C917" i="12" a="1"/>
  <c r="C917" i="12" s="1"/>
  <c r="C921" i="12" a="1"/>
  <c r="C921" i="12" s="1"/>
  <c r="C925" i="12" a="1"/>
  <c r="C925" i="12" s="1"/>
  <c r="C929" i="12" a="1"/>
  <c r="C929" i="12" s="1"/>
  <c r="C932" i="12" a="1"/>
  <c r="C932" i="12" s="1"/>
  <c r="C936" i="12" a="1"/>
  <c r="C936" i="12" s="1"/>
  <c r="C943" i="12" a="1"/>
  <c r="C943" i="12" s="1"/>
  <c r="C947" i="12" a="1"/>
  <c r="C947" i="12" s="1"/>
  <c r="C951" i="12" a="1"/>
  <c r="C951" i="12" s="1"/>
  <c r="C955" i="12" a="1"/>
  <c r="C955" i="12" s="1"/>
  <c r="C959" i="12" a="1"/>
  <c r="C959" i="12" s="1"/>
  <c r="C963" i="12" a="1"/>
  <c r="C963" i="12" s="1"/>
  <c r="C967" i="12" a="1"/>
  <c r="C967" i="12" s="1"/>
  <c r="C971" i="12" a="1"/>
  <c r="C971" i="12" s="1"/>
  <c r="C974" i="12" a="1"/>
  <c r="C974" i="12" s="1"/>
  <c r="C978" i="12" a="1"/>
  <c r="C978" i="12" s="1"/>
  <c r="C982" i="12" a="1"/>
  <c r="C982" i="12" s="1"/>
  <c r="C986" i="12" a="1"/>
  <c r="C986" i="12" s="1"/>
  <c r="C990" i="12" a="1"/>
  <c r="C990" i="12" s="1"/>
  <c r="C994" i="12" a="1"/>
  <c r="C994" i="12" s="1"/>
  <c r="C998" i="12" a="1"/>
  <c r="C998" i="12" s="1"/>
  <c r="C1002" i="12" a="1"/>
  <c r="C1002" i="12" s="1"/>
  <c r="C1005" i="12" a="1"/>
  <c r="C1005" i="12" s="1"/>
  <c r="C1009" i="12" a="1"/>
  <c r="C1009" i="12" s="1"/>
  <c r="C1013" i="12" a="1"/>
  <c r="C1013" i="12" s="1"/>
  <c r="C1017" i="12" a="1"/>
  <c r="C1017" i="12" s="1"/>
  <c r="C1021" i="12" a="1"/>
  <c r="C1021" i="12" s="1"/>
  <c r="C1025" i="12" a="1"/>
  <c r="C1025" i="12" s="1"/>
  <c r="C1028" i="12" a="1"/>
  <c r="C1028" i="12" s="1"/>
  <c r="C1032" i="12" a="1"/>
  <c r="C1032" i="12" s="1"/>
  <c r="C1039" i="12" a="1"/>
  <c r="C1039" i="12" s="1"/>
  <c r="C1043" i="12" a="1"/>
  <c r="C1043" i="12" s="1"/>
  <c r="C1047" i="12" a="1"/>
  <c r="C1047" i="12" s="1"/>
  <c r="C1051" i="12" a="1"/>
  <c r="C1051" i="12" s="1"/>
  <c r="C1055" i="12" a="1"/>
  <c r="C1055" i="12" s="1"/>
  <c r="C1059" i="12" a="1"/>
  <c r="C1059" i="12" s="1"/>
  <c r="C1062" i="12" a="1"/>
  <c r="C1062" i="12" s="1"/>
  <c r="C1066" i="12" a="1"/>
  <c r="C1066" i="12" s="1"/>
  <c r="C1069" i="12" a="1"/>
  <c r="C1069" i="12" s="1"/>
  <c r="C1073" i="12" a="1"/>
  <c r="C1073" i="12" s="1"/>
  <c r="C1077" i="12" a="1"/>
  <c r="C1077" i="12" s="1"/>
  <c r="C1081" i="12" a="1"/>
  <c r="C1081" i="12" s="1"/>
  <c r="C1085" i="12" a="1"/>
  <c r="C1085" i="12" s="1"/>
  <c r="C1089" i="12" a="1"/>
  <c r="C1089" i="12" s="1"/>
  <c r="C1092" i="12" a="1"/>
  <c r="C1092" i="12" s="1"/>
  <c r="C1096" i="12" a="1"/>
  <c r="C1096" i="12" s="1"/>
  <c r="C1103" i="12" a="1"/>
  <c r="C1103" i="12" s="1"/>
  <c r="C1107" i="12" a="1"/>
  <c r="C1107" i="12" s="1"/>
  <c r="C1110" i="12" a="1"/>
  <c r="C1110" i="12" s="1"/>
  <c r="C1114" i="12" a="1"/>
  <c r="C1114" i="12" s="1"/>
  <c r="C1118" i="12" a="1"/>
  <c r="C1118" i="12" s="1"/>
  <c r="C1121" i="12" a="1"/>
  <c r="C1121" i="12" s="1"/>
  <c r="C1125" i="12" a="1"/>
  <c r="C1125" i="12" s="1"/>
  <c r="C1128" i="12" a="1"/>
  <c r="C1128" i="12" s="1"/>
  <c r="C1132" i="12" a="1"/>
  <c r="C1132" i="12" s="1"/>
  <c r="C1136" i="12" a="1"/>
  <c r="C1136" i="12" s="1"/>
  <c r="C1140" i="12" a="1"/>
  <c r="C1140" i="12" s="1"/>
  <c r="C1144" i="12" a="1"/>
  <c r="C1144" i="12" s="1"/>
  <c r="C1148" i="12" a="1"/>
  <c r="C1148" i="12" s="1"/>
  <c r="C1152" i="12" a="1"/>
  <c r="C1152" i="12" s="1"/>
  <c r="C1156" i="12" a="1"/>
  <c r="C1156" i="12" s="1"/>
  <c r="C1160" i="12" a="1"/>
  <c r="C1160" i="12" s="1"/>
  <c r="C1167" i="12" a="1"/>
  <c r="C1167" i="12" s="1"/>
  <c r="C1171" i="12" a="1"/>
  <c r="C1171" i="12" s="1"/>
  <c r="C1174" i="12" a="1"/>
  <c r="C1174" i="12" s="1"/>
  <c r="C1177" i="12" a="1"/>
  <c r="C1177" i="12" s="1"/>
  <c r="C1181" i="12" a="1"/>
  <c r="C1181" i="12" s="1"/>
  <c r="C1185" i="12" a="1"/>
  <c r="C1185" i="12" s="1"/>
  <c r="C1189" i="12" a="1"/>
  <c r="C1189" i="12" s="1"/>
  <c r="C1193" i="12" a="1"/>
  <c r="C1193" i="12" s="1"/>
  <c r="C1196" i="12" a="1"/>
  <c r="C1196" i="12" s="1"/>
  <c r="C1200" i="12" a="1"/>
  <c r="C1200" i="12" s="1"/>
  <c r="C1204" i="12" a="1"/>
  <c r="C1204" i="12" s="1"/>
  <c r="C1207" i="12" a="1"/>
  <c r="C1207" i="12" s="1"/>
  <c r="C1211" i="12" a="1"/>
  <c r="C1211" i="12" s="1"/>
  <c r="C1214" i="12" a="1"/>
  <c r="C1214" i="12" s="1"/>
  <c r="C1217" i="12" a="1"/>
  <c r="C1217" i="12" s="1"/>
  <c r="C1221" i="12" a="1"/>
  <c r="C1221" i="12" s="1"/>
  <c r="C1224" i="12" a="1"/>
  <c r="C1224" i="12" s="1"/>
  <c r="C1228" i="12" a="1"/>
  <c r="C1228" i="12" s="1"/>
  <c r="C1235" i="12" a="1"/>
  <c r="C1235" i="12" s="1"/>
  <c r="C1239" i="12" a="1"/>
  <c r="C1239" i="12" s="1"/>
  <c r="C1242" i="12" a="1"/>
  <c r="C1242" i="12" s="1"/>
  <c r="C1246" i="12" a="1"/>
  <c r="C1246" i="12" s="1"/>
  <c r="C1250" i="12" a="1"/>
  <c r="C1250" i="12" s="1"/>
  <c r="C1254" i="12" a="1"/>
  <c r="C1254" i="12" s="1"/>
  <c r="C1257" i="12" a="1"/>
  <c r="C1257" i="12" s="1"/>
  <c r="C1261" i="12" a="1"/>
  <c r="C1261" i="12" s="1"/>
  <c r="C1265" i="12" a="1"/>
  <c r="C1265" i="12" s="1"/>
  <c r="C1269" i="12" a="1"/>
  <c r="C1269" i="12" s="1"/>
  <c r="C1273" i="12" a="1"/>
  <c r="C1273" i="12" s="1"/>
  <c r="C1277" i="12" a="1"/>
  <c r="C1277" i="12" s="1"/>
  <c r="C1281" i="12" a="1"/>
  <c r="C1281" i="12" s="1"/>
  <c r="C1285" i="12" a="1"/>
  <c r="C1285" i="12" s="1"/>
  <c r="C1288" i="12" a="1"/>
  <c r="C1288" i="12" s="1"/>
  <c r="C1292" i="12" a="1"/>
  <c r="C1292" i="12" s="1"/>
  <c r="C1296" i="12" a="1"/>
  <c r="C1296" i="12" s="1"/>
  <c r="C1300" i="12" a="1"/>
  <c r="C1300" i="12" s="1"/>
  <c r="C1303" i="12" a="1"/>
  <c r="C1303" i="12" s="1"/>
  <c r="C1307" i="12" a="1"/>
  <c r="C1307" i="12" s="1"/>
  <c r="C1311" i="12" a="1"/>
  <c r="C1311" i="12" s="1"/>
  <c r="C1314" i="12" a="1"/>
  <c r="C1314" i="12" s="1"/>
  <c r="C1318" i="12" a="1"/>
  <c r="C1318" i="12" s="1"/>
  <c r="C1322" i="12" a="1"/>
  <c r="C1322" i="12" s="1"/>
  <c r="C1329" i="12" a="1"/>
  <c r="C1329" i="12" s="1"/>
  <c r="C1333" i="12" a="1"/>
  <c r="C1333" i="12" s="1"/>
  <c r="C1337" i="12" a="1"/>
  <c r="C1337" i="12" s="1"/>
  <c r="C1340" i="12" a="1"/>
  <c r="C1340" i="12" s="1"/>
  <c r="C1344" i="12" a="1"/>
  <c r="C1344" i="12" s="1"/>
  <c r="C1348" i="12" a="1"/>
  <c r="C1348" i="12" s="1"/>
  <c r="C1352" i="12" a="1"/>
  <c r="C1352" i="12" s="1"/>
  <c r="C1355" i="12" a="1"/>
  <c r="C1355" i="12" s="1"/>
  <c r="C1359" i="12" a="1"/>
  <c r="C1359" i="12" s="1"/>
  <c r="C1363" i="12" a="1"/>
  <c r="C1363" i="12" s="1"/>
  <c r="C1370" i="12" a="1"/>
  <c r="C1370" i="12" s="1"/>
  <c r="C1374" i="12" a="1"/>
  <c r="C1374" i="12" s="1"/>
  <c r="C1377" i="12" a="1"/>
  <c r="C1377" i="12" s="1"/>
  <c r="C1381" i="12" a="1"/>
  <c r="C1381" i="12" s="1"/>
  <c r="C1385" i="12" a="1"/>
  <c r="C1385" i="12" s="1"/>
  <c r="C1389" i="12" a="1"/>
  <c r="C1389" i="12" s="1"/>
  <c r="C1393" i="12" a="1"/>
  <c r="C1393" i="12" s="1"/>
  <c r="C1397" i="12" a="1"/>
  <c r="C1397" i="12" s="1"/>
  <c r="C1401" i="12" a="1"/>
  <c r="C1401" i="12" s="1"/>
  <c r="C1408" i="12" a="1"/>
  <c r="C1408" i="12" s="1"/>
  <c r="C1412" i="12" a="1"/>
  <c r="C1412" i="12" s="1"/>
  <c r="C1416" i="12" a="1"/>
  <c r="C1416" i="12" s="1"/>
  <c r="C1420" i="12" a="1"/>
  <c r="C1420" i="12" s="1"/>
  <c r="C1424" i="12" a="1"/>
  <c r="C1424" i="12" s="1"/>
  <c r="C1427" i="12" a="1"/>
  <c r="C1427" i="12" s="1"/>
  <c r="C1430" i="12" a="1"/>
  <c r="C1430" i="12" s="1"/>
  <c r="C1434" i="12" a="1"/>
  <c r="C1434" i="12" s="1"/>
  <c r="C1438" i="12" a="1"/>
  <c r="C1438" i="12" s="1"/>
  <c r="C1442" i="12" a="1"/>
  <c r="C1442" i="12" s="1"/>
  <c r="C1446" i="12" a="1"/>
  <c r="C1446" i="12" s="1"/>
  <c r="C1450" i="12" a="1"/>
  <c r="C1450" i="12" s="1"/>
  <c r="C1454" i="12" a="1"/>
  <c r="C1454" i="12" s="1"/>
  <c r="C1458" i="12" a="1"/>
  <c r="C1458" i="12" s="1"/>
  <c r="C1462" i="12" a="1"/>
  <c r="C1462" i="12" s="1"/>
  <c r="C1466" i="12" a="1"/>
  <c r="C1466" i="12" s="1"/>
  <c r="C1470" i="12" a="1"/>
  <c r="C1470" i="12" s="1"/>
  <c r="C1474" i="12" a="1"/>
  <c r="C1474" i="12" s="1"/>
  <c r="C1478" i="12" a="1"/>
  <c r="C1478" i="12" s="1"/>
  <c r="C1481" i="12" a="1"/>
  <c r="C1481" i="12" s="1"/>
  <c r="C1485" i="12" a="1"/>
  <c r="C1485" i="12" s="1"/>
  <c r="C1489" i="12" a="1"/>
  <c r="C1489" i="12" s="1"/>
  <c r="C1493" i="12" a="1"/>
  <c r="C1493" i="12" s="1"/>
  <c r="C1497" i="12" a="1"/>
  <c r="C1497" i="12" s="1"/>
  <c r="C1501" i="12" a="1"/>
  <c r="C1501" i="12" s="1"/>
  <c r="C1505" i="12" a="1"/>
  <c r="C1505" i="12" s="1"/>
  <c r="C1509" i="12" a="1"/>
  <c r="C1509" i="12" s="1"/>
  <c r="C850" i="12" a="1"/>
  <c r="C850" i="12" s="1"/>
  <c r="C858" i="12" a="1"/>
  <c r="C858" i="12" s="1"/>
  <c r="C866" i="12" a="1"/>
  <c r="C866" i="12" s="1"/>
  <c r="C873" i="12" a="1"/>
  <c r="C873" i="12" s="1"/>
  <c r="C880" i="12" a="1"/>
  <c r="C880" i="12" s="1"/>
  <c r="C888" i="12" a="1"/>
  <c r="C888" i="12" s="1"/>
  <c r="C896" i="12" a="1"/>
  <c r="C896" i="12" s="1"/>
  <c r="C903" i="12" a="1"/>
  <c r="C903" i="12" s="1"/>
  <c r="C907" i="12" a="1"/>
  <c r="C907" i="12" s="1"/>
  <c r="C910" i="12" a="1"/>
  <c r="C910" i="12" s="1"/>
  <c r="C914" i="12" a="1"/>
  <c r="C914" i="12" s="1"/>
  <c r="C918" i="12" a="1"/>
  <c r="C918" i="12" s="1"/>
  <c r="C922" i="12" a="1"/>
  <c r="C922" i="12" s="1"/>
  <c r="C926" i="12" a="1"/>
  <c r="C926" i="12" s="1"/>
  <c r="C930" i="12" a="1"/>
  <c r="C930" i="12" s="1"/>
  <c r="C933" i="12" a="1"/>
  <c r="C933" i="12" s="1"/>
  <c r="C937" i="12" a="1"/>
  <c r="C937" i="12" s="1"/>
  <c r="C940" i="12" a="1"/>
  <c r="C940" i="12" s="1"/>
  <c r="C944" i="12" a="1"/>
  <c r="C944" i="12" s="1"/>
  <c r="C948" i="12" a="1"/>
  <c r="C948" i="12" s="1"/>
  <c r="C952" i="12" a="1"/>
  <c r="C952" i="12" s="1"/>
  <c r="C956" i="12" a="1"/>
  <c r="C956" i="12" s="1"/>
  <c r="C960" i="12" a="1"/>
  <c r="C960" i="12" s="1"/>
  <c r="C964" i="12" a="1"/>
  <c r="C964" i="12" s="1"/>
  <c r="C968" i="12" a="1"/>
  <c r="C968" i="12" s="1"/>
  <c r="C975" i="12" a="1"/>
  <c r="C975" i="12" s="1"/>
  <c r="C979" i="12" a="1"/>
  <c r="C979" i="12" s="1"/>
  <c r="C983" i="12" a="1"/>
  <c r="C983" i="12" s="1"/>
  <c r="C987" i="12" a="1"/>
  <c r="C987" i="12" s="1"/>
  <c r="C991" i="12" a="1"/>
  <c r="C991" i="12" s="1"/>
  <c r="C995" i="12" a="1"/>
  <c r="C995" i="12" s="1"/>
  <c r="C999" i="12" a="1"/>
  <c r="C999" i="12" s="1"/>
  <c r="C1003" i="12" a="1"/>
  <c r="C1003" i="12" s="1"/>
  <c r="C1006" i="12" a="1"/>
  <c r="C1006" i="12" s="1"/>
  <c r="C1010" i="12" a="1"/>
  <c r="C1010" i="12" s="1"/>
  <c r="C1014" i="12" a="1"/>
  <c r="C1014" i="12" s="1"/>
  <c r="C1018" i="12" a="1"/>
  <c r="C1018" i="12" s="1"/>
  <c r="C1022" i="12" a="1"/>
  <c r="C1022" i="12" s="1"/>
  <c r="C1026" i="12" a="1"/>
  <c r="C1026" i="12" s="1"/>
  <c r="C1029" i="12" a="1"/>
  <c r="C1029" i="12" s="1"/>
  <c r="C1033" i="12" a="1"/>
  <c r="C1033" i="12" s="1"/>
  <c r="C1036" i="12" a="1"/>
  <c r="C1036" i="12" s="1"/>
  <c r="C1040" i="12" a="1"/>
  <c r="C1040" i="12" s="1"/>
  <c r="C1044" i="12" a="1"/>
  <c r="C1044" i="12" s="1"/>
  <c r="C1048" i="12" a="1"/>
  <c r="C1048" i="12" s="1"/>
  <c r="C1052" i="12" a="1"/>
  <c r="C1052" i="12" s="1"/>
  <c r="C1056" i="12" a="1"/>
  <c r="C1056" i="12" s="1"/>
  <c r="C1063" i="12" a="1"/>
  <c r="C1063" i="12" s="1"/>
  <c r="C1067" i="12" a="1"/>
  <c r="C1067" i="12" s="1"/>
  <c r="C1070" i="12" a="1"/>
  <c r="C1070" i="12" s="1"/>
  <c r="C1074" i="12" a="1"/>
  <c r="C1074" i="12" s="1"/>
  <c r="C1078" i="12" a="1"/>
  <c r="C1078" i="12" s="1"/>
  <c r="C1082" i="12" a="1"/>
  <c r="C1082" i="12" s="1"/>
  <c r="C1086" i="12" a="1"/>
  <c r="C1086" i="12" s="1"/>
  <c r="C1090" i="12" a="1"/>
  <c r="C1090" i="12" s="1"/>
  <c r="C1093" i="12" a="1"/>
  <c r="C1093" i="12" s="1"/>
  <c r="C1097" i="12" a="1"/>
  <c r="C1097" i="12" s="1"/>
  <c r="C1100" i="12" a="1"/>
  <c r="C1100" i="12" s="1"/>
  <c r="C1104" i="12" a="1"/>
  <c r="C1104" i="12" s="1"/>
  <c r="C1108" i="12" a="1"/>
  <c r="C1108" i="12" s="1"/>
  <c r="C1111" i="12" a="1"/>
  <c r="C1111" i="12" s="1"/>
  <c r="C1115" i="12" a="1"/>
  <c r="C1115" i="12" s="1"/>
  <c r="C1119" i="12" a="1"/>
  <c r="C1119" i="12" s="1"/>
  <c r="C1122" i="12" a="1"/>
  <c r="C1122" i="12" s="1"/>
  <c r="C1129" i="12" a="1"/>
  <c r="C1129" i="12" s="1"/>
  <c r="C1133" i="12" a="1"/>
  <c r="C1133" i="12" s="1"/>
  <c r="C1137" i="12" a="1"/>
  <c r="C1137" i="12" s="1"/>
  <c r="C1141" i="12" a="1"/>
  <c r="C1141" i="12" s="1"/>
  <c r="C1145" i="12" a="1"/>
  <c r="C1145" i="12" s="1"/>
  <c r="C1149" i="12" a="1"/>
  <c r="C1149" i="12" s="1"/>
  <c r="C1153" i="12" a="1"/>
  <c r="C1153" i="12" s="1"/>
  <c r="C1157" i="12" a="1"/>
  <c r="C1157" i="12" s="1"/>
  <c r="C1161" i="12" a="1"/>
  <c r="C1161" i="12" s="1"/>
  <c r="C1164" i="12" a="1"/>
  <c r="C1164" i="12" s="1"/>
  <c r="C1168" i="12" a="1"/>
  <c r="C1168" i="12" s="1"/>
  <c r="C1172" i="12" a="1"/>
  <c r="C1172" i="12" s="1"/>
  <c r="C1175" i="12" a="1"/>
  <c r="C1175" i="12" s="1"/>
  <c r="C1178" i="12" a="1"/>
  <c r="C1178" i="12" s="1"/>
  <c r="C1182" i="12" a="1"/>
  <c r="C1182" i="12" s="1"/>
  <c r="C1186" i="12" a="1"/>
  <c r="C1186" i="12" s="1"/>
  <c r="C1190" i="12" a="1"/>
  <c r="C1190" i="12" s="1"/>
  <c r="C1194" i="12" a="1"/>
  <c r="C1194" i="12" s="1"/>
  <c r="C1197" i="12" a="1"/>
  <c r="C1197" i="12" s="1"/>
  <c r="C1201" i="12" a="1"/>
  <c r="C1201" i="12" s="1"/>
  <c r="C1205" i="12" a="1"/>
  <c r="C1205" i="12" s="1"/>
  <c r="C1208" i="12" a="1"/>
  <c r="C1208" i="12" s="1"/>
  <c r="C1215" i="12" a="1"/>
  <c r="C1215" i="12" s="1"/>
  <c r="C1218" i="12" a="1"/>
  <c r="C1218" i="12" s="1"/>
  <c r="C1225" i="12" a="1"/>
  <c r="C1225" i="12" s="1"/>
  <c r="C1229" i="12" a="1"/>
  <c r="C1229" i="12" s="1"/>
  <c r="C1232" i="12" a="1"/>
  <c r="C1232" i="12" s="1"/>
  <c r="C1236" i="12" a="1"/>
  <c r="C1236" i="12" s="1"/>
  <c r="C1243" i="12" a="1"/>
  <c r="C1243" i="12" s="1"/>
  <c r="C1247" i="12" a="1"/>
  <c r="C1247" i="12" s="1"/>
  <c r="C1251" i="12" a="1"/>
  <c r="C1251" i="12" s="1"/>
  <c r="C1255" i="12" a="1"/>
  <c r="C1255" i="12" s="1"/>
  <c r="C1258" i="12" a="1"/>
  <c r="C1258" i="12" s="1"/>
  <c r="C1262" i="12" a="1"/>
  <c r="C1262" i="12" s="1"/>
  <c r="C1266" i="12" a="1"/>
  <c r="C1266" i="12" s="1"/>
  <c r="C1270" i="12" a="1"/>
  <c r="C1270" i="12" s="1"/>
  <c r="C1274" i="12" a="1"/>
  <c r="C1274" i="12" s="1"/>
  <c r="C1278" i="12" a="1"/>
  <c r="C1278" i="12" s="1"/>
  <c r="C1282" i="12" a="1"/>
  <c r="C1282" i="12" s="1"/>
  <c r="C1286" i="12" a="1"/>
  <c r="C1286" i="12" s="1"/>
  <c r="C1289" i="12" a="1"/>
  <c r="C1289" i="12" s="1"/>
  <c r="C1293" i="12" a="1"/>
  <c r="C1293" i="12" s="1"/>
  <c r="C1297" i="12" a="1"/>
  <c r="C1297" i="12" s="1"/>
  <c r="C1301" i="12" a="1"/>
  <c r="C1301" i="12" s="1"/>
  <c r="C1304" i="12" a="1"/>
  <c r="C1304" i="12" s="1"/>
  <c r="C1308" i="12" a="1"/>
  <c r="C1308" i="12" s="1"/>
  <c r="C1315" i="12" a="1"/>
  <c r="C1315" i="12" s="1"/>
  <c r="C1319" i="12" a="1"/>
  <c r="C1319" i="12" s="1"/>
  <c r="C1323" i="12" a="1"/>
  <c r="C1323" i="12" s="1"/>
  <c r="C1326" i="12" a="1"/>
  <c r="C1326" i="12" s="1"/>
  <c r="C1330" i="12" a="1"/>
  <c r="C1330" i="12" s="1"/>
  <c r="C1334" i="12" a="1"/>
  <c r="C1334" i="12" s="1"/>
  <c r="C1338" i="12" a="1"/>
  <c r="C1338" i="12" s="1"/>
  <c r="C1341" i="12" a="1"/>
  <c r="C1341" i="12" s="1"/>
  <c r="C1345" i="12" a="1"/>
  <c r="C1345" i="12" s="1"/>
  <c r="C1349" i="12" a="1"/>
  <c r="C1349" i="12" s="1"/>
  <c r="C1353" i="12" a="1"/>
  <c r="C1353" i="12" s="1"/>
  <c r="C1356" i="12" a="1"/>
  <c r="C1356" i="12" s="1"/>
  <c r="C1360" i="12" a="1"/>
  <c r="C1360" i="12" s="1"/>
  <c r="C1364" i="12" a="1"/>
  <c r="C1364" i="12" s="1"/>
  <c r="C1367" i="12" a="1"/>
  <c r="C1367" i="12" s="1"/>
  <c r="C1371" i="12" a="1"/>
  <c r="C1371" i="12" s="1"/>
  <c r="C1375" i="12" a="1"/>
  <c r="C1375" i="12" s="1"/>
  <c r="C1378" i="12" a="1"/>
  <c r="C1378" i="12" s="1"/>
  <c r="C1382" i="12" a="1"/>
  <c r="C1382" i="12" s="1"/>
  <c r="C1386" i="12" a="1"/>
  <c r="C1386" i="12" s="1"/>
  <c r="C1390" i="12" a="1"/>
  <c r="C1390" i="12" s="1"/>
  <c r="C1394" i="12" a="1"/>
  <c r="C1394" i="12" s="1"/>
  <c r="C1398" i="12" a="1"/>
  <c r="C1398" i="12" s="1"/>
  <c r="C1402" i="12" a="1"/>
  <c r="C1402" i="12" s="1"/>
  <c r="C1405" i="12" a="1"/>
  <c r="C1405" i="12" s="1"/>
  <c r="C1409" i="12" a="1"/>
  <c r="C1409" i="12" s="1"/>
  <c r="C1413" i="12" a="1"/>
  <c r="C1413" i="12" s="1"/>
  <c r="C1417" i="12" a="1"/>
  <c r="C1417" i="12" s="1"/>
  <c r="C1421" i="12" a="1"/>
  <c r="C1421" i="12" s="1"/>
  <c r="C1428" i="12" a="1"/>
  <c r="C1428" i="12" s="1"/>
  <c r="C1431" i="12" a="1"/>
  <c r="C1431" i="12" s="1"/>
  <c r="C1435" i="12" a="1"/>
  <c r="C1435" i="12" s="1"/>
  <c r="C1439" i="12" a="1"/>
  <c r="C1439" i="12" s="1"/>
  <c r="C1443" i="12" a="1"/>
  <c r="C1443" i="12" s="1"/>
  <c r="C1447" i="12" a="1"/>
  <c r="C1447" i="12" s="1"/>
  <c r="C1451" i="12" a="1"/>
  <c r="C1451" i="12" s="1"/>
  <c r="C1455" i="12" a="1"/>
  <c r="C1455" i="12" s="1"/>
  <c r="C1459" i="12" a="1"/>
  <c r="C1459" i="12" s="1"/>
  <c r="C1463" i="12" a="1"/>
  <c r="C1463" i="12" s="1"/>
  <c r="C1467" i="12" a="1"/>
  <c r="C1467" i="12" s="1"/>
  <c r="C1471" i="12" a="1"/>
  <c r="C1471" i="12" s="1"/>
  <c r="C1475" i="12" a="1"/>
  <c r="C1475" i="12" s="1"/>
  <c r="C1479" i="12" a="1"/>
  <c r="C1479" i="12" s="1"/>
  <c r="C1482" i="12" a="1"/>
  <c r="C1482" i="12" s="1"/>
  <c r="C1486" i="12" a="1"/>
  <c r="C1486" i="12" s="1"/>
  <c r="C1490" i="12" a="1"/>
  <c r="C1490" i="12" s="1"/>
  <c r="C1494" i="12" a="1"/>
  <c r="C1494" i="12" s="1"/>
  <c r="C1498" i="12" a="1"/>
  <c r="C1498" i="12" s="1"/>
  <c r="C1502" i="12" a="1"/>
  <c r="C1502" i="12" s="1"/>
  <c r="C1506" i="12" a="1"/>
  <c r="C1506" i="12" s="1"/>
  <c r="C1510" i="12" a="1"/>
  <c r="C1510" i="12" s="1"/>
  <c r="C869" i="12" a="1"/>
  <c r="C869" i="12" s="1"/>
  <c r="C898" i="12" a="1"/>
  <c r="C898" i="12" s="1"/>
  <c r="C912" i="12" a="1"/>
  <c r="C912" i="12" s="1"/>
  <c r="C928" i="12" a="1"/>
  <c r="C928" i="12" s="1"/>
  <c r="C942" i="12" a="1"/>
  <c r="C942" i="12" s="1"/>
  <c r="C958" i="12" a="1"/>
  <c r="C958" i="12" s="1"/>
  <c r="C973" i="12" a="1"/>
  <c r="C973" i="12" s="1"/>
  <c r="C989" i="12" a="1"/>
  <c r="C989" i="12" s="1"/>
  <c r="C1004" i="12" a="1"/>
  <c r="C1004" i="12" s="1"/>
  <c r="C1020" i="12" a="1"/>
  <c r="C1020" i="12" s="1"/>
  <c r="C1035" i="12" a="1"/>
  <c r="C1035" i="12" s="1"/>
  <c r="C1050" i="12" a="1"/>
  <c r="C1050" i="12" s="1"/>
  <c r="C1065" i="12" a="1"/>
  <c r="C1065" i="12" s="1"/>
  <c r="C1080" i="12" a="1"/>
  <c r="C1080" i="12" s="1"/>
  <c r="C1095" i="12" a="1"/>
  <c r="C1095" i="12" s="1"/>
  <c r="C1124" i="12" a="1"/>
  <c r="C1124" i="12" s="1"/>
  <c r="C1139" i="12" a="1"/>
  <c r="C1139" i="12" s="1"/>
  <c r="C1155" i="12" a="1"/>
  <c r="C1155" i="12" s="1"/>
  <c r="C1170" i="12" a="1"/>
  <c r="C1170" i="12" s="1"/>
  <c r="C1184" i="12" a="1"/>
  <c r="C1184" i="12" s="1"/>
  <c r="C1199" i="12" a="1"/>
  <c r="C1199" i="12" s="1"/>
  <c r="C1213" i="12" a="1"/>
  <c r="C1213" i="12" s="1"/>
  <c r="C1227" i="12" a="1"/>
  <c r="C1227" i="12" s="1"/>
  <c r="C1241" i="12" a="1"/>
  <c r="C1241" i="12" s="1"/>
  <c r="C1256" i="12" a="1"/>
  <c r="C1256" i="12" s="1"/>
  <c r="C1272" i="12" a="1"/>
  <c r="C1272" i="12" s="1"/>
  <c r="C1302" i="12" a="1"/>
  <c r="C1302" i="12" s="1"/>
  <c r="C1317" i="12" a="1"/>
  <c r="C1317" i="12" s="1"/>
  <c r="C1332" i="12" a="1"/>
  <c r="C1332" i="12" s="1"/>
  <c r="C1347" i="12" a="1"/>
  <c r="C1347" i="12" s="1"/>
  <c r="C1362" i="12" a="1"/>
  <c r="C1362" i="12" s="1"/>
  <c r="C1392" i="12" a="1"/>
  <c r="C1392" i="12" s="1"/>
  <c r="C1407" i="12" a="1"/>
  <c r="C1407" i="12" s="1"/>
  <c r="C1423" i="12" a="1"/>
  <c r="C1423" i="12" s="1"/>
  <c r="C1437" i="12" a="1"/>
  <c r="C1437" i="12" s="1"/>
  <c r="C1453" i="12" a="1"/>
  <c r="C1453" i="12" s="1"/>
  <c r="C1469" i="12" a="1"/>
  <c r="C1469" i="12" s="1"/>
  <c r="C1484" i="12" a="1"/>
  <c r="C1484" i="12" s="1"/>
  <c r="C1500" i="12" a="1"/>
  <c r="C1500" i="12" s="1"/>
  <c r="C1516" i="12" a="1"/>
  <c r="C1516" i="12" s="1"/>
  <c r="C1520" i="12" a="1"/>
  <c r="C1520" i="12" s="1"/>
  <c r="C1524" i="12" a="1"/>
  <c r="C1524" i="12" s="1"/>
  <c r="C1528" i="12" a="1"/>
  <c r="C1528" i="12" s="1"/>
  <c r="C1532" i="12" a="1"/>
  <c r="C1532" i="12" s="1"/>
  <c r="C1536" i="12" a="1"/>
  <c r="C1536" i="12" s="1"/>
  <c r="C1540" i="12" a="1"/>
  <c r="C1540" i="12" s="1"/>
  <c r="C1544" i="12" a="1"/>
  <c r="C1544" i="12" s="1"/>
  <c r="C1548" i="12" a="1"/>
  <c r="C1548" i="12" s="1"/>
  <c r="C1552" i="12" a="1"/>
  <c r="C1552" i="12" s="1"/>
  <c r="C1555" i="12" a="1"/>
  <c r="C1555" i="12" s="1"/>
  <c r="C1562" i="12" a="1"/>
  <c r="C1562" i="12" s="1"/>
  <c r="C1566" i="12" a="1"/>
  <c r="C1566" i="12" s="1"/>
  <c r="C1570" i="12" a="1"/>
  <c r="C1570" i="12" s="1"/>
  <c r="C1574" i="12" a="1"/>
  <c r="C1574" i="12" s="1"/>
  <c r="C1577" i="12" a="1"/>
  <c r="C1577" i="12" s="1"/>
  <c r="C1584" i="12" a="1"/>
  <c r="C1584" i="12" s="1"/>
  <c r="C1588" i="12" a="1"/>
  <c r="C1588" i="12" s="1"/>
  <c r="C1592" i="12" a="1"/>
  <c r="C1592" i="12" s="1"/>
  <c r="C1596" i="12" a="1"/>
  <c r="C1596" i="12" s="1"/>
  <c r="C1600" i="12" a="1"/>
  <c r="C1600" i="12" s="1"/>
  <c r="C1604" i="12" a="1"/>
  <c r="C1604" i="12" s="1"/>
  <c r="C1608" i="12" a="1"/>
  <c r="C1608" i="12" s="1"/>
  <c r="C1612" i="12" a="1"/>
  <c r="C1612" i="12" s="1"/>
  <c r="C1616" i="12" a="1"/>
  <c r="C1616" i="12" s="1"/>
  <c r="C1620" i="12" a="1"/>
  <c r="C1620" i="12" s="1"/>
  <c r="C1624" i="12" a="1"/>
  <c r="C1624" i="12" s="1"/>
  <c r="C1628" i="12" a="1"/>
  <c r="C1628" i="12" s="1"/>
  <c r="C1631" i="12" a="1"/>
  <c r="C1631" i="12" s="1"/>
  <c r="C1635" i="12" a="1"/>
  <c r="C1635" i="12" s="1"/>
  <c r="C1639" i="12" a="1"/>
  <c r="C1639" i="12" s="1"/>
  <c r="C1643" i="12" a="1"/>
  <c r="C1643" i="12" s="1"/>
  <c r="C1646" i="12" a="1"/>
  <c r="C1646" i="12" s="1"/>
  <c r="C1650" i="12" a="1"/>
  <c r="C1650" i="12" s="1"/>
  <c r="C1654" i="12" a="1"/>
  <c r="C1654" i="12" s="1"/>
  <c r="C1658" i="12" a="1"/>
  <c r="C1658" i="12" s="1"/>
  <c r="C1662" i="12" a="1"/>
  <c r="C1662" i="12" s="1"/>
  <c r="C1666" i="12" a="1"/>
  <c r="C1666" i="12" s="1"/>
  <c r="C1670" i="12" a="1"/>
  <c r="C1670" i="12" s="1"/>
  <c r="C1674" i="12" a="1"/>
  <c r="C1674" i="12" s="1"/>
  <c r="C1678" i="12" a="1"/>
  <c r="C1678" i="12" s="1"/>
  <c r="C1681" i="12" a="1"/>
  <c r="C1681" i="12" s="1"/>
  <c r="C1685" i="12" a="1"/>
  <c r="C1685" i="12" s="1"/>
  <c r="C1689" i="12" a="1"/>
  <c r="C1689" i="12" s="1"/>
  <c r="C1696" i="12" a="1"/>
  <c r="C1696" i="12" s="1"/>
  <c r="C1700" i="12" a="1"/>
  <c r="C1700" i="12" s="1"/>
  <c r="C1704" i="12" a="1"/>
  <c r="C1704" i="12" s="1"/>
  <c r="C1708" i="12" a="1"/>
  <c r="C1708" i="12" s="1"/>
  <c r="C1712" i="12" a="1"/>
  <c r="C1712" i="12" s="1"/>
  <c r="C1715" i="12" a="1"/>
  <c r="C1715" i="12" s="1"/>
  <c r="C1719" i="12" a="1"/>
  <c r="C1719" i="12" s="1"/>
  <c r="C1723" i="12" a="1"/>
  <c r="C1723" i="12" s="1"/>
  <c r="C1727" i="12" a="1"/>
  <c r="C1727" i="12" s="1"/>
  <c r="C1731" i="12" a="1"/>
  <c r="C1731" i="12" s="1"/>
  <c r="C1735" i="12" a="1"/>
  <c r="C1735" i="12" s="1"/>
  <c r="C1739" i="12" a="1"/>
  <c r="C1739" i="12" s="1"/>
  <c r="C1743" i="12" a="1"/>
  <c r="C1743" i="12" s="1"/>
  <c r="C1746" i="12" a="1"/>
  <c r="C1746" i="12" s="1"/>
  <c r="C1750" i="12" a="1"/>
  <c r="C1750" i="12" s="1"/>
  <c r="C1754" i="12" a="1"/>
  <c r="C1754" i="12" s="1"/>
  <c r="C1758" i="12" a="1"/>
  <c r="C1758" i="12" s="1"/>
  <c r="C1762" i="12" a="1"/>
  <c r="C1762" i="12" s="1"/>
  <c r="C1766" i="12" a="1"/>
  <c r="C1766" i="12" s="1"/>
  <c r="C1770" i="12" a="1"/>
  <c r="C1770" i="12" s="1"/>
  <c r="C1774" i="12" a="1"/>
  <c r="C1774" i="12" s="1"/>
  <c r="C1777" i="12" a="1"/>
  <c r="C1777" i="12" s="1"/>
  <c r="C1781" i="12" a="1"/>
  <c r="C1781" i="12" s="1"/>
  <c r="C1785" i="12" a="1"/>
  <c r="C1785" i="12" s="1"/>
  <c r="C1789" i="12" a="1"/>
  <c r="C1789" i="12" s="1"/>
  <c r="C1793" i="12" a="1"/>
  <c r="C1793" i="12" s="1"/>
  <c r="C1797" i="12" a="1"/>
  <c r="C1797" i="12" s="1"/>
  <c r="C1801" i="12" a="1"/>
  <c r="C1801" i="12" s="1"/>
  <c r="C1805" i="12" a="1"/>
  <c r="C1805" i="12" s="1"/>
  <c r="C1812" i="12" a="1"/>
  <c r="C1812" i="12" s="1"/>
  <c r="C1816" i="12" a="1"/>
  <c r="C1816" i="12" s="1"/>
  <c r="C1820" i="12" a="1"/>
  <c r="C1820" i="12" s="1"/>
  <c r="C1824" i="12" a="1"/>
  <c r="C1824" i="12" s="1"/>
  <c r="C1828" i="12" a="1"/>
  <c r="C1828" i="12" s="1"/>
  <c r="C1832" i="12" a="1"/>
  <c r="C1832" i="12" s="1"/>
  <c r="C1836" i="12" a="1"/>
  <c r="C1836" i="12" s="1"/>
  <c r="C1840" i="12" a="1"/>
  <c r="C1840" i="12" s="1"/>
  <c r="C1843" i="12" a="1"/>
  <c r="C1843" i="12" s="1"/>
  <c r="C1847" i="12" a="1"/>
  <c r="C1847" i="12" s="1"/>
  <c r="C1851" i="12" a="1"/>
  <c r="C1851" i="12" s="1"/>
  <c r="C1855" i="12" a="1"/>
  <c r="C1855" i="12" s="1"/>
  <c r="C1859" i="12" a="1"/>
  <c r="C1859" i="12" s="1"/>
  <c r="C1863" i="12" a="1"/>
  <c r="C1863" i="12" s="1"/>
  <c r="C1866" i="12" a="1"/>
  <c r="C1866" i="12" s="1"/>
  <c r="C1870" i="12" a="1"/>
  <c r="C1870" i="12" s="1"/>
  <c r="C1873" i="12" a="1"/>
  <c r="C1873" i="12" s="1"/>
  <c r="C1877" i="12" a="1"/>
  <c r="C1877" i="12" s="1"/>
  <c r="C1881" i="12" a="1"/>
  <c r="C1881" i="12" s="1"/>
  <c r="C1885" i="12" a="1"/>
  <c r="C1885" i="12" s="1"/>
  <c r="C1889" i="12" a="1"/>
  <c r="C1889" i="12" s="1"/>
  <c r="C1893" i="12" a="1"/>
  <c r="C1893" i="12" s="1"/>
  <c r="C1900" i="12" a="1"/>
  <c r="C1900" i="12" s="1"/>
  <c r="C1903" i="12" a="1"/>
  <c r="C1903" i="12" s="1"/>
  <c r="C1907" i="12" a="1"/>
  <c r="C1907" i="12" s="1"/>
  <c r="C1911" i="12" a="1"/>
  <c r="C1911" i="12" s="1"/>
  <c r="C1915" i="12" a="1"/>
  <c r="C1915" i="12" s="1"/>
  <c r="C1918" i="12" a="1"/>
  <c r="C1918" i="12" s="1"/>
  <c r="C1921" i="12" a="1"/>
  <c r="C1921" i="12" s="1"/>
  <c r="C1925" i="12" a="1"/>
  <c r="C1925" i="12" s="1"/>
  <c r="C1929" i="12" a="1"/>
  <c r="C1929" i="12" s="1"/>
  <c r="C1933" i="12" a="1"/>
  <c r="C1933" i="12" s="1"/>
  <c r="C1937" i="12" a="1"/>
  <c r="C1937" i="12" s="1"/>
  <c r="C1941" i="12" a="1"/>
  <c r="C1941" i="12" s="1"/>
  <c r="C1945" i="12" a="1"/>
  <c r="C1945" i="12" s="1"/>
  <c r="C1952" i="12" a="1"/>
  <c r="C1952" i="12" s="1"/>
  <c r="C1955" i="12" a="1"/>
  <c r="C1955" i="12" s="1"/>
  <c r="C1959" i="12" a="1"/>
  <c r="C1959" i="12" s="1"/>
  <c r="C1962" i="12" a="1"/>
  <c r="C1962" i="12" s="1"/>
  <c r="C1966" i="12" a="1"/>
  <c r="C1966" i="12" s="1"/>
  <c r="C1969" i="12" a="1"/>
  <c r="C1969" i="12" s="1"/>
  <c r="C1973" i="12" a="1"/>
  <c r="C1973" i="12" s="1"/>
  <c r="C1977" i="12" a="1"/>
  <c r="C1977" i="12" s="1"/>
  <c r="C1981" i="12" a="1"/>
  <c r="C1981" i="12" s="1"/>
  <c r="C1988" i="12" a="1"/>
  <c r="C1988" i="12" s="1"/>
  <c r="C1992" i="12" a="1"/>
  <c r="C1992" i="12" s="1"/>
  <c r="C1996" i="12" a="1"/>
  <c r="C1996" i="12" s="1"/>
  <c r="C2000" i="12" a="1"/>
  <c r="C2000" i="12" s="1"/>
  <c r="C876" i="12" a="1"/>
  <c r="C876" i="12" s="1"/>
  <c r="C901" i="12" a="1"/>
  <c r="C901" i="12" s="1"/>
  <c r="C916" i="12" a="1"/>
  <c r="C916" i="12" s="1"/>
  <c r="C946" i="12" a="1"/>
  <c r="C946" i="12" s="1"/>
  <c r="C962" i="12" a="1"/>
  <c r="C962" i="12" s="1"/>
  <c r="C977" i="12" a="1"/>
  <c r="C977" i="12" s="1"/>
  <c r="C993" i="12" a="1"/>
  <c r="C993" i="12" s="1"/>
  <c r="C1008" i="12" a="1"/>
  <c r="C1008" i="12" s="1"/>
  <c r="C1024" i="12" a="1"/>
  <c r="C1024" i="12" s="1"/>
  <c r="C1038" i="12" a="1"/>
  <c r="C1038" i="12" s="1"/>
  <c r="C1054" i="12" a="1"/>
  <c r="C1054" i="12" s="1"/>
  <c r="C1068" i="12" a="1"/>
  <c r="C1068" i="12" s="1"/>
  <c r="C1084" i="12" a="1"/>
  <c r="C1084" i="12" s="1"/>
  <c r="C1099" i="12" a="1"/>
  <c r="C1099" i="12" s="1"/>
  <c r="C1113" i="12" a="1"/>
  <c r="C1113" i="12" s="1"/>
  <c r="C1127" i="12" a="1"/>
  <c r="C1127" i="12" s="1"/>
  <c r="C1143" i="12" a="1"/>
  <c r="C1143" i="12" s="1"/>
  <c r="C1159" i="12" a="1"/>
  <c r="C1159" i="12" s="1"/>
  <c r="C1188" i="12" a="1"/>
  <c r="C1188" i="12" s="1"/>
  <c r="C1203" i="12" a="1"/>
  <c r="C1203" i="12" s="1"/>
  <c r="C1216" i="12" a="1"/>
  <c r="C1216" i="12" s="1"/>
  <c r="C1231" i="12" a="1"/>
  <c r="C1231" i="12" s="1"/>
  <c r="C1245" i="12" a="1"/>
  <c r="C1245" i="12" s="1"/>
  <c r="C1260" i="12" a="1"/>
  <c r="C1260" i="12" s="1"/>
  <c r="C1276" i="12" a="1"/>
  <c r="C1276" i="12" s="1"/>
  <c r="C1291" i="12" a="1"/>
  <c r="C1291" i="12" s="1"/>
  <c r="C1306" i="12" a="1"/>
  <c r="C1306" i="12" s="1"/>
  <c r="C1321" i="12" a="1"/>
  <c r="C1321" i="12" s="1"/>
  <c r="C1336" i="12" a="1"/>
  <c r="C1336" i="12" s="1"/>
  <c r="C1351" i="12" a="1"/>
  <c r="C1351" i="12" s="1"/>
  <c r="C1366" i="12" a="1"/>
  <c r="C1366" i="12" s="1"/>
  <c r="C1380" i="12" a="1"/>
  <c r="C1380" i="12" s="1"/>
  <c r="C1396" i="12" a="1"/>
  <c r="C1396" i="12" s="1"/>
  <c r="C1411" i="12" a="1"/>
  <c r="C1411" i="12" s="1"/>
  <c r="C1426" i="12" a="1"/>
  <c r="C1426" i="12" s="1"/>
  <c r="C1441" i="12" a="1"/>
  <c r="C1441" i="12" s="1"/>
  <c r="C1457" i="12" a="1"/>
  <c r="C1457" i="12" s="1"/>
  <c r="C1473" i="12" a="1"/>
  <c r="C1473" i="12" s="1"/>
  <c r="C1488" i="12" a="1"/>
  <c r="C1488" i="12" s="1"/>
  <c r="C1504" i="12" a="1"/>
  <c r="C1504" i="12" s="1"/>
  <c r="C1513" i="12" a="1"/>
  <c r="C1513" i="12" s="1"/>
  <c r="C1517" i="12" a="1"/>
  <c r="C1517" i="12" s="1"/>
  <c r="C1521" i="12" a="1"/>
  <c r="C1521" i="12" s="1"/>
  <c r="C1525" i="12" a="1"/>
  <c r="C1525" i="12" s="1"/>
  <c r="C1529" i="12" a="1"/>
  <c r="C1529" i="12" s="1"/>
  <c r="C1533" i="12" a="1"/>
  <c r="C1533" i="12" s="1"/>
  <c r="C1537" i="12" a="1"/>
  <c r="C1537" i="12" s="1"/>
  <c r="C1541" i="12" a="1"/>
  <c r="C1541" i="12" s="1"/>
  <c r="C1545" i="12" a="1"/>
  <c r="C1545" i="12" s="1"/>
  <c r="C1549" i="12" a="1"/>
  <c r="C1549" i="12" s="1"/>
  <c r="C1556" i="12" a="1"/>
  <c r="C1556" i="12" s="1"/>
  <c r="C1559" i="12" a="1"/>
  <c r="C1559" i="12" s="1"/>
  <c r="C1563" i="12" a="1"/>
  <c r="C1563" i="12" s="1"/>
  <c r="C1567" i="12" a="1"/>
  <c r="C1567" i="12" s="1"/>
  <c r="C1571" i="12" a="1"/>
  <c r="C1571" i="12" s="1"/>
  <c r="C1575" i="12" a="1"/>
  <c r="C1575" i="12" s="1"/>
  <c r="C1578" i="12" a="1"/>
  <c r="C1578" i="12" s="1"/>
  <c r="C1581" i="12" a="1"/>
  <c r="C1581" i="12" s="1"/>
  <c r="C1585" i="12" a="1"/>
  <c r="C1585" i="12" s="1"/>
  <c r="C1589" i="12" a="1"/>
  <c r="C1589" i="12" s="1"/>
  <c r="C1593" i="12" a="1"/>
  <c r="C1593" i="12" s="1"/>
  <c r="C1597" i="12" a="1"/>
  <c r="C1597" i="12" s="1"/>
  <c r="C1601" i="12" a="1"/>
  <c r="C1601" i="12" s="1"/>
  <c r="C1605" i="12" a="1"/>
  <c r="C1605" i="12" s="1"/>
  <c r="C1609" i="12" a="1"/>
  <c r="C1609" i="12" s="1"/>
  <c r="C1613" i="12" a="1"/>
  <c r="C1613" i="12" s="1"/>
  <c r="C1617" i="12" a="1"/>
  <c r="C1617" i="12" s="1"/>
  <c r="C1621" i="12" a="1"/>
  <c r="C1621" i="12" s="1"/>
  <c r="C1625" i="12" a="1"/>
  <c r="C1625" i="12" s="1"/>
  <c r="C1632" i="12" a="1"/>
  <c r="C1632" i="12" s="1"/>
  <c r="C1636" i="12" a="1"/>
  <c r="C1636" i="12" s="1"/>
  <c r="C1640" i="12" a="1"/>
  <c r="C1640" i="12" s="1"/>
  <c r="C1644" i="12" a="1"/>
  <c r="C1644" i="12" s="1"/>
  <c r="C1647" i="12" a="1"/>
  <c r="C1647" i="12" s="1"/>
  <c r="C1651" i="12" a="1"/>
  <c r="C1651" i="12" s="1"/>
  <c r="C1655" i="12" a="1"/>
  <c r="C1655" i="12" s="1"/>
  <c r="C1659" i="12" a="1"/>
  <c r="C1659" i="12" s="1"/>
  <c r="C1663" i="12" a="1"/>
  <c r="C1663" i="12" s="1"/>
  <c r="C1667" i="12" a="1"/>
  <c r="C1667" i="12" s="1"/>
  <c r="C1671" i="12" a="1"/>
  <c r="C1671" i="12" s="1"/>
  <c r="C1675" i="12" a="1"/>
  <c r="C1675" i="12" s="1"/>
  <c r="C1679" i="12" a="1"/>
  <c r="C1679" i="12" s="1"/>
  <c r="C1682" i="12" a="1"/>
  <c r="C1682" i="12" s="1"/>
  <c r="C1686" i="12" a="1"/>
  <c r="C1686" i="12" s="1"/>
  <c r="C1690" i="12" a="1"/>
  <c r="C1690" i="12" s="1"/>
  <c r="C1693" i="12" a="1"/>
  <c r="C1693" i="12" s="1"/>
  <c r="C1697" i="12" a="1"/>
  <c r="C1697" i="12" s="1"/>
  <c r="C1701" i="12" a="1"/>
  <c r="C1701" i="12" s="1"/>
  <c r="C1705" i="12" a="1"/>
  <c r="C1705" i="12" s="1"/>
  <c r="C1709" i="12" a="1"/>
  <c r="C1709" i="12" s="1"/>
  <c r="C1716" i="12" a="1"/>
  <c r="C1716" i="12" s="1"/>
  <c r="C1720" i="12" a="1"/>
  <c r="C1720" i="12" s="1"/>
  <c r="C1724" i="12" a="1"/>
  <c r="C1724" i="12" s="1"/>
  <c r="C1728" i="12" a="1"/>
  <c r="C1728" i="12" s="1"/>
  <c r="C1732" i="12" a="1"/>
  <c r="C1732" i="12" s="1"/>
  <c r="C1736" i="12" a="1"/>
  <c r="C1736" i="12" s="1"/>
  <c r="C1740" i="12" a="1"/>
  <c r="C1740" i="12" s="1"/>
  <c r="C1744" i="12" a="1"/>
  <c r="C1744" i="12" s="1"/>
  <c r="C1747" i="12" a="1"/>
  <c r="C1747" i="12" s="1"/>
  <c r="C1751" i="12" a="1"/>
  <c r="C1751" i="12" s="1"/>
  <c r="C1755" i="12" a="1"/>
  <c r="C1755" i="12" s="1"/>
  <c r="C1759" i="12" a="1"/>
  <c r="C1759" i="12" s="1"/>
  <c r="C1763" i="12" a="1"/>
  <c r="C1763" i="12" s="1"/>
  <c r="C1767" i="12" a="1"/>
  <c r="C1767" i="12" s="1"/>
  <c r="C1771" i="12" a="1"/>
  <c r="C1771" i="12" s="1"/>
  <c r="C1775" i="12" a="1"/>
  <c r="C1775" i="12" s="1"/>
  <c r="C1778" i="12" a="1"/>
  <c r="C1778" i="12" s="1"/>
  <c r="C1782" i="12" a="1"/>
  <c r="C1782" i="12" s="1"/>
  <c r="C1786" i="12" a="1"/>
  <c r="C1786" i="12" s="1"/>
  <c r="C1790" i="12" a="1"/>
  <c r="C1790" i="12" s="1"/>
  <c r="C1794" i="12" a="1"/>
  <c r="C1794" i="12" s="1"/>
  <c r="C1798" i="12" a="1"/>
  <c r="C1798" i="12" s="1"/>
  <c r="C1802" i="12" a="1"/>
  <c r="C1802" i="12" s="1"/>
  <c r="C1806" i="12" a="1"/>
  <c r="C1806" i="12" s="1"/>
  <c r="C1809" i="12" a="1"/>
  <c r="C1809" i="12" s="1"/>
  <c r="C1813" i="12" a="1"/>
  <c r="C1813" i="12" s="1"/>
  <c r="C1817" i="12" a="1"/>
  <c r="C1817" i="12" s="1"/>
  <c r="C1821" i="12" a="1"/>
  <c r="C1821" i="12" s="1"/>
  <c r="C1825" i="12" a="1"/>
  <c r="C1825" i="12" s="1"/>
  <c r="C1829" i="12" a="1"/>
  <c r="C1829" i="12" s="1"/>
  <c r="C1833" i="12" a="1"/>
  <c r="C1833" i="12" s="1"/>
  <c r="C1837" i="12" a="1"/>
  <c r="C1837" i="12" s="1"/>
  <c r="C1844" i="12" a="1"/>
  <c r="C1844" i="12" s="1"/>
  <c r="C1848" i="12" a="1"/>
  <c r="C1848" i="12" s="1"/>
  <c r="C1852" i="12" a="1"/>
  <c r="C1852" i="12" s="1"/>
  <c r="C1856" i="12" a="1"/>
  <c r="C1856" i="12" s="1"/>
  <c r="C1860" i="12" a="1"/>
  <c r="C1860" i="12" s="1"/>
  <c r="C1864" i="12" a="1"/>
  <c r="C1864" i="12" s="1"/>
  <c r="C1867" i="12" a="1"/>
  <c r="C1867" i="12" s="1"/>
  <c r="C1871" i="12" a="1"/>
  <c r="C1871" i="12" s="1"/>
  <c r="C1874" i="12" a="1"/>
  <c r="C1874" i="12" s="1"/>
  <c r="C1878" i="12" a="1"/>
  <c r="C1878" i="12" s="1"/>
  <c r="C1882" i="12" a="1"/>
  <c r="C1882" i="12" s="1"/>
  <c r="C1886" i="12" a="1"/>
  <c r="C1886" i="12" s="1"/>
  <c r="C1890" i="12" a="1"/>
  <c r="C1890" i="12" s="1"/>
  <c r="C1894" i="12" a="1"/>
  <c r="C1894" i="12" s="1"/>
  <c r="C1897" i="12" a="1"/>
  <c r="C1897" i="12" s="1"/>
  <c r="C1904" i="12" a="1"/>
  <c r="C1904" i="12" s="1"/>
  <c r="C1908" i="12" a="1"/>
  <c r="C1908" i="12" s="1"/>
  <c r="C1912" i="12" a="1"/>
  <c r="C1912" i="12" s="1"/>
  <c r="C1916" i="12" a="1"/>
  <c r="C1916" i="12" s="1"/>
  <c r="C1919" i="12" a="1"/>
  <c r="C1919" i="12" s="1"/>
  <c r="C1922" i="12" a="1"/>
  <c r="C1922" i="12" s="1"/>
  <c r="C1926" i="12" a="1"/>
  <c r="C1926" i="12" s="1"/>
  <c r="C1930" i="12" a="1"/>
  <c r="C1930" i="12" s="1"/>
  <c r="C1934" i="12" a="1"/>
  <c r="C1934" i="12" s="1"/>
  <c r="C1938" i="12" a="1"/>
  <c r="C1938" i="12" s="1"/>
  <c r="C1942" i="12" a="1"/>
  <c r="C1942" i="12" s="1"/>
  <c r="C1946" i="12" a="1"/>
  <c r="C1946" i="12" s="1"/>
  <c r="C1949" i="12" a="1"/>
  <c r="C1949" i="12" s="1"/>
  <c r="C1956" i="12" a="1"/>
  <c r="C1956" i="12" s="1"/>
  <c r="C1960" i="12" a="1"/>
  <c r="C1960" i="12" s="1"/>
  <c r="C1963" i="12" a="1"/>
  <c r="C1963" i="12" s="1"/>
  <c r="C1967" i="12" a="1"/>
  <c r="C1967" i="12" s="1"/>
  <c r="C1970" i="12" a="1"/>
  <c r="C1970" i="12" s="1"/>
  <c r="C1974" i="12" a="1"/>
  <c r="C1974" i="12" s="1"/>
  <c r="C1978" i="12" a="1"/>
  <c r="C1978" i="12" s="1"/>
  <c r="C1982" i="12" a="1"/>
  <c r="C1982" i="12" s="1"/>
  <c r="C1985" i="12" a="1"/>
  <c r="C1985" i="12" s="1"/>
  <c r="C1989" i="12" a="1"/>
  <c r="C1989" i="12" s="1"/>
  <c r="C1993" i="12" a="1"/>
  <c r="C1993" i="12" s="1"/>
  <c r="C1997" i="12" a="1"/>
  <c r="C1997" i="12" s="1"/>
  <c r="C854" i="12" a="1"/>
  <c r="C854" i="12" s="1"/>
  <c r="C884" i="12" a="1"/>
  <c r="C884" i="12" s="1"/>
  <c r="C905" i="12" a="1"/>
  <c r="C905" i="12" s="1"/>
  <c r="C920" i="12" a="1"/>
  <c r="C920" i="12" s="1"/>
  <c r="C935" i="12" a="1"/>
  <c r="C935" i="12" s="1"/>
  <c r="C950" i="12" a="1"/>
  <c r="C950" i="12" s="1"/>
  <c r="C966" i="12" a="1"/>
  <c r="C966" i="12" s="1"/>
  <c r="C981" i="12" a="1"/>
  <c r="C981" i="12" s="1"/>
  <c r="C997" i="12" a="1"/>
  <c r="C997" i="12" s="1"/>
  <c r="C1012" i="12" a="1"/>
  <c r="C1012" i="12" s="1"/>
  <c r="C1042" i="12" a="1"/>
  <c r="C1042" i="12" s="1"/>
  <c r="C1058" i="12" a="1"/>
  <c r="C1058" i="12" s="1"/>
  <c r="C1072" i="12" a="1"/>
  <c r="C1072" i="12" s="1"/>
  <c r="C1088" i="12" a="1"/>
  <c r="C1088" i="12" s="1"/>
  <c r="C1102" i="12" a="1"/>
  <c r="C1102" i="12" s="1"/>
  <c r="C1117" i="12" a="1"/>
  <c r="C1117" i="12" s="1"/>
  <c r="C1131" i="12" a="1"/>
  <c r="C1131" i="12" s="1"/>
  <c r="C1147" i="12" a="1"/>
  <c r="C1147" i="12" s="1"/>
  <c r="C1163" i="12" a="1"/>
  <c r="C1163" i="12" s="1"/>
  <c r="C1176" i="12" a="1"/>
  <c r="C1176" i="12" s="1"/>
  <c r="C1192" i="12" a="1"/>
  <c r="C1192" i="12" s="1"/>
  <c r="C1206" i="12" a="1"/>
  <c r="C1206" i="12" s="1"/>
  <c r="C1220" i="12" a="1"/>
  <c r="C1220" i="12" s="1"/>
  <c r="C1234" i="12" a="1"/>
  <c r="C1234" i="12" s="1"/>
  <c r="C1249" i="12" a="1"/>
  <c r="C1249" i="12" s="1"/>
  <c r="C1264" i="12" a="1"/>
  <c r="C1264" i="12" s="1"/>
  <c r="C1280" i="12" a="1"/>
  <c r="C1280" i="12" s="1"/>
  <c r="C1295" i="12" a="1"/>
  <c r="C1295" i="12" s="1"/>
  <c r="C1310" i="12" a="1"/>
  <c r="C1310" i="12" s="1"/>
  <c r="C1325" i="12" a="1"/>
  <c r="C1325" i="12" s="1"/>
  <c r="C1369" i="12" a="1"/>
  <c r="C1369" i="12" s="1"/>
  <c r="C1384" i="12" a="1"/>
  <c r="C1384" i="12" s="1"/>
  <c r="C1400" i="12" a="1"/>
  <c r="C1400" i="12" s="1"/>
  <c r="C1415" i="12" a="1"/>
  <c r="C1415" i="12" s="1"/>
  <c r="C1429" i="12" a="1"/>
  <c r="C1429" i="12" s="1"/>
  <c r="C1445" i="12" a="1"/>
  <c r="C1445" i="12" s="1"/>
  <c r="C1461" i="12" a="1"/>
  <c r="C1461" i="12" s="1"/>
  <c r="C1477" i="12" a="1"/>
  <c r="C1477" i="12" s="1"/>
  <c r="C1492" i="12" a="1"/>
  <c r="C1492" i="12" s="1"/>
  <c r="C1508" i="12" a="1"/>
  <c r="C1508" i="12" s="1"/>
  <c r="C1514" i="12" a="1"/>
  <c r="C1514" i="12" s="1"/>
  <c r="C1518" i="12" a="1"/>
  <c r="C1518" i="12" s="1"/>
  <c r="C1522" i="12" a="1"/>
  <c r="C1522" i="12" s="1"/>
  <c r="C1526" i="12" a="1"/>
  <c r="C1526" i="12" s="1"/>
  <c r="C1530" i="12" a="1"/>
  <c r="C1530" i="12" s="1"/>
  <c r="C1534" i="12" a="1"/>
  <c r="C1534" i="12" s="1"/>
  <c r="C1538" i="12" a="1"/>
  <c r="C1538" i="12" s="1"/>
  <c r="C1542" i="12" a="1"/>
  <c r="C1542" i="12" s="1"/>
  <c r="C1546" i="12" a="1"/>
  <c r="C1546" i="12" s="1"/>
  <c r="C1550" i="12" a="1"/>
  <c r="C1550" i="12" s="1"/>
  <c r="C1553" i="12" a="1"/>
  <c r="C1553" i="12" s="1"/>
  <c r="C1557" i="12" a="1"/>
  <c r="C1557" i="12" s="1"/>
  <c r="C1560" i="12" a="1"/>
  <c r="C1560" i="12" s="1"/>
  <c r="C1564" i="12" a="1"/>
  <c r="C1564" i="12" s="1"/>
  <c r="C1568" i="12" a="1"/>
  <c r="C1568" i="12" s="1"/>
  <c r="C1572" i="12" a="1"/>
  <c r="C1572" i="12" s="1"/>
  <c r="C1576" i="12" a="1"/>
  <c r="C1576" i="12" s="1"/>
  <c r="C1579" i="12" a="1"/>
  <c r="C1579" i="12" s="1"/>
  <c r="C1582" i="12" a="1"/>
  <c r="C1582" i="12" s="1"/>
  <c r="C1586" i="12" a="1"/>
  <c r="C1586" i="12" s="1"/>
  <c r="C1590" i="12" a="1"/>
  <c r="C1590" i="12" s="1"/>
  <c r="C1594" i="12" a="1"/>
  <c r="C1594" i="12" s="1"/>
  <c r="C1598" i="12" a="1"/>
  <c r="C1598" i="12" s="1"/>
  <c r="C1602" i="12" a="1"/>
  <c r="C1602" i="12" s="1"/>
  <c r="C1606" i="12" a="1"/>
  <c r="C1606" i="12" s="1"/>
  <c r="C1610" i="12" a="1"/>
  <c r="C1610" i="12" s="1"/>
  <c r="C1614" i="12" a="1"/>
  <c r="C1614" i="12" s="1"/>
  <c r="C1618" i="12" a="1"/>
  <c r="C1618" i="12" s="1"/>
  <c r="C1622" i="12" a="1"/>
  <c r="C1622" i="12" s="1"/>
  <c r="C1626" i="12" a="1"/>
  <c r="C1626" i="12" s="1"/>
  <c r="C1629" i="12" a="1"/>
  <c r="C1629" i="12" s="1"/>
  <c r="C1633" i="12" a="1"/>
  <c r="C1633" i="12" s="1"/>
  <c r="C1637" i="12" a="1"/>
  <c r="C1637" i="12" s="1"/>
  <c r="C1641" i="12" a="1"/>
  <c r="C1641" i="12" s="1"/>
  <c r="C1648" i="12" a="1"/>
  <c r="C1648" i="12" s="1"/>
  <c r="C1652" i="12" a="1"/>
  <c r="C1652" i="12" s="1"/>
  <c r="C1656" i="12" a="1"/>
  <c r="C1656" i="12" s="1"/>
  <c r="C1660" i="12" a="1"/>
  <c r="C1660" i="12" s="1"/>
  <c r="C1664" i="12" a="1"/>
  <c r="C1664" i="12" s="1"/>
  <c r="C1668" i="12" a="1"/>
  <c r="C1668" i="12" s="1"/>
  <c r="C1672" i="12" a="1"/>
  <c r="C1672" i="12" s="1"/>
  <c r="C1676" i="12" a="1"/>
  <c r="C1676" i="12" s="1"/>
  <c r="C1680" i="12" a="1"/>
  <c r="C1680" i="12" s="1"/>
  <c r="C1683" i="12" a="1"/>
  <c r="C1683" i="12" s="1"/>
  <c r="C1687" i="12" a="1"/>
  <c r="C1687" i="12" s="1"/>
  <c r="C1691" i="12" a="1"/>
  <c r="C1691" i="12" s="1"/>
  <c r="C1694" i="12" a="1"/>
  <c r="C1694" i="12" s="1"/>
  <c r="C1698" i="12" a="1"/>
  <c r="C1698" i="12" s="1"/>
  <c r="C1702" i="12" a="1"/>
  <c r="C1702" i="12" s="1"/>
  <c r="C1706" i="12" a="1"/>
  <c r="C1706" i="12" s="1"/>
  <c r="C1710" i="12" a="1"/>
  <c r="C1710" i="12" s="1"/>
  <c r="C1713" i="12" a="1"/>
  <c r="C1713" i="12" s="1"/>
  <c r="C1717" i="12" a="1"/>
  <c r="C1717" i="12" s="1"/>
  <c r="C1721" i="12" a="1"/>
  <c r="C1721" i="12" s="1"/>
  <c r="C1725" i="12" a="1"/>
  <c r="C1725" i="12" s="1"/>
  <c r="C1729" i="12" a="1"/>
  <c r="C1729" i="12" s="1"/>
  <c r="C1733" i="12" a="1"/>
  <c r="C1733" i="12" s="1"/>
  <c r="C1737" i="12" a="1"/>
  <c r="C1737" i="12" s="1"/>
  <c r="C1741" i="12" a="1"/>
  <c r="C1741" i="12" s="1"/>
  <c r="C1748" i="12" a="1"/>
  <c r="C1748" i="12" s="1"/>
  <c r="C1752" i="12" a="1"/>
  <c r="C1752" i="12" s="1"/>
  <c r="C1756" i="12" a="1"/>
  <c r="C1756" i="12" s="1"/>
  <c r="C1760" i="12" a="1"/>
  <c r="C1760" i="12" s="1"/>
  <c r="C1764" i="12" a="1"/>
  <c r="C1764" i="12" s="1"/>
  <c r="C1768" i="12" a="1"/>
  <c r="C1768" i="12" s="1"/>
  <c r="C1772" i="12" a="1"/>
  <c r="C1772" i="12" s="1"/>
  <c r="C1776" i="12" a="1"/>
  <c r="C1776" i="12" s="1"/>
  <c r="C1779" i="12" a="1"/>
  <c r="C1779" i="12" s="1"/>
  <c r="C1783" i="12" a="1"/>
  <c r="C1783" i="12" s="1"/>
  <c r="C1787" i="12" a="1"/>
  <c r="C1787" i="12" s="1"/>
  <c r="C1791" i="12" a="1"/>
  <c r="C1791" i="12" s="1"/>
  <c r="C1795" i="12" a="1"/>
  <c r="C1795" i="12" s="1"/>
  <c r="C1799" i="12" a="1"/>
  <c r="C1799" i="12" s="1"/>
  <c r="C1803" i="12" a="1"/>
  <c r="C1803" i="12" s="1"/>
  <c r="C1807" i="12" a="1"/>
  <c r="C1807" i="12" s="1"/>
  <c r="C1810" i="12" a="1"/>
  <c r="C1810" i="12" s="1"/>
  <c r="C1814" i="12" a="1"/>
  <c r="C1814" i="12" s="1"/>
  <c r="C1818" i="12" a="1"/>
  <c r="C1818" i="12" s="1"/>
  <c r="C1822" i="12" a="1"/>
  <c r="C1822" i="12" s="1"/>
  <c r="C1826" i="12" a="1"/>
  <c r="C1826" i="12" s="1"/>
  <c r="C1830" i="12" a="1"/>
  <c r="C1830" i="12" s="1"/>
  <c r="C1834" i="12" a="1"/>
  <c r="C1834" i="12" s="1"/>
  <c r="C1838" i="12" a="1"/>
  <c r="C1838" i="12" s="1"/>
  <c r="C1841" i="12" a="1"/>
  <c r="C1841" i="12" s="1"/>
  <c r="C1845" i="12" a="1"/>
  <c r="C1845" i="12" s="1"/>
  <c r="C1849" i="12" a="1"/>
  <c r="C1849" i="12" s="1"/>
  <c r="C1853" i="12" a="1"/>
  <c r="C1853" i="12" s="1"/>
  <c r="C1857" i="12" a="1"/>
  <c r="C1857" i="12" s="1"/>
  <c r="C1861" i="12" a="1"/>
  <c r="C1861" i="12" s="1"/>
  <c r="C1868" i="12" a="1"/>
  <c r="C1868" i="12" s="1"/>
  <c r="C1872" i="12" a="1"/>
  <c r="C1872" i="12" s="1"/>
  <c r="C1875" i="12" a="1"/>
  <c r="C1875" i="12" s="1"/>
  <c r="C1879" i="12" a="1"/>
  <c r="C1879" i="12" s="1"/>
  <c r="C1883" i="12" a="1"/>
  <c r="C1883" i="12" s="1"/>
  <c r="C1887" i="12" a="1"/>
  <c r="C1887" i="12" s="1"/>
  <c r="C1891" i="12" a="1"/>
  <c r="C1891" i="12" s="1"/>
  <c r="C1895" i="12" a="1"/>
  <c r="C1895" i="12" s="1"/>
  <c r="C1898" i="12" a="1"/>
  <c r="C1898" i="12" s="1"/>
  <c r="C1901" i="12" a="1"/>
  <c r="C1901" i="12" s="1"/>
  <c r="C1905" i="12" a="1"/>
  <c r="C1905" i="12" s="1"/>
  <c r="C1909" i="12" a="1"/>
  <c r="C1909" i="12" s="1"/>
  <c r="C1913" i="12" a="1"/>
  <c r="C1913" i="12" s="1"/>
  <c r="C1920" i="12" a="1"/>
  <c r="C1920" i="12" s="1"/>
  <c r="C1923" i="12" a="1"/>
  <c r="C1923" i="12" s="1"/>
  <c r="C1927" i="12" a="1"/>
  <c r="C1927" i="12" s="1"/>
  <c r="C1931" i="12" a="1"/>
  <c r="C1931" i="12" s="1"/>
  <c r="C1935" i="12" a="1"/>
  <c r="C1935" i="12" s="1"/>
  <c r="C1939" i="12" a="1"/>
  <c r="C1939" i="12" s="1"/>
  <c r="C1943" i="12" a="1"/>
  <c r="C1943" i="12" s="1"/>
  <c r="C1947" i="12" a="1"/>
  <c r="C1947" i="12" s="1"/>
  <c r="C1950" i="12" a="1"/>
  <c r="C1950" i="12" s="1"/>
  <c r="C1953" i="12" a="1"/>
  <c r="C1953" i="12" s="1"/>
  <c r="C1957" i="12" a="1"/>
  <c r="C1957" i="12" s="1"/>
  <c r="C1964" i="12" a="1"/>
  <c r="C1964" i="12" s="1"/>
  <c r="C1968" i="12" a="1"/>
  <c r="C1968" i="12" s="1"/>
  <c r="C1971" i="12" a="1"/>
  <c r="C1971" i="12" s="1"/>
  <c r="C1975" i="12" a="1"/>
  <c r="C1975" i="12" s="1"/>
  <c r="C1979" i="12" a="1"/>
  <c r="C1979" i="12" s="1"/>
  <c r="C1983" i="12" a="1"/>
  <c r="C1983" i="12" s="1"/>
  <c r="C1986" i="12" a="1"/>
  <c r="C1986" i="12" s="1"/>
  <c r="C1990" i="12" a="1"/>
  <c r="C1990" i="12" s="1"/>
  <c r="C1994" i="12" a="1"/>
  <c r="C1994" i="12" s="1"/>
  <c r="C1998" i="12" a="1"/>
  <c r="C1998" i="12" s="1"/>
  <c r="C862" i="12" a="1"/>
  <c r="C862" i="12" s="1"/>
  <c r="C892" i="12" a="1"/>
  <c r="C892" i="12" s="1"/>
  <c r="C908" i="12" a="1"/>
  <c r="C908" i="12" s="1"/>
  <c r="C924" i="12" a="1"/>
  <c r="C924" i="12" s="1"/>
  <c r="C939" i="12" a="1"/>
  <c r="C939" i="12" s="1"/>
  <c r="C954" i="12" a="1"/>
  <c r="C954" i="12" s="1"/>
  <c r="C970" i="12" a="1"/>
  <c r="C970" i="12" s="1"/>
  <c r="C985" i="12" a="1"/>
  <c r="C985" i="12" s="1"/>
  <c r="C1001" i="12" a="1"/>
  <c r="C1001" i="12" s="1"/>
  <c r="C1016" i="12" a="1"/>
  <c r="C1016" i="12" s="1"/>
  <c r="C1031" i="12" a="1"/>
  <c r="C1031" i="12" s="1"/>
  <c r="C1046" i="12" a="1"/>
  <c r="C1046" i="12" s="1"/>
  <c r="C1061" i="12" a="1"/>
  <c r="C1061" i="12" s="1"/>
  <c r="C1076" i="12" a="1"/>
  <c r="C1076" i="12" s="1"/>
  <c r="C1106" i="12" a="1"/>
  <c r="C1106" i="12" s="1"/>
  <c r="C1120" i="12" a="1"/>
  <c r="C1120" i="12" s="1"/>
  <c r="C1135" i="12" a="1"/>
  <c r="C1135" i="12" s="1"/>
  <c r="C1151" i="12" a="1"/>
  <c r="C1151" i="12" s="1"/>
  <c r="C1166" i="12" a="1"/>
  <c r="C1166" i="12" s="1"/>
  <c r="C1180" i="12" a="1"/>
  <c r="C1180" i="12" s="1"/>
  <c r="C1210" i="12" a="1"/>
  <c r="C1210" i="12" s="1"/>
  <c r="C1223" i="12" a="1"/>
  <c r="C1223" i="12" s="1"/>
  <c r="C1238" i="12" a="1"/>
  <c r="C1238" i="12" s="1"/>
  <c r="C1253" i="12" a="1"/>
  <c r="C1253" i="12" s="1"/>
  <c r="C1268" i="12" a="1"/>
  <c r="C1268" i="12" s="1"/>
  <c r="C1284" i="12" a="1"/>
  <c r="C1284" i="12" s="1"/>
  <c r="C1299" i="12" a="1"/>
  <c r="C1299" i="12" s="1"/>
  <c r="C1313" i="12" a="1"/>
  <c r="C1313" i="12" s="1"/>
  <c r="C1328" i="12" a="1"/>
  <c r="C1328" i="12" s="1"/>
  <c r="C1343" i="12" a="1"/>
  <c r="C1343" i="12" s="1"/>
  <c r="C1358" i="12" a="1"/>
  <c r="C1358" i="12" s="1"/>
  <c r="C1373" i="12" a="1"/>
  <c r="C1373" i="12" s="1"/>
  <c r="C1388" i="12" a="1"/>
  <c r="C1388" i="12" s="1"/>
  <c r="C1404" i="12" a="1"/>
  <c r="C1404" i="12" s="1"/>
  <c r="C1419" i="12" a="1"/>
  <c r="C1419" i="12" s="1"/>
  <c r="C1433" i="12" a="1"/>
  <c r="C1433" i="12" s="1"/>
  <c r="C1449" i="12" a="1"/>
  <c r="C1449" i="12" s="1"/>
  <c r="C1465" i="12" a="1"/>
  <c r="C1465" i="12" s="1"/>
  <c r="C1496" i="12" a="1"/>
  <c r="C1496" i="12" s="1"/>
  <c r="C1512" i="12" a="1"/>
  <c r="C1512" i="12" s="1"/>
  <c r="C1515" i="12" a="1"/>
  <c r="C1515" i="12" s="1"/>
  <c r="C1519" i="12" a="1"/>
  <c r="C1519" i="12" s="1"/>
  <c r="C1523" i="12" a="1"/>
  <c r="C1523" i="12" s="1"/>
  <c r="C1527" i="12" a="1"/>
  <c r="C1527" i="12" s="1"/>
  <c r="C1531" i="12" a="1"/>
  <c r="C1531" i="12" s="1"/>
  <c r="C1535" i="12" a="1"/>
  <c r="C1535" i="12" s="1"/>
  <c r="C1539" i="12" a="1"/>
  <c r="C1539" i="12" s="1"/>
  <c r="C1543" i="12" a="1"/>
  <c r="C1543" i="12" s="1"/>
  <c r="C1547" i="12" a="1"/>
  <c r="C1547" i="12" s="1"/>
  <c r="C1551" i="12" a="1"/>
  <c r="C1551" i="12" s="1"/>
  <c r="C1554" i="12" a="1"/>
  <c r="C1554" i="12" s="1"/>
  <c r="C1558" i="12" a="1"/>
  <c r="C1558" i="12" s="1"/>
  <c r="C1561" i="12" a="1"/>
  <c r="C1561" i="12" s="1"/>
  <c r="C1565" i="12" a="1"/>
  <c r="C1565" i="12" s="1"/>
  <c r="C1569" i="12" a="1"/>
  <c r="C1569" i="12" s="1"/>
  <c r="C1573" i="12" a="1"/>
  <c r="C1573" i="12" s="1"/>
  <c r="C1580" i="12" a="1"/>
  <c r="C1580" i="12" s="1"/>
  <c r="C1583" i="12" a="1"/>
  <c r="C1583" i="12" s="1"/>
  <c r="C1587" i="12" a="1"/>
  <c r="C1587" i="12" s="1"/>
  <c r="C1591" i="12" a="1"/>
  <c r="C1591" i="12" s="1"/>
  <c r="C1595" i="12" a="1"/>
  <c r="C1595" i="12" s="1"/>
  <c r="C1599" i="12" a="1"/>
  <c r="C1599" i="12" s="1"/>
  <c r="C1603" i="12" a="1"/>
  <c r="C1603" i="12" s="1"/>
  <c r="C1607" i="12" a="1"/>
  <c r="C1607" i="12" s="1"/>
  <c r="C1611" i="12" a="1"/>
  <c r="C1611" i="12" s="1"/>
  <c r="C1615" i="12" a="1"/>
  <c r="C1615" i="12" s="1"/>
  <c r="C1619" i="12" a="1"/>
  <c r="C1619" i="12" s="1"/>
  <c r="C1623" i="12" a="1"/>
  <c r="C1623" i="12" s="1"/>
  <c r="C1627" i="12" a="1"/>
  <c r="C1627" i="12" s="1"/>
  <c r="C1630" i="12" a="1"/>
  <c r="C1630" i="12" s="1"/>
  <c r="C1634" i="12" a="1"/>
  <c r="C1634" i="12" s="1"/>
  <c r="C1638" i="12" a="1"/>
  <c r="C1638" i="12" s="1"/>
  <c r="C1642" i="12" a="1"/>
  <c r="C1642" i="12" s="1"/>
  <c r="C1645" i="12" a="1"/>
  <c r="C1645" i="12" s="1"/>
  <c r="C1649" i="12" a="1"/>
  <c r="C1649" i="12" s="1"/>
  <c r="C1653" i="12" a="1"/>
  <c r="C1653" i="12" s="1"/>
  <c r="C1657" i="12" a="1"/>
  <c r="C1657" i="12" s="1"/>
  <c r="C1661" i="12" a="1"/>
  <c r="C1661" i="12" s="1"/>
  <c r="C1665" i="12" a="1"/>
  <c r="C1665" i="12" s="1"/>
  <c r="C1669" i="12" a="1"/>
  <c r="C1669" i="12" s="1"/>
  <c r="C1673" i="12" a="1"/>
  <c r="C1673" i="12" s="1"/>
  <c r="C1677" i="12" a="1"/>
  <c r="C1677" i="12" s="1"/>
  <c r="C1684" i="12" a="1"/>
  <c r="C1684" i="12" s="1"/>
  <c r="C1688" i="12" a="1"/>
  <c r="C1688" i="12" s="1"/>
  <c r="C1692" i="12" a="1"/>
  <c r="C1692" i="12" s="1"/>
  <c r="C1695" i="12" a="1"/>
  <c r="C1695" i="12" s="1"/>
  <c r="C1699" i="12" a="1"/>
  <c r="C1699" i="12" s="1"/>
  <c r="C1703" i="12" a="1"/>
  <c r="C1703" i="12" s="1"/>
  <c r="C1707" i="12" a="1"/>
  <c r="C1707" i="12" s="1"/>
  <c r="C1711" i="12" a="1"/>
  <c r="C1711" i="12" s="1"/>
  <c r="C1714" i="12" a="1"/>
  <c r="C1714" i="12" s="1"/>
  <c r="C1718" i="12" a="1"/>
  <c r="C1718" i="12" s="1"/>
  <c r="C1722" i="12" a="1"/>
  <c r="C1722" i="12" s="1"/>
  <c r="C1726" i="12" a="1"/>
  <c r="C1726" i="12" s="1"/>
  <c r="C1730" i="12" a="1"/>
  <c r="C1730" i="12" s="1"/>
  <c r="C1734" i="12" a="1"/>
  <c r="C1734" i="12" s="1"/>
  <c r="C1738" i="12" a="1"/>
  <c r="C1738" i="12" s="1"/>
  <c r="C1742" i="12" a="1"/>
  <c r="C1742" i="12" s="1"/>
  <c r="C1745" i="12" a="1"/>
  <c r="C1745" i="12" s="1"/>
  <c r="C1749" i="12" a="1"/>
  <c r="C1749" i="12" s="1"/>
  <c r="C1753" i="12" a="1"/>
  <c r="C1753" i="12" s="1"/>
  <c r="C1757" i="12" a="1"/>
  <c r="C1757" i="12" s="1"/>
  <c r="C1761" i="12" a="1"/>
  <c r="C1761" i="12" s="1"/>
  <c r="C1765" i="12" a="1"/>
  <c r="C1765" i="12" s="1"/>
  <c r="C1769" i="12" a="1"/>
  <c r="C1769" i="12" s="1"/>
  <c r="C1773" i="12" a="1"/>
  <c r="C1773" i="12" s="1"/>
  <c r="C1780" i="12" a="1"/>
  <c r="C1780" i="12" s="1"/>
  <c r="C1784" i="12" a="1"/>
  <c r="C1784" i="12" s="1"/>
  <c r="C1788" i="12" a="1"/>
  <c r="C1788" i="12" s="1"/>
  <c r="C1792" i="12" a="1"/>
  <c r="C1792" i="12" s="1"/>
  <c r="C1796" i="12" a="1"/>
  <c r="C1796" i="12" s="1"/>
  <c r="C1800" i="12" a="1"/>
  <c r="C1800" i="12" s="1"/>
  <c r="C1804" i="12" a="1"/>
  <c r="C1804" i="12" s="1"/>
  <c r="C1808" i="12" a="1"/>
  <c r="C1808" i="12" s="1"/>
  <c r="C1811" i="12" a="1"/>
  <c r="C1811" i="12" s="1"/>
  <c r="C1815" i="12" a="1"/>
  <c r="C1815" i="12" s="1"/>
  <c r="C1819" i="12" a="1"/>
  <c r="C1819" i="12" s="1"/>
  <c r="C1823" i="12" a="1"/>
  <c r="C1823" i="12" s="1"/>
  <c r="C1827" i="12" a="1"/>
  <c r="C1827" i="12" s="1"/>
  <c r="C1831" i="12" a="1"/>
  <c r="C1831" i="12" s="1"/>
  <c r="C1835" i="12" a="1"/>
  <c r="C1835" i="12" s="1"/>
  <c r="C1839" i="12" a="1"/>
  <c r="C1839" i="12" s="1"/>
  <c r="C1842" i="12" a="1"/>
  <c r="C1842" i="12" s="1"/>
  <c r="C1846" i="12" a="1"/>
  <c r="C1846" i="12" s="1"/>
  <c r="C1850" i="12" a="1"/>
  <c r="C1850" i="12" s="1"/>
  <c r="C1854" i="12" a="1"/>
  <c r="C1854" i="12" s="1"/>
  <c r="C1858" i="12" a="1"/>
  <c r="C1858" i="12" s="1"/>
  <c r="C1862" i="12" a="1"/>
  <c r="C1862" i="12" s="1"/>
  <c r="C1865" i="12" a="1"/>
  <c r="C1865" i="12" s="1"/>
  <c r="C1869" i="12" a="1"/>
  <c r="C1869" i="12" s="1"/>
  <c r="C1876" i="12" a="1"/>
  <c r="C1876" i="12" s="1"/>
  <c r="C1880" i="12" a="1"/>
  <c r="C1880" i="12" s="1"/>
  <c r="C1884" i="12" a="1"/>
  <c r="C1884" i="12" s="1"/>
  <c r="C1888" i="12" a="1"/>
  <c r="C1888" i="12" s="1"/>
  <c r="C1892" i="12" a="1"/>
  <c r="C1892" i="12" s="1"/>
  <c r="C1896" i="12" a="1"/>
  <c r="C1896" i="12" s="1"/>
  <c r="C1899" i="12" a="1"/>
  <c r="C1899" i="12" s="1"/>
  <c r="C1902" i="12" a="1"/>
  <c r="C1902" i="12" s="1"/>
  <c r="C1906" i="12" a="1"/>
  <c r="C1906" i="12" s="1"/>
  <c r="C1910" i="12" a="1"/>
  <c r="C1910" i="12" s="1"/>
  <c r="C1914" i="12" a="1"/>
  <c r="C1914" i="12" s="1"/>
  <c r="C1917" i="12" a="1"/>
  <c r="C1917" i="12" s="1"/>
  <c r="C1924" i="12" a="1"/>
  <c r="C1924" i="12" s="1"/>
  <c r="C1928" i="12" a="1"/>
  <c r="C1928" i="12" s="1"/>
  <c r="C1932" i="12" a="1"/>
  <c r="C1932" i="12" s="1"/>
  <c r="C1936" i="12" a="1"/>
  <c r="C1936" i="12" s="1"/>
  <c r="C1940" i="12" a="1"/>
  <c r="C1940" i="12" s="1"/>
  <c r="C1944" i="12" a="1"/>
  <c r="C1944" i="12" s="1"/>
  <c r="C1948" i="12" a="1"/>
  <c r="C1948" i="12" s="1"/>
  <c r="C1951" i="12" a="1"/>
  <c r="C1951" i="12" s="1"/>
  <c r="C1954" i="12" a="1"/>
  <c r="C1954" i="12" s="1"/>
  <c r="C1958" i="12" a="1"/>
  <c r="C1958" i="12" s="1"/>
  <c r="C1961" i="12" a="1"/>
  <c r="C1961" i="12" s="1"/>
  <c r="C1965" i="12" a="1"/>
  <c r="C1965" i="12" s="1"/>
  <c r="C1972" i="12" a="1"/>
  <c r="C1972" i="12" s="1"/>
  <c r="C1976" i="12" a="1"/>
  <c r="C1976" i="12" s="1"/>
  <c r="C1980" i="12" a="1"/>
  <c r="C1980" i="12" s="1"/>
  <c r="C1984" i="12" a="1"/>
  <c r="C1984" i="12" s="1"/>
  <c r="C1987" i="12" a="1"/>
  <c r="C1987" i="12" s="1"/>
  <c r="C1991" i="12" a="1"/>
  <c r="C1991" i="12" s="1"/>
  <c r="C1995" i="12" a="1"/>
  <c r="C1995" i="12" s="1"/>
  <c r="C1999" i="12" a="1"/>
  <c r="C1999" i="12" s="1"/>
  <c r="C2003" i="12" a="1"/>
  <c r="C2003" i="12" s="1"/>
  <c r="C2007" i="12" a="1"/>
  <c r="C2007" i="12" s="1"/>
  <c r="C2011" i="12" a="1"/>
  <c r="C2011" i="12" s="1"/>
  <c r="C2015" i="12" a="1"/>
  <c r="C2015" i="12" s="1"/>
  <c r="C2018" i="12" a="1"/>
  <c r="C2018" i="12" s="1"/>
  <c r="C2022" i="12" a="1"/>
  <c r="C2022" i="12" s="1"/>
  <c r="C2026" i="12" a="1"/>
  <c r="C2026" i="12" s="1"/>
  <c r="C2030" i="12" a="1"/>
  <c r="C2030" i="12" s="1"/>
  <c r="C2034" i="12" a="1"/>
  <c r="C2034" i="12" s="1"/>
  <c r="C2038" i="12" a="1"/>
  <c r="C2038" i="12" s="1"/>
  <c r="C2042" i="12" a="1"/>
  <c r="C2042" i="12" s="1"/>
  <c r="C2046" i="12" a="1"/>
  <c r="C2046" i="12" s="1"/>
  <c r="C2050" i="12" a="1"/>
  <c r="C2050" i="12" s="1"/>
  <c r="C2053" i="12" a="1"/>
  <c r="C2053" i="12" s="1"/>
  <c r="C2057" i="12" a="1"/>
  <c r="C2057" i="12" s="1"/>
  <c r="C2064" i="12" a="1"/>
  <c r="C2064" i="12" s="1"/>
  <c r="C2068" i="12" a="1"/>
  <c r="C2068" i="12" s="1"/>
  <c r="C2072" i="12" a="1"/>
  <c r="C2072" i="12" s="1"/>
  <c r="C2076" i="12" a="1"/>
  <c r="C2076" i="12" s="1"/>
  <c r="C2080" i="12" a="1"/>
  <c r="C2080" i="12" s="1"/>
  <c r="C2084" i="12" a="1"/>
  <c r="C2084" i="12" s="1"/>
  <c r="C2087" i="12" a="1"/>
  <c r="C2087" i="12" s="1"/>
  <c r="C2091" i="12" a="1"/>
  <c r="C2091" i="12" s="1"/>
  <c r="C2094" i="12" a="1"/>
  <c r="C2094" i="12" s="1"/>
  <c r="C2098" i="12" a="1"/>
  <c r="C2098" i="12" s="1"/>
  <c r="C2102" i="12" a="1"/>
  <c r="C2102" i="12" s="1"/>
  <c r="C2106" i="12" a="1"/>
  <c r="C2106" i="12" s="1"/>
  <c r="C2110" i="12" a="1"/>
  <c r="C2110" i="12" s="1"/>
  <c r="C2113" i="12" a="1"/>
  <c r="C2113" i="12" s="1"/>
  <c r="C2120" i="12" a="1"/>
  <c r="C2120" i="12" s="1"/>
  <c r="C2124" i="12" a="1"/>
  <c r="C2124" i="12" s="1"/>
  <c r="C2128" i="12" a="1"/>
  <c r="C2128" i="12" s="1"/>
  <c r="C2132" i="12" a="1"/>
  <c r="C2132" i="12" s="1"/>
  <c r="C2135" i="12" a="1"/>
  <c r="C2135" i="12" s="1"/>
  <c r="C2139" i="12" a="1"/>
  <c r="C2139" i="12" s="1"/>
  <c r="C2142" i="12" a="1"/>
  <c r="C2142" i="12" s="1"/>
  <c r="C2146" i="12" a="1"/>
  <c r="C2146" i="12" s="1"/>
  <c r="C2150" i="12" a="1"/>
  <c r="C2150" i="12" s="1"/>
  <c r="C2154" i="12" a="1"/>
  <c r="C2154" i="12" s="1"/>
  <c r="C2157" i="12" a="1"/>
  <c r="C2157" i="12" s="1"/>
  <c r="C2164" i="12" a="1"/>
  <c r="C2164" i="12" s="1"/>
  <c r="C2167" i="12" a="1"/>
  <c r="C2167" i="12" s="1"/>
  <c r="C2171" i="12" a="1"/>
  <c r="C2171" i="12" s="1"/>
  <c r="C2174" i="12" a="1"/>
  <c r="C2174" i="12" s="1"/>
  <c r="C2178" i="12" a="1"/>
  <c r="C2178" i="12" s="1"/>
  <c r="C2182" i="12" a="1"/>
  <c r="C2182" i="12" s="1"/>
  <c r="C2186" i="12" a="1"/>
  <c r="C2186" i="12" s="1"/>
  <c r="C2190" i="12" a="1"/>
  <c r="C2190" i="12" s="1"/>
  <c r="C2194" i="12" a="1"/>
  <c r="C2194" i="12" s="1"/>
  <c r="C2198" i="12" a="1"/>
  <c r="C2198" i="12" s="1"/>
  <c r="C2201" i="12" a="1"/>
  <c r="C2201" i="12" s="1"/>
  <c r="C2205" i="12" a="1"/>
  <c r="C2205" i="12" s="1"/>
  <c r="C2208" i="12" a="1"/>
  <c r="C2208" i="12" s="1"/>
  <c r="C2211" i="12" a="1"/>
  <c r="C2211" i="12" s="1"/>
  <c r="C2214" i="12" a="1"/>
  <c r="C2214" i="12" s="1"/>
  <c r="C2218" i="12" a="1"/>
  <c r="C2218" i="12" s="1"/>
  <c r="C2222" i="12" a="1"/>
  <c r="C2222" i="12" s="1"/>
  <c r="C2226" i="12" a="1"/>
  <c r="C2226" i="12" s="1"/>
  <c r="C2230" i="12" a="1"/>
  <c r="C2230" i="12" s="1"/>
  <c r="C2236" i="12" a="1"/>
  <c r="C2236" i="12" s="1"/>
  <c r="C2242" i="12" a="1"/>
  <c r="C2242" i="12" s="1"/>
  <c r="C2246" i="12" a="1"/>
  <c r="C2246" i="12" s="1"/>
  <c r="C2250" i="12" a="1"/>
  <c r="C2250" i="12" s="1"/>
  <c r="C2254" i="12" a="1"/>
  <c r="C2254" i="12" s="1"/>
  <c r="C2257" i="12" a="1"/>
  <c r="C2257" i="12" s="1"/>
  <c r="C2261" i="12" a="1"/>
  <c r="C2261" i="12" s="1"/>
  <c r="C2265" i="12" a="1"/>
  <c r="C2265" i="12" s="1"/>
  <c r="C2269" i="12" a="1"/>
  <c r="C2269" i="12" s="1"/>
  <c r="C2273" i="12" a="1"/>
  <c r="C2273" i="12" s="1"/>
  <c r="C2277" i="12" a="1"/>
  <c r="C2277" i="12" s="1"/>
  <c r="C2281" i="12" a="1"/>
  <c r="C2281" i="12" s="1"/>
  <c r="C2288" i="12" a="1"/>
  <c r="C2288" i="12" s="1"/>
  <c r="C2292" i="12" a="1"/>
  <c r="C2292" i="12" s="1"/>
  <c r="C2295" i="12" a="1"/>
  <c r="C2295" i="12" s="1"/>
  <c r="C2299" i="12" a="1"/>
  <c r="C2299" i="12" s="1"/>
  <c r="C2302" i="12" a="1"/>
  <c r="C2302" i="12" s="1"/>
  <c r="C2305" i="12" a="1"/>
  <c r="C2305" i="12" s="1"/>
  <c r="C2309" i="12" a="1"/>
  <c r="C2309" i="12" s="1"/>
  <c r="C2312" i="12" a="1"/>
  <c r="C2312" i="12" s="1"/>
  <c r="C2316" i="12" a="1"/>
  <c r="C2316" i="12" s="1"/>
  <c r="C2320" i="12" a="1"/>
  <c r="C2320" i="12" s="1"/>
  <c r="C2323" i="12" a="1"/>
  <c r="C2323" i="12" s="1"/>
  <c r="C2327" i="12" a="1"/>
  <c r="C2327" i="12" s="1"/>
  <c r="C2331" i="12" a="1"/>
  <c r="C2331" i="12" s="1"/>
  <c r="C2335" i="12" a="1"/>
  <c r="C2335" i="12" s="1"/>
  <c r="C2339" i="12" a="1"/>
  <c r="C2339" i="12" s="1"/>
  <c r="C2343" i="12" a="1"/>
  <c r="C2343" i="12" s="1"/>
  <c r="C2347" i="12" a="1"/>
  <c r="C2347" i="12" s="1"/>
  <c r="C2350" i="12" a="1"/>
  <c r="C2350" i="12" s="1"/>
  <c r="C2354" i="12" a="1"/>
  <c r="C2354" i="12" s="1"/>
  <c r="C2358" i="12" a="1"/>
  <c r="C2358" i="12" s="1"/>
  <c r="C2361" i="12" a="1"/>
  <c r="C2361" i="12" s="1"/>
  <c r="C2368" i="12" a="1"/>
  <c r="C2368" i="12" s="1"/>
  <c r="C2371" i="12" a="1"/>
  <c r="C2371" i="12" s="1"/>
  <c r="C2378" i="12" a="1"/>
  <c r="C2378" i="12" s="1"/>
  <c r="C2382" i="12" a="1"/>
  <c r="C2382" i="12" s="1"/>
  <c r="C2385" i="12" a="1"/>
  <c r="C2385" i="12" s="1"/>
  <c r="C2389" i="12" a="1"/>
  <c r="C2389" i="12" s="1"/>
  <c r="C2393" i="12" a="1"/>
  <c r="C2393" i="12" s="1"/>
  <c r="C2397" i="12" a="1"/>
  <c r="C2397" i="12" s="1"/>
  <c r="C2401" i="12" a="1"/>
  <c r="C2401" i="12" s="1"/>
  <c r="C2405" i="12" a="1"/>
  <c r="C2405" i="12" s="1"/>
  <c r="C2409" i="12" a="1"/>
  <c r="C2409" i="12" s="1"/>
  <c r="C2416" i="12" a="1"/>
  <c r="C2416" i="12" s="1"/>
  <c r="C2420" i="12" a="1"/>
  <c r="C2420" i="12" s="1"/>
  <c r="C2423" i="12" a="1"/>
  <c r="C2423" i="12" s="1"/>
  <c r="C2427" i="12" a="1"/>
  <c r="C2427" i="12" s="1"/>
  <c r="C2430" i="12" a="1"/>
  <c r="C2430" i="12" s="1"/>
  <c r="C2433" i="12" a="1"/>
  <c r="C2433" i="12" s="1"/>
  <c r="C2437" i="12" a="1"/>
  <c r="C2437" i="12" s="1"/>
  <c r="C2440" i="12" a="1"/>
  <c r="C2440" i="12" s="1"/>
  <c r="C2444" i="12" a="1"/>
  <c r="C2444" i="12" s="1"/>
  <c r="C2448" i="12" a="1"/>
  <c r="C2448" i="12" s="1"/>
  <c r="C2451" i="12" a="1"/>
  <c r="C2451" i="12" s="1"/>
  <c r="C2454" i="12" a="1"/>
  <c r="C2454" i="12" s="1"/>
  <c r="C2457" i="12" a="1"/>
  <c r="C2457" i="12" s="1"/>
  <c r="C2461" i="12" a="1"/>
  <c r="C2461" i="12" s="1"/>
  <c r="C2468" i="12" a="1"/>
  <c r="C2468" i="12" s="1"/>
  <c r="C2474" i="12" a="1"/>
  <c r="C2474" i="12" s="1"/>
  <c r="C2478" i="12" a="1"/>
  <c r="C2478" i="12" s="1"/>
  <c r="C2482" i="12" a="1"/>
  <c r="C2482" i="12" s="1"/>
  <c r="C2486" i="12" a="1"/>
  <c r="C2486" i="12" s="1"/>
  <c r="C2489" i="12" a="1"/>
  <c r="C2489" i="12" s="1"/>
  <c r="C2493" i="12" a="1"/>
  <c r="C2493" i="12" s="1"/>
  <c r="C2497" i="12" a="1"/>
  <c r="C2497" i="12" s="1"/>
  <c r="C2501" i="12" a="1"/>
  <c r="C2501" i="12" s="1"/>
  <c r="C2505" i="12" a="1"/>
  <c r="C2505" i="12" s="1"/>
  <c r="C2512" i="12" a="1"/>
  <c r="C2512" i="12" s="1"/>
  <c r="C2516" i="12" a="1"/>
  <c r="C2516" i="12" s="1"/>
  <c r="C2520" i="12" a="1"/>
  <c r="C2520" i="12" s="1"/>
  <c r="C2524" i="12" a="1"/>
  <c r="C2524" i="12" s="1"/>
  <c r="C2527" i="12" a="1"/>
  <c r="C2527" i="12" s="1"/>
  <c r="C2530" i="12" a="1"/>
  <c r="C2530" i="12" s="1"/>
  <c r="C2534" i="12" a="1"/>
  <c r="C2534" i="12" s="1"/>
  <c r="C2538" i="12" a="1"/>
  <c r="C2538" i="12" s="1"/>
  <c r="C2542" i="12" a="1"/>
  <c r="C2542" i="12" s="1"/>
  <c r="C2545" i="12" a="1"/>
  <c r="C2545" i="12" s="1"/>
  <c r="C2549" i="12" a="1"/>
  <c r="C2549" i="12" s="1"/>
  <c r="C2553" i="12" a="1"/>
  <c r="C2553" i="12" s="1"/>
  <c r="C2557" i="12" a="1"/>
  <c r="C2557" i="12" s="1"/>
  <c r="C2561" i="12" a="1"/>
  <c r="C2561" i="12" s="1"/>
  <c r="C2565" i="12" a="1"/>
  <c r="C2565" i="12" s="1"/>
  <c r="C2569" i="12" a="1"/>
  <c r="C2569" i="12" s="1"/>
  <c r="C2573" i="12" a="1"/>
  <c r="C2573" i="12" s="1"/>
  <c r="C2577" i="12" a="1"/>
  <c r="C2577" i="12" s="1"/>
  <c r="C2581" i="12" a="1"/>
  <c r="C2581" i="12" s="1"/>
  <c r="C2588" i="12" a="1"/>
  <c r="C2588" i="12" s="1"/>
  <c r="C2592" i="12" a="1"/>
  <c r="C2592" i="12" s="1"/>
  <c r="C2596" i="12" a="1"/>
  <c r="C2596" i="12" s="1"/>
  <c r="C2600" i="12" a="1"/>
  <c r="C2600" i="12" s="1"/>
  <c r="C2604" i="12" a="1"/>
  <c r="C2604" i="12" s="1"/>
  <c r="C2608" i="12" a="1"/>
  <c r="C2608" i="12" s="1"/>
  <c r="C2611" i="12" a="1"/>
  <c r="C2611" i="12" s="1"/>
  <c r="C2615" i="12" a="1"/>
  <c r="C2615" i="12" s="1"/>
  <c r="C2619" i="12" a="1"/>
  <c r="C2619" i="12" s="1"/>
  <c r="C2623" i="12" a="1"/>
  <c r="C2623" i="12" s="1"/>
  <c r="C2627" i="12" a="1"/>
  <c r="C2627" i="12" s="1"/>
  <c r="C2631" i="12" a="1"/>
  <c r="C2631" i="12" s="1"/>
  <c r="C2637" i="12" a="1"/>
  <c r="C2637" i="12" s="1"/>
  <c r="C2641" i="12" a="1"/>
  <c r="C2641" i="12" s="1"/>
  <c r="C2645" i="12" a="1"/>
  <c r="C2645" i="12" s="1"/>
  <c r="C2649" i="12" a="1"/>
  <c r="C2649" i="12" s="1"/>
  <c r="C2653" i="12" a="1"/>
  <c r="C2653" i="12" s="1"/>
  <c r="C2657" i="12" a="1"/>
  <c r="C2657" i="12" s="1"/>
  <c r="C2664" i="12" a="1"/>
  <c r="C2664" i="12" s="1"/>
  <c r="C2667" i="12" a="1"/>
  <c r="C2667" i="12" s="1"/>
  <c r="C2671" i="12" a="1"/>
  <c r="C2671" i="12" s="1"/>
  <c r="C2675" i="12" a="1"/>
  <c r="C2675" i="12" s="1"/>
  <c r="C2679" i="12" a="1"/>
  <c r="C2679" i="12" s="1"/>
  <c r="C2683" i="12" a="1"/>
  <c r="C2683" i="12" s="1"/>
  <c r="C2686" i="12" a="1"/>
  <c r="C2686" i="12" s="1"/>
  <c r="C2690" i="12" a="1"/>
  <c r="C2690" i="12" s="1"/>
  <c r="C2694" i="12" a="1"/>
  <c r="C2694" i="12" s="1"/>
  <c r="C2698" i="12" a="1"/>
  <c r="C2698" i="12" s="1"/>
  <c r="C2702" i="12" a="1"/>
  <c r="C2702" i="12" s="1"/>
  <c r="C2705" i="12" a="1"/>
  <c r="C2705" i="12" s="1"/>
  <c r="C2709" i="12" a="1"/>
  <c r="C2709" i="12" s="1"/>
  <c r="C2713" i="12" a="1"/>
  <c r="C2713" i="12" s="1"/>
  <c r="C2717" i="12" a="1"/>
  <c r="C2717" i="12" s="1"/>
  <c r="C2721" i="12" a="1"/>
  <c r="C2721" i="12" s="1"/>
  <c r="C2725" i="12" a="1"/>
  <c r="C2725" i="12" s="1"/>
  <c r="C2729" i="12" a="1"/>
  <c r="C2729" i="12" s="1"/>
  <c r="C2736" i="12" a="1"/>
  <c r="C2736" i="12" s="1"/>
  <c r="C2739" i="12" a="1"/>
  <c r="C2739" i="12" s="1"/>
  <c r="C2743" i="12" a="1"/>
  <c r="C2743" i="12" s="1"/>
  <c r="C2747" i="12" a="1"/>
  <c r="C2747" i="12" s="1"/>
  <c r="C2751" i="12" a="1"/>
  <c r="C2751" i="12" s="1"/>
  <c r="C2755" i="12" a="1"/>
  <c r="C2755" i="12" s="1"/>
  <c r="C2759" i="12" a="1"/>
  <c r="C2759" i="12" s="1"/>
  <c r="C2763" i="12" a="1"/>
  <c r="C2763" i="12" s="1"/>
  <c r="C2766" i="12" a="1"/>
  <c r="C2766" i="12" s="1"/>
  <c r="C2769" i="12" a="1"/>
  <c r="C2769" i="12" s="1"/>
  <c r="C2773" i="12" a="1"/>
  <c r="C2773" i="12" s="1"/>
  <c r="C2777" i="12" a="1"/>
  <c r="C2777" i="12" s="1"/>
  <c r="C2781" i="12" a="1"/>
  <c r="C2781" i="12" s="1"/>
  <c r="C2785" i="12" a="1"/>
  <c r="C2785" i="12" s="1"/>
  <c r="C2789" i="12" a="1"/>
  <c r="C2789" i="12" s="1"/>
  <c r="C2793" i="12" a="1"/>
  <c r="C2793" i="12" s="1"/>
  <c r="C2797" i="12" a="1"/>
  <c r="C2797" i="12" s="1"/>
  <c r="C2804" i="12" a="1"/>
  <c r="C2804" i="12" s="1"/>
  <c r="C2808" i="12" a="1"/>
  <c r="C2808" i="12" s="1"/>
  <c r="C2812" i="12" a="1"/>
  <c r="C2812" i="12" s="1"/>
  <c r="C2815" i="12" a="1"/>
  <c r="C2815" i="12" s="1"/>
  <c r="C2819" i="12" a="1"/>
  <c r="C2819" i="12" s="1"/>
  <c r="C2823" i="12" a="1"/>
  <c r="C2823" i="12" s="1"/>
  <c r="C2827" i="12" a="1"/>
  <c r="C2827" i="12" s="1"/>
  <c r="C2831" i="12" a="1"/>
  <c r="C2831" i="12" s="1"/>
  <c r="C2834" i="12" a="1"/>
  <c r="C2834" i="12" s="1"/>
  <c r="C2838" i="12" a="1"/>
  <c r="C2838" i="12" s="1"/>
  <c r="C2842" i="12" a="1"/>
  <c r="C2842" i="12" s="1"/>
  <c r="C2845" i="12" a="1"/>
  <c r="C2845" i="12" s="1"/>
  <c r="C2849" i="12" a="1"/>
  <c r="C2849" i="12" s="1"/>
  <c r="C2853" i="12" a="1"/>
  <c r="C2853" i="12" s="1"/>
  <c r="C2857" i="12" a="1"/>
  <c r="C2857" i="12" s="1"/>
  <c r="C2861" i="12" a="1"/>
  <c r="C2861" i="12" s="1"/>
  <c r="C2868" i="12" a="1"/>
  <c r="C2868" i="12" s="1"/>
  <c r="C2872" i="12" a="1"/>
  <c r="C2872" i="12" s="1"/>
  <c r="C2876" i="12" a="1"/>
  <c r="C2876" i="12" s="1"/>
  <c r="C2879" i="12" a="1"/>
  <c r="C2879" i="12" s="1"/>
  <c r="C2883" i="12" a="1"/>
  <c r="C2883" i="12" s="1"/>
  <c r="C2887" i="12" a="1"/>
  <c r="C2887" i="12" s="1"/>
  <c r="C2891" i="12" a="1"/>
  <c r="C2891" i="12" s="1"/>
  <c r="C2895" i="12" a="1"/>
  <c r="C2895" i="12" s="1"/>
  <c r="C2899" i="12" a="1"/>
  <c r="C2899" i="12" s="1"/>
  <c r="C2903" i="12" a="1"/>
  <c r="C2903" i="12" s="1"/>
  <c r="C2907" i="12" a="1"/>
  <c r="C2907" i="12" s="1"/>
  <c r="C2911" i="12" a="1"/>
  <c r="C2911" i="12" s="1"/>
  <c r="C2915" i="12" a="1"/>
  <c r="C2915" i="12" s="1"/>
  <c r="C2919" i="12" a="1"/>
  <c r="C2919" i="12" s="1"/>
  <c r="C2923" i="12" a="1"/>
  <c r="C2923" i="12" s="1"/>
  <c r="C2927" i="12" a="1"/>
  <c r="C2927" i="12" s="1"/>
  <c r="C2930" i="12" a="1"/>
  <c r="C2930" i="12" s="1"/>
  <c r="C2934" i="12" a="1"/>
  <c r="C2934" i="12" s="1"/>
  <c r="C2938" i="12" a="1"/>
  <c r="C2938" i="12" s="1"/>
  <c r="C2942" i="12" a="1"/>
  <c r="C2942" i="12" s="1"/>
  <c r="C2945" i="12" a="1"/>
  <c r="C2945" i="12" s="1"/>
  <c r="C2949" i="12" a="1"/>
  <c r="C2949" i="12" s="1"/>
  <c r="C2953" i="12" a="1"/>
  <c r="C2953" i="12" s="1"/>
  <c r="C2957" i="12" a="1"/>
  <c r="C2957" i="12" s="1"/>
  <c r="C2964" i="12" a="1"/>
  <c r="C2964" i="12" s="1"/>
  <c r="C2968" i="12" a="1"/>
  <c r="C2968" i="12" s="1"/>
  <c r="C2972" i="12" a="1"/>
  <c r="C2972" i="12" s="1"/>
  <c r="C2975" i="12" a="1"/>
  <c r="C2975" i="12" s="1"/>
  <c r="C2979" i="12" a="1"/>
  <c r="C2979" i="12" s="1"/>
  <c r="C2983" i="12" a="1"/>
  <c r="C2983" i="12" s="1"/>
  <c r="C2987" i="12" a="1"/>
  <c r="C2987" i="12" s="1"/>
  <c r="C2991" i="12" a="1"/>
  <c r="C2991" i="12" s="1"/>
  <c r="C2994" i="12" a="1"/>
  <c r="C2994" i="12" s="1"/>
  <c r="C2998" i="12" a="1"/>
  <c r="C2998" i="12" s="1"/>
  <c r="C3002" i="12" a="1"/>
  <c r="C3002" i="12" s="1"/>
  <c r="C3005" i="12" a="1"/>
  <c r="C3005" i="12" s="1"/>
  <c r="C3009" i="12" a="1"/>
  <c r="C3009" i="12" s="1"/>
  <c r="C3013" i="12" a="1"/>
  <c r="C3013" i="12" s="1"/>
  <c r="C3017" i="12" a="1"/>
  <c r="C3017" i="12" s="1"/>
  <c r="C3021" i="12" a="1"/>
  <c r="C3021" i="12" s="1"/>
  <c r="C3025" i="12" a="1"/>
  <c r="C3025" i="12" s="1"/>
  <c r="C3029" i="12" a="1"/>
  <c r="C3029" i="12" s="1"/>
  <c r="C3033" i="12" a="1"/>
  <c r="C3033" i="12" s="1"/>
  <c r="C3037" i="12" a="1"/>
  <c r="C3037" i="12" s="1"/>
  <c r="C3044" i="12" a="1"/>
  <c r="C3044" i="12" s="1"/>
  <c r="C3048" i="12" a="1"/>
  <c r="C3048" i="12" s="1"/>
  <c r="C3052" i="12" a="1"/>
  <c r="C3052" i="12" s="1"/>
  <c r="C3056" i="12" a="1"/>
  <c r="C3056" i="12" s="1"/>
  <c r="C3059" i="12" a="1"/>
  <c r="C3059" i="12" s="1"/>
  <c r="C3063" i="12" a="1"/>
  <c r="C3063" i="12" s="1"/>
  <c r="C3067" i="12" a="1"/>
  <c r="C3067" i="12" s="1"/>
  <c r="C3071" i="12" a="1"/>
  <c r="C3071" i="12" s="1"/>
  <c r="C3075" i="12" a="1"/>
  <c r="C3075" i="12" s="1"/>
  <c r="C3078" i="12" a="1"/>
  <c r="C3078" i="12" s="1"/>
  <c r="C3082" i="12" a="1"/>
  <c r="C3082" i="12" s="1"/>
  <c r="C3086" i="12" a="1"/>
  <c r="C3086" i="12" s="1"/>
  <c r="C3089" i="12" a="1"/>
  <c r="C3089" i="12" s="1"/>
  <c r="C3093" i="12" a="1"/>
  <c r="C3093" i="12" s="1"/>
  <c r="C3097" i="12" a="1"/>
  <c r="C3097" i="12" s="1"/>
  <c r="C3101" i="12" a="1"/>
  <c r="C3101" i="12" s="1"/>
  <c r="C3105" i="12" a="1"/>
  <c r="C3105" i="12" s="1"/>
  <c r="C3109" i="12" a="1"/>
  <c r="C3109" i="12" s="1"/>
  <c r="C3113" i="12" a="1"/>
  <c r="C3113" i="12" s="1"/>
  <c r="C3117" i="12" a="1"/>
  <c r="C3117" i="12" s="1"/>
  <c r="C3124" i="12" a="1"/>
  <c r="C3124" i="12" s="1"/>
  <c r="C3127" i="12" a="1"/>
  <c r="C3127" i="12" s="1"/>
  <c r="C3131" i="12" a="1"/>
  <c r="C3131" i="12" s="1"/>
  <c r="C3135" i="12" a="1"/>
  <c r="C3135" i="12" s="1"/>
  <c r="C3139" i="12" a="1"/>
  <c r="C3139" i="12" s="1"/>
  <c r="C3143" i="12" a="1"/>
  <c r="C3143" i="12" s="1"/>
  <c r="C3147" i="12" a="1"/>
  <c r="C3147" i="12" s="1"/>
  <c r="C3151" i="12" a="1"/>
  <c r="C3151" i="12" s="1"/>
  <c r="C3154" i="12" a="1"/>
  <c r="C3154" i="12" s="1"/>
  <c r="C3157" i="12" a="1"/>
  <c r="C3157" i="12" s="1"/>
  <c r="C3161" i="12" a="1"/>
  <c r="C3161" i="12" s="1"/>
  <c r="C3165" i="12" a="1"/>
  <c r="C3165" i="12" s="1"/>
  <c r="C3169" i="12" a="1"/>
  <c r="C3169" i="12" s="1"/>
  <c r="C3176" i="12" a="1"/>
  <c r="C3176" i="12" s="1"/>
  <c r="C3180" i="12" a="1"/>
  <c r="C3180" i="12" s="1"/>
  <c r="C3184" i="12" a="1"/>
  <c r="C3184" i="12" s="1"/>
  <c r="C3188" i="12" a="1"/>
  <c r="C3188" i="12" s="1"/>
  <c r="C3192" i="12" a="1"/>
  <c r="C3192" i="12" s="1"/>
  <c r="C3195" i="12" a="1"/>
  <c r="C3195" i="12" s="1"/>
  <c r="C3199" i="12" a="1"/>
  <c r="C3199" i="12" s="1"/>
  <c r="C3203" i="12" a="1"/>
  <c r="C3203" i="12" s="1"/>
  <c r="C3207" i="12" a="1"/>
  <c r="C3207" i="12" s="1"/>
  <c r="C3211" i="12" a="1"/>
  <c r="C3211" i="12" s="1"/>
  <c r="C3215" i="12" a="1"/>
  <c r="C3215" i="12" s="1"/>
  <c r="C3219" i="12" a="1"/>
  <c r="C3219" i="12" s="1"/>
  <c r="C3223" i="12" a="1"/>
  <c r="C3223" i="12" s="1"/>
  <c r="C3227" i="12" a="1"/>
  <c r="C3227" i="12" s="1"/>
  <c r="C3231" i="12" a="1"/>
  <c r="C3231" i="12" s="1"/>
  <c r="C3235" i="12" a="1"/>
  <c r="C3235" i="12" s="1"/>
  <c r="C3239" i="12" a="1"/>
  <c r="C3239" i="12" s="1"/>
  <c r="C3242" i="12" a="1"/>
  <c r="C3242" i="12" s="1"/>
  <c r="C3246" i="12" a="1"/>
  <c r="C3246" i="12" s="1"/>
  <c r="C3250" i="12" a="1"/>
  <c r="C3250" i="12" s="1"/>
  <c r="C3254" i="12" a="1"/>
  <c r="C3254" i="12" s="1"/>
  <c r="C3257" i="12" a="1"/>
  <c r="C3257" i="12" s="1"/>
  <c r="C3261" i="12" a="1"/>
  <c r="C3261" i="12" s="1"/>
  <c r="C3265" i="12" a="1"/>
  <c r="C3265" i="12" s="1"/>
  <c r="C3269" i="12" a="1"/>
  <c r="C3269" i="12" s="1"/>
  <c r="C3273" i="12" a="1"/>
  <c r="C3273" i="12" s="1"/>
  <c r="C3277" i="12" a="1"/>
  <c r="C3277" i="12" s="1"/>
  <c r="C2004" i="12" a="1"/>
  <c r="C2004" i="12" s="1"/>
  <c r="C2008" i="12" a="1"/>
  <c r="C2008" i="12" s="1"/>
  <c r="C2012" i="12" a="1"/>
  <c r="C2012" i="12" s="1"/>
  <c r="C2016" i="12" a="1"/>
  <c r="C2016" i="12" s="1"/>
  <c r="C2019" i="12" a="1"/>
  <c r="C2019" i="12" s="1"/>
  <c r="C2023" i="12" a="1"/>
  <c r="C2023" i="12" s="1"/>
  <c r="C2027" i="12" a="1"/>
  <c r="C2027" i="12" s="1"/>
  <c r="C2031" i="12" a="1"/>
  <c r="C2031" i="12" s="1"/>
  <c r="C2035" i="12" a="1"/>
  <c r="C2035" i="12" s="1"/>
  <c r="C2039" i="12" a="1"/>
  <c r="C2039" i="12" s="1"/>
  <c r="C2043" i="12" a="1"/>
  <c r="C2043" i="12" s="1"/>
  <c r="C2047" i="12" a="1"/>
  <c r="C2047" i="12" s="1"/>
  <c r="C2051" i="12" a="1"/>
  <c r="C2051" i="12" s="1"/>
  <c r="C2054" i="12" a="1"/>
  <c r="C2054" i="12" s="1"/>
  <c r="C2058" i="12" a="1"/>
  <c r="C2058" i="12" s="1"/>
  <c r="C2061" i="12" a="1"/>
  <c r="C2061" i="12" s="1"/>
  <c r="C2065" i="12" a="1"/>
  <c r="C2065" i="12" s="1"/>
  <c r="C2069" i="12" a="1"/>
  <c r="C2069" i="12" s="1"/>
  <c r="C2073" i="12" a="1"/>
  <c r="C2073" i="12" s="1"/>
  <c r="C2077" i="12" a="1"/>
  <c r="C2077" i="12" s="1"/>
  <c r="C2081" i="12" a="1"/>
  <c r="C2081" i="12" s="1"/>
  <c r="C2088" i="12" a="1"/>
  <c r="C2088" i="12" s="1"/>
  <c r="C2092" i="12" a="1"/>
  <c r="C2092" i="12" s="1"/>
  <c r="C2095" i="12" a="1"/>
  <c r="C2095" i="12" s="1"/>
  <c r="C2099" i="12" a="1"/>
  <c r="C2099" i="12" s="1"/>
  <c r="C2103" i="12" a="1"/>
  <c r="C2103" i="12" s="1"/>
  <c r="C2107" i="12" a="1"/>
  <c r="C2107" i="12" s="1"/>
  <c r="C2111" i="12" a="1"/>
  <c r="C2111" i="12" s="1"/>
  <c r="C2114" i="12" a="1"/>
  <c r="C2114" i="12" s="1"/>
  <c r="C2117" i="12" a="1"/>
  <c r="C2117" i="12" s="1"/>
  <c r="C2121" i="12" a="1"/>
  <c r="C2121" i="12" s="1"/>
  <c r="C2125" i="12" a="1"/>
  <c r="C2125" i="12" s="1"/>
  <c r="C2129" i="12" a="1"/>
  <c r="C2129" i="12" s="1"/>
  <c r="C2136" i="12" a="1"/>
  <c r="C2136" i="12" s="1"/>
  <c r="C2140" i="12" a="1"/>
  <c r="C2140" i="12" s="1"/>
  <c r="C2143" i="12" a="1"/>
  <c r="C2143" i="12" s="1"/>
  <c r="C2147" i="12" a="1"/>
  <c r="C2147" i="12" s="1"/>
  <c r="C2151" i="12" a="1"/>
  <c r="C2151" i="12" s="1"/>
  <c r="C2155" i="12" a="1"/>
  <c r="C2155" i="12" s="1"/>
  <c r="C2158" i="12" a="1"/>
  <c r="C2158" i="12" s="1"/>
  <c r="C2161" i="12" a="1"/>
  <c r="C2161" i="12" s="1"/>
  <c r="C2165" i="12" a="1"/>
  <c r="C2165" i="12" s="1"/>
  <c r="C2168" i="12" a="1"/>
  <c r="C2168" i="12" s="1"/>
  <c r="C2172" i="12" a="1"/>
  <c r="C2172" i="12" s="1"/>
  <c r="C2175" i="12" a="1"/>
  <c r="C2175" i="12" s="1"/>
  <c r="C2179" i="12" a="1"/>
  <c r="C2179" i="12" s="1"/>
  <c r="C2183" i="12" a="1"/>
  <c r="C2183" i="12" s="1"/>
  <c r="C2187" i="12" a="1"/>
  <c r="C2187" i="12" s="1"/>
  <c r="C2191" i="12" a="1"/>
  <c r="C2191" i="12" s="1"/>
  <c r="C2195" i="12" a="1"/>
  <c r="C2195" i="12" s="1"/>
  <c r="C2199" i="12" a="1"/>
  <c r="C2199" i="12" s="1"/>
  <c r="C2202" i="12" a="1"/>
  <c r="C2202" i="12" s="1"/>
  <c r="C2206" i="12" a="1"/>
  <c r="C2206" i="12" s="1"/>
  <c r="C2212" i="12" a="1"/>
  <c r="C2212" i="12" s="1"/>
  <c r="C2215" i="12" a="1"/>
  <c r="C2215" i="12" s="1"/>
  <c r="C2219" i="12" a="1"/>
  <c r="C2219" i="12" s="1"/>
  <c r="C2223" i="12" a="1"/>
  <c r="C2223" i="12" s="1"/>
  <c r="C2227" i="12" a="1"/>
  <c r="C2227" i="12" s="1"/>
  <c r="C2233" i="12" a="1"/>
  <c r="C2233" i="12" s="1"/>
  <c r="C2239" i="12" a="1"/>
  <c r="C2239" i="12" s="1"/>
  <c r="C2243" i="12" a="1"/>
  <c r="C2243" i="12" s="1"/>
  <c r="C2247" i="12" a="1"/>
  <c r="C2247" i="12" s="1"/>
  <c r="C2251" i="12" a="1"/>
  <c r="C2251" i="12" s="1"/>
  <c r="C2255" i="12" a="1"/>
  <c r="C2255" i="12" s="1"/>
  <c r="C2258" i="12" a="1"/>
  <c r="C2258" i="12" s="1"/>
  <c r="C2262" i="12" a="1"/>
  <c r="C2262" i="12" s="1"/>
  <c r="C2266" i="12" a="1"/>
  <c r="C2266" i="12" s="1"/>
  <c r="C2270" i="12" a="1"/>
  <c r="C2270" i="12" s="1"/>
  <c r="C2274" i="12" a="1"/>
  <c r="C2274" i="12" s="1"/>
  <c r="C2278" i="12" a="1"/>
  <c r="C2278" i="12" s="1"/>
  <c r="C2282" i="12" a="1"/>
  <c r="C2282" i="12" s="1"/>
  <c r="C2285" i="12" a="1"/>
  <c r="C2285" i="12" s="1"/>
  <c r="C2289" i="12" a="1"/>
  <c r="C2289" i="12" s="1"/>
  <c r="C2293" i="12" a="1"/>
  <c r="C2293" i="12" s="1"/>
  <c r="C2296" i="12" a="1"/>
  <c r="C2296" i="12" s="1"/>
  <c r="C2300" i="12" a="1"/>
  <c r="C2300" i="12" s="1"/>
  <c r="C2303" i="12" a="1"/>
  <c r="C2303" i="12" s="1"/>
  <c r="C2306" i="12" a="1"/>
  <c r="C2306" i="12" s="1"/>
  <c r="C2310" i="12" a="1"/>
  <c r="C2310" i="12" s="1"/>
  <c r="C2313" i="12" a="1"/>
  <c r="C2313" i="12" s="1"/>
  <c r="C2317" i="12" a="1"/>
  <c r="C2317" i="12" s="1"/>
  <c r="C2324" i="12" a="1"/>
  <c r="C2324" i="12" s="1"/>
  <c r="C2328" i="12" a="1"/>
  <c r="C2328" i="12" s="1"/>
  <c r="C2332" i="12" a="1"/>
  <c r="C2332" i="12" s="1"/>
  <c r="C2336" i="12" a="1"/>
  <c r="C2336" i="12" s="1"/>
  <c r="C2340" i="12" a="1"/>
  <c r="C2340" i="12" s="1"/>
  <c r="C2344" i="12" a="1"/>
  <c r="C2344" i="12" s="1"/>
  <c r="C2348" i="12" a="1"/>
  <c r="C2348" i="12" s="1"/>
  <c r="C2351" i="12" a="1"/>
  <c r="C2351" i="12" s="1"/>
  <c r="C2355" i="12" a="1"/>
  <c r="C2355" i="12" s="1"/>
  <c r="C2362" i="12" a="1"/>
  <c r="C2362" i="12" s="1"/>
  <c r="C2365" i="12" a="1"/>
  <c r="C2365" i="12" s="1"/>
  <c r="C2372" i="12" a="1"/>
  <c r="C2372" i="12" s="1"/>
  <c r="C2375" i="12" a="1"/>
  <c r="C2375" i="12" s="1"/>
  <c r="C2379" i="12" a="1"/>
  <c r="C2379" i="12" s="1"/>
  <c r="C2383" i="12" a="1"/>
  <c r="C2383" i="12" s="1"/>
  <c r="C2386" i="12" a="1"/>
  <c r="C2386" i="12" s="1"/>
  <c r="C2390" i="12" a="1"/>
  <c r="C2390" i="12" s="1"/>
  <c r="C2394" i="12" a="1"/>
  <c r="C2394" i="12" s="1"/>
  <c r="C2398" i="12" a="1"/>
  <c r="C2398" i="12" s="1"/>
  <c r="C2402" i="12" a="1"/>
  <c r="C2402" i="12" s="1"/>
  <c r="C2406" i="12" a="1"/>
  <c r="C2406" i="12" s="1"/>
  <c r="C2410" i="12" a="1"/>
  <c r="C2410" i="12" s="1"/>
  <c r="C2413" i="12" a="1"/>
  <c r="C2413" i="12" s="1"/>
  <c r="C2417" i="12" a="1"/>
  <c r="C2417" i="12" s="1"/>
  <c r="C2421" i="12" a="1"/>
  <c r="C2421" i="12" s="1"/>
  <c r="C2424" i="12" a="1"/>
  <c r="C2424" i="12" s="1"/>
  <c r="C2428" i="12" a="1"/>
  <c r="C2428" i="12" s="1"/>
  <c r="C2431" i="12" a="1"/>
  <c r="C2431" i="12" s="1"/>
  <c r="C2434" i="12" a="1"/>
  <c r="C2434" i="12" s="1"/>
  <c r="C2438" i="12" a="1"/>
  <c r="C2438" i="12" s="1"/>
  <c r="C2441" i="12" a="1"/>
  <c r="C2441" i="12" s="1"/>
  <c r="C2445" i="12" a="1"/>
  <c r="C2445" i="12" s="1"/>
  <c r="C2452" i="12" a="1"/>
  <c r="C2452" i="12" s="1"/>
  <c r="C2458" i="12" a="1"/>
  <c r="C2458" i="12" s="1"/>
  <c r="C2462" i="12" a="1"/>
  <c r="C2462" i="12" s="1"/>
  <c r="C2465" i="12" a="1"/>
  <c r="C2465" i="12" s="1"/>
  <c r="C2471" i="12" a="1"/>
  <c r="C2471" i="12" s="1"/>
  <c r="C2475" i="12" a="1"/>
  <c r="C2475" i="12" s="1"/>
  <c r="C2479" i="12" a="1"/>
  <c r="C2479" i="12" s="1"/>
  <c r="C2483" i="12" a="1"/>
  <c r="C2483" i="12" s="1"/>
  <c r="C2487" i="12" a="1"/>
  <c r="C2487" i="12" s="1"/>
  <c r="C2490" i="12" a="1"/>
  <c r="C2490" i="12" s="1"/>
  <c r="C2494" i="12" a="1"/>
  <c r="C2494" i="12" s="1"/>
  <c r="C2498" i="12" a="1"/>
  <c r="C2498" i="12" s="1"/>
  <c r="C2502" i="12" a="1"/>
  <c r="C2502" i="12" s="1"/>
  <c r="C2506" i="12" a="1"/>
  <c r="C2506" i="12" s="1"/>
  <c r="C2509" i="12" a="1"/>
  <c r="C2509" i="12" s="1"/>
  <c r="C2513" i="12" a="1"/>
  <c r="C2513" i="12" s="1"/>
  <c r="C2517" i="12" a="1"/>
  <c r="C2517" i="12" s="1"/>
  <c r="C2521" i="12" a="1"/>
  <c r="C2521" i="12" s="1"/>
  <c r="C2525" i="12" a="1"/>
  <c r="C2525" i="12" s="1"/>
  <c r="C2528" i="12" a="1"/>
  <c r="C2528" i="12" s="1"/>
  <c r="C2531" i="12" a="1"/>
  <c r="C2531" i="12" s="1"/>
  <c r="C2535" i="12" a="1"/>
  <c r="C2535" i="12" s="1"/>
  <c r="C2539" i="12" a="1"/>
  <c r="C2539" i="12" s="1"/>
  <c r="C2543" i="12" a="1"/>
  <c r="C2543" i="12" s="1"/>
  <c r="C2546" i="12" a="1"/>
  <c r="C2546" i="12" s="1"/>
  <c r="C2550" i="12" a="1"/>
  <c r="C2550" i="12" s="1"/>
  <c r="C2554" i="12" a="1"/>
  <c r="C2554" i="12" s="1"/>
  <c r="C2558" i="12" a="1"/>
  <c r="C2558" i="12" s="1"/>
  <c r="C2562" i="12" a="1"/>
  <c r="C2562" i="12" s="1"/>
  <c r="C2566" i="12" a="1"/>
  <c r="C2566" i="12" s="1"/>
  <c r="C2570" i="12" a="1"/>
  <c r="C2570" i="12" s="1"/>
  <c r="C2574" i="12" a="1"/>
  <c r="C2574" i="12" s="1"/>
  <c r="C2578" i="12" a="1"/>
  <c r="C2578" i="12" s="1"/>
  <c r="C2582" i="12" a="1"/>
  <c r="C2582" i="12" s="1"/>
  <c r="C2585" i="12" a="1"/>
  <c r="C2585" i="12" s="1"/>
  <c r="C2589" i="12" a="1"/>
  <c r="C2589" i="12" s="1"/>
  <c r="C2593" i="12" a="1"/>
  <c r="C2593" i="12" s="1"/>
  <c r="C2597" i="12" a="1"/>
  <c r="C2597" i="12" s="1"/>
  <c r="C2601" i="12" a="1"/>
  <c r="C2601" i="12" s="1"/>
  <c r="C2605" i="12" a="1"/>
  <c r="C2605" i="12" s="1"/>
  <c r="C2612" i="12" a="1"/>
  <c r="C2612" i="12" s="1"/>
  <c r="C2616" i="12" a="1"/>
  <c r="C2616" i="12" s="1"/>
  <c r="C2620" i="12" a="1"/>
  <c r="C2620" i="12" s="1"/>
  <c r="C2624" i="12" a="1"/>
  <c r="C2624" i="12" s="1"/>
  <c r="C2628" i="12" a="1"/>
  <c r="C2628" i="12" s="1"/>
  <c r="C2632" i="12" a="1"/>
  <c r="C2632" i="12" s="1"/>
  <c r="C2635" i="12" a="1"/>
  <c r="C2635" i="12" s="1"/>
  <c r="C2638" i="12" a="1"/>
  <c r="C2638" i="12" s="1"/>
  <c r="C2642" i="12" a="1"/>
  <c r="C2642" i="12" s="1"/>
  <c r="C2646" i="12" a="1"/>
  <c r="C2646" i="12" s="1"/>
  <c r="C2650" i="12" a="1"/>
  <c r="C2650" i="12" s="1"/>
  <c r="C2654" i="12" a="1"/>
  <c r="C2654" i="12" s="1"/>
  <c r="C2658" i="12" a="1"/>
  <c r="C2658" i="12" s="1"/>
  <c r="C2661" i="12" a="1"/>
  <c r="C2661" i="12" s="1"/>
  <c r="C2665" i="12" a="1"/>
  <c r="C2665" i="12" s="1"/>
  <c r="C2668" i="12" a="1"/>
  <c r="C2668" i="12" s="1"/>
  <c r="C2672" i="12" a="1"/>
  <c r="C2672" i="12" s="1"/>
  <c r="C2676" i="12" a="1"/>
  <c r="C2676" i="12" s="1"/>
  <c r="C2680" i="12" a="1"/>
  <c r="C2680" i="12" s="1"/>
  <c r="C2684" i="12" a="1"/>
  <c r="C2684" i="12" s="1"/>
  <c r="C2687" i="12" a="1"/>
  <c r="C2687" i="12" s="1"/>
  <c r="C2691" i="12" a="1"/>
  <c r="C2691" i="12" s="1"/>
  <c r="C2695" i="12" a="1"/>
  <c r="C2695" i="12" s="1"/>
  <c r="C2699" i="12" a="1"/>
  <c r="C2699" i="12" s="1"/>
  <c r="C2703" i="12" a="1"/>
  <c r="C2703" i="12" s="1"/>
  <c r="C2706" i="12" a="1"/>
  <c r="C2706" i="12" s="1"/>
  <c r="C2710" i="12" a="1"/>
  <c r="C2710" i="12" s="1"/>
  <c r="C2714" i="12" a="1"/>
  <c r="C2714" i="12" s="1"/>
  <c r="C2718" i="12" a="1"/>
  <c r="C2718" i="12" s="1"/>
  <c r="C2722" i="12" a="1"/>
  <c r="C2722" i="12" s="1"/>
  <c r="C2726" i="12" a="1"/>
  <c r="C2726" i="12" s="1"/>
  <c r="C2730" i="12" a="1"/>
  <c r="C2730" i="12" s="1"/>
  <c r="C2733" i="12" a="1"/>
  <c r="C2733" i="12" s="1"/>
  <c r="C2740" i="12" a="1"/>
  <c r="C2740" i="12" s="1"/>
  <c r="C2744" i="12" a="1"/>
  <c r="C2744" i="12" s="1"/>
  <c r="C2748" i="12" a="1"/>
  <c r="C2748" i="12" s="1"/>
  <c r="C2752" i="12" a="1"/>
  <c r="C2752" i="12" s="1"/>
  <c r="C2756" i="12" a="1"/>
  <c r="C2756" i="12" s="1"/>
  <c r="C2760" i="12" a="1"/>
  <c r="C2760" i="12" s="1"/>
  <c r="C2764" i="12" a="1"/>
  <c r="C2764" i="12" s="1"/>
  <c r="C2767" i="12" a="1"/>
  <c r="C2767" i="12" s="1"/>
  <c r="C2770" i="12" a="1"/>
  <c r="C2770" i="12" s="1"/>
  <c r="C2774" i="12" a="1"/>
  <c r="C2774" i="12" s="1"/>
  <c r="C2778" i="12" a="1"/>
  <c r="C2778" i="12" s="1"/>
  <c r="C2782" i="12" a="1"/>
  <c r="C2782" i="12" s="1"/>
  <c r="C2786" i="12" a="1"/>
  <c r="C2786" i="12" s="1"/>
  <c r="C2790" i="12" a="1"/>
  <c r="C2790" i="12" s="1"/>
  <c r="C2794" i="12" a="1"/>
  <c r="C2794" i="12" s="1"/>
  <c r="C2798" i="12" a="1"/>
  <c r="C2798" i="12" s="1"/>
  <c r="C2801" i="12" a="1"/>
  <c r="C2801" i="12" s="1"/>
  <c r="C2805" i="12" a="1"/>
  <c r="C2805" i="12" s="1"/>
  <c r="C2809" i="12" a="1"/>
  <c r="C2809" i="12" s="1"/>
  <c r="C2816" i="12" a="1"/>
  <c r="C2816" i="12" s="1"/>
  <c r="C2820" i="12" a="1"/>
  <c r="C2820" i="12" s="1"/>
  <c r="C2824" i="12" a="1"/>
  <c r="C2824" i="12" s="1"/>
  <c r="C2828" i="12" a="1"/>
  <c r="C2828" i="12" s="1"/>
  <c r="C2832" i="12" a="1"/>
  <c r="C2832" i="12" s="1"/>
  <c r="C2835" i="12" a="1"/>
  <c r="C2835" i="12" s="1"/>
  <c r="C2839" i="12" a="1"/>
  <c r="C2839" i="12" s="1"/>
  <c r="C2843" i="12" a="1"/>
  <c r="C2843" i="12" s="1"/>
  <c r="C2846" i="12" a="1"/>
  <c r="C2846" i="12" s="1"/>
  <c r="C2850" i="12" a="1"/>
  <c r="C2850" i="12" s="1"/>
  <c r="C2854" i="12" a="1"/>
  <c r="C2854" i="12" s="1"/>
  <c r="C2858" i="12" a="1"/>
  <c r="C2858" i="12" s="1"/>
  <c r="C2862" i="12" a="1"/>
  <c r="C2862" i="12" s="1"/>
  <c r="C2865" i="12" a="1"/>
  <c r="C2865" i="12" s="1"/>
  <c r="C2869" i="12" a="1"/>
  <c r="C2869" i="12" s="1"/>
  <c r="C2873" i="12" a="1"/>
  <c r="C2873" i="12" s="1"/>
  <c r="C2880" i="12" a="1"/>
  <c r="C2880" i="12" s="1"/>
  <c r="C2884" i="12" a="1"/>
  <c r="C2884" i="12" s="1"/>
  <c r="C2888" i="12" a="1"/>
  <c r="C2888" i="12" s="1"/>
  <c r="C2892" i="12" a="1"/>
  <c r="C2892" i="12" s="1"/>
  <c r="C2896" i="12" a="1"/>
  <c r="C2896" i="12" s="1"/>
  <c r="C2900" i="12" a="1"/>
  <c r="C2900" i="12" s="1"/>
  <c r="C2904" i="12" a="1"/>
  <c r="C2904" i="12" s="1"/>
  <c r="C2908" i="12" a="1"/>
  <c r="C2908" i="12" s="1"/>
  <c r="C2912" i="12" a="1"/>
  <c r="C2912" i="12" s="1"/>
  <c r="C2916" i="12" a="1"/>
  <c r="C2916" i="12" s="1"/>
  <c r="C2920" i="12" a="1"/>
  <c r="C2920" i="12" s="1"/>
  <c r="C2924" i="12" a="1"/>
  <c r="C2924" i="12" s="1"/>
  <c r="C2928" i="12" a="1"/>
  <c r="C2928" i="12" s="1"/>
  <c r="C2931" i="12" a="1"/>
  <c r="C2931" i="12" s="1"/>
  <c r="C2935" i="12" a="1"/>
  <c r="C2935" i="12" s="1"/>
  <c r="C2939" i="12" a="1"/>
  <c r="C2939" i="12" s="1"/>
  <c r="C2943" i="12" a="1"/>
  <c r="C2943" i="12" s="1"/>
  <c r="C2946" i="12" a="1"/>
  <c r="C2946" i="12" s="1"/>
  <c r="C2950" i="12" a="1"/>
  <c r="C2950" i="12" s="1"/>
  <c r="C2954" i="12" a="1"/>
  <c r="C2954" i="12" s="1"/>
  <c r="C2958" i="12" a="1"/>
  <c r="C2958" i="12" s="1"/>
  <c r="C2961" i="12" a="1"/>
  <c r="C2961" i="12" s="1"/>
  <c r="C2965" i="12" a="1"/>
  <c r="C2965" i="12" s="1"/>
  <c r="C2969" i="12" a="1"/>
  <c r="C2969" i="12" s="1"/>
  <c r="C2976" i="12" a="1"/>
  <c r="C2976" i="12" s="1"/>
  <c r="C2980" i="12" a="1"/>
  <c r="C2980" i="12" s="1"/>
  <c r="C2984" i="12" a="1"/>
  <c r="C2984" i="12" s="1"/>
  <c r="C2988" i="12" a="1"/>
  <c r="C2988" i="12" s="1"/>
  <c r="C2992" i="12" a="1"/>
  <c r="C2992" i="12" s="1"/>
  <c r="C2995" i="12" a="1"/>
  <c r="C2995" i="12" s="1"/>
  <c r="C2999" i="12" a="1"/>
  <c r="C2999" i="12" s="1"/>
  <c r="C3003" i="12" a="1"/>
  <c r="C3003" i="12" s="1"/>
  <c r="C3006" i="12" a="1"/>
  <c r="C3006" i="12" s="1"/>
  <c r="C3010" i="12" a="1"/>
  <c r="C3010" i="12" s="1"/>
  <c r="C3014" i="12" a="1"/>
  <c r="C3014" i="12" s="1"/>
  <c r="C3018" i="12" a="1"/>
  <c r="C3018" i="12" s="1"/>
  <c r="C3022" i="12" a="1"/>
  <c r="C3022" i="12" s="1"/>
  <c r="C3026" i="12" a="1"/>
  <c r="C3026" i="12" s="1"/>
  <c r="C3030" i="12" a="1"/>
  <c r="C3030" i="12" s="1"/>
  <c r="C3034" i="12" a="1"/>
  <c r="C3034" i="12" s="1"/>
  <c r="C3038" i="12" a="1"/>
  <c r="C3038" i="12" s="1"/>
  <c r="C3041" i="12" a="1"/>
  <c r="C3041" i="12" s="1"/>
  <c r="C3045" i="12" a="1"/>
  <c r="C3045" i="12" s="1"/>
  <c r="C3049" i="12" a="1"/>
  <c r="C3049" i="12" s="1"/>
  <c r="C3053" i="12" a="1"/>
  <c r="C3053" i="12" s="1"/>
  <c r="C3060" i="12" a="1"/>
  <c r="C3060" i="12" s="1"/>
  <c r="C3064" i="12" a="1"/>
  <c r="C3064" i="12" s="1"/>
  <c r="C3068" i="12" a="1"/>
  <c r="C3068" i="12" s="1"/>
  <c r="C3072" i="12" a="1"/>
  <c r="C3072" i="12" s="1"/>
  <c r="C3076" i="12" a="1"/>
  <c r="C3076" i="12" s="1"/>
  <c r="C3079" i="12" a="1"/>
  <c r="C3079" i="12" s="1"/>
  <c r="C3083" i="12" a="1"/>
  <c r="C3083" i="12" s="1"/>
  <c r="C3087" i="12" a="1"/>
  <c r="C3087" i="12" s="1"/>
  <c r="C3090" i="12" a="1"/>
  <c r="C3090" i="12" s="1"/>
  <c r="C3094" i="12" a="1"/>
  <c r="C3094" i="12" s="1"/>
  <c r="C3098" i="12" a="1"/>
  <c r="C3098" i="12" s="1"/>
  <c r="C3102" i="12" a="1"/>
  <c r="C3102" i="12" s="1"/>
  <c r="C3106" i="12" a="1"/>
  <c r="C3106" i="12" s="1"/>
  <c r="C3110" i="12" a="1"/>
  <c r="C3110" i="12" s="1"/>
  <c r="C3114" i="12" a="1"/>
  <c r="C3114" i="12" s="1"/>
  <c r="C3118" i="12" a="1"/>
  <c r="C3118" i="12" s="1"/>
  <c r="C3121" i="12" a="1"/>
  <c r="C3121" i="12" s="1"/>
  <c r="C3128" i="12" a="1"/>
  <c r="C3128" i="12" s="1"/>
  <c r="C3132" i="12" a="1"/>
  <c r="C3132" i="12" s="1"/>
  <c r="C3136" i="12" a="1"/>
  <c r="C3136" i="12" s="1"/>
  <c r="C3140" i="12" a="1"/>
  <c r="C3140" i="12" s="1"/>
  <c r="C3144" i="12" a="1"/>
  <c r="C3144" i="12" s="1"/>
  <c r="C3148" i="12" a="1"/>
  <c r="C3148" i="12" s="1"/>
  <c r="C3152" i="12" a="1"/>
  <c r="C3152" i="12" s="1"/>
  <c r="C3155" i="12" a="1"/>
  <c r="C3155" i="12" s="1"/>
  <c r="C3158" i="12" a="1"/>
  <c r="C3158" i="12" s="1"/>
  <c r="C3162" i="12" a="1"/>
  <c r="C3162" i="12" s="1"/>
  <c r="C3166" i="12" a="1"/>
  <c r="C3166" i="12" s="1"/>
  <c r="C3170" i="12" a="1"/>
  <c r="C3170" i="12" s="1"/>
  <c r="C3173" i="12" a="1"/>
  <c r="C3173" i="12" s="1"/>
  <c r="C3177" i="12" a="1"/>
  <c r="C3177" i="12" s="1"/>
  <c r="C3181" i="12" a="1"/>
  <c r="C3181" i="12" s="1"/>
  <c r="C3185" i="12" a="1"/>
  <c r="C3185" i="12" s="1"/>
  <c r="C3189" i="12" a="1"/>
  <c r="C3189" i="12" s="1"/>
  <c r="C3196" i="12" a="1"/>
  <c r="C3196" i="12" s="1"/>
  <c r="C3200" i="12" a="1"/>
  <c r="C3200" i="12" s="1"/>
  <c r="C3204" i="12" a="1"/>
  <c r="C3204" i="12" s="1"/>
  <c r="C3208" i="12" a="1"/>
  <c r="C3208" i="12" s="1"/>
  <c r="C3212" i="12" a="1"/>
  <c r="C3212" i="12" s="1"/>
  <c r="C3216" i="12" a="1"/>
  <c r="C3216" i="12" s="1"/>
  <c r="C3220" i="12" a="1"/>
  <c r="C3220" i="12" s="1"/>
  <c r="C3224" i="12" a="1"/>
  <c r="C3224" i="12" s="1"/>
  <c r="C3228" i="12" a="1"/>
  <c r="C3228" i="12" s="1"/>
  <c r="C3232" i="12" a="1"/>
  <c r="C3232" i="12" s="1"/>
  <c r="C3236" i="12" a="1"/>
  <c r="C3236" i="12" s="1"/>
  <c r="C3240" i="12" a="1"/>
  <c r="C3240" i="12" s="1"/>
  <c r="C3243" i="12" a="1"/>
  <c r="C3243" i="12" s="1"/>
  <c r="C3247" i="12" a="1"/>
  <c r="C3247" i="12" s="1"/>
  <c r="C3251" i="12" a="1"/>
  <c r="C3251" i="12" s="1"/>
  <c r="C3255" i="12" a="1"/>
  <c r="C3255" i="12" s="1"/>
  <c r="C3258" i="12" a="1"/>
  <c r="C3258" i="12" s="1"/>
  <c r="C3262" i="12" a="1"/>
  <c r="C3262" i="12" s="1"/>
  <c r="C3266" i="12" a="1"/>
  <c r="C3266" i="12" s="1"/>
  <c r="C3270" i="12" a="1"/>
  <c r="C3270" i="12" s="1"/>
  <c r="C3274" i="12" a="1"/>
  <c r="C3274" i="12" s="1"/>
  <c r="C3278" i="12" a="1"/>
  <c r="C3278" i="12" s="1"/>
  <c r="C2001" i="12" a="1"/>
  <c r="C2001" i="12" s="1"/>
  <c r="C2005" i="12" a="1"/>
  <c r="C2005" i="12" s="1"/>
  <c r="C2009" i="12" a="1"/>
  <c r="C2009" i="12" s="1"/>
  <c r="C2013" i="12" a="1"/>
  <c r="C2013" i="12" s="1"/>
  <c r="C2020" i="12" a="1"/>
  <c r="C2020" i="12" s="1"/>
  <c r="C2024" i="12" a="1"/>
  <c r="C2024" i="12" s="1"/>
  <c r="C2028" i="12" a="1"/>
  <c r="C2028" i="12" s="1"/>
  <c r="C2032" i="12" a="1"/>
  <c r="C2032" i="12" s="1"/>
  <c r="C2036" i="12" a="1"/>
  <c r="C2036" i="12" s="1"/>
  <c r="C2040" i="12" a="1"/>
  <c r="C2040" i="12" s="1"/>
  <c r="C2044" i="12" a="1"/>
  <c r="C2044" i="12" s="1"/>
  <c r="C2048" i="12" a="1"/>
  <c r="C2048" i="12" s="1"/>
  <c r="C2052" i="12" a="1"/>
  <c r="C2052" i="12" s="1"/>
  <c r="C2055" i="12" a="1"/>
  <c r="C2055" i="12" s="1"/>
  <c r="C2059" i="12" a="1"/>
  <c r="C2059" i="12" s="1"/>
  <c r="C2062" i="12" a="1"/>
  <c r="C2062" i="12" s="1"/>
  <c r="C2066" i="12" a="1"/>
  <c r="C2066" i="12" s="1"/>
  <c r="C2070" i="12" a="1"/>
  <c r="C2070" i="12" s="1"/>
  <c r="C2074" i="12" a="1"/>
  <c r="C2074" i="12" s="1"/>
  <c r="C2078" i="12" a="1"/>
  <c r="C2078" i="12" s="1"/>
  <c r="C2082" i="12" a="1"/>
  <c r="C2082" i="12" s="1"/>
  <c r="C2085" i="12" a="1"/>
  <c r="C2085" i="12" s="1"/>
  <c r="C2089" i="12" a="1"/>
  <c r="C2089" i="12" s="1"/>
  <c r="C2096" i="12" a="1"/>
  <c r="C2096" i="12" s="1"/>
  <c r="C2100" i="12" a="1"/>
  <c r="C2100" i="12" s="1"/>
  <c r="C2104" i="12" a="1"/>
  <c r="C2104" i="12" s="1"/>
  <c r="C2108" i="12" a="1"/>
  <c r="C2108" i="12" s="1"/>
  <c r="C2112" i="12" a="1"/>
  <c r="C2112" i="12" s="1"/>
  <c r="C2115" i="12" a="1"/>
  <c r="C2115" i="12" s="1"/>
  <c r="C2118" i="12" a="1"/>
  <c r="C2118" i="12" s="1"/>
  <c r="C2122" i="12" a="1"/>
  <c r="C2122" i="12" s="1"/>
  <c r="C2126" i="12" a="1"/>
  <c r="C2126" i="12" s="1"/>
  <c r="C2130" i="12" a="1"/>
  <c r="C2130" i="12" s="1"/>
  <c r="C2133" i="12" a="1"/>
  <c r="C2133" i="12" s="1"/>
  <c r="C2137" i="12" a="1"/>
  <c r="C2137" i="12" s="1"/>
  <c r="C2144" i="12" a="1"/>
  <c r="C2144" i="12" s="1"/>
  <c r="C2148" i="12" a="1"/>
  <c r="C2148" i="12" s="1"/>
  <c r="C2152" i="12" a="1"/>
  <c r="C2152" i="12" s="1"/>
  <c r="C2156" i="12" a="1"/>
  <c r="C2156" i="12" s="1"/>
  <c r="C2159" i="12" a="1"/>
  <c r="C2159" i="12" s="1"/>
  <c r="C2162" i="12" a="1"/>
  <c r="C2162" i="12" s="1"/>
  <c r="C2166" i="12" a="1"/>
  <c r="C2166" i="12" s="1"/>
  <c r="C2169" i="12" a="1"/>
  <c r="C2169" i="12" s="1"/>
  <c r="C2176" i="12" a="1"/>
  <c r="C2176" i="12" s="1"/>
  <c r="C2180" i="12" a="1"/>
  <c r="C2180" i="12" s="1"/>
  <c r="C2184" i="12" a="1"/>
  <c r="C2184" i="12" s="1"/>
  <c r="C2188" i="12" a="1"/>
  <c r="C2188" i="12" s="1"/>
  <c r="C2192" i="12" a="1"/>
  <c r="C2192" i="12" s="1"/>
  <c r="C2196" i="12" a="1"/>
  <c r="C2196" i="12" s="1"/>
  <c r="C2200" i="12" a="1"/>
  <c r="C2200" i="12" s="1"/>
  <c r="C2203" i="12" a="1"/>
  <c r="C2203" i="12" s="1"/>
  <c r="C2209" i="12" a="1"/>
  <c r="C2209" i="12" s="1"/>
  <c r="C2216" i="12" a="1"/>
  <c r="C2216" i="12" s="1"/>
  <c r="C2220" i="12" a="1"/>
  <c r="C2220" i="12" s="1"/>
  <c r="C2224" i="12" a="1"/>
  <c r="C2224" i="12" s="1"/>
  <c r="C2228" i="12" a="1"/>
  <c r="C2228" i="12" s="1"/>
  <c r="C2231" i="12" a="1"/>
  <c r="C2231" i="12" s="1"/>
  <c r="C2234" i="12" a="1"/>
  <c r="C2234" i="12" s="1"/>
  <c r="C2237" i="12" a="1"/>
  <c r="C2237" i="12" s="1"/>
  <c r="C2240" i="12" a="1"/>
  <c r="C2240" i="12" s="1"/>
  <c r="C2244" i="12" a="1"/>
  <c r="C2244" i="12" s="1"/>
  <c r="C2248" i="12" a="1"/>
  <c r="C2248" i="12" s="1"/>
  <c r="C2252" i="12" a="1"/>
  <c r="C2252" i="12" s="1"/>
  <c r="C2256" i="12" a="1"/>
  <c r="C2256" i="12" s="1"/>
  <c r="C2259" i="12" a="1"/>
  <c r="C2259" i="12" s="1"/>
  <c r="C2263" i="12" a="1"/>
  <c r="C2263" i="12" s="1"/>
  <c r="C2267" i="12" a="1"/>
  <c r="C2267" i="12" s="1"/>
  <c r="C2271" i="12" a="1"/>
  <c r="C2271" i="12" s="1"/>
  <c r="C2275" i="12" a="1"/>
  <c r="C2275" i="12" s="1"/>
  <c r="C2279" i="12" a="1"/>
  <c r="C2279" i="12" s="1"/>
  <c r="C2283" i="12" a="1"/>
  <c r="C2283" i="12" s="1"/>
  <c r="C2286" i="12" a="1"/>
  <c r="C2286" i="12" s="1"/>
  <c r="C2290" i="12" a="1"/>
  <c r="C2290" i="12" s="1"/>
  <c r="C2294" i="12" a="1"/>
  <c r="C2294" i="12" s="1"/>
  <c r="C2297" i="12" a="1"/>
  <c r="C2297" i="12" s="1"/>
  <c r="C2304" i="12" a="1"/>
  <c r="C2304" i="12" s="1"/>
  <c r="C2307" i="12" a="1"/>
  <c r="C2307" i="12" s="1"/>
  <c r="C2314" i="12" a="1"/>
  <c r="C2314" i="12" s="1"/>
  <c r="C2318" i="12" a="1"/>
  <c r="C2318" i="12" s="1"/>
  <c r="C2321" i="12" a="1"/>
  <c r="C2321" i="12" s="1"/>
  <c r="C2325" i="12" a="1"/>
  <c r="C2325" i="12" s="1"/>
  <c r="C2329" i="12" a="1"/>
  <c r="C2329" i="12" s="1"/>
  <c r="C2333" i="12" a="1"/>
  <c r="C2333" i="12" s="1"/>
  <c r="C2337" i="12" a="1"/>
  <c r="C2337" i="12" s="1"/>
  <c r="C2341" i="12" a="1"/>
  <c r="C2341" i="12" s="1"/>
  <c r="C2345" i="12" a="1"/>
  <c r="C2345" i="12" s="1"/>
  <c r="C2352" i="12" a="1"/>
  <c r="C2352" i="12" s="1"/>
  <c r="C2356" i="12" a="1"/>
  <c r="C2356" i="12" s="1"/>
  <c r="C2359" i="12" a="1"/>
  <c r="C2359" i="12" s="1"/>
  <c r="C2363" i="12" a="1"/>
  <c r="C2363" i="12" s="1"/>
  <c r="C2366" i="12" a="1"/>
  <c r="C2366" i="12" s="1"/>
  <c r="C2369" i="12" a="1"/>
  <c r="C2369" i="12" s="1"/>
  <c r="C2373" i="12" a="1"/>
  <c r="C2373" i="12" s="1"/>
  <c r="C2376" i="12" a="1"/>
  <c r="C2376" i="12" s="1"/>
  <c r="C2380" i="12" a="1"/>
  <c r="C2380" i="12" s="1"/>
  <c r="C2384" i="12" a="1"/>
  <c r="C2384" i="12" s="1"/>
  <c r="C2387" i="12" a="1"/>
  <c r="C2387" i="12" s="1"/>
  <c r="C2391" i="12" a="1"/>
  <c r="C2391" i="12" s="1"/>
  <c r="C2395" i="12" a="1"/>
  <c r="C2395" i="12" s="1"/>
  <c r="C2399" i="12" a="1"/>
  <c r="C2399" i="12" s="1"/>
  <c r="C2403" i="12" a="1"/>
  <c r="C2403" i="12" s="1"/>
  <c r="C2407" i="12" a="1"/>
  <c r="C2407" i="12" s="1"/>
  <c r="C2411" i="12" a="1"/>
  <c r="C2411" i="12" s="1"/>
  <c r="C2414" i="12" a="1"/>
  <c r="C2414" i="12" s="1"/>
  <c r="C2418" i="12" a="1"/>
  <c r="C2418" i="12" s="1"/>
  <c r="C2422" i="12" a="1"/>
  <c r="C2422" i="12" s="1"/>
  <c r="C2425" i="12" a="1"/>
  <c r="C2425" i="12" s="1"/>
  <c r="C2432" i="12" a="1"/>
  <c r="C2432" i="12" s="1"/>
  <c r="C2435" i="12" a="1"/>
  <c r="C2435" i="12" s="1"/>
  <c r="C2442" i="12" a="1"/>
  <c r="C2442" i="12" s="1"/>
  <c r="C2446" i="12" a="1"/>
  <c r="C2446" i="12" s="1"/>
  <c r="C2449" i="12" a="1"/>
  <c r="C2449" i="12" s="1"/>
  <c r="C2455" i="12" a="1"/>
  <c r="C2455" i="12" s="1"/>
  <c r="C2459" i="12" a="1"/>
  <c r="C2459" i="12" s="1"/>
  <c r="C2463" i="12" a="1"/>
  <c r="C2463" i="12" s="1"/>
  <c r="C2466" i="12" a="1"/>
  <c r="C2466" i="12" s="1"/>
  <c r="C2469" i="12" a="1"/>
  <c r="C2469" i="12" s="1"/>
  <c r="C2472" i="12" a="1"/>
  <c r="C2472" i="12" s="1"/>
  <c r="C2476" i="12" a="1"/>
  <c r="C2476" i="12" s="1"/>
  <c r="C2480" i="12" a="1"/>
  <c r="C2480" i="12" s="1"/>
  <c r="C2484" i="12" a="1"/>
  <c r="C2484" i="12" s="1"/>
  <c r="C2488" i="12" a="1"/>
  <c r="C2488" i="12" s="1"/>
  <c r="C2491" i="12" a="1"/>
  <c r="C2491" i="12" s="1"/>
  <c r="C2495" i="12" a="1"/>
  <c r="C2495" i="12" s="1"/>
  <c r="C2499" i="12" a="1"/>
  <c r="C2499" i="12" s="1"/>
  <c r="C2503" i="12" a="1"/>
  <c r="C2503" i="12" s="1"/>
  <c r="C2507" i="12" a="1"/>
  <c r="C2507" i="12" s="1"/>
  <c r="C2510" i="12" a="1"/>
  <c r="C2510" i="12" s="1"/>
  <c r="C2514" i="12" a="1"/>
  <c r="C2514" i="12" s="1"/>
  <c r="C2518" i="12" a="1"/>
  <c r="C2518" i="12" s="1"/>
  <c r="C2522" i="12" a="1"/>
  <c r="C2522" i="12" s="1"/>
  <c r="C2526" i="12" a="1"/>
  <c r="C2526" i="12" s="1"/>
  <c r="C2532" i="12" a="1"/>
  <c r="C2532" i="12" s="1"/>
  <c r="C2536" i="12" a="1"/>
  <c r="C2536" i="12" s="1"/>
  <c r="C2540" i="12" a="1"/>
  <c r="C2540" i="12" s="1"/>
  <c r="C2544" i="12" a="1"/>
  <c r="C2544" i="12" s="1"/>
  <c r="C2547" i="12" a="1"/>
  <c r="C2547" i="12" s="1"/>
  <c r="C2551" i="12" a="1"/>
  <c r="C2551" i="12" s="1"/>
  <c r="C2555" i="12" a="1"/>
  <c r="C2555" i="12" s="1"/>
  <c r="C2559" i="12" a="1"/>
  <c r="C2559" i="12" s="1"/>
  <c r="C2563" i="12" a="1"/>
  <c r="C2563" i="12" s="1"/>
  <c r="C2567" i="12" a="1"/>
  <c r="C2567" i="12" s="1"/>
  <c r="C2571" i="12" a="1"/>
  <c r="C2571" i="12" s="1"/>
  <c r="C2575" i="12" a="1"/>
  <c r="C2575" i="12" s="1"/>
  <c r="C2579" i="12" a="1"/>
  <c r="C2579" i="12" s="1"/>
  <c r="C2583" i="12" a="1"/>
  <c r="C2583" i="12" s="1"/>
  <c r="C2586" i="12" a="1"/>
  <c r="C2586" i="12" s="1"/>
  <c r="C2590" i="12" a="1"/>
  <c r="C2590" i="12" s="1"/>
  <c r="C2594" i="12" a="1"/>
  <c r="C2594" i="12" s="1"/>
  <c r="C2598" i="12" a="1"/>
  <c r="C2598" i="12" s="1"/>
  <c r="C2602" i="12" a="1"/>
  <c r="C2602" i="12" s="1"/>
  <c r="C2606" i="12" a="1"/>
  <c r="C2606" i="12" s="1"/>
  <c r="C2609" i="12" a="1"/>
  <c r="C2609" i="12" s="1"/>
  <c r="C2613" i="12" a="1"/>
  <c r="C2613" i="12" s="1"/>
  <c r="C2617" i="12" a="1"/>
  <c r="C2617" i="12" s="1"/>
  <c r="C2621" i="12" a="1"/>
  <c r="C2621" i="12" s="1"/>
  <c r="C2625" i="12" a="1"/>
  <c r="C2625" i="12" s="1"/>
  <c r="C2629" i="12" a="1"/>
  <c r="C2629" i="12" s="1"/>
  <c r="C2633" i="12" a="1"/>
  <c r="C2633" i="12" s="1"/>
  <c r="C2636" i="12" a="1"/>
  <c r="C2636" i="12" s="1"/>
  <c r="C2639" i="12" a="1"/>
  <c r="C2639" i="12" s="1"/>
  <c r="C2643" i="12" a="1"/>
  <c r="C2643" i="12" s="1"/>
  <c r="C2647" i="12" a="1"/>
  <c r="C2647" i="12" s="1"/>
  <c r="C2651" i="12" a="1"/>
  <c r="C2651" i="12" s="1"/>
  <c r="C2655" i="12" a="1"/>
  <c r="C2655" i="12" s="1"/>
  <c r="C2659" i="12" a="1"/>
  <c r="C2659" i="12" s="1"/>
  <c r="C2662" i="12" a="1"/>
  <c r="C2662" i="12" s="1"/>
  <c r="C2666" i="12" a="1"/>
  <c r="C2666" i="12" s="1"/>
  <c r="C2669" i="12" a="1"/>
  <c r="C2669" i="12" s="1"/>
  <c r="C2673" i="12" a="1"/>
  <c r="C2673" i="12" s="1"/>
  <c r="C2677" i="12" a="1"/>
  <c r="C2677" i="12" s="1"/>
  <c r="C2681" i="12" a="1"/>
  <c r="C2681" i="12" s="1"/>
  <c r="C2688" i="12" a="1"/>
  <c r="C2688" i="12" s="1"/>
  <c r="C2692" i="12" a="1"/>
  <c r="C2692" i="12" s="1"/>
  <c r="C2696" i="12" a="1"/>
  <c r="C2696" i="12" s="1"/>
  <c r="C2700" i="12" a="1"/>
  <c r="C2700" i="12" s="1"/>
  <c r="C2704" i="12" a="1"/>
  <c r="C2704" i="12" s="1"/>
  <c r="C2707" i="12" a="1"/>
  <c r="C2707" i="12" s="1"/>
  <c r="C2711" i="12" a="1"/>
  <c r="C2711" i="12" s="1"/>
  <c r="C2715" i="12" a="1"/>
  <c r="C2715" i="12" s="1"/>
  <c r="C2719" i="12" a="1"/>
  <c r="C2719" i="12" s="1"/>
  <c r="C2723" i="12" a="1"/>
  <c r="C2723" i="12" s="1"/>
  <c r="C2727" i="12" a="1"/>
  <c r="C2727" i="12" s="1"/>
  <c r="C2731" i="12" a="1"/>
  <c r="C2731" i="12" s="1"/>
  <c r="C2734" i="12" a="1"/>
  <c r="C2734" i="12" s="1"/>
  <c r="C2737" i="12" a="1"/>
  <c r="C2737" i="12" s="1"/>
  <c r="C2741" i="12" a="1"/>
  <c r="C2741" i="12" s="1"/>
  <c r="C2745" i="12" a="1"/>
  <c r="C2745" i="12" s="1"/>
  <c r="C2749" i="12" a="1"/>
  <c r="C2749" i="12" s="1"/>
  <c r="C2753" i="12" a="1"/>
  <c r="C2753" i="12" s="1"/>
  <c r="C2757" i="12" a="1"/>
  <c r="C2757" i="12" s="1"/>
  <c r="C2761" i="12" a="1"/>
  <c r="C2761" i="12" s="1"/>
  <c r="C2768" i="12" a="1"/>
  <c r="C2768" i="12" s="1"/>
  <c r="C2771" i="12" a="1"/>
  <c r="C2771" i="12" s="1"/>
  <c r="C2775" i="12" a="1"/>
  <c r="C2775" i="12" s="1"/>
  <c r="C2779" i="12" a="1"/>
  <c r="C2779" i="12" s="1"/>
  <c r="C2783" i="12" a="1"/>
  <c r="C2783" i="12" s="1"/>
  <c r="C2787" i="12" a="1"/>
  <c r="C2787" i="12" s="1"/>
  <c r="C2791" i="12" a="1"/>
  <c r="C2791" i="12" s="1"/>
  <c r="C2795" i="12" a="1"/>
  <c r="C2795" i="12" s="1"/>
  <c r="C2799" i="12" a="1"/>
  <c r="C2799" i="12" s="1"/>
  <c r="C2802" i="12" a="1"/>
  <c r="C2802" i="12" s="1"/>
  <c r="C2806" i="12" a="1"/>
  <c r="C2806" i="12" s="1"/>
  <c r="C2810" i="12" a="1"/>
  <c r="C2810" i="12" s="1"/>
  <c r="C2813" i="12" a="1"/>
  <c r="C2813" i="12" s="1"/>
  <c r="C2817" i="12" a="1"/>
  <c r="C2817" i="12" s="1"/>
  <c r="C2821" i="12" a="1"/>
  <c r="C2821" i="12" s="1"/>
  <c r="C2825" i="12" a="1"/>
  <c r="C2825" i="12" s="1"/>
  <c r="C2829" i="12" a="1"/>
  <c r="C2829" i="12" s="1"/>
  <c r="C2836" i="12" a="1"/>
  <c r="C2836" i="12" s="1"/>
  <c r="C2840" i="12" a="1"/>
  <c r="C2840" i="12" s="1"/>
  <c r="C2844" i="12" a="1"/>
  <c r="C2844" i="12" s="1"/>
  <c r="C2847" i="12" a="1"/>
  <c r="C2847" i="12" s="1"/>
  <c r="C2851" i="12" a="1"/>
  <c r="C2851" i="12" s="1"/>
  <c r="C2855" i="12" a="1"/>
  <c r="C2855" i="12" s="1"/>
  <c r="C2859" i="12" a="1"/>
  <c r="C2859" i="12" s="1"/>
  <c r="C2863" i="12" a="1"/>
  <c r="C2863" i="12" s="1"/>
  <c r="C2866" i="12" a="1"/>
  <c r="C2866" i="12" s="1"/>
  <c r="C2870" i="12" a="1"/>
  <c r="C2870" i="12" s="1"/>
  <c r="C2874" i="12" a="1"/>
  <c r="C2874" i="12" s="1"/>
  <c r="C2877" i="12" a="1"/>
  <c r="C2877" i="12" s="1"/>
  <c r="C2881" i="12" a="1"/>
  <c r="C2881" i="12" s="1"/>
  <c r="C2885" i="12" a="1"/>
  <c r="C2885" i="12" s="1"/>
  <c r="C2889" i="12" a="1"/>
  <c r="C2889" i="12" s="1"/>
  <c r="C2893" i="12" a="1"/>
  <c r="C2893" i="12" s="1"/>
  <c r="C2897" i="12" a="1"/>
  <c r="C2897" i="12" s="1"/>
  <c r="C2901" i="12" a="1"/>
  <c r="C2901" i="12" s="1"/>
  <c r="C2905" i="12" a="1"/>
  <c r="C2905" i="12" s="1"/>
  <c r="C2909" i="12" a="1"/>
  <c r="C2909" i="12" s="1"/>
  <c r="C2913" i="12" a="1"/>
  <c r="C2913" i="12" s="1"/>
  <c r="C2917" i="12" a="1"/>
  <c r="C2917" i="12" s="1"/>
  <c r="C2921" i="12" a="1"/>
  <c r="C2921" i="12" s="1"/>
  <c r="C2925" i="12" a="1"/>
  <c r="C2925" i="12" s="1"/>
  <c r="C2932" i="12" a="1"/>
  <c r="C2932" i="12" s="1"/>
  <c r="C2936" i="12" a="1"/>
  <c r="C2936" i="12" s="1"/>
  <c r="C2940" i="12" a="1"/>
  <c r="C2940" i="12" s="1"/>
  <c r="C2944" i="12" a="1"/>
  <c r="C2944" i="12" s="1"/>
  <c r="C2947" i="12" a="1"/>
  <c r="C2947" i="12" s="1"/>
  <c r="C2951" i="12" a="1"/>
  <c r="C2951" i="12" s="1"/>
  <c r="C2955" i="12" a="1"/>
  <c r="C2955" i="12" s="1"/>
  <c r="C2959" i="12" a="1"/>
  <c r="C2959" i="12" s="1"/>
  <c r="C2962" i="12" a="1"/>
  <c r="C2962" i="12" s="1"/>
  <c r="C2966" i="12" a="1"/>
  <c r="C2966" i="12" s="1"/>
  <c r="C2970" i="12" a="1"/>
  <c r="C2970" i="12" s="1"/>
  <c r="C2973" i="12" a="1"/>
  <c r="C2973" i="12" s="1"/>
  <c r="C2977" i="12" a="1"/>
  <c r="C2977" i="12" s="1"/>
  <c r="C2981" i="12" a="1"/>
  <c r="C2981" i="12" s="1"/>
  <c r="C2985" i="12" a="1"/>
  <c r="C2985" i="12" s="1"/>
  <c r="C2989" i="12" a="1"/>
  <c r="C2989" i="12" s="1"/>
  <c r="C2996" i="12" a="1"/>
  <c r="C2996" i="12" s="1"/>
  <c r="C3000" i="12" a="1"/>
  <c r="C3000" i="12" s="1"/>
  <c r="C3004" i="12" a="1"/>
  <c r="C3004" i="12" s="1"/>
  <c r="C3007" i="12" a="1"/>
  <c r="C3007" i="12" s="1"/>
  <c r="C3011" i="12" a="1"/>
  <c r="C3011" i="12" s="1"/>
  <c r="C3015" i="12" a="1"/>
  <c r="C3015" i="12" s="1"/>
  <c r="C3019" i="12" a="1"/>
  <c r="C3019" i="12" s="1"/>
  <c r="C3023" i="12" a="1"/>
  <c r="C3023" i="12" s="1"/>
  <c r="C3027" i="12" a="1"/>
  <c r="C3027" i="12" s="1"/>
  <c r="C3031" i="12" a="1"/>
  <c r="C3031" i="12" s="1"/>
  <c r="C3035" i="12" a="1"/>
  <c r="C3035" i="12" s="1"/>
  <c r="C3039" i="12" a="1"/>
  <c r="C3039" i="12" s="1"/>
  <c r="C3042" i="12" a="1"/>
  <c r="C3042" i="12" s="1"/>
  <c r="C3046" i="12" a="1"/>
  <c r="C3046" i="12" s="1"/>
  <c r="C3050" i="12" a="1"/>
  <c r="C3050" i="12" s="1"/>
  <c r="C3054" i="12" a="1"/>
  <c r="C3054" i="12" s="1"/>
  <c r="C3057" i="12" a="1"/>
  <c r="C3057" i="12" s="1"/>
  <c r="C3061" i="12" a="1"/>
  <c r="C3061" i="12" s="1"/>
  <c r="C3065" i="12" a="1"/>
  <c r="C3065" i="12" s="1"/>
  <c r="C3069" i="12" a="1"/>
  <c r="C3069" i="12" s="1"/>
  <c r="C3073" i="12" a="1"/>
  <c r="C3073" i="12" s="1"/>
  <c r="C3080" i="12" a="1"/>
  <c r="C3080" i="12" s="1"/>
  <c r="C3084" i="12" a="1"/>
  <c r="C3084" i="12" s="1"/>
  <c r="C3088" i="12" a="1"/>
  <c r="C3088" i="12" s="1"/>
  <c r="C3091" i="12" a="1"/>
  <c r="C3091" i="12" s="1"/>
  <c r="C3095" i="12" a="1"/>
  <c r="C3095" i="12" s="1"/>
  <c r="C3099" i="12" a="1"/>
  <c r="C3099" i="12" s="1"/>
  <c r="C3103" i="12" a="1"/>
  <c r="C3103" i="12" s="1"/>
  <c r="C3107" i="12" a="1"/>
  <c r="C3107" i="12" s="1"/>
  <c r="C3111" i="12" a="1"/>
  <c r="C3111" i="12" s="1"/>
  <c r="C3115" i="12" a="1"/>
  <c r="C3115" i="12" s="1"/>
  <c r="C3119" i="12" a="1"/>
  <c r="C3119" i="12" s="1"/>
  <c r="C3122" i="12" a="1"/>
  <c r="C3122" i="12" s="1"/>
  <c r="C3125" i="12" a="1"/>
  <c r="C3125" i="12" s="1"/>
  <c r="C3129" i="12" a="1"/>
  <c r="C3129" i="12" s="1"/>
  <c r="C3133" i="12" a="1"/>
  <c r="C3133" i="12" s="1"/>
  <c r="C3137" i="12" a="1"/>
  <c r="C3137" i="12" s="1"/>
  <c r="C3141" i="12" a="1"/>
  <c r="C3141" i="12" s="1"/>
  <c r="C3145" i="12" a="1"/>
  <c r="C3145" i="12" s="1"/>
  <c r="C3149" i="12" a="1"/>
  <c r="C3149" i="12" s="1"/>
  <c r="C3156" i="12" a="1"/>
  <c r="C3156" i="12" s="1"/>
  <c r="C3159" i="12" a="1"/>
  <c r="C3159" i="12" s="1"/>
  <c r="C3163" i="12" a="1"/>
  <c r="C3163" i="12" s="1"/>
  <c r="C3167" i="12" a="1"/>
  <c r="C3167" i="12" s="1"/>
  <c r="C3171" i="12" a="1"/>
  <c r="C3171" i="12" s="1"/>
  <c r="C3174" i="12" a="1"/>
  <c r="C3174" i="12" s="1"/>
  <c r="C3178" i="12" a="1"/>
  <c r="C3178" i="12" s="1"/>
  <c r="C3182" i="12" a="1"/>
  <c r="C3182" i="12" s="1"/>
  <c r="C3186" i="12" a="1"/>
  <c r="C3186" i="12" s="1"/>
  <c r="C3190" i="12" a="1"/>
  <c r="C3190" i="12" s="1"/>
  <c r="C3193" i="12" a="1"/>
  <c r="C3193" i="12" s="1"/>
  <c r="C3197" i="12" a="1"/>
  <c r="C3197" i="12" s="1"/>
  <c r="C3201" i="12" a="1"/>
  <c r="C3201" i="12" s="1"/>
  <c r="C3205" i="12" a="1"/>
  <c r="C3205" i="12" s="1"/>
  <c r="C3209" i="12" a="1"/>
  <c r="C3209" i="12" s="1"/>
  <c r="C3213" i="12" a="1"/>
  <c r="C3213" i="12" s="1"/>
  <c r="C3217" i="12" a="1"/>
  <c r="C3217" i="12" s="1"/>
  <c r="C3221" i="12" a="1"/>
  <c r="C3221" i="12" s="1"/>
  <c r="C3225" i="12" a="1"/>
  <c r="C3225" i="12" s="1"/>
  <c r="C3229" i="12" a="1"/>
  <c r="C3229" i="12" s="1"/>
  <c r="C3233" i="12" a="1"/>
  <c r="C3233" i="12" s="1"/>
  <c r="C3237" i="12" a="1"/>
  <c r="C3237" i="12" s="1"/>
  <c r="C3244" i="12" a="1"/>
  <c r="C3244" i="12" s="1"/>
  <c r="C3248" i="12" a="1"/>
  <c r="C3248" i="12" s="1"/>
  <c r="C3252" i="12" a="1"/>
  <c r="C3252" i="12" s="1"/>
  <c r="C3256" i="12" a="1"/>
  <c r="C3256" i="12" s="1"/>
  <c r="C3259" i="12" a="1"/>
  <c r="C3259" i="12" s="1"/>
  <c r="C3263" i="12" a="1"/>
  <c r="C3263" i="12" s="1"/>
  <c r="C3267" i="12" a="1"/>
  <c r="C3267" i="12" s="1"/>
  <c r="C3271" i="12" a="1"/>
  <c r="C3271" i="12" s="1"/>
  <c r="C3275" i="12" a="1"/>
  <c r="C3275" i="12" s="1"/>
  <c r="C2002" i="12" a="1"/>
  <c r="C2002" i="12" s="1"/>
  <c r="C2006" i="12" a="1"/>
  <c r="C2006" i="12" s="1"/>
  <c r="C2010" i="12" a="1"/>
  <c r="C2010" i="12" s="1"/>
  <c r="C2014" i="12" a="1"/>
  <c r="C2014" i="12" s="1"/>
  <c r="C2017" i="12" a="1"/>
  <c r="C2017" i="12" s="1"/>
  <c r="C2021" i="12" a="1"/>
  <c r="C2021" i="12" s="1"/>
  <c r="C2025" i="12" a="1"/>
  <c r="C2025" i="12" s="1"/>
  <c r="C2029" i="12" a="1"/>
  <c r="C2029" i="12" s="1"/>
  <c r="C2033" i="12" a="1"/>
  <c r="C2033" i="12" s="1"/>
  <c r="C2037" i="12" a="1"/>
  <c r="C2037" i="12" s="1"/>
  <c r="C2041" i="12" a="1"/>
  <c r="C2041" i="12" s="1"/>
  <c r="C2045" i="12" a="1"/>
  <c r="C2045" i="12" s="1"/>
  <c r="C2049" i="12" a="1"/>
  <c r="C2049" i="12" s="1"/>
  <c r="C2056" i="12" a="1"/>
  <c r="C2056" i="12" s="1"/>
  <c r="C2060" i="12" a="1"/>
  <c r="C2060" i="12" s="1"/>
  <c r="C2063" i="12" a="1"/>
  <c r="C2063" i="12" s="1"/>
  <c r="C2067" i="12" a="1"/>
  <c r="C2067" i="12" s="1"/>
  <c r="C2071" i="12" a="1"/>
  <c r="C2071" i="12" s="1"/>
  <c r="C2075" i="12" a="1"/>
  <c r="C2075" i="12" s="1"/>
  <c r="C2079" i="12" a="1"/>
  <c r="C2079" i="12" s="1"/>
  <c r="C2083" i="12" a="1"/>
  <c r="C2083" i="12" s="1"/>
  <c r="C2086" i="12" a="1"/>
  <c r="C2086" i="12" s="1"/>
  <c r="C2090" i="12" a="1"/>
  <c r="C2090" i="12" s="1"/>
  <c r="C2093" i="12" a="1"/>
  <c r="C2093" i="12" s="1"/>
  <c r="C2097" i="12" a="1"/>
  <c r="C2097" i="12" s="1"/>
  <c r="C2101" i="12" a="1"/>
  <c r="C2101" i="12" s="1"/>
  <c r="C2105" i="12" a="1"/>
  <c r="C2105" i="12" s="1"/>
  <c r="C2109" i="12" a="1"/>
  <c r="C2109" i="12" s="1"/>
  <c r="C2116" i="12" a="1"/>
  <c r="C2116" i="12" s="1"/>
  <c r="C2119" i="12" a="1"/>
  <c r="C2119" i="12" s="1"/>
  <c r="C2123" i="12" a="1"/>
  <c r="C2123" i="12" s="1"/>
  <c r="C2127" i="12" a="1"/>
  <c r="C2127" i="12" s="1"/>
  <c r="C2131" i="12" a="1"/>
  <c r="C2131" i="12" s="1"/>
  <c r="C2134" i="12" a="1"/>
  <c r="C2134" i="12" s="1"/>
  <c r="C2138" i="12" a="1"/>
  <c r="C2138" i="12" s="1"/>
  <c r="C2141" i="12" a="1"/>
  <c r="C2141" i="12" s="1"/>
  <c r="C2145" i="12" a="1"/>
  <c r="C2145" i="12" s="1"/>
  <c r="C2149" i="12" a="1"/>
  <c r="C2149" i="12" s="1"/>
  <c r="C2153" i="12" a="1"/>
  <c r="C2153" i="12" s="1"/>
  <c r="C2160" i="12" a="1"/>
  <c r="C2160" i="12" s="1"/>
  <c r="C2163" i="12" a="1"/>
  <c r="C2163" i="12" s="1"/>
  <c r="C2170" i="12" a="1"/>
  <c r="C2170" i="12" s="1"/>
  <c r="C2173" i="12" a="1"/>
  <c r="C2173" i="12" s="1"/>
  <c r="C2177" i="12" a="1"/>
  <c r="C2177" i="12" s="1"/>
  <c r="C2181" i="12" a="1"/>
  <c r="C2181" i="12" s="1"/>
  <c r="C2185" i="12" a="1"/>
  <c r="C2185" i="12" s="1"/>
  <c r="C2189" i="12" a="1"/>
  <c r="C2189" i="12" s="1"/>
  <c r="C2193" i="12" a="1"/>
  <c r="C2193" i="12" s="1"/>
  <c r="C2197" i="12" a="1"/>
  <c r="C2197" i="12" s="1"/>
  <c r="C2204" i="12" a="1"/>
  <c r="C2204" i="12" s="1"/>
  <c r="C2207" i="12" a="1"/>
  <c r="C2207" i="12" s="1"/>
  <c r="C2210" i="12" a="1"/>
  <c r="C2210" i="12" s="1"/>
  <c r="C2213" i="12" a="1"/>
  <c r="C2213" i="12" s="1"/>
  <c r="C2217" i="12" a="1"/>
  <c r="C2217" i="12" s="1"/>
  <c r="C2221" i="12" a="1"/>
  <c r="C2221" i="12" s="1"/>
  <c r="C2225" i="12" a="1"/>
  <c r="C2225" i="12" s="1"/>
  <c r="C2229" i="12" a="1"/>
  <c r="C2229" i="12" s="1"/>
  <c r="C2232" i="12" a="1"/>
  <c r="C2232" i="12" s="1"/>
  <c r="C2235" i="12" a="1"/>
  <c r="C2235" i="12" s="1"/>
  <c r="C2238" i="12" a="1"/>
  <c r="C2238" i="12" s="1"/>
  <c r="C2241" i="12" a="1"/>
  <c r="C2241" i="12" s="1"/>
  <c r="C2245" i="12" a="1"/>
  <c r="C2245" i="12" s="1"/>
  <c r="C2249" i="12" a="1"/>
  <c r="C2249" i="12" s="1"/>
  <c r="C2253" i="12" a="1"/>
  <c r="C2253" i="12" s="1"/>
  <c r="C2260" i="12" a="1"/>
  <c r="C2260" i="12" s="1"/>
  <c r="C2264" i="12" a="1"/>
  <c r="C2264" i="12" s="1"/>
  <c r="C2268" i="12" a="1"/>
  <c r="C2268" i="12" s="1"/>
  <c r="C2272" i="12" a="1"/>
  <c r="C2272" i="12" s="1"/>
  <c r="C2276" i="12" a="1"/>
  <c r="C2276" i="12" s="1"/>
  <c r="C2280" i="12" a="1"/>
  <c r="C2280" i="12" s="1"/>
  <c r="C2284" i="12" a="1"/>
  <c r="C2284" i="12" s="1"/>
  <c r="C2287" i="12" a="1"/>
  <c r="C2287" i="12" s="1"/>
  <c r="C2291" i="12" a="1"/>
  <c r="C2291" i="12" s="1"/>
  <c r="C2298" i="12" a="1"/>
  <c r="C2298" i="12" s="1"/>
  <c r="C2301" i="12" a="1"/>
  <c r="C2301" i="12" s="1"/>
  <c r="C2308" i="12" a="1"/>
  <c r="C2308" i="12" s="1"/>
  <c r="C2311" i="12" a="1"/>
  <c r="C2311" i="12" s="1"/>
  <c r="C2315" i="12" a="1"/>
  <c r="C2315" i="12" s="1"/>
  <c r="C2319" i="12" a="1"/>
  <c r="C2319" i="12" s="1"/>
  <c r="C2322" i="12" a="1"/>
  <c r="C2322" i="12" s="1"/>
  <c r="C2326" i="12" a="1"/>
  <c r="C2326" i="12" s="1"/>
  <c r="C2330" i="12" a="1"/>
  <c r="C2330" i="12" s="1"/>
  <c r="C2334" i="12" a="1"/>
  <c r="C2334" i="12" s="1"/>
  <c r="C2338" i="12" a="1"/>
  <c r="C2338" i="12" s="1"/>
  <c r="C2342" i="12" a="1"/>
  <c r="C2342" i="12" s="1"/>
  <c r="C2346" i="12" a="1"/>
  <c r="C2346" i="12" s="1"/>
  <c r="C2349" i="12" a="1"/>
  <c r="C2349" i="12" s="1"/>
  <c r="C2353" i="12" a="1"/>
  <c r="C2353" i="12" s="1"/>
  <c r="C2357" i="12" a="1"/>
  <c r="C2357" i="12" s="1"/>
  <c r="C2360" i="12" a="1"/>
  <c r="C2360" i="12" s="1"/>
  <c r="C2364" i="12" a="1"/>
  <c r="C2364" i="12" s="1"/>
  <c r="C2367" i="12" a="1"/>
  <c r="C2367" i="12" s="1"/>
  <c r="C2370" i="12" a="1"/>
  <c r="C2370" i="12" s="1"/>
  <c r="C2374" i="12" a="1"/>
  <c r="C2374" i="12" s="1"/>
  <c r="C2377" i="12" a="1"/>
  <c r="C2377" i="12" s="1"/>
  <c r="C2381" i="12" a="1"/>
  <c r="C2381" i="12" s="1"/>
  <c r="C2388" i="12" a="1"/>
  <c r="C2388" i="12" s="1"/>
  <c r="C2392" i="12" a="1"/>
  <c r="C2392" i="12" s="1"/>
  <c r="C2396" i="12" a="1"/>
  <c r="C2396" i="12" s="1"/>
  <c r="C2400" i="12" a="1"/>
  <c r="C2400" i="12" s="1"/>
  <c r="C2404" i="12" a="1"/>
  <c r="C2404" i="12" s="1"/>
  <c r="C2408" i="12" a="1"/>
  <c r="C2408" i="12" s="1"/>
  <c r="C2412" i="12" a="1"/>
  <c r="C2412" i="12" s="1"/>
  <c r="C2415" i="12" a="1"/>
  <c r="C2415" i="12" s="1"/>
  <c r="C2419" i="12" a="1"/>
  <c r="C2419" i="12" s="1"/>
  <c r="C2426" i="12" a="1"/>
  <c r="C2426" i="12" s="1"/>
  <c r="C2429" i="12" a="1"/>
  <c r="C2429" i="12" s="1"/>
  <c r="C2436" i="12" a="1"/>
  <c r="C2436" i="12" s="1"/>
  <c r="C2439" i="12" a="1"/>
  <c r="C2439" i="12" s="1"/>
  <c r="C2443" i="12" a="1"/>
  <c r="C2443" i="12" s="1"/>
  <c r="C2447" i="12" a="1"/>
  <c r="C2447" i="12" s="1"/>
  <c r="C2450" i="12" a="1"/>
  <c r="C2450" i="12" s="1"/>
  <c r="C2453" i="12" a="1"/>
  <c r="C2453" i="12" s="1"/>
  <c r="C2456" i="12" a="1"/>
  <c r="C2456" i="12" s="1"/>
  <c r="C2460" i="12" a="1"/>
  <c r="C2460" i="12" s="1"/>
  <c r="C2464" i="12" a="1"/>
  <c r="C2464" i="12" s="1"/>
  <c r="C2467" i="12" a="1"/>
  <c r="C2467" i="12" s="1"/>
  <c r="C2470" i="12" a="1"/>
  <c r="C2470" i="12" s="1"/>
  <c r="C2473" i="12" a="1"/>
  <c r="C2473" i="12" s="1"/>
  <c r="C2477" i="12" a="1"/>
  <c r="C2477" i="12" s="1"/>
  <c r="C2481" i="12" a="1"/>
  <c r="C2481" i="12" s="1"/>
  <c r="C2485" i="12" a="1"/>
  <c r="C2485" i="12" s="1"/>
  <c r="C2492" i="12" a="1"/>
  <c r="C2492" i="12" s="1"/>
  <c r="C2496" i="12" a="1"/>
  <c r="C2496" i="12" s="1"/>
  <c r="C2500" i="12" a="1"/>
  <c r="C2500" i="12" s="1"/>
  <c r="C2504" i="12" a="1"/>
  <c r="C2504" i="12" s="1"/>
  <c r="C2508" i="12" a="1"/>
  <c r="C2508" i="12" s="1"/>
  <c r="C2511" i="12" a="1"/>
  <c r="C2511" i="12" s="1"/>
  <c r="C2515" i="12" a="1"/>
  <c r="C2515" i="12" s="1"/>
  <c r="C2519" i="12" a="1"/>
  <c r="C2519" i="12" s="1"/>
  <c r="C2523" i="12" a="1"/>
  <c r="C2523" i="12" s="1"/>
  <c r="C2529" i="12" a="1"/>
  <c r="C2529" i="12" s="1"/>
  <c r="C2533" i="12" a="1"/>
  <c r="C2533" i="12" s="1"/>
  <c r="C2537" i="12" a="1"/>
  <c r="C2537" i="12" s="1"/>
  <c r="C2541" i="12" a="1"/>
  <c r="C2541" i="12" s="1"/>
  <c r="C2548" i="12" a="1"/>
  <c r="C2548" i="12" s="1"/>
  <c r="C2552" i="12" a="1"/>
  <c r="C2552" i="12" s="1"/>
  <c r="C2556" i="12" a="1"/>
  <c r="C2556" i="12" s="1"/>
  <c r="C2560" i="12" a="1"/>
  <c r="C2560" i="12" s="1"/>
  <c r="C2564" i="12" a="1"/>
  <c r="C2564" i="12" s="1"/>
  <c r="C2568" i="12" a="1"/>
  <c r="C2568" i="12" s="1"/>
  <c r="C2572" i="12" a="1"/>
  <c r="C2572" i="12" s="1"/>
  <c r="C2576" i="12" a="1"/>
  <c r="C2576" i="12" s="1"/>
  <c r="C2580" i="12" a="1"/>
  <c r="C2580" i="12" s="1"/>
  <c r="C2584" i="12" a="1"/>
  <c r="C2584" i="12" s="1"/>
  <c r="C2587" i="12" a="1"/>
  <c r="C2587" i="12" s="1"/>
  <c r="C2591" i="12" a="1"/>
  <c r="C2591" i="12" s="1"/>
  <c r="C2595" i="12" a="1"/>
  <c r="C2595" i="12" s="1"/>
  <c r="C2599" i="12" a="1"/>
  <c r="C2599" i="12" s="1"/>
  <c r="C2603" i="12" a="1"/>
  <c r="C2603" i="12" s="1"/>
  <c r="C2607" i="12" a="1"/>
  <c r="C2607" i="12" s="1"/>
  <c r="C2610" i="12" a="1"/>
  <c r="C2610" i="12" s="1"/>
  <c r="C2614" i="12" a="1"/>
  <c r="C2614" i="12" s="1"/>
  <c r="C2618" i="12" a="1"/>
  <c r="C2618" i="12" s="1"/>
  <c r="C2622" i="12" a="1"/>
  <c r="C2622" i="12" s="1"/>
  <c r="C2626" i="12" a="1"/>
  <c r="C2626" i="12" s="1"/>
  <c r="C2630" i="12" a="1"/>
  <c r="C2630" i="12" s="1"/>
  <c r="C2634" i="12" a="1"/>
  <c r="C2634" i="12" s="1"/>
  <c r="C2640" i="12" a="1"/>
  <c r="C2640" i="12" s="1"/>
  <c r="C2644" i="12" a="1"/>
  <c r="C2644" i="12" s="1"/>
  <c r="C2648" i="12" a="1"/>
  <c r="C2648" i="12" s="1"/>
  <c r="C2652" i="12" a="1"/>
  <c r="C2652" i="12" s="1"/>
  <c r="C2656" i="12" a="1"/>
  <c r="C2656" i="12" s="1"/>
  <c r="C2660" i="12" a="1"/>
  <c r="C2660" i="12" s="1"/>
  <c r="C2663" i="12" a="1"/>
  <c r="C2663" i="12" s="1"/>
  <c r="C2670" i="12" a="1"/>
  <c r="C2670" i="12" s="1"/>
  <c r="C2674" i="12" a="1"/>
  <c r="C2674" i="12" s="1"/>
  <c r="C2678" i="12" a="1"/>
  <c r="C2678" i="12" s="1"/>
  <c r="C2682" i="12" a="1"/>
  <c r="C2682" i="12" s="1"/>
  <c r="C2685" i="12" a="1"/>
  <c r="C2685" i="12" s="1"/>
  <c r="C2689" i="12" a="1"/>
  <c r="C2689" i="12" s="1"/>
  <c r="C2693" i="12" a="1"/>
  <c r="C2693" i="12" s="1"/>
  <c r="C2697" i="12" a="1"/>
  <c r="C2697" i="12" s="1"/>
  <c r="C2701" i="12" a="1"/>
  <c r="C2701" i="12" s="1"/>
  <c r="C2708" i="12" a="1"/>
  <c r="C2708" i="12" s="1"/>
  <c r="C2712" i="12" a="1"/>
  <c r="C2712" i="12" s="1"/>
  <c r="C2716" i="12" a="1"/>
  <c r="C2716" i="12" s="1"/>
  <c r="C2720" i="12" a="1"/>
  <c r="C2720" i="12" s="1"/>
  <c r="C2724" i="12" a="1"/>
  <c r="C2724" i="12" s="1"/>
  <c r="C2728" i="12" a="1"/>
  <c r="C2728" i="12" s="1"/>
  <c r="C2732" i="12" a="1"/>
  <c r="C2732" i="12" s="1"/>
  <c r="C2735" i="12" a="1"/>
  <c r="C2735" i="12" s="1"/>
  <c r="C2738" i="12" a="1"/>
  <c r="C2738" i="12" s="1"/>
  <c r="C2742" i="12" a="1"/>
  <c r="C2742" i="12" s="1"/>
  <c r="C2746" i="12" a="1"/>
  <c r="C2746" i="12" s="1"/>
  <c r="C2750" i="12" a="1"/>
  <c r="C2750" i="12" s="1"/>
  <c r="C2754" i="12" a="1"/>
  <c r="C2754" i="12" s="1"/>
  <c r="C2758" i="12" a="1"/>
  <c r="C2758" i="12" s="1"/>
  <c r="C2762" i="12" a="1"/>
  <c r="C2762" i="12" s="1"/>
  <c r="C2765" i="12" a="1"/>
  <c r="C2765" i="12" s="1"/>
  <c r="C2772" i="12" a="1"/>
  <c r="C2772" i="12" s="1"/>
  <c r="C2776" i="12" a="1"/>
  <c r="C2776" i="12" s="1"/>
  <c r="C2780" i="12" a="1"/>
  <c r="C2780" i="12" s="1"/>
  <c r="C2784" i="12" a="1"/>
  <c r="C2784" i="12" s="1"/>
  <c r="C2788" i="12" a="1"/>
  <c r="C2788" i="12" s="1"/>
  <c r="C2792" i="12" a="1"/>
  <c r="C2792" i="12" s="1"/>
  <c r="C2796" i="12" a="1"/>
  <c r="C2796" i="12" s="1"/>
  <c r="C2800" i="12" a="1"/>
  <c r="C2800" i="12" s="1"/>
  <c r="C2803" i="12" a="1"/>
  <c r="C2803" i="12" s="1"/>
  <c r="C2807" i="12" a="1"/>
  <c r="C2807" i="12" s="1"/>
  <c r="C2811" i="12" a="1"/>
  <c r="C2811" i="12" s="1"/>
  <c r="C2814" i="12" a="1"/>
  <c r="C2814" i="12" s="1"/>
  <c r="C2818" i="12" a="1"/>
  <c r="C2818" i="12" s="1"/>
  <c r="C2822" i="12" a="1"/>
  <c r="C2822" i="12" s="1"/>
  <c r="C2826" i="12" a="1"/>
  <c r="C2826" i="12" s="1"/>
  <c r="C2830" i="12" a="1"/>
  <c r="C2830" i="12" s="1"/>
  <c r="C2833" i="12" a="1"/>
  <c r="C2833" i="12" s="1"/>
  <c r="C2837" i="12" a="1"/>
  <c r="C2837" i="12" s="1"/>
  <c r="C2841" i="12" a="1"/>
  <c r="C2841" i="12" s="1"/>
  <c r="C2848" i="12" a="1"/>
  <c r="C2848" i="12" s="1"/>
  <c r="C2852" i="12" a="1"/>
  <c r="C2852" i="12" s="1"/>
  <c r="C2856" i="12" a="1"/>
  <c r="C2856" i="12" s="1"/>
  <c r="C2860" i="12" a="1"/>
  <c r="C2860" i="12" s="1"/>
  <c r="C2864" i="12" a="1"/>
  <c r="C2864" i="12" s="1"/>
  <c r="C2867" i="12" a="1"/>
  <c r="C2867" i="12" s="1"/>
  <c r="C2871" i="12" a="1"/>
  <c r="C2871" i="12" s="1"/>
  <c r="C2875" i="12" a="1"/>
  <c r="C2875" i="12" s="1"/>
  <c r="C2878" i="12" a="1"/>
  <c r="C2878" i="12" s="1"/>
  <c r="C2882" i="12" a="1"/>
  <c r="C2882" i="12" s="1"/>
  <c r="C2886" i="12" a="1"/>
  <c r="C2886" i="12" s="1"/>
  <c r="C2890" i="12" a="1"/>
  <c r="C2890" i="12" s="1"/>
  <c r="C2894" i="12" a="1"/>
  <c r="C2894" i="12" s="1"/>
  <c r="C2898" i="12" a="1"/>
  <c r="C2898" i="12" s="1"/>
  <c r="C2902" i="12" a="1"/>
  <c r="C2902" i="12" s="1"/>
  <c r="C2906" i="12" a="1"/>
  <c r="C2906" i="12" s="1"/>
  <c r="C2910" i="12" a="1"/>
  <c r="C2910" i="12" s="1"/>
  <c r="C2914" i="12" a="1"/>
  <c r="C2914" i="12" s="1"/>
  <c r="C2918" i="12" a="1"/>
  <c r="C2918" i="12" s="1"/>
  <c r="C2922" i="12" a="1"/>
  <c r="C2922" i="12" s="1"/>
  <c r="C2926" i="12" a="1"/>
  <c r="C2926" i="12" s="1"/>
  <c r="C2929" i="12" a="1"/>
  <c r="C2929" i="12" s="1"/>
  <c r="C2933" i="12" a="1"/>
  <c r="C2933" i="12" s="1"/>
  <c r="C2937" i="12" a="1"/>
  <c r="C2937" i="12" s="1"/>
  <c r="C2941" i="12" a="1"/>
  <c r="C2941" i="12" s="1"/>
  <c r="C2948" i="12" a="1"/>
  <c r="C2948" i="12" s="1"/>
  <c r="C2952" i="12" a="1"/>
  <c r="C2952" i="12" s="1"/>
  <c r="C2956" i="12" a="1"/>
  <c r="C2956" i="12" s="1"/>
  <c r="C2960" i="12" a="1"/>
  <c r="C2960" i="12" s="1"/>
  <c r="C2963" i="12" a="1"/>
  <c r="C2963" i="12" s="1"/>
  <c r="C2967" i="12" a="1"/>
  <c r="C2967" i="12" s="1"/>
  <c r="C2971" i="12" a="1"/>
  <c r="C2971" i="12" s="1"/>
  <c r="C2974" i="12" a="1"/>
  <c r="C2974" i="12" s="1"/>
  <c r="C2978" i="12" a="1"/>
  <c r="C2978" i="12" s="1"/>
  <c r="C2982" i="12" a="1"/>
  <c r="C2982" i="12" s="1"/>
  <c r="C2986" i="12" a="1"/>
  <c r="C2986" i="12" s="1"/>
  <c r="C2990" i="12" a="1"/>
  <c r="C2990" i="12" s="1"/>
  <c r="C2993" i="12" a="1"/>
  <c r="C2993" i="12" s="1"/>
  <c r="C2997" i="12" a="1"/>
  <c r="C2997" i="12" s="1"/>
  <c r="C3001" i="12" a="1"/>
  <c r="C3001" i="12" s="1"/>
  <c r="C3008" i="12" a="1"/>
  <c r="C3008" i="12" s="1"/>
  <c r="C3012" i="12" a="1"/>
  <c r="C3012" i="12" s="1"/>
  <c r="C3016" i="12" a="1"/>
  <c r="C3016" i="12" s="1"/>
  <c r="C3020" i="12" a="1"/>
  <c r="C3020" i="12" s="1"/>
  <c r="C3024" i="12" a="1"/>
  <c r="C3024" i="12" s="1"/>
  <c r="C3028" i="12" a="1"/>
  <c r="C3028" i="12" s="1"/>
  <c r="C3032" i="12" a="1"/>
  <c r="C3032" i="12" s="1"/>
  <c r="C3036" i="12" a="1"/>
  <c r="C3036" i="12" s="1"/>
  <c r="C3040" i="12" a="1"/>
  <c r="C3040" i="12" s="1"/>
  <c r="C3043" i="12" a="1"/>
  <c r="C3043" i="12" s="1"/>
  <c r="C3047" i="12" a="1"/>
  <c r="C3047" i="12" s="1"/>
  <c r="C3051" i="12" a="1"/>
  <c r="C3051" i="12" s="1"/>
  <c r="C3055" i="12" a="1"/>
  <c r="C3055" i="12" s="1"/>
  <c r="C3058" i="12" a="1"/>
  <c r="C3058" i="12" s="1"/>
  <c r="C3062" i="12" a="1"/>
  <c r="C3062" i="12" s="1"/>
  <c r="C3066" i="12" a="1"/>
  <c r="C3066" i="12" s="1"/>
  <c r="C3070" i="12" a="1"/>
  <c r="C3070" i="12" s="1"/>
  <c r="C3074" i="12" a="1"/>
  <c r="C3074" i="12" s="1"/>
  <c r="C3077" i="12" a="1"/>
  <c r="C3077" i="12" s="1"/>
  <c r="C3081" i="12" a="1"/>
  <c r="C3081" i="12" s="1"/>
  <c r="C3085" i="12" a="1"/>
  <c r="C3085" i="12" s="1"/>
  <c r="C3092" i="12" a="1"/>
  <c r="C3092" i="12" s="1"/>
  <c r="C3096" i="12" a="1"/>
  <c r="C3096" i="12" s="1"/>
  <c r="C3100" i="12" a="1"/>
  <c r="C3100" i="12" s="1"/>
  <c r="C3104" i="12" a="1"/>
  <c r="C3104" i="12" s="1"/>
  <c r="C3108" i="12" a="1"/>
  <c r="C3108" i="12" s="1"/>
  <c r="C3112" i="12" a="1"/>
  <c r="C3112" i="12" s="1"/>
  <c r="C3116" i="12" a="1"/>
  <c r="C3116" i="12" s="1"/>
  <c r="C3120" i="12" a="1"/>
  <c r="C3120" i="12" s="1"/>
  <c r="C3123" i="12" a="1"/>
  <c r="C3123" i="12" s="1"/>
  <c r="C3126" i="12" a="1"/>
  <c r="C3126" i="12" s="1"/>
  <c r="C3130" i="12" a="1"/>
  <c r="C3130" i="12" s="1"/>
  <c r="C3134" i="12" a="1"/>
  <c r="C3134" i="12" s="1"/>
  <c r="C3138" i="12" a="1"/>
  <c r="C3138" i="12" s="1"/>
  <c r="C3142" i="12" a="1"/>
  <c r="C3142" i="12" s="1"/>
  <c r="C3146" i="12" a="1"/>
  <c r="C3146" i="12" s="1"/>
  <c r="C3150" i="12" a="1"/>
  <c r="C3150" i="12" s="1"/>
  <c r="C3153" i="12" a="1"/>
  <c r="C3153" i="12" s="1"/>
  <c r="C3160" i="12" a="1"/>
  <c r="C3160" i="12" s="1"/>
  <c r="C3164" i="12" a="1"/>
  <c r="C3164" i="12" s="1"/>
  <c r="C3168" i="12" a="1"/>
  <c r="C3168" i="12" s="1"/>
  <c r="C3172" i="12" a="1"/>
  <c r="C3172" i="12" s="1"/>
  <c r="C3175" i="12" a="1"/>
  <c r="C3175" i="12" s="1"/>
  <c r="C3179" i="12" a="1"/>
  <c r="C3179" i="12" s="1"/>
  <c r="C3183" i="12" a="1"/>
  <c r="C3183" i="12" s="1"/>
  <c r="C3187" i="12" a="1"/>
  <c r="C3187" i="12" s="1"/>
  <c r="C3191" i="12" a="1"/>
  <c r="C3191" i="12" s="1"/>
  <c r="C3194" i="12" a="1"/>
  <c r="C3194" i="12" s="1"/>
  <c r="C3198" i="12" a="1"/>
  <c r="C3198" i="12" s="1"/>
  <c r="C3202" i="12" a="1"/>
  <c r="C3202" i="12" s="1"/>
  <c r="C3206" i="12" a="1"/>
  <c r="C3206" i="12" s="1"/>
  <c r="C3210" i="12" a="1"/>
  <c r="C3210" i="12" s="1"/>
  <c r="C3214" i="12" a="1"/>
  <c r="C3214" i="12" s="1"/>
  <c r="C3218" i="12" a="1"/>
  <c r="C3218" i="12" s="1"/>
  <c r="C3222" i="12" a="1"/>
  <c r="C3222" i="12" s="1"/>
  <c r="C3226" i="12" a="1"/>
  <c r="C3226" i="12" s="1"/>
  <c r="C3230" i="12" a="1"/>
  <c r="C3230" i="12" s="1"/>
  <c r="C3234" i="12" a="1"/>
  <c r="C3234" i="12" s="1"/>
  <c r="C3238" i="12" a="1"/>
  <c r="C3238" i="12" s="1"/>
  <c r="C3241" i="12" a="1"/>
  <c r="C3241" i="12" s="1"/>
  <c r="C3245" i="12" a="1"/>
  <c r="C3245" i="12" s="1"/>
  <c r="C3249" i="12" a="1"/>
  <c r="C3249" i="12" s="1"/>
  <c r="C3253" i="12" a="1"/>
  <c r="C3253" i="12" s="1"/>
  <c r="C3260" i="12" a="1"/>
  <c r="C3260" i="12" s="1"/>
  <c r="C3264" i="12" a="1"/>
  <c r="C3264" i="12" s="1"/>
  <c r="C3268" i="12" a="1"/>
  <c r="C3268" i="12" s="1"/>
  <c r="C3272" i="12" a="1"/>
  <c r="C3272" i="12" s="1"/>
  <c r="C3276" i="12" a="1"/>
  <c r="C3276" i="12" s="1"/>
  <c r="C3294" i="12" a="1"/>
  <c r="C3294" i="12" s="1"/>
  <c r="C3290" i="12" a="1"/>
  <c r="C3290" i="12" s="1"/>
  <c r="C3286" i="12" a="1"/>
  <c r="C3286" i="12" s="1"/>
  <c r="C3282" i="12" a="1"/>
  <c r="C3282" i="12" s="1"/>
  <c r="C3293" i="12" a="1"/>
  <c r="C3293" i="12" s="1"/>
  <c r="C3289" i="12" a="1"/>
  <c r="C3289" i="12" s="1"/>
  <c r="C3285" i="12" a="1"/>
  <c r="C3285" i="12" s="1"/>
  <c r="C3281" i="12" a="1"/>
  <c r="C3281" i="12" s="1"/>
  <c r="C2" i="14"/>
  <c r="D2" i="14"/>
  <c r="B2" i="14"/>
  <c r="C5" i="14"/>
  <c r="B5" i="14"/>
  <c r="C4" i="14"/>
  <c r="D5" i="14"/>
  <c r="B4" i="14"/>
  <c r="C3" i="14"/>
  <c r="D4" i="14"/>
  <c r="B3" i="14"/>
  <c r="D3" i="14"/>
  <c r="E2" i="12" a="1"/>
  <c r="F4" i="12" s="1"/>
  <c r="D7" i="14" l="1"/>
  <c r="G8" i="14"/>
  <c r="F8" i="14"/>
  <c r="G9" i="14"/>
  <c r="F9" i="14"/>
  <c r="G10" i="14"/>
  <c r="F10" i="14"/>
  <c r="G7" i="14"/>
  <c r="F7" i="14"/>
  <c r="F3" i="12"/>
  <c r="E2" i="12"/>
  <c r="F2" i="12" s="1"/>
  <c r="F5" i="12" l="1"/>
  <c r="G3" i="12" s="1"/>
  <c r="G2" i="12" l="1"/>
  <c r="G4" i="12"/>
  <c r="A2" i="6" l="1" a="1"/>
  <c r="A2" i="6" s="1"/>
  <c r="B2" i="6" s="1" a="1"/>
  <c r="B2" i="6" s="1"/>
  <c r="B22" i="6" l="1" a="1"/>
  <c r="B22" i="6" s="1"/>
  <c r="B18" i="6" a="1"/>
  <c r="B18" i="6" s="1"/>
  <c r="B14" i="6" a="1"/>
  <c r="B14" i="6" s="1"/>
  <c r="B10" i="6" a="1"/>
  <c r="B10" i="6" s="1"/>
  <c r="B6" i="6" a="1"/>
  <c r="B6" i="6" s="1"/>
  <c r="B25" i="6" a="1"/>
  <c r="B25" i="6" s="1"/>
  <c r="B21" i="6" a="1"/>
  <c r="B21" i="6" s="1"/>
  <c r="B17" i="6" a="1"/>
  <c r="B17" i="6" s="1"/>
  <c r="B13" i="6" a="1"/>
  <c r="B13" i="6" s="1"/>
  <c r="B9" i="6" a="1"/>
  <c r="B9" i="6" s="1"/>
  <c r="B5" i="6" a="1"/>
  <c r="B5" i="6" s="1"/>
  <c r="B24" i="6" a="1"/>
  <c r="B24" i="6" s="1"/>
  <c r="B20" i="6" a="1"/>
  <c r="B20" i="6" s="1"/>
  <c r="B16" i="6" a="1"/>
  <c r="B16" i="6" s="1"/>
  <c r="B12" i="6" a="1"/>
  <c r="B12" i="6" s="1"/>
  <c r="B8" i="6" a="1"/>
  <c r="B8" i="6" s="1"/>
  <c r="B4" i="6" a="1"/>
  <c r="B4" i="6" s="1"/>
  <c r="B23" i="6" a="1"/>
  <c r="B23" i="6" s="1"/>
  <c r="B19" i="6" a="1"/>
  <c r="B19" i="6" s="1"/>
  <c r="B15" i="6" a="1"/>
  <c r="B15" i="6" s="1"/>
  <c r="B11" i="6" a="1"/>
  <c r="B11" i="6" s="1"/>
  <c r="B7" i="6" a="1"/>
  <c r="B7" i="6" s="1"/>
  <c r="B3" i="6" a="1"/>
  <c r="B3" i="6" s="1"/>
  <c r="D2" i="6" l="1" a="1"/>
  <c r="D2" i="6" s="1"/>
  <c r="F2" i="6" s="1"/>
  <c r="L2" i="2" a="1"/>
  <c r="L2" i="2" s="1"/>
  <c r="M2" i="2" s="1" a="1"/>
  <c r="M2" i="2" s="1"/>
  <c r="R2" i="2" a="1"/>
  <c r="S7291" i="2" s="1" a="1"/>
  <c r="S7291" i="2" s="1"/>
  <c r="G2" i="6" l="1"/>
  <c r="G4" i="6"/>
  <c r="G21" i="6"/>
  <c r="F17" i="6"/>
  <c r="G24" i="6"/>
  <c r="F16" i="6"/>
  <c r="G7" i="6"/>
  <c r="F3" i="6"/>
  <c r="F20" i="6"/>
  <c r="G11" i="6"/>
  <c r="F23" i="6"/>
  <c r="G16" i="6"/>
  <c r="G20" i="6"/>
  <c r="F12" i="6"/>
  <c r="G19" i="6"/>
  <c r="F15" i="6"/>
  <c r="G10" i="6"/>
  <c r="G23" i="6"/>
  <c r="F19" i="6"/>
  <c r="G14" i="6"/>
  <c r="F6" i="6"/>
  <c r="F8" i="6"/>
  <c r="G17" i="6"/>
  <c r="G15" i="6"/>
  <c r="F11" i="6"/>
  <c r="G6" i="6"/>
  <c r="F14" i="6"/>
  <c r="G9" i="6"/>
  <c r="F5" i="6"/>
  <c r="F18" i="6"/>
  <c r="G13" i="6"/>
  <c r="F9" i="6"/>
  <c r="F22" i="6"/>
  <c r="G18" i="6"/>
  <c r="F24" i="6"/>
  <c r="F10" i="6"/>
  <c r="G5" i="6"/>
  <c r="G22" i="6"/>
  <c r="G8" i="6"/>
  <c r="G25" i="6"/>
  <c r="F21" i="6"/>
  <c r="G12" i="6"/>
  <c r="F4" i="6"/>
  <c r="F25" i="6"/>
  <c r="F7" i="6"/>
  <c r="G3" i="6"/>
  <c r="F13" i="6"/>
  <c r="S9854" i="2" a="1"/>
  <c r="S9854" i="2" s="1"/>
  <c r="S9848" i="2" a="1"/>
  <c r="S9848" i="2" s="1"/>
  <c r="S9845" i="2" a="1"/>
  <c r="S9845" i="2" s="1"/>
  <c r="S9842" i="2" a="1"/>
  <c r="S9842" i="2" s="1"/>
  <c r="S9838" i="2" a="1"/>
  <c r="S9838" i="2" s="1"/>
  <c r="S9832" i="2" a="1"/>
  <c r="S9832" i="2" s="1"/>
  <c r="S9829" i="2" a="1"/>
  <c r="S9829" i="2" s="1"/>
  <c r="S9826" i="2" a="1"/>
  <c r="S9826" i="2" s="1"/>
  <c r="S9822" i="2" a="1"/>
  <c r="S9822" i="2" s="1"/>
  <c r="S9816" i="2" a="1"/>
  <c r="S9816" i="2" s="1"/>
  <c r="S9813" i="2" a="1"/>
  <c r="S9813" i="2" s="1"/>
  <c r="S9810" i="2" a="1"/>
  <c r="S9810" i="2" s="1"/>
  <c r="S9806" i="2" a="1"/>
  <c r="S9806" i="2" s="1"/>
  <c r="S9800" i="2" a="1"/>
  <c r="S9800" i="2" s="1"/>
  <c r="S9797" i="2" a="1"/>
  <c r="S9797" i="2" s="1"/>
  <c r="S9794" i="2" a="1"/>
  <c r="S9794" i="2" s="1"/>
  <c r="S9789" i="2" a="1"/>
  <c r="S9789" i="2" s="1"/>
  <c r="S9786" i="2" a="1"/>
  <c r="S9786" i="2" s="1"/>
  <c r="S9781" i="2" a="1"/>
  <c r="S9781" i="2" s="1"/>
  <c r="S9778" i="2" a="1"/>
  <c r="S9778" i="2" s="1"/>
  <c r="S9772" i="2" a="1"/>
  <c r="S9772" i="2" s="1"/>
  <c r="S9769" i="2" a="1"/>
  <c r="S9769" i="2" s="1"/>
  <c r="S9765" i="2" a="1"/>
  <c r="S9765" i="2" s="1"/>
  <c r="S9761" i="2" a="1"/>
  <c r="S9761" i="2" s="1"/>
  <c r="S9758" i="2" a="1"/>
  <c r="S9758" i="2" s="1"/>
  <c r="S9754" i="2" a="1"/>
  <c r="S9754" i="2" s="1"/>
  <c r="S9750" i="2" a="1"/>
  <c r="S9750" i="2" s="1"/>
  <c r="S9746" i="2" a="1"/>
  <c r="S9746" i="2" s="1"/>
  <c r="S9742" i="2" a="1"/>
  <c r="S9742" i="2" s="1"/>
  <c r="S9738" i="2" a="1"/>
  <c r="S9738" i="2" s="1"/>
  <c r="S9734" i="2" a="1"/>
  <c r="S9734" i="2" s="1"/>
  <c r="S9730" i="2" a="1"/>
  <c r="S9730" i="2" s="1"/>
  <c r="S9726" i="2" a="1"/>
  <c r="S9726" i="2" s="1"/>
  <c r="S9722" i="2" a="1"/>
  <c r="S9722" i="2" s="1"/>
  <c r="S9718" i="2" a="1"/>
  <c r="S9718" i="2" s="1"/>
  <c r="S9714" i="2" a="1"/>
  <c r="S9714" i="2" s="1"/>
  <c r="S9710" i="2" a="1"/>
  <c r="S9710" i="2" s="1"/>
  <c r="S9706" i="2" a="1"/>
  <c r="S9706" i="2" s="1"/>
  <c r="S9702" i="2" a="1"/>
  <c r="S9702" i="2" s="1"/>
  <c r="S9698" i="2" a="1"/>
  <c r="S9698" i="2" s="1"/>
  <c r="S9694" i="2" a="1"/>
  <c r="S9694" i="2" s="1"/>
  <c r="S9690" i="2" a="1"/>
  <c r="S9690" i="2" s="1"/>
  <c r="S9686" i="2" a="1"/>
  <c r="S9686" i="2" s="1"/>
  <c r="S9682" i="2" a="1"/>
  <c r="S9682" i="2" s="1"/>
  <c r="S9678" i="2" a="1"/>
  <c r="S9678" i="2" s="1"/>
  <c r="S9674" i="2" a="1"/>
  <c r="S9674" i="2" s="1"/>
  <c r="S9670" i="2" a="1"/>
  <c r="S9670" i="2" s="1"/>
  <c r="S9666" i="2" a="1"/>
  <c r="S9666" i="2" s="1"/>
  <c r="S9662" i="2" a="1"/>
  <c r="S9662" i="2" s="1"/>
  <c r="S9658" i="2" a="1"/>
  <c r="S9658" i="2" s="1"/>
  <c r="S9654" i="2" a="1"/>
  <c r="S9654" i="2" s="1"/>
  <c r="S9650" i="2" a="1"/>
  <c r="S9650" i="2" s="1"/>
  <c r="S9646" i="2" a="1"/>
  <c r="S9646" i="2" s="1"/>
  <c r="S9642" i="2" a="1"/>
  <c r="S9642" i="2" s="1"/>
  <c r="S9638" i="2" a="1"/>
  <c r="S9638" i="2" s="1"/>
  <c r="S9634" i="2" a="1"/>
  <c r="S9634" i="2" s="1"/>
  <c r="S9630" i="2" a="1"/>
  <c r="S9630" i="2" s="1"/>
  <c r="S9626" i="2" a="1"/>
  <c r="S9626" i="2" s="1"/>
  <c r="S9622" i="2" a="1"/>
  <c r="S9622" i="2" s="1"/>
  <c r="S9618" i="2" a="1"/>
  <c r="S9618" i="2" s="1"/>
  <c r="S9614" i="2" a="1"/>
  <c r="S9614" i="2" s="1"/>
  <c r="S9610" i="2" a="1"/>
  <c r="S9610" i="2" s="1"/>
  <c r="S9606" i="2" a="1"/>
  <c r="S9606" i="2" s="1"/>
  <c r="S9602" i="2" a="1"/>
  <c r="S9602" i="2" s="1"/>
  <c r="S9598" i="2" a="1"/>
  <c r="S9598" i="2" s="1"/>
  <c r="S9594" i="2" a="1"/>
  <c r="S9594" i="2" s="1"/>
  <c r="S9590" i="2" a="1"/>
  <c r="S9590" i="2" s="1"/>
  <c r="S9586" i="2" a="1"/>
  <c r="S9586" i="2" s="1"/>
  <c r="S9582" i="2" a="1"/>
  <c r="S9582" i="2" s="1"/>
  <c r="S9578" i="2" a="1"/>
  <c r="S9578" i="2" s="1"/>
  <c r="S9574" i="2" a="1"/>
  <c r="S9574" i="2" s="1"/>
  <c r="S9570" i="2" a="1"/>
  <c r="S9570" i="2" s="1"/>
  <c r="S9566" i="2" a="1"/>
  <c r="S9566" i="2" s="1"/>
  <c r="S9562" i="2" a="1"/>
  <c r="S9562" i="2" s="1"/>
  <c r="S9558" i="2" a="1"/>
  <c r="S9558" i="2" s="1"/>
  <c r="S9554" i="2" a="1"/>
  <c r="S9554" i="2" s="1"/>
  <c r="S9550" i="2" a="1"/>
  <c r="S9550" i="2" s="1"/>
  <c r="S9546" i="2" a="1"/>
  <c r="S9546" i="2" s="1"/>
  <c r="S9542" i="2" a="1"/>
  <c r="S9542" i="2" s="1"/>
  <c r="S9538" i="2" a="1"/>
  <c r="S9538" i="2" s="1"/>
  <c r="S9534" i="2" a="1"/>
  <c r="S9534" i="2" s="1"/>
  <c r="S9530" i="2" a="1"/>
  <c r="S9530" i="2" s="1"/>
  <c r="S9526" i="2" a="1"/>
  <c r="S9526" i="2" s="1"/>
  <c r="S9522" i="2" a="1"/>
  <c r="S9522" i="2" s="1"/>
  <c r="S9518" i="2" a="1"/>
  <c r="S9518" i="2" s="1"/>
  <c r="S9514" i="2" a="1"/>
  <c r="S9514" i="2" s="1"/>
  <c r="S9510" i="2" a="1"/>
  <c r="S9510" i="2" s="1"/>
  <c r="S9506" i="2" a="1"/>
  <c r="S9506" i="2" s="1"/>
  <c r="S9502" i="2" a="1"/>
  <c r="S9502" i="2" s="1"/>
  <c r="S9498" i="2" a="1"/>
  <c r="S9498" i="2" s="1"/>
  <c r="S9494" i="2" a="1"/>
  <c r="S9494" i="2" s="1"/>
  <c r="S9490" i="2" a="1"/>
  <c r="S9490" i="2" s="1"/>
  <c r="S9486" i="2" a="1"/>
  <c r="S9486" i="2" s="1"/>
  <c r="S9482" i="2" a="1"/>
  <c r="S9482" i="2" s="1"/>
  <c r="S9478" i="2" a="1"/>
  <c r="S9478" i="2" s="1"/>
  <c r="S9474" i="2" a="1"/>
  <c r="S9474" i="2" s="1"/>
  <c r="S9470" i="2" a="1"/>
  <c r="S9470" i="2" s="1"/>
  <c r="S9466" i="2" a="1"/>
  <c r="S9466" i="2" s="1"/>
  <c r="S9462" i="2" a="1"/>
  <c r="S9462" i="2" s="1"/>
  <c r="S9458" i="2" a="1"/>
  <c r="S9458" i="2" s="1"/>
  <c r="S9454" i="2" a="1"/>
  <c r="S9454" i="2" s="1"/>
  <c r="S9450" i="2" a="1"/>
  <c r="S9450" i="2" s="1"/>
  <c r="S9446" i="2" a="1"/>
  <c r="S9446" i="2" s="1"/>
  <c r="S9442" i="2" a="1"/>
  <c r="S9442" i="2" s="1"/>
  <c r="S9438" i="2" a="1"/>
  <c r="S9438" i="2" s="1"/>
  <c r="S9434" i="2" a="1"/>
  <c r="S9434" i="2" s="1"/>
  <c r="S9430" i="2" a="1"/>
  <c r="S9430" i="2" s="1"/>
  <c r="S9426" i="2" a="1"/>
  <c r="S9426" i="2" s="1"/>
  <c r="S9422" i="2" a="1"/>
  <c r="S9422" i="2" s="1"/>
  <c r="S9418" i="2" a="1"/>
  <c r="S9418" i="2" s="1"/>
  <c r="S9414" i="2" a="1"/>
  <c r="S9414" i="2" s="1"/>
  <c r="S9410" i="2" a="1"/>
  <c r="S9410" i="2" s="1"/>
  <c r="S9406" i="2" a="1"/>
  <c r="S9406" i="2" s="1"/>
  <c r="S9402" i="2" a="1"/>
  <c r="S9402" i="2" s="1"/>
  <c r="S9398" i="2" a="1"/>
  <c r="S9398" i="2" s="1"/>
  <c r="S9394" i="2" a="1"/>
  <c r="S9394" i="2" s="1"/>
  <c r="S9390" i="2" a="1"/>
  <c r="S9390" i="2" s="1"/>
  <c r="S9386" i="2" a="1"/>
  <c r="S9386" i="2" s="1"/>
  <c r="S9382" i="2" a="1"/>
  <c r="S9382" i="2" s="1"/>
  <c r="S9378" i="2" a="1"/>
  <c r="S9378" i="2" s="1"/>
  <c r="S9374" i="2" a="1"/>
  <c r="S9374" i="2" s="1"/>
  <c r="S9370" i="2" a="1"/>
  <c r="S9370" i="2" s="1"/>
  <c r="S9366" i="2" a="1"/>
  <c r="S9366" i="2" s="1"/>
  <c r="S9362" i="2" a="1"/>
  <c r="S9362" i="2" s="1"/>
  <c r="S9358" i="2" a="1"/>
  <c r="S9358" i="2" s="1"/>
  <c r="S9354" i="2" a="1"/>
  <c r="S9354" i="2" s="1"/>
  <c r="S9350" i="2" a="1"/>
  <c r="S9350" i="2" s="1"/>
  <c r="S9346" i="2" a="1"/>
  <c r="S9346" i="2" s="1"/>
  <c r="S9342" i="2" a="1"/>
  <c r="S9342" i="2" s="1"/>
  <c r="S9338" i="2" a="1"/>
  <c r="S9338" i="2" s="1"/>
  <c r="S9334" i="2" a="1"/>
  <c r="S9334" i="2" s="1"/>
  <c r="S9330" i="2" a="1"/>
  <c r="S9330" i="2" s="1"/>
  <c r="S9326" i="2" a="1"/>
  <c r="S9326" i="2" s="1"/>
  <c r="S9322" i="2" a="1"/>
  <c r="S9322" i="2" s="1"/>
  <c r="S9318" i="2" a="1"/>
  <c r="S9318" i="2" s="1"/>
  <c r="S9314" i="2" a="1"/>
  <c r="S9314" i="2" s="1"/>
  <c r="S9310" i="2" a="1"/>
  <c r="S9310" i="2" s="1"/>
  <c r="S9306" i="2" a="1"/>
  <c r="S9306" i="2" s="1"/>
  <c r="S9302" i="2" a="1"/>
  <c r="S9302" i="2" s="1"/>
  <c r="S9298" i="2" a="1"/>
  <c r="S9298" i="2" s="1"/>
  <c r="S9294" i="2" a="1"/>
  <c r="S9294" i="2" s="1"/>
  <c r="S9290" i="2" a="1"/>
  <c r="S9290" i="2" s="1"/>
  <c r="S9286" i="2" a="1"/>
  <c r="S9286" i="2" s="1"/>
  <c r="S9282" i="2" a="1"/>
  <c r="S9282" i="2" s="1"/>
  <c r="S9278" i="2" a="1"/>
  <c r="S9278" i="2" s="1"/>
  <c r="S9274" i="2" a="1"/>
  <c r="S9274" i="2" s="1"/>
  <c r="S9270" i="2" a="1"/>
  <c r="S9270" i="2" s="1"/>
  <c r="S9266" i="2" a="1"/>
  <c r="S9266" i="2" s="1"/>
  <c r="S9262" i="2" a="1"/>
  <c r="S9262" i="2" s="1"/>
  <c r="S9258" i="2" a="1"/>
  <c r="S9258" i="2" s="1"/>
  <c r="S9254" i="2" a="1"/>
  <c r="S9254" i="2" s="1"/>
  <c r="S9250" i="2" a="1"/>
  <c r="S9250" i="2" s="1"/>
  <c r="S9246" i="2" a="1"/>
  <c r="S9246" i="2" s="1"/>
  <c r="S9242" i="2" a="1"/>
  <c r="S9242" i="2" s="1"/>
  <c r="S9238" i="2" a="1"/>
  <c r="S9238" i="2" s="1"/>
  <c r="S9234" i="2" a="1"/>
  <c r="S9234" i="2" s="1"/>
  <c r="S9230" i="2" a="1"/>
  <c r="S9230" i="2" s="1"/>
  <c r="S9226" i="2" a="1"/>
  <c r="S9226" i="2" s="1"/>
  <c r="S9222" i="2" a="1"/>
  <c r="S9222" i="2" s="1"/>
  <c r="S9218" i="2" a="1"/>
  <c r="S9218" i="2" s="1"/>
  <c r="S9214" i="2" a="1"/>
  <c r="S9214" i="2" s="1"/>
  <c r="S9210" i="2" a="1"/>
  <c r="S9210" i="2" s="1"/>
  <c r="S9206" i="2" a="1"/>
  <c r="S9206" i="2" s="1"/>
  <c r="S9202" i="2" a="1"/>
  <c r="S9202" i="2" s="1"/>
  <c r="S9198" i="2" a="1"/>
  <c r="S9198" i="2" s="1"/>
  <c r="S9194" i="2" a="1"/>
  <c r="S9194" i="2" s="1"/>
  <c r="S9190" i="2" a="1"/>
  <c r="S9190" i="2" s="1"/>
  <c r="S9186" i="2" a="1"/>
  <c r="S9186" i="2" s="1"/>
  <c r="S9182" i="2" a="1"/>
  <c r="S9182" i="2" s="1"/>
  <c r="S9178" i="2" a="1"/>
  <c r="S9178" i="2" s="1"/>
  <c r="S9174" i="2" a="1"/>
  <c r="S9174" i="2" s="1"/>
  <c r="S9170" i="2" a="1"/>
  <c r="S9170" i="2" s="1"/>
  <c r="S9166" i="2" a="1"/>
  <c r="S9166" i="2" s="1"/>
  <c r="S9162" i="2" a="1"/>
  <c r="S9162" i="2" s="1"/>
  <c r="S9158" i="2" a="1"/>
  <c r="S9158" i="2" s="1"/>
  <c r="S9154" i="2" a="1"/>
  <c r="S9154" i="2" s="1"/>
  <c r="S9150" i="2" a="1"/>
  <c r="S9150" i="2" s="1"/>
  <c r="S9146" i="2" a="1"/>
  <c r="S9146" i="2" s="1"/>
  <c r="S9142" i="2" a="1"/>
  <c r="S9142" i="2" s="1"/>
  <c r="S9138" i="2" a="1"/>
  <c r="S9138" i="2" s="1"/>
  <c r="S9134" i="2" a="1"/>
  <c r="S9134" i="2" s="1"/>
  <c r="S9130" i="2" a="1"/>
  <c r="S9130" i="2" s="1"/>
  <c r="S9126" i="2" a="1"/>
  <c r="S9126" i="2" s="1"/>
  <c r="S9122" i="2" a="1"/>
  <c r="S9122" i="2" s="1"/>
  <c r="S9118" i="2" a="1"/>
  <c r="S9118" i="2" s="1"/>
  <c r="S9114" i="2" a="1"/>
  <c r="S9114" i="2" s="1"/>
  <c r="S9110" i="2" a="1"/>
  <c r="S9110" i="2" s="1"/>
  <c r="S9106" i="2" a="1"/>
  <c r="S9106" i="2" s="1"/>
  <c r="S9102" i="2" a="1"/>
  <c r="S9102" i="2" s="1"/>
  <c r="S9098" i="2" a="1"/>
  <c r="S9098" i="2" s="1"/>
  <c r="S9094" i="2" a="1"/>
  <c r="S9094" i="2" s="1"/>
  <c r="S9090" i="2" a="1"/>
  <c r="S9090" i="2" s="1"/>
  <c r="S9086" i="2" a="1"/>
  <c r="S9086" i="2" s="1"/>
  <c r="S9082" i="2" a="1"/>
  <c r="S9082" i="2" s="1"/>
  <c r="S9078" i="2" a="1"/>
  <c r="S9078" i="2" s="1"/>
  <c r="S9074" i="2" a="1"/>
  <c r="S9074" i="2" s="1"/>
  <c r="S9070" i="2" a="1"/>
  <c r="S9070" i="2" s="1"/>
  <c r="S9066" i="2" a="1"/>
  <c r="S9066" i="2" s="1"/>
  <c r="S9062" i="2" a="1"/>
  <c r="S9062" i="2" s="1"/>
  <c r="S9058" i="2" a="1"/>
  <c r="S9058" i="2" s="1"/>
  <c r="S9054" i="2" a="1"/>
  <c r="S9054" i="2" s="1"/>
  <c r="S9050" i="2" a="1"/>
  <c r="S9050" i="2" s="1"/>
  <c r="S9046" i="2" a="1"/>
  <c r="S9046" i="2" s="1"/>
  <c r="S9042" i="2" a="1"/>
  <c r="S9042" i="2" s="1"/>
  <c r="S9038" i="2" a="1"/>
  <c r="S9038" i="2" s="1"/>
  <c r="S9034" i="2" a="1"/>
  <c r="S9034" i="2" s="1"/>
  <c r="S9030" i="2" a="1"/>
  <c r="S9030" i="2" s="1"/>
  <c r="S9026" i="2" a="1"/>
  <c r="S9026" i="2" s="1"/>
  <c r="S9022" i="2" a="1"/>
  <c r="S9022" i="2" s="1"/>
  <c r="S9018" i="2" a="1"/>
  <c r="S9018" i="2" s="1"/>
  <c r="S9014" i="2" a="1"/>
  <c r="S9014" i="2" s="1"/>
  <c r="S9010" i="2" a="1"/>
  <c r="S9010" i="2" s="1"/>
  <c r="S9006" i="2" a="1"/>
  <c r="S9006" i="2" s="1"/>
  <c r="S9002" i="2" a="1"/>
  <c r="S9002" i="2" s="1"/>
  <c r="S8998" i="2" a="1"/>
  <c r="S8998" i="2" s="1"/>
  <c r="S8994" i="2" a="1"/>
  <c r="S8994" i="2" s="1"/>
  <c r="S8990" i="2" a="1"/>
  <c r="S8990" i="2" s="1"/>
  <c r="S8986" i="2" a="1"/>
  <c r="S8986" i="2" s="1"/>
  <c r="S8982" i="2" a="1"/>
  <c r="S8982" i="2" s="1"/>
  <c r="S8978" i="2" a="1"/>
  <c r="S8978" i="2" s="1"/>
  <c r="S8974" i="2" a="1"/>
  <c r="S8974" i="2" s="1"/>
  <c r="S8970" i="2" a="1"/>
  <c r="S8970" i="2" s="1"/>
  <c r="S8966" i="2" a="1"/>
  <c r="S8966" i="2" s="1"/>
  <c r="S8962" i="2" a="1"/>
  <c r="S8962" i="2" s="1"/>
  <c r="S8958" i="2" a="1"/>
  <c r="S8958" i="2" s="1"/>
  <c r="S8954" i="2" a="1"/>
  <c r="S8954" i="2" s="1"/>
  <c r="S8950" i="2" a="1"/>
  <c r="S8950" i="2" s="1"/>
  <c r="S8946" i="2" a="1"/>
  <c r="S8946" i="2" s="1"/>
  <c r="S8942" i="2" a="1"/>
  <c r="S8942" i="2" s="1"/>
  <c r="S8938" i="2" a="1"/>
  <c r="S8938" i="2" s="1"/>
  <c r="S8934" i="2" a="1"/>
  <c r="S8934" i="2" s="1"/>
  <c r="S8930" i="2" a="1"/>
  <c r="S8930" i="2" s="1"/>
  <c r="S8926" i="2" a="1"/>
  <c r="S8926" i="2" s="1"/>
  <c r="S8922" i="2" a="1"/>
  <c r="S8922" i="2" s="1"/>
  <c r="S8918" i="2" a="1"/>
  <c r="S8918" i="2" s="1"/>
  <c r="S8914" i="2" a="1"/>
  <c r="S8914" i="2" s="1"/>
  <c r="S8910" i="2" a="1"/>
  <c r="S8910" i="2" s="1"/>
  <c r="S8906" i="2" a="1"/>
  <c r="S8906" i="2" s="1"/>
  <c r="S8902" i="2" a="1"/>
  <c r="S8902" i="2" s="1"/>
  <c r="S8898" i="2" a="1"/>
  <c r="S8898" i="2" s="1"/>
  <c r="S8894" i="2" a="1"/>
  <c r="S8894" i="2" s="1"/>
  <c r="S8890" i="2" a="1"/>
  <c r="S8890" i="2" s="1"/>
  <c r="S8886" i="2" a="1"/>
  <c r="S8886" i="2" s="1"/>
  <c r="S8882" i="2" a="1"/>
  <c r="S8882" i="2" s="1"/>
  <c r="S8878" i="2" a="1"/>
  <c r="S8878" i="2" s="1"/>
  <c r="S8874" i="2" a="1"/>
  <c r="S8874" i="2" s="1"/>
  <c r="S8870" i="2" a="1"/>
  <c r="S8870" i="2" s="1"/>
  <c r="S8866" i="2" a="1"/>
  <c r="S8866" i="2" s="1"/>
  <c r="S8862" i="2" a="1"/>
  <c r="S8862" i="2" s="1"/>
  <c r="S8858" i="2" a="1"/>
  <c r="S8858" i="2" s="1"/>
  <c r="S8854" i="2" a="1"/>
  <c r="S8854" i="2" s="1"/>
  <c r="S8850" i="2" a="1"/>
  <c r="S8850" i="2" s="1"/>
  <c r="S8846" i="2" a="1"/>
  <c r="S8846" i="2" s="1"/>
  <c r="S8842" i="2" a="1"/>
  <c r="S8842" i="2" s="1"/>
  <c r="S8838" i="2" a="1"/>
  <c r="S8838" i="2" s="1"/>
  <c r="S8834" i="2" a="1"/>
  <c r="S8834" i="2" s="1"/>
  <c r="S8830" i="2" a="1"/>
  <c r="S8830" i="2" s="1"/>
  <c r="S8826" i="2" a="1"/>
  <c r="S8826" i="2" s="1"/>
  <c r="S8822" i="2" a="1"/>
  <c r="S8822" i="2" s="1"/>
  <c r="S8818" i="2" a="1"/>
  <c r="S8818" i="2" s="1"/>
  <c r="S8814" i="2" a="1"/>
  <c r="S8814" i="2" s="1"/>
  <c r="S8810" i="2" a="1"/>
  <c r="S8810" i="2" s="1"/>
  <c r="S8806" i="2" a="1"/>
  <c r="S8806" i="2" s="1"/>
  <c r="S8802" i="2" a="1"/>
  <c r="S8802" i="2" s="1"/>
  <c r="S8798" i="2" a="1"/>
  <c r="S8798" i="2" s="1"/>
  <c r="S8794" i="2" a="1"/>
  <c r="S8794" i="2" s="1"/>
  <c r="S8790" i="2" a="1"/>
  <c r="S8790" i="2" s="1"/>
  <c r="S8786" i="2" a="1"/>
  <c r="S8786" i="2" s="1"/>
  <c r="S8782" i="2" a="1"/>
  <c r="S8782" i="2" s="1"/>
  <c r="S8778" i="2" a="1"/>
  <c r="S8778" i="2" s="1"/>
  <c r="S8774" i="2" a="1"/>
  <c r="S8774" i="2" s="1"/>
  <c r="S8770" i="2" a="1"/>
  <c r="S8770" i="2" s="1"/>
  <c r="S8766" i="2" a="1"/>
  <c r="S8766" i="2" s="1"/>
  <c r="S8762" i="2" a="1"/>
  <c r="S8762" i="2" s="1"/>
  <c r="S8758" i="2" a="1"/>
  <c r="S8758" i="2" s="1"/>
  <c r="S8754" i="2" a="1"/>
  <c r="S8754" i="2" s="1"/>
  <c r="S8750" i="2" a="1"/>
  <c r="S8750" i="2" s="1"/>
  <c r="S8746" i="2" a="1"/>
  <c r="S8746" i="2" s="1"/>
  <c r="S8742" i="2" a="1"/>
  <c r="S8742" i="2" s="1"/>
  <c r="S8738" i="2" a="1"/>
  <c r="S8738" i="2" s="1"/>
  <c r="S8734" i="2" a="1"/>
  <c r="S8734" i="2" s="1"/>
  <c r="S8730" i="2" a="1"/>
  <c r="S8730" i="2" s="1"/>
  <c r="S8726" i="2" a="1"/>
  <c r="S8726" i="2" s="1"/>
  <c r="S8722" i="2" a="1"/>
  <c r="S8722" i="2" s="1"/>
  <c r="S8718" i="2" a="1"/>
  <c r="S8718" i="2" s="1"/>
  <c r="S8714" i="2" a="1"/>
  <c r="S8714" i="2" s="1"/>
  <c r="S8710" i="2" a="1"/>
  <c r="S8710" i="2" s="1"/>
  <c r="S8706" i="2" a="1"/>
  <c r="S8706" i="2" s="1"/>
  <c r="S8702" i="2" a="1"/>
  <c r="S8702" i="2" s="1"/>
  <c r="S8698" i="2" a="1"/>
  <c r="S8698" i="2" s="1"/>
  <c r="S8694" i="2" a="1"/>
  <c r="S8694" i="2" s="1"/>
  <c r="S8690" i="2" a="1"/>
  <c r="S8690" i="2" s="1"/>
  <c r="S8686" i="2" a="1"/>
  <c r="S8686" i="2" s="1"/>
  <c r="S8682" i="2" a="1"/>
  <c r="S8682" i="2" s="1"/>
  <c r="S8678" i="2" a="1"/>
  <c r="S8678" i="2" s="1"/>
  <c r="S8674" i="2" a="1"/>
  <c r="S8674" i="2" s="1"/>
  <c r="S8670" i="2" a="1"/>
  <c r="S8670" i="2" s="1"/>
  <c r="S8666" i="2" a="1"/>
  <c r="S8666" i="2" s="1"/>
  <c r="S8662" i="2" a="1"/>
  <c r="S8662" i="2" s="1"/>
  <c r="S8658" i="2" a="1"/>
  <c r="S8658" i="2" s="1"/>
  <c r="S8654" i="2" a="1"/>
  <c r="S8654" i="2" s="1"/>
  <c r="S8650" i="2" a="1"/>
  <c r="S8650" i="2" s="1"/>
  <c r="S8646" i="2" a="1"/>
  <c r="S8646" i="2" s="1"/>
  <c r="S8642" i="2" a="1"/>
  <c r="S8642" i="2" s="1"/>
  <c r="S8638" i="2" a="1"/>
  <c r="S8638" i="2" s="1"/>
  <c r="S8634" i="2" a="1"/>
  <c r="S8634" i="2" s="1"/>
  <c r="S8630" i="2" a="1"/>
  <c r="S8630" i="2" s="1"/>
  <c r="S8626" i="2" a="1"/>
  <c r="S8626" i="2" s="1"/>
  <c r="S8622" i="2" a="1"/>
  <c r="S8622" i="2" s="1"/>
  <c r="S8618" i="2" a="1"/>
  <c r="S8618" i="2" s="1"/>
  <c r="S8614" i="2" a="1"/>
  <c r="S8614" i="2" s="1"/>
  <c r="S8610" i="2" a="1"/>
  <c r="S8610" i="2" s="1"/>
  <c r="S8606" i="2" a="1"/>
  <c r="S8606" i="2" s="1"/>
  <c r="S8602" i="2" a="1"/>
  <c r="S8602" i="2" s="1"/>
  <c r="S8598" i="2" a="1"/>
  <c r="S8598" i="2" s="1"/>
  <c r="S8594" i="2" a="1"/>
  <c r="S8594" i="2" s="1"/>
  <c r="S8590" i="2" a="1"/>
  <c r="S8590" i="2" s="1"/>
  <c r="S8586" i="2" a="1"/>
  <c r="S8586" i="2" s="1"/>
  <c r="S8582" i="2" a="1"/>
  <c r="S8582" i="2" s="1"/>
  <c r="S8578" i="2" a="1"/>
  <c r="S8578" i="2" s="1"/>
  <c r="S8574" i="2" a="1"/>
  <c r="S8574" i="2" s="1"/>
  <c r="S8570" i="2" a="1"/>
  <c r="S8570" i="2" s="1"/>
  <c r="S8566" i="2" a="1"/>
  <c r="S8566" i="2" s="1"/>
  <c r="S8562" i="2" a="1"/>
  <c r="S8562" i="2" s="1"/>
  <c r="S8558" i="2" a="1"/>
  <c r="S8558" i="2" s="1"/>
  <c r="S8554" i="2" a="1"/>
  <c r="S8554" i="2" s="1"/>
  <c r="S8551" i="2" a="1"/>
  <c r="S8551" i="2" s="1"/>
  <c r="S8544" i="2" a="1"/>
  <c r="S8544" i="2" s="1"/>
  <c r="S8540" i="2" a="1"/>
  <c r="S8540" i="2" s="1"/>
  <c r="S8536" i="2" a="1"/>
  <c r="S8536" i="2" s="1"/>
  <c r="S8532" i="2" a="1"/>
  <c r="S8532" i="2" s="1"/>
  <c r="S8528" i="2" a="1"/>
  <c r="S8528" i="2" s="1"/>
  <c r="S8525" i="2" a="1"/>
  <c r="S8525" i="2" s="1"/>
  <c r="S8521" i="2" a="1"/>
  <c r="S8521" i="2" s="1"/>
  <c r="S8517" i="2" a="1"/>
  <c r="S8517" i="2" s="1"/>
  <c r="S8513" i="2" a="1"/>
  <c r="S8513" i="2" s="1"/>
  <c r="S8509" i="2" a="1"/>
  <c r="S8509" i="2" s="1"/>
  <c r="S8505" i="2" a="1"/>
  <c r="S8505" i="2" s="1"/>
  <c r="S8501" i="2" a="1"/>
  <c r="S8501" i="2" s="1"/>
  <c r="S8494" i="2" a="1"/>
  <c r="S8494" i="2" s="1"/>
  <c r="S8490" i="2" a="1"/>
  <c r="S8490" i="2" s="1"/>
  <c r="S8486" i="2" a="1"/>
  <c r="S8486" i="2" s="1"/>
  <c r="S8482" i="2" a="1"/>
  <c r="S8482" i="2" s="1"/>
  <c r="S8478" i="2" a="1"/>
  <c r="S8478" i="2" s="1"/>
  <c r="S8474" i="2" a="1"/>
  <c r="S8474" i="2" s="1"/>
  <c r="S8471" i="2" a="1"/>
  <c r="S8471" i="2" s="1"/>
  <c r="S8467" i="2" a="1"/>
  <c r="S8467" i="2" s="1"/>
  <c r="S8463" i="2" a="1"/>
  <c r="S8463" i="2" s="1"/>
  <c r="S8459" i="2" a="1"/>
  <c r="S8459" i="2" s="1"/>
  <c r="S8455" i="2" a="1"/>
  <c r="S8455" i="2" s="1"/>
  <c r="S8451" i="2" a="1"/>
  <c r="S8451" i="2" s="1"/>
  <c r="S8444" i="2" a="1"/>
  <c r="S8444" i="2" s="1"/>
  <c r="S8440" i="2" a="1"/>
  <c r="S8440" i="2" s="1"/>
  <c r="S8436" i="2" a="1"/>
  <c r="S8436" i="2" s="1"/>
  <c r="S8433" i="2" a="1"/>
  <c r="S8433" i="2" s="1"/>
  <c r="S8430" i="2" a="1"/>
  <c r="S8430" i="2" s="1"/>
  <c r="S8426" i="2" a="1"/>
  <c r="S8426" i="2" s="1"/>
  <c r="S8422" i="2" a="1"/>
  <c r="S8422" i="2" s="1"/>
  <c r="S8418" i="2" a="1"/>
  <c r="S8418" i="2" s="1"/>
  <c r="S8414" i="2" a="1"/>
  <c r="S8414" i="2" s="1"/>
  <c r="S8410" i="2" a="1"/>
  <c r="S8410" i="2" s="1"/>
  <c r="S8407" i="2" a="1"/>
  <c r="S8407" i="2" s="1"/>
  <c r="S8403" i="2" a="1"/>
  <c r="S8403" i="2" s="1"/>
  <c r="S8399" i="2" a="1"/>
  <c r="S8399" i="2" s="1"/>
  <c r="S8395" i="2" a="1"/>
  <c r="S8395" i="2" s="1"/>
  <c r="S8391" i="2" a="1"/>
  <c r="S8391" i="2" s="1"/>
  <c r="S8387" i="2" a="1"/>
  <c r="S8387" i="2" s="1"/>
  <c r="S8380" i="2" a="1"/>
  <c r="S8380" i="2" s="1"/>
  <c r="S8376" i="2" a="1"/>
  <c r="S8376" i="2" s="1"/>
  <c r="S8372" i="2" a="1"/>
  <c r="S8372" i="2" s="1"/>
  <c r="S8368" i="2" a="1"/>
  <c r="S8368" i="2" s="1"/>
  <c r="S8365" i="2" a="1"/>
  <c r="S8365" i="2" s="1"/>
  <c r="S8361" i="2" a="1"/>
  <c r="S8361" i="2" s="1"/>
  <c r="S8358" i="2" a="1"/>
  <c r="S8358" i="2" s="1"/>
  <c r="S8354" i="2" a="1"/>
  <c r="S8354" i="2" s="1"/>
  <c r="S8351" i="2" a="1"/>
  <c r="S8351" i="2" s="1"/>
  <c r="S8347" i="2" a="1"/>
  <c r="S8347" i="2" s="1"/>
  <c r="S8343" i="2" a="1"/>
  <c r="S8343" i="2" s="1"/>
  <c r="S8339" i="2" a="1"/>
  <c r="S8339" i="2" s="1"/>
  <c r="S8336" i="2" a="1"/>
  <c r="S8336" i="2" s="1"/>
  <c r="S8333" i="2" a="1"/>
  <c r="S8333" i="2" s="1"/>
  <c r="S8329" i="2" a="1"/>
  <c r="S8329" i="2" s="1"/>
  <c r="S8325" i="2" a="1"/>
  <c r="S8325" i="2" s="1"/>
  <c r="S8321" i="2" a="1"/>
  <c r="S8321" i="2" s="1"/>
  <c r="S8317" i="2" a="1"/>
  <c r="S8317" i="2" s="1"/>
  <c r="S8313" i="2" a="1"/>
  <c r="S8313" i="2" s="1"/>
  <c r="S8310" i="2" a="1"/>
  <c r="S8310" i="2" s="1"/>
  <c r="S8306" i="2" a="1"/>
  <c r="S8306" i="2" s="1"/>
  <c r="S8303" i="2" a="1"/>
  <c r="S8303" i="2" s="1"/>
  <c r="S8299" i="2" a="1"/>
  <c r="S8299" i="2" s="1"/>
  <c r="S8295" i="2" a="1"/>
  <c r="S8295" i="2" s="1"/>
  <c r="S8291" i="2" a="1"/>
  <c r="S8291" i="2" s="1"/>
  <c r="S8284" i="2" a="1"/>
  <c r="S8284" i="2" s="1"/>
  <c r="S8280" i="2" a="1"/>
  <c r="S8280" i="2" s="1"/>
  <c r="S8277" i="2" a="1"/>
  <c r="S8277" i="2" s="1"/>
  <c r="S8273" i="2" a="1"/>
  <c r="S8273" i="2" s="1"/>
  <c r="S8269" i="2" a="1"/>
  <c r="S8269" i="2" s="1"/>
  <c r="S8265" i="2" a="1"/>
  <c r="S8265" i="2" s="1"/>
  <c r="S8261" i="2" a="1"/>
  <c r="S8261" i="2" s="1"/>
  <c r="S8257" i="2" a="1"/>
  <c r="S8257" i="2" s="1"/>
  <c r="S8253" i="2" a="1"/>
  <c r="S8253" i="2" s="1"/>
  <c r="S8249" i="2" a="1"/>
  <c r="S8249" i="2" s="1"/>
  <c r="S8246" i="2" a="1"/>
  <c r="S8246" i="2" s="1"/>
  <c r="S8242" i="2" a="1"/>
  <c r="S8242" i="2" s="1"/>
  <c r="S8239" i="2" a="1"/>
  <c r="S8239" i="2" s="1"/>
  <c r="S8235" i="2" a="1"/>
  <c r="S8235" i="2" s="1"/>
  <c r="S8231" i="2" a="1"/>
  <c r="S8231" i="2" s="1"/>
  <c r="S8227" i="2" a="1"/>
  <c r="S8227" i="2" s="1"/>
  <c r="S8223" i="2" a="1"/>
  <c r="S8223" i="2" s="1"/>
  <c r="S8219" i="2" a="1"/>
  <c r="S8219" i="2" s="1"/>
  <c r="S8212" i="2" a="1"/>
  <c r="S8212" i="2" s="1"/>
  <c r="S8208" i="2" a="1"/>
  <c r="S8208" i="2" s="1"/>
  <c r="S8205" i="2" a="1"/>
  <c r="S8205" i="2" s="1"/>
  <c r="S8201" i="2" a="1"/>
  <c r="S8201" i="2" s="1"/>
  <c r="S8197" i="2" a="1"/>
  <c r="S8197" i="2" s="1"/>
  <c r="S8193" i="2" a="1"/>
  <c r="S8193" i="2" s="1"/>
  <c r="S8189" i="2" a="1"/>
  <c r="S8189" i="2" s="1"/>
  <c r="S8185" i="2" a="1"/>
  <c r="S8185" i="2" s="1"/>
  <c r="S8182" i="2" a="1"/>
  <c r="S8182" i="2" s="1"/>
  <c r="S8178" i="2" a="1"/>
  <c r="S8178" i="2" s="1"/>
  <c r="S8175" i="2" a="1"/>
  <c r="S8175" i="2" s="1"/>
  <c r="S8171" i="2" a="1"/>
  <c r="S8171" i="2" s="1"/>
  <c r="S8167" i="2" a="1"/>
  <c r="S8167" i="2" s="1"/>
  <c r="S8163" i="2" a="1"/>
  <c r="S8163" i="2" s="1"/>
  <c r="S8156" i="2" a="1"/>
  <c r="S8156" i="2" s="1"/>
  <c r="S8152" i="2" a="1"/>
  <c r="S8152" i="2" s="1"/>
  <c r="S8149" i="2" a="1"/>
  <c r="S8149" i="2" s="1"/>
  <c r="S8145" i="2" a="1"/>
  <c r="S8145" i="2" s="1"/>
  <c r="S8141" i="2" a="1"/>
  <c r="S8141" i="2" s="1"/>
  <c r="S8134" i="2" a="1"/>
  <c r="S8134" i="2" s="1"/>
  <c r="S8130" i="2" a="1"/>
  <c r="S8130" i="2" s="1"/>
  <c r="S8126" i="2" a="1"/>
  <c r="S8126" i="2" s="1"/>
  <c r="S8122" i="2" a="1"/>
  <c r="S8122" i="2" s="1"/>
  <c r="S8119" i="2" a="1"/>
  <c r="S8119" i="2" s="1"/>
  <c r="S8115" i="2" a="1"/>
  <c r="S8115" i="2" s="1"/>
  <c r="S8111" i="2" a="1"/>
  <c r="S8111" i="2" s="1"/>
  <c r="S8107" i="2" a="1"/>
  <c r="S8107" i="2" s="1"/>
  <c r="S8104" i="2" a="1"/>
  <c r="S8104" i="2" s="1"/>
  <c r="S8100" i="2" a="1"/>
  <c r="S8100" i="2" s="1"/>
  <c r="S8096" i="2" a="1"/>
  <c r="S8096" i="2" s="1"/>
  <c r="S8092" i="2" a="1"/>
  <c r="S8092" i="2" s="1"/>
  <c r="S8089" i="2" a="1"/>
  <c r="S8089" i="2" s="1"/>
  <c r="S8085" i="2" a="1"/>
  <c r="S8085" i="2" s="1"/>
  <c r="S8081" i="2" a="1"/>
  <c r="S8081" i="2" s="1"/>
  <c r="S8077" i="2" a="1"/>
  <c r="S8077" i="2" s="1"/>
  <c r="S8070" i="2" a="1"/>
  <c r="S8070" i="2" s="1"/>
  <c r="S8066" i="2" a="1"/>
  <c r="S8066" i="2" s="1"/>
  <c r="S8062" i="2" a="1"/>
  <c r="S8062" i="2" s="1"/>
  <c r="S8058" i="2" a="1"/>
  <c r="S8058" i="2" s="1"/>
  <c r="S8055" i="2" a="1"/>
  <c r="S8055" i="2" s="1"/>
  <c r="S8051" i="2" a="1"/>
  <c r="S8051" i="2" s="1"/>
  <c r="S8047" i="2" a="1"/>
  <c r="S8047" i="2" s="1"/>
  <c r="S8043" i="2" a="1"/>
  <c r="S8043" i="2" s="1"/>
  <c r="S8040" i="2" a="1"/>
  <c r="S8040" i="2" s="1"/>
  <c r="S8037" i="2" a="1"/>
  <c r="S8037" i="2" s="1"/>
  <c r="S8033" i="2" a="1"/>
  <c r="S8033" i="2" s="1"/>
  <c r="S8029" i="2" a="1"/>
  <c r="S8029" i="2" s="1"/>
  <c r="S8023" i="2" a="1"/>
  <c r="S8023" i="2" s="1"/>
  <c r="S8019" i="2" a="1"/>
  <c r="S8019" i="2" s="1"/>
  <c r="S8015" i="2" a="1"/>
  <c r="S8015" i="2" s="1"/>
  <c r="S8011" i="2" a="1"/>
  <c r="S8011" i="2" s="1"/>
  <c r="S8008" i="2" a="1"/>
  <c r="S8008" i="2" s="1"/>
  <c r="S8005" i="2" a="1"/>
  <c r="S8005" i="2" s="1"/>
  <c r="S8001" i="2" a="1"/>
  <c r="S8001" i="2" s="1"/>
  <c r="S7997" i="2" a="1"/>
  <c r="S7997" i="2" s="1"/>
  <c r="S7991" i="2" a="1"/>
  <c r="S7991" i="2" s="1"/>
  <c r="S7987" i="2" a="1"/>
  <c r="S7987" i="2" s="1"/>
  <c r="S7983" i="2" a="1"/>
  <c r="S7983" i="2" s="1"/>
  <c r="S7979" i="2" a="1"/>
  <c r="S7979" i="2" s="1"/>
  <c r="S7976" i="2" a="1"/>
  <c r="S7976" i="2" s="1"/>
  <c r="S7972" i="2" a="1"/>
  <c r="S7972" i="2" s="1"/>
  <c r="S7968" i="2" a="1"/>
  <c r="S7968" i="2" s="1"/>
  <c r="S7964" i="2" a="1"/>
  <c r="S7964" i="2" s="1"/>
  <c r="S7960" i="2" a="1"/>
  <c r="S7960" i="2" s="1"/>
  <c r="S7956" i="2" a="1"/>
  <c r="S7956" i="2" s="1"/>
  <c r="S7952" i="2" a="1"/>
  <c r="S7952" i="2" s="1"/>
  <c r="S7948" i="2" a="1"/>
  <c r="S7948" i="2" s="1"/>
  <c r="S7944" i="2" a="1"/>
  <c r="S7944" i="2" s="1"/>
  <c r="S7940" i="2" a="1"/>
  <c r="S7940" i="2" s="1"/>
  <c r="S7936" i="2" a="1"/>
  <c r="S7936" i="2" s="1"/>
  <c r="S7932" i="2" a="1"/>
  <c r="S7932" i="2" s="1"/>
  <c r="S7928" i="2" a="1"/>
  <c r="S7928" i="2" s="1"/>
  <c r="S7924" i="2" a="1"/>
  <c r="S7924" i="2" s="1"/>
  <c r="S7920" i="2" a="1"/>
  <c r="S7920" i="2" s="1"/>
  <c r="S7916" i="2" a="1"/>
  <c r="S7916" i="2" s="1"/>
  <c r="S7912" i="2" a="1"/>
  <c r="S7912" i="2" s="1"/>
  <c r="S7908" i="2" a="1"/>
  <c r="S7908" i="2" s="1"/>
  <c r="S7904" i="2" a="1"/>
  <c r="S7904" i="2" s="1"/>
  <c r="S7901" i="2" a="1"/>
  <c r="S7901" i="2" s="1"/>
  <c r="S7897" i="2" a="1"/>
  <c r="S7897" i="2" s="1"/>
  <c r="S7894" i="2" a="1"/>
  <c r="S7894" i="2" s="1"/>
  <c r="S7890" i="2" a="1"/>
  <c r="S7890" i="2" s="1"/>
  <c r="S7887" i="2" a="1"/>
  <c r="S7887" i="2" s="1"/>
  <c r="S7883" i="2" a="1"/>
  <c r="S7883" i="2" s="1"/>
  <c r="S7879" i="2" a="1"/>
  <c r="S7879" i="2" s="1"/>
  <c r="S7875" i="2" a="1"/>
  <c r="S7875" i="2" s="1"/>
  <c r="S7872" i="2" a="1"/>
  <c r="S7872" i="2" s="1"/>
  <c r="S7868" i="2" a="1"/>
  <c r="S7868" i="2" s="1"/>
  <c r="S7864" i="2" a="1"/>
  <c r="S7864" i="2" s="1"/>
  <c r="S7860" i="2" a="1"/>
  <c r="S7860" i="2" s="1"/>
  <c r="S7857" i="2" a="1"/>
  <c r="S7857" i="2" s="1"/>
  <c r="S7853" i="2" a="1"/>
  <c r="S7853" i="2" s="1"/>
  <c r="S7849" i="2" a="1"/>
  <c r="S7849" i="2" s="1"/>
  <c r="S7845" i="2" a="1"/>
  <c r="S7845" i="2" s="1"/>
  <c r="S7841" i="2" a="1"/>
  <c r="S7841" i="2" s="1"/>
  <c r="S7837" i="2" a="1"/>
  <c r="S7837" i="2" s="1"/>
  <c r="S7833" i="2" a="1"/>
  <c r="S7833" i="2" s="1"/>
  <c r="S7829" i="2" a="1"/>
  <c r="S7829" i="2" s="1"/>
  <c r="S7825" i="2" a="1"/>
  <c r="S7825" i="2" s="1"/>
  <c r="S7821" i="2" a="1"/>
  <c r="S7821" i="2" s="1"/>
  <c r="S7817" i="2" a="1"/>
  <c r="S7817" i="2" s="1"/>
  <c r="S7813" i="2" a="1"/>
  <c r="S7813" i="2" s="1"/>
  <c r="S7809" i="2" a="1"/>
  <c r="S7809" i="2" s="1"/>
  <c r="S7805" i="2" a="1"/>
  <c r="S7805" i="2" s="1"/>
  <c r="S7801" i="2" a="1"/>
  <c r="S7801" i="2" s="1"/>
  <c r="S7797" i="2" a="1"/>
  <c r="S7797" i="2" s="1"/>
  <c r="S7793" i="2" a="1"/>
  <c r="S7793" i="2" s="1"/>
  <c r="S7789" i="2" a="1"/>
  <c r="S7789" i="2" s="1"/>
  <c r="S7785" i="2" a="1"/>
  <c r="S7785" i="2" s="1"/>
  <c r="S7781" i="2" a="1"/>
  <c r="S7781" i="2" s="1"/>
  <c r="S7777" i="2" a="1"/>
  <c r="S7777" i="2" s="1"/>
  <c r="S7773" i="2" a="1"/>
  <c r="S7773" i="2" s="1"/>
  <c r="S7769" i="2" a="1"/>
  <c r="S7769" i="2" s="1"/>
  <c r="S7765" i="2" a="1"/>
  <c r="S7765" i="2" s="1"/>
  <c r="S7761" i="2" a="1"/>
  <c r="S7761" i="2" s="1"/>
  <c r="S7757" i="2" a="1"/>
  <c r="S7757" i="2" s="1"/>
  <c r="S7753" i="2" a="1"/>
  <c r="S7753" i="2" s="1"/>
  <c r="S7749" i="2" a="1"/>
  <c r="S7749" i="2" s="1"/>
  <c r="S7745" i="2" a="1"/>
  <c r="S7745" i="2" s="1"/>
  <c r="S7741" i="2" a="1"/>
  <c r="S7741" i="2" s="1"/>
  <c r="S7737" i="2" a="1"/>
  <c r="S7737" i="2" s="1"/>
  <c r="S7733" i="2" a="1"/>
  <c r="S7733" i="2" s="1"/>
  <c r="S7729" i="2" a="1"/>
  <c r="S7729" i="2" s="1"/>
  <c r="S7725" i="2" a="1"/>
  <c r="S7725" i="2" s="1"/>
  <c r="S7721" i="2" a="1"/>
  <c r="S7721" i="2" s="1"/>
  <c r="S7717" i="2" a="1"/>
  <c r="S7717" i="2" s="1"/>
  <c r="S7713" i="2" a="1"/>
  <c r="S7713" i="2" s="1"/>
  <c r="S7709" i="2" a="1"/>
  <c r="S7709" i="2" s="1"/>
  <c r="S7705" i="2" a="1"/>
  <c r="S7705" i="2" s="1"/>
  <c r="S7701" i="2" a="1"/>
  <c r="S7701" i="2" s="1"/>
  <c r="S7697" i="2" a="1"/>
  <c r="S7697" i="2" s="1"/>
  <c r="S7693" i="2" a="1"/>
  <c r="S7693" i="2" s="1"/>
  <c r="S7689" i="2" a="1"/>
  <c r="S7689" i="2" s="1"/>
  <c r="S7685" i="2" a="1"/>
  <c r="S7685" i="2" s="1"/>
  <c r="S7681" i="2" a="1"/>
  <c r="S7681" i="2" s="1"/>
  <c r="S7677" i="2" a="1"/>
  <c r="S7677" i="2" s="1"/>
  <c r="S7673" i="2" a="1"/>
  <c r="S7673" i="2" s="1"/>
  <c r="S7669" i="2" a="1"/>
  <c r="S7669" i="2" s="1"/>
  <c r="S7665" i="2" a="1"/>
  <c r="S7665" i="2" s="1"/>
  <c r="S7661" i="2" a="1"/>
  <c r="S7661" i="2" s="1"/>
  <c r="S7657" i="2" a="1"/>
  <c r="S7657" i="2" s="1"/>
  <c r="S7653" i="2" a="1"/>
  <c r="S7653" i="2" s="1"/>
  <c r="S7649" i="2" a="1"/>
  <c r="S7649" i="2" s="1"/>
  <c r="S7645" i="2" a="1"/>
  <c r="S7645" i="2" s="1"/>
  <c r="S7641" i="2" a="1"/>
  <c r="S7641" i="2" s="1"/>
  <c r="S7637" i="2" a="1"/>
  <c r="S7637" i="2" s="1"/>
  <c r="S7633" i="2" a="1"/>
  <c r="S7633" i="2" s="1"/>
  <c r="S7629" i="2" a="1"/>
  <c r="S7629" i="2" s="1"/>
  <c r="S7625" i="2" a="1"/>
  <c r="S7625" i="2" s="1"/>
  <c r="S7621" i="2" a="1"/>
  <c r="S7621" i="2" s="1"/>
  <c r="S7617" i="2" a="1"/>
  <c r="S7617" i="2" s="1"/>
  <c r="S7613" i="2" a="1"/>
  <c r="S7613" i="2" s="1"/>
  <c r="S7609" i="2" a="1"/>
  <c r="S7609" i="2" s="1"/>
  <c r="S7605" i="2" a="1"/>
  <c r="S7605" i="2" s="1"/>
  <c r="S7601" i="2" a="1"/>
  <c r="S7601" i="2" s="1"/>
  <c r="S7597" i="2" a="1"/>
  <c r="S7597" i="2" s="1"/>
  <c r="S7593" i="2" a="1"/>
  <c r="S7593" i="2" s="1"/>
  <c r="S7589" i="2" a="1"/>
  <c r="S7589" i="2" s="1"/>
  <c r="S7585" i="2" a="1"/>
  <c r="S7585" i="2" s="1"/>
  <c r="S7581" i="2" a="1"/>
  <c r="S7581" i="2" s="1"/>
  <c r="S7577" i="2" a="1"/>
  <c r="S7577" i="2" s="1"/>
  <c r="S7573" i="2" a="1"/>
  <c r="S7573" i="2" s="1"/>
  <c r="S7569" i="2" a="1"/>
  <c r="S7569" i="2" s="1"/>
  <c r="S7565" i="2" a="1"/>
  <c r="S7565" i="2" s="1"/>
  <c r="S7561" i="2" a="1"/>
  <c r="S7561" i="2" s="1"/>
  <c r="S7557" i="2" a="1"/>
  <c r="S7557" i="2" s="1"/>
  <c r="S7553" i="2" a="1"/>
  <c r="S7553" i="2" s="1"/>
  <c r="S7549" i="2" a="1"/>
  <c r="S7549" i="2" s="1"/>
  <c r="S7545" i="2" a="1"/>
  <c r="S7545" i="2" s="1"/>
  <c r="S7541" i="2" a="1"/>
  <c r="S7541" i="2" s="1"/>
  <c r="S7537" i="2" a="1"/>
  <c r="S7537" i="2" s="1"/>
  <c r="S7533" i="2" a="1"/>
  <c r="S7533" i="2" s="1"/>
  <c r="S7529" i="2" a="1"/>
  <c r="S7529" i="2" s="1"/>
  <c r="S7525" i="2" a="1"/>
  <c r="S7525" i="2" s="1"/>
  <c r="S7521" i="2" a="1"/>
  <c r="S7521" i="2" s="1"/>
  <c r="S7517" i="2" a="1"/>
  <c r="S7517" i="2" s="1"/>
  <c r="S7513" i="2" a="1"/>
  <c r="S7513" i="2" s="1"/>
  <c r="S7509" i="2" a="1"/>
  <c r="S7509" i="2" s="1"/>
  <c r="S7505" i="2" a="1"/>
  <c r="S7505" i="2" s="1"/>
  <c r="S7501" i="2" a="1"/>
  <c r="S7501" i="2" s="1"/>
  <c r="S7497" i="2" a="1"/>
  <c r="S7497" i="2" s="1"/>
  <c r="S7493" i="2" a="1"/>
  <c r="S7493" i="2" s="1"/>
  <c r="S7489" i="2" a="1"/>
  <c r="S7489" i="2" s="1"/>
  <c r="S7485" i="2" a="1"/>
  <c r="S7485" i="2" s="1"/>
  <c r="S7481" i="2" a="1"/>
  <c r="S7481" i="2" s="1"/>
  <c r="S7477" i="2" a="1"/>
  <c r="S7477" i="2" s="1"/>
  <c r="S7473" i="2" a="1"/>
  <c r="S7473" i="2" s="1"/>
  <c r="S7469" i="2" a="1"/>
  <c r="S7469" i="2" s="1"/>
  <c r="S7465" i="2" a="1"/>
  <c r="S7465" i="2" s="1"/>
  <c r="S7461" i="2" a="1"/>
  <c r="S7461" i="2" s="1"/>
  <c r="S7457" i="2" a="1"/>
  <c r="S7457" i="2" s="1"/>
  <c r="S7453" i="2" a="1"/>
  <c r="S7453" i="2" s="1"/>
  <c r="S7449" i="2" a="1"/>
  <c r="S7449" i="2" s="1"/>
  <c r="S7445" i="2" a="1"/>
  <c r="S7445" i="2" s="1"/>
  <c r="S7441" i="2" a="1"/>
  <c r="S7441" i="2" s="1"/>
  <c r="S7437" i="2" a="1"/>
  <c r="S7437" i="2" s="1"/>
  <c r="S7433" i="2" a="1"/>
  <c r="S7433" i="2" s="1"/>
  <c r="S7429" i="2" a="1"/>
  <c r="S7429" i="2" s="1"/>
  <c r="S7425" i="2" a="1"/>
  <c r="S7425" i="2" s="1"/>
  <c r="S7421" i="2" a="1"/>
  <c r="S7421" i="2" s="1"/>
  <c r="S7417" i="2" a="1"/>
  <c r="S7417" i="2" s="1"/>
  <c r="S7413" i="2" a="1"/>
  <c r="S7413" i="2" s="1"/>
  <c r="S7409" i="2" a="1"/>
  <c r="S7409" i="2" s="1"/>
  <c r="S7405" i="2" a="1"/>
  <c r="S7405" i="2" s="1"/>
  <c r="S7401" i="2" a="1"/>
  <c r="S7401" i="2" s="1"/>
  <c r="S7397" i="2" a="1"/>
  <c r="S7397" i="2" s="1"/>
  <c r="S7393" i="2" a="1"/>
  <c r="S7393" i="2" s="1"/>
  <c r="S7389" i="2" a="1"/>
  <c r="S7389" i="2" s="1"/>
  <c r="S7385" i="2" a="1"/>
  <c r="S7385" i="2" s="1"/>
  <c r="S7381" i="2" a="1"/>
  <c r="S7381" i="2" s="1"/>
  <c r="S7377" i="2" a="1"/>
  <c r="S7377" i="2" s="1"/>
  <c r="S7373" i="2" a="1"/>
  <c r="S7373" i="2" s="1"/>
  <c r="S7369" i="2" a="1"/>
  <c r="S7369" i="2" s="1"/>
  <c r="S7365" i="2" a="1"/>
  <c r="S7365" i="2" s="1"/>
  <c r="S7361" i="2" a="1"/>
  <c r="S7361" i="2" s="1"/>
  <c r="S7357" i="2" a="1"/>
  <c r="S7357" i="2" s="1"/>
  <c r="S7353" i="2" a="1"/>
  <c r="S7353" i="2" s="1"/>
  <c r="S7349" i="2" a="1"/>
  <c r="S7349" i="2" s="1"/>
  <c r="S7345" i="2" a="1"/>
  <c r="S7345" i="2" s="1"/>
  <c r="S7341" i="2" a="1"/>
  <c r="S7341" i="2" s="1"/>
  <c r="S7337" i="2" a="1"/>
  <c r="S7337" i="2" s="1"/>
  <c r="S7333" i="2" a="1"/>
  <c r="S7333" i="2" s="1"/>
  <c r="S7329" i="2" a="1"/>
  <c r="S7329" i="2" s="1"/>
  <c r="S7325" i="2" a="1"/>
  <c r="S7325" i="2" s="1"/>
  <c r="S7321" i="2" a="1"/>
  <c r="S7321" i="2" s="1"/>
  <c r="S7317" i="2" a="1"/>
  <c r="S7317" i="2" s="1"/>
  <c r="S7313" i="2" a="1"/>
  <c r="S7313" i="2" s="1"/>
  <c r="S7307" i="2" a="1"/>
  <c r="S7307" i="2" s="1"/>
  <c r="S7299" i="2" a="1"/>
  <c r="S7299" i="2" s="1"/>
  <c r="R2" i="2"/>
  <c r="S2" i="2" s="1" a="1"/>
  <c r="S2" i="2" s="1"/>
  <c r="S5" i="2" a="1"/>
  <c r="S5" i="2" s="1"/>
  <c r="S9" i="2" a="1"/>
  <c r="S9" i="2" s="1"/>
  <c r="S13" i="2" a="1"/>
  <c r="S13" i="2" s="1"/>
  <c r="S17" i="2" a="1"/>
  <c r="S17" i="2" s="1"/>
  <c r="S20" i="2" a="1"/>
  <c r="S20" i="2" s="1"/>
  <c r="S24" i="2" a="1"/>
  <c r="S24" i="2" s="1"/>
  <c r="S27" i="2" a="1"/>
  <c r="S27" i="2" s="1"/>
  <c r="S31" i="2" a="1"/>
  <c r="S31" i="2" s="1"/>
  <c r="S38" i="2" a="1"/>
  <c r="S38" i="2" s="1"/>
  <c r="S41" i="2" a="1"/>
  <c r="S41" i="2" s="1"/>
  <c r="S48" i="2" a="1"/>
  <c r="S48" i="2" s="1"/>
  <c r="S52" i="2" a="1"/>
  <c r="S52" i="2" s="1"/>
  <c r="S56" i="2" a="1"/>
  <c r="S56" i="2" s="1"/>
  <c r="S60" i="2" a="1"/>
  <c r="S60" i="2" s="1"/>
  <c r="S63" i="2" a="1"/>
  <c r="S63" i="2" s="1"/>
  <c r="S67" i="2" a="1"/>
  <c r="S67" i="2" s="1"/>
  <c r="S71" i="2" a="1"/>
  <c r="S71" i="2" s="1"/>
  <c r="S74" i="2" a="1"/>
  <c r="S74" i="2" s="1"/>
  <c r="S78" i="2" a="1"/>
  <c r="S78" i="2" s="1"/>
  <c r="S82" i="2" a="1"/>
  <c r="S82" i="2" s="1"/>
  <c r="S86" i="2" a="1"/>
  <c r="S86" i="2" s="1"/>
  <c r="S90" i="2" a="1"/>
  <c r="S90" i="2" s="1"/>
  <c r="S93" i="2" a="1"/>
  <c r="S93" i="2" s="1"/>
  <c r="S97" i="2" a="1"/>
  <c r="S97" i="2" s="1"/>
  <c r="S104" i="2" a="1"/>
  <c r="S104" i="2" s="1"/>
  <c r="S108" i="2" a="1"/>
  <c r="S108" i="2" s="1"/>
  <c r="S111" i="2" a="1"/>
  <c r="S111" i="2" s="1"/>
  <c r="S118" i="2" a="1"/>
  <c r="S118" i="2" s="1"/>
  <c r="S121" i="2" a="1"/>
  <c r="S121" i="2" s="1"/>
  <c r="S128" i="2" a="1"/>
  <c r="S128" i="2" s="1"/>
  <c r="S132" i="2" a="1"/>
  <c r="S132" i="2" s="1"/>
  <c r="S135" i="2" a="1"/>
  <c r="S135" i="2" s="1"/>
  <c r="S142" i="2" a="1"/>
  <c r="S142" i="2" s="1"/>
  <c r="S145" i="2" a="1"/>
  <c r="S145" i="2" s="1"/>
  <c r="S152" i="2" a="1"/>
  <c r="S152" i="2" s="1"/>
  <c r="S155" i="2" a="1"/>
  <c r="S155" i="2" s="1"/>
  <c r="S159" i="2" a="1"/>
  <c r="S159" i="2" s="1"/>
  <c r="S166" i="2" a="1"/>
  <c r="S166" i="2" s="1"/>
  <c r="S170" i="2" a="1"/>
  <c r="S170" i="2" s="1"/>
  <c r="S173" i="2" a="1"/>
  <c r="S173" i="2" s="1"/>
  <c r="S180" i="2" a="1"/>
  <c r="S180" i="2" s="1"/>
  <c r="S183" i="2" a="1"/>
  <c r="S183" i="2" s="1"/>
  <c r="S190" i="2" a="1"/>
  <c r="S190" i="2" s="1"/>
  <c r="S193" i="2" a="1"/>
  <c r="S193" i="2" s="1"/>
  <c r="S196" i="2" a="1"/>
  <c r="S196" i="2" s="1"/>
  <c r="S199" i="2" a="1"/>
  <c r="S199" i="2" s="1"/>
  <c r="S203" i="2" a="1"/>
  <c r="S203" i="2" s="1"/>
  <c r="S206" i="2" a="1"/>
  <c r="S206" i="2" s="1"/>
  <c r="S209" i="2" a="1"/>
  <c r="S209" i="2" s="1"/>
  <c r="S213" i="2" a="1"/>
  <c r="S213" i="2" s="1"/>
  <c r="S220" i="2" a="1"/>
  <c r="S220" i="2" s="1"/>
  <c r="S223" i="2" a="1"/>
  <c r="S223" i="2" s="1"/>
  <c r="S227" i="2" a="1"/>
  <c r="S227" i="2" s="1"/>
  <c r="S234" i="2" a="1"/>
  <c r="S234" i="2" s="1"/>
  <c r="S237" i="2" a="1"/>
  <c r="S237" i="2" s="1"/>
  <c r="S244" i="2" a="1"/>
  <c r="S244" i="2" s="1"/>
  <c r="S248" i="2" a="1"/>
  <c r="S248" i="2" s="1"/>
  <c r="S251" i="2" a="1"/>
  <c r="S251" i="2" s="1"/>
  <c r="S258" i="2" a="1"/>
  <c r="S258" i="2" s="1"/>
  <c r="S262" i="2" a="1"/>
  <c r="S262" i="2" s="1"/>
  <c r="S268" i="2" a="1"/>
  <c r="S268" i="2" s="1"/>
  <c r="S271" i="2" a="1"/>
  <c r="S271" i="2" s="1"/>
  <c r="S4" i="2" a="1"/>
  <c r="S4" i="2" s="1"/>
  <c r="S10" i="2" a="1"/>
  <c r="S10" i="2" s="1"/>
  <c r="S15" i="2" a="1"/>
  <c r="S15" i="2" s="1"/>
  <c r="S19" i="2" a="1"/>
  <c r="S19" i="2" s="1"/>
  <c r="S25" i="2" a="1"/>
  <c r="S25" i="2" s="1"/>
  <c r="S29" i="2" a="1"/>
  <c r="S29" i="2" s="1"/>
  <c r="S34" i="2" a="1"/>
  <c r="S34" i="2" s="1"/>
  <c r="S39" i="2" a="1"/>
  <c r="S39" i="2" s="1"/>
  <c r="S43" i="2" a="1"/>
  <c r="S43" i="2" s="1"/>
  <c r="S47" i="2" a="1"/>
  <c r="S47" i="2" s="1"/>
  <c r="S53" i="2" a="1"/>
  <c r="S53" i="2" s="1"/>
  <c r="S58" i="2" a="1"/>
  <c r="S58" i="2" s="1"/>
  <c r="S62" i="2" a="1"/>
  <c r="S62" i="2" s="1"/>
  <c r="S68" i="2" a="1"/>
  <c r="S68" i="2" s="1"/>
  <c r="S77" i="2" a="1"/>
  <c r="S77" i="2" s="1"/>
  <c r="S83" i="2" a="1"/>
  <c r="S83" i="2" s="1"/>
  <c r="S88" i="2" a="1"/>
  <c r="S88" i="2" s="1"/>
  <c r="S98" i="2" a="1"/>
  <c r="S98" i="2" s="1"/>
  <c r="S102" i="2" a="1"/>
  <c r="S102" i="2" s="1"/>
  <c r="S107" i="2" a="1"/>
  <c r="S107" i="2" s="1"/>
  <c r="S112" i="2" a="1"/>
  <c r="S112" i="2" s="1"/>
  <c r="S116" i="2" a="1"/>
  <c r="S116" i="2" s="1"/>
  <c r="S125" i="2" a="1"/>
  <c r="S125" i="2" s="1"/>
  <c r="S130" i="2" a="1"/>
  <c r="S130" i="2" s="1"/>
  <c r="S134" i="2" a="1"/>
  <c r="S134" i="2" s="1"/>
  <c r="S139" i="2" a="1"/>
  <c r="S139" i="2" s="1"/>
  <c r="S144" i="2" a="1"/>
  <c r="S144" i="2" s="1"/>
  <c r="S148" i="2" a="1"/>
  <c r="S148" i="2" s="1"/>
  <c r="S153" i="2" a="1"/>
  <c r="S153" i="2" s="1"/>
  <c r="S157" i="2" a="1"/>
  <c r="S157" i="2" s="1"/>
  <c r="S162" i="2" a="1"/>
  <c r="S162" i="2" s="1"/>
  <c r="S167" i="2" a="1"/>
  <c r="S167" i="2" s="1"/>
  <c r="S171" i="2" a="1"/>
  <c r="S171" i="2" s="1"/>
  <c r="S176" i="2" a="1"/>
  <c r="S176" i="2" s="1"/>
  <c r="S185" i="2" a="1"/>
  <c r="S185" i="2" s="1"/>
  <c r="S189" i="2" a="1"/>
  <c r="S189" i="2" s="1"/>
  <c r="S194" i="2" a="1"/>
  <c r="S194" i="2" s="1"/>
  <c r="S198" i="2" a="1"/>
  <c r="S198" i="2" s="1"/>
  <c r="S202" i="2" a="1"/>
  <c r="S202" i="2" s="1"/>
  <c r="S207" i="2" a="1"/>
  <c r="S207" i="2" s="1"/>
  <c r="S211" i="2" a="1"/>
  <c r="S211" i="2" s="1"/>
  <c r="S216" i="2" a="1"/>
  <c r="S216" i="2" s="1"/>
  <c r="S221" i="2" a="1"/>
  <c r="S221" i="2" s="1"/>
  <c r="S225" i="2" a="1"/>
  <c r="S225" i="2" s="1"/>
  <c r="S230" i="2" a="1"/>
  <c r="S230" i="2" s="1"/>
  <c r="S235" i="2" a="1"/>
  <c r="S235" i="2" s="1"/>
  <c r="S239" i="2" a="1"/>
  <c r="S239" i="2" s="1"/>
  <c r="S243" i="2" a="1"/>
  <c r="S243" i="2" s="1"/>
  <c r="S253" i="2" a="1"/>
  <c r="S253" i="2" s="1"/>
  <c r="S257" i="2" a="1"/>
  <c r="S257" i="2" s="1"/>
  <c r="S266" i="2" a="1"/>
  <c r="S266" i="2" s="1"/>
  <c r="S270" i="2" a="1"/>
  <c r="S270" i="2" s="1"/>
  <c r="S274" i="2" a="1"/>
  <c r="S274" i="2" s="1"/>
  <c r="S278" i="2" a="1"/>
  <c r="S278" i="2" s="1"/>
  <c r="S281" i="2" a="1"/>
  <c r="S281" i="2" s="1"/>
  <c r="S285" i="2" a="1"/>
  <c r="S285" i="2" s="1"/>
  <c r="S292" i="2" a="1"/>
  <c r="S292" i="2" s="1"/>
  <c r="S296" i="2" a="1"/>
  <c r="S296" i="2" s="1"/>
  <c r="S299" i="2" a="1"/>
  <c r="S299" i="2" s="1"/>
  <c r="S303" i="2" a="1"/>
  <c r="S303" i="2" s="1"/>
  <c r="S306" i="2" a="1"/>
  <c r="S306" i="2" s="1"/>
  <c r="S310" i="2" a="1"/>
  <c r="S310" i="2" s="1"/>
  <c r="S313" i="2" a="1"/>
  <c r="S313" i="2" s="1"/>
  <c r="S317" i="2" a="1"/>
  <c r="S317" i="2" s="1"/>
  <c r="S320" i="2" a="1"/>
  <c r="S320" i="2" s="1"/>
  <c r="S324" i="2" a="1"/>
  <c r="S324" i="2" s="1"/>
  <c r="S327" i="2" a="1"/>
  <c r="S327" i="2" s="1"/>
  <c r="S331" i="2" a="1"/>
  <c r="S331" i="2" s="1"/>
  <c r="S334" i="2" a="1"/>
  <c r="S334" i="2" s="1"/>
  <c r="S338" i="2" a="1"/>
  <c r="S338" i="2" s="1"/>
  <c r="S345" i="2" a="1"/>
  <c r="S345" i="2" s="1"/>
  <c r="S349" i="2" a="1"/>
  <c r="S349" i="2" s="1"/>
  <c r="S352" i="2" a="1"/>
  <c r="S352" i="2" s="1"/>
  <c r="S356" i="2" a="1"/>
  <c r="S356" i="2" s="1"/>
  <c r="S359" i="2" a="1"/>
  <c r="S359" i="2" s="1"/>
  <c r="S6" i="2" a="1"/>
  <c r="S6" i="2" s="1"/>
  <c r="S11" i="2" a="1"/>
  <c r="S11" i="2" s="1"/>
  <c r="S16" i="2" a="1"/>
  <c r="S16" i="2" s="1"/>
  <c r="S21" i="2" a="1"/>
  <c r="S21" i="2" s="1"/>
  <c r="S26" i="2" a="1"/>
  <c r="S26" i="2" s="1"/>
  <c r="S30" i="2" a="1"/>
  <c r="S30" i="2" s="1"/>
  <c r="S35" i="2" a="1"/>
  <c r="S35" i="2" s="1"/>
  <c r="S40" i="2" a="1"/>
  <c r="S40" i="2" s="1"/>
  <c r="S44" i="2" a="1"/>
  <c r="S44" i="2" s="1"/>
  <c r="S49" i="2" a="1"/>
  <c r="S49" i="2" s="1"/>
  <c r="S54" i="2" a="1"/>
  <c r="S54" i="2" s="1"/>
  <c r="S59" i="2" a="1"/>
  <c r="S59" i="2" s="1"/>
  <c r="S64" i="2" a="1"/>
  <c r="S64" i="2" s="1"/>
  <c r="S69" i="2" a="1"/>
  <c r="S69" i="2" s="1"/>
  <c r="S73" i="2" a="1"/>
  <c r="S73" i="2" s="1"/>
  <c r="S79" i="2" a="1"/>
  <c r="S79" i="2" s="1"/>
  <c r="S84" i="2" a="1"/>
  <c r="S84" i="2" s="1"/>
  <c r="S89" i="2" a="1"/>
  <c r="S89" i="2" s="1"/>
  <c r="S94" i="2" a="1"/>
  <c r="S94" i="2" s="1"/>
  <c r="S99" i="2" a="1"/>
  <c r="S99" i="2" s="1"/>
  <c r="S103" i="2" a="1"/>
  <c r="S103" i="2" s="1"/>
  <c r="S113" i="2" a="1"/>
  <c r="S113" i="2" s="1"/>
  <c r="S117" i="2" a="1"/>
  <c r="S117" i="2" s="1"/>
  <c r="S122" i="2" a="1"/>
  <c r="S122" i="2" s="1"/>
  <c r="S126" i="2" a="1"/>
  <c r="S126" i="2" s="1"/>
  <c r="S131" i="2" a="1"/>
  <c r="S131" i="2" s="1"/>
  <c r="S136" i="2" a="1"/>
  <c r="S136" i="2" s="1"/>
  <c r="S140" i="2" a="1"/>
  <c r="S140" i="2" s="1"/>
  <c r="S149" i="2" a="1"/>
  <c r="S149" i="2" s="1"/>
  <c r="S154" i="2" a="1"/>
  <c r="S154" i="2" s="1"/>
  <c r="S158" i="2" a="1"/>
  <c r="S158" i="2" s="1"/>
  <c r="S163" i="2" a="1"/>
  <c r="S163" i="2" s="1"/>
  <c r="S168" i="2" a="1"/>
  <c r="S168" i="2" s="1"/>
  <c r="S172" i="2" a="1"/>
  <c r="S172" i="2" s="1"/>
  <c r="S177" i="2" a="1"/>
  <c r="S177" i="2" s="1"/>
  <c r="S181" i="2" a="1"/>
  <c r="S181" i="2" s="1"/>
  <c r="S186" i="2" a="1"/>
  <c r="S186" i="2" s="1"/>
  <c r="S204" i="2" a="1"/>
  <c r="S204" i="2" s="1"/>
  <c r="S208" i="2" a="1"/>
  <c r="S208" i="2" s="1"/>
  <c r="S212" i="2" a="1"/>
  <c r="S212" i="2" s="1"/>
  <c r="S217" i="2" a="1"/>
  <c r="S217" i="2" s="1"/>
  <c r="S222" i="2" a="1"/>
  <c r="S222" i="2" s="1"/>
  <c r="S226" i="2" a="1"/>
  <c r="S226" i="2" s="1"/>
  <c r="S231" i="2" a="1"/>
  <c r="S231" i="2" s="1"/>
  <c r="S236" i="2" a="1"/>
  <c r="S236" i="2" s="1"/>
  <c r="S240" i="2" a="1"/>
  <c r="S240" i="2" s="1"/>
  <c r="S245" i="2" a="1"/>
  <c r="S245" i="2" s="1"/>
  <c r="S249" i="2" a="1"/>
  <c r="S249" i="2" s="1"/>
  <c r="S254" i="2" a="1"/>
  <c r="S254" i="2" s="1"/>
  <c r="S259" i="2" a="1"/>
  <c r="S259" i="2" s="1"/>
  <c r="S263" i="2" a="1"/>
  <c r="S263" i="2" s="1"/>
  <c r="S267" i="2" a="1"/>
  <c r="S267" i="2" s="1"/>
  <c r="S272" i="2" a="1"/>
  <c r="S272" i="2" s="1"/>
  <c r="S275" i="2" a="1"/>
  <c r="S275" i="2" s="1"/>
  <c r="S279" i="2" a="1"/>
  <c r="S279" i="2" s="1"/>
  <c r="S282" i="2" a="1"/>
  <c r="S282" i="2" s="1"/>
  <c r="S286" i="2" a="1"/>
  <c r="S286" i="2" s="1"/>
  <c r="S289" i="2" a="1"/>
  <c r="S289" i="2" s="1"/>
  <c r="S293" i="2" a="1"/>
  <c r="S293" i="2" s="1"/>
  <c r="S300" i="2" a="1"/>
  <c r="S300" i="2" s="1"/>
  <c r="S304" i="2" a="1"/>
  <c r="S304" i="2" s="1"/>
  <c r="S307" i="2" a="1"/>
  <c r="S307" i="2" s="1"/>
  <c r="S311" i="2" a="1"/>
  <c r="S311" i="2" s="1"/>
  <c r="S314" i="2" a="1"/>
  <c r="S314" i="2" s="1"/>
  <c r="S321" i="2" a="1"/>
  <c r="S321" i="2" s="1"/>
  <c r="S325" i="2" a="1"/>
  <c r="S325" i="2" s="1"/>
  <c r="S328" i="2" a="1"/>
  <c r="S328" i="2" s="1"/>
  <c r="S332" i="2" a="1"/>
  <c r="S332" i="2" s="1"/>
  <c r="S335" i="2" a="1"/>
  <c r="S335" i="2" s="1"/>
  <c r="S339" i="2" a="1"/>
  <c r="S339" i="2" s="1"/>
  <c r="S342" i="2" a="1"/>
  <c r="S342" i="2" s="1"/>
  <c r="S346" i="2" a="1"/>
  <c r="S346" i="2" s="1"/>
  <c r="S353" i="2" a="1"/>
  <c r="S353" i="2" s="1"/>
  <c r="S357" i="2" a="1"/>
  <c r="S357" i="2" s="1"/>
  <c r="S3" i="2" a="1"/>
  <c r="S3" i="2" s="1"/>
  <c r="S8" i="2" a="1"/>
  <c r="S8" i="2" s="1"/>
  <c r="S14" i="2" a="1"/>
  <c r="S14" i="2" s="1"/>
  <c r="S23" i="2" a="1"/>
  <c r="S23" i="2" s="1"/>
  <c r="S28" i="2" a="1"/>
  <c r="S28" i="2" s="1"/>
  <c r="S33" i="2" a="1"/>
  <c r="S33" i="2" s="1"/>
  <c r="S37" i="2" a="1"/>
  <c r="S37" i="2" s="1"/>
  <c r="S42" i="2" a="1"/>
  <c r="S42" i="2" s="1"/>
  <c r="S46" i="2" a="1"/>
  <c r="S46" i="2" s="1"/>
  <c r="S51" i="2" a="1"/>
  <c r="S51" i="2" s="1"/>
  <c r="S57" i="2" a="1"/>
  <c r="S57" i="2" s="1"/>
  <c r="S61" i="2" a="1"/>
  <c r="S61" i="2" s="1"/>
  <c r="S66" i="2" a="1"/>
  <c r="S66" i="2" s="1"/>
  <c r="S72" i="2" a="1"/>
  <c r="S72" i="2" s="1"/>
  <c r="S76" i="2" a="1"/>
  <c r="S76" i="2" s="1"/>
  <c r="S81" i="2" a="1"/>
  <c r="S81" i="2" s="1"/>
  <c r="S87" i="2" a="1"/>
  <c r="S87" i="2" s="1"/>
  <c r="S92" i="2" a="1"/>
  <c r="S92" i="2" s="1"/>
  <c r="S96" i="2" a="1"/>
  <c r="S96" i="2" s="1"/>
  <c r="S101" i="2" a="1"/>
  <c r="S101" i="2" s="1"/>
  <c r="S106" i="2" a="1"/>
  <c r="S106" i="2" s="1"/>
  <c r="S110" i="2" a="1"/>
  <c r="S110" i="2" s="1"/>
  <c r="S115" i="2" a="1"/>
  <c r="S115" i="2" s="1"/>
  <c r="S120" i="2" a="1"/>
  <c r="S120" i="2" s="1"/>
  <c r="S124" i="2" a="1"/>
  <c r="S124" i="2" s="1"/>
  <c r="S129" i="2" a="1"/>
  <c r="S129" i="2" s="1"/>
  <c r="S133" i="2" a="1"/>
  <c r="S133" i="2" s="1"/>
  <c r="S138" i="2" a="1"/>
  <c r="S138" i="2" s="1"/>
  <c r="S143" i="2" a="1"/>
  <c r="S143" i="2" s="1"/>
  <c r="S147" i="2" a="1"/>
  <c r="S147" i="2" s="1"/>
  <c r="S151" i="2" a="1"/>
  <c r="S151" i="2" s="1"/>
  <c r="S156" i="2" a="1"/>
  <c r="S156" i="2" s="1"/>
  <c r="S161" i="2" a="1"/>
  <c r="S161" i="2" s="1"/>
  <c r="S165" i="2" a="1"/>
  <c r="S165" i="2" s="1"/>
  <c r="S175" i="2" a="1"/>
  <c r="S175" i="2" s="1"/>
  <c r="S179" i="2" a="1"/>
  <c r="S179" i="2" s="1"/>
  <c r="S184" i="2" a="1"/>
  <c r="S184" i="2" s="1"/>
  <c r="S188" i="2" a="1"/>
  <c r="S188" i="2" s="1"/>
  <c r="S192" i="2" a="1"/>
  <c r="S192" i="2" s="1"/>
  <c r="S197" i="2" a="1"/>
  <c r="S197" i="2" s="1"/>
  <c r="S201" i="2" a="1"/>
  <c r="S201" i="2" s="1"/>
  <c r="S205" i="2" a="1"/>
  <c r="S205" i="2" s="1"/>
  <c r="S210" i="2" a="1"/>
  <c r="S210" i="2" s="1"/>
  <c r="S215" i="2" a="1"/>
  <c r="S215" i="2" s="1"/>
  <c r="S219" i="2" a="1"/>
  <c r="S219" i="2" s="1"/>
  <c r="S224" i="2" a="1"/>
  <c r="S224" i="2" s="1"/>
  <c r="S229" i="2" a="1"/>
  <c r="S229" i="2" s="1"/>
  <c r="S233" i="2" a="1"/>
  <c r="S233" i="2" s="1"/>
  <c r="S238" i="2" a="1"/>
  <c r="S238" i="2" s="1"/>
  <c r="S242" i="2" a="1"/>
  <c r="S242" i="2" s="1"/>
  <c r="S247" i="2" a="1"/>
  <c r="S247" i="2" s="1"/>
  <c r="S252" i="2" a="1"/>
  <c r="S252" i="2" s="1"/>
  <c r="S256" i="2" a="1"/>
  <c r="S256" i="2" s="1"/>
  <c r="S261" i="2" a="1"/>
  <c r="S261" i="2" s="1"/>
  <c r="S265" i="2" a="1"/>
  <c r="S265" i="2" s="1"/>
  <c r="S269" i="2" a="1"/>
  <c r="S269" i="2" s="1"/>
  <c r="S273" i="2" a="1"/>
  <c r="S273" i="2" s="1"/>
  <c r="S277" i="2" a="1"/>
  <c r="S277" i="2" s="1"/>
  <c r="S284" i="2" a="1"/>
  <c r="S284" i="2" s="1"/>
  <c r="S288" i="2" a="1"/>
  <c r="S288" i="2" s="1"/>
  <c r="S291" i="2" a="1"/>
  <c r="S291" i="2" s="1"/>
  <c r="S295" i="2" a="1"/>
  <c r="S295" i="2" s="1"/>
  <c r="S298" i="2" a="1"/>
  <c r="S298" i="2" s="1"/>
  <c r="S302" i="2" a="1"/>
  <c r="S302" i="2" s="1"/>
  <c r="S305" i="2" a="1"/>
  <c r="S305" i="2" s="1"/>
  <c r="S309" i="2" a="1"/>
  <c r="S309" i="2" s="1"/>
  <c r="S316" i="2" a="1"/>
  <c r="S316" i="2" s="1"/>
  <c r="S319" i="2" a="1"/>
  <c r="S319" i="2" s="1"/>
  <c r="S323" i="2" a="1"/>
  <c r="S323" i="2" s="1"/>
  <c r="S326" i="2" a="1"/>
  <c r="S326" i="2" s="1"/>
  <c r="S330" i="2" a="1"/>
  <c r="S330" i="2" s="1"/>
  <c r="S337" i="2" a="1"/>
  <c r="S337" i="2" s="1"/>
  <c r="S341" i="2" a="1"/>
  <c r="S341" i="2" s="1"/>
  <c r="S344" i="2" a="1"/>
  <c r="S344" i="2" s="1"/>
  <c r="S348" i="2" a="1"/>
  <c r="S348" i="2" s="1"/>
  <c r="S351" i="2" a="1"/>
  <c r="S351" i="2" s="1"/>
  <c r="S355" i="2" a="1"/>
  <c r="S355" i="2" s="1"/>
  <c r="S12" i="2" a="1"/>
  <c r="S12" i="2" s="1"/>
  <c r="S32" i="2" a="1"/>
  <c r="S32" i="2" s="1"/>
  <c r="S50" i="2" a="1"/>
  <c r="S50" i="2" s="1"/>
  <c r="S70" i="2" a="1"/>
  <c r="S70" i="2" s="1"/>
  <c r="S91" i="2" a="1"/>
  <c r="S91" i="2" s="1"/>
  <c r="S109" i="2" a="1"/>
  <c r="S109" i="2" s="1"/>
  <c r="S127" i="2" a="1"/>
  <c r="S127" i="2" s="1"/>
  <c r="S146" i="2" a="1"/>
  <c r="S146" i="2" s="1"/>
  <c r="S164" i="2" a="1"/>
  <c r="S164" i="2" s="1"/>
  <c r="S182" i="2" a="1"/>
  <c r="S182" i="2" s="1"/>
  <c r="S200" i="2" a="1"/>
  <c r="S200" i="2" s="1"/>
  <c r="S218" i="2" a="1"/>
  <c r="S218" i="2" s="1"/>
  <c r="S255" i="2" a="1"/>
  <c r="S255" i="2" s="1"/>
  <c r="S287" i="2" a="1"/>
  <c r="S287" i="2" s="1"/>
  <c r="S301" i="2" a="1"/>
  <c r="S301" i="2" s="1"/>
  <c r="S315" i="2" a="1"/>
  <c r="S315" i="2" s="1"/>
  <c r="S329" i="2" a="1"/>
  <c r="S329" i="2" s="1"/>
  <c r="S343" i="2" a="1"/>
  <c r="S343" i="2" s="1"/>
  <c r="S362" i="2" a="1"/>
  <c r="S362" i="2" s="1"/>
  <c r="S369" i="2" a="1"/>
  <c r="S369" i="2" s="1"/>
  <c r="S373" i="2" a="1"/>
  <c r="S373" i="2" s="1"/>
  <c r="S376" i="2" a="1"/>
  <c r="S376" i="2" s="1"/>
  <c r="S380" i="2" a="1"/>
  <c r="S380" i="2" s="1"/>
  <c r="S383" i="2" a="1"/>
  <c r="S383" i="2" s="1"/>
  <c r="S387" i="2" a="1"/>
  <c r="S387" i="2" s="1"/>
  <c r="S390" i="2" a="1"/>
  <c r="S390" i="2" s="1"/>
  <c r="S394" i="2" a="1"/>
  <c r="S394" i="2" s="1"/>
  <c r="S401" i="2" a="1"/>
  <c r="S401" i="2" s="1"/>
  <c r="S404" i="2" a="1"/>
  <c r="S404" i="2" s="1"/>
  <c r="S407" i="2" a="1"/>
  <c r="S407" i="2" s="1"/>
  <c r="S411" i="2" a="1"/>
  <c r="S411" i="2" s="1"/>
  <c r="S414" i="2" a="1"/>
  <c r="S414" i="2" s="1"/>
  <c r="S421" i="2" a="1"/>
  <c r="S421" i="2" s="1"/>
  <c r="S424" i="2" a="1"/>
  <c r="S424" i="2" s="1"/>
  <c r="S428" i="2" a="1"/>
  <c r="S428" i="2" s="1"/>
  <c r="S431" i="2" a="1"/>
  <c r="S431" i="2" s="1"/>
  <c r="S434" i="2" a="1"/>
  <c r="S434" i="2" s="1"/>
  <c r="S441" i="2" a="1"/>
  <c r="S441" i="2" s="1"/>
  <c r="S445" i="2" a="1"/>
  <c r="S445" i="2" s="1"/>
  <c r="S448" i="2" a="1"/>
  <c r="S448" i="2" s="1"/>
  <c r="S451" i="2" a="1"/>
  <c r="S451" i="2" s="1"/>
  <c r="S454" i="2" a="1"/>
  <c r="S454" i="2" s="1"/>
  <c r="S461" i="2" a="1"/>
  <c r="S461" i="2" s="1"/>
  <c r="S464" i="2" a="1"/>
  <c r="S464" i="2" s="1"/>
  <c r="S471" i="2" a="1"/>
  <c r="S471" i="2" s="1"/>
  <c r="S474" i="2" a="1"/>
  <c r="S474" i="2" s="1"/>
  <c r="S481" i="2" a="1"/>
  <c r="S481" i="2" s="1"/>
  <c r="S484" i="2" a="1"/>
  <c r="S484" i="2" s="1"/>
  <c r="S487" i="2" a="1"/>
  <c r="S487" i="2" s="1"/>
  <c r="S490" i="2" a="1"/>
  <c r="S490" i="2" s="1"/>
  <c r="S494" i="2" a="1"/>
  <c r="S494" i="2" s="1"/>
  <c r="S498" i="2" a="1"/>
  <c r="S498" i="2" s="1"/>
  <c r="S501" i="2" a="1"/>
  <c r="S501" i="2" s="1"/>
  <c r="S504" i="2" a="1"/>
  <c r="S504" i="2" s="1"/>
  <c r="S507" i="2" a="1"/>
  <c r="S507" i="2" s="1"/>
  <c r="S511" i="2" a="1"/>
  <c r="S511" i="2" s="1"/>
  <c r="S515" i="2" a="1"/>
  <c r="S515" i="2" s="1"/>
  <c r="S521" i="2" a="1"/>
  <c r="S521" i="2" s="1"/>
  <c r="S524" i="2" a="1"/>
  <c r="S524" i="2" s="1"/>
  <c r="S528" i="2" a="1"/>
  <c r="S528" i="2" s="1"/>
  <c r="S534" i="2" a="1"/>
  <c r="S534" i="2" s="1"/>
  <c r="S541" i="2" a="1"/>
  <c r="S541" i="2" s="1"/>
  <c r="S545" i="2" a="1"/>
  <c r="S545" i="2" s="1"/>
  <c r="S548" i="2" a="1"/>
  <c r="S548" i="2" s="1"/>
  <c r="S552" i="2" a="1"/>
  <c r="S552" i="2" s="1"/>
  <c r="S555" i="2" a="1"/>
  <c r="S555" i="2" s="1"/>
  <c r="S559" i="2" a="1"/>
  <c r="S559" i="2" s="1"/>
  <c r="S563" i="2" a="1"/>
  <c r="S563" i="2" s="1"/>
  <c r="S566" i="2" a="1"/>
  <c r="S566" i="2" s="1"/>
  <c r="S573" i="2" a="1"/>
  <c r="S573" i="2" s="1"/>
  <c r="S577" i="2" a="1"/>
  <c r="S577" i="2" s="1"/>
  <c r="S580" i="2" a="1"/>
  <c r="S580" i="2" s="1"/>
  <c r="S584" i="2" a="1"/>
  <c r="S584" i="2" s="1"/>
  <c r="S587" i="2" a="1"/>
  <c r="S587" i="2" s="1"/>
  <c r="S591" i="2" a="1"/>
  <c r="S591" i="2" s="1"/>
  <c r="S595" i="2" a="1"/>
  <c r="S595" i="2" s="1"/>
  <c r="S598" i="2" a="1"/>
  <c r="S598" i="2" s="1"/>
  <c r="S605" i="2" a="1"/>
  <c r="S605" i="2" s="1"/>
  <c r="S609" i="2" a="1"/>
  <c r="S609" i="2" s="1"/>
  <c r="S612" i="2" a="1"/>
  <c r="S612" i="2" s="1"/>
  <c r="S616" i="2" a="1"/>
  <c r="S616" i="2" s="1"/>
  <c r="S620" i="2" a="1"/>
  <c r="S620" i="2" s="1"/>
  <c r="S623" i="2" a="1"/>
  <c r="S623" i="2" s="1"/>
  <c r="S627" i="2" a="1"/>
  <c r="S627" i="2" s="1"/>
  <c r="S634" i="2" a="1"/>
  <c r="S634" i="2" s="1"/>
  <c r="S638" i="2" a="1"/>
  <c r="S638" i="2" s="1"/>
  <c r="S641" i="2" a="1"/>
  <c r="S641" i="2" s="1"/>
  <c r="S645" i="2" a="1"/>
  <c r="S645" i="2" s="1"/>
  <c r="S648" i="2" a="1"/>
  <c r="S648" i="2" s="1"/>
  <c r="S652" i="2" a="1"/>
  <c r="S652" i="2" s="1"/>
  <c r="S655" i="2" a="1"/>
  <c r="S655" i="2" s="1"/>
  <c r="S659" i="2" a="1"/>
  <c r="S659" i="2" s="1"/>
  <c r="S666" i="2" a="1"/>
  <c r="S666" i="2" s="1"/>
  <c r="S670" i="2" a="1"/>
  <c r="S670" i="2" s="1"/>
  <c r="S673" i="2" a="1"/>
  <c r="S673" i="2" s="1"/>
  <c r="S677" i="2" a="1"/>
  <c r="S677" i="2" s="1"/>
  <c r="S680" i="2" a="1"/>
  <c r="S680" i="2" s="1"/>
  <c r="S684" i="2" a="1"/>
  <c r="S684" i="2" s="1"/>
  <c r="S687" i="2" a="1"/>
  <c r="S687" i="2" s="1"/>
  <c r="S691" i="2" a="1"/>
  <c r="S691" i="2" s="1"/>
  <c r="S698" i="2" a="1"/>
  <c r="S698" i="2" s="1"/>
  <c r="S702" i="2" a="1"/>
  <c r="S702" i="2" s="1"/>
  <c r="S705" i="2" a="1"/>
  <c r="S705" i="2" s="1"/>
  <c r="S709" i="2" a="1"/>
  <c r="S709" i="2" s="1"/>
  <c r="S712" i="2" a="1"/>
  <c r="S712" i="2" s="1"/>
  <c r="S716" i="2" a="1"/>
  <c r="S716" i="2" s="1"/>
  <c r="S719" i="2" a="1"/>
  <c r="S719" i="2" s="1"/>
  <c r="S723" i="2" a="1"/>
  <c r="S723" i="2" s="1"/>
  <c r="S730" i="2" a="1"/>
  <c r="S730" i="2" s="1"/>
  <c r="S734" i="2" a="1"/>
  <c r="S734" i="2" s="1"/>
  <c r="S737" i="2" a="1"/>
  <c r="S737" i="2" s="1"/>
  <c r="S741" i="2" a="1"/>
  <c r="S741" i="2" s="1"/>
  <c r="S744" i="2" a="1"/>
  <c r="S744" i="2" s="1"/>
  <c r="S748" i="2" a="1"/>
  <c r="S748" i="2" s="1"/>
  <c r="S751" i="2" a="1"/>
  <c r="S751" i="2" s="1"/>
  <c r="S758" i="2" a="1"/>
  <c r="S758" i="2" s="1"/>
  <c r="S761" i="2" a="1"/>
  <c r="S761" i="2" s="1"/>
  <c r="S765" i="2" a="1"/>
  <c r="S765" i="2" s="1"/>
  <c r="S768" i="2" a="1"/>
  <c r="S768" i="2" s="1"/>
  <c r="S771" i="2" a="1"/>
  <c r="S771" i="2" s="1"/>
  <c r="S778" i="2" a="1"/>
  <c r="S778" i="2" s="1"/>
  <c r="S782" i="2" a="1"/>
  <c r="S782" i="2" s="1"/>
  <c r="S785" i="2" a="1"/>
  <c r="S785" i="2" s="1"/>
  <c r="S788" i="2" a="1"/>
  <c r="S788" i="2" s="1"/>
  <c r="S791" i="2" a="1"/>
  <c r="S791" i="2" s="1"/>
  <c r="S795" i="2" a="1"/>
  <c r="S795" i="2" s="1"/>
  <c r="S802" i="2" a="1"/>
  <c r="S802" i="2" s="1"/>
  <c r="S805" i="2" a="1"/>
  <c r="S805" i="2" s="1"/>
  <c r="S808" i="2" a="1"/>
  <c r="S808" i="2" s="1"/>
  <c r="S812" i="2" a="1"/>
  <c r="S812" i="2" s="1"/>
  <c r="S816" i="2" a="1"/>
  <c r="S816" i="2" s="1"/>
  <c r="S819" i="2" a="1"/>
  <c r="S819" i="2" s="1"/>
  <c r="S826" i="2" a="1"/>
  <c r="S826" i="2" s="1"/>
  <c r="S830" i="2" a="1"/>
  <c r="S830" i="2" s="1"/>
  <c r="S834" i="2" a="1"/>
  <c r="S834" i="2" s="1"/>
  <c r="S837" i="2" a="1"/>
  <c r="S837" i="2" s="1"/>
  <c r="S840" i="2" a="1"/>
  <c r="S840" i="2" s="1"/>
  <c r="S844" i="2" a="1"/>
  <c r="S844" i="2" s="1"/>
  <c r="S848" i="2" a="1"/>
  <c r="S848" i="2" s="1"/>
  <c r="S851" i="2" a="1"/>
  <c r="S851" i="2" s="1"/>
  <c r="S858" i="2" a="1"/>
  <c r="S858" i="2" s="1"/>
  <c r="S862" i="2" a="1"/>
  <c r="S862" i="2" s="1"/>
  <c r="S866" i="2" a="1"/>
  <c r="S866" i="2" s="1"/>
  <c r="S869" i="2" a="1"/>
  <c r="S869" i="2" s="1"/>
  <c r="S872" i="2" a="1"/>
  <c r="S872" i="2" s="1"/>
  <c r="S875" i="2" a="1"/>
  <c r="S875" i="2" s="1"/>
  <c r="S18" i="2" a="1"/>
  <c r="S18" i="2" s="1"/>
  <c r="S36" i="2" a="1"/>
  <c r="S36" i="2" s="1"/>
  <c r="S55" i="2" a="1"/>
  <c r="S55" i="2" s="1"/>
  <c r="S75" i="2" a="1"/>
  <c r="S75" i="2" s="1"/>
  <c r="S95" i="2" a="1"/>
  <c r="S95" i="2" s="1"/>
  <c r="S114" i="2" a="1"/>
  <c r="S114" i="2" s="1"/>
  <c r="S150" i="2" a="1"/>
  <c r="S150" i="2" s="1"/>
  <c r="S169" i="2" a="1"/>
  <c r="S169" i="2" s="1"/>
  <c r="S187" i="2" a="1"/>
  <c r="S187" i="2" s="1"/>
  <c r="S241" i="2" a="1"/>
  <c r="S241" i="2" s="1"/>
  <c r="S260" i="2" a="1"/>
  <c r="S260" i="2" s="1"/>
  <c r="S276" i="2" a="1"/>
  <c r="S276" i="2" s="1"/>
  <c r="S290" i="2" a="1"/>
  <c r="S290" i="2" s="1"/>
  <c r="S318" i="2" a="1"/>
  <c r="S318" i="2" s="1"/>
  <c r="S333" i="2" a="1"/>
  <c r="S333" i="2" s="1"/>
  <c r="S347" i="2" a="1"/>
  <c r="S347" i="2" s="1"/>
  <c r="S358" i="2" a="1"/>
  <c r="S358" i="2" s="1"/>
  <c r="S363" i="2" a="1"/>
  <c r="S363" i="2" s="1"/>
  <c r="S366" i="2" a="1"/>
  <c r="S366" i="2" s="1"/>
  <c r="S370" i="2" a="1"/>
  <c r="S370" i="2" s="1"/>
  <c r="S377" i="2" a="1"/>
  <c r="S377" i="2" s="1"/>
  <c r="S381" i="2" a="1"/>
  <c r="S381" i="2" s="1"/>
  <c r="S384" i="2" a="1"/>
  <c r="S384" i="2" s="1"/>
  <c r="S388" i="2" a="1"/>
  <c r="S388" i="2" s="1"/>
  <c r="S391" i="2" a="1"/>
  <c r="S391" i="2" s="1"/>
  <c r="S395" i="2" a="1"/>
  <c r="S395" i="2" s="1"/>
  <c r="S398" i="2" a="1"/>
  <c r="S398" i="2" s="1"/>
  <c r="S405" i="2" a="1"/>
  <c r="S405" i="2" s="1"/>
  <c r="S408" i="2" a="1"/>
  <c r="S408" i="2" s="1"/>
  <c r="S412" i="2" a="1"/>
  <c r="S412" i="2" s="1"/>
  <c r="S415" i="2" a="1"/>
  <c r="S415" i="2" s="1"/>
  <c r="S418" i="2" a="1"/>
  <c r="S418" i="2" s="1"/>
  <c r="S425" i="2" a="1"/>
  <c r="S425" i="2" s="1"/>
  <c r="S429" i="2" a="1"/>
  <c r="S429" i="2" s="1"/>
  <c r="S432" i="2" a="1"/>
  <c r="S432" i="2" s="1"/>
  <c r="S435" i="2" a="1"/>
  <c r="S435" i="2" s="1"/>
  <c r="S438" i="2" a="1"/>
  <c r="S438" i="2" s="1"/>
  <c r="S442" i="2" a="1"/>
  <c r="S442" i="2" s="1"/>
  <c r="S449" i="2" a="1"/>
  <c r="S449" i="2" s="1"/>
  <c r="S455" i="2" a="1"/>
  <c r="S455" i="2" s="1"/>
  <c r="S458" i="2" a="1"/>
  <c r="S458" i="2" s="1"/>
  <c r="S465" i="2" a="1"/>
  <c r="S465" i="2" s="1"/>
  <c r="S468" i="2" a="1"/>
  <c r="S468" i="2" s="1"/>
  <c r="S472" i="2" a="1"/>
  <c r="S472" i="2" s="1"/>
  <c r="S475" i="2" a="1"/>
  <c r="S475" i="2" s="1"/>
  <c r="S478" i="2" a="1"/>
  <c r="S478" i="2" s="1"/>
  <c r="S482" i="2" a="1"/>
  <c r="S482" i="2" s="1"/>
  <c r="S485" i="2" a="1"/>
  <c r="S485" i="2" s="1"/>
  <c r="S488" i="2" a="1"/>
  <c r="S488" i="2" s="1"/>
  <c r="S491" i="2" a="1"/>
  <c r="S491" i="2" s="1"/>
  <c r="S495" i="2" a="1"/>
  <c r="S495" i="2" s="1"/>
  <c r="S499" i="2" a="1"/>
  <c r="S499" i="2" s="1"/>
  <c r="S505" i="2" a="1"/>
  <c r="S505" i="2" s="1"/>
  <c r="S508" i="2" a="1"/>
  <c r="S508" i="2" s="1"/>
  <c r="S512" i="2" a="1"/>
  <c r="S512" i="2" s="1"/>
  <c r="S518" i="2" a="1"/>
  <c r="S518" i="2" s="1"/>
  <c r="S525" i="2" a="1"/>
  <c r="S525" i="2" s="1"/>
  <c r="S529" i="2" a="1"/>
  <c r="S529" i="2" s="1"/>
  <c r="S532" i="2" a="1"/>
  <c r="S532" i="2" s="1"/>
  <c r="S535" i="2" a="1"/>
  <c r="S535" i="2" s="1"/>
  <c r="S538" i="2" a="1"/>
  <c r="S538" i="2" s="1"/>
  <c r="S542" i="2" a="1"/>
  <c r="S542" i="2" s="1"/>
  <c r="S546" i="2" a="1"/>
  <c r="S546" i="2" s="1"/>
  <c r="S549" i="2" a="1"/>
  <c r="S549" i="2" s="1"/>
  <c r="S553" i="2" a="1"/>
  <c r="S553" i="2" s="1"/>
  <c r="S556" i="2" a="1"/>
  <c r="S556" i="2" s="1"/>
  <c r="S560" i="2" a="1"/>
  <c r="S560" i="2" s="1"/>
  <c r="S567" i="2" a="1"/>
  <c r="S567" i="2" s="1"/>
  <c r="S570" i="2" a="1"/>
  <c r="S570" i="2" s="1"/>
  <c r="S574" i="2" a="1"/>
  <c r="S574" i="2" s="1"/>
  <c r="S578" i="2" a="1"/>
  <c r="S578" i="2" s="1"/>
  <c r="S581" i="2" a="1"/>
  <c r="S581" i="2" s="1"/>
  <c r="S585" i="2" a="1"/>
  <c r="S585" i="2" s="1"/>
  <c r="S588" i="2" a="1"/>
  <c r="S588" i="2" s="1"/>
  <c r="S592" i="2" a="1"/>
  <c r="S592" i="2" s="1"/>
  <c r="S599" i="2" a="1"/>
  <c r="S599" i="2" s="1"/>
  <c r="S602" i="2" a="1"/>
  <c r="S602" i="2" s="1"/>
  <c r="S606" i="2" a="1"/>
  <c r="S606" i="2" s="1"/>
  <c r="S610" i="2" a="1"/>
  <c r="S610" i="2" s="1"/>
  <c r="S613" i="2" a="1"/>
  <c r="S613" i="2" s="1"/>
  <c r="S617" i="2" a="1"/>
  <c r="S617" i="2" s="1"/>
  <c r="S621" i="2" a="1"/>
  <c r="S621" i="2" s="1"/>
  <c r="S624" i="2" a="1"/>
  <c r="S624" i="2" s="1"/>
  <c r="S628" i="2" a="1"/>
  <c r="S628" i="2" s="1"/>
  <c r="S631" i="2" a="1"/>
  <c r="S631" i="2" s="1"/>
  <c r="S635" i="2" a="1"/>
  <c r="S635" i="2" s="1"/>
  <c r="S642" i="2" a="1"/>
  <c r="S642" i="2" s="1"/>
  <c r="S646" i="2" a="1"/>
  <c r="S646" i="2" s="1"/>
  <c r="S649" i="2" a="1"/>
  <c r="S649" i="2" s="1"/>
  <c r="S653" i="2" a="1"/>
  <c r="S653" i="2" s="1"/>
  <c r="S656" i="2" a="1"/>
  <c r="S656" i="2" s="1"/>
  <c r="S660" i="2" a="1"/>
  <c r="S660" i="2" s="1"/>
  <c r="S663" i="2" a="1"/>
  <c r="S663" i="2" s="1"/>
  <c r="S667" i="2" a="1"/>
  <c r="S667" i="2" s="1"/>
  <c r="S674" i="2" a="1"/>
  <c r="S674" i="2" s="1"/>
  <c r="S678" i="2" a="1"/>
  <c r="S678" i="2" s="1"/>
  <c r="S681" i="2" a="1"/>
  <c r="S681" i="2" s="1"/>
  <c r="S685" i="2" a="1"/>
  <c r="S685" i="2" s="1"/>
  <c r="S688" i="2" a="1"/>
  <c r="S688" i="2" s="1"/>
  <c r="S692" i="2" a="1"/>
  <c r="S692" i="2" s="1"/>
  <c r="S695" i="2" a="1"/>
  <c r="S695" i="2" s="1"/>
  <c r="S699" i="2" a="1"/>
  <c r="S699" i="2" s="1"/>
  <c r="S706" i="2" a="1"/>
  <c r="S706" i="2" s="1"/>
  <c r="S710" i="2" a="1"/>
  <c r="S710" i="2" s="1"/>
  <c r="S713" i="2" a="1"/>
  <c r="S713" i="2" s="1"/>
  <c r="S717" i="2" a="1"/>
  <c r="S717" i="2" s="1"/>
  <c r="S720" i="2" a="1"/>
  <c r="S720" i="2" s="1"/>
  <c r="S724" i="2" a="1"/>
  <c r="S724" i="2" s="1"/>
  <c r="S727" i="2" a="1"/>
  <c r="S727" i="2" s="1"/>
  <c r="S731" i="2" a="1"/>
  <c r="S731" i="2" s="1"/>
  <c r="S738" i="2" a="1"/>
  <c r="S738" i="2" s="1"/>
  <c r="S742" i="2" a="1"/>
  <c r="S742" i="2" s="1"/>
  <c r="S745" i="2" a="1"/>
  <c r="S745" i="2" s="1"/>
  <c r="S749" i="2" a="1"/>
  <c r="S749" i="2" s="1"/>
  <c r="S752" i="2" a="1"/>
  <c r="S752" i="2" s="1"/>
  <c r="S755" i="2" a="1"/>
  <c r="S755" i="2" s="1"/>
  <c r="S762" i="2" a="1"/>
  <c r="S762" i="2" s="1"/>
  <c r="S766" i="2" a="1"/>
  <c r="S766" i="2" s="1"/>
  <c r="S769" i="2" a="1"/>
  <c r="S769" i="2" s="1"/>
  <c r="S772" i="2" a="1"/>
  <c r="S772" i="2" s="1"/>
  <c r="S775" i="2" a="1"/>
  <c r="S775" i="2" s="1"/>
  <c r="S779" i="2" a="1"/>
  <c r="S779" i="2" s="1"/>
  <c r="S786" i="2" a="1"/>
  <c r="S786" i="2" s="1"/>
  <c r="S789" i="2" a="1"/>
  <c r="S789" i="2" s="1"/>
  <c r="S792" i="2" a="1"/>
  <c r="S792" i="2" s="1"/>
  <c r="S796" i="2" a="1"/>
  <c r="S796" i="2" s="1"/>
  <c r="S799" i="2" a="1"/>
  <c r="S799" i="2" s="1"/>
  <c r="S806" i="2" a="1"/>
  <c r="S806" i="2" s="1"/>
  <c r="S809" i="2" a="1"/>
  <c r="S809" i="2" s="1"/>
  <c r="S813" i="2" a="1"/>
  <c r="S813" i="2" s="1"/>
  <c r="S817" i="2" a="1"/>
  <c r="S817" i="2" s="1"/>
  <c r="S820" i="2" a="1"/>
  <c r="S820" i="2" s="1"/>
  <c r="S823" i="2" a="1"/>
  <c r="S823" i="2" s="1"/>
  <c r="S827" i="2" a="1"/>
  <c r="S827" i="2" s="1"/>
  <c r="S831" i="2" a="1"/>
  <c r="S831" i="2" s="1"/>
  <c r="S838" i="2" a="1"/>
  <c r="S838" i="2" s="1"/>
  <c r="S7" i="2" a="1"/>
  <c r="S7" i="2" s="1"/>
  <c r="S45" i="2" a="1"/>
  <c r="S45" i="2" s="1"/>
  <c r="S65" i="2" a="1"/>
  <c r="S65" i="2" s="1"/>
  <c r="S85" i="2" a="1"/>
  <c r="S85" i="2" s="1"/>
  <c r="S105" i="2" a="1"/>
  <c r="S105" i="2" s="1"/>
  <c r="S123" i="2" a="1"/>
  <c r="S123" i="2" s="1"/>
  <c r="S141" i="2" a="1"/>
  <c r="S141" i="2" s="1"/>
  <c r="S160" i="2" a="1"/>
  <c r="S160" i="2" s="1"/>
  <c r="S178" i="2" a="1"/>
  <c r="S178" i="2" s="1"/>
  <c r="S195" i="2" a="1"/>
  <c r="S195" i="2" s="1"/>
  <c r="S214" i="2" a="1"/>
  <c r="S214" i="2" s="1"/>
  <c r="S232" i="2" a="1"/>
  <c r="S232" i="2" s="1"/>
  <c r="S250" i="2" a="1"/>
  <c r="S250" i="2" s="1"/>
  <c r="S283" i="2" a="1"/>
  <c r="S283" i="2" s="1"/>
  <c r="S297" i="2" a="1"/>
  <c r="S297" i="2" s="1"/>
  <c r="S312" i="2" a="1"/>
  <c r="S312" i="2" s="1"/>
  <c r="S340" i="2" a="1"/>
  <c r="S340" i="2" s="1"/>
  <c r="S354" i="2" a="1"/>
  <c r="S354" i="2" s="1"/>
  <c r="S361" i="2" a="1"/>
  <c r="S361" i="2" s="1"/>
  <c r="S365" i="2" a="1"/>
  <c r="S365" i="2" s="1"/>
  <c r="S368" i="2" a="1"/>
  <c r="S368" i="2" s="1"/>
  <c r="S372" i="2" a="1"/>
  <c r="S372" i="2" s="1"/>
  <c r="S375" i="2" a="1"/>
  <c r="S375" i="2" s="1"/>
  <c r="S379" i="2" a="1"/>
  <c r="S379" i="2" s="1"/>
  <c r="S382" i="2" a="1"/>
  <c r="S382" i="2" s="1"/>
  <c r="S386" i="2" a="1"/>
  <c r="S386" i="2" s="1"/>
  <c r="S393" i="2" a="1"/>
  <c r="S393" i="2" s="1"/>
  <c r="S397" i="2" a="1"/>
  <c r="S397" i="2" s="1"/>
  <c r="S400" i="2" a="1"/>
  <c r="S400" i="2" s="1"/>
  <c r="S403" i="2" a="1"/>
  <c r="S403" i="2" s="1"/>
  <c r="S406" i="2" a="1"/>
  <c r="S406" i="2" s="1"/>
  <c r="S410" i="2" a="1"/>
  <c r="S410" i="2" s="1"/>
  <c r="S417" i="2" a="1"/>
  <c r="S417" i="2" s="1"/>
  <c r="S420" i="2" a="1"/>
  <c r="S420" i="2" s="1"/>
  <c r="S423" i="2" a="1"/>
  <c r="S423" i="2" s="1"/>
  <c r="S427" i="2" a="1"/>
  <c r="S427" i="2" s="1"/>
  <c r="S430" i="2" a="1"/>
  <c r="S430" i="2" s="1"/>
  <c r="S437" i="2" a="1"/>
  <c r="S437" i="2" s="1"/>
  <c r="S440" i="2" a="1"/>
  <c r="S440" i="2" s="1"/>
  <c r="S444" i="2" a="1"/>
  <c r="S444" i="2" s="1"/>
  <c r="S447" i="2" a="1"/>
  <c r="S447" i="2" s="1"/>
  <c r="S450" i="2" a="1"/>
  <c r="S450" i="2" s="1"/>
  <c r="S453" i="2" a="1"/>
  <c r="S453" i="2" s="1"/>
  <c r="S457" i="2" a="1"/>
  <c r="S457" i="2" s="1"/>
  <c r="S460" i="2" a="1"/>
  <c r="S460" i="2" s="1"/>
  <c r="S463" i="2" a="1"/>
  <c r="S463" i="2" s="1"/>
  <c r="S467" i="2" a="1"/>
  <c r="S467" i="2" s="1"/>
  <c r="S470" i="2" a="1"/>
  <c r="S470" i="2" s="1"/>
  <c r="S477" i="2" a="1"/>
  <c r="S477" i="2" s="1"/>
  <c r="S480" i="2" a="1"/>
  <c r="S480" i="2" s="1"/>
  <c r="S486" i="2" a="1"/>
  <c r="S486" i="2" s="1"/>
  <c r="S493" i="2" a="1"/>
  <c r="S493" i="2" s="1"/>
  <c r="S497" i="2" a="1"/>
  <c r="S497" i="2" s="1"/>
  <c r="S500" i="2" a="1"/>
  <c r="S500" i="2" s="1"/>
  <c r="S503" i="2" a="1"/>
  <c r="S503" i="2" s="1"/>
  <c r="S506" i="2" a="1"/>
  <c r="S506" i="2" s="1"/>
  <c r="S510" i="2" a="1"/>
  <c r="S510" i="2" s="1"/>
  <c r="S514" i="2" a="1"/>
  <c r="S514" i="2" s="1"/>
  <c r="S517" i="2" a="1"/>
  <c r="S517" i="2" s="1"/>
  <c r="S520" i="2" a="1"/>
  <c r="S520" i="2" s="1"/>
  <c r="S523" i="2" a="1"/>
  <c r="S523" i="2" s="1"/>
  <c r="S527" i="2" a="1"/>
  <c r="S527" i="2" s="1"/>
  <c r="S531" i="2" a="1"/>
  <c r="S531" i="2" s="1"/>
  <c r="S537" i="2" a="1"/>
  <c r="S537" i="2" s="1"/>
  <c r="S540" i="2" a="1"/>
  <c r="S540" i="2" s="1"/>
  <c r="S544" i="2" a="1"/>
  <c r="S544" i="2" s="1"/>
  <c r="S551" i="2" a="1"/>
  <c r="S551" i="2" s="1"/>
  <c r="S554" i="2" a="1"/>
  <c r="S554" i="2" s="1"/>
  <c r="S558" i="2" a="1"/>
  <c r="S558" i="2" s="1"/>
  <c r="S562" i="2" a="1"/>
  <c r="S562" i="2" s="1"/>
  <c r="S565" i="2" a="1"/>
  <c r="S565" i="2" s="1"/>
  <c r="S569" i="2" a="1"/>
  <c r="S569" i="2" s="1"/>
  <c r="S572" i="2" a="1"/>
  <c r="S572" i="2" s="1"/>
  <c r="S576" i="2" a="1"/>
  <c r="S576" i="2" s="1"/>
  <c r="S583" i="2" a="1"/>
  <c r="S583" i="2" s="1"/>
  <c r="S586" i="2" a="1"/>
  <c r="S586" i="2" s="1"/>
  <c r="S590" i="2" a="1"/>
  <c r="S590" i="2" s="1"/>
  <c r="S594" i="2" a="1"/>
  <c r="S594" i="2" s="1"/>
  <c r="S597" i="2" a="1"/>
  <c r="S597" i="2" s="1"/>
  <c r="S601" i="2" a="1"/>
  <c r="S601" i="2" s="1"/>
  <c r="S604" i="2" a="1"/>
  <c r="S604" i="2" s="1"/>
  <c r="S608" i="2" a="1"/>
  <c r="S608" i="2" s="1"/>
  <c r="S615" i="2" a="1"/>
  <c r="S615" i="2" s="1"/>
  <c r="S619" i="2" a="1"/>
  <c r="S619" i="2" s="1"/>
  <c r="S626" i="2" a="1"/>
  <c r="S626" i="2" s="1"/>
  <c r="S630" i="2" a="1"/>
  <c r="S630" i="2" s="1"/>
  <c r="S633" i="2" a="1"/>
  <c r="S633" i="2" s="1"/>
  <c r="S637" i="2" a="1"/>
  <c r="S637" i="2" s="1"/>
  <c r="S640" i="2" a="1"/>
  <c r="S640" i="2" s="1"/>
  <c r="S644" i="2" a="1"/>
  <c r="S644" i="2" s="1"/>
  <c r="S647" i="2" a="1"/>
  <c r="S647" i="2" s="1"/>
  <c r="S651" i="2" a="1"/>
  <c r="S651" i="2" s="1"/>
  <c r="S658" i="2" a="1"/>
  <c r="S658" i="2" s="1"/>
  <c r="S662" i="2" a="1"/>
  <c r="S662" i="2" s="1"/>
  <c r="S665" i="2" a="1"/>
  <c r="S665" i="2" s="1"/>
  <c r="S669" i="2" a="1"/>
  <c r="S669" i="2" s="1"/>
  <c r="S672" i="2" a="1"/>
  <c r="S672" i="2" s="1"/>
  <c r="S676" i="2" a="1"/>
  <c r="S676" i="2" s="1"/>
  <c r="S679" i="2" a="1"/>
  <c r="S679" i="2" s="1"/>
  <c r="S683" i="2" a="1"/>
  <c r="S683" i="2" s="1"/>
  <c r="S690" i="2" a="1"/>
  <c r="S690" i="2" s="1"/>
  <c r="S694" i="2" a="1"/>
  <c r="S694" i="2" s="1"/>
  <c r="S697" i="2" a="1"/>
  <c r="S697" i="2" s="1"/>
  <c r="S701" i="2" a="1"/>
  <c r="S701" i="2" s="1"/>
  <c r="S704" i="2" a="1"/>
  <c r="S704" i="2" s="1"/>
  <c r="S708" i="2" a="1"/>
  <c r="S708" i="2" s="1"/>
  <c r="S711" i="2" a="1"/>
  <c r="S711" i="2" s="1"/>
  <c r="S715" i="2" a="1"/>
  <c r="S715" i="2" s="1"/>
  <c r="S722" i="2" a="1"/>
  <c r="S722" i="2" s="1"/>
  <c r="S726" i="2" a="1"/>
  <c r="S726" i="2" s="1"/>
  <c r="S729" i="2" a="1"/>
  <c r="S729" i="2" s="1"/>
  <c r="S733" i="2" a="1"/>
  <c r="S733" i="2" s="1"/>
  <c r="S736" i="2" a="1"/>
  <c r="S736" i="2" s="1"/>
  <c r="S740" i="2" a="1"/>
  <c r="S740" i="2" s="1"/>
  <c r="S743" i="2" a="1"/>
  <c r="S743" i="2" s="1"/>
  <c r="S747" i="2" a="1"/>
  <c r="S747" i="2" s="1"/>
  <c r="S754" i="2" a="1"/>
  <c r="S754" i="2" s="1"/>
  <c r="S757" i="2" a="1"/>
  <c r="S757" i="2" s="1"/>
  <c r="S760" i="2" a="1"/>
  <c r="S760" i="2" s="1"/>
  <c r="S764" i="2" a="1"/>
  <c r="S764" i="2" s="1"/>
  <c r="S767" i="2" a="1"/>
  <c r="S767" i="2" s="1"/>
  <c r="S774" i="2" a="1"/>
  <c r="S774" i="2" s="1"/>
  <c r="S777" i="2" a="1"/>
  <c r="S777" i="2" s="1"/>
  <c r="S781" i="2" a="1"/>
  <c r="S781" i="2" s="1"/>
  <c r="S784" i="2" a="1"/>
  <c r="S784" i="2" s="1"/>
  <c r="S787" i="2" a="1"/>
  <c r="S787" i="2" s="1"/>
  <c r="S794" i="2" a="1"/>
  <c r="S794" i="2" s="1"/>
  <c r="S798" i="2" a="1"/>
  <c r="S798" i="2" s="1"/>
  <c r="S801" i="2" a="1"/>
  <c r="S801" i="2" s="1"/>
  <c r="S804" i="2" a="1"/>
  <c r="S804" i="2" s="1"/>
  <c r="S807" i="2" a="1"/>
  <c r="S807" i="2" s="1"/>
  <c r="S811" i="2" a="1"/>
  <c r="S811" i="2" s="1"/>
  <c r="S815" i="2" a="1"/>
  <c r="S815" i="2" s="1"/>
  <c r="S822" i="2" a="1"/>
  <c r="S822" i="2" s="1"/>
  <c r="S825" i="2" a="1"/>
  <c r="S825" i="2" s="1"/>
  <c r="S829" i="2" a="1"/>
  <c r="S829" i="2" s="1"/>
  <c r="S833" i="2" a="1"/>
  <c r="S833" i="2" s="1"/>
  <c r="S836" i="2" a="1"/>
  <c r="S836" i="2" s="1"/>
  <c r="S839" i="2" a="1"/>
  <c r="S839" i="2" s="1"/>
  <c r="S843" i="2" a="1"/>
  <c r="S843" i="2" s="1"/>
  <c r="S847" i="2" a="1"/>
  <c r="S847" i="2" s="1"/>
  <c r="S854" i="2" a="1"/>
  <c r="S854" i="2" s="1"/>
  <c r="S857" i="2" a="1"/>
  <c r="S857" i="2" s="1"/>
  <c r="S861" i="2" a="1"/>
  <c r="S861" i="2" s="1"/>
  <c r="S865" i="2" a="1"/>
  <c r="S865" i="2" s="1"/>
  <c r="S868" i="2" a="1"/>
  <c r="S868" i="2" s="1"/>
  <c r="S871" i="2" a="1"/>
  <c r="S871" i="2" s="1"/>
  <c r="S119" i="2" a="1"/>
  <c r="S119" i="2" s="1"/>
  <c r="S191" i="2" a="1"/>
  <c r="S191" i="2" s="1"/>
  <c r="S264" i="2" a="1"/>
  <c r="S264" i="2" s="1"/>
  <c r="S322" i="2" a="1"/>
  <c r="S322" i="2" s="1"/>
  <c r="S364" i="2" a="1"/>
  <c r="S364" i="2" s="1"/>
  <c r="S378" i="2" a="1"/>
  <c r="S378" i="2" s="1"/>
  <c r="S392" i="2" a="1"/>
  <c r="S392" i="2" s="1"/>
  <c r="S419" i="2" a="1"/>
  <c r="S419" i="2" s="1"/>
  <c r="S433" i="2" a="1"/>
  <c r="S433" i="2" s="1"/>
  <c r="S446" i="2" a="1"/>
  <c r="S446" i="2" s="1"/>
  <c r="S459" i="2" a="1"/>
  <c r="S459" i="2" s="1"/>
  <c r="S473" i="2" a="1"/>
  <c r="S473" i="2" s="1"/>
  <c r="S513" i="2" a="1"/>
  <c r="S513" i="2" s="1"/>
  <c r="S526" i="2" a="1"/>
  <c r="S526" i="2" s="1"/>
  <c r="S539" i="2" a="1"/>
  <c r="S539" i="2" s="1"/>
  <c r="S568" i="2" a="1"/>
  <c r="S568" i="2" s="1"/>
  <c r="S582" i="2" a="1"/>
  <c r="S582" i="2" s="1"/>
  <c r="S596" i="2" a="1"/>
  <c r="S596" i="2" s="1"/>
  <c r="S611" i="2" a="1"/>
  <c r="S611" i="2" s="1"/>
  <c r="S625" i="2" a="1"/>
  <c r="S625" i="2" s="1"/>
  <c r="S639" i="2" a="1"/>
  <c r="S639" i="2" s="1"/>
  <c r="S654" i="2" a="1"/>
  <c r="S654" i="2" s="1"/>
  <c r="S668" i="2" a="1"/>
  <c r="S668" i="2" s="1"/>
  <c r="S682" i="2" a="1"/>
  <c r="S682" i="2" s="1"/>
  <c r="S696" i="2" a="1"/>
  <c r="S696" i="2" s="1"/>
  <c r="S725" i="2" a="1"/>
  <c r="S725" i="2" s="1"/>
  <c r="S739" i="2" a="1"/>
  <c r="S739" i="2" s="1"/>
  <c r="S753" i="2" a="1"/>
  <c r="S753" i="2" s="1"/>
  <c r="S780" i="2" a="1"/>
  <c r="S780" i="2" s="1"/>
  <c r="S793" i="2" a="1"/>
  <c r="S793" i="2" s="1"/>
  <c r="S821" i="2" a="1"/>
  <c r="S821" i="2" s="1"/>
  <c r="S835" i="2" a="1"/>
  <c r="S835" i="2" s="1"/>
  <c r="S845" i="2" a="1"/>
  <c r="S845" i="2" s="1"/>
  <c r="S852" i="2" a="1"/>
  <c r="S852" i="2" s="1"/>
  <c r="S859" i="2" a="1"/>
  <c r="S859" i="2" s="1"/>
  <c r="S873" i="2" a="1"/>
  <c r="S873" i="2" s="1"/>
  <c r="S878" i="2" a="1"/>
  <c r="S878" i="2" s="1"/>
  <c r="S882" i="2" a="1"/>
  <c r="S882" i="2" s="1"/>
  <c r="S885" i="2" a="1"/>
  <c r="S885" i="2" s="1"/>
  <c r="S888" i="2" a="1"/>
  <c r="S888" i="2" s="1"/>
  <c r="S892" i="2" a="1"/>
  <c r="S892" i="2" s="1"/>
  <c r="S896" i="2" a="1"/>
  <c r="S896" i="2" s="1"/>
  <c r="S899" i="2" a="1"/>
  <c r="S899" i="2" s="1"/>
  <c r="S903" i="2" a="1"/>
  <c r="S903" i="2" s="1"/>
  <c r="S907" i="2" a="1"/>
  <c r="S907" i="2" s="1"/>
  <c r="S911" i="2" a="1"/>
  <c r="S911" i="2" s="1"/>
  <c r="S918" i="2" a="1"/>
  <c r="S918" i="2" s="1"/>
  <c r="S922" i="2" a="1"/>
  <c r="S922" i="2" s="1"/>
  <c r="S926" i="2" a="1"/>
  <c r="S926" i="2" s="1"/>
  <c r="S930" i="2" a="1"/>
  <c r="S930" i="2" s="1"/>
  <c r="S933" i="2" a="1"/>
  <c r="S933" i="2" s="1"/>
  <c r="S937" i="2" a="1"/>
  <c r="S937" i="2" s="1"/>
  <c r="S940" i="2" a="1"/>
  <c r="S940" i="2" s="1"/>
  <c r="S944" i="2" a="1"/>
  <c r="S944" i="2" s="1"/>
  <c r="S947" i="2" a="1"/>
  <c r="S947" i="2" s="1"/>
  <c r="S951" i="2" a="1"/>
  <c r="S951" i="2" s="1"/>
  <c r="S958" i="2" a="1"/>
  <c r="S958" i="2" s="1"/>
  <c r="S962" i="2" a="1"/>
  <c r="S962" i="2" s="1"/>
  <c r="S965" i="2" a="1"/>
  <c r="S965" i="2" s="1"/>
  <c r="S969" i="2" a="1"/>
  <c r="S969" i="2" s="1"/>
  <c r="S972" i="2" a="1"/>
  <c r="S972" i="2" s="1"/>
  <c r="S976" i="2" a="1"/>
  <c r="S976" i="2" s="1"/>
  <c r="S979" i="2" a="1"/>
  <c r="S979" i="2" s="1"/>
  <c r="S983" i="2" a="1"/>
  <c r="S983" i="2" s="1"/>
  <c r="S990" i="2" a="1"/>
  <c r="S990" i="2" s="1"/>
  <c r="S994" i="2" a="1"/>
  <c r="S994" i="2" s="1"/>
  <c r="S997" i="2" a="1"/>
  <c r="S997" i="2" s="1"/>
  <c r="S1001" i="2" a="1"/>
  <c r="S1001" i="2" s="1"/>
  <c r="S1004" i="2" a="1"/>
  <c r="S1004" i="2" s="1"/>
  <c r="S1008" i="2" a="1"/>
  <c r="S1008" i="2" s="1"/>
  <c r="S1011" i="2" a="1"/>
  <c r="S1011" i="2" s="1"/>
  <c r="S1015" i="2" a="1"/>
  <c r="S1015" i="2" s="1"/>
  <c r="S1022" i="2" a="1"/>
  <c r="S1022" i="2" s="1"/>
  <c r="S1026" i="2" a="1"/>
  <c r="S1026" i="2" s="1"/>
  <c r="S1029" i="2" a="1"/>
  <c r="S1029" i="2" s="1"/>
  <c r="S1033" i="2" a="1"/>
  <c r="S1033" i="2" s="1"/>
  <c r="S1036" i="2" a="1"/>
  <c r="S1036" i="2" s="1"/>
  <c r="S1040" i="2" a="1"/>
  <c r="S1040" i="2" s="1"/>
  <c r="S1043" i="2" a="1"/>
  <c r="S1043" i="2" s="1"/>
  <c r="S1047" i="2" a="1"/>
  <c r="S1047" i="2" s="1"/>
  <c r="S1054" i="2" a="1"/>
  <c r="S1054" i="2" s="1"/>
  <c r="S1058" i="2" a="1"/>
  <c r="S1058" i="2" s="1"/>
  <c r="S1061" i="2" a="1"/>
  <c r="S1061" i="2" s="1"/>
  <c r="S1065" i="2" a="1"/>
  <c r="S1065" i="2" s="1"/>
  <c r="S1068" i="2" a="1"/>
  <c r="S1068" i="2" s="1"/>
  <c r="S1072" i="2" a="1"/>
  <c r="S1072" i="2" s="1"/>
  <c r="S1075" i="2" a="1"/>
  <c r="S1075" i="2" s="1"/>
  <c r="S1079" i="2" a="1"/>
  <c r="S1079" i="2" s="1"/>
  <c r="S1086" i="2" a="1"/>
  <c r="S1086" i="2" s="1"/>
  <c r="S1090" i="2" a="1"/>
  <c r="S1090" i="2" s="1"/>
  <c r="S1093" i="2" a="1"/>
  <c r="S1093" i="2" s="1"/>
  <c r="S1097" i="2" a="1"/>
  <c r="S1097" i="2" s="1"/>
  <c r="S1100" i="2" a="1"/>
  <c r="S1100" i="2" s="1"/>
  <c r="S1104" i="2" a="1"/>
  <c r="S1104" i="2" s="1"/>
  <c r="S1107" i="2" a="1"/>
  <c r="S1107" i="2" s="1"/>
  <c r="S1111" i="2" a="1"/>
  <c r="S1111" i="2" s="1"/>
  <c r="S1118" i="2" a="1"/>
  <c r="S1118" i="2" s="1"/>
  <c r="S1122" i="2" a="1"/>
  <c r="S1122" i="2" s="1"/>
  <c r="S1125" i="2" a="1"/>
  <c r="S1125" i="2" s="1"/>
  <c r="S1129" i="2" a="1"/>
  <c r="S1129" i="2" s="1"/>
  <c r="S1132" i="2" a="1"/>
  <c r="S1132" i="2" s="1"/>
  <c r="S1136" i="2" a="1"/>
  <c r="S1136" i="2" s="1"/>
  <c r="S1139" i="2" a="1"/>
  <c r="S1139" i="2" s="1"/>
  <c r="S1143" i="2" a="1"/>
  <c r="S1143" i="2" s="1"/>
  <c r="S1150" i="2" a="1"/>
  <c r="S1150" i="2" s="1"/>
  <c r="S1154" i="2" a="1"/>
  <c r="S1154" i="2" s="1"/>
  <c r="S1157" i="2" a="1"/>
  <c r="S1157" i="2" s="1"/>
  <c r="S1161" i="2" a="1"/>
  <c r="S1161" i="2" s="1"/>
  <c r="S1164" i="2" a="1"/>
  <c r="S1164" i="2" s="1"/>
  <c r="S1168" i="2" a="1"/>
  <c r="S1168" i="2" s="1"/>
  <c r="S1171" i="2" a="1"/>
  <c r="S1171" i="2" s="1"/>
  <c r="S1175" i="2" a="1"/>
  <c r="S1175" i="2" s="1"/>
  <c r="S1182" i="2" a="1"/>
  <c r="S1182" i="2" s="1"/>
  <c r="S1186" i="2" a="1"/>
  <c r="S1186" i="2" s="1"/>
  <c r="S1189" i="2" a="1"/>
  <c r="S1189" i="2" s="1"/>
  <c r="S1193" i="2" a="1"/>
  <c r="S1193" i="2" s="1"/>
  <c r="S1196" i="2" a="1"/>
  <c r="S1196" i="2" s="1"/>
  <c r="S1200" i="2" a="1"/>
  <c r="S1200" i="2" s="1"/>
  <c r="S1203" i="2" a="1"/>
  <c r="S1203" i="2" s="1"/>
  <c r="S1207" i="2" a="1"/>
  <c r="S1207" i="2" s="1"/>
  <c r="S1242" i="2" a="1"/>
  <c r="S1242" i="2" s="1"/>
  <c r="S137" i="2" a="1"/>
  <c r="S137" i="2" s="1"/>
  <c r="S280" i="2" a="1"/>
  <c r="S280" i="2" s="1"/>
  <c r="S336" i="2" a="1"/>
  <c r="S336" i="2" s="1"/>
  <c r="S367" i="2" a="1"/>
  <c r="S367" i="2" s="1"/>
  <c r="S396" i="2" a="1"/>
  <c r="S396" i="2" s="1"/>
  <c r="S409" i="2" a="1"/>
  <c r="S409" i="2" s="1"/>
  <c r="S422" i="2" a="1"/>
  <c r="S422" i="2" s="1"/>
  <c r="S436" i="2" a="1"/>
  <c r="S436" i="2" s="1"/>
  <c r="S462" i="2" a="1"/>
  <c r="S462" i="2" s="1"/>
  <c r="S476" i="2" a="1"/>
  <c r="S476" i="2" s="1"/>
  <c r="S489" i="2" a="1"/>
  <c r="S489" i="2" s="1"/>
  <c r="S502" i="2" a="1"/>
  <c r="S502" i="2" s="1"/>
  <c r="S516" i="2" a="1"/>
  <c r="S516" i="2" s="1"/>
  <c r="S530" i="2" a="1"/>
  <c r="S530" i="2" s="1"/>
  <c r="S543" i="2" a="1"/>
  <c r="S543" i="2" s="1"/>
  <c r="S557" i="2" a="1"/>
  <c r="S557" i="2" s="1"/>
  <c r="S571" i="2" a="1"/>
  <c r="S571" i="2" s="1"/>
  <c r="S600" i="2" a="1"/>
  <c r="S600" i="2" s="1"/>
  <c r="S614" i="2" a="1"/>
  <c r="S614" i="2" s="1"/>
  <c r="S629" i="2" a="1"/>
  <c r="S629" i="2" s="1"/>
  <c r="S643" i="2" a="1"/>
  <c r="S643" i="2" s="1"/>
  <c r="S657" i="2" a="1"/>
  <c r="S657" i="2" s="1"/>
  <c r="S671" i="2" a="1"/>
  <c r="S671" i="2" s="1"/>
  <c r="S686" i="2" a="1"/>
  <c r="S686" i="2" s="1"/>
  <c r="S700" i="2" a="1"/>
  <c r="S700" i="2" s="1"/>
  <c r="S714" i="2" a="1"/>
  <c r="S714" i="2" s="1"/>
  <c r="S728" i="2" a="1"/>
  <c r="S728" i="2" s="1"/>
  <c r="S756" i="2" a="1"/>
  <c r="S756" i="2" s="1"/>
  <c r="S770" i="2" a="1"/>
  <c r="S770" i="2" s="1"/>
  <c r="S783" i="2" a="1"/>
  <c r="S783" i="2" s="1"/>
  <c r="S797" i="2" a="1"/>
  <c r="S797" i="2" s="1"/>
  <c r="S810" i="2" a="1"/>
  <c r="S810" i="2" s="1"/>
  <c r="S824" i="2" a="1"/>
  <c r="S824" i="2" s="1"/>
  <c r="S846" i="2" a="1"/>
  <c r="S846" i="2" s="1"/>
  <c r="S853" i="2" a="1"/>
  <c r="S853" i="2" s="1"/>
  <c r="S860" i="2" a="1"/>
  <c r="S860" i="2" s="1"/>
  <c r="S867" i="2" a="1"/>
  <c r="S867" i="2" s="1"/>
  <c r="S874" i="2" a="1"/>
  <c r="S874" i="2" s="1"/>
  <c r="S879" i="2" a="1"/>
  <c r="S879" i="2" s="1"/>
  <c r="S886" i="2" a="1"/>
  <c r="S886" i="2" s="1"/>
  <c r="S889" i="2" a="1"/>
  <c r="S889" i="2" s="1"/>
  <c r="S893" i="2" a="1"/>
  <c r="S893" i="2" s="1"/>
  <c r="S897" i="2" a="1"/>
  <c r="S897" i="2" s="1"/>
  <c r="S900" i="2" a="1"/>
  <c r="S900" i="2" s="1"/>
  <c r="S904" i="2" a="1"/>
  <c r="S904" i="2" s="1"/>
  <c r="S908" i="2" a="1"/>
  <c r="S908" i="2" s="1"/>
  <c r="S912" i="2" a="1"/>
  <c r="S912" i="2" s="1"/>
  <c r="S915" i="2" a="1"/>
  <c r="S915" i="2" s="1"/>
  <c r="S919" i="2" a="1"/>
  <c r="S919" i="2" s="1"/>
  <c r="S923" i="2" a="1"/>
  <c r="S923" i="2" s="1"/>
  <c r="S927" i="2" a="1"/>
  <c r="S927" i="2" s="1"/>
  <c r="S934" i="2" a="1"/>
  <c r="S934" i="2" s="1"/>
  <c r="S938" i="2" a="1"/>
  <c r="S938" i="2" s="1"/>
  <c r="S941" i="2" a="1"/>
  <c r="S941" i="2" s="1"/>
  <c r="S945" i="2" a="1"/>
  <c r="S945" i="2" s="1"/>
  <c r="S948" i="2" a="1"/>
  <c r="S948" i="2" s="1"/>
  <c r="S952" i="2" a="1"/>
  <c r="S952" i="2" s="1"/>
  <c r="S955" i="2" a="1"/>
  <c r="S955" i="2" s="1"/>
  <c r="S959" i="2" a="1"/>
  <c r="S959" i="2" s="1"/>
  <c r="S966" i="2" a="1"/>
  <c r="S966" i="2" s="1"/>
  <c r="S970" i="2" a="1"/>
  <c r="S970" i="2" s="1"/>
  <c r="S973" i="2" a="1"/>
  <c r="S973" i="2" s="1"/>
  <c r="S977" i="2" a="1"/>
  <c r="S977" i="2" s="1"/>
  <c r="S980" i="2" a="1"/>
  <c r="S980" i="2" s="1"/>
  <c r="S984" i="2" a="1"/>
  <c r="S984" i="2" s="1"/>
  <c r="S987" i="2" a="1"/>
  <c r="S987" i="2" s="1"/>
  <c r="S991" i="2" a="1"/>
  <c r="S991" i="2" s="1"/>
  <c r="S998" i="2" a="1"/>
  <c r="S998" i="2" s="1"/>
  <c r="S1002" i="2" a="1"/>
  <c r="S1002" i="2" s="1"/>
  <c r="S1005" i="2" a="1"/>
  <c r="S1005" i="2" s="1"/>
  <c r="S1009" i="2" a="1"/>
  <c r="S1009" i="2" s="1"/>
  <c r="S1012" i="2" a="1"/>
  <c r="S1012" i="2" s="1"/>
  <c r="S1016" i="2" a="1"/>
  <c r="S1016" i="2" s="1"/>
  <c r="S1019" i="2" a="1"/>
  <c r="S1019" i="2" s="1"/>
  <c r="S1023" i="2" a="1"/>
  <c r="S1023" i="2" s="1"/>
  <c r="S1030" i="2" a="1"/>
  <c r="S1030" i="2" s="1"/>
  <c r="S1034" i="2" a="1"/>
  <c r="S1034" i="2" s="1"/>
  <c r="S1037" i="2" a="1"/>
  <c r="S1037" i="2" s="1"/>
  <c r="S1041" i="2" a="1"/>
  <c r="S1041" i="2" s="1"/>
  <c r="S1044" i="2" a="1"/>
  <c r="S1044" i="2" s="1"/>
  <c r="S1048" i="2" a="1"/>
  <c r="S1048" i="2" s="1"/>
  <c r="S1051" i="2" a="1"/>
  <c r="S1051" i="2" s="1"/>
  <c r="S1055" i="2" a="1"/>
  <c r="S1055" i="2" s="1"/>
  <c r="S1062" i="2" a="1"/>
  <c r="S1062" i="2" s="1"/>
  <c r="S1066" i="2" a="1"/>
  <c r="S1066" i="2" s="1"/>
  <c r="S1069" i="2" a="1"/>
  <c r="S1069" i="2" s="1"/>
  <c r="S1073" i="2" a="1"/>
  <c r="S1073" i="2" s="1"/>
  <c r="S1076" i="2" a="1"/>
  <c r="S1076" i="2" s="1"/>
  <c r="S1080" i="2" a="1"/>
  <c r="S1080" i="2" s="1"/>
  <c r="S1083" i="2" a="1"/>
  <c r="S1083" i="2" s="1"/>
  <c r="S1087" i="2" a="1"/>
  <c r="S1087" i="2" s="1"/>
  <c r="S1094" i="2" a="1"/>
  <c r="S1094" i="2" s="1"/>
  <c r="S1098" i="2" a="1"/>
  <c r="S1098" i="2" s="1"/>
  <c r="S1101" i="2" a="1"/>
  <c r="S1101" i="2" s="1"/>
  <c r="S1105" i="2" a="1"/>
  <c r="S1105" i="2" s="1"/>
  <c r="S1108" i="2" a="1"/>
  <c r="S1108" i="2" s="1"/>
  <c r="S1112" i="2" a="1"/>
  <c r="S1112" i="2" s="1"/>
  <c r="S1115" i="2" a="1"/>
  <c r="S1115" i="2" s="1"/>
  <c r="S1119" i="2" a="1"/>
  <c r="S1119" i="2" s="1"/>
  <c r="S1126" i="2" a="1"/>
  <c r="S1126" i="2" s="1"/>
  <c r="S1130" i="2" a="1"/>
  <c r="S1130" i="2" s="1"/>
  <c r="S1133" i="2" a="1"/>
  <c r="S1133" i="2" s="1"/>
  <c r="S1137" i="2" a="1"/>
  <c r="S1137" i="2" s="1"/>
  <c r="S1140" i="2" a="1"/>
  <c r="S1140" i="2" s="1"/>
  <c r="S1144" i="2" a="1"/>
  <c r="S1144" i="2" s="1"/>
  <c r="S1147" i="2" a="1"/>
  <c r="S1147" i="2" s="1"/>
  <c r="S1151" i="2" a="1"/>
  <c r="S1151" i="2" s="1"/>
  <c r="S1158" i="2" a="1"/>
  <c r="S1158" i="2" s="1"/>
  <c r="S1162" i="2" a="1"/>
  <c r="S1162" i="2" s="1"/>
  <c r="S1165" i="2" a="1"/>
  <c r="S1165" i="2" s="1"/>
  <c r="S1169" i="2" a="1"/>
  <c r="S1169" i="2" s="1"/>
  <c r="S1172" i="2" a="1"/>
  <c r="S1172" i="2" s="1"/>
  <c r="S1176" i="2" a="1"/>
  <c r="S1176" i="2" s="1"/>
  <c r="S1179" i="2" a="1"/>
  <c r="S1179" i="2" s="1"/>
  <c r="S1183" i="2" a="1"/>
  <c r="S1183" i="2" s="1"/>
  <c r="S1190" i="2" a="1"/>
  <c r="S1190" i="2" s="1"/>
  <c r="S1194" i="2" a="1"/>
  <c r="S1194" i="2" s="1"/>
  <c r="S1197" i="2" a="1"/>
  <c r="S1197" i="2" s="1"/>
  <c r="S1201" i="2" a="1"/>
  <c r="S1201" i="2" s="1"/>
  <c r="S1204" i="2" a="1"/>
  <c r="S1204" i="2" s="1"/>
  <c r="S1208" i="2" a="1"/>
  <c r="S1208" i="2" s="1"/>
  <c r="S1211" i="2" a="1"/>
  <c r="S1211" i="2" s="1"/>
  <c r="S1213" i="2" a="1"/>
  <c r="S1213" i="2" s="1"/>
  <c r="S1215" i="2" a="1"/>
  <c r="S1215" i="2" s="1"/>
  <c r="S1217" i="2" a="1"/>
  <c r="S1217" i="2" s="1"/>
  <c r="S1219" i="2" a="1"/>
  <c r="S1219" i="2" s="1"/>
  <c r="S1221" i="2" a="1"/>
  <c r="S1221" i="2" s="1"/>
  <c r="S1223" i="2" a="1"/>
  <c r="S1223" i="2" s="1"/>
  <c r="S1225" i="2" a="1"/>
  <c r="S1225" i="2" s="1"/>
  <c r="S1227" i="2" a="1"/>
  <c r="S1227" i="2" s="1"/>
  <c r="S1229" i="2" a="1"/>
  <c r="S1229" i="2" s="1"/>
  <c r="S1231" i="2" a="1"/>
  <c r="S1231" i="2" s="1"/>
  <c r="S80" i="2" a="1"/>
  <c r="S80" i="2" s="1"/>
  <c r="S228" i="2" a="1"/>
  <c r="S228" i="2" s="1"/>
  <c r="S294" i="2" a="1"/>
  <c r="S294" i="2" s="1"/>
  <c r="S350" i="2" a="1"/>
  <c r="S350" i="2" s="1"/>
  <c r="S371" i="2" a="1"/>
  <c r="S371" i="2" s="1"/>
  <c r="S385" i="2" a="1"/>
  <c r="S385" i="2" s="1"/>
  <c r="S399" i="2" a="1"/>
  <c r="S399" i="2" s="1"/>
  <c r="S413" i="2" a="1"/>
  <c r="S413" i="2" s="1"/>
  <c r="S426" i="2" a="1"/>
  <c r="S426" i="2" s="1"/>
  <c r="S439" i="2" a="1"/>
  <c r="S439" i="2" s="1"/>
  <c r="S452" i="2" a="1"/>
  <c r="S452" i="2" s="1"/>
  <c r="S466" i="2" a="1"/>
  <c r="S466" i="2" s="1"/>
  <c r="S479" i="2" a="1"/>
  <c r="S479" i="2" s="1"/>
  <c r="S492" i="2" a="1"/>
  <c r="S492" i="2" s="1"/>
  <c r="S519" i="2" a="1"/>
  <c r="S519" i="2" s="1"/>
  <c r="S533" i="2" a="1"/>
  <c r="S533" i="2" s="1"/>
  <c r="S547" i="2" a="1"/>
  <c r="S547" i="2" s="1"/>
  <c r="S561" i="2" a="1"/>
  <c r="S561" i="2" s="1"/>
  <c r="S575" i="2" a="1"/>
  <c r="S575" i="2" s="1"/>
  <c r="S589" i="2" a="1"/>
  <c r="S589" i="2" s="1"/>
  <c r="S603" i="2" a="1"/>
  <c r="S603" i="2" s="1"/>
  <c r="S618" i="2" a="1"/>
  <c r="S618" i="2" s="1"/>
  <c r="S632" i="2" a="1"/>
  <c r="S632" i="2" s="1"/>
  <c r="S661" i="2" a="1"/>
  <c r="S661" i="2" s="1"/>
  <c r="S675" i="2" a="1"/>
  <c r="S675" i="2" s="1"/>
  <c r="S689" i="2" a="1"/>
  <c r="S689" i="2" s="1"/>
  <c r="S703" i="2" a="1"/>
  <c r="S703" i="2" s="1"/>
  <c r="S718" i="2" a="1"/>
  <c r="S718" i="2" s="1"/>
  <c r="S732" i="2" a="1"/>
  <c r="S732" i="2" s="1"/>
  <c r="S746" i="2" a="1"/>
  <c r="S746" i="2" s="1"/>
  <c r="S759" i="2" a="1"/>
  <c r="S759" i="2" s="1"/>
  <c r="S773" i="2" a="1"/>
  <c r="S773" i="2" s="1"/>
  <c r="S800" i="2" a="1"/>
  <c r="S800" i="2" s="1"/>
  <c r="S814" i="2" a="1"/>
  <c r="S814" i="2" s="1"/>
  <c r="S828" i="2" a="1"/>
  <c r="S828" i="2" s="1"/>
  <c r="S841" i="2" a="1"/>
  <c r="S841" i="2" s="1"/>
  <c r="S849" i="2" a="1"/>
  <c r="S849" i="2" s="1"/>
  <c r="S855" i="2" a="1"/>
  <c r="S855" i="2" s="1"/>
  <c r="S863" i="2" a="1"/>
  <c r="S863" i="2" s="1"/>
  <c r="S870" i="2" a="1"/>
  <c r="S870" i="2" s="1"/>
  <c r="S876" i="2" a="1"/>
  <c r="S876" i="2" s="1"/>
  <c r="S880" i="2" a="1"/>
  <c r="S880" i="2" s="1"/>
  <c r="S883" i="2" a="1"/>
  <c r="S883" i="2" s="1"/>
  <c r="S890" i="2" a="1"/>
  <c r="S890" i="2" s="1"/>
  <c r="S894" i="2" a="1"/>
  <c r="S894" i="2" s="1"/>
  <c r="S898" i="2" a="1"/>
  <c r="S898" i="2" s="1"/>
  <c r="S901" i="2" a="1"/>
  <c r="S901" i="2" s="1"/>
  <c r="S905" i="2" a="1"/>
  <c r="S905" i="2" s="1"/>
  <c r="S909" i="2" a="1"/>
  <c r="S909" i="2" s="1"/>
  <c r="S913" i="2" a="1"/>
  <c r="S913" i="2" s="1"/>
  <c r="S916" i="2" a="1"/>
  <c r="S916" i="2" s="1"/>
  <c r="S920" i="2" a="1"/>
  <c r="S920" i="2" s="1"/>
  <c r="S924" i="2" a="1"/>
  <c r="S924" i="2" s="1"/>
  <c r="S928" i="2" a="1"/>
  <c r="S928" i="2" s="1"/>
  <c r="S931" i="2" a="1"/>
  <c r="S931" i="2" s="1"/>
  <c r="S935" i="2" a="1"/>
  <c r="S935" i="2" s="1"/>
  <c r="S942" i="2" a="1"/>
  <c r="S942" i="2" s="1"/>
  <c r="S946" i="2" a="1"/>
  <c r="S946" i="2" s="1"/>
  <c r="S949" i="2" a="1"/>
  <c r="S949" i="2" s="1"/>
  <c r="S953" i="2" a="1"/>
  <c r="S953" i="2" s="1"/>
  <c r="S956" i="2" a="1"/>
  <c r="S956" i="2" s="1"/>
  <c r="S960" i="2" a="1"/>
  <c r="S960" i="2" s="1"/>
  <c r="S963" i="2" a="1"/>
  <c r="S963" i="2" s="1"/>
  <c r="S967" i="2" a="1"/>
  <c r="S967" i="2" s="1"/>
  <c r="S974" i="2" a="1"/>
  <c r="S974" i="2" s="1"/>
  <c r="S978" i="2" a="1"/>
  <c r="S978" i="2" s="1"/>
  <c r="S981" i="2" a="1"/>
  <c r="S981" i="2" s="1"/>
  <c r="S985" i="2" a="1"/>
  <c r="S985" i="2" s="1"/>
  <c r="S988" i="2" a="1"/>
  <c r="S988" i="2" s="1"/>
  <c r="S992" i="2" a="1"/>
  <c r="S992" i="2" s="1"/>
  <c r="S995" i="2" a="1"/>
  <c r="S995" i="2" s="1"/>
  <c r="S999" i="2" a="1"/>
  <c r="S999" i="2" s="1"/>
  <c r="S1006" i="2" a="1"/>
  <c r="S1006" i="2" s="1"/>
  <c r="S1010" i="2" a="1"/>
  <c r="S1010" i="2" s="1"/>
  <c r="S1013" i="2" a="1"/>
  <c r="S1013" i="2" s="1"/>
  <c r="S1017" i="2" a="1"/>
  <c r="S1017" i="2" s="1"/>
  <c r="S1020" i="2" a="1"/>
  <c r="S1020" i="2" s="1"/>
  <c r="S22" i="2" a="1"/>
  <c r="S22" i="2" s="1"/>
  <c r="S100" i="2" a="1"/>
  <c r="S100" i="2" s="1"/>
  <c r="S174" i="2" a="1"/>
  <c r="S174" i="2" s="1"/>
  <c r="S246" i="2" a="1"/>
  <c r="S246" i="2" s="1"/>
  <c r="S308" i="2" a="1"/>
  <c r="S308" i="2" s="1"/>
  <c r="S360" i="2" a="1"/>
  <c r="S360" i="2" s="1"/>
  <c r="S374" i="2" a="1"/>
  <c r="S374" i="2" s="1"/>
  <c r="S389" i="2" a="1"/>
  <c r="S389" i="2" s="1"/>
  <c r="S402" i="2" a="1"/>
  <c r="S402" i="2" s="1"/>
  <c r="S416" i="2" a="1"/>
  <c r="S416" i="2" s="1"/>
  <c r="S443" i="2" a="1"/>
  <c r="S443" i="2" s="1"/>
  <c r="S456" i="2" a="1"/>
  <c r="S456" i="2" s="1"/>
  <c r="S469" i="2" a="1"/>
  <c r="S469" i="2" s="1"/>
  <c r="S483" i="2" a="1"/>
  <c r="S483" i="2" s="1"/>
  <c r="S496" i="2" a="1"/>
  <c r="S496" i="2" s="1"/>
  <c r="S509" i="2" a="1"/>
  <c r="S509" i="2" s="1"/>
  <c r="S522" i="2" a="1"/>
  <c r="S522" i="2" s="1"/>
  <c r="S536" i="2" a="1"/>
  <c r="S536" i="2" s="1"/>
  <c r="S550" i="2" a="1"/>
  <c r="S550" i="2" s="1"/>
  <c r="S564" i="2" a="1"/>
  <c r="S564" i="2" s="1"/>
  <c r="S579" i="2" a="1"/>
  <c r="S579" i="2" s="1"/>
  <c r="S593" i="2" a="1"/>
  <c r="S593" i="2" s="1"/>
  <c r="S607" i="2" a="1"/>
  <c r="S607" i="2" s="1"/>
  <c r="S622" i="2" a="1"/>
  <c r="S622" i="2" s="1"/>
  <c r="S636" i="2" a="1"/>
  <c r="S636" i="2" s="1"/>
  <c r="S650" i="2" a="1"/>
  <c r="S650" i="2" s="1"/>
  <c r="S664" i="2" a="1"/>
  <c r="S664" i="2" s="1"/>
  <c r="S693" i="2" a="1"/>
  <c r="S693" i="2" s="1"/>
  <c r="S707" i="2" a="1"/>
  <c r="S707" i="2" s="1"/>
  <c r="S721" i="2" a="1"/>
  <c r="S721" i="2" s="1"/>
  <c r="S735" i="2" a="1"/>
  <c r="S735" i="2" s="1"/>
  <c r="S750" i="2" a="1"/>
  <c r="S750" i="2" s="1"/>
  <c r="S763" i="2" a="1"/>
  <c r="S763" i="2" s="1"/>
  <c r="S776" i="2" a="1"/>
  <c r="S776" i="2" s="1"/>
  <c r="S790" i="2" a="1"/>
  <c r="S790" i="2" s="1"/>
  <c r="S803" i="2" a="1"/>
  <c r="S803" i="2" s="1"/>
  <c r="S818" i="2" a="1"/>
  <c r="S818" i="2" s="1"/>
  <c r="S832" i="2" a="1"/>
  <c r="S832" i="2" s="1"/>
  <c r="S842" i="2" a="1"/>
  <c r="S842" i="2" s="1"/>
  <c r="S850" i="2" a="1"/>
  <c r="S850" i="2" s="1"/>
  <c r="S856" i="2" a="1"/>
  <c r="S856" i="2" s="1"/>
  <c r="S864" i="2" a="1"/>
  <c r="S864" i="2" s="1"/>
  <c r="S877" i="2" a="1"/>
  <c r="S877" i="2" s="1"/>
  <c r="S881" i="2" a="1"/>
  <c r="S881" i="2" s="1"/>
  <c r="S884" i="2" a="1"/>
  <c r="S884" i="2" s="1"/>
  <c r="S887" i="2" a="1"/>
  <c r="S887" i="2" s="1"/>
  <c r="S891" i="2" a="1"/>
  <c r="S891" i="2" s="1"/>
  <c r="S895" i="2" a="1"/>
  <c r="S895" i="2" s="1"/>
  <c r="S902" i="2" a="1"/>
  <c r="S902" i="2" s="1"/>
  <c r="S906" i="2" a="1"/>
  <c r="S906" i="2" s="1"/>
  <c r="S910" i="2" a="1"/>
  <c r="S910" i="2" s="1"/>
  <c r="S914" i="2" a="1"/>
  <c r="S914" i="2" s="1"/>
  <c r="S917" i="2" a="1"/>
  <c r="S917" i="2" s="1"/>
  <c r="S921" i="2" a="1"/>
  <c r="S921" i="2" s="1"/>
  <c r="S925" i="2" a="1"/>
  <c r="S925" i="2" s="1"/>
  <c r="S929" i="2" a="1"/>
  <c r="S929" i="2" s="1"/>
  <c r="S932" i="2" a="1"/>
  <c r="S932" i="2" s="1"/>
  <c r="S936" i="2" a="1"/>
  <c r="S936" i="2" s="1"/>
  <c r="S939" i="2" a="1"/>
  <c r="S939" i="2" s="1"/>
  <c r="S943" i="2" a="1"/>
  <c r="S943" i="2" s="1"/>
  <c r="S950" i="2" a="1"/>
  <c r="S950" i="2" s="1"/>
  <c r="S954" i="2" a="1"/>
  <c r="S954" i="2" s="1"/>
  <c r="S957" i="2" a="1"/>
  <c r="S957" i="2" s="1"/>
  <c r="S961" i="2" a="1"/>
  <c r="S961" i="2" s="1"/>
  <c r="S964" i="2" a="1"/>
  <c r="S964" i="2" s="1"/>
  <c r="S968" i="2" a="1"/>
  <c r="S968" i="2" s="1"/>
  <c r="S971" i="2" a="1"/>
  <c r="S971" i="2" s="1"/>
  <c r="S975" i="2" a="1"/>
  <c r="S975" i="2" s="1"/>
  <c r="S982" i="2" a="1"/>
  <c r="S982" i="2" s="1"/>
  <c r="S986" i="2" a="1"/>
  <c r="S986" i="2" s="1"/>
  <c r="S989" i="2" a="1"/>
  <c r="S989" i="2" s="1"/>
  <c r="S993" i="2" a="1"/>
  <c r="S993" i="2" s="1"/>
  <c r="S996" i="2" a="1"/>
  <c r="S996" i="2" s="1"/>
  <c r="S1000" i="2" a="1"/>
  <c r="S1000" i="2" s="1"/>
  <c r="S1003" i="2" a="1"/>
  <c r="S1003" i="2" s="1"/>
  <c r="S1007" i="2" a="1"/>
  <c r="S1007" i="2" s="1"/>
  <c r="S1014" i="2" a="1"/>
  <c r="S1014" i="2" s="1"/>
  <c r="S1018" i="2" a="1"/>
  <c r="S1018" i="2" s="1"/>
  <c r="S1021" i="2" a="1"/>
  <c r="S1021" i="2" s="1"/>
  <c r="S1025" i="2" a="1"/>
  <c r="S1025" i="2" s="1"/>
  <c r="S1027" i="2" a="1"/>
  <c r="S1027" i="2" s="1"/>
  <c r="S1042" i="2" a="1"/>
  <c r="S1042" i="2" s="1"/>
  <c r="S1049" i="2" a="1"/>
  <c r="S1049" i="2" s="1"/>
  <c r="S1056" i="2" a="1"/>
  <c r="S1056" i="2" s="1"/>
  <c r="S1063" i="2" a="1"/>
  <c r="S1063" i="2" s="1"/>
  <c r="S1070" i="2" a="1"/>
  <c r="S1070" i="2" s="1"/>
  <c r="S1077" i="2" a="1"/>
  <c r="S1077" i="2" s="1"/>
  <c r="S1084" i="2" a="1"/>
  <c r="S1084" i="2" s="1"/>
  <c r="S1091" i="2" a="1"/>
  <c r="S1091" i="2" s="1"/>
  <c r="S1106" i="2" a="1"/>
  <c r="S1106" i="2" s="1"/>
  <c r="S1113" i="2" a="1"/>
  <c r="S1113" i="2" s="1"/>
  <c r="S1120" i="2" a="1"/>
  <c r="S1120" i="2" s="1"/>
  <c r="S1127" i="2" a="1"/>
  <c r="S1127" i="2" s="1"/>
  <c r="S1134" i="2" a="1"/>
  <c r="S1134" i="2" s="1"/>
  <c r="S1141" i="2" a="1"/>
  <c r="S1141" i="2" s="1"/>
  <c r="S1148" i="2" a="1"/>
  <c r="S1148" i="2" s="1"/>
  <c r="S1155" i="2" a="1"/>
  <c r="S1155" i="2" s="1"/>
  <c r="S1170" i="2" a="1"/>
  <c r="S1170" i="2" s="1"/>
  <c r="S1177" i="2" a="1"/>
  <c r="S1177" i="2" s="1"/>
  <c r="S1184" i="2" a="1"/>
  <c r="S1184" i="2" s="1"/>
  <c r="S1191" i="2" a="1"/>
  <c r="S1191" i="2" s="1"/>
  <c r="S1198" i="2" a="1"/>
  <c r="S1198" i="2" s="1"/>
  <c r="S1205" i="2" a="1"/>
  <c r="S1205" i="2" s="1"/>
  <c r="S1234" i="2" a="1"/>
  <c r="S1234" i="2" s="1"/>
  <c r="S1237" i="2" a="1"/>
  <c r="S1237" i="2" s="1"/>
  <c r="S1240" i="2" a="1"/>
  <c r="S1240" i="2" s="1"/>
  <c r="S1244" i="2" a="1"/>
  <c r="S1244" i="2" s="1"/>
  <c r="S1247" i="2" a="1"/>
  <c r="S1247" i="2" s="1"/>
  <c r="S1254" i="2" a="1"/>
  <c r="S1254" i="2" s="1"/>
  <c r="S1257" i="2" a="1"/>
  <c r="S1257" i="2" s="1"/>
  <c r="S1260" i="2" a="1"/>
  <c r="S1260" i="2" s="1"/>
  <c r="S1263" i="2" a="1"/>
  <c r="S1263" i="2" s="1"/>
  <c r="S1270" i="2" a="1"/>
  <c r="S1270" i="2" s="1"/>
  <c r="S1273" i="2" a="1"/>
  <c r="S1273" i="2" s="1"/>
  <c r="S1276" i="2" a="1"/>
  <c r="S1276" i="2" s="1"/>
  <c r="S1279" i="2" a="1"/>
  <c r="S1279" i="2" s="1"/>
  <c r="S1286" i="2" a="1"/>
  <c r="S1286" i="2" s="1"/>
  <c r="S1289" i="2" a="1"/>
  <c r="S1289" i="2" s="1"/>
  <c r="S1292" i="2" a="1"/>
  <c r="S1292" i="2" s="1"/>
  <c r="S1295" i="2" a="1"/>
  <c r="S1295" i="2" s="1"/>
  <c r="S1302" i="2" a="1"/>
  <c r="S1302" i="2" s="1"/>
  <c r="S1305" i="2" a="1"/>
  <c r="S1305" i="2" s="1"/>
  <c r="S1308" i="2" a="1"/>
  <c r="S1308" i="2" s="1"/>
  <c r="S1311" i="2" a="1"/>
  <c r="S1311" i="2" s="1"/>
  <c r="S1318" i="2" a="1"/>
  <c r="S1318" i="2" s="1"/>
  <c r="S1321" i="2" a="1"/>
  <c r="S1321" i="2" s="1"/>
  <c r="S1324" i="2" a="1"/>
  <c r="S1324" i="2" s="1"/>
  <c r="S1327" i="2" a="1"/>
  <c r="S1327" i="2" s="1"/>
  <c r="S1334" i="2" a="1"/>
  <c r="S1334" i="2" s="1"/>
  <c r="S1337" i="2" a="1"/>
  <c r="S1337" i="2" s="1"/>
  <c r="S1340" i="2" a="1"/>
  <c r="S1340" i="2" s="1"/>
  <c r="S1343" i="2" a="1"/>
  <c r="S1343" i="2" s="1"/>
  <c r="S1350" i="2" a="1"/>
  <c r="S1350" i="2" s="1"/>
  <c r="S1353" i="2" a="1"/>
  <c r="S1353" i="2" s="1"/>
  <c r="S1356" i="2" a="1"/>
  <c r="S1356" i="2" s="1"/>
  <c r="S1359" i="2" a="1"/>
  <c r="S1359" i="2" s="1"/>
  <c r="S1366" i="2" a="1"/>
  <c r="S1366" i="2" s="1"/>
  <c r="S1369" i="2" a="1"/>
  <c r="S1369" i="2" s="1"/>
  <c r="S1372" i="2" a="1"/>
  <c r="S1372" i="2" s="1"/>
  <c r="S1375" i="2" a="1"/>
  <c r="S1375" i="2" s="1"/>
  <c r="S1382" i="2" a="1"/>
  <c r="S1382" i="2" s="1"/>
  <c r="S1385" i="2" a="1"/>
  <c r="S1385" i="2" s="1"/>
  <c r="S1388" i="2" a="1"/>
  <c r="S1388" i="2" s="1"/>
  <c r="S1391" i="2" a="1"/>
  <c r="S1391" i="2" s="1"/>
  <c r="S1398" i="2" a="1"/>
  <c r="S1398" i="2" s="1"/>
  <c r="S1401" i="2" a="1"/>
  <c r="S1401" i="2" s="1"/>
  <c r="S1404" i="2" a="1"/>
  <c r="S1404" i="2" s="1"/>
  <c r="S1407" i="2" a="1"/>
  <c r="S1407" i="2" s="1"/>
  <c r="S1414" i="2" a="1"/>
  <c r="S1414" i="2" s="1"/>
  <c r="S1417" i="2" a="1"/>
  <c r="S1417" i="2" s="1"/>
  <c r="S1420" i="2" a="1"/>
  <c r="S1420" i="2" s="1"/>
  <c r="S1423" i="2" a="1"/>
  <c r="S1423" i="2" s="1"/>
  <c r="S1430" i="2" a="1"/>
  <c r="S1430" i="2" s="1"/>
  <c r="S1433" i="2" a="1"/>
  <c r="S1433" i="2" s="1"/>
  <c r="S1436" i="2" a="1"/>
  <c r="S1436" i="2" s="1"/>
  <c r="S1439" i="2" a="1"/>
  <c r="S1439" i="2" s="1"/>
  <c r="S1446" i="2" a="1"/>
  <c r="S1446" i="2" s="1"/>
  <c r="S1449" i="2" a="1"/>
  <c r="S1449" i="2" s="1"/>
  <c r="S1452" i="2" a="1"/>
  <c r="S1452" i="2" s="1"/>
  <c r="S1456" i="2" a="1"/>
  <c r="S1456" i="2" s="1"/>
  <c r="S1459" i="2" a="1"/>
  <c r="S1459" i="2" s="1"/>
  <c r="S1463" i="2" a="1"/>
  <c r="S1463" i="2" s="1"/>
  <c r="S1466" i="2" a="1"/>
  <c r="S1466" i="2" s="1"/>
  <c r="S1470" i="2" a="1"/>
  <c r="S1470" i="2" s="1"/>
  <c r="S1473" i="2" a="1"/>
  <c r="S1473" i="2" s="1"/>
  <c r="S1477" i="2" a="1"/>
  <c r="S1477" i="2" s="1"/>
  <c r="S1484" i="2" a="1"/>
  <c r="S1484" i="2" s="1"/>
  <c r="S1488" i="2" a="1"/>
  <c r="S1488" i="2" s="1"/>
  <c r="S1491" i="2" a="1"/>
  <c r="S1491" i="2" s="1"/>
  <c r="S1495" i="2" a="1"/>
  <c r="S1495" i="2" s="1"/>
  <c r="S1498" i="2" a="1"/>
  <c r="S1498" i="2" s="1"/>
  <c r="S1502" i="2" a="1"/>
  <c r="S1502" i="2" s="1"/>
  <c r="S1505" i="2" a="1"/>
  <c r="S1505" i="2" s="1"/>
  <c r="S1509" i="2" a="1"/>
  <c r="S1509" i="2" s="1"/>
  <c r="S1516" i="2" a="1"/>
  <c r="S1516" i="2" s="1"/>
  <c r="S1520" i="2" a="1"/>
  <c r="S1520" i="2" s="1"/>
  <c r="S1523" i="2" a="1"/>
  <c r="S1523" i="2" s="1"/>
  <c r="S1527" i="2" a="1"/>
  <c r="S1527" i="2" s="1"/>
  <c r="S1530" i="2" a="1"/>
  <c r="S1530" i="2" s="1"/>
  <c r="S1534" i="2" a="1"/>
  <c r="S1534" i="2" s="1"/>
  <c r="S1537" i="2" a="1"/>
  <c r="S1537" i="2" s="1"/>
  <c r="S1541" i="2" a="1"/>
  <c r="S1541" i="2" s="1"/>
  <c r="S1548" i="2" a="1"/>
  <c r="S1548" i="2" s="1"/>
  <c r="S1552" i="2" a="1"/>
  <c r="S1552" i="2" s="1"/>
  <c r="S1555" i="2" a="1"/>
  <c r="S1555" i="2" s="1"/>
  <c r="S1559" i="2" a="1"/>
  <c r="S1559" i="2" s="1"/>
  <c r="S1562" i="2" a="1"/>
  <c r="S1562" i="2" s="1"/>
  <c r="S1566" i="2" a="1"/>
  <c r="S1566" i="2" s="1"/>
  <c r="S1569" i="2" a="1"/>
  <c r="S1569" i="2" s="1"/>
  <c r="S1573" i="2" a="1"/>
  <c r="S1573" i="2" s="1"/>
  <c r="S1580" i="2" a="1"/>
  <c r="S1580" i="2" s="1"/>
  <c r="S1584" i="2" a="1"/>
  <c r="S1584" i="2" s="1"/>
  <c r="S1588" i="2" a="1"/>
  <c r="S1588" i="2" s="1"/>
  <c r="S1592" i="2" a="1"/>
  <c r="S1592" i="2" s="1"/>
  <c r="S1596" i="2" a="1"/>
  <c r="S1596" i="2" s="1"/>
  <c r="S1600" i="2" a="1"/>
  <c r="S1600" i="2" s="1"/>
  <c r="S1604" i="2" a="1"/>
  <c r="S1604" i="2" s="1"/>
  <c r="S1608" i="2" a="1"/>
  <c r="S1608" i="2" s="1"/>
  <c r="S1612" i="2" a="1"/>
  <c r="S1612" i="2" s="1"/>
  <c r="S1616" i="2" a="1"/>
  <c r="S1616" i="2" s="1"/>
  <c r="S1620" i="2" a="1"/>
  <c r="S1620" i="2" s="1"/>
  <c r="S1624" i="2" a="1"/>
  <c r="S1624" i="2" s="1"/>
  <c r="S1628" i="2" a="1"/>
  <c r="S1628" i="2" s="1"/>
  <c r="S1632" i="2" a="1"/>
  <c r="S1632" i="2" s="1"/>
  <c r="S1636" i="2" a="1"/>
  <c r="S1636" i="2" s="1"/>
  <c r="S1640" i="2" a="1"/>
  <c r="S1640" i="2" s="1"/>
  <c r="S1644" i="2" a="1"/>
  <c r="S1644" i="2" s="1"/>
  <c r="S1648" i="2" a="1"/>
  <c r="S1648" i="2" s="1"/>
  <c r="S1652" i="2" a="1"/>
  <c r="S1652" i="2" s="1"/>
  <c r="S1656" i="2" a="1"/>
  <c r="S1656" i="2" s="1"/>
  <c r="S1660" i="2" a="1"/>
  <c r="S1660" i="2" s="1"/>
  <c r="S1664" i="2" a="1"/>
  <c r="S1664" i="2" s="1"/>
  <c r="S1668" i="2" a="1"/>
  <c r="S1668" i="2" s="1"/>
  <c r="S1672" i="2" a="1"/>
  <c r="S1672" i="2" s="1"/>
  <c r="S1676" i="2" a="1"/>
  <c r="S1676" i="2" s="1"/>
  <c r="S1680" i="2" a="1"/>
  <c r="S1680" i="2" s="1"/>
  <c r="S1684" i="2" a="1"/>
  <c r="S1684" i="2" s="1"/>
  <c r="S1688" i="2" a="1"/>
  <c r="S1688" i="2" s="1"/>
  <c r="S1692" i="2" a="1"/>
  <c r="S1692" i="2" s="1"/>
  <c r="S1696" i="2" a="1"/>
  <c r="S1696" i="2" s="1"/>
  <c r="S1700" i="2" a="1"/>
  <c r="S1700" i="2" s="1"/>
  <c r="S1704" i="2" a="1"/>
  <c r="S1704" i="2" s="1"/>
  <c r="S1708" i="2" a="1"/>
  <c r="S1708" i="2" s="1"/>
  <c r="S1712" i="2" a="1"/>
  <c r="S1712" i="2" s="1"/>
  <c r="S1716" i="2" a="1"/>
  <c r="S1716" i="2" s="1"/>
  <c r="S1028" i="2" a="1"/>
  <c r="S1028" i="2" s="1"/>
  <c r="S1035" i="2" a="1"/>
  <c r="S1035" i="2" s="1"/>
  <c r="S1050" i="2" a="1"/>
  <c r="S1050" i="2" s="1"/>
  <c r="S1057" i="2" a="1"/>
  <c r="S1057" i="2" s="1"/>
  <c r="S1064" i="2" a="1"/>
  <c r="S1064" i="2" s="1"/>
  <c r="S1071" i="2" a="1"/>
  <c r="S1071" i="2" s="1"/>
  <c r="S1078" i="2" a="1"/>
  <c r="S1078" i="2" s="1"/>
  <c r="S1085" i="2" a="1"/>
  <c r="S1085" i="2" s="1"/>
  <c r="S1092" i="2" a="1"/>
  <c r="S1092" i="2" s="1"/>
  <c r="S1099" i="2" a="1"/>
  <c r="S1099" i="2" s="1"/>
  <c r="S1114" i="2" a="1"/>
  <c r="S1114" i="2" s="1"/>
  <c r="S1121" i="2" a="1"/>
  <c r="S1121" i="2" s="1"/>
  <c r="S1128" i="2" a="1"/>
  <c r="S1128" i="2" s="1"/>
  <c r="S1135" i="2" a="1"/>
  <c r="S1135" i="2" s="1"/>
  <c r="S1142" i="2" a="1"/>
  <c r="S1142" i="2" s="1"/>
  <c r="S1149" i="2" a="1"/>
  <c r="S1149" i="2" s="1"/>
  <c r="S1156" i="2" a="1"/>
  <c r="S1156" i="2" s="1"/>
  <c r="S1163" i="2" a="1"/>
  <c r="S1163" i="2" s="1"/>
  <c r="S1178" i="2" a="1"/>
  <c r="S1178" i="2" s="1"/>
  <c r="S1185" i="2" a="1"/>
  <c r="S1185" i="2" s="1"/>
  <c r="S1192" i="2" a="1"/>
  <c r="S1192" i="2" s="1"/>
  <c r="S1199" i="2" a="1"/>
  <c r="S1199" i="2" s="1"/>
  <c r="S1206" i="2" a="1"/>
  <c r="S1206" i="2" s="1"/>
  <c r="S1212" i="2" a="1"/>
  <c r="S1212" i="2" s="1"/>
  <c r="S1216" i="2" a="1"/>
  <c r="S1216" i="2" s="1"/>
  <c r="S1220" i="2" a="1"/>
  <c r="S1220" i="2" s="1"/>
  <c r="S1224" i="2" a="1"/>
  <c r="S1224" i="2" s="1"/>
  <c r="S1228" i="2" a="1"/>
  <c r="S1228" i="2" s="1"/>
  <c r="S1232" i="2" a="1"/>
  <c r="S1232" i="2" s="1"/>
  <c r="S1235" i="2" a="1"/>
  <c r="S1235" i="2" s="1"/>
  <c r="S1241" i="2" a="1"/>
  <c r="S1241" i="2" s="1"/>
  <c r="S1245" i="2" a="1"/>
  <c r="S1245" i="2" s="1"/>
  <c r="S1248" i="2" a="1"/>
  <c r="S1248" i="2" s="1"/>
  <c r="S1251" i="2" a="1"/>
  <c r="S1251" i="2" s="1"/>
  <c r="S1258" i="2" a="1"/>
  <c r="S1258" i="2" s="1"/>
  <c r="S1261" i="2" a="1"/>
  <c r="S1261" i="2" s="1"/>
  <c r="S1264" i="2" a="1"/>
  <c r="S1264" i="2" s="1"/>
  <c r="S1267" i="2" a="1"/>
  <c r="S1267" i="2" s="1"/>
  <c r="S1274" i="2" a="1"/>
  <c r="S1274" i="2" s="1"/>
  <c r="S1277" i="2" a="1"/>
  <c r="S1277" i="2" s="1"/>
  <c r="S1280" i="2" a="1"/>
  <c r="S1280" i="2" s="1"/>
  <c r="S1283" i="2" a="1"/>
  <c r="S1283" i="2" s="1"/>
  <c r="S1290" i="2" a="1"/>
  <c r="S1290" i="2" s="1"/>
  <c r="S1293" i="2" a="1"/>
  <c r="S1293" i="2" s="1"/>
  <c r="S1296" i="2" a="1"/>
  <c r="S1296" i="2" s="1"/>
  <c r="S1299" i="2" a="1"/>
  <c r="S1299" i="2" s="1"/>
  <c r="S1306" i="2" a="1"/>
  <c r="S1306" i="2" s="1"/>
  <c r="S1309" i="2" a="1"/>
  <c r="S1309" i="2" s="1"/>
  <c r="S1312" i="2" a="1"/>
  <c r="S1312" i="2" s="1"/>
  <c r="S1315" i="2" a="1"/>
  <c r="S1315" i="2" s="1"/>
  <c r="S1322" i="2" a="1"/>
  <c r="S1322" i="2" s="1"/>
  <c r="S1325" i="2" a="1"/>
  <c r="S1325" i="2" s="1"/>
  <c r="S1328" i="2" a="1"/>
  <c r="S1328" i="2" s="1"/>
  <c r="S1331" i="2" a="1"/>
  <c r="S1331" i="2" s="1"/>
  <c r="S1338" i="2" a="1"/>
  <c r="S1338" i="2" s="1"/>
  <c r="S1341" i="2" a="1"/>
  <c r="S1341" i="2" s="1"/>
  <c r="S1344" i="2" a="1"/>
  <c r="S1344" i="2" s="1"/>
  <c r="S1347" i="2" a="1"/>
  <c r="S1347" i="2" s="1"/>
  <c r="S1354" i="2" a="1"/>
  <c r="S1354" i="2" s="1"/>
  <c r="S1357" i="2" a="1"/>
  <c r="S1357" i="2" s="1"/>
  <c r="S1360" i="2" a="1"/>
  <c r="S1360" i="2" s="1"/>
  <c r="S1363" i="2" a="1"/>
  <c r="S1363" i="2" s="1"/>
  <c r="S1370" i="2" a="1"/>
  <c r="S1370" i="2" s="1"/>
  <c r="S1373" i="2" a="1"/>
  <c r="S1373" i="2" s="1"/>
  <c r="S1376" i="2" a="1"/>
  <c r="S1376" i="2" s="1"/>
  <c r="S1379" i="2" a="1"/>
  <c r="S1379" i="2" s="1"/>
  <c r="S1386" i="2" a="1"/>
  <c r="S1386" i="2" s="1"/>
  <c r="S1389" i="2" a="1"/>
  <c r="S1389" i="2" s="1"/>
  <c r="S1392" i="2" a="1"/>
  <c r="S1392" i="2" s="1"/>
  <c r="S1395" i="2" a="1"/>
  <c r="S1395" i="2" s="1"/>
  <c r="S1402" i="2" a="1"/>
  <c r="S1402" i="2" s="1"/>
  <c r="S1405" i="2" a="1"/>
  <c r="S1405" i="2" s="1"/>
  <c r="S1408" i="2" a="1"/>
  <c r="S1408" i="2" s="1"/>
  <c r="S1411" i="2" a="1"/>
  <c r="S1411" i="2" s="1"/>
  <c r="S1418" i="2" a="1"/>
  <c r="S1418" i="2" s="1"/>
  <c r="S1421" i="2" a="1"/>
  <c r="S1421" i="2" s="1"/>
  <c r="S1424" i="2" a="1"/>
  <c r="S1424" i="2" s="1"/>
  <c r="S1427" i="2" a="1"/>
  <c r="S1427" i="2" s="1"/>
  <c r="S1434" i="2" a="1"/>
  <c r="S1434" i="2" s="1"/>
  <c r="S1437" i="2" a="1"/>
  <c r="S1437" i="2" s="1"/>
  <c r="S1440" i="2" a="1"/>
  <c r="S1440" i="2" s="1"/>
  <c r="S1443" i="2" a="1"/>
  <c r="S1443" i="2" s="1"/>
  <c r="S1450" i="2" a="1"/>
  <c r="S1450" i="2" s="1"/>
  <c r="S1453" i="2" a="1"/>
  <c r="S1453" i="2" s="1"/>
  <c r="S1460" i="2" a="1"/>
  <c r="S1460" i="2" s="1"/>
  <c r="S1464" i="2" a="1"/>
  <c r="S1464" i="2" s="1"/>
  <c r="S1467" i="2" a="1"/>
  <c r="S1467" i="2" s="1"/>
  <c r="S1471" i="2" a="1"/>
  <c r="S1471" i="2" s="1"/>
  <c r="S1474" i="2" a="1"/>
  <c r="S1474" i="2" s="1"/>
  <c r="S1478" i="2" a="1"/>
  <c r="S1478" i="2" s="1"/>
  <c r="S1481" i="2" a="1"/>
  <c r="S1481" i="2" s="1"/>
  <c r="S1485" i="2" a="1"/>
  <c r="S1485" i="2" s="1"/>
  <c r="S1492" i="2" a="1"/>
  <c r="S1492" i="2" s="1"/>
  <c r="S1496" i="2" a="1"/>
  <c r="S1496" i="2" s="1"/>
  <c r="S1499" i="2" a="1"/>
  <c r="S1499" i="2" s="1"/>
  <c r="S1503" i="2" a="1"/>
  <c r="S1503" i="2" s="1"/>
  <c r="S1506" i="2" a="1"/>
  <c r="S1506" i="2" s="1"/>
  <c r="S1510" i="2" a="1"/>
  <c r="S1510" i="2" s="1"/>
  <c r="S1513" i="2" a="1"/>
  <c r="S1513" i="2" s="1"/>
  <c r="S1517" i="2" a="1"/>
  <c r="S1517" i="2" s="1"/>
  <c r="S1524" i="2" a="1"/>
  <c r="S1524" i="2" s="1"/>
  <c r="S1528" i="2" a="1"/>
  <c r="S1528" i="2" s="1"/>
  <c r="S1531" i="2" a="1"/>
  <c r="S1531" i="2" s="1"/>
  <c r="S1535" i="2" a="1"/>
  <c r="S1535" i="2" s="1"/>
  <c r="S1538" i="2" a="1"/>
  <c r="S1538" i="2" s="1"/>
  <c r="S1542" i="2" a="1"/>
  <c r="S1542" i="2" s="1"/>
  <c r="S1545" i="2" a="1"/>
  <c r="S1545" i="2" s="1"/>
  <c r="S1549" i="2" a="1"/>
  <c r="S1549" i="2" s="1"/>
  <c r="S1556" i="2" a="1"/>
  <c r="S1556" i="2" s="1"/>
  <c r="S1560" i="2" a="1"/>
  <c r="S1560" i="2" s="1"/>
  <c r="S1563" i="2" a="1"/>
  <c r="S1563" i="2" s="1"/>
  <c r="S1567" i="2" a="1"/>
  <c r="S1567" i="2" s="1"/>
  <c r="S1570" i="2" a="1"/>
  <c r="S1570" i="2" s="1"/>
  <c r="S1574" i="2" a="1"/>
  <c r="S1574" i="2" s="1"/>
  <c r="S1577" i="2" a="1"/>
  <c r="S1577" i="2" s="1"/>
  <c r="S1581" i="2" a="1"/>
  <c r="S1581" i="2" s="1"/>
  <c r="S1585" i="2" a="1"/>
  <c r="S1585" i="2" s="1"/>
  <c r="S1589" i="2" a="1"/>
  <c r="S1589" i="2" s="1"/>
  <c r="S1593" i="2" a="1"/>
  <c r="S1593" i="2" s="1"/>
  <c r="S1597" i="2" a="1"/>
  <c r="S1597" i="2" s="1"/>
  <c r="S1601" i="2" a="1"/>
  <c r="S1601" i="2" s="1"/>
  <c r="S1605" i="2" a="1"/>
  <c r="S1605" i="2" s="1"/>
  <c r="S1609" i="2" a="1"/>
  <c r="S1609" i="2" s="1"/>
  <c r="S1613" i="2" a="1"/>
  <c r="S1613" i="2" s="1"/>
  <c r="S1617" i="2" a="1"/>
  <c r="S1617" i="2" s="1"/>
  <c r="S1621" i="2" a="1"/>
  <c r="S1621" i="2" s="1"/>
  <c r="S1625" i="2" a="1"/>
  <c r="S1625" i="2" s="1"/>
  <c r="S1629" i="2" a="1"/>
  <c r="S1629" i="2" s="1"/>
  <c r="S1633" i="2" a="1"/>
  <c r="S1633" i="2" s="1"/>
  <c r="S1637" i="2" a="1"/>
  <c r="S1637" i="2" s="1"/>
  <c r="S1641" i="2" a="1"/>
  <c r="S1641" i="2" s="1"/>
  <c r="S1645" i="2" a="1"/>
  <c r="S1645" i="2" s="1"/>
  <c r="S1649" i="2" a="1"/>
  <c r="S1649" i="2" s="1"/>
  <c r="S1653" i="2" a="1"/>
  <c r="S1653" i="2" s="1"/>
  <c r="S1657" i="2" a="1"/>
  <c r="S1657" i="2" s="1"/>
  <c r="S1661" i="2" a="1"/>
  <c r="S1661" i="2" s="1"/>
  <c r="S1665" i="2" a="1"/>
  <c r="S1665" i="2" s="1"/>
  <c r="S1669" i="2" a="1"/>
  <c r="S1669" i="2" s="1"/>
  <c r="S1673" i="2" a="1"/>
  <c r="S1673" i="2" s="1"/>
  <c r="S1677" i="2" a="1"/>
  <c r="S1677" i="2" s="1"/>
  <c r="S1681" i="2" a="1"/>
  <c r="S1681" i="2" s="1"/>
  <c r="S1685" i="2" a="1"/>
  <c r="S1685" i="2" s="1"/>
  <c r="S1689" i="2" a="1"/>
  <c r="S1689" i="2" s="1"/>
  <c r="S1693" i="2" a="1"/>
  <c r="S1693" i="2" s="1"/>
  <c r="S1697" i="2" a="1"/>
  <c r="S1697" i="2" s="1"/>
  <c r="S1701" i="2" a="1"/>
  <c r="S1701" i="2" s="1"/>
  <c r="S1705" i="2" a="1"/>
  <c r="S1705" i="2" s="1"/>
  <c r="S1709" i="2" a="1"/>
  <c r="S1709" i="2" s="1"/>
  <c r="S1713" i="2" a="1"/>
  <c r="S1713" i="2" s="1"/>
  <c r="S1031" i="2" a="1"/>
  <c r="S1031" i="2" s="1"/>
  <c r="S1038" i="2" a="1"/>
  <c r="S1038" i="2" s="1"/>
  <c r="S1045" i="2" a="1"/>
  <c r="S1045" i="2" s="1"/>
  <c r="S1052" i="2" a="1"/>
  <c r="S1052" i="2" s="1"/>
  <c r="S1059" i="2" a="1"/>
  <c r="S1059" i="2" s="1"/>
  <c r="S1074" i="2" a="1"/>
  <c r="S1074" i="2" s="1"/>
  <c r="S1081" i="2" a="1"/>
  <c r="S1081" i="2" s="1"/>
  <c r="S1088" i="2" a="1"/>
  <c r="S1088" i="2" s="1"/>
  <c r="S1095" i="2" a="1"/>
  <c r="S1095" i="2" s="1"/>
  <c r="S1102" i="2" a="1"/>
  <c r="S1102" i="2" s="1"/>
  <c r="S1109" i="2" a="1"/>
  <c r="S1109" i="2" s="1"/>
  <c r="S1116" i="2" a="1"/>
  <c r="S1116" i="2" s="1"/>
  <c r="S1123" i="2" a="1"/>
  <c r="S1123" i="2" s="1"/>
  <c r="S1138" i="2" a="1"/>
  <c r="S1138" i="2" s="1"/>
  <c r="S1145" i="2" a="1"/>
  <c r="S1145" i="2" s="1"/>
  <c r="S1152" i="2" a="1"/>
  <c r="S1152" i="2" s="1"/>
  <c r="S1159" i="2" a="1"/>
  <c r="S1159" i="2" s="1"/>
  <c r="S1166" i="2" a="1"/>
  <c r="S1166" i="2" s="1"/>
  <c r="S1173" i="2" a="1"/>
  <c r="S1173" i="2" s="1"/>
  <c r="S1180" i="2" a="1"/>
  <c r="S1180" i="2" s="1"/>
  <c r="S1187" i="2" a="1"/>
  <c r="S1187" i="2" s="1"/>
  <c r="S1202" i="2" a="1"/>
  <c r="S1202" i="2" s="1"/>
  <c r="S1209" i="2" a="1"/>
  <c r="S1209" i="2" s="1"/>
  <c r="S1233" i="2" a="1"/>
  <c r="S1233" i="2" s="1"/>
  <c r="S1238" i="2" a="1"/>
  <c r="S1238" i="2" s="1"/>
  <c r="S1246" i="2" a="1"/>
  <c r="S1246" i="2" s="1"/>
  <c r="S1249" i="2" a="1"/>
  <c r="S1249" i="2" s="1"/>
  <c r="S1252" i="2" a="1"/>
  <c r="S1252" i="2" s="1"/>
  <c r="S1255" i="2" a="1"/>
  <c r="S1255" i="2" s="1"/>
  <c r="S1262" i="2" a="1"/>
  <c r="S1262" i="2" s="1"/>
  <c r="S1265" i="2" a="1"/>
  <c r="S1265" i="2" s="1"/>
  <c r="S1268" i="2" a="1"/>
  <c r="S1268" i="2" s="1"/>
  <c r="S1271" i="2" a="1"/>
  <c r="S1271" i="2" s="1"/>
  <c r="S1278" i="2" a="1"/>
  <c r="S1278" i="2" s="1"/>
  <c r="S1281" i="2" a="1"/>
  <c r="S1281" i="2" s="1"/>
  <c r="S1284" i="2" a="1"/>
  <c r="S1284" i="2" s="1"/>
  <c r="S1287" i="2" a="1"/>
  <c r="S1287" i="2" s="1"/>
  <c r="S1294" i="2" a="1"/>
  <c r="S1294" i="2" s="1"/>
  <c r="S1297" i="2" a="1"/>
  <c r="S1297" i="2" s="1"/>
  <c r="S1300" i="2" a="1"/>
  <c r="S1300" i="2" s="1"/>
  <c r="S1303" i="2" a="1"/>
  <c r="S1303" i="2" s="1"/>
  <c r="S1310" i="2" a="1"/>
  <c r="S1310" i="2" s="1"/>
  <c r="S1313" i="2" a="1"/>
  <c r="S1313" i="2" s="1"/>
  <c r="S1316" i="2" a="1"/>
  <c r="S1316" i="2" s="1"/>
  <c r="S1319" i="2" a="1"/>
  <c r="S1319" i="2" s="1"/>
  <c r="S1326" i="2" a="1"/>
  <c r="S1326" i="2" s="1"/>
  <c r="S1329" i="2" a="1"/>
  <c r="S1329" i="2" s="1"/>
  <c r="S1332" i="2" a="1"/>
  <c r="S1332" i="2" s="1"/>
  <c r="S1335" i="2" a="1"/>
  <c r="S1335" i="2" s="1"/>
  <c r="S1342" i="2" a="1"/>
  <c r="S1342" i="2" s="1"/>
  <c r="S1345" i="2" a="1"/>
  <c r="S1345" i="2" s="1"/>
  <c r="S1348" i="2" a="1"/>
  <c r="S1348" i="2" s="1"/>
  <c r="S1351" i="2" a="1"/>
  <c r="S1351" i="2" s="1"/>
  <c r="S1358" i="2" a="1"/>
  <c r="S1358" i="2" s="1"/>
  <c r="S1361" i="2" a="1"/>
  <c r="S1361" i="2" s="1"/>
  <c r="S1364" i="2" a="1"/>
  <c r="S1364" i="2" s="1"/>
  <c r="S1367" i="2" a="1"/>
  <c r="S1367" i="2" s="1"/>
  <c r="S1374" i="2" a="1"/>
  <c r="S1374" i="2" s="1"/>
  <c r="S1377" i="2" a="1"/>
  <c r="S1377" i="2" s="1"/>
  <c r="S1380" i="2" a="1"/>
  <c r="S1380" i="2" s="1"/>
  <c r="S1383" i="2" a="1"/>
  <c r="S1383" i="2" s="1"/>
  <c r="S1390" i="2" a="1"/>
  <c r="S1390" i="2" s="1"/>
  <c r="S1393" i="2" a="1"/>
  <c r="S1393" i="2" s="1"/>
  <c r="S1396" i="2" a="1"/>
  <c r="S1396" i="2" s="1"/>
  <c r="S1399" i="2" a="1"/>
  <c r="S1399" i="2" s="1"/>
  <c r="S1406" i="2" a="1"/>
  <c r="S1406" i="2" s="1"/>
  <c r="S1409" i="2" a="1"/>
  <c r="S1409" i="2" s="1"/>
  <c r="S1412" i="2" a="1"/>
  <c r="S1412" i="2" s="1"/>
  <c r="S1415" i="2" a="1"/>
  <c r="S1415" i="2" s="1"/>
  <c r="S1422" i="2" a="1"/>
  <c r="S1422" i="2" s="1"/>
  <c r="S1425" i="2" a="1"/>
  <c r="S1425" i="2" s="1"/>
  <c r="S1428" i="2" a="1"/>
  <c r="S1428" i="2" s="1"/>
  <c r="S1431" i="2" a="1"/>
  <c r="S1431" i="2" s="1"/>
  <c r="S1438" i="2" a="1"/>
  <c r="S1438" i="2" s="1"/>
  <c r="S1441" i="2" a="1"/>
  <c r="S1441" i="2" s="1"/>
  <c r="S1444" i="2" a="1"/>
  <c r="S1444" i="2" s="1"/>
  <c r="S1447" i="2" a="1"/>
  <c r="S1447" i="2" s="1"/>
  <c r="S1454" i="2" a="1"/>
  <c r="S1454" i="2" s="1"/>
  <c r="S1457" i="2" a="1"/>
  <c r="S1457" i="2" s="1"/>
  <c r="S1461" i="2" a="1"/>
  <c r="S1461" i="2" s="1"/>
  <c r="S1468" i="2" a="1"/>
  <c r="S1468" i="2" s="1"/>
  <c r="S1472" i="2" a="1"/>
  <c r="S1472" i="2" s="1"/>
  <c r="S1475" i="2" a="1"/>
  <c r="S1475" i="2" s="1"/>
  <c r="S1479" i="2" a="1"/>
  <c r="S1479" i="2" s="1"/>
  <c r="S1482" i="2" a="1"/>
  <c r="S1482" i="2" s="1"/>
  <c r="S1486" i="2" a="1"/>
  <c r="S1486" i="2" s="1"/>
  <c r="S1489" i="2" a="1"/>
  <c r="S1489" i="2" s="1"/>
  <c r="S1493" i="2" a="1"/>
  <c r="S1493" i="2" s="1"/>
  <c r="S1024" i="2" a="1"/>
  <c r="S1024" i="2" s="1"/>
  <c r="S1032" i="2" a="1"/>
  <c r="S1032" i="2" s="1"/>
  <c r="S1039" i="2" a="1"/>
  <c r="S1039" i="2" s="1"/>
  <c r="S1046" i="2" a="1"/>
  <c r="S1046" i="2" s="1"/>
  <c r="S1053" i="2" a="1"/>
  <c r="S1053" i="2" s="1"/>
  <c r="S1060" i="2" a="1"/>
  <c r="S1060" i="2" s="1"/>
  <c r="S1067" i="2" a="1"/>
  <c r="S1067" i="2" s="1"/>
  <c r="S1082" i="2" a="1"/>
  <c r="S1082" i="2" s="1"/>
  <c r="S1089" i="2" a="1"/>
  <c r="S1089" i="2" s="1"/>
  <c r="S1096" i="2" a="1"/>
  <c r="S1096" i="2" s="1"/>
  <c r="S1103" i="2" a="1"/>
  <c r="S1103" i="2" s="1"/>
  <c r="S1110" i="2" a="1"/>
  <c r="S1110" i="2" s="1"/>
  <c r="S1117" i="2" a="1"/>
  <c r="S1117" i="2" s="1"/>
  <c r="S1124" i="2" a="1"/>
  <c r="S1124" i="2" s="1"/>
  <c r="S1131" i="2" a="1"/>
  <c r="S1131" i="2" s="1"/>
  <c r="S1146" i="2" a="1"/>
  <c r="S1146" i="2" s="1"/>
  <c r="S1153" i="2" a="1"/>
  <c r="S1153" i="2" s="1"/>
  <c r="S1160" i="2" a="1"/>
  <c r="S1160" i="2" s="1"/>
  <c r="S1167" i="2" a="1"/>
  <c r="S1167" i="2" s="1"/>
  <c r="S1174" i="2" a="1"/>
  <c r="S1174" i="2" s="1"/>
  <c r="S1181" i="2" a="1"/>
  <c r="S1181" i="2" s="1"/>
  <c r="S1188" i="2" a="1"/>
  <c r="S1188" i="2" s="1"/>
  <c r="S1195" i="2" a="1"/>
  <c r="S1195" i="2" s="1"/>
  <c r="S1210" i="2" a="1"/>
  <c r="S1210" i="2" s="1"/>
  <c r="S1214" i="2" a="1"/>
  <c r="S1214" i="2" s="1"/>
  <c r="S1218" i="2" a="1"/>
  <c r="S1218" i="2" s="1"/>
  <c r="S1222" i="2" a="1"/>
  <c r="S1222" i="2" s="1"/>
  <c r="S1226" i="2" a="1"/>
  <c r="S1226" i="2" s="1"/>
  <c r="S1230" i="2" a="1"/>
  <c r="S1230" i="2" s="1"/>
  <c r="S1236" i="2" a="1"/>
  <c r="S1236" i="2" s="1"/>
  <c r="S1239" i="2" a="1"/>
  <c r="S1239" i="2" s="1"/>
  <c r="S1243" i="2" a="1"/>
  <c r="S1243" i="2" s="1"/>
  <c r="S1250" i="2" a="1"/>
  <c r="S1250" i="2" s="1"/>
  <c r="S1253" i="2" a="1"/>
  <c r="S1253" i="2" s="1"/>
  <c r="S1256" i="2" a="1"/>
  <c r="S1256" i="2" s="1"/>
  <c r="S1259" i="2" a="1"/>
  <c r="S1259" i="2" s="1"/>
  <c r="S1266" i="2" a="1"/>
  <c r="S1266" i="2" s="1"/>
  <c r="S1269" i="2" a="1"/>
  <c r="S1269" i="2" s="1"/>
  <c r="S1272" i="2" a="1"/>
  <c r="S1272" i="2" s="1"/>
  <c r="S1275" i="2" a="1"/>
  <c r="S1275" i="2" s="1"/>
  <c r="S1282" i="2" a="1"/>
  <c r="S1282" i="2" s="1"/>
  <c r="S1285" i="2" a="1"/>
  <c r="S1285" i="2" s="1"/>
  <c r="S1288" i="2" a="1"/>
  <c r="S1288" i="2" s="1"/>
  <c r="S1291" i="2" a="1"/>
  <c r="S1291" i="2" s="1"/>
  <c r="S1298" i="2" a="1"/>
  <c r="S1298" i="2" s="1"/>
  <c r="S1301" i="2" a="1"/>
  <c r="S1301" i="2" s="1"/>
  <c r="S1304" i="2" a="1"/>
  <c r="S1304" i="2" s="1"/>
  <c r="S1307" i="2" a="1"/>
  <c r="S1307" i="2" s="1"/>
  <c r="S1314" i="2" a="1"/>
  <c r="S1314" i="2" s="1"/>
  <c r="S1317" i="2" a="1"/>
  <c r="S1317" i="2" s="1"/>
  <c r="S1320" i="2" a="1"/>
  <c r="S1320" i="2" s="1"/>
  <c r="S1323" i="2" a="1"/>
  <c r="S1323" i="2" s="1"/>
  <c r="S1330" i="2" a="1"/>
  <c r="S1330" i="2" s="1"/>
  <c r="S1333" i="2" a="1"/>
  <c r="S1333" i="2" s="1"/>
  <c r="S1336" i="2" a="1"/>
  <c r="S1336" i="2" s="1"/>
  <c r="S1339" i="2" a="1"/>
  <c r="S1339" i="2" s="1"/>
  <c r="S1346" i="2" a="1"/>
  <c r="S1346" i="2" s="1"/>
  <c r="S1349" i="2" a="1"/>
  <c r="S1349" i="2" s="1"/>
  <c r="S1352" i="2" a="1"/>
  <c r="S1352" i="2" s="1"/>
  <c r="S1355" i="2" a="1"/>
  <c r="S1355" i="2" s="1"/>
  <c r="S1362" i="2" a="1"/>
  <c r="S1362" i="2" s="1"/>
  <c r="S1365" i="2" a="1"/>
  <c r="S1365" i="2" s="1"/>
  <c r="S1368" i="2" a="1"/>
  <c r="S1368" i="2" s="1"/>
  <c r="S1371" i="2" a="1"/>
  <c r="S1371" i="2" s="1"/>
  <c r="S1378" i="2" a="1"/>
  <c r="S1378" i="2" s="1"/>
  <c r="S1381" i="2" a="1"/>
  <c r="S1381" i="2" s="1"/>
  <c r="S1384" i="2" a="1"/>
  <c r="S1384" i="2" s="1"/>
  <c r="S1387" i="2" a="1"/>
  <c r="S1387" i="2" s="1"/>
  <c r="S1394" i="2" a="1"/>
  <c r="S1394" i="2" s="1"/>
  <c r="S1397" i="2" a="1"/>
  <c r="S1397" i="2" s="1"/>
  <c r="S1400" i="2" a="1"/>
  <c r="S1400" i="2" s="1"/>
  <c r="S1403" i="2" a="1"/>
  <c r="S1403" i="2" s="1"/>
  <c r="S1410" i="2" a="1"/>
  <c r="S1410" i="2" s="1"/>
  <c r="S1413" i="2" a="1"/>
  <c r="S1413" i="2" s="1"/>
  <c r="S1416" i="2" a="1"/>
  <c r="S1416" i="2" s="1"/>
  <c r="S1419" i="2" a="1"/>
  <c r="S1419" i="2" s="1"/>
  <c r="S1426" i="2" a="1"/>
  <c r="S1426" i="2" s="1"/>
  <c r="S1429" i="2" a="1"/>
  <c r="S1429" i="2" s="1"/>
  <c r="S1432" i="2" a="1"/>
  <c r="S1432" i="2" s="1"/>
  <c r="S1435" i="2" a="1"/>
  <c r="S1435" i="2" s="1"/>
  <c r="S1442" i="2" a="1"/>
  <c r="S1442" i="2" s="1"/>
  <c r="S1445" i="2" a="1"/>
  <c r="S1445" i="2" s="1"/>
  <c r="S1448" i="2" a="1"/>
  <c r="S1448" i="2" s="1"/>
  <c r="S1451" i="2" a="1"/>
  <c r="S1451" i="2" s="1"/>
  <c r="S1455" i="2" a="1"/>
  <c r="S1455" i="2" s="1"/>
  <c r="S1458" i="2" a="1"/>
  <c r="S1458" i="2" s="1"/>
  <c r="S1462" i="2" a="1"/>
  <c r="S1462" i="2" s="1"/>
  <c r="S1465" i="2" a="1"/>
  <c r="S1465" i="2" s="1"/>
  <c r="S1469" i="2" a="1"/>
  <c r="S1469" i="2" s="1"/>
  <c r="S1476" i="2" a="1"/>
  <c r="S1476" i="2" s="1"/>
  <c r="S1480" i="2" a="1"/>
  <c r="S1480" i="2" s="1"/>
  <c r="S1483" i="2" a="1"/>
  <c r="S1483" i="2" s="1"/>
  <c r="S1487" i="2" a="1"/>
  <c r="S1487" i="2" s="1"/>
  <c r="S1490" i="2" a="1"/>
  <c r="S1490" i="2" s="1"/>
  <c r="S1494" i="2" a="1"/>
  <c r="S1494" i="2" s="1"/>
  <c r="S1497" i="2" a="1"/>
  <c r="S1497" i="2" s="1"/>
  <c r="S1501" i="2" a="1"/>
  <c r="S1501" i="2" s="1"/>
  <c r="S1508" i="2" a="1"/>
  <c r="S1508" i="2" s="1"/>
  <c r="S1515" i="2" a="1"/>
  <c r="S1515" i="2" s="1"/>
  <c r="S1522" i="2" a="1"/>
  <c r="S1522" i="2" s="1"/>
  <c r="S1529" i="2" a="1"/>
  <c r="S1529" i="2" s="1"/>
  <c r="S1544" i="2" a="1"/>
  <c r="S1544" i="2" s="1"/>
  <c r="S1551" i="2" a="1"/>
  <c r="S1551" i="2" s="1"/>
  <c r="S1558" i="2" a="1"/>
  <c r="S1558" i="2" s="1"/>
  <c r="S1565" i="2" a="1"/>
  <c r="S1565" i="2" s="1"/>
  <c r="S1572" i="2" a="1"/>
  <c r="S1572" i="2" s="1"/>
  <c r="S1579" i="2" a="1"/>
  <c r="S1579" i="2" s="1"/>
  <c r="S1587" i="2" a="1"/>
  <c r="S1587" i="2" s="1"/>
  <c r="S1595" i="2" a="1"/>
  <c r="S1595" i="2" s="1"/>
  <c r="S1603" i="2" a="1"/>
  <c r="S1603" i="2" s="1"/>
  <c r="S1611" i="2" a="1"/>
  <c r="S1611" i="2" s="1"/>
  <c r="S1619" i="2" a="1"/>
  <c r="S1619" i="2" s="1"/>
  <c r="S1627" i="2" a="1"/>
  <c r="S1627" i="2" s="1"/>
  <c r="S1635" i="2" a="1"/>
  <c r="S1635" i="2" s="1"/>
  <c r="S1643" i="2" a="1"/>
  <c r="S1643" i="2" s="1"/>
  <c r="S1651" i="2" a="1"/>
  <c r="S1651" i="2" s="1"/>
  <c r="S1659" i="2" a="1"/>
  <c r="S1659" i="2" s="1"/>
  <c r="S1667" i="2" a="1"/>
  <c r="S1667" i="2" s="1"/>
  <c r="S1675" i="2" a="1"/>
  <c r="S1675" i="2" s="1"/>
  <c r="S1683" i="2" a="1"/>
  <c r="S1683" i="2" s="1"/>
  <c r="S1691" i="2" a="1"/>
  <c r="S1691" i="2" s="1"/>
  <c r="S1699" i="2" a="1"/>
  <c r="S1699" i="2" s="1"/>
  <c r="S1707" i="2" a="1"/>
  <c r="S1707" i="2" s="1"/>
  <c r="S1715" i="2" a="1"/>
  <c r="S1715" i="2" s="1"/>
  <c r="S1720" i="2" a="1"/>
  <c r="S1720" i="2" s="1"/>
  <c r="S1723" i="2" a="1"/>
  <c r="S1723" i="2" s="1"/>
  <c r="S1727" i="2" a="1"/>
  <c r="S1727" i="2" s="1"/>
  <c r="S1734" i="2" a="1"/>
  <c r="S1734" i="2" s="1"/>
  <c r="S1738" i="2" a="1"/>
  <c r="S1738" i="2" s="1"/>
  <c r="S1741" i="2" a="1"/>
  <c r="S1741" i="2" s="1"/>
  <c r="S1745" i="2" a="1"/>
  <c r="S1745" i="2" s="1"/>
  <c r="S1748" i="2" a="1"/>
  <c r="S1748" i="2" s="1"/>
  <c r="S1752" i="2" a="1"/>
  <c r="S1752" i="2" s="1"/>
  <c r="S1755" i="2" a="1"/>
  <c r="S1755" i="2" s="1"/>
  <c r="S1759" i="2" a="1"/>
  <c r="S1759" i="2" s="1"/>
  <c r="S1766" i="2" a="1"/>
  <c r="S1766" i="2" s="1"/>
  <c r="S1770" i="2" a="1"/>
  <c r="S1770" i="2" s="1"/>
  <c r="S1773" i="2" a="1"/>
  <c r="S1773" i="2" s="1"/>
  <c r="S1777" i="2" a="1"/>
  <c r="S1777" i="2" s="1"/>
  <c r="S1780" i="2" a="1"/>
  <c r="S1780" i="2" s="1"/>
  <c r="S1784" i="2" a="1"/>
  <c r="S1784" i="2" s="1"/>
  <c r="S1787" i="2" a="1"/>
  <c r="S1787" i="2" s="1"/>
  <c r="S1791" i="2" a="1"/>
  <c r="S1791" i="2" s="1"/>
  <c r="S1798" i="2" a="1"/>
  <c r="S1798" i="2" s="1"/>
  <c r="S1802" i="2" a="1"/>
  <c r="S1802" i="2" s="1"/>
  <c r="S1805" i="2" a="1"/>
  <c r="S1805" i="2" s="1"/>
  <c r="S1809" i="2" a="1"/>
  <c r="S1809" i="2" s="1"/>
  <c r="S1812" i="2" a="1"/>
  <c r="S1812" i="2" s="1"/>
  <c r="S1816" i="2" a="1"/>
  <c r="S1816" i="2" s="1"/>
  <c r="S1819" i="2" a="1"/>
  <c r="S1819" i="2" s="1"/>
  <c r="S1823" i="2" a="1"/>
  <c r="S1823" i="2" s="1"/>
  <c r="S1830" i="2" a="1"/>
  <c r="S1830" i="2" s="1"/>
  <c r="S1834" i="2" a="1"/>
  <c r="S1834" i="2" s="1"/>
  <c r="S1837" i="2" a="1"/>
  <c r="S1837" i="2" s="1"/>
  <c r="S1841" i="2" a="1"/>
  <c r="S1841" i="2" s="1"/>
  <c r="S1844" i="2" a="1"/>
  <c r="S1844" i="2" s="1"/>
  <c r="S1848" i="2" a="1"/>
  <c r="S1848" i="2" s="1"/>
  <c r="S1851" i="2" a="1"/>
  <c r="S1851" i="2" s="1"/>
  <c r="S1855" i="2" a="1"/>
  <c r="S1855" i="2" s="1"/>
  <c r="S1862" i="2" a="1"/>
  <c r="S1862" i="2" s="1"/>
  <c r="S1866" i="2" a="1"/>
  <c r="S1866" i="2" s="1"/>
  <c r="S1869" i="2" a="1"/>
  <c r="S1869" i="2" s="1"/>
  <c r="S1873" i="2" a="1"/>
  <c r="S1873" i="2" s="1"/>
  <c r="S1876" i="2" a="1"/>
  <c r="S1876" i="2" s="1"/>
  <c r="S1880" i="2" a="1"/>
  <c r="S1880" i="2" s="1"/>
  <c r="S1883" i="2" a="1"/>
  <c r="S1883" i="2" s="1"/>
  <c r="S1887" i="2" a="1"/>
  <c r="S1887" i="2" s="1"/>
  <c r="S1894" i="2" a="1"/>
  <c r="S1894" i="2" s="1"/>
  <c r="S1898" i="2" a="1"/>
  <c r="S1898" i="2" s="1"/>
  <c r="S1901" i="2" a="1"/>
  <c r="S1901" i="2" s="1"/>
  <c r="S1905" i="2" a="1"/>
  <c r="S1905" i="2" s="1"/>
  <c r="S1908" i="2" a="1"/>
  <c r="S1908" i="2" s="1"/>
  <c r="S1912" i="2" a="1"/>
  <c r="S1912" i="2" s="1"/>
  <c r="S1915" i="2" a="1"/>
  <c r="S1915" i="2" s="1"/>
  <c r="S1919" i="2" a="1"/>
  <c r="S1919" i="2" s="1"/>
  <c r="S1926" i="2" a="1"/>
  <c r="S1926" i="2" s="1"/>
  <c r="S1930" i="2" a="1"/>
  <c r="S1930" i="2" s="1"/>
  <c r="S1933" i="2" a="1"/>
  <c r="S1933" i="2" s="1"/>
  <c r="S1937" i="2" a="1"/>
  <c r="S1937" i="2" s="1"/>
  <c r="S1941" i="2" a="1"/>
  <c r="S1941" i="2" s="1"/>
  <c r="S1944" i="2" a="1"/>
  <c r="S1944" i="2" s="1"/>
  <c r="S1948" i="2" a="1"/>
  <c r="S1948" i="2" s="1"/>
  <c r="S1952" i="2" a="1"/>
  <c r="S1952" i="2" s="1"/>
  <c r="S1955" i="2" a="1"/>
  <c r="S1955" i="2" s="1"/>
  <c r="S1962" i="2" a="1"/>
  <c r="S1962" i="2" s="1"/>
  <c r="S1966" i="2" a="1"/>
  <c r="S1966" i="2" s="1"/>
  <c r="S1970" i="2" a="1"/>
  <c r="S1970" i="2" s="1"/>
  <c r="S1973" i="2" a="1"/>
  <c r="S1973" i="2" s="1"/>
  <c r="S1976" i="2" a="1"/>
  <c r="S1976" i="2" s="1"/>
  <c r="S1980" i="2" a="1"/>
  <c r="S1980" i="2" s="1"/>
  <c r="S1984" i="2" a="1"/>
  <c r="S1984" i="2" s="1"/>
  <c r="S1987" i="2" a="1"/>
  <c r="S1987" i="2" s="1"/>
  <c r="S1994" i="2" a="1"/>
  <c r="S1994" i="2" s="1"/>
  <c r="S1998" i="2" a="1"/>
  <c r="S1998" i="2" s="1"/>
  <c r="S2002" i="2" a="1"/>
  <c r="S2002" i="2" s="1"/>
  <c r="S2006" i="2" a="1"/>
  <c r="S2006" i="2" s="1"/>
  <c r="S2009" i="2" a="1"/>
  <c r="S2009" i="2" s="1"/>
  <c r="S2013" i="2" a="1"/>
  <c r="S2013" i="2" s="1"/>
  <c r="S2017" i="2" a="1"/>
  <c r="S2017" i="2" s="1"/>
  <c r="S2021" i="2" a="1"/>
  <c r="S2021" i="2" s="1"/>
  <c r="S2025" i="2" a="1"/>
  <c r="S2025" i="2" s="1"/>
  <c r="S2029" i="2" a="1"/>
  <c r="S2029" i="2" s="1"/>
  <c r="S2033" i="2" a="1"/>
  <c r="S2033" i="2" s="1"/>
  <c r="S2037" i="2" a="1"/>
  <c r="S2037" i="2" s="1"/>
  <c r="S2041" i="2" a="1"/>
  <c r="S2041" i="2" s="1"/>
  <c r="S2045" i="2" a="1"/>
  <c r="S2045" i="2" s="1"/>
  <c r="S2049" i="2" a="1"/>
  <c r="S2049" i="2" s="1"/>
  <c r="S2052" i="2" a="1"/>
  <c r="S2052" i="2" s="1"/>
  <c r="S2055" i="2" a="1"/>
  <c r="S2055" i="2" s="1"/>
  <c r="S2058" i="2" a="1"/>
  <c r="S2058" i="2" s="1"/>
  <c r="S2065" i="2" a="1"/>
  <c r="S2065" i="2" s="1"/>
  <c r="S2068" i="2" a="1"/>
  <c r="S2068" i="2" s="1"/>
  <c r="S2071" i="2" a="1"/>
  <c r="S2071" i="2" s="1"/>
  <c r="S2074" i="2" a="1"/>
  <c r="S2074" i="2" s="1"/>
  <c r="S2081" i="2" a="1"/>
  <c r="S2081" i="2" s="1"/>
  <c r="S2085" i="2" a="1"/>
  <c r="S2085" i="2" s="1"/>
  <c r="S2089" i="2" a="1"/>
  <c r="S2089" i="2" s="1"/>
  <c r="S2092" i="2" a="1"/>
  <c r="S2092" i="2" s="1"/>
  <c r="S2096" i="2" a="1"/>
  <c r="S2096" i="2" s="1"/>
  <c r="S2100" i="2" a="1"/>
  <c r="S2100" i="2" s="1"/>
  <c r="S2104" i="2" a="1"/>
  <c r="S2104" i="2" s="1"/>
  <c r="S2111" i="2" a="1"/>
  <c r="S2111" i="2" s="1"/>
  <c r="S2115" i="2" a="1"/>
  <c r="S2115" i="2" s="1"/>
  <c r="S2119" i="2" a="1"/>
  <c r="S2119" i="2" s="1"/>
  <c r="S2123" i="2" a="1"/>
  <c r="S2123" i="2" s="1"/>
  <c r="S2126" i="2" a="1"/>
  <c r="S2126" i="2" s="1"/>
  <c r="S2130" i="2" a="1"/>
  <c r="S2130" i="2" s="1"/>
  <c r="S2134" i="2" a="1"/>
  <c r="S2134" i="2" s="1"/>
  <c r="S2138" i="2" a="1"/>
  <c r="S2138" i="2" s="1"/>
  <c r="S2141" i="2" a="1"/>
  <c r="S2141" i="2" s="1"/>
  <c r="S2145" i="2" a="1"/>
  <c r="S2145" i="2" s="1"/>
  <c r="S2149" i="2" a="1"/>
  <c r="S2149" i="2" s="1"/>
  <c r="S2153" i="2" a="1"/>
  <c r="S2153" i="2" s="1"/>
  <c r="S2156" i="2" a="1"/>
  <c r="S2156" i="2" s="1"/>
  <c r="S2160" i="2" a="1"/>
  <c r="S2160" i="2" s="1"/>
  <c r="S2164" i="2" a="1"/>
  <c r="S2164" i="2" s="1"/>
  <c r="S2168" i="2" a="1"/>
  <c r="S2168" i="2" s="1"/>
  <c r="S2175" i="2" a="1"/>
  <c r="S2175" i="2" s="1"/>
  <c r="S2179" i="2" a="1"/>
  <c r="S2179" i="2" s="1"/>
  <c r="S2183" i="2" a="1"/>
  <c r="S2183" i="2" s="1"/>
  <c r="S2187" i="2" a="1"/>
  <c r="S2187" i="2" s="1"/>
  <c r="S2190" i="2" a="1"/>
  <c r="S2190" i="2" s="1"/>
  <c r="S2194" i="2" a="1"/>
  <c r="S2194" i="2" s="1"/>
  <c r="S2198" i="2" a="1"/>
  <c r="S2198" i="2" s="1"/>
  <c r="S2202" i="2" a="1"/>
  <c r="S2202" i="2" s="1"/>
  <c r="S2205" i="2" a="1"/>
  <c r="S2205" i="2" s="1"/>
  <c r="S2209" i="2" a="1"/>
  <c r="S2209" i="2" s="1"/>
  <c r="S2213" i="2" a="1"/>
  <c r="S2213" i="2" s="1"/>
  <c r="S2217" i="2" a="1"/>
  <c r="S2217" i="2" s="1"/>
  <c r="S2220" i="2" a="1"/>
  <c r="S2220" i="2" s="1"/>
  <c r="S2224" i="2" a="1"/>
  <c r="S2224" i="2" s="1"/>
  <c r="S2228" i="2" a="1"/>
  <c r="S2228" i="2" s="1"/>
  <c r="S2232" i="2" a="1"/>
  <c r="S2232" i="2" s="1"/>
  <c r="S2236" i="2" a="1"/>
  <c r="S2236" i="2" s="1"/>
  <c r="S2239" i="2" a="1"/>
  <c r="S2239" i="2" s="1"/>
  <c r="S2243" i="2" a="1"/>
  <c r="S2243" i="2" s="1"/>
  <c r="S2247" i="2" a="1"/>
  <c r="S2247" i="2" s="1"/>
  <c r="S2251" i="2" a="1"/>
  <c r="S2251" i="2" s="1"/>
  <c r="S2254" i="2" a="1"/>
  <c r="S2254" i="2" s="1"/>
  <c r="S2258" i="2" a="1"/>
  <c r="S2258" i="2" s="1"/>
  <c r="S2262" i="2" a="1"/>
  <c r="S2262" i="2" s="1"/>
  <c r="S2266" i="2" a="1"/>
  <c r="S2266" i="2" s="1"/>
  <c r="S2273" i="2" a="1"/>
  <c r="S2273" i="2" s="1"/>
  <c r="S2277" i="2" a="1"/>
  <c r="S2277" i="2" s="1"/>
  <c r="S2281" i="2" a="1"/>
  <c r="S2281" i="2" s="1"/>
  <c r="S2285" i="2" a="1"/>
  <c r="S2285" i="2" s="1"/>
  <c r="S2288" i="2" a="1"/>
  <c r="S2288" i="2" s="1"/>
  <c r="S2295" i="2" a="1"/>
  <c r="S2295" i="2" s="1"/>
  <c r="S2298" i="2" a="1"/>
  <c r="S2298" i="2" s="1"/>
  <c r="S2302" i="2" a="1"/>
  <c r="S2302" i="2" s="1"/>
  <c r="S2306" i="2" a="1"/>
  <c r="S2306" i="2" s="1"/>
  <c r="S2310" i="2" a="1"/>
  <c r="S2310" i="2" s="1"/>
  <c r="S2314" i="2" a="1"/>
  <c r="S2314" i="2" s="1"/>
  <c r="S2317" i="2" a="1"/>
  <c r="S2317" i="2" s="1"/>
  <c r="S2321" i="2" a="1"/>
  <c r="S2321" i="2" s="1"/>
  <c r="S2324" i="2" a="1"/>
  <c r="S2324" i="2" s="1"/>
  <c r="S2328" i="2" a="1"/>
  <c r="S2328" i="2" s="1"/>
  <c r="S2332" i="2" a="1"/>
  <c r="S2332" i="2" s="1"/>
  <c r="S2336" i="2" a="1"/>
  <c r="S2336" i="2" s="1"/>
  <c r="S2339" i="2" a="1"/>
  <c r="S2339" i="2" s="1"/>
  <c r="S2343" i="2" a="1"/>
  <c r="S2343" i="2" s="1"/>
  <c r="S2347" i="2" a="1"/>
  <c r="S2347" i="2" s="1"/>
  <c r="S2351" i="2" a="1"/>
  <c r="S2351" i="2" s="1"/>
  <c r="S2354" i="2" a="1"/>
  <c r="S2354" i="2" s="1"/>
  <c r="S2358" i="2" a="1"/>
  <c r="S2358" i="2" s="1"/>
  <c r="S2362" i="2" a="1"/>
  <c r="S2362" i="2" s="1"/>
  <c r="S2369" i="2" a="1"/>
  <c r="S2369" i="2" s="1"/>
  <c r="S2372" i="2" a="1"/>
  <c r="S2372" i="2" s="1"/>
  <c r="S2376" i="2" a="1"/>
  <c r="S2376" i="2" s="1"/>
  <c r="S2379" i="2" a="1"/>
  <c r="S2379" i="2" s="1"/>
  <c r="S2383" i="2" a="1"/>
  <c r="S2383" i="2" s="1"/>
  <c r="S2387" i="2" a="1"/>
  <c r="S2387" i="2" s="1"/>
  <c r="S2391" i="2" a="1"/>
  <c r="S2391" i="2" s="1"/>
  <c r="S2395" i="2" a="1"/>
  <c r="S2395" i="2" s="1"/>
  <c r="S2398" i="2" a="1"/>
  <c r="S2398" i="2" s="1"/>
  <c r="S2402" i="2" a="1"/>
  <c r="S2402" i="2" s="1"/>
  <c r="S2406" i="2" a="1"/>
  <c r="S2406" i="2" s="1"/>
  <c r="S1504" i="2" a="1"/>
  <c r="S1504" i="2" s="1"/>
  <c r="S1511" i="2" a="1"/>
  <c r="S1511" i="2" s="1"/>
  <c r="S1518" i="2" a="1"/>
  <c r="S1518" i="2" s="1"/>
  <c r="S1525" i="2" a="1"/>
  <c r="S1525" i="2" s="1"/>
  <c r="S1532" i="2" a="1"/>
  <c r="S1532" i="2" s="1"/>
  <c r="S1539" i="2" a="1"/>
  <c r="S1539" i="2" s="1"/>
  <c r="S1546" i="2" a="1"/>
  <c r="S1546" i="2" s="1"/>
  <c r="S1553" i="2" a="1"/>
  <c r="S1553" i="2" s="1"/>
  <c r="S1568" i="2" a="1"/>
  <c r="S1568" i="2" s="1"/>
  <c r="S1575" i="2" a="1"/>
  <c r="S1575" i="2" s="1"/>
  <c r="S1582" i="2" a="1"/>
  <c r="S1582" i="2" s="1"/>
  <c r="S1590" i="2" a="1"/>
  <c r="S1590" i="2" s="1"/>
  <c r="S1598" i="2" a="1"/>
  <c r="S1598" i="2" s="1"/>
  <c r="S1606" i="2" a="1"/>
  <c r="S1606" i="2" s="1"/>
  <c r="S1614" i="2" a="1"/>
  <c r="S1614" i="2" s="1"/>
  <c r="S1622" i="2" a="1"/>
  <c r="S1622" i="2" s="1"/>
  <c r="S1630" i="2" a="1"/>
  <c r="S1630" i="2" s="1"/>
  <c r="S1638" i="2" a="1"/>
  <c r="S1638" i="2" s="1"/>
  <c r="S1646" i="2" a="1"/>
  <c r="S1646" i="2" s="1"/>
  <c r="S1654" i="2" a="1"/>
  <c r="S1654" i="2" s="1"/>
  <c r="S1662" i="2" a="1"/>
  <c r="S1662" i="2" s="1"/>
  <c r="S1670" i="2" a="1"/>
  <c r="S1670" i="2" s="1"/>
  <c r="S1678" i="2" a="1"/>
  <c r="S1678" i="2" s="1"/>
  <c r="S1686" i="2" a="1"/>
  <c r="S1686" i="2" s="1"/>
  <c r="S1694" i="2" a="1"/>
  <c r="S1694" i="2" s="1"/>
  <c r="S1702" i="2" a="1"/>
  <c r="S1702" i="2" s="1"/>
  <c r="S1710" i="2" a="1"/>
  <c r="S1710" i="2" s="1"/>
  <c r="S1717" i="2" a="1"/>
  <c r="S1717" i="2" s="1"/>
  <c r="S1721" i="2" a="1"/>
  <c r="S1721" i="2" s="1"/>
  <c r="S1724" i="2" a="1"/>
  <c r="S1724" i="2" s="1"/>
  <c r="S1728" i="2" a="1"/>
  <c r="S1728" i="2" s="1"/>
  <c r="S1731" i="2" a="1"/>
  <c r="S1731" i="2" s="1"/>
  <c r="S1735" i="2" a="1"/>
  <c r="S1735" i="2" s="1"/>
  <c r="S1742" i="2" a="1"/>
  <c r="S1742" i="2" s="1"/>
  <c r="S1746" i="2" a="1"/>
  <c r="S1746" i="2" s="1"/>
  <c r="S1749" i="2" a="1"/>
  <c r="S1749" i="2" s="1"/>
  <c r="S1753" i="2" a="1"/>
  <c r="S1753" i="2" s="1"/>
  <c r="S1756" i="2" a="1"/>
  <c r="S1756" i="2" s="1"/>
  <c r="S1760" i="2" a="1"/>
  <c r="S1760" i="2" s="1"/>
  <c r="S1763" i="2" a="1"/>
  <c r="S1763" i="2" s="1"/>
  <c r="S1767" i="2" a="1"/>
  <c r="S1767" i="2" s="1"/>
  <c r="S1774" i="2" a="1"/>
  <c r="S1774" i="2" s="1"/>
  <c r="S1778" i="2" a="1"/>
  <c r="S1778" i="2" s="1"/>
  <c r="S1781" i="2" a="1"/>
  <c r="S1781" i="2" s="1"/>
  <c r="S1785" i="2" a="1"/>
  <c r="S1785" i="2" s="1"/>
  <c r="S1788" i="2" a="1"/>
  <c r="S1788" i="2" s="1"/>
  <c r="S1792" i="2" a="1"/>
  <c r="S1792" i="2" s="1"/>
  <c r="S1795" i="2" a="1"/>
  <c r="S1795" i="2" s="1"/>
  <c r="S1799" i="2" a="1"/>
  <c r="S1799" i="2" s="1"/>
  <c r="S1806" i="2" a="1"/>
  <c r="S1806" i="2" s="1"/>
  <c r="S1810" i="2" a="1"/>
  <c r="S1810" i="2" s="1"/>
  <c r="S1813" i="2" a="1"/>
  <c r="S1813" i="2" s="1"/>
  <c r="S1817" i="2" a="1"/>
  <c r="S1817" i="2" s="1"/>
  <c r="S1820" i="2" a="1"/>
  <c r="S1820" i="2" s="1"/>
  <c r="S1824" i="2" a="1"/>
  <c r="S1824" i="2" s="1"/>
  <c r="S1827" i="2" a="1"/>
  <c r="S1827" i="2" s="1"/>
  <c r="S1831" i="2" a="1"/>
  <c r="S1831" i="2" s="1"/>
  <c r="S1838" i="2" a="1"/>
  <c r="S1838" i="2" s="1"/>
  <c r="S1842" i="2" a="1"/>
  <c r="S1842" i="2" s="1"/>
  <c r="S1845" i="2" a="1"/>
  <c r="S1845" i="2" s="1"/>
  <c r="S1849" i="2" a="1"/>
  <c r="S1849" i="2" s="1"/>
  <c r="S1852" i="2" a="1"/>
  <c r="S1852" i="2" s="1"/>
  <c r="S1856" i="2" a="1"/>
  <c r="S1856" i="2" s="1"/>
  <c r="S1859" i="2" a="1"/>
  <c r="S1859" i="2" s="1"/>
  <c r="S1863" i="2" a="1"/>
  <c r="S1863" i="2" s="1"/>
  <c r="S1870" i="2" a="1"/>
  <c r="S1870" i="2" s="1"/>
  <c r="S1874" i="2" a="1"/>
  <c r="S1874" i="2" s="1"/>
  <c r="S1877" i="2" a="1"/>
  <c r="S1877" i="2" s="1"/>
  <c r="S1881" i="2" a="1"/>
  <c r="S1881" i="2" s="1"/>
  <c r="S1884" i="2" a="1"/>
  <c r="S1884" i="2" s="1"/>
  <c r="S1888" i="2" a="1"/>
  <c r="S1888" i="2" s="1"/>
  <c r="S1891" i="2" a="1"/>
  <c r="S1891" i="2" s="1"/>
  <c r="S1895" i="2" a="1"/>
  <c r="S1895" i="2" s="1"/>
  <c r="S1902" i="2" a="1"/>
  <c r="S1902" i="2" s="1"/>
  <c r="S1906" i="2" a="1"/>
  <c r="S1906" i="2" s="1"/>
  <c r="S1909" i="2" a="1"/>
  <c r="S1909" i="2" s="1"/>
  <c r="S1913" i="2" a="1"/>
  <c r="S1913" i="2" s="1"/>
  <c r="S1916" i="2" a="1"/>
  <c r="S1916" i="2" s="1"/>
  <c r="S1920" i="2" a="1"/>
  <c r="S1920" i="2" s="1"/>
  <c r="S1923" i="2" a="1"/>
  <c r="S1923" i="2" s="1"/>
  <c r="S1927" i="2" a="1"/>
  <c r="S1927" i="2" s="1"/>
  <c r="S1934" i="2" a="1"/>
  <c r="S1934" i="2" s="1"/>
  <c r="S1938" i="2" a="1"/>
  <c r="S1938" i="2" s="1"/>
  <c r="S1942" i="2" a="1"/>
  <c r="S1942" i="2" s="1"/>
  <c r="S1945" i="2" a="1"/>
  <c r="S1945" i="2" s="1"/>
  <c r="S1949" i="2" a="1"/>
  <c r="S1949" i="2" s="1"/>
  <c r="S1953" i="2" a="1"/>
  <c r="S1953" i="2" s="1"/>
  <c r="S1956" i="2" a="1"/>
  <c r="S1956" i="2" s="1"/>
  <c r="S1959" i="2" a="1"/>
  <c r="S1959" i="2" s="1"/>
  <c r="S1963" i="2" a="1"/>
  <c r="S1963" i="2" s="1"/>
  <c r="S1967" i="2" a="1"/>
  <c r="S1967" i="2" s="1"/>
  <c r="S1974" i="2" a="1"/>
  <c r="S1974" i="2" s="1"/>
  <c r="S1977" i="2" a="1"/>
  <c r="S1977" i="2" s="1"/>
  <c r="S1981" i="2" a="1"/>
  <c r="S1981" i="2" s="1"/>
  <c r="S1985" i="2" a="1"/>
  <c r="S1985" i="2" s="1"/>
  <c r="S1988" i="2" a="1"/>
  <c r="S1988" i="2" s="1"/>
  <c r="S1991" i="2" a="1"/>
  <c r="S1991" i="2" s="1"/>
  <c r="S1995" i="2" a="1"/>
  <c r="S1995" i="2" s="1"/>
  <c r="S1999" i="2" a="1"/>
  <c r="S1999" i="2" s="1"/>
  <c r="S2003" i="2" a="1"/>
  <c r="S2003" i="2" s="1"/>
  <c r="S2010" i="2" a="1"/>
  <c r="S2010" i="2" s="1"/>
  <c r="S2014" i="2" a="1"/>
  <c r="S2014" i="2" s="1"/>
  <c r="S2018" i="2" a="1"/>
  <c r="S2018" i="2" s="1"/>
  <c r="S2022" i="2" a="1"/>
  <c r="S2022" i="2" s="1"/>
  <c r="S2026" i="2" a="1"/>
  <c r="S2026" i="2" s="1"/>
  <c r="S2030" i="2" a="1"/>
  <c r="S2030" i="2" s="1"/>
  <c r="S2034" i="2" a="1"/>
  <c r="S2034" i="2" s="1"/>
  <c r="S2038" i="2" a="1"/>
  <c r="S2038" i="2" s="1"/>
  <c r="S2042" i="2" a="1"/>
  <c r="S2042" i="2" s="1"/>
  <c r="S2046" i="2" a="1"/>
  <c r="S2046" i="2" s="1"/>
  <c r="S2053" i="2" a="1"/>
  <c r="S2053" i="2" s="1"/>
  <c r="S2056" i="2" a="1"/>
  <c r="S2056" i="2" s="1"/>
  <c r="S2059" i="2" a="1"/>
  <c r="S2059" i="2" s="1"/>
  <c r="S2062" i="2" a="1"/>
  <c r="S2062" i="2" s="1"/>
  <c r="S2069" i="2" a="1"/>
  <c r="S2069" i="2" s="1"/>
  <c r="S2072" i="2" a="1"/>
  <c r="S2072" i="2" s="1"/>
  <c r="S2075" i="2" a="1"/>
  <c r="S2075" i="2" s="1"/>
  <c r="S2078" i="2" a="1"/>
  <c r="S2078" i="2" s="1"/>
  <c r="S2082" i="2" a="1"/>
  <c r="S2082" i="2" s="1"/>
  <c r="S2086" i="2" a="1"/>
  <c r="S2086" i="2" s="1"/>
  <c r="S2090" i="2" a="1"/>
  <c r="S2090" i="2" s="1"/>
  <c r="S2093" i="2" a="1"/>
  <c r="S2093" i="2" s="1"/>
  <c r="S2097" i="2" a="1"/>
  <c r="S2097" i="2" s="1"/>
  <c r="S2101" i="2" a="1"/>
  <c r="S2101" i="2" s="1"/>
  <c r="S2105" i="2" a="1"/>
  <c r="S2105" i="2" s="1"/>
  <c r="S2108" i="2" a="1"/>
  <c r="S2108" i="2" s="1"/>
  <c r="S2112" i="2" a="1"/>
  <c r="S2112" i="2" s="1"/>
  <c r="S2116" i="2" a="1"/>
  <c r="S2116" i="2" s="1"/>
  <c r="S2120" i="2" a="1"/>
  <c r="S2120" i="2" s="1"/>
  <c r="S2127" i="2" a="1"/>
  <c r="S2127" i="2" s="1"/>
  <c r="S2131" i="2" a="1"/>
  <c r="S2131" i="2" s="1"/>
  <c r="S2135" i="2" a="1"/>
  <c r="S2135" i="2" s="1"/>
  <c r="S2139" i="2" a="1"/>
  <c r="S2139" i="2" s="1"/>
  <c r="S2142" i="2" a="1"/>
  <c r="S2142" i="2" s="1"/>
  <c r="S2146" i="2" a="1"/>
  <c r="S2146" i="2" s="1"/>
  <c r="S2150" i="2" a="1"/>
  <c r="S2150" i="2" s="1"/>
  <c r="S2154" i="2" a="1"/>
  <c r="S2154" i="2" s="1"/>
  <c r="S2157" i="2" a="1"/>
  <c r="S2157" i="2" s="1"/>
  <c r="S2161" i="2" a="1"/>
  <c r="S2161" i="2" s="1"/>
  <c r="S2165" i="2" a="1"/>
  <c r="S2165" i="2" s="1"/>
  <c r="S2169" i="2" a="1"/>
  <c r="S2169" i="2" s="1"/>
  <c r="S2172" i="2" a="1"/>
  <c r="S2172" i="2" s="1"/>
  <c r="S2176" i="2" a="1"/>
  <c r="S2176" i="2" s="1"/>
  <c r="S2180" i="2" a="1"/>
  <c r="S2180" i="2" s="1"/>
  <c r="S2184" i="2" a="1"/>
  <c r="S2184" i="2" s="1"/>
  <c r="S2191" i="2" a="1"/>
  <c r="S2191" i="2" s="1"/>
  <c r="S2195" i="2" a="1"/>
  <c r="S2195" i="2" s="1"/>
  <c r="S2199" i="2" a="1"/>
  <c r="S2199" i="2" s="1"/>
  <c r="S2203" i="2" a="1"/>
  <c r="S2203" i="2" s="1"/>
  <c r="S2206" i="2" a="1"/>
  <c r="S2206" i="2" s="1"/>
  <c r="S2210" i="2" a="1"/>
  <c r="S2210" i="2" s="1"/>
  <c r="S2214" i="2" a="1"/>
  <c r="S2214" i="2" s="1"/>
  <c r="S2218" i="2" a="1"/>
  <c r="S2218" i="2" s="1"/>
  <c r="S2221" i="2" a="1"/>
  <c r="S2221" i="2" s="1"/>
  <c r="S2225" i="2" a="1"/>
  <c r="S2225" i="2" s="1"/>
  <c r="S2229" i="2" a="1"/>
  <c r="S2229" i="2" s="1"/>
  <c r="S2233" i="2" a="1"/>
  <c r="S2233" i="2" s="1"/>
  <c r="S2237" i="2" a="1"/>
  <c r="S2237" i="2" s="1"/>
  <c r="S2240" i="2" a="1"/>
  <c r="S2240" i="2" s="1"/>
  <c r="S2244" i="2" a="1"/>
  <c r="S2244" i="2" s="1"/>
  <c r="S2248" i="2" a="1"/>
  <c r="S2248" i="2" s="1"/>
  <c r="S2252" i="2" a="1"/>
  <c r="S2252" i="2" s="1"/>
  <c r="S2255" i="2" a="1"/>
  <c r="S2255" i="2" s="1"/>
  <c r="S2259" i="2" a="1"/>
  <c r="S2259" i="2" s="1"/>
  <c r="S2263" i="2" a="1"/>
  <c r="S2263" i="2" s="1"/>
  <c r="S2267" i="2" a="1"/>
  <c r="S2267" i="2" s="1"/>
  <c r="S2270" i="2" a="1"/>
  <c r="S2270" i="2" s="1"/>
  <c r="S2274" i="2" a="1"/>
  <c r="S2274" i="2" s="1"/>
  <c r="S2278" i="2" a="1"/>
  <c r="S2278" i="2" s="1"/>
  <c r="S2282" i="2" a="1"/>
  <c r="S2282" i="2" s="1"/>
  <c r="S2289" i="2" a="1"/>
  <c r="S2289" i="2" s="1"/>
  <c r="S2292" i="2" a="1"/>
  <c r="S2292" i="2" s="1"/>
  <c r="S2296" i="2" a="1"/>
  <c r="S2296" i="2" s="1"/>
  <c r="S2299" i="2" a="1"/>
  <c r="S2299" i="2" s="1"/>
  <c r="S2303" i="2" a="1"/>
  <c r="S2303" i="2" s="1"/>
  <c r="S2307" i="2" a="1"/>
  <c r="S2307" i="2" s="1"/>
  <c r="S2311" i="2" a="1"/>
  <c r="S2311" i="2" s="1"/>
  <c r="S2315" i="2" a="1"/>
  <c r="S2315" i="2" s="1"/>
  <c r="S2318" i="2" a="1"/>
  <c r="S2318" i="2" s="1"/>
  <c r="S2325" i="2" a="1"/>
  <c r="S2325" i="2" s="1"/>
  <c r="S2329" i="2" a="1"/>
  <c r="S2329" i="2" s="1"/>
  <c r="S2333" i="2" a="1"/>
  <c r="S2333" i="2" s="1"/>
  <c r="S2337" i="2" a="1"/>
  <c r="S2337" i="2" s="1"/>
  <c r="S2340" i="2" a="1"/>
  <c r="S2340" i="2" s="1"/>
  <c r="S2344" i="2" a="1"/>
  <c r="S2344" i="2" s="1"/>
  <c r="S2348" i="2" a="1"/>
  <c r="S2348" i="2" s="1"/>
  <c r="S2352" i="2" a="1"/>
  <c r="S2352" i="2" s="1"/>
  <c r="S2355" i="2" a="1"/>
  <c r="S2355" i="2" s="1"/>
  <c r="S2359" i="2" a="1"/>
  <c r="S2359" i="2" s="1"/>
  <c r="S2363" i="2" a="1"/>
  <c r="S2363" i="2" s="1"/>
  <c r="S2366" i="2" a="1"/>
  <c r="S2366" i="2" s="1"/>
  <c r="S2370" i="2" a="1"/>
  <c r="S2370" i="2" s="1"/>
  <c r="S2373" i="2" a="1"/>
  <c r="S2373" i="2" s="1"/>
  <c r="S2377" i="2" a="1"/>
  <c r="S2377" i="2" s="1"/>
  <c r="S2380" i="2" a="1"/>
  <c r="S2380" i="2" s="1"/>
  <c r="S2384" i="2" a="1"/>
  <c r="S2384" i="2" s="1"/>
  <c r="S2388" i="2" a="1"/>
  <c r="S2388" i="2" s="1"/>
  <c r="S2392" i="2" a="1"/>
  <c r="S2392" i="2" s="1"/>
  <c r="S2399" i="2" a="1"/>
  <c r="S2399" i="2" s="1"/>
  <c r="S2403" i="2" a="1"/>
  <c r="S2403" i="2" s="1"/>
  <c r="S2407" i="2" a="1"/>
  <c r="S2407" i="2" s="1"/>
  <c r="S1512" i="2" a="1"/>
  <c r="S1512" i="2" s="1"/>
  <c r="S1519" i="2" a="1"/>
  <c r="S1519" i="2" s="1"/>
  <c r="S1526" i="2" a="1"/>
  <c r="S1526" i="2" s="1"/>
  <c r="S1533" i="2" a="1"/>
  <c r="S1533" i="2" s="1"/>
  <c r="S1540" i="2" a="1"/>
  <c r="S1540" i="2" s="1"/>
  <c r="S1547" i="2" a="1"/>
  <c r="S1547" i="2" s="1"/>
  <c r="S1554" i="2" a="1"/>
  <c r="S1554" i="2" s="1"/>
  <c r="S1561" i="2" a="1"/>
  <c r="S1561" i="2" s="1"/>
  <c r="S1576" i="2" a="1"/>
  <c r="S1576" i="2" s="1"/>
  <c r="S1583" i="2" a="1"/>
  <c r="S1583" i="2" s="1"/>
  <c r="S1591" i="2" a="1"/>
  <c r="S1591" i="2" s="1"/>
  <c r="S1599" i="2" a="1"/>
  <c r="S1599" i="2" s="1"/>
  <c r="S1607" i="2" a="1"/>
  <c r="S1607" i="2" s="1"/>
  <c r="S1615" i="2" a="1"/>
  <c r="S1615" i="2" s="1"/>
  <c r="S1623" i="2" a="1"/>
  <c r="S1623" i="2" s="1"/>
  <c r="S1631" i="2" a="1"/>
  <c r="S1631" i="2" s="1"/>
  <c r="S1639" i="2" a="1"/>
  <c r="S1639" i="2" s="1"/>
  <c r="S1647" i="2" a="1"/>
  <c r="S1647" i="2" s="1"/>
  <c r="S1655" i="2" a="1"/>
  <c r="S1655" i="2" s="1"/>
  <c r="S1663" i="2" a="1"/>
  <c r="S1663" i="2" s="1"/>
  <c r="S1671" i="2" a="1"/>
  <c r="S1671" i="2" s="1"/>
  <c r="S1679" i="2" a="1"/>
  <c r="S1679" i="2" s="1"/>
  <c r="S1687" i="2" a="1"/>
  <c r="S1687" i="2" s="1"/>
  <c r="S1695" i="2" a="1"/>
  <c r="S1695" i="2" s="1"/>
  <c r="S1703" i="2" a="1"/>
  <c r="S1703" i="2" s="1"/>
  <c r="S1711" i="2" a="1"/>
  <c r="S1711" i="2" s="1"/>
  <c r="S1718" i="2" a="1"/>
  <c r="S1718" i="2" s="1"/>
  <c r="S1722" i="2" a="1"/>
  <c r="S1722" i="2" s="1"/>
  <c r="S1725" i="2" a="1"/>
  <c r="S1725" i="2" s="1"/>
  <c r="S1729" i="2" a="1"/>
  <c r="S1729" i="2" s="1"/>
  <c r="S1732" i="2" a="1"/>
  <c r="S1732" i="2" s="1"/>
  <c r="S1736" i="2" a="1"/>
  <c r="S1736" i="2" s="1"/>
  <c r="S1739" i="2" a="1"/>
  <c r="S1739" i="2" s="1"/>
  <c r="S1743" i="2" a="1"/>
  <c r="S1743" i="2" s="1"/>
  <c r="S1750" i="2" a="1"/>
  <c r="S1750" i="2" s="1"/>
  <c r="S1754" i="2" a="1"/>
  <c r="S1754" i="2" s="1"/>
  <c r="S1757" i="2" a="1"/>
  <c r="S1757" i="2" s="1"/>
  <c r="S1761" i="2" a="1"/>
  <c r="S1761" i="2" s="1"/>
  <c r="S1764" i="2" a="1"/>
  <c r="S1764" i="2" s="1"/>
  <c r="S1768" i="2" a="1"/>
  <c r="S1768" i="2" s="1"/>
  <c r="S1771" i="2" a="1"/>
  <c r="S1771" i="2" s="1"/>
  <c r="S1775" i="2" a="1"/>
  <c r="S1775" i="2" s="1"/>
  <c r="S1782" i="2" a="1"/>
  <c r="S1782" i="2" s="1"/>
  <c r="S1786" i="2" a="1"/>
  <c r="S1786" i="2" s="1"/>
  <c r="S1789" i="2" a="1"/>
  <c r="S1789" i="2" s="1"/>
  <c r="S1793" i="2" a="1"/>
  <c r="S1793" i="2" s="1"/>
  <c r="S1796" i="2" a="1"/>
  <c r="S1796" i="2" s="1"/>
  <c r="S1800" i="2" a="1"/>
  <c r="S1800" i="2" s="1"/>
  <c r="S1803" i="2" a="1"/>
  <c r="S1803" i="2" s="1"/>
  <c r="S1807" i="2" a="1"/>
  <c r="S1807" i="2" s="1"/>
  <c r="S1814" i="2" a="1"/>
  <c r="S1814" i="2" s="1"/>
  <c r="S1818" i="2" a="1"/>
  <c r="S1818" i="2" s="1"/>
  <c r="S1821" i="2" a="1"/>
  <c r="S1821" i="2" s="1"/>
  <c r="S1825" i="2" a="1"/>
  <c r="S1825" i="2" s="1"/>
  <c r="S1828" i="2" a="1"/>
  <c r="S1828" i="2" s="1"/>
  <c r="S1832" i="2" a="1"/>
  <c r="S1832" i="2" s="1"/>
  <c r="S1835" i="2" a="1"/>
  <c r="S1835" i="2" s="1"/>
  <c r="S1839" i="2" a="1"/>
  <c r="S1839" i="2" s="1"/>
  <c r="S1846" i="2" a="1"/>
  <c r="S1846" i="2" s="1"/>
  <c r="S1850" i="2" a="1"/>
  <c r="S1850" i="2" s="1"/>
  <c r="S1853" i="2" a="1"/>
  <c r="S1853" i="2" s="1"/>
  <c r="S1857" i="2" a="1"/>
  <c r="S1857" i="2" s="1"/>
  <c r="S1860" i="2" a="1"/>
  <c r="S1860" i="2" s="1"/>
  <c r="S1864" i="2" a="1"/>
  <c r="S1864" i="2" s="1"/>
  <c r="S1867" i="2" a="1"/>
  <c r="S1867" i="2" s="1"/>
  <c r="S1871" i="2" a="1"/>
  <c r="S1871" i="2" s="1"/>
  <c r="S1878" i="2" a="1"/>
  <c r="S1878" i="2" s="1"/>
  <c r="S1882" i="2" a="1"/>
  <c r="S1882" i="2" s="1"/>
  <c r="S1885" i="2" a="1"/>
  <c r="S1885" i="2" s="1"/>
  <c r="S1889" i="2" a="1"/>
  <c r="S1889" i="2" s="1"/>
  <c r="S1892" i="2" a="1"/>
  <c r="S1892" i="2" s="1"/>
  <c r="S1896" i="2" a="1"/>
  <c r="S1896" i="2" s="1"/>
  <c r="S1899" i="2" a="1"/>
  <c r="S1899" i="2" s="1"/>
  <c r="S1903" i="2" a="1"/>
  <c r="S1903" i="2" s="1"/>
  <c r="S1910" i="2" a="1"/>
  <c r="S1910" i="2" s="1"/>
  <c r="S1914" i="2" a="1"/>
  <c r="S1914" i="2" s="1"/>
  <c r="S1917" i="2" a="1"/>
  <c r="S1917" i="2" s="1"/>
  <c r="S1921" i="2" a="1"/>
  <c r="S1921" i="2" s="1"/>
  <c r="S1924" i="2" a="1"/>
  <c r="S1924" i="2" s="1"/>
  <c r="S1928" i="2" a="1"/>
  <c r="S1928" i="2" s="1"/>
  <c r="S1931" i="2" a="1"/>
  <c r="S1931" i="2" s="1"/>
  <c r="S1935" i="2" a="1"/>
  <c r="S1935" i="2" s="1"/>
  <c r="S1939" i="2" a="1"/>
  <c r="S1939" i="2" s="1"/>
  <c r="S1946" i="2" a="1"/>
  <c r="S1946" i="2" s="1"/>
  <c r="S1950" i="2" a="1"/>
  <c r="S1950" i="2" s="1"/>
  <c r="S1954" i="2" a="1"/>
  <c r="S1954" i="2" s="1"/>
  <c r="S1957" i="2" a="1"/>
  <c r="S1957" i="2" s="1"/>
  <c r="S1960" i="2" a="1"/>
  <c r="S1960" i="2" s="1"/>
  <c r="S1964" i="2" a="1"/>
  <c r="S1964" i="2" s="1"/>
  <c r="S1968" i="2" a="1"/>
  <c r="S1968" i="2" s="1"/>
  <c r="S1971" i="2" a="1"/>
  <c r="S1971" i="2" s="1"/>
  <c r="S1978" i="2" a="1"/>
  <c r="S1978" i="2" s="1"/>
  <c r="S1982" i="2" a="1"/>
  <c r="S1982" i="2" s="1"/>
  <c r="S1986" i="2" a="1"/>
  <c r="S1986" i="2" s="1"/>
  <c r="S1989" i="2" a="1"/>
  <c r="S1989" i="2" s="1"/>
  <c r="S1992" i="2" a="1"/>
  <c r="S1992" i="2" s="1"/>
  <c r="S1996" i="2" a="1"/>
  <c r="S1996" i="2" s="1"/>
  <c r="S2000" i="2" a="1"/>
  <c r="S2000" i="2" s="1"/>
  <c r="S2004" i="2" a="1"/>
  <c r="S2004" i="2" s="1"/>
  <c r="S2007" i="2" a="1"/>
  <c r="S2007" i="2" s="1"/>
  <c r="S2011" i="2" a="1"/>
  <c r="S2011" i="2" s="1"/>
  <c r="S2015" i="2" a="1"/>
  <c r="S2015" i="2" s="1"/>
  <c r="S2019" i="2" a="1"/>
  <c r="S2019" i="2" s="1"/>
  <c r="S2023" i="2" a="1"/>
  <c r="S2023" i="2" s="1"/>
  <c r="S2027" i="2" a="1"/>
  <c r="S2027" i="2" s="1"/>
  <c r="S2031" i="2" a="1"/>
  <c r="S2031" i="2" s="1"/>
  <c r="S2035" i="2" a="1"/>
  <c r="S2035" i="2" s="1"/>
  <c r="S2039" i="2" a="1"/>
  <c r="S2039" i="2" s="1"/>
  <c r="S2043" i="2" a="1"/>
  <c r="S2043" i="2" s="1"/>
  <c r="S2047" i="2" a="1"/>
  <c r="S2047" i="2" s="1"/>
  <c r="S2050" i="2" a="1"/>
  <c r="S2050" i="2" s="1"/>
  <c r="S2057" i="2" a="1"/>
  <c r="S2057" i="2" s="1"/>
  <c r="S2060" i="2" a="1"/>
  <c r="S2060" i="2" s="1"/>
  <c r="S2063" i="2" a="1"/>
  <c r="S2063" i="2" s="1"/>
  <c r="S2066" i="2" a="1"/>
  <c r="S2066" i="2" s="1"/>
  <c r="S2073" i="2" a="1"/>
  <c r="S2073" i="2" s="1"/>
  <c r="S2076" i="2" a="1"/>
  <c r="S2076" i="2" s="1"/>
  <c r="S2079" i="2" a="1"/>
  <c r="S2079" i="2" s="1"/>
  <c r="S2083" i="2" a="1"/>
  <c r="S2083" i="2" s="1"/>
  <c r="S2087" i="2" a="1"/>
  <c r="S2087" i="2" s="1"/>
  <c r="S2091" i="2" a="1"/>
  <c r="S2091" i="2" s="1"/>
  <c r="S2094" i="2" a="1"/>
  <c r="S2094" i="2" s="1"/>
  <c r="S2098" i="2" a="1"/>
  <c r="S2098" i="2" s="1"/>
  <c r="S2102" i="2" a="1"/>
  <c r="S2102" i="2" s="1"/>
  <c r="S2106" i="2" a="1"/>
  <c r="S2106" i="2" s="1"/>
  <c r="S2109" i="2" a="1"/>
  <c r="S2109" i="2" s="1"/>
  <c r="S2113" i="2" a="1"/>
  <c r="S2113" i="2" s="1"/>
  <c r="S2117" i="2" a="1"/>
  <c r="S2117" i="2" s="1"/>
  <c r="S2121" i="2" a="1"/>
  <c r="S2121" i="2" s="1"/>
  <c r="S2124" i="2" a="1"/>
  <c r="S2124" i="2" s="1"/>
  <c r="S2128" i="2" a="1"/>
  <c r="S2128" i="2" s="1"/>
  <c r="S2132" i="2" a="1"/>
  <c r="S2132" i="2" s="1"/>
  <c r="S2136" i="2" a="1"/>
  <c r="S2136" i="2" s="1"/>
  <c r="S2143" i="2" a="1"/>
  <c r="S2143" i="2" s="1"/>
  <c r="S2147" i="2" a="1"/>
  <c r="S2147" i="2" s="1"/>
  <c r="S2151" i="2" a="1"/>
  <c r="S2151" i="2" s="1"/>
  <c r="S2155" i="2" a="1"/>
  <c r="S2155" i="2" s="1"/>
  <c r="S2158" i="2" a="1"/>
  <c r="S2158" i="2" s="1"/>
  <c r="S2162" i="2" a="1"/>
  <c r="S2162" i="2" s="1"/>
  <c r="S2166" i="2" a="1"/>
  <c r="S2166" i="2" s="1"/>
  <c r="S2170" i="2" a="1"/>
  <c r="S2170" i="2" s="1"/>
  <c r="S2173" i="2" a="1"/>
  <c r="S2173" i="2" s="1"/>
  <c r="S2177" i="2" a="1"/>
  <c r="S2177" i="2" s="1"/>
  <c r="S2181" i="2" a="1"/>
  <c r="S2181" i="2" s="1"/>
  <c r="S2185" i="2" a="1"/>
  <c r="S2185" i="2" s="1"/>
  <c r="S2188" i="2" a="1"/>
  <c r="S2188" i="2" s="1"/>
  <c r="S2192" i="2" a="1"/>
  <c r="S2192" i="2" s="1"/>
  <c r="S2196" i="2" a="1"/>
  <c r="S2196" i="2" s="1"/>
  <c r="S2200" i="2" a="1"/>
  <c r="S2200" i="2" s="1"/>
  <c r="S2207" i="2" a="1"/>
  <c r="S2207" i="2" s="1"/>
  <c r="S2211" i="2" a="1"/>
  <c r="S2211" i="2" s="1"/>
  <c r="S2215" i="2" a="1"/>
  <c r="S2215" i="2" s="1"/>
  <c r="S2219" i="2" a="1"/>
  <c r="S2219" i="2" s="1"/>
  <c r="S2222" i="2" a="1"/>
  <c r="S2222" i="2" s="1"/>
  <c r="S2226" i="2" a="1"/>
  <c r="S2226" i="2" s="1"/>
  <c r="S2230" i="2" a="1"/>
  <c r="S2230" i="2" s="1"/>
  <c r="S1500" i="2" a="1"/>
  <c r="S1500" i="2" s="1"/>
  <c r="S1507" i="2" a="1"/>
  <c r="S1507" i="2" s="1"/>
  <c r="S1514" i="2" a="1"/>
  <c r="S1514" i="2" s="1"/>
  <c r="S1521" i="2" a="1"/>
  <c r="S1521" i="2" s="1"/>
  <c r="S1536" i="2" a="1"/>
  <c r="S1536" i="2" s="1"/>
  <c r="S1543" i="2" a="1"/>
  <c r="S1543" i="2" s="1"/>
  <c r="S1550" i="2" a="1"/>
  <c r="S1550" i="2" s="1"/>
  <c r="S1557" i="2" a="1"/>
  <c r="S1557" i="2" s="1"/>
  <c r="S1564" i="2" a="1"/>
  <c r="S1564" i="2" s="1"/>
  <c r="S1571" i="2" a="1"/>
  <c r="S1571" i="2" s="1"/>
  <c r="S1578" i="2" a="1"/>
  <c r="S1578" i="2" s="1"/>
  <c r="S1586" i="2" a="1"/>
  <c r="S1586" i="2" s="1"/>
  <c r="S1594" i="2" a="1"/>
  <c r="S1594" i="2" s="1"/>
  <c r="S1602" i="2" a="1"/>
  <c r="S1602" i="2" s="1"/>
  <c r="S1610" i="2" a="1"/>
  <c r="S1610" i="2" s="1"/>
  <c r="S1618" i="2" a="1"/>
  <c r="S1618" i="2" s="1"/>
  <c r="S1626" i="2" a="1"/>
  <c r="S1626" i="2" s="1"/>
  <c r="S1634" i="2" a="1"/>
  <c r="S1634" i="2" s="1"/>
  <c r="S1642" i="2" a="1"/>
  <c r="S1642" i="2" s="1"/>
  <c r="S1650" i="2" a="1"/>
  <c r="S1650" i="2" s="1"/>
  <c r="S1658" i="2" a="1"/>
  <c r="S1658" i="2" s="1"/>
  <c r="S1666" i="2" a="1"/>
  <c r="S1666" i="2" s="1"/>
  <c r="S1674" i="2" a="1"/>
  <c r="S1674" i="2" s="1"/>
  <c r="S1682" i="2" a="1"/>
  <c r="S1682" i="2" s="1"/>
  <c r="S1690" i="2" a="1"/>
  <c r="S1690" i="2" s="1"/>
  <c r="S1698" i="2" a="1"/>
  <c r="S1698" i="2" s="1"/>
  <c r="S1706" i="2" a="1"/>
  <c r="S1706" i="2" s="1"/>
  <c r="S1714" i="2" a="1"/>
  <c r="S1714" i="2" s="1"/>
  <c r="S1719" i="2" a="1"/>
  <c r="S1719" i="2" s="1"/>
  <c r="S1726" i="2" a="1"/>
  <c r="S1726" i="2" s="1"/>
  <c r="S1730" i="2" a="1"/>
  <c r="S1730" i="2" s="1"/>
  <c r="S1733" i="2" a="1"/>
  <c r="S1733" i="2" s="1"/>
  <c r="S1737" i="2" a="1"/>
  <c r="S1737" i="2" s="1"/>
  <c r="S1740" i="2" a="1"/>
  <c r="S1740" i="2" s="1"/>
  <c r="S1744" i="2" a="1"/>
  <c r="S1744" i="2" s="1"/>
  <c r="S1747" i="2" a="1"/>
  <c r="S1747" i="2" s="1"/>
  <c r="S1751" i="2" a="1"/>
  <c r="S1751" i="2" s="1"/>
  <c r="S1758" i="2" a="1"/>
  <c r="S1758" i="2" s="1"/>
  <c r="S1762" i="2" a="1"/>
  <c r="S1762" i="2" s="1"/>
  <c r="S1765" i="2" a="1"/>
  <c r="S1765" i="2" s="1"/>
  <c r="S1769" i="2" a="1"/>
  <c r="S1769" i="2" s="1"/>
  <c r="S1772" i="2" a="1"/>
  <c r="S1772" i="2" s="1"/>
  <c r="S1776" i="2" a="1"/>
  <c r="S1776" i="2" s="1"/>
  <c r="S1779" i="2" a="1"/>
  <c r="S1779" i="2" s="1"/>
  <c r="S1783" i="2" a="1"/>
  <c r="S1783" i="2" s="1"/>
  <c r="S1790" i="2" a="1"/>
  <c r="S1790" i="2" s="1"/>
  <c r="S1794" i="2" a="1"/>
  <c r="S1794" i="2" s="1"/>
  <c r="S1797" i="2" a="1"/>
  <c r="S1797" i="2" s="1"/>
  <c r="S1801" i="2" a="1"/>
  <c r="S1801" i="2" s="1"/>
  <c r="S1804" i="2" a="1"/>
  <c r="S1804" i="2" s="1"/>
  <c r="S1808" i="2" a="1"/>
  <c r="S1808" i="2" s="1"/>
  <c r="S1811" i="2" a="1"/>
  <c r="S1811" i="2" s="1"/>
  <c r="S1815" i="2" a="1"/>
  <c r="S1815" i="2" s="1"/>
  <c r="S1822" i="2" a="1"/>
  <c r="S1822" i="2" s="1"/>
  <c r="S1826" i="2" a="1"/>
  <c r="S1826" i="2" s="1"/>
  <c r="S1829" i="2" a="1"/>
  <c r="S1829" i="2" s="1"/>
  <c r="S1833" i="2" a="1"/>
  <c r="S1833" i="2" s="1"/>
  <c r="S1836" i="2" a="1"/>
  <c r="S1836" i="2" s="1"/>
  <c r="S1840" i="2" a="1"/>
  <c r="S1840" i="2" s="1"/>
  <c r="S1843" i="2" a="1"/>
  <c r="S1843" i="2" s="1"/>
  <c r="S1847" i="2" a="1"/>
  <c r="S1847" i="2" s="1"/>
  <c r="S1854" i="2" a="1"/>
  <c r="S1854" i="2" s="1"/>
  <c r="S1858" i="2" a="1"/>
  <c r="S1858" i="2" s="1"/>
  <c r="S1861" i="2" a="1"/>
  <c r="S1861" i="2" s="1"/>
  <c r="S1865" i="2" a="1"/>
  <c r="S1865" i="2" s="1"/>
  <c r="S1868" i="2" a="1"/>
  <c r="S1868" i="2" s="1"/>
  <c r="S1872" i="2" a="1"/>
  <c r="S1872" i="2" s="1"/>
  <c r="S1875" i="2" a="1"/>
  <c r="S1875" i="2" s="1"/>
  <c r="S1879" i="2" a="1"/>
  <c r="S1879" i="2" s="1"/>
  <c r="S1886" i="2" a="1"/>
  <c r="S1886" i="2" s="1"/>
  <c r="S1890" i="2" a="1"/>
  <c r="S1890" i="2" s="1"/>
  <c r="S1893" i="2" a="1"/>
  <c r="S1893" i="2" s="1"/>
  <c r="S1897" i="2" a="1"/>
  <c r="S1897" i="2" s="1"/>
  <c r="S1900" i="2" a="1"/>
  <c r="S1900" i="2" s="1"/>
  <c r="S1904" i="2" a="1"/>
  <c r="S1904" i="2" s="1"/>
  <c r="S1907" i="2" a="1"/>
  <c r="S1907" i="2" s="1"/>
  <c r="S1911" i="2" a="1"/>
  <c r="S1911" i="2" s="1"/>
  <c r="S1918" i="2" a="1"/>
  <c r="S1918" i="2" s="1"/>
  <c r="S1922" i="2" a="1"/>
  <c r="S1922" i="2" s="1"/>
  <c r="S1925" i="2" a="1"/>
  <c r="S1925" i="2" s="1"/>
  <c r="S1929" i="2" a="1"/>
  <c r="S1929" i="2" s="1"/>
  <c r="S1932" i="2" a="1"/>
  <c r="S1932" i="2" s="1"/>
  <c r="S1936" i="2" a="1"/>
  <c r="S1936" i="2" s="1"/>
  <c r="S1940" i="2" a="1"/>
  <c r="S1940" i="2" s="1"/>
  <c r="S1943" i="2" a="1"/>
  <c r="S1943" i="2" s="1"/>
  <c r="S1947" i="2" a="1"/>
  <c r="S1947" i="2" s="1"/>
  <c r="S1951" i="2" a="1"/>
  <c r="S1951" i="2" s="1"/>
  <c r="S1958" i="2" a="1"/>
  <c r="S1958" i="2" s="1"/>
  <c r="S1961" i="2" a="1"/>
  <c r="S1961" i="2" s="1"/>
  <c r="S1965" i="2" a="1"/>
  <c r="S1965" i="2" s="1"/>
  <c r="S1969" i="2" a="1"/>
  <c r="S1969" i="2" s="1"/>
  <c r="S1972" i="2" a="1"/>
  <c r="S1972" i="2" s="1"/>
  <c r="S1975" i="2" a="1"/>
  <c r="S1975" i="2" s="1"/>
  <c r="S1979" i="2" a="1"/>
  <c r="S1979" i="2" s="1"/>
  <c r="S1983" i="2" a="1"/>
  <c r="S1983" i="2" s="1"/>
  <c r="S1990" i="2" a="1"/>
  <c r="S1990" i="2" s="1"/>
  <c r="S1993" i="2" a="1"/>
  <c r="S1993" i="2" s="1"/>
  <c r="S1997" i="2" a="1"/>
  <c r="S1997" i="2" s="1"/>
  <c r="S2001" i="2" a="1"/>
  <c r="S2001" i="2" s="1"/>
  <c r="S2005" i="2" a="1"/>
  <c r="S2005" i="2" s="1"/>
  <c r="S2008" i="2" a="1"/>
  <c r="S2008" i="2" s="1"/>
  <c r="S2012" i="2" a="1"/>
  <c r="S2012" i="2" s="1"/>
  <c r="S2016" i="2" a="1"/>
  <c r="S2016" i="2" s="1"/>
  <c r="S2020" i="2" a="1"/>
  <c r="S2020" i="2" s="1"/>
  <c r="S2024" i="2" a="1"/>
  <c r="S2024" i="2" s="1"/>
  <c r="S2028" i="2" a="1"/>
  <c r="S2028" i="2" s="1"/>
  <c r="S2032" i="2" a="1"/>
  <c r="S2032" i="2" s="1"/>
  <c r="S2036" i="2" a="1"/>
  <c r="S2036" i="2" s="1"/>
  <c r="S2040" i="2" a="1"/>
  <c r="S2040" i="2" s="1"/>
  <c r="S2044" i="2" a="1"/>
  <c r="S2044" i="2" s="1"/>
  <c r="S2048" i="2" a="1"/>
  <c r="S2048" i="2" s="1"/>
  <c r="S2051" i="2" a="1"/>
  <c r="S2051" i="2" s="1"/>
  <c r="S2054" i="2" a="1"/>
  <c r="S2054" i="2" s="1"/>
  <c r="S2061" i="2" a="1"/>
  <c r="S2061" i="2" s="1"/>
  <c r="S2064" i="2" a="1"/>
  <c r="S2064" i="2" s="1"/>
  <c r="S2067" i="2" a="1"/>
  <c r="S2067" i="2" s="1"/>
  <c r="S2070" i="2" a="1"/>
  <c r="S2070" i="2" s="1"/>
  <c r="S2077" i="2" a="1"/>
  <c r="S2077" i="2" s="1"/>
  <c r="S2080" i="2" a="1"/>
  <c r="S2080" i="2" s="1"/>
  <c r="S2084" i="2" a="1"/>
  <c r="S2084" i="2" s="1"/>
  <c r="S2088" i="2" a="1"/>
  <c r="S2088" i="2" s="1"/>
  <c r="S2095" i="2" a="1"/>
  <c r="S2095" i="2" s="1"/>
  <c r="S2099" i="2" a="1"/>
  <c r="S2099" i="2" s="1"/>
  <c r="S2103" i="2" a="1"/>
  <c r="S2103" i="2" s="1"/>
  <c r="S2107" i="2" a="1"/>
  <c r="S2107" i="2" s="1"/>
  <c r="S2110" i="2" a="1"/>
  <c r="S2110" i="2" s="1"/>
  <c r="S2114" i="2" a="1"/>
  <c r="S2114" i="2" s="1"/>
  <c r="S2118" i="2" a="1"/>
  <c r="S2118" i="2" s="1"/>
  <c r="S2122" i="2" a="1"/>
  <c r="S2122" i="2" s="1"/>
  <c r="S2125" i="2" a="1"/>
  <c r="S2125" i="2" s="1"/>
  <c r="S2129" i="2" a="1"/>
  <c r="S2129" i="2" s="1"/>
  <c r="S2133" i="2" a="1"/>
  <c r="S2133" i="2" s="1"/>
  <c r="S2137" i="2" a="1"/>
  <c r="S2137" i="2" s="1"/>
  <c r="S2140" i="2" a="1"/>
  <c r="S2140" i="2" s="1"/>
  <c r="S2144" i="2" a="1"/>
  <c r="S2144" i="2" s="1"/>
  <c r="S2148" i="2" a="1"/>
  <c r="S2148" i="2" s="1"/>
  <c r="S2152" i="2" a="1"/>
  <c r="S2152" i="2" s="1"/>
  <c r="S2159" i="2" a="1"/>
  <c r="S2159" i="2" s="1"/>
  <c r="S2163" i="2" a="1"/>
  <c r="S2163" i="2" s="1"/>
  <c r="S2167" i="2" a="1"/>
  <c r="S2167" i="2" s="1"/>
  <c r="S2171" i="2" a="1"/>
  <c r="S2171" i="2" s="1"/>
  <c r="S2174" i="2" a="1"/>
  <c r="S2174" i="2" s="1"/>
  <c r="S2178" i="2" a="1"/>
  <c r="S2178" i="2" s="1"/>
  <c r="S2182" i="2" a="1"/>
  <c r="S2182" i="2" s="1"/>
  <c r="S2186" i="2" a="1"/>
  <c r="S2186" i="2" s="1"/>
  <c r="S2189" i="2" a="1"/>
  <c r="S2189" i="2" s="1"/>
  <c r="S2193" i="2" a="1"/>
  <c r="S2193" i="2" s="1"/>
  <c r="S2197" i="2" a="1"/>
  <c r="S2197" i="2" s="1"/>
  <c r="S2201" i="2" a="1"/>
  <c r="S2201" i="2" s="1"/>
  <c r="S2204" i="2" a="1"/>
  <c r="S2204" i="2" s="1"/>
  <c r="S2208" i="2" a="1"/>
  <c r="S2208" i="2" s="1"/>
  <c r="S2212" i="2" a="1"/>
  <c r="S2212" i="2" s="1"/>
  <c r="S2216" i="2" a="1"/>
  <c r="S2216" i="2" s="1"/>
  <c r="S2223" i="2" a="1"/>
  <c r="S2223" i="2" s="1"/>
  <c r="S2227" i="2" a="1"/>
  <c r="S2227" i="2" s="1"/>
  <c r="S2231" i="2" a="1"/>
  <c r="S2231" i="2" s="1"/>
  <c r="S2235" i="2" a="1"/>
  <c r="S2235" i="2" s="1"/>
  <c r="S2245" i="2" a="1"/>
  <c r="S2245" i="2" s="1"/>
  <c r="S2253" i="2" a="1"/>
  <c r="S2253" i="2" s="1"/>
  <c r="S2260" i="2" a="1"/>
  <c r="S2260" i="2" s="1"/>
  <c r="S2268" i="2" a="1"/>
  <c r="S2268" i="2" s="1"/>
  <c r="S2275" i="2" a="1"/>
  <c r="S2275" i="2" s="1"/>
  <c r="S2283" i="2" a="1"/>
  <c r="S2283" i="2" s="1"/>
  <c r="S2290" i="2" a="1"/>
  <c r="S2290" i="2" s="1"/>
  <c r="S2297" i="2" a="1"/>
  <c r="S2297" i="2" s="1"/>
  <c r="S2304" i="2" a="1"/>
  <c r="S2304" i="2" s="1"/>
  <c r="S2312" i="2" a="1"/>
  <c r="S2312" i="2" s="1"/>
  <c r="S2319" i="2" a="1"/>
  <c r="S2319" i="2" s="1"/>
  <c r="S2326" i="2" a="1"/>
  <c r="S2326" i="2" s="1"/>
  <c r="S2334" i="2" a="1"/>
  <c r="S2334" i="2" s="1"/>
  <c r="S2341" i="2" a="1"/>
  <c r="S2341" i="2" s="1"/>
  <c r="S2349" i="2" a="1"/>
  <c r="S2349" i="2" s="1"/>
  <c r="S2356" i="2" a="1"/>
  <c r="S2356" i="2" s="1"/>
  <c r="S2364" i="2" a="1"/>
  <c r="S2364" i="2" s="1"/>
  <c r="S2371" i="2" a="1"/>
  <c r="S2371" i="2" s="1"/>
  <c r="S2385" i="2" a="1"/>
  <c r="S2385" i="2" s="1"/>
  <c r="S2393" i="2" a="1"/>
  <c r="S2393" i="2" s="1"/>
  <c r="S2400" i="2" a="1"/>
  <c r="S2400" i="2" s="1"/>
  <c r="S2408" i="2" a="1"/>
  <c r="S2408" i="2" s="1"/>
  <c r="S2415" i="2" a="1"/>
  <c r="S2415" i="2" s="1"/>
  <c r="S2419" i="2" a="1"/>
  <c r="S2419" i="2" s="1"/>
  <c r="S2423" i="2" a="1"/>
  <c r="S2423" i="2" s="1"/>
  <c r="S2427" i="2" a="1"/>
  <c r="S2427" i="2" s="1"/>
  <c r="S2431" i="2" a="1"/>
  <c r="S2431" i="2" s="1"/>
  <c r="S2434" i="2" a="1"/>
  <c r="S2434" i="2" s="1"/>
  <c r="S2438" i="2" a="1"/>
  <c r="S2438" i="2" s="1"/>
  <c r="S2442" i="2" a="1"/>
  <c r="S2442" i="2" s="1"/>
  <c r="S2449" i="2" a="1"/>
  <c r="S2449" i="2" s="1"/>
  <c r="S2452" i="2" a="1"/>
  <c r="S2452" i="2" s="1"/>
  <c r="S2456" i="2" a="1"/>
  <c r="S2456" i="2" s="1"/>
  <c r="S2460" i="2" a="1"/>
  <c r="S2460" i="2" s="1"/>
  <c r="S2464" i="2" a="1"/>
  <c r="S2464" i="2" s="1"/>
  <c r="S2471" i="2" a="1"/>
  <c r="S2471" i="2" s="1"/>
  <c r="S2475" i="2" a="1"/>
  <c r="S2475" i="2" s="1"/>
  <c r="S2479" i="2" a="1"/>
  <c r="S2479" i="2" s="1"/>
  <c r="S2483" i="2" a="1"/>
  <c r="S2483" i="2" s="1"/>
  <c r="S2486" i="2" a="1"/>
  <c r="S2486" i="2" s="1"/>
  <c r="S2490" i="2" a="1"/>
  <c r="S2490" i="2" s="1"/>
  <c r="S2494" i="2" a="1"/>
  <c r="S2494" i="2" s="1"/>
  <c r="S2498" i="2" a="1"/>
  <c r="S2498" i="2" s="1"/>
  <c r="S2501" i="2" a="1"/>
  <c r="S2501" i="2" s="1"/>
  <c r="S2505" i="2" a="1"/>
  <c r="S2505" i="2" s="1"/>
  <c r="S2509" i="2" a="1"/>
  <c r="S2509" i="2" s="1"/>
  <c r="S2513" i="2" a="1"/>
  <c r="S2513" i="2" s="1"/>
  <c r="S2516" i="2" a="1"/>
  <c r="S2516" i="2" s="1"/>
  <c r="S2520" i="2" a="1"/>
  <c r="S2520" i="2" s="1"/>
  <c r="S2524" i="2" a="1"/>
  <c r="S2524" i="2" s="1"/>
  <c r="S2528" i="2" a="1"/>
  <c r="S2528" i="2" s="1"/>
  <c r="S2535" i="2" a="1"/>
  <c r="S2535" i="2" s="1"/>
  <c r="S2539" i="2" a="1"/>
  <c r="S2539" i="2" s="1"/>
  <c r="S2543" i="2" a="1"/>
  <c r="S2543" i="2" s="1"/>
  <c r="S2547" i="2" a="1"/>
  <c r="S2547" i="2" s="1"/>
  <c r="S2550" i="2" a="1"/>
  <c r="S2550" i="2" s="1"/>
  <c r="S2554" i="2" a="1"/>
  <c r="S2554" i="2" s="1"/>
  <c r="S2558" i="2" a="1"/>
  <c r="S2558" i="2" s="1"/>
  <c r="S2562" i="2" a="1"/>
  <c r="S2562" i="2" s="1"/>
  <c r="S2565" i="2" a="1"/>
  <c r="S2565" i="2" s="1"/>
  <c r="S2569" i="2" a="1"/>
  <c r="S2569" i="2" s="1"/>
  <c r="S2573" i="2" a="1"/>
  <c r="S2573" i="2" s="1"/>
  <c r="S2577" i="2" a="1"/>
  <c r="S2577" i="2" s="1"/>
  <c r="S2580" i="2" a="1"/>
  <c r="S2580" i="2" s="1"/>
  <c r="S2584" i="2" a="1"/>
  <c r="S2584" i="2" s="1"/>
  <c r="S2588" i="2" a="1"/>
  <c r="S2588" i="2" s="1"/>
  <c r="S2592" i="2" a="1"/>
  <c r="S2592" i="2" s="1"/>
  <c r="S2599" i="2" a="1"/>
  <c r="S2599" i="2" s="1"/>
  <c r="S2603" i="2" a="1"/>
  <c r="S2603" i="2" s="1"/>
  <c r="S2607" i="2" a="1"/>
  <c r="S2607" i="2" s="1"/>
  <c r="S2611" i="2" a="1"/>
  <c r="S2611" i="2" s="1"/>
  <c r="S2614" i="2" a="1"/>
  <c r="S2614" i="2" s="1"/>
  <c r="S2618" i="2" a="1"/>
  <c r="S2618" i="2" s="1"/>
  <c r="S2622" i="2" a="1"/>
  <c r="S2622" i="2" s="1"/>
  <c r="S2626" i="2" a="1"/>
  <c r="S2626" i="2" s="1"/>
  <c r="S2629" i="2" a="1"/>
  <c r="S2629" i="2" s="1"/>
  <c r="S2633" i="2" a="1"/>
  <c r="S2633" i="2" s="1"/>
  <c r="S2637" i="2" a="1"/>
  <c r="S2637" i="2" s="1"/>
  <c r="S2641" i="2" a="1"/>
  <c r="S2641" i="2" s="1"/>
  <c r="S2644" i="2" a="1"/>
  <c r="S2644" i="2" s="1"/>
  <c r="S2648" i="2" a="1"/>
  <c r="S2648" i="2" s="1"/>
  <c r="S2652" i="2" a="1"/>
  <c r="S2652" i="2" s="1"/>
  <c r="S2656" i="2" a="1"/>
  <c r="S2656" i="2" s="1"/>
  <c r="S2663" i="2" a="1"/>
  <c r="S2663" i="2" s="1"/>
  <c r="S2667" i="2" a="1"/>
  <c r="S2667" i="2" s="1"/>
  <c r="S2671" i="2" a="1"/>
  <c r="S2671" i="2" s="1"/>
  <c r="S2675" i="2" a="1"/>
  <c r="S2675" i="2" s="1"/>
  <c r="S2679" i="2" a="1"/>
  <c r="S2679" i="2" s="1"/>
  <c r="S2682" i="2" a="1"/>
  <c r="S2682" i="2" s="1"/>
  <c r="S2689" i="2" a="1"/>
  <c r="S2689" i="2" s="1"/>
  <c r="S2693" i="2" a="1"/>
  <c r="S2693" i="2" s="1"/>
  <c r="S2696" i="2" a="1"/>
  <c r="S2696" i="2" s="1"/>
  <c r="S2702" i="2" a="1"/>
  <c r="S2702" i="2" s="1"/>
  <c r="S2709" i="2" a="1"/>
  <c r="S2709" i="2" s="1"/>
  <c r="S2713" i="2" a="1"/>
  <c r="S2713" i="2" s="1"/>
  <c r="S2716" i="2" a="1"/>
  <c r="S2716" i="2" s="1"/>
  <c r="S2720" i="2" a="1"/>
  <c r="S2720" i="2" s="1"/>
  <c r="S2723" i="2" a="1"/>
  <c r="S2723" i="2" s="1"/>
  <c r="S2727" i="2" a="1"/>
  <c r="S2727" i="2" s="1"/>
  <c r="S2730" i="2" a="1"/>
  <c r="S2730" i="2" s="1"/>
  <c r="S2732" i="2" a="1"/>
  <c r="S2732" i="2" s="1"/>
  <c r="S2734" i="2" a="1"/>
  <c r="S2734" i="2" s="1"/>
  <c r="S2739" i="2" a="1"/>
  <c r="S2739" i="2" s="1"/>
  <c r="S2742" i="2" a="1"/>
  <c r="S2742" i="2" s="1"/>
  <c r="S2745" i="2" a="1"/>
  <c r="S2745" i="2" s="1"/>
  <c r="S2748" i="2" a="1"/>
  <c r="S2748" i="2" s="1"/>
  <c r="S2751" i="2" a="1"/>
  <c r="S2751" i="2" s="1"/>
  <c r="S2757" i="2" a="1"/>
  <c r="S2757" i="2" s="1"/>
  <c r="S2761" i="2" a="1"/>
  <c r="S2761" i="2" s="1"/>
  <c r="S2765" i="2" a="1"/>
  <c r="S2765" i="2" s="1"/>
  <c r="S2769" i="2" a="1"/>
  <c r="S2769" i="2" s="1"/>
  <c r="S2773" i="2" a="1"/>
  <c r="S2773" i="2" s="1"/>
  <c r="S2777" i="2" a="1"/>
  <c r="S2777" i="2" s="1"/>
  <c r="S2781" i="2" a="1"/>
  <c r="S2781" i="2" s="1"/>
  <c r="S2785" i="2" a="1"/>
  <c r="S2785" i="2" s="1"/>
  <c r="S2789" i="2" a="1"/>
  <c r="S2789" i="2" s="1"/>
  <c r="S2793" i="2" a="1"/>
  <c r="S2793" i="2" s="1"/>
  <c r="S2797" i="2" a="1"/>
  <c r="S2797" i="2" s="1"/>
  <c r="S2801" i="2" a="1"/>
  <c r="S2801" i="2" s="1"/>
  <c r="S2805" i="2" a="1"/>
  <c r="S2805" i="2" s="1"/>
  <c r="S2809" i="2" a="1"/>
  <c r="S2809" i="2" s="1"/>
  <c r="S2813" i="2" a="1"/>
  <c r="S2813" i="2" s="1"/>
  <c r="S2817" i="2" a="1"/>
  <c r="S2817" i="2" s="1"/>
  <c r="S2821" i="2" a="1"/>
  <c r="S2821" i="2" s="1"/>
  <c r="S2825" i="2" a="1"/>
  <c r="S2825" i="2" s="1"/>
  <c r="S2829" i="2" a="1"/>
  <c r="S2829" i="2" s="1"/>
  <c r="S2833" i="2" a="1"/>
  <c r="S2833" i="2" s="1"/>
  <c r="S2837" i="2" a="1"/>
  <c r="S2837" i="2" s="1"/>
  <c r="S2841" i="2" a="1"/>
  <c r="S2841" i="2" s="1"/>
  <c r="S2845" i="2" a="1"/>
  <c r="S2845" i="2" s="1"/>
  <c r="S2849" i="2" a="1"/>
  <c r="S2849" i="2" s="1"/>
  <c r="S2853" i="2" a="1"/>
  <c r="S2853" i="2" s="1"/>
  <c r="S2857" i="2" a="1"/>
  <c r="S2857" i="2" s="1"/>
  <c r="S2861" i="2" a="1"/>
  <c r="S2861" i="2" s="1"/>
  <c r="S2865" i="2" a="1"/>
  <c r="S2865" i="2" s="1"/>
  <c r="S2869" i="2" a="1"/>
  <c r="S2869" i="2" s="1"/>
  <c r="S2873" i="2" a="1"/>
  <c r="S2873" i="2" s="1"/>
  <c r="S2876" i="2" a="1"/>
  <c r="S2876" i="2" s="1"/>
  <c r="S2883" i="2" a="1"/>
  <c r="S2883" i="2" s="1"/>
  <c r="S2886" i="2" a="1"/>
  <c r="S2886" i="2" s="1"/>
  <c r="S2893" i="2" a="1"/>
  <c r="S2893" i="2" s="1"/>
  <c r="S2897" i="2" a="1"/>
  <c r="S2897" i="2" s="1"/>
  <c r="S2901" i="2" a="1"/>
  <c r="S2901" i="2" s="1"/>
  <c r="S2905" i="2" a="1"/>
  <c r="S2905" i="2" s="1"/>
  <c r="S2908" i="2" a="1"/>
  <c r="S2908" i="2" s="1"/>
  <c r="S2915" i="2" a="1"/>
  <c r="S2915" i="2" s="1"/>
  <c r="S2919" i="2" a="1"/>
  <c r="S2919" i="2" s="1"/>
  <c r="S2923" i="2" a="1"/>
  <c r="S2923" i="2" s="1"/>
  <c r="S2927" i="2" a="1"/>
  <c r="S2927" i="2" s="1"/>
  <c r="S2930" i="2" a="1"/>
  <c r="S2930" i="2" s="1"/>
  <c r="S2936" i="2" a="1"/>
  <c r="S2936" i="2" s="1"/>
  <c r="S2940" i="2" a="1"/>
  <c r="S2940" i="2" s="1"/>
  <c r="S2946" i="2" a="1"/>
  <c r="S2946" i="2" s="1"/>
  <c r="S2953" i="2" a="1"/>
  <c r="S2953" i="2" s="1"/>
  <c r="S2956" i="2" a="1"/>
  <c r="S2956" i="2" s="1"/>
  <c r="S2959" i="2" a="1"/>
  <c r="S2959" i="2" s="1"/>
  <c r="S2962" i="2" a="1"/>
  <c r="S2962" i="2" s="1"/>
  <c r="S2969" i="2" a="1"/>
  <c r="S2969" i="2" s="1"/>
  <c r="S2972" i="2" a="1"/>
  <c r="S2972" i="2" s="1"/>
  <c r="S2978" i="2" a="1"/>
  <c r="S2978" i="2" s="1"/>
  <c r="S2981" i="2" a="1"/>
  <c r="S2981" i="2" s="1"/>
  <c r="S2988" i="2" a="1"/>
  <c r="S2988" i="2" s="1"/>
  <c r="S2991" i="2" a="1"/>
  <c r="S2991" i="2" s="1"/>
  <c r="S2994" i="2" a="1"/>
  <c r="S2994" i="2" s="1"/>
  <c r="S2997" i="2" a="1"/>
  <c r="S2997" i="2" s="1"/>
  <c r="S3004" i="2" a="1"/>
  <c r="S3004" i="2" s="1"/>
  <c r="S3009" i="2" a="1"/>
  <c r="S3009" i="2" s="1"/>
  <c r="S3016" i="2" a="1"/>
  <c r="S3016" i="2" s="1"/>
  <c r="S3019" i="2" a="1"/>
  <c r="S3019" i="2" s="1"/>
  <c r="S3022" i="2" a="1"/>
  <c r="S3022" i="2" s="1"/>
  <c r="S3025" i="2" a="1"/>
  <c r="S3025" i="2" s="1"/>
  <c r="S3031" i="2" a="1"/>
  <c r="S3031" i="2" s="1"/>
  <c r="S3034" i="2" a="1"/>
  <c r="S3034" i="2" s="1"/>
  <c r="S3037" i="2" a="1"/>
  <c r="S3037" i="2" s="1"/>
  <c r="S3044" i="2" a="1"/>
  <c r="S3044" i="2" s="1"/>
  <c r="S3048" i="2" a="1"/>
  <c r="S3048" i="2" s="1"/>
  <c r="S3052" i="2" a="1"/>
  <c r="S3052" i="2" s="1"/>
  <c r="S3056" i="2" a="1"/>
  <c r="S3056" i="2" s="1"/>
  <c r="S3060" i="2" a="1"/>
  <c r="S3060" i="2" s="1"/>
  <c r="S3064" i="2" a="1"/>
  <c r="S3064" i="2" s="1"/>
  <c r="S3068" i="2" a="1"/>
  <c r="S3068" i="2" s="1"/>
  <c r="S3072" i="2" a="1"/>
  <c r="S3072" i="2" s="1"/>
  <c r="S3076" i="2" a="1"/>
  <c r="S3076" i="2" s="1"/>
  <c r="S3080" i="2" a="1"/>
  <c r="S3080" i="2" s="1"/>
  <c r="S3084" i="2" a="1"/>
  <c r="S3084" i="2" s="1"/>
  <c r="S3088" i="2" a="1"/>
  <c r="S3088" i="2" s="1"/>
  <c r="S3092" i="2" a="1"/>
  <c r="S3092" i="2" s="1"/>
  <c r="S3096" i="2" a="1"/>
  <c r="S3096" i="2" s="1"/>
  <c r="S3100" i="2" a="1"/>
  <c r="S3100" i="2" s="1"/>
  <c r="S3104" i="2" a="1"/>
  <c r="S3104" i="2" s="1"/>
  <c r="S3108" i="2" a="1"/>
  <c r="S3108" i="2" s="1"/>
  <c r="S3112" i="2" a="1"/>
  <c r="S3112" i="2" s="1"/>
  <c r="S3116" i="2" a="1"/>
  <c r="S3116" i="2" s="1"/>
  <c r="S3120" i="2" a="1"/>
  <c r="S3120" i="2" s="1"/>
  <c r="S3124" i="2" a="1"/>
  <c r="S3124" i="2" s="1"/>
  <c r="S3128" i="2" a="1"/>
  <c r="S3128" i="2" s="1"/>
  <c r="S3132" i="2" a="1"/>
  <c r="S3132" i="2" s="1"/>
  <c r="S3136" i="2" a="1"/>
  <c r="S3136" i="2" s="1"/>
  <c r="S3140" i="2" a="1"/>
  <c r="S3140" i="2" s="1"/>
  <c r="S3144" i="2" a="1"/>
  <c r="S3144" i="2" s="1"/>
  <c r="S3148" i="2" a="1"/>
  <c r="S3148" i="2" s="1"/>
  <c r="S3152" i="2" a="1"/>
  <c r="S3152" i="2" s="1"/>
  <c r="S3156" i="2" a="1"/>
  <c r="S3156" i="2" s="1"/>
  <c r="S3160" i="2" a="1"/>
  <c r="S3160" i="2" s="1"/>
  <c r="S3164" i="2" a="1"/>
  <c r="S3164" i="2" s="1"/>
  <c r="S3168" i="2" a="1"/>
  <c r="S3168" i="2" s="1"/>
  <c r="S3172" i="2" a="1"/>
  <c r="S3172" i="2" s="1"/>
  <c r="S3176" i="2" a="1"/>
  <c r="S3176" i="2" s="1"/>
  <c r="S3180" i="2" a="1"/>
  <c r="S3180" i="2" s="1"/>
  <c r="S3184" i="2" a="1"/>
  <c r="S3184" i="2" s="1"/>
  <c r="S3188" i="2" a="1"/>
  <c r="S3188" i="2" s="1"/>
  <c r="S3192" i="2" a="1"/>
  <c r="S3192" i="2" s="1"/>
  <c r="S3196" i="2" a="1"/>
  <c r="S3196" i="2" s="1"/>
  <c r="S3200" i="2" a="1"/>
  <c r="S3200" i="2" s="1"/>
  <c r="S3204" i="2" a="1"/>
  <c r="S3204" i="2" s="1"/>
  <c r="S3208" i="2" a="1"/>
  <c r="S3208" i="2" s="1"/>
  <c r="S3212" i="2" a="1"/>
  <c r="S3212" i="2" s="1"/>
  <c r="S3216" i="2" a="1"/>
  <c r="S3216" i="2" s="1"/>
  <c r="S3220" i="2" a="1"/>
  <c r="S3220" i="2" s="1"/>
  <c r="S3224" i="2" a="1"/>
  <c r="S3224" i="2" s="1"/>
  <c r="S3228" i="2" a="1"/>
  <c r="S3228" i="2" s="1"/>
  <c r="S3232" i="2" a="1"/>
  <c r="S3232" i="2" s="1"/>
  <c r="S3236" i="2" a="1"/>
  <c r="S3236" i="2" s="1"/>
  <c r="S3240" i="2" a="1"/>
  <c r="S3240" i="2" s="1"/>
  <c r="S3244" i="2" a="1"/>
  <c r="S3244" i="2" s="1"/>
  <c r="S3248" i="2" a="1"/>
  <c r="S3248" i="2" s="1"/>
  <c r="S3252" i="2" a="1"/>
  <c r="S3252" i="2" s="1"/>
  <c r="S3256" i="2" a="1"/>
  <c r="S3256" i="2" s="1"/>
  <c r="S3260" i="2" a="1"/>
  <c r="S3260" i="2" s="1"/>
  <c r="S3264" i="2" a="1"/>
  <c r="S3264" i="2" s="1"/>
  <c r="S3268" i="2" a="1"/>
  <c r="S3268" i="2" s="1"/>
  <c r="S3272" i="2" a="1"/>
  <c r="S3272" i="2" s="1"/>
  <c r="S3276" i="2" a="1"/>
  <c r="S3276" i="2" s="1"/>
  <c r="S3280" i="2" a="1"/>
  <c r="S3280" i="2" s="1"/>
  <c r="S3284" i="2" a="1"/>
  <c r="S3284" i="2" s="1"/>
  <c r="S3288" i="2" a="1"/>
  <c r="S3288" i="2" s="1"/>
  <c r="S3292" i="2" a="1"/>
  <c r="S3292" i="2" s="1"/>
  <c r="S3296" i="2" a="1"/>
  <c r="S3296" i="2" s="1"/>
  <c r="S3300" i="2" a="1"/>
  <c r="S3300" i="2" s="1"/>
  <c r="S3304" i="2" a="1"/>
  <c r="S3304" i="2" s="1"/>
  <c r="S3308" i="2" a="1"/>
  <c r="S3308" i="2" s="1"/>
  <c r="S3312" i="2" a="1"/>
  <c r="S3312" i="2" s="1"/>
  <c r="S3316" i="2" a="1"/>
  <c r="S3316" i="2" s="1"/>
  <c r="S3320" i="2" a="1"/>
  <c r="S3320" i="2" s="1"/>
  <c r="S3324" i="2" a="1"/>
  <c r="S3324" i="2" s="1"/>
  <c r="S3328" i="2" a="1"/>
  <c r="S3328" i="2" s="1"/>
  <c r="S3332" i="2" a="1"/>
  <c r="S3332" i="2" s="1"/>
  <c r="S3336" i="2" a="1"/>
  <c r="S3336" i="2" s="1"/>
  <c r="S3340" i="2" a="1"/>
  <c r="S3340" i="2" s="1"/>
  <c r="S3344" i="2" a="1"/>
  <c r="S3344" i="2" s="1"/>
  <c r="S3348" i="2" a="1"/>
  <c r="S3348" i="2" s="1"/>
  <c r="S3352" i="2" a="1"/>
  <c r="S3352" i="2" s="1"/>
  <c r="S3356" i="2" a="1"/>
  <c r="S3356" i="2" s="1"/>
  <c r="S3360" i="2" a="1"/>
  <c r="S3360" i="2" s="1"/>
  <c r="S3364" i="2" a="1"/>
  <c r="S3364" i="2" s="1"/>
  <c r="S3368" i="2" a="1"/>
  <c r="S3368" i="2" s="1"/>
  <c r="S3372" i="2" a="1"/>
  <c r="S3372" i="2" s="1"/>
  <c r="S3376" i="2" a="1"/>
  <c r="S3376" i="2" s="1"/>
  <c r="S3380" i="2" a="1"/>
  <c r="S3380" i="2" s="1"/>
  <c r="S3384" i="2" a="1"/>
  <c r="S3384" i="2" s="1"/>
  <c r="S3388" i="2" a="1"/>
  <c r="S3388" i="2" s="1"/>
  <c r="S3392" i="2" a="1"/>
  <c r="S3392" i="2" s="1"/>
  <c r="S3395" i="2" a="1"/>
  <c r="S3395" i="2" s="1"/>
  <c r="S3398" i="2" a="1"/>
  <c r="S3398" i="2" s="1"/>
  <c r="S3402" i="2" a="1"/>
  <c r="S3402" i="2" s="1"/>
  <c r="S3405" i="2" a="1"/>
  <c r="S3405" i="2" s="1"/>
  <c r="S3409" i="2" a="1"/>
  <c r="S3409" i="2" s="1"/>
  <c r="S3416" i="2" a="1"/>
  <c r="S3416" i="2" s="1"/>
  <c r="S3420" i="2" a="1"/>
  <c r="S3420" i="2" s="1"/>
  <c r="S3423" i="2" a="1"/>
  <c r="S3423" i="2" s="1"/>
  <c r="S3427" i="2" a="1"/>
  <c r="S3427" i="2" s="1"/>
  <c r="S3430" i="2" a="1"/>
  <c r="S3430" i="2" s="1"/>
  <c r="S3434" i="2" a="1"/>
  <c r="S3434" i="2" s="1"/>
  <c r="S3437" i="2" a="1"/>
  <c r="S3437" i="2" s="1"/>
  <c r="S3441" i="2" a="1"/>
  <c r="S3441" i="2" s="1"/>
  <c r="S3448" i="2" a="1"/>
  <c r="S3448" i="2" s="1"/>
  <c r="S3452" i="2" a="1"/>
  <c r="S3452" i="2" s="1"/>
  <c r="S3455" i="2" a="1"/>
  <c r="S3455" i="2" s="1"/>
  <c r="S3459" i="2" a="1"/>
  <c r="S3459" i="2" s="1"/>
  <c r="S3462" i="2" a="1"/>
  <c r="S3462" i="2" s="1"/>
  <c r="S3466" i="2" a="1"/>
  <c r="S3466" i="2" s="1"/>
  <c r="S3469" i="2" a="1"/>
  <c r="S3469" i="2" s="1"/>
  <c r="S3473" i="2" a="1"/>
  <c r="S3473" i="2" s="1"/>
  <c r="S3476" i="2" a="1"/>
  <c r="S3476" i="2" s="1"/>
  <c r="S3480" i="2" a="1"/>
  <c r="S3480" i="2" s="1"/>
  <c r="S3484" i="2" a="1"/>
  <c r="S3484" i="2" s="1"/>
  <c r="S3487" i="2" a="1"/>
  <c r="S3487" i="2" s="1"/>
  <c r="S3494" i="2" a="1"/>
  <c r="S3494" i="2" s="1"/>
  <c r="S3498" i="2" a="1"/>
  <c r="S3498" i="2" s="1"/>
  <c r="S3501" i="2" a="1"/>
  <c r="S3501" i="2" s="1"/>
  <c r="S3505" i="2" a="1"/>
  <c r="S3505" i="2" s="1"/>
  <c r="S3508" i="2" a="1"/>
  <c r="S3508" i="2" s="1"/>
  <c r="S3512" i="2" a="1"/>
  <c r="S3512" i="2" s="1"/>
  <c r="S3516" i="2" a="1"/>
  <c r="S3516" i="2" s="1"/>
  <c r="S3519" i="2" a="1"/>
  <c r="S3519" i="2" s="1"/>
  <c r="S3526" i="2" a="1"/>
  <c r="S3526" i="2" s="1"/>
  <c r="S3530" i="2" a="1"/>
  <c r="S3530" i="2" s="1"/>
  <c r="S3533" i="2" a="1"/>
  <c r="S3533" i="2" s="1"/>
  <c r="S3537" i="2" a="1"/>
  <c r="S3537" i="2" s="1"/>
  <c r="S3540" i="2" a="1"/>
  <c r="S3540" i="2" s="1"/>
  <c r="S3544" i="2" a="1"/>
  <c r="S3544" i="2" s="1"/>
  <c r="S3548" i="2" a="1"/>
  <c r="S3548" i="2" s="1"/>
  <c r="S3551" i="2" a="1"/>
  <c r="S3551" i="2" s="1"/>
  <c r="S3558" i="2" a="1"/>
  <c r="S3558" i="2" s="1"/>
  <c r="S3562" i="2" a="1"/>
  <c r="S3562" i="2" s="1"/>
  <c r="S3565" i="2" a="1"/>
  <c r="S3565" i="2" s="1"/>
  <c r="S3569" i="2" a="1"/>
  <c r="S3569" i="2" s="1"/>
  <c r="S3572" i="2" a="1"/>
  <c r="S3572" i="2" s="1"/>
  <c r="S3576" i="2" a="1"/>
  <c r="S3576" i="2" s="1"/>
  <c r="S2238" i="2" a="1"/>
  <c r="S2238" i="2" s="1"/>
  <c r="S2246" i="2" a="1"/>
  <c r="S2246" i="2" s="1"/>
  <c r="S2261" i="2" a="1"/>
  <c r="S2261" i="2" s="1"/>
  <c r="S2269" i="2" a="1"/>
  <c r="S2269" i="2" s="1"/>
  <c r="S2276" i="2" a="1"/>
  <c r="S2276" i="2" s="1"/>
  <c r="S2284" i="2" a="1"/>
  <c r="S2284" i="2" s="1"/>
  <c r="S2291" i="2" a="1"/>
  <c r="S2291" i="2" s="1"/>
  <c r="S2305" i="2" a="1"/>
  <c r="S2305" i="2" s="1"/>
  <c r="S2313" i="2" a="1"/>
  <c r="S2313" i="2" s="1"/>
  <c r="S2320" i="2" a="1"/>
  <c r="S2320" i="2" s="1"/>
  <c r="S2327" i="2" a="1"/>
  <c r="S2327" i="2" s="1"/>
  <c r="S2335" i="2" a="1"/>
  <c r="S2335" i="2" s="1"/>
  <c r="S2342" i="2" a="1"/>
  <c r="S2342" i="2" s="1"/>
  <c r="S2350" i="2" a="1"/>
  <c r="S2350" i="2" s="1"/>
  <c r="S2357" i="2" a="1"/>
  <c r="S2357" i="2" s="1"/>
  <c r="S2365" i="2" a="1"/>
  <c r="S2365" i="2" s="1"/>
  <c r="S2378" i="2" a="1"/>
  <c r="S2378" i="2" s="1"/>
  <c r="S2386" i="2" a="1"/>
  <c r="S2386" i="2" s="1"/>
  <c r="S2394" i="2" a="1"/>
  <c r="S2394" i="2" s="1"/>
  <c r="S2401" i="2" a="1"/>
  <c r="S2401" i="2" s="1"/>
  <c r="S2409" i="2" a="1"/>
  <c r="S2409" i="2" s="1"/>
  <c r="S2412" i="2" a="1"/>
  <c r="S2412" i="2" s="1"/>
  <c r="S2416" i="2" a="1"/>
  <c r="S2416" i="2" s="1"/>
  <c r="S2420" i="2" a="1"/>
  <c r="S2420" i="2" s="1"/>
  <c r="S2424" i="2" a="1"/>
  <c r="S2424" i="2" s="1"/>
  <c r="S2428" i="2" a="1"/>
  <c r="S2428" i="2" s="1"/>
  <c r="S2432" i="2" a="1"/>
  <c r="S2432" i="2" s="1"/>
  <c r="S2435" i="2" a="1"/>
  <c r="S2435" i="2" s="1"/>
  <c r="S2439" i="2" a="1"/>
  <c r="S2439" i="2" s="1"/>
  <c r="S2443" i="2" a="1"/>
  <c r="S2443" i="2" s="1"/>
  <c r="S2446" i="2" a="1"/>
  <c r="S2446" i="2" s="1"/>
  <c r="S2450" i="2" a="1"/>
  <c r="S2450" i="2" s="1"/>
  <c r="S2453" i="2" a="1"/>
  <c r="S2453" i="2" s="1"/>
  <c r="S2457" i="2" a="1"/>
  <c r="S2457" i="2" s="1"/>
  <c r="S2461" i="2" a="1"/>
  <c r="S2461" i="2" s="1"/>
  <c r="S2465" i="2" a="1"/>
  <c r="S2465" i="2" s="1"/>
  <c r="S2468" i="2" a="1"/>
  <c r="S2468" i="2" s="1"/>
  <c r="S2472" i="2" a="1"/>
  <c r="S2472" i="2" s="1"/>
  <c r="S2476" i="2" a="1"/>
  <c r="S2476" i="2" s="1"/>
  <c r="S2480" i="2" a="1"/>
  <c r="S2480" i="2" s="1"/>
  <c r="S2487" i="2" a="1"/>
  <c r="S2487" i="2" s="1"/>
  <c r="S2491" i="2" a="1"/>
  <c r="S2491" i="2" s="1"/>
  <c r="S2495" i="2" a="1"/>
  <c r="S2495" i="2" s="1"/>
  <c r="S2499" i="2" a="1"/>
  <c r="S2499" i="2" s="1"/>
  <c r="S2502" i="2" a="1"/>
  <c r="S2502" i="2" s="1"/>
  <c r="S2506" i="2" a="1"/>
  <c r="S2506" i="2" s="1"/>
  <c r="S2510" i="2" a="1"/>
  <c r="S2510" i="2" s="1"/>
  <c r="S2514" i="2" a="1"/>
  <c r="S2514" i="2" s="1"/>
  <c r="S2517" i="2" a="1"/>
  <c r="S2517" i="2" s="1"/>
  <c r="S2521" i="2" a="1"/>
  <c r="S2521" i="2" s="1"/>
  <c r="S2525" i="2" a="1"/>
  <c r="S2525" i="2" s="1"/>
  <c r="S2529" i="2" a="1"/>
  <c r="S2529" i="2" s="1"/>
  <c r="S2532" i="2" a="1"/>
  <c r="S2532" i="2" s="1"/>
  <c r="S2536" i="2" a="1"/>
  <c r="S2536" i="2" s="1"/>
  <c r="S2540" i="2" a="1"/>
  <c r="S2540" i="2" s="1"/>
  <c r="S2544" i="2" a="1"/>
  <c r="S2544" i="2" s="1"/>
  <c r="S2551" i="2" a="1"/>
  <c r="S2551" i="2" s="1"/>
  <c r="S2555" i="2" a="1"/>
  <c r="S2555" i="2" s="1"/>
  <c r="S2559" i="2" a="1"/>
  <c r="S2559" i="2" s="1"/>
  <c r="S2563" i="2" a="1"/>
  <c r="S2563" i="2" s="1"/>
  <c r="S2566" i="2" a="1"/>
  <c r="S2566" i="2" s="1"/>
  <c r="S2570" i="2" a="1"/>
  <c r="S2570" i="2" s="1"/>
  <c r="S2574" i="2" a="1"/>
  <c r="S2574" i="2" s="1"/>
  <c r="S2578" i="2" a="1"/>
  <c r="S2578" i="2" s="1"/>
  <c r="S2581" i="2" a="1"/>
  <c r="S2581" i="2" s="1"/>
  <c r="S2585" i="2" a="1"/>
  <c r="S2585" i="2" s="1"/>
  <c r="S2589" i="2" a="1"/>
  <c r="S2589" i="2" s="1"/>
  <c r="S2593" i="2" a="1"/>
  <c r="S2593" i="2" s="1"/>
  <c r="S2596" i="2" a="1"/>
  <c r="S2596" i="2" s="1"/>
  <c r="S2600" i="2" a="1"/>
  <c r="S2600" i="2" s="1"/>
  <c r="S2604" i="2" a="1"/>
  <c r="S2604" i="2" s="1"/>
  <c r="S2608" i="2" a="1"/>
  <c r="S2608" i="2" s="1"/>
  <c r="S2615" i="2" a="1"/>
  <c r="S2615" i="2" s="1"/>
  <c r="S2619" i="2" a="1"/>
  <c r="S2619" i="2" s="1"/>
  <c r="S2623" i="2" a="1"/>
  <c r="S2623" i="2" s="1"/>
  <c r="S2627" i="2" a="1"/>
  <c r="S2627" i="2" s="1"/>
  <c r="S2630" i="2" a="1"/>
  <c r="S2630" i="2" s="1"/>
  <c r="S2634" i="2" a="1"/>
  <c r="S2634" i="2" s="1"/>
  <c r="S2638" i="2" a="1"/>
  <c r="S2638" i="2" s="1"/>
  <c r="S2642" i="2" a="1"/>
  <c r="S2642" i="2" s="1"/>
  <c r="S2645" i="2" a="1"/>
  <c r="S2645" i="2" s="1"/>
  <c r="S2649" i="2" a="1"/>
  <c r="S2649" i="2" s="1"/>
  <c r="S2653" i="2" a="1"/>
  <c r="S2653" i="2" s="1"/>
  <c r="S2657" i="2" a="1"/>
  <c r="S2657" i="2" s="1"/>
  <c r="S2660" i="2" a="1"/>
  <c r="S2660" i="2" s="1"/>
  <c r="S2664" i="2" a="1"/>
  <c r="S2664" i="2" s="1"/>
  <c r="S2668" i="2" a="1"/>
  <c r="S2668" i="2" s="1"/>
  <c r="S2672" i="2" a="1"/>
  <c r="S2672" i="2" s="1"/>
  <c r="S2676" i="2" a="1"/>
  <c r="S2676" i="2" s="1"/>
  <c r="S2680" i="2" a="1"/>
  <c r="S2680" i="2" s="1"/>
  <c r="S2683" i="2" a="1"/>
  <c r="S2683" i="2" s="1"/>
  <c r="S2686" i="2" a="1"/>
  <c r="S2686" i="2" s="1"/>
  <c r="S2690" i="2" a="1"/>
  <c r="S2690" i="2" s="1"/>
  <c r="S2697" i="2" a="1"/>
  <c r="S2697" i="2" s="1"/>
  <c r="S2700" i="2" a="1"/>
  <c r="S2700" i="2" s="1"/>
  <c r="S2703" i="2" a="1"/>
  <c r="S2703" i="2" s="1"/>
  <c r="S2706" i="2" a="1"/>
  <c r="S2706" i="2" s="1"/>
  <c r="S2710" i="2" a="1"/>
  <c r="S2710" i="2" s="1"/>
  <c r="S2717" i="2" a="1"/>
  <c r="S2717" i="2" s="1"/>
  <c r="S2721" i="2" a="1"/>
  <c r="S2721" i="2" s="1"/>
  <c r="S2724" i="2" a="1"/>
  <c r="S2724" i="2" s="1"/>
  <c r="S2728" i="2" a="1"/>
  <c r="S2728" i="2" s="1"/>
  <c r="S2737" i="2" a="1"/>
  <c r="S2737" i="2" s="1"/>
  <c r="S2740" i="2" a="1"/>
  <c r="S2740" i="2" s="1"/>
  <c r="S2746" i="2" a="1"/>
  <c r="S2746" i="2" s="1"/>
  <c r="S2749" i="2" a="1"/>
  <c r="S2749" i="2" s="1"/>
  <c r="S2752" i="2" a="1"/>
  <c r="S2752" i="2" s="1"/>
  <c r="S2755" i="2" a="1"/>
  <c r="S2755" i="2" s="1"/>
  <c r="S2758" i="2" a="1"/>
  <c r="S2758" i="2" s="1"/>
  <c r="S2762" i="2" a="1"/>
  <c r="S2762" i="2" s="1"/>
  <c r="S2766" i="2" a="1"/>
  <c r="S2766" i="2" s="1"/>
  <c r="S2770" i="2" a="1"/>
  <c r="S2770" i="2" s="1"/>
  <c r="S2774" i="2" a="1"/>
  <c r="S2774" i="2" s="1"/>
  <c r="S2778" i="2" a="1"/>
  <c r="S2778" i="2" s="1"/>
  <c r="S2782" i="2" a="1"/>
  <c r="S2782" i="2" s="1"/>
  <c r="S2786" i="2" a="1"/>
  <c r="S2786" i="2" s="1"/>
  <c r="S2790" i="2" a="1"/>
  <c r="S2790" i="2" s="1"/>
  <c r="S2794" i="2" a="1"/>
  <c r="S2794" i="2" s="1"/>
  <c r="S2798" i="2" a="1"/>
  <c r="S2798" i="2" s="1"/>
  <c r="S2802" i="2" a="1"/>
  <c r="S2802" i="2" s="1"/>
  <c r="S2806" i="2" a="1"/>
  <c r="S2806" i="2" s="1"/>
  <c r="S2810" i="2" a="1"/>
  <c r="S2810" i="2" s="1"/>
  <c r="S2814" i="2" a="1"/>
  <c r="S2814" i="2" s="1"/>
  <c r="S2818" i="2" a="1"/>
  <c r="S2818" i="2" s="1"/>
  <c r="S2822" i="2" a="1"/>
  <c r="S2822" i="2" s="1"/>
  <c r="S2826" i="2" a="1"/>
  <c r="S2826" i="2" s="1"/>
  <c r="S2830" i="2" a="1"/>
  <c r="S2830" i="2" s="1"/>
  <c r="S2834" i="2" a="1"/>
  <c r="S2834" i="2" s="1"/>
  <c r="S2838" i="2" a="1"/>
  <c r="S2838" i="2" s="1"/>
  <c r="S2842" i="2" a="1"/>
  <c r="S2842" i="2" s="1"/>
  <c r="S2846" i="2" a="1"/>
  <c r="S2846" i="2" s="1"/>
  <c r="S2850" i="2" a="1"/>
  <c r="S2850" i="2" s="1"/>
  <c r="S2854" i="2" a="1"/>
  <c r="S2854" i="2" s="1"/>
  <c r="S2858" i="2" a="1"/>
  <c r="S2858" i="2" s="1"/>
  <c r="S2862" i="2" a="1"/>
  <c r="S2862" i="2" s="1"/>
  <c r="S2866" i="2" a="1"/>
  <c r="S2866" i="2" s="1"/>
  <c r="S2870" i="2" a="1"/>
  <c r="S2870" i="2" s="1"/>
  <c r="S2877" i="2" a="1"/>
  <c r="S2877" i="2" s="1"/>
  <c r="S2880" i="2" a="1"/>
  <c r="S2880" i="2" s="1"/>
  <c r="S2884" i="2" a="1"/>
  <c r="S2884" i="2" s="1"/>
  <c r="S2887" i="2" a="1"/>
  <c r="S2887" i="2" s="1"/>
  <c r="S2890" i="2" a="1"/>
  <c r="S2890" i="2" s="1"/>
  <c r="S2894" i="2" a="1"/>
  <c r="S2894" i="2" s="1"/>
  <c r="S2898" i="2" a="1"/>
  <c r="S2898" i="2" s="1"/>
  <c r="S2902" i="2" a="1"/>
  <c r="S2902" i="2" s="1"/>
  <c r="S2909" i="2" a="1"/>
  <c r="S2909" i="2" s="1"/>
  <c r="S2912" i="2" a="1"/>
  <c r="S2912" i="2" s="1"/>
  <c r="S2916" i="2" a="1"/>
  <c r="S2916" i="2" s="1"/>
  <c r="S2920" i="2" a="1"/>
  <c r="S2920" i="2" s="1"/>
  <c r="S2924" i="2" a="1"/>
  <c r="S2924" i="2" s="1"/>
  <c r="S2931" i="2" a="1"/>
  <c r="S2931" i="2" s="1"/>
  <c r="S2934" i="2" a="1"/>
  <c r="S2934" i="2" s="1"/>
  <c r="S2937" i="2" a="1"/>
  <c r="S2937" i="2" s="1"/>
  <c r="S2941" i="2" a="1"/>
  <c r="S2941" i="2" s="1"/>
  <c r="S2944" i="2" a="1"/>
  <c r="S2944" i="2" s="1"/>
  <c r="S2947" i="2" a="1"/>
  <c r="S2947" i="2" s="1"/>
  <c r="S2950" i="2" a="1"/>
  <c r="S2950" i="2" s="1"/>
  <c r="S2957" i="2" a="1"/>
  <c r="S2957" i="2" s="1"/>
  <c r="S2963" i="2" a="1"/>
  <c r="S2963" i="2" s="1"/>
  <c r="S2966" i="2" a="1"/>
  <c r="S2966" i="2" s="1"/>
  <c r="S2973" i="2" a="1"/>
  <c r="S2973" i="2" s="1"/>
  <c r="S2976" i="2" a="1"/>
  <c r="S2976" i="2" s="1"/>
  <c r="S2979" i="2" a="1"/>
  <c r="S2979" i="2" s="1"/>
  <c r="S2982" i="2" a="1"/>
  <c r="S2982" i="2" s="1"/>
  <c r="S2985" i="2" a="1"/>
  <c r="S2985" i="2" s="1"/>
  <c r="S2992" i="2" a="1"/>
  <c r="S2992" i="2" s="1"/>
  <c r="S2995" i="2" a="1"/>
  <c r="S2995" i="2" s="1"/>
  <c r="S2998" i="2" a="1"/>
  <c r="S2998" i="2" s="1"/>
  <c r="S3001" i="2" a="1"/>
  <c r="S3001" i="2" s="1"/>
  <c r="S3007" i="2" a="1"/>
  <c r="S3007" i="2" s="1"/>
  <c r="S3010" i="2" a="1"/>
  <c r="S3010" i="2" s="1"/>
  <c r="S3013" i="2" a="1"/>
  <c r="S3013" i="2" s="1"/>
  <c r="S3020" i="2" a="1"/>
  <c r="S3020" i="2" s="1"/>
  <c r="S3023" i="2" a="1"/>
  <c r="S3023" i="2" s="1"/>
  <c r="S3026" i="2" a="1"/>
  <c r="S3026" i="2" s="1"/>
  <c r="S3029" i="2" a="1"/>
  <c r="S3029" i="2" s="1"/>
  <c r="S3032" i="2" a="1"/>
  <c r="S3032" i="2" s="1"/>
  <c r="S3035" i="2" a="1"/>
  <c r="S3035" i="2" s="1"/>
  <c r="S3038" i="2" a="1"/>
  <c r="S3038" i="2" s="1"/>
  <c r="S3041" i="2" a="1"/>
  <c r="S3041" i="2" s="1"/>
  <c r="S3045" i="2" a="1"/>
  <c r="S3045" i="2" s="1"/>
  <c r="S3049" i="2" a="1"/>
  <c r="S3049" i="2" s="1"/>
  <c r="S3053" i="2" a="1"/>
  <c r="S3053" i="2" s="1"/>
  <c r="S3057" i="2" a="1"/>
  <c r="S3057" i="2" s="1"/>
  <c r="S3061" i="2" a="1"/>
  <c r="S3061" i="2" s="1"/>
  <c r="S3065" i="2" a="1"/>
  <c r="S3065" i="2" s="1"/>
  <c r="S3069" i="2" a="1"/>
  <c r="S3069" i="2" s="1"/>
  <c r="S3073" i="2" a="1"/>
  <c r="S3073" i="2" s="1"/>
  <c r="S3077" i="2" a="1"/>
  <c r="S3077" i="2" s="1"/>
  <c r="S3081" i="2" a="1"/>
  <c r="S3081" i="2" s="1"/>
  <c r="S3085" i="2" a="1"/>
  <c r="S3085" i="2" s="1"/>
  <c r="S3089" i="2" a="1"/>
  <c r="S3089" i="2" s="1"/>
  <c r="S3093" i="2" a="1"/>
  <c r="S3093" i="2" s="1"/>
  <c r="S3097" i="2" a="1"/>
  <c r="S3097" i="2" s="1"/>
  <c r="S3101" i="2" a="1"/>
  <c r="S3101" i="2" s="1"/>
  <c r="S3105" i="2" a="1"/>
  <c r="S3105" i="2" s="1"/>
  <c r="S3109" i="2" a="1"/>
  <c r="S3109" i="2" s="1"/>
  <c r="S3113" i="2" a="1"/>
  <c r="S3113" i="2" s="1"/>
  <c r="S3117" i="2" a="1"/>
  <c r="S3117" i="2" s="1"/>
  <c r="S3121" i="2" a="1"/>
  <c r="S3121" i="2" s="1"/>
  <c r="S3125" i="2" a="1"/>
  <c r="S3125" i="2" s="1"/>
  <c r="S3129" i="2" a="1"/>
  <c r="S3129" i="2" s="1"/>
  <c r="S3133" i="2" a="1"/>
  <c r="S3133" i="2" s="1"/>
  <c r="S3137" i="2" a="1"/>
  <c r="S3137" i="2" s="1"/>
  <c r="S3141" i="2" a="1"/>
  <c r="S3141" i="2" s="1"/>
  <c r="S3145" i="2" a="1"/>
  <c r="S3145" i="2" s="1"/>
  <c r="S3149" i="2" a="1"/>
  <c r="S3149" i="2" s="1"/>
  <c r="S3153" i="2" a="1"/>
  <c r="S3153" i="2" s="1"/>
  <c r="S3157" i="2" a="1"/>
  <c r="S3157" i="2" s="1"/>
  <c r="S3161" i="2" a="1"/>
  <c r="S3161" i="2" s="1"/>
  <c r="S3165" i="2" a="1"/>
  <c r="S3165" i="2" s="1"/>
  <c r="S3169" i="2" a="1"/>
  <c r="S3169" i="2" s="1"/>
  <c r="S3173" i="2" a="1"/>
  <c r="S3173" i="2" s="1"/>
  <c r="S3177" i="2" a="1"/>
  <c r="S3177" i="2" s="1"/>
  <c r="S3181" i="2" a="1"/>
  <c r="S3181" i="2" s="1"/>
  <c r="S3185" i="2" a="1"/>
  <c r="S3185" i="2" s="1"/>
  <c r="S3189" i="2" a="1"/>
  <c r="S3189" i="2" s="1"/>
  <c r="S3193" i="2" a="1"/>
  <c r="S3193" i="2" s="1"/>
  <c r="S3197" i="2" a="1"/>
  <c r="S3197" i="2" s="1"/>
  <c r="S3201" i="2" a="1"/>
  <c r="S3201" i="2" s="1"/>
  <c r="S3205" i="2" a="1"/>
  <c r="S3205" i="2" s="1"/>
  <c r="S3209" i="2" a="1"/>
  <c r="S3209" i="2" s="1"/>
  <c r="S3213" i="2" a="1"/>
  <c r="S3213" i="2" s="1"/>
  <c r="S3217" i="2" a="1"/>
  <c r="S3217" i="2" s="1"/>
  <c r="S3221" i="2" a="1"/>
  <c r="S3221" i="2" s="1"/>
  <c r="S3225" i="2" a="1"/>
  <c r="S3225" i="2" s="1"/>
  <c r="S3229" i="2" a="1"/>
  <c r="S3229" i="2" s="1"/>
  <c r="S3233" i="2" a="1"/>
  <c r="S3233" i="2" s="1"/>
  <c r="S3237" i="2" a="1"/>
  <c r="S3237" i="2" s="1"/>
  <c r="S3241" i="2" a="1"/>
  <c r="S3241" i="2" s="1"/>
  <c r="S3245" i="2" a="1"/>
  <c r="S3245" i="2" s="1"/>
  <c r="S3249" i="2" a="1"/>
  <c r="S3249" i="2" s="1"/>
  <c r="S3253" i="2" a="1"/>
  <c r="S3253" i="2" s="1"/>
  <c r="S3257" i="2" a="1"/>
  <c r="S3257" i="2" s="1"/>
  <c r="S3261" i="2" a="1"/>
  <c r="S3261" i="2" s="1"/>
  <c r="S3265" i="2" a="1"/>
  <c r="S3265" i="2" s="1"/>
  <c r="S3269" i="2" a="1"/>
  <c r="S3269" i="2" s="1"/>
  <c r="S3273" i="2" a="1"/>
  <c r="S3273" i="2" s="1"/>
  <c r="S3277" i="2" a="1"/>
  <c r="S3277" i="2" s="1"/>
  <c r="S3281" i="2" a="1"/>
  <c r="S3281" i="2" s="1"/>
  <c r="S3285" i="2" a="1"/>
  <c r="S3285" i="2" s="1"/>
  <c r="S3289" i="2" a="1"/>
  <c r="S3289" i="2" s="1"/>
  <c r="S3293" i="2" a="1"/>
  <c r="S3293" i="2" s="1"/>
  <c r="S3297" i="2" a="1"/>
  <c r="S3297" i="2" s="1"/>
  <c r="S3301" i="2" a="1"/>
  <c r="S3301" i="2" s="1"/>
  <c r="S3305" i="2" a="1"/>
  <c r="S3305" i="2" s="1"/>
  <c r="S3309" i="2" a="1"/>
  <c r="S3309" i="2" s="1"/>
  <c r="S3313" i="2" a="1"/>
  <c r="S3313" i="2" s="1"/>
  <c r="S3317" i="2" a="1"/>
  <c r="S3317" i="2" s="1"/>
  <c r="S3321" i="2" a="1"/>
  <c r="S3321" i="2" s="1"/>
  <c r="S3325" i="2" a="1"/>
  <c r="S3325" i="2" s="1"/>
  <c r="S3329" i="2" a="1"/>
  <c r="S3329" i="2" s="1"/>
  <c r="S3333" i="2" a="1"/>
  <c r="S3333" i="2" s="1"/>
  <c r="S3337" i="2" a="1"/>
  <c r="S3337" i="2" s="1"/>
  <c r="S3341" i="2" a="1"/>
  <c r="S3341" i="2" s="1"/>
  <c r="S3345" i="2" a="1"/>
  <c r="S3345" i="2" s="1"/>
  <c r="S3349" i="2" a="1"/>
  <c r="S3349" i="2" s="1"/>
  <c r="S3353" i="2" a="1"/>
  <c r="S3353" i="2" s="1"/>
  <c r="S3357" i="2" a="1"/>
  <c r="S3357" i="2" s="1"/>
  <c r="S3361" i="2" a="1"/>
  <c r="S3361" i="2" s="1"/>
  <c r="S3365" i="2" a="1"/>
  <c r="S3365" i="2" s="1"/>
  <c r="S3369" i="2" a="1"/>
  <c r="S3369" i="2" s="1"/>
  <c r="S3373" i="2" a="1"/>
  <c r="S3373" i="2" s="1"/>
  <c r="S3377" i="2" a="1"/>
  <c r="S3377" i="2" s="1"/>
  <c r="S3381" i="2" a="1"/>
  <c r="S3381" i="2" s="1"/>
  <c r="S3385" i="2" a="1"/>
  <c r="S3385" i="2" s="1"/>
  <c r="S3389" i="2" a="1"/>
  <c r="S3389" i="2" s="1"/>
  <c r="S3393" i="2" a="1"/>
  <c r="S3393" i="2" s="1"/>
  <c r="S3396" i="2" a="1"/>
  <c r="S3396" i="2" s="1"/>
  <c r="S3399" i="2" a="1"/>
  <c r="S3399" i="2" s="1"/>
  <c r="S3403" i="2" a="1"/>
  <c r="S3403" i="2" s="1"/>
  <c r="S3406" i="2" a="1"/>
  <c r="S3406" i="2" s="1"/>
  <c r="S3410" i="2" a="1"/>
  <c r="S3410" i="2" s="1"/>
  <c r="S3413" i="2" a="1"/>
  <c r="S3413" i="2" s="1"/>
  <c r="S3417" i="2" a="1"/>
  <c r="S3417" i="2" s="1"/>
  <c r="S3424" i="2" a="1"/>
  <c r="S3424" i="2" s="1"/>
  <c r="S3428" i="2" a="1"/>
  <c r="S3428" i="2" s="1"/>
  <c r="S3431" i="2" a="1"/>
  <c r="S3431" i="2" s="1"/>
  <c r="S3435" i="2" a="1"/>
  <c r="S3435" i="2" s="1"/>
  <c r="S3438" i="2" a="1"/>
  <c r="S3438" i="2" s="1"/>
  <c r="S3442" i="2" a="1"/>
  <c r="S3442" i="2" s="1"/>
  <c r="S3445" i="2" a="1"/>
  <c r="S3445" i="2" s="1"/>
  <c r="S3449" i="2" a="1"/>
  <c r="S3449" i="2" s="1"/>
  <c r="S3456" i="2" a="1"/>
  <c r="S3456" i="2" s="1"/>
  <c r="S3460" i="2" a="1"/>
  <c r="S3460" i="2" s="1"/>
  <c r="S3463" i="2" a="1"/>
  <c r="S3463" i="2" s="1"/>
  <c r="S3467" i="2" a="1"/>
  <c r="S3467" i="2" s="1"/>
  <c r="S3470" i="2" a="1"/>
  <c r="S3470" i="2" s="1"/>
  <c r="S3474" i="2" a="1"/>
  <c r="S3474" i="2" s="1"/>
  <c r="S3477" i="2" a="1"/>
  <c r="S3477" i="2" s="1"/>
  <c r="S3481" i="2" a="1"/>
  <c r="S3481" i="2" s="1"/>
  <c r="S3488" i="2" a="1"/>
  <c r="S3488" i="2" s="1"/>
  <c r="S3491" i="2" a="1"/>
  <c r="S3491" i="2" s="1"/>
  <c r="S3495" i="2" a="1"/>
  <c r="S3495" i="2" s="1"/>
  <c r="S3499" i="2" a="1"/>
  <c r="S3499" i="2" s="1"/>
  <c r="S3502" i="2" a="1"/>
  <c r="S3502" i="2" s="1"/>
  <c r="S3506" i="2" a="1"/>
  <c r="S3506" i="2" s="1"/>
  <c r="S3509" i="2" a="1"/>
  <c r="S3509" i="2" s="1"/>
  <c r="S3513" i="2" a="1"/>
  <c r="S3513" i="2" s="1"/>
  <c r="S3520" i="2" a="1"/>
  <c r="S3520" i="2" s="1"/>
  <c r="S3523" i="2" a="1"/>
  <c r="S3523" i="2" s="1"/>
  <c r="S3527" i="2" a="1"/>
  <c r="S3527" i="2" s="1"/>
  <c r="S3531" i="2" a="1"/>
  <c r="S3531" i="2" s="1"/>
  <c r="S3534" i="2" a="1"/>
  <c r="S3534" i="2" s="1"/>
  <c r="S3538" i="2" a="1"/>
  <c r="S3538" i="2" s="1"/>
  <c r="S3541" i="2" a="1"/>
  <c r="S3541" i="2" s="1"/>
  <c r="S3545" i="2" a="1"/>
  <c r="S3545" i="2" s="1"/>
  <c r="S3552" i="2" a="1"/>
  <c r="S3552" i="2" s="1"/>
  <c r="S3555" i="2" a="1"/>
  <c r="S3555" i="2" s="1"/>
  <c r="S3559" i="2" a="1"/>
  <c r="S3559" i="2" s="1"/>
  <c r="S3563" i="2" a="1"/>
  <c r="S3563" i="2" s="1"/>
  <c r="S3566" i="2" a="1"/>
  <c r="S3566" i="2" s="1"/>
  <c r="S3570" i="2" a="1"/>
  <c r="S3570" i="2" s="1"/>
  <c r="S3573" i="2" a="1"/>
  <c r="S3573" i="2" s="1"/>
  <c r="S3577" i="2" a="1"/>
  <c r="S3577" i="2" s="1"/>
  <c r="S2241" i="2" a="1"/>
  <c r="S2241" i="2" s="1"/>
  <c r="S2249" i="2" a="1"/>
  <c r="S2249" i="2" s="1"/>
  <c r="S2256" i="2" a="1"/>
  <c r="S2256" i="2" s="1"/>
  <c r="S2264" i="2" a="1"/>
  <c r="S2264" i="2" s="1"/>
  <c r="S2271" i="2" a="1"/>
  <c r="S2271" i="2" s="1"/>
  <c r="S2279" i="2" a="1"/>
  <c r="S2279" i="2" s="1"/>
  <c r="S2286" i="2" a="1"/>
  <c r="S2286" i="2" s="1"/>
  <c r="S2293" i="2" a="1"/>
  <c r="S2293" i="2" s="1"/>
  <c r="S2300" i="2" a="1"/>
  <c r="S2300" i="2" s="1"/>
  <c r="S2308" i="2" a="1"/>
  <c r="S2308" i="2" s="1"/>
  <c r="S2322" i="2" a="1"/>
  <c r="S2322" i="2" s="1"/>
  <c r="S2330" i="2" a="1"/>
  <c r="S2330" i="2" s="1"/>
  <c r="S2345" i="2" a="1"/>
  <c r="S2345" i="2" s="1"/>
  <c r="S2353" i="2" a="1"/>
  <c r="S2353" i="2" s="1"/>
  <c r="S2360" i="2" a="1"/>
  <c r="S2360" i="2" s="1"/>
  <c r="S2367" i="2" a="1"/>
  <c r="S2367" i="2" s="1"/>
  <c r="S2374" i="2" a="1"/>
  <c r="S2374" i="2" s="1"/>
  <c r="S2381" i="2" a="1"/>
  <c r="S2381" i="2" s="1"/>
  <c r="S2389" i="2" a="1"/>
  <c r="S2389" i="2" s="1"/>
  <c r="S2396" i="2" a="1"/>
  <c r="S2396" i="2" s="1"/>
  <c r="S2404" i="2" a="1"/>
  <c r="S2404" i="2" s="1"/>
  <c r="S2410" i="2" a="1"/>
  <c r="S2410" i="2" s="1"/>
  <c r="S2413" i="2" a="1"/>
  <c r="S2413" i="2" s="1"/>
  <c r="S2417" i="2" a="1"/>
  <c r="S2417" i="2" s="1"/>
  <c r="S2421" i="2" a="1"/>
  <c r="S2421" i="2" s="1"/>
  <c r="S2425" i="2" a="1"/>
  <c r="S2425" i="2" s="1"/>
  <c r="S2429" i="2" a="1"/>
  <c r="S2429" i="2" s="1"/>
  <c r="S2433" i="2" a="1"/>
  <c r="S2433" i="2" s="1"/>
  <c r="S2436" i="2" a="1"/>
  <c r="S2436" i="2" s="1"/>
  <c r="S2440" i="2" a="1"/>
  <c r="S2440" i="2" s="1"/>
  <c r="S2444" i="2" a="1"/>
  <c r="S2444" i="2" s="1"/>
  <c r="S2447" i="2" a="1"/>
  <c r="S2447" i="2" s="1"/>
  <c r="S2451" i="2" a="1"/>
  <c r="S2451" i="2" s="1"/>
  <c r="S2454" i="2" a="1"/>
  <c r="S2454" i="2" s="1"/>
  <c r="S2458" i="2" a="1"/>
  <c r="S2458" i="2" s="1"/>
  <c r="S2462" i="2" a="1"/>
  <c r="S2462" i="2" s="1"/>
  <c r="S2466" i="2" a="1"/>
  <c r="S2466" i="2" s="1"/>
  <c r="S2469" i="2" a="1"/>
  <c r="S2469" i="2" s="1"/>
  <c r="S2473" i="2" a="1"/>
  <c r="S2473" i="2" s="1"/>
  <c r="S2477" i="2" a="1"/>
  <c r="S2477" i="2" s="1"/>
  <c r="S2481" i="2" a="1"/>
  <c r="S2481" i="2" s="1"/>
  <c r="S2484" i="2" a="1"/>
  <c r="S2484" i="2" s="1"/>
  <c r="S2488" i="2" a="1"/>
  <c r="S2488" i="2" s="1"/>
  <c r="S2492" i="2" a="1"/>
  <c r="S2492" i="2" s="1"/>
  <c r="S2496" i="2" a="1"/>
  <c r="S2496" i="2" s="1"/>
  <c r="S2503" i="2" a="1"/>
  <c r="S2503" i="2" s="1"/>
  <c r="S2507" i="2" a="1"/>
  <c r="S2507" i="2" s="1"/>
  <c r="S2511" i="2" a="1"/>
  <c r="S2511" i="2" s="1"/>
  <c r="S2515" i="2" a="1"/>
  <c r="S2515" i="2" s="1"/>
  <c r="S2518" i="2" a="1"/>
  <c r="S2518" i="2" s="1"/>
  <c r="S2522" i="2" a="1"/>
  <c r="S2522" i="2" s="1"/>
  <c r="S2526" i="2" a="1"/>
  <c r="S2526" i="2" s="1"/>
  <c r="S2530" i="2" a="1"/>
  <c r="S2530" i="2" s="1"/>
  <c r="S2533" i="2" a="1"/>
  <c r="S2533" i="2" s="1"/>
  <c r="S2537" i="2" a="1"/>
  <c r="S2537" i="2" s="1"/>
  <c r="S2541" i="2" a="1"/>
  <c r="S2541" i="2" s="1"/>
  <c r="S2545" i="2" a="1"/>
  <c r="S2545" i="2" s="1"/>
  <c r="S2548" i="2" a="1"/>
  <c r="S2548" i="2" s="1"/>
  <c r="S2552" i="2" a="1"/>
  <c r="S2552" i="2" s="1"/>
  <c r="S2556" i="2" a="1"/>
  <c r="S2556" i="2" s="1"/>
  <c r="S2560" i="2" a="1"/>
  <c r="S2560" i="2" s="1"/>
  <c r="S2567" i="2" a="1"/>
  <c r="S2567" i="2" s="1"/>
  <c r="S2571" i="2" a="1"/>
  <c r="S2571" i="2" s="1"/>
  <c r="S2575" i="2" a="1"/>
  <c r="S2575" i="2" s="1"/>
  <c r="S2579" i="2" a="1"/>
  <c r="S2579" i="2" s="1"/>
  <c r="S2582" i="2" a="1"/>
  <c r="S2582" i="2" s="1"/>
  <c r="S2586" i="2" a="1"/>
  <c r="S2586" i="2" s="1"/>
  <c r="S2590" i="2" a="1"/>
  <c r="S2590" i="2" s="1"/>
  <c r="S2594" i="2" a="1"/>
  <c r="S2594" i="2" s="1"/>
  <c r="S2597" i="2" a="1"/>
  <c r="S2597" i="2" s="1"/>
  <c r="S2601" i="2" a="1"/>
  <c r="S2601" i="2" s="1"/>
  <c r="S2605" i="2" a="1"/>
  <c r="S2605" i="2" s="1"/>
  <c r="S2609" i="2" a="1"/>
  <c r="S2609" i="2" s="1"/>
  <c r="S2612" i="2" a="1"/>
  <c r="S2612" i="2" s="1"/>
  <c r="S2616" i="2" a="1"/>
  <c r="S2616" i="2" s="1"/>
  <c r="S2620" i="2" a="1"/>
  <c r="S2620" i="2" s="1"/>
  <c r="S2624" i="2" a="1"/>
  <c r="S2624" i="2" s="1"/>
  <c r="S2631" i="2" a="1"/>
  <c r="S2631" i="2" s="1"/>
  <c r="S2635" i="2" a="1"/>
  <c r="S2635" i="2" s="1"/>
  <c r="S2639" i="2" a="1"/>
  <c r="S2639" i="2" s="1"/>
  <c r="S2643" i="2" a="1"/>
  <c r="S2643" i="2" s="1"/>
  <c r="S2646" i="2" a="1"/>
  <c r="S2646" i="2" s="1"/>
  <c r="S2650" i="2" a="1"/>
  <c r="S2650" i="2" s="1"/>
  <c r="S2654" i="2" a="1"/>
  <c r="S2654" i="2" s="1"/>
  <c r="S2658" i="2" a="1"/>
  <c r="S2658" i="2" s="1"/>
  <c r="S2661" i="2" a="1"/>
  <c r="S2661" i="2" s="1"/>
  <c r="S2665" i="2" a="1"/>
  <c r="S2665" i="2" s="1"/>
  <c r="S2669" i="2" a="1"/>
  <c r="S2669" i="2" s="1"/>
  <c r="S2673" i="2" a="1"/>
  <c r="S2673" i="2" s="1"/>
  <c r="S2677" i="2" a="1"/>
  <c r="S2677" i="2" s="1"/>
  <c r="S2681" i="2" a="1"/>
  <c r="S2681" i="2" s="1"/>
  <c r="S2684" i="2" a="1"/>
  <c r="S2684" i="2" s="1"/>
  <c r="S2687" i="2" a="1"/>
  <c r="S2687" i="2" s="1"/>
  <c r="S2691" i="2" a="1"/>
  <c r="S2691" i="2" s="1"/>
  <c r="S2694" i="2" a="1"/>
  <c r="S2694" i="2" s="1"/>
  <c r="S2698" i="2" a="1"/>
  <c r="S2698" i="2" s="1"/>
  <c r="S2701" i="2" a="1"/>
  <c r="S2701" i="2" s="1"/>
  <c r="S2704" i="2" a="1"/>
  <c r="S2704" i="2" s="1"/>
  <c r="S2707" i="2" a="1"/>
  <c r="S2707" i="2" s="1"/>
  <c r="S2711" i="2" a="1"/>
  <c r="S2711" i="2" s="1"/>
  <c r="S2714" i="2" a="1"/>
  <c r="S2714" i="2" s="1"/>
  <c r="S2718" i="2" a="1"/>
  <c r="S2718" i="2" s="1"/>
  <c r="S2725" i="2" a="1"/>
  <c r="S2725" i="2" s="1"/>
  <c r="S2729" i="2" a="1"/>
  <c r="S2729" i="2" s="1"/>
  <c r="S2731" i="2" a="1"/>
  <c r="S2731" i="2" s="1"/>
  <c r="S2733" i="2" a="1"/>
  <c r="S2733" i="2" s="1"/>
  <c r="S2735" i="2" a="1"/>
  <c r="S2735" i="2" s="1"/>
  <c r="S2738" i="2" a="1"/>
  <c r="S2738" i="2" s="1"/>
  <c r="S2743" i="2" a="1"/>
  <c r="S2743" i="2" s="1"/>
  <c r="S2750" i="2" a="1"/>
  <c r="S2750" i="2" s="1"/>
  <c r="S2753" i="2" a="1"/>
  <c r="S2753" i="2" s="1"/>
  <c r="S2756" i="2" a="1"/>
  <c r="S2756" i="2" s="1"/>
  <c r="S2759" i="2" a="1"/>
  <c r="S2759" i="2" s="1"/>
  <c r="S2763" i="2" a="1"/>
  <c r="S2763" i="2" s="1"/>
  <c r="S2767" i="2" a="1"/>
  <c r="S2767" i="2" s="1"/>
  <c r="S2771" i="2" a="1"/>
  <c r="S2771" i="2" s="1"/>
  <c r="S2775" i="2" a="1"/>
  <c r="S2775" i="2" s="1"/>
  <c r="S2779" i="2" a="1"/>
  <c r="S2779" i="2" s="1"/>
  <c r="S2783" i="2" a="1"/>
  <c r="S2783" i="2" s="1"/>
  <c r="S2787" i="2" a="1"/>
  <c r="S2787" i="2" s="1"/>
  <c r="S2791" i="2" a="1"/>
  <c r="S2791" i="2" s="1"/>
  <c r="S2795" i="2" a="1"/>
  <c r="S2795" i="2" s="1"/>
  <c r="S2799" i="2" a="1"/>
  <c r="S2799" i="2" s="1"/>
  <c r="S2803" i="2" a="1"/>
  <c r="S2803" i="2" s="1"/>
  <c r="S2807" i="2" a="1"/>
  <c r="S2807" i="2" s="1"/>
  <c r="S2811" i="2" a="1"/>
  <c r="S2811" i="2" s="1"/>
  <c r="S2815" i="2" a="1"/>
  <c r="S2815" i="2" s="1"/>
  <c r="S2819" i="2" a="1"/>
  <c r="S2819" i="2" s="1"/>
  <c r="S2823" i="2" a="1"/>
  <c r="S2823" i="2" s="1"/>
  <c r="S2827" i="2" a="1"/>
  <c r="S2827" i="2" s="1"/>
  <c r="S2831" i="2" a="1"/>
  <c r="S2831" i="2" s="1"/>
  <c r="S2835" i="2" a="1"/>
  <c r="S2835" i="2" s="1"/>
  <c r="S2839" i="2" a="1"/>
  <c r="S2839" i="2" s="1"/>
  <c r="S2843" i="2" a="1"/>
  <c r="S2843" i="2" s="1"/>
  <c r="S2847" i="2" a="1"/>
  <c r="S2847" i="2" s="1"/>
  <c r="S2851" i="2" a="1"/>
  <c r="S2851" i="2" s="1"/>
  <c r="S2855" i="2" a="1"/>
  <c r="S2855" i="2" s="1"/>
  <c r="S2859" i="2" a="1"/>
  <c r="S2859" i="2" s="1"/>
  <c r="S2863" i="2" a="1"/>
  <c r="S2863" i="2" s="1"/>
  <c r="S2867" i="2" a="1"/>
  <c r="S2867" i="2" s="1"/>
  <c r="S2871" i="2" a="1"/>
  <c r="S2871" i="2" s="1"/>
  <c r="S2874" i="2" a="1"/>
  <c r="S2874" i="2" s="1"/>
  <c r="S2878" i="2" a="1"/>
  <c r="S2878" i="2" s="1"/>
  <c r="S2881" i="2" a="1"/>
  <c r="S2881" i="2" s="1"/>
  <c r="S2885" i="2" a="1"/>
  <c r="S2885" i="2" s="1"/>
  <c r="S2888" i="2" a="1"/>
  <c r="S2888" i="2" s="1"/>
  <c r="S2891" i="2" a="1"/>
  <c r="S2891" i="2" s="1"/>
  <c r="S2895" i="2" a="1"/>
  <c r="S2895" i="2" s="1"/>
  <c r="S2899" i="2" a="1"/>
  <c r="S2899" i="2" s="1"/>
  <c r="S2903" i="2" a="1"/>
  <c r="S2903" i="2" s="1"/>
  <c r="S2906" i="2" a="1"/>
  <c r="S2906" i="2" s="1"/>
  <c r="S2910" i="2" a="1"/>
  <c r="S2910" i="2" s="1"/>
  <c r="S2913" i="2" a="1"/>
  <c r="S2913" i="2" s="1"/>
  <c r="S2917" i="2" a="1"/>
  <c r="S2917" i="2" s="1"/>
  <c r="S2921" i="2" a="1"/>
  <c r="S2921" i="2" s="1"/>
  <c r="S2925" i="2" a="1"/>
  <c r="S2925" i="2" s="1"/>
  <c r="S2928" i="2" a="1"/>
  <c r="S2928" i="2" s="1"/>
  <c r="S2932" i="2" a="1"/>
  <c r="S2932" i="2" s="1"/>
  <c r="S2935" i="2" a="1"/>
  <c r="S2935" i="2" s="1"/>
  <c r="S2938" i="2" a="1"/>
  <c r="S2938" i="2" s="1"/>
  <c r="S2942" i="2" a="1"/>
  <c r="S2942" i="2" s="1"/>
  <c r="S2945" i="2" a="1"/>
  <c r="S2945" i="2" s="1"/>
  <c r="S2948" i="2" a="1"/>
  <c r="S2948" i="2" s="1"/>
  <c r="S2951" i="2" a="1"/>
  <c r="S2951" i="2" s="1"/>
  <c r="S2954" i="2" a="1"/>
  <c r="S2954" i="2" s="1"/>
  <c r="S2960" i="2" a="1"/>
  <c r="S2960" i="2" s="1"/>
  <c r="S2964" i="2" a="1"/>
  <c r="S2964" i="2" s="1"/>
  <c r="S2967" i="2" a="1"/>
  <c r="S2967" i="2" s="1"/>
  <c r="S2970" i="2" a="1"/>
  <c r="S2970" i="2" s="1"/>
  <c r="S2974" i="2" a="1"/>
  <c r="S2974" i="2" s="1"/>
  <c r="S2977" i="2" a="1"/>
  <c r="S2977" i="2" s="1"/>
  <c r="S2980" i="2" a="1"/>
  <c r="S2980" i="2" s="1"/>
  <c r="S2983" i="2" a="1"/>
  <c r="S2983" i="2" s="1"/>
  <c r="S2986" i="2" a="1"/>
  <c r="S2986" i="2" s="1"/>
  <c r="S2989" i="2" a="1"/>
  <c r="S2989" i="2" s="1"/>
  <c r="S2996" i="2" a="1"/>
  <c r="S2996" i="2" s="1"/>
  <c r="S2999" i="2" a="1"/>
  <c r="S2999" i="2" s="1"/>
  <c r="S3002" i="2" a="1"/>
  <c r="S3002" i="2" s="1"/>
  <c r="S3005" i="2" a="1"/>
  <c r="S3005" i="2" s="1"/>
  <c r="S3008" i="2" a="1"/>
  <c r="S3008" i="2" s="1"/>
  <c r="S3011" i="2" a="1"/>
  <c r="S3011" i="2" s="1"/>
  <c r="S3014" i="2" a="1"/>
  <c r="S3014" i="2" s="1"/>
  <c r="S3017" i="2" a="1"/>
  <c r="S3017" i="2" s="1"/>
  <c r="S3024" i="2" a="1"/>
  <c r="S3024" i="2" s="1"/>
  <c r="S3027" i="2" a="1"/>
  <c r="S3027" i="2" s="1"/>
  <c r="S3030" i="2" a="1"/>
  <c r="S3030" i="2" s="1"/>
  <c r="S3036" i="2" a="1"/>
  <c r="S3036" i="2" s="1"/>
  <c r="S3039" i="2" a="1"/>
  <c r="S3039" i="2" s="1"/>
  <c r="S3042" i="2" a="1"/>
  <c r="S3042" i="2" s="1"/>
  <c r="S3046" i="2" a="1"/>
  <c r="S3046" i="2" s="1"/>
  <c r="S3050" i="2" a="1"/>
  <c r="S3050" i="2" s="1"/>
  <c r="S3054" i="2" a="1"/>
  <c r="S3054" i="2" s="1"/>
  <c r="S3058" i="2" a="1"/>
  <c r="S3058" i="2" s="1"/>
  <c r="S3062" i="2" a="1"/>
  <c r="S3062" i="2" s="1"/>
  <c r="S3066" i="2" a="1"/>
  <c r="S3066" i="2" s="1"/>
  <c r="S3070" i="2" a="1"/>
  <c r="S3070" i="2" s="1"/>
  <c r="S3074" i="2" a="1"/>
  <c r="S3074" i="2" s="1"/>
  <c r="S3078" i="2" a="1"/>
  <c r="S3078" i="2" s="1"/>
  <c r="S3082" i="2" a="1"/>
  <c r="S3082" i="2" s="1"/>
  <c r="S3086" i="2" a="1"/>
  <c r="S3086" i="2" s="1"/>
  <c r="S3090" i="2" a="1"/>
  <c r="S3090" i="2" s="1"/>
  <c r="S3094" i="2" a="1"/>
  <c r="S3094" i="2" s="1"/>
  <c r="S3098" i="2" a="1"/>
  <c r="S3098" i="2" s="1"/>
  <c r="S3102" i="2" a="1"/>
  <c r="S3102" i="2" s="1"/>
  <c r="S3106" i="2" a="1"/>
  <c r="S3106" i="2" s="1"/>
  <c r="S3110" i="2" a="1"/>
  <c r="S3110" i="2" s="1"/>
  <c r="S3114" i="2" a="1"/>
  <c r="S3114" i="2" s="1"/>
  <c r="S3118" i="2" a="1"/>
  <c r="S3118" i="2" s="1"/>
  <c r="S3122" i="2" a="1"/>
  <c r="S3122" i="2" s="1"/>
  <c r="S3126" i="2" a="1"/>
  <c r="S3126" i="2" s="1"/>
  <c r="S3130" i="2" a="1"/>
  <c r="S3130" i="2" s="1"/>
  <c r="S3134" i="2" a="1"/>
  <c r="S3134" i="2" s="1"/>
  <c r="S3138" i="2" a="1"/>
  <c r="S3138" i="2" s="1"/>
  <c r="S3142" i="2" a="1"/>
  <c r="S3142" i="2" s="1"/>
  <c r="S3146" i="2" a="1"/>
  <c r="S3146" i="2" s="1"/>
  <c r="S3150" i="2" a="1"/>
  <c r="S3150" i="2" s="1"/>
  <c r="S3154" i="2" a="1"/>
  <c r="S3154" i="2" s="1"/>
  <c r="S3158" i="2" a="1"/>
  <c r="S3158" i="2" s="1"/>
  <c r="S3162" i="2" a="1"/>
  <c r="S3162" i="2" s="1"/>
  <c r="S3166" i="2" a="1"/>
  <c r="S3166" i="2" s="1"/>
  <c r="S3170" i="2" a="1"/>
  <c r="S3170" i="2" s="1"/>
  <c r="S3174" i="2" a="1"/>
  <c r="S3174" i="2" s="1"/>
  <c r="S3178" i="2" a="1"/>
  <c r="S3178" i="2" s="1"/>
  <c r="S3182" i="2" a="1"/>
  <c r="S3182" i="2" s="1"/>
  <c r="S3186" i="2" a="1"/>
  <c r="S3186" i="2" s="1"/>
  <c r="S3190" i="2" a="1"/>
  <c r="S3190" i="2" s="1"/>
  <c r="S3194" i="2" a="1"/>
  <c r="S3194" i="2" s="1"/>
  <c r="S3198" i="2" a="1"/>
  <c r="S3198" i="2" s="1"/>
  <c r="S3202" i="2" a="1"/>
  <c r="S3202" i="2" s="1"/>
  <c r="S3206" i="2" a="1"/>
  <c r="S3206" i="2" s="1"/>
  <c r="S3210" i="2" a="1"/>
  <c r="S3210" i="2" s="1"/>
  <c r="S3214" i="2" a="1"/>
  <c r="S3214" i="2" s="1"/>
  <c r="S3218" i="2" a="1"/>
  <c r="S3218" i="2" s="1"/>
  <c r="S3222" i="2" a="1"/>
  <c r="S3222" i="2" s="1"/>
  <c r="S3226" i="2" a="1"/>
  <c r="S3226" i="2" s="1"/>
  <c r="S3230" i="2" a="1"/>
  <c r="S3230" i="2" s="1"/>
  <c r="S3234" i="2" a="1"/>
  <c r="S3234" i="2" s="1"/>
  <c r="S3238" i="2" a="1"/>
  <c r="S3238" i="2" s="1"/>
  <c r="S3242" i="2" a="1"/>
  <c r="S3242" i="2" s="1"/>
  <c r="S3246" i="2" a="1"/>
  <c r="S3246" i="2" s="1"/>
  <c r="S3250" i="2" a="1"/>
  <c r="S3250" i="2" s="1"/>
  <c r="S3254" i="2" a="1"/>
  <c r="S3254" i="2" s="1"/>
  <c r="S3258" i="2" a="1"/>
  <c r="S3258" i="2" s="1"/>
  <c r="S3262" i="2" a="1"/>
  <c r="S3262" i="2" s="1"/>
  <c r="S3266" i="2" a="1"/>
  <c r="S3266" i="2" s="1"/>
  <c r="S3270" i="2" a="1"/>
  <c r="S3270" i="2" s="1"/>
  <c r="S3274" i="2" a="1"/>
  <c r="S3274" i="2" s="1"/>
  <c r="S3278" i="2" a="1"/>
  <c r="S3278" i="2" s="1"/>
  <c r="S3282" i="2" a="1"/>
  <c r="S3282" i="2" s="1"/>
  <c r="S3286" i="2" a="1"/>
  <c r="S3286" i="2" s="1"/>
  <c r="S3290" i="2" a="1"/>
  <c r="S3290" i="2" s="1"/>
  <c r="S3294" i="2" a="1"/>
  <c r="S3294" i="2" s="1"/>
  <c r="S3298" i="2" a="1"/>
  <c r="S3298" i="2" s="1"/>
  <c r="S3302" i="2" a="1"/>
  <c r="S3302" i="2" s="1"/>
  <c r="S3306" i="2" a="1"/>
  <c r="S3306" i="2" s="1"/>
  <c r="S3310" i="2" a="1"/>
  <c r="S3310" i="2" s="1"/>
  <c r="S3314" i="2" a="1"/>
  <c r="S3314" i="2" s="1"/>
  <c r="S3318" i="2" a="1"/>
  <c r="S3318" i="2" s="1"/>
  <c r="S3322" i="2" a="1"/>
  <c r="S3322" i="2" s="1"/>
  <c r="S3326" i="2" a="1"/>
  <c r="S3326" i="2" s="1"/>
  <c r="S3330" i="2" a="1"/>
  <c r="S3330" i="2" s="1"/>
  <c r="S3334" i="2" a="1"/>
  <c r="S3334" i="2" s="1"/>
  <c r="S3338" i="2" a="1"/>
  <c r="S3338" i="2" s="1"/>
  <c r="S3342" i="2" a="1"/>
  <c r="S3342" i="2" s="1"/>
  <c r="S3346" i="2" a="1"/>
  <c r="S3346" i="2" s="1"/>
  <c r="S3350" i="2" a="1"/>
  <c r="S3350" i="2" s="1"/>
  <c r="S3354" i="2" a="1"/>
  <c r="S3354" i="2" s="1"/>
  <c r="S3358" i="2" a="1"/>
  <c r="S3358" i="2" s="1"/>
  <c r="S3362" i="2" a="1"/>
  <c r="S3362" i="2" s="1"/>
  <c r="S3366" i="2" a="1"/>
  <c r="S3366" i="2" s="1"/>
  <c r="S3370" i="2" a="1"/>
  <c r="S3370" i="2" s="1"/>
  <c r="S3374" i="2" a="1"/>
  <c r="S3374" i="2" s="1"/>
  <c r="S3378" i="2" a="1"/>
  <c r="S3378" i="2" s="1"/>
  <c r="S3382" i="2" a="1"/>
  <c r="S3382" i="2" s="1"/>
  <c r="S3386" i="2" a="1"/>
  <c r="S3386" i="2" s="1"/>
  <c r="S2234" i="2" a="1"/>
  <c r="S2234" i="2" s="1"/>
  <c r="S2242" i="2" a="1"/>
  <c r="S2242" i="2" s="1"/>
  <c r="S2250" i="2" a="1"/>
  <c r="S2250" i="2" s="1"/>
  <c r="S2257" i="2" a="1"/>
  <c r="S2257" i="2" s="1"/>
  <c r="S2265" i="2" a="1"/>
  <c r="S2265" i="2" s="1"/>
  <c r="S2272" i="2" a="1"/>
  <c r="S2272" i="2" s="1"/>
  <c r="S2280" i="2" a="1"/>
  <c r="S2280" i="2" s="1"/>
  <c r="S2287" i="2" a="1"/>
  <c r="S2287" i="2" s="1"/>
  <c r="S2294" i="2" a="1"/>
  <c r="S2294" i="2" s="1"/>
  <c r="S2301" i="2" a="1"/>
  <c r="S2301" i="2" s="1"/>
  <c r="S2309" i="2" a="1"/>
  <c r="S2309" i="2" s="1"/>
  <c r="S2316" i="2" a="1"/>
  <c r="S2316" i="2" s="1"/>
  <c r="S2323" i="2" a="1"/>
  <c r="S2323" i="2" s="1"/>
  <c r="S2331" i="2" a="1"/>
  <c r="S2331" i="2" s="1"/>
  <c r="S2338" i="2" a="1"/>
  <c r="S2338" i="2" s="1"/>
  <c r="S2346" i="2" a="1"/>
  <c r="S2346" i="2" s="1"/>
  <c r="S2361" i="2" a="1"/>
  <c r="S2361" i="2" s="1"/>
  <c r="S2368" i="2" a="1"/>
  <c r="S2368" i="2" s="1"/>
  <c r="S2375" i="2" a="1"/>
  <c r="S2375" i="2" s="1"/>
  <c r="S2382" i="2" a="1"/>
  <c r="S2382" i="2" s="1"/>
  <c r="S2390" i="2" a="1"/>
  <c r="S2390" i="2" s="1"/>
  <c r="S2397" i="2" a="1"/>
  <c r="S2397" i="2" s="1"/>
  <c r="S2405" i="2" a="1"/>
  <c r="S2405" i="2" s="1"/>
  <c r="S2411" i="2" a="1"/>
  <c r="S2411" i="2" s="1"/>
  <c r="S2414" i="2" a="1"/>
  <c r="S2414" i="2" s="1"/>
  <c r="S2418" i="2" a="1"/>
  <c r="S2418" i="2" s="1"/>
  <c r="S2422" i="2" a="1"/>
  <c r="S2422" i="2" s="1"/>
  <c r="S2426" i="2" a="1"/>
  <c r="S2426" i="2" s="1"/>
  <c r="S2430" i="2" a="1"/>
  <c r="S2430" i="2" s="1"/>
  <c r="S2437" i="2" a="1"/>
  <c r="S2437" i="2" s="1"/>
  <c r="S2441" i="2" a="1"/>
  <c r="S2441" i="2" s="1"/>
  <c r="S2445" i="2" a="1"/>
  <c r="S2445" i="2" s="1"/>
  <c r="S2448" i="2" a="1"/>
  <c r="S2448" i="2" s="1"/>
  <c r="S2455" i="2" a="1"/>
  <c r="S2455" i="2" s="1"/>
  <c r="S2459" i="2" a="1"/>
  <c r="S2459" i="2" s="1"/>
  <c r="S2463" i="2" a="1"/>
  <c r="S2463" i="2" s="1"/>
  <c r="S2467" i="2" a="1"/>
  <c r="S2467" i="2" s="1"/>
  <c r="S2470" i="2" a="1"/>
  <c r="S2470" i="2" s="1"/>
  <c r="S2474" i="2" a="1"/>
  <c r="S2474" i="2" s="1"/>
  <c r="S2478" i="2" a="1"/>
  <c r="S2478" i="2" s="1"/>
  <c r="S2482" i="2" a="1"/>
  <c r="S2482" i="2" s="1"/>
  <c r="S2485" i="2" a="1"/>
  <c r="S2485" i="2" s="1"/>
  <c r="S2489" i="2" a="1"/>
  <c r="S2489" i="2" s="1"/>
  <c r="S2493" i="2" a="1"/>
  <c r="S2493" i="2" s="1"/>
  <c r="S2497" i="2" a="1"/>
  <c r="S2497" i="2" s="1"/>
  <c r="S2500" i="2" a="1"/>
  <c r="S2500" i="2" s="1"/>
  <c r="S2504" i="2" a="1"/>
  <c r="S2504" i="2" s="1"/>
  <c r="S2508" i="2" a="1"/>
  <c r="S2508" i="2" s="1"/>
  <c r="S2512" i="2" a="1"/>
  <c r="S2512" i="2" s="1"/>
  <c r="S2519" i="2" a="1"/>
  <c r="S2519" i="2" s="1"/>
  <c r="S2523" i="2" a="1"/>
  <c r="S2523" i="2" s="1"/>
  <c r="S2527" i="2" a="1"/>
  <c r="S2527" i="2" s="1"/>
  <c r="S2531" i="2" a="1"/>
  <c r="S2531" i="2" s="1"/>
  <c r="S2534" i="2" a="1"/>
  <c r="S2534" i="2" s="1"/>
  <c r="S2538" i="2" a="1"/>
  <c r="S2538" i="2" s="1"/>
  <c r="S2542" i="2" a="1"/>
  <c r="S2542" i="2" s="1"/>
  <c r="S2546" i="2" a="1"/>
  <c r="S2546" i="2" s="1"/>
  <c r="S2549" i="2" a="1"/>
  <c r="S2549" i="2" s="1"/>
  <c r="S2553" i="2" a="1"/>
  <c r="S2553" i="2" s="1"/>
  <c r="S2557" i="2" a="1"/>
  <c r="S2557" i="2" s="1"/>
  <c r="S2561" i="2" a="1"/>
  <c r="S2561" i="2" s="1"/>
  <c r="S2564" i="2" a="1"/>
  <c r="S2564" i="2" s="1"/>
  <c r="S2568" i="2" a="1"/>
  <c r="S2568" i="2" s="1"/>
  <c r="S2572" i="2" a="1"/>
  <c r="S2572" i="2" s="1"/>
  <c r="S2576" i="2" a="1"/>
  <c r="S2576" i="2" s="1"/>
  <c r="S2583" i="2" a="1"/>
  <c r="S2583" i="2" s="1"/>
  <c r="S2587" i="2" a="1"/>
  <c r="S2587" i="2" s="1"/>
  <c r="S2591" i="2" a="1"/>
  <c r="S2591" i="2" s="1"/>
  <c r="S2595" i="2" a="1"/>
  <c r="S2595" i="2" s="1"/>
  <c r="S2598" i="2" a="1"/>
  <c r="S2598" i="2" s="1"/>
  <c r="S2602" i="2" a="1"/>
  <c r="S2602" i="2" s="1"/>
  <c r="S2606" i="2" a="1"/>
  <c r="S2606" i="2" s="1"/>
  <c r="S2610" i="2" a="1"/>
  <c r="S2610" i="2" s="1"/>
  <c r="S2613" i="2" a="1"/>
  <c r="S2613" i="2" s="1"/>
  <c r="S2617" i="2" a="1"/>
  <c r="S2617" i="2" s="1"/>
  <c r="S2621" i="2" a="1"/>
  <c r="S2621" i="2" s="1"/>
  <c r="S2625" i="2" a="1"/>
  <c r="S2625" i="2" s="1"/>
  <c r="S2628" i="2" a="1"/>
  <c r="S2628" i="2" s="1"/>
  <c r="S2632" i="2" a="1"/>
  <c r="S2632" i="2" s="1"/>
  <c r="S2636" i="2" a="1"/>
  <c r="S2636" i="2" s="1"/>
  <c r="S2640" i="2" a="1"/>
  <c r="S2640" i="2" s="1"/>
  <c r="S2647" i="2" a="1"/>
  <c r="S2647" i="2" s="1"/>
  <c r="S2651" i="2" a="1"/>
  <c r="S2651" i="2" s="1"/>
  <c r="S2655" i="2" a="1"/>
  <c r="S2655" i="2" s="1"/>
  <c r="S2659" i="2" a="1"/>
  <c r="S2659" i="2" s="1"/>
  <c r="S2662" i="2" a="1"/>
  <c r="S2662" i="2" s="1"/>
  <c r="S2666" i="2" a="1"/>
  <c r="S2666" i="2" s="1"/>
  <c r="S2670" i="2" a="1"/>
  <c r="S2670" i="2" s="1"/>
  <c r="S2674" i="2" a="1"/>
  <c r="S2674" i="2" s="1"/>
  <c r="S2678" i="2" a="1"/>
  <c r="S2678" i="2" s="1"/>
  <c r="S2685" i="2" a="1"/>
  <c r="S2685" i="2" s="1"/>
  <c r="S2688" i="2" a="1"/>
  <c r="S2688" i="2" s="1"/>
  <c r="S2692" i="2" a="1"/>
  <c r="S2692" i="2" s="1"/>
  <c r="S2695" i="2" a="1"/>
  <c r="S2695" i="2" s="1"/>
  <c r="S2699" i="2" a="1"/>
  <c r="S2699" i="2" s="1"/>
  <c r="S2705" i="2" a="1"/>
  <c r="S2705" i="2" s="1"/>
  <c r="S2708" i="2" a="1"/>
  <c r="S2708" i="2" s="1"/>
  <c r="S2712" i="2" a="1"/>
  <c r="S2712" i="2" s="1"/>
  <c r="S2715" i="2" a="1"/>
  <c r="S2715" i="2" s="1"/>
  <c r="S2719" i="2" a="1"/>
  <c r="S2719" i="2" s="1"/>
  <c r="S2722" i="2" a="1"/>
  <c r="S2722" i="2" s="1"/>
  <c r="S2726" i="2" a="1"/>
  <c r="S2726" i="2" s="1"/>
  <c r="S2736" i="2" a="1"/>
  <c r="S2736" i="2" s="1"/>
  <c r="S2741" i="2" a="1"/>
  <c r="S2741" i="2" s="1"/>
  <c r="S2744" i="2" a="1"/>
  <c r="S2744" i="2" s="1"/>
  <c r="S2747" i="2" a="1"/>
  <c r="S2747" i="2" s="1"/>
  <c r="S2754" i="2" a="1"/>
  <c r="S2754" i="2" s="1"/>
  <c r="S2760" i="2" a="1"/>
  <c r="S2760" i="2" s="1"/>
  <c r="S2764" i="2" a="1"/>
  <c r="S2764" i="2" s="1"/>
  <c r="S2768" i="2" a="1"/>
  <c r="S2768" i="2" s="1"/>
  <c r="S2772" i="2" a="1"/>
  <c r="S2772" i="2" s="1"/>
  <c r="S2776" i="2" a="1"/>
  <c r="S2776" i="2" s="1"/>
  <c r="S2780" i="2" a="1"/>
  <c r="S2780" i="2" s="1"/>
  <c r="S2784" i="2" a="1"/>
  <c r="S2784" i="2" s="1"/>
  <c r="S2788" i="2" a="1"/>
  <c r="S2788" i="2" s="1"/>
  <c r="S2792" i="2" a="1"/>
  <c r="S2792" i="2" s="1"/>
  <c r="S2796" i="2" a="1"/>
  <c r="S2796" i="2" s="1"/>
  <c r="S2800" i="2" a="1"/>
  <c r="S2800" i="2" s="1"/>
  <c r="S2804" i="2" a="1"/>
  <c r="S2804" i="2" s="1"/>
  <c r="S2808" i="2" a="1"/>
  <c r="S2808" i="2" s="1"/>
  <c r="S2812" i="2" a="1"/>
  <c r="S2812" i="2" s="1"/>
  <c r="S2816" i="2" a="1"/>
  <c r="S2816" i="2" s="1"/>
  <c r="S2820" i="2" a="1"/>
  <c r="S2820" i="2" s="1"/>
  <c r="S2824" i="2" a="1"/>
  <c r="S2824" i="2" s="1"/>
  <c r="S2828" i="2" a="1"/>
  <c r="S2828" i="2" s="1"/>
  <c r="S2832" i="2" a="1"/>
  <c r="S2832" i="2" s="1"/>
  <c r="S2836" i="2" a="1"/>
  <c r="S2836" i="2" s="1"/>
  <c r="S2840" i="2" a="1"/>
  <c r="S2840" i="2" s="1"/>
  <c r="S2844" i="2" a="1"/>
  <c r="S2844" i="2" s="1"/>
  <c r="S2848" i="2" a="1"/>
  <c r="S2848" i="2" s="1"/>
  <c r="S2852" i="2" a="1"/>
  <c r="S2852" i="2" s="1"/>
  <c r="S2856" i="2" a="1"/>
  <c r="S2856" i="2" s="1"/>
  <c r="S2860" i="2" a="1"/>
  <c r="S2860" i="2" s="1"/>
  <c r="S2864" i="2" a="1"/>
  <c r="S2864" i="2" s="1"/>
  <c r="S2868" i="2" a="1"/>
  <c r="S2868" i="2" s="1"/>
  <c r="S2872" i="2" a="1"/>
  <c r="S2872" i="2" s="1"/>
  <c r="S2875" i="2" a="1"/>
  <c r="S2875" i="2" s="1"/>
  <c r="S2879" i="2" a="1"/>
  <c r="S2879" i="2" s="1"/>
  <c r="S2882" i="2" a="1"/>
  <c r="S2882" i="2" s="1"/>
  <c r="S2889" i="2" a="1"/>
  <c r="S2889" i="2" s="1"/>
  <c r="S2892" i="2" a="1"/>
  <c r="S2892" i="2" s="1"/>
  <c r="S2896" i="2" a="1"/>
  <c r="S2896" i="2" s="1"/>
  <c r="S2900" i="2" a="1"/>
  <c r="S2900" i="2" s="1"/>
  <c r="S2904" i="2" a="1"/>
  <c r="S2904" i="2" s="1"/>
  <c r="S2907" i="2" a="1"/>
  <c r="S2907" i="2" s="1"/>
  <c r="S2911" i="2" a="1"/>
  <c r="S2911" i="2" s="1"/>
  <c r="S2914" i="2" a="1"/>
  <c r="S2914" i="2" s="1"/>
  <c r="S2918" i="2" a="1"/>
  <c r="S2918" i="2" s="1"/>
  <c r="S2922" i="2" a="1"/>
  <c r="S2922" i="2" s="1"/>
  <c r="S2926" i="2" a="1"/>
  <c r="S2926" i="2" s="1"/>
  <c r="S2929" i="2" a="1"/>
  <c r="S2929" i="2" s="1"/>
  <c r="S2933" i="2" a="1"/>
  <c r="S2933" i="2" s="1"/>
  <c r="S2939" i="2" a="1"/>
  <c r="S2939" i="2" s="1"/>
  <c r="S2943" i="2" a="1"/>
  <c r="S2943" i="2" s="1"/>
  <c r="S2949" i="2" a="1"/>
  <c r="S2949" i="2" s="1"/>
  <c r="S2952" i="2" a="1"/>
  <c r="S2952" i="2" s="1"/>
  <c r="S2955" i="2" a="1"/>
  <c r="S2955" i="2" s="1"/>
  <c r="S2958" i="2" a="1"/>
  <c r="S2958" i="2" s="1"/>
  <c r="S2961" i="2" a="1"/>
  <c r="S2961" i="2" s="1"/>
  <c r="S2965" i="2" a="1"/>
  <c r="S2965" i="2" s="1"/>
  <c r="S2968" i="2" a="1"/>
  <c r="S2968" i="2" s="1"/>
  <c r="S2971" i="2" a="1"/>
  <c r="S2971" i="2" s="1"/>
  <c r="S2975" i="2" a="1"/>
  <c r="S2975" i="2" s="1"/>
  <c r="S2984" i="2" a="1"/>
  <c r="S2984" i="2" s="1"/>
  <c r="S2987" i="2" a="1"/>
  <c r="S2987" i="2" s="1"/>
  <c r="S2990" i="2" a="1"/>
  <c r="S2990" i="2" s="1"/>
  <c r="S2993" i="2" a="1"/>
  <c r="S2993" i="2" s="1"/>
  <c r="S3000" i="2" a="1"/>
  <c r="S3000" i="2" s="1"/>
  <c r="S3003" i="2" a="1"/>
  <c r="S3003" i="2" s="1"/>
  <c r="S3006" i="2" a="1"/>
  <c r="S3006" i="2" s="1"/>
  <c r="S3012" i="2" a="1"/>
  <c r="S3012" i="2" s="1"/>
  <c r="S3015" i="2" a="1"/>
  <c r="S3015" i="2" s="1"/>
  <c r="S3018" i="2" a="1"/>
  <c r="S3018" i="2" s="1"/>
  <c r="S3021" i="2" a="1"/>
  <c r="S3021" i="2" s="1"/>
  <c r="S3028" i="2" a="1"/>
  <c r="S3028" i="2" s="1"/>
  <c r="S3033" i="2" a="1"/>
  <c r="S3033" i="2" s="1"/>
  <c r="S3040" i="2" a="1"/>
  <c r="S3040" i="2" s="1"/>
  <c r="S3043" i="2" a="1"/>
  <c r="S3043" i="2" s="1"/>
  <c r="S3047" i="2" a="1"/>
  <c r="S3047" i="2" s="1"/>
  <c r="S3051" i="2" a="1"/>
  <c r="S3051" i="2" s="1"/>
  <c r="S3055" i="2" a="1"/>
  <c r="S3055" i="2" s="1"/>
  <c r="S3059" i="2" a="1"/>
  <c r="S3059" i="2" s="1"/>
  <c r="S3063" i="2" a="1"/>
  <c r="S3063" i="2" s="1"/>
  <c r="S3067" i="2" a="1"/>
  <c r="S3067" i="2" s="1"/>
  <c r="S3071" i="2" a="1"/>
  <c r="S3071" i="2" s="1"/>
  <c r="S3075" i="2" a="1"/>
  <c r="S3075" i="2" s="1"/>
  <c r="S3079" i="2" a="1"/>
  <c r="S3079" i="2" s="1"/>
  <c r="S3083" i="2" a="1"/>
  <c r="S3083" i="2" s="1"/>
  <c r="S3087" i="2" a="1"/>
  <c r="S3087" i="2" s="1"/>
  <c r="S3091" i="2" a="1"/>
  <c r="S3091" i="2" s="1"/>
  <c r="S3095" i="2" a="1"/>
  <c r="S3095" i="2" s="1"/>
  <c r="S3099" i="2" a="1"/>
  <c r="S3099" i="2" s="1"/>
  <c r="S3103" i="2" a="1"/>
  <c r="S3103" i="2" s="1"/>
  <c r="S3107" i="2" a="1"/>
  <c r="S3107" i="2" s="1"/>
  <c r="S3111" i="2" a="1"/>
  <c r="S3111" i="2" s="1"/>
  <c r="S3115" i="2" a="1"/>
  <c r="S3115" i="2" s="1"/>
  <c r="S3119" i="2" a="1"/>
  <c r="S3119" i="2" s="1"/>
  <c r="S3123" i="2" a="1"/>
  <c r="S3123" i="2" s="1"/>
  <c r="S3127" i="2" a="1"/>
  <c r="S3127" i="2" s="1"/>
  <c r="S3131" i="2" a="1"/>
  <c r="S3131" i="2" s="1"/>
  <c r="S3135" i="2" a="1"/>
  <c r="S3135" i="2" s="1"/>
  <c r="S3139" i="2" a="1"/>
  <c r="S3139" i="2" s="1"/>
  <c r="S3143" i="2" a="1"/>
  <c r="S3143" i="2" s="1"/>
  <c r="S3147" i="2" a="1"/>
  <c r="S3147" i="2" s="1"/>
  <c r="S3151" i="2" a="1"/>
  <c r="S3151" i="2" s="1"/>
  <c r="S3155" i="2" a="1"/>
  <c r="S3155" i="2" s="1"/>
  <c r="S3159" i="2" a="1"/>
  <c r="S3159" i="2" s="1"/>
  <c r="S3163" i="2" a="1"/>
  <c r="S3163" i="2" s="1"/>
  <c r="S3167" i="2" a="1"/>
  <c r="S3167" i="2" s="1"/>
  <c r="S3171" i="2" a="1"/>
  <c r="S3171" i="2" s="1"/>
  <c r="S3175" i="2" a="1"/>
  <c r="S3175" i="2" s="1"/>
  <c r="S3179" i="2" a="1"/>
  <c r="S3179" i="2" s="1"/>
  <c r="S3183" i="2" a="1"/>
  <c r="S3183" i="2" s="1"/>
  <c r="S3187" i="2" a="1"/>
  <c r="S3187" i="2" s="1"/>
  <c r="S3191" i="2" a="1"/>
  <c r="S3191" i="2" s="1"/>
  <c r="S3195" i="2" a="1"/>
  <c r="S3195" i="2" s="1"/>
  <c r="S3199" i="2" a="1"/>
  <c r="S3199" i="2" s="1"/>
  <c r="S3203" i="2" a="1"/>
  <c r="S3203" i="2" s="1"/>
  <c r="S3207" i="2" a="1"/>
  <c r="S3207" i="2" s="1"/>
  <c r="S3211" i="2" a="1"/>
  <c r="S3211" i="2" s="1"/>
  <c r="S3215" i="2" a="1"/>
  <c r="S3215" i="2" s="1"/>
  <c r="S3219" i="2" a="1"/>
  <c r="S3219" i="2" s="1"/>
  <c r="S3223" i="2" a="1"/>
  <c r="S3223" i="2" s="1"/>
  <c r="S3227" i="2" a="1"/>
  <c r="S3227" i="2" s="1"/>
  <c r="S3231" i="2" a="1"/>
  <c r="S3231" i="2" s="1"/>
  <c r="S3235" i="2" a="1"/>
  <c r="S3235" i="2" s="1"/>
  <c r="S3239" i="2" a="1"/>
  <c r="S3239" i="2" s="1"/>
  <c r="S3243" i="2" a="1"/>
  <c r="S3243" i="2" s="1"/>
  <c r="S3247" i="2" a="1"/>
  <c r="S3247" i="2" s="1"/>
  <c r="S3251" i="2" a="1"/>
  <c r="S3251" i="2" s="1"/>
  <c r="S3255" i="2" a="1"/>
  <c r="S3255" i="2" s="1"/>
  <c r="S3259" i="2" a="1"/>
  <c r="S3259" i="2" s="1"/>
  <c r="S3263" i="2" a="1"/>
  <c r="S3263" i="2" s="1"/>
  <c r="S3267" i="2" a="1"/>
  <c r="S3267" i="2" s="1"/>
  <c r="S3271" i="2" a="1"/>
  <c r="S3271" i="2" s="1"/>
  <c r="S3275" i="2" a="1"/>
  <c r="S3275" i="2" s="1"/>
  <c r="S3279" i="2" a="1"/>
  <c r="S3279" i="2" s="1"/>
  <c r="S3283" i="2" a="1"/>
  <c r="S3283" i="2" s="1"/>
  <c r="S3287" i="2" a="1"/>
  <c r="S3287" i="2" s="1"/>
  <c r="S3291" i="2" a="1"/>
  <c r="S3291" i="2" s="1"/>
  <c r="S3295" i="2" a="1"/>
  <c r="S3295" i="2" s="1"/>
  <c r="S3299" i="2" a="1"/>
  <c r="S3299" i="2" s="1"/>
  <c r="S3303" i="2" a="1"/>
  <c r="S3303" i="2" s="1"/>
  <c r="S3307" i="2" a="1"/>
  <c r="S3307" i="2" s="1"/>
  <c r="S3311" i="2" a="1"/>
  <c r="S3311" i="2" s="1"/>
  <c r="S3315" i="2" a="1"/>
  <c r="S3315" i="2" s="1"/>
  <c r="S3319" i="2" a="1"/>
  <c r="S3319" i="2" s="1"/>
  <c r="S3323" i="2" a="1"/>
  <c r="S3323" i="2" s="1"/>
  <c r="S3327" i="2" a="1"/>
  <c r="S3327" i="2" s="1"/>
  <c r="S3331" i="2" a="1"/>
  <c r="S3331" i="2" s="1"/>
  <c r="S3335" i="2" a="1"/>
  <c r="S3335" i="2" s="1"/>
  <c r="S3339" i="2" a="1"/>
  <c r="S3339" i="2" s="1"/>
  <c r="S3343" i="2" a="1"/>
  <c r="S3343" i="2" s="1"/>
  <c r="S3347" i="2" a="1"/>
  <c r="S3347" i="2" s="1"/>
  <c r="S3351" i="2" a="1"/>
  <c r="S3351" i="2" s="1"/>
  <c r="S3355" i="2" a="1"/>
  <c r="S3355" i="2" s="1"/>
  <c r="S3359" i="2" a="1"/>
  <c r="S3359" i="2" s="1"/>
  <c r="S3363" i="2" a="1"/>
  <c r="S3363" i="2" s="1"/>
  <c r="S3367" i="2" a="1"/>
  <c r="S3367" i="2" s="1"/>
  <c r="S3371" i="2" a="1"/>
  <c r="S3371" i="2" s="1"/>
  <c r="S3375" i="2" a="1"/>
  <c r="S3375" i="2" s="1"/>
  <c r="S3379" i="2" a="1"/>
  <c r="S3379" i="2" s="1"/>
  <c r="S3383" i="2" a="1"/>
  <c r="S3383" i="2" s="1"/>
  <c r="S3387" i="2" a="1"/>
  <c r="S3387" i="2" s="1"/>
  <c r="S3391" i="2" a="1"/>
  <c r="S3391" i="2" s="1"/>
  <c r="S3397" i="2" a="1"/>
  <c r="S3397" i="2" s="1"/>
  <c r="S3412" i="2" a="1"/>
  <c r="S3412" i="2" s="1"/>
  <c r="S3419" i="2" a="1"/>
  <c r="S3419" i="2" s="1"/>
  <c r="S3426" i="2" a="1"/>
  <c r="S3426" i="2" s="1"/>
  <c r="S3433" i="2" a="1"/>
  <c r="S3433" i="2" s="1"/>
  <c r="S3440" i="2" a="1"/>
  <c r="S3440" i="2" s="1"/>
  <c r="S3447" i="2" a="1"/>
  <c r="S3447" i="2" s="1"/>
  <c r="S3454" i="2" a="1"/>
  <c r="S3454" i="2" s="1"/>
  <c r="S3461" i="2" a="1"/>
  <c r="S3461" i="2" s="1"/>
  <c r="S3475" i="2" a="1"/>
  <c r="S3475" i="2" s="1"/>
  <c r="S3483" i="2" a="1"/>
  <c r="S3483" i="2" s="1"/>
  <c r="S3490" i="2" a="1"/>
  <c r="S3490" i="2" s="1"/>
  <c r="S3497" i="2" a="1"/>
  <c r="S3497" i="2" s="1"/>
  <c r="S3504" i="2" a="1"/>
  <c r="S3504" i="2" s="1"/>
  <c r="S3511" i="2" a="1"/>
  <c r="S3511" i="2" s="1"/>
  <c r="S3518" i="2" a="1"/>
  <c r="S3518" i="2" s="1"/>
  <c r="S3525" i="2" a="1"/>
  <c r="S3525" i="2" s="1"/>
  <c r="S3539" i="2" a="1"/>
  <c r="S3539" i="2" s="1"/>
  <c r="S3547" i="2" a="1"/>
  <c r="S3547" i="2" s="1"/>
  <c r="S3554" i="2" a="1"/>
  <c r="S3554" i="2" s="1"/>
  <c r="S3561" i="2" a="1"/>
  <c r="S3561" i="2" s="1"/>
  <c r="S3568" i="2" a="1"/>
  <c r="S3568" i="2" s="1"/>
  <c r="S3575" i="2" a="1"/>
  <c r="S3575" i="2" s="1"/>
  <c r="S3581" i="2" a="1"/>
  <c r="S3581" i="2" s="1"/>
  <c r="S3585" i="2" a="1"/>
  <c r="S3585" i="2" s="1"/>
  <c r="S3588" i="2" a="1"/>
  <c r="S3588" i="2" s="1"/>
  <c r="S3592" i="2" a="1"/>
  <c r="S3592" i="2" s="1"/>
  <c r="S3596" i="2" a="1"/>
  <c r="S3596" i="2" s="1"/>
  <c r="S3600" i="2" a="1"/>
  <c r="S3600" i="2" s="1"/>
  <c r="S3603" i="2" a="1"/>
  <c r="S3603" i="2" s="1"/>
  <c r="S3607" i="2" a="1"/>
  <c r="S3607" i="2" s="1"/>
  <c r="S3611" i="2" a="1"/>
  <c r="S3611" i="2" s="1"/>
  <c r="S3615" i="2" a="1"/>
  <c r="S3615" i="2" s="1"/>
  <c r="S3619" i="2" a="1"/>
  <c r="S3619" i="2" s="1"/>
  <c r="S3622" i="2" a="1"/>
  <c r="S3622" i="2" s="1"/>
  <c r="S3626" i="2" a="1"/>
  <c r="S3626" i="2" s="1"/>
  <c r="S3629" i="2" a="1"/>
  <c r="S3629" i="2" s="1"/>
  <c r="S3633" i="2" a="1"/>
  <c r="S3633" i="2" s="1"/>
  <c r="S3640" i="2" a="1"/>
  <c r="S3640" i="2" s="1"/>
  <c r="S3644" i="2" a="1"/>
  <c r="S3644" i="2" s="1"/>
  <c r="S3647" i="2" a="1"/>
  <c r="S3647" i="2" s="1"/>
  <c r="S3653" i="2" a="1"/>
  <c r="S3653" i="2" s="1"/>
  <c r="S3657" i="2" a="1"/>
  <c r="S3657" i="2" s="1"/>
  <c r="S3664" i="2" a="1"/>
  <c r="S3664" i="2" s="1"/>
  <c r="S3667" i="2" a="1"/>
  <c r="S3667" i="2" s="1"/>
  <c r="S3671" i="2" a="1"/>
  <c r="S3671" i="2" s="1"/>
  <c r="S3678" i="2" a="1"/>
  <c r="S3678" i="2" s="1"/>
  <c r="S3682" i="2" a="1"/>
  <c r="S3682" i="2" s="1"/>
  <c r="S3685" i="2" a="1"/>
  <c r="S3685" i="2" s="1"/>
  <c r="S3689" i="2" a="1"/>
  <c r="S3689" i="2" s="1"/>
  <c r="S3692" i="2" a="1"/>
  <c r="S3692" i="2" s="1"/>
  <c r="S3696" i="2" a="1"/>
  <c r="S3696" i="2" s="1"/>
  <c r="S3699" i="2" a="1"/>
  <c r="S3699" i="2" s="1"/>
  <c r="S3703" i="2" a="1"/>
  <c r="S3703" i="2" s="1"/>
  <c r="S3710" i="2" a="1"/>
  <c r="S3710" i="2" s="1"/>
  <c r="S3714" i="2" a="1"/>
  <c r="S3714" i="2" s="1"/>
  <c r="S3717" i="2" a="1"/>
  <c r="S3717" i="2" s="1"/>
  <c r="S3721" i="2" a="1"/>
  <c r="S3721" i="2" s="1"/>
  <c r="S3724" i="2" a="1"/>
  <c r="S3724" i="2" s="1"/>
  <c r="S3728" i="2" a="1"/>
  <c r="S3728" i="2" s="1"/>
  <c r="S3731" i="2" a="1"/>
  <c r="S3731" i="2" s="1"/>
  <c r="S3735" i="2" a="1"/>
  <c r="S3735" i="2" s="1"/>
  <c r="S3742" i="2" a="1"/>
  <c r="S3742" i="2" s="1"/>
  <c r="S3746" i="2" a="1"/>
  <c r="S3746" i="2" s="1"/>
  <c r="S3749" i="2" a="1"/>
  <c r="S3749" i="2" s="1"/>
  <c r="S3753" i="2" a="1"/>
  <c r="S3753" i="2" s="1"/>
  <c r="S3756" i="2" a="1"/>
  <c r="S3756" i="2" s="1"/>
  <c r="S3760" i="2" a="1"/>
  <c r="S3760" i="2" s="1"/>
  <c r="S3763" i="2" a="1"/>
  <c r="S3763" i="2" s="1"/>
  <c r="S3767" i="2" a="1"/>
  <c r="S3767" i="2" s="1"/>
  <c r="S3774" i="2" a="1"/>
  <c r="S3774" i="2" s="1"/>
  <c r="S3778" i="2" a="1"/>
  <c r="S3778" i="2" s="1"/>
  <c r="S3781" i="2" a="1"/>
  <c r="S3781" i="2" s="1"/>
  <c r="S3785" i="2" a="1"/>
  <c r="S3785" i="2" s="1"/>
  <c r="S3788" i="2" a="1"/>
  <c r="S3788" i="2" s="1"/>
  <c r="S3792" i="2" a="1"/>
  <c r="S3792" i="2" s="1"/>
  <c r="S3795" i="2" a="1"/>
  <c r="S3795" i="2" s="1"/>
  <c r="S3799" i="2" a="1"/>
  <c r="S3799" i="2" s="1"/>
  <c r="S3806" i="2" a="1"/>
  <c r="S3806" i="2" s="1"/>
  <c r="S3810" i="2" a="1"/>
  <c r="S3810" i="2" s="1"/>
  <c r="S3813" i="2" a="1"/>
  <c r="S3813" i="2" s="1"/>
  <c r="S3817" i="2" a="1"/>
  <c r="S3817" i="2" s="1"/>
  <c r="S3820" i="2" a="1"/>
  <c r="S3820" i="2" s="1"/>
  <c r="S3824" i="2" a="1"/>
  <c r="S3824" i="2" s="1"/>
  <c r="S3827" i="2" a="1"/>
  <c r="S3827" i="2" s="1"/>
  <c r="S3831" i="2" a="1"/>
  <c r="S3831" i="2" s="1"/>
  <c r="S3838" i="2" a="1"/>
  <c r="S3838" i="2" s="1"/>
  <c r="S3842" i="2" a="1"/>
  <c r="S3842" i="2" s="1"/>
  <c r="S3845" i="2" a="1"/>
  <c r="S3845" i="2" s="1"/>
  <c r="S3849" i="2" a="1"/>
  <c r="S3849" i="2" s="1"/>
  <c r="S3852" i="2" a="1"/>
  <c r="S3852" i="2" s="1"/>
  <c r="S3856" i="2" a="1"/>
  <c r="S3856" i="2" s="1"/>
  <c r="S3859" i="2" a="1"/>
  <c r="S3859" i="2" s="1"/>
  <c r="S3863" i="2" a="1"/>
  <c r="S3863" i="2" s="1"/>
  <c r="S3870" i="2" a="1"/>
  <c r="S3870" i="2" s="1"/>
  <c r="S3874" i="2" a="1"/>
  <c r="S3874" i="2" s="1"/>
  <c r="S3877" i="2" a="1"/>
  <c r="S3877" i="2" s="1"/>
  <c r="S3881" i="2" a="1"/>
  <c r="S3881" i="2" s="1"/>
  <c r="S3884" i="2" a="1"/>
  <c r="S3884" i="2" s="1"/>
  <c r="S3888" i="2" a="1"/>
  <c r="S3888" i="2" s="1"/>
  <c r="S3891" i="2" a="1"/>
  <c r="S3891" i="2" s="1"/>
  <c r="S3895" i="2" a="1"/>
  <c r="S3895" i="2" s="1"/>
  <c r="S3902" i="2" a="1"/>
  <c r="S3902" i="2" s="1"/>
  <c r="S3906" i="2" a="1"/>
  <c r="S3906" i="2" s="1"/>
  <c r="S3909" i="2" a="1"/>
  <c r="S3909" i="2" s="1"/>
  <c r="S3913" i="2" a="1"/>
  <c r="S3913" i="2" s="1"/>
  <c r="S3916" i="2" a="1"/>
  <c r="S3916" i="2" s="1"/>
  <c r="S3920" i="2" a="1"/>
  <c r="S3920" i="2" s="1"/>
  <c r="S3923" i="2" a="1"/>
  <c r="S3923" i="2" s="1"/>
  <c r="S3927" i="2" a="1"/>
  <c r="S3927" i="2" s="1"/>
  <c r="S3934" i="2" a="1"/>
  <c r="S3934" i="2" s="1"/>
  <c r="S3938" i="2" a="1"/>
  <c r="S3938" i="2" s="1"/>
  <c r="S3941" i="2" a="1"/>
  <c r="S3941" i="2" s="1"/>
  <c r="S3945" i="2" a="1"/>
  <c r="S3945" i="2" s="1"/>
  <c r="S3948" i="2" a="1"/>
  <c r="S3948" i="2" s="1"/>
  <c r="S3952" i="2" a="1"/>
  <c r="S3952" i="2" s="1"/>
  <c r="S3955" i="2" a="1"/>
  <c r="S3955" i="2" s="1"/>
  <c r="S3959" i="2" a="1"/>
  <c r="S3959" i="2" s="1"/>
  <c r="S3966" i="2" a="1"/>
  <c r="S3966" i="2" s="1"/>
  <c r="S3970" i="2" a="1"/>
  <c r="S3970" i="2" s="1"/>
  <c r="S3973" i="2" a="1"/>
  <c r="S3973" i="2" s="1"/>
  <c r="S3977" i="2" a="1"/>
  <c r="S3977" i="2" s="1"/>
  <c r="S3980" i="2" a="1"/>
  <c r="S3980" i="2" s="1"/>
  <c r="S3984" i="2" a="1"/>
  <c r="S3984" i="2" s="1"/>
  <c r="S3987" i="2" a="1"/>
  <c r="S3987" i="2" s="1"/>
  <c r="S3991" i="2" a="1"/>
  <c r="S3991" i="2" s="1"/>
  <c r="S3998" i="2" a="1"/>
  <c r="S3998" i="2" s="1"/>
  <c r="S4002" i="2" a="1"/>
  <c r="S4002" i="2" s="1"/>
  <c r="S4005" i="2" a="1"/>
  <c r="S4005" i="2" s="1"/>
  <c r="S4009" i="2" a="1"/>
  <c r="S4009" i="2" s="1"/>
  <c r="S4012" i="2" a="1"/>
  <c r="S4012" i="2" s="1"/>
  <c r="S4016" i="2" a="1"/>
  <c r="S4016" i="2" s="1"/>
  <c r="S4019" i="2" a="1"/>
  <c r="S4019" i="2" s="1"/>
  <c r="S4023" i="2" a="1"/>
  <c r="S4023" i="2" s="1"/>
  <c r="S4030" i="2" a="1"/>
  <c r="S4030" i="2" s="1"/>
  <c r="S4034" i="2" a="1"/>
  <c r="S4034" i="2" s="1"/>
  <c r="S4037" i="2" a="1"/>
  <c r="S4037" i="2" s="1"/>
  <c r="S4041" i="2" a="1"/>
  <c r="S4041" i="2" s="1"/>
  <c r="S4048" i="2" a="1"/>
  <c r="S4048" i="2" s="1"/>
  <c r="S4052" i="2" a="1"/>
  <c r="S4052" i="2" s="1"/>
  <c r="S4056" i="2" a="1"/>
  <c r="S4056" i="2" s="1"/>
  <c r="S4060" i="2" a="1"/>
  <c r="S4060" i="2" s="1"/>
  <c r="S4063" i="2" a="1"/>
  <c r="S4063" i="2" s="1"/>
  <c r="S4067" i="2" a="1"/>
  <c r="S4067" i="2" s="1"/>
  <c r="S4071" i="2" a="1"/>
  <c r="S4071" i="2" s="1"/>
  <c r="S4075" i="2" a="1"/>
  <c r="S4075" i="2" s="1"/>
  <c r="S4078" i="2" a="1"/>
  <c r="S4078" i="2" s="1"/>
  <c r="S4082" i="2" a="1"/>
  <c r="S4082" i="2" s="1"/>
  <c r="S4086" i="2" a="1"/>
  <c r="S4086" i="2" s="1"/>
  <c r="S4090" i="2" a="1"/>
  <c r="S4090" i="2" s="1"/>
  <c r="S4093" i="2" a="1"/>
  <c r="S4093" i="2" s="1"/>
  <c r="S4097" i="2" a="1"/>
  <c r="S4097" i="2" s="1"/>
  <c r="S4101" i="2" a="1"/>
  <c r="S4101" i="2" s="1"/>
  <c r="S4105" i="2" a="1"/>
  <c r="S4105" i="2" s="1"/>
  <c r="S4112" i="2" a="1"/>
  <c r="S4112" i="2" s="1"/>
  <c r="S4116" i="2" a="1"/>
  <c r="S4116" i="2" s="1"/>
  <c r="S4120" i="2" a="1"/>
  <c r="S4120" i="2" s="1"/>
  <c r="S4124" i="2" a="1"/>
  <c r="S4124" i="2" s="1"/>
  <c r="S4127" i="2" a="1"/>
  <c r="S4127" i="2" s="1"/>
  <c r="S4131" i="2" a="1"/>
  <c r="S4131" i="2" s="1"/>
  <c r="S4135" i="2" a="1"/>
  <c r="S4135" i="2" s="1"/>
  <c r="S4139" i="2" a="1"/>
  <c r="S4139" i="2" s="1"/>
  <c r="S4142" i="2" a="1"/>
  <c r="S4142" i="2" s="1"/>
  <c r="S4146" i="2" a="1"/>
  <c r="S4146" i="2" s="1"/>
  <c r="S4150" i="2" a="1"/>
  <c r="S4150" i="2" s="1"/>
  <c r="S4154" i="2" a="1"/>
  <c r="S4154" i="2" s="1"/>
  <c r="S4157" i="2" a="1"/>
  <c r="S4157" i="2" s="1"/>
  <c r="S4161" i="2" a="1"/>
  <c r="S4161" i="2" s="1"/>
  <c r="S4165" i="2" a="1"/>
  <c r="S4165" i="2" s="1"/>
  <c r="S4169" i="2" a="1"/>
  <c r="S4169" i="2" s="1"/>
  <c r="S4176" i="2" a="1"/>
  <c r="S4176" i="2" s="1"/>
  <c r="S4180" i="2" a="1"/>
  <c r="S4180" i="2" s="1"/>
  <c r="S4184" i="2" a="1"/>
  <c r="S4184" i="2" s="1"/>
  <c r="S4188" i="2" a="1"/>
  <c r="S4188" i="2" s="1"/>
  <c r="S4192" i="2" a="1"/>
  <c r="S4192" i="2" s="1"/>
  <c r="S4195" i="2" a="1"/>
  <c r="S4195" i="2" s="1"/>
  <c r="S4198" i="2" a="1"/>
  <c r="S4198" i="2" s="1"/>
  <c r="S4205" i="2" a="1"/>
  <c r="S4205" i="2" s="1"/>
  <c r="S4208" i="2" a="1"/>
  <c r="S4208" i="2" s="1"/>
  <c r="S4211" i="2" a="1"/>
  <c r="S4211" i="2" s="1"/>
  <c r="S4214" i="2" a="1"/>
  <c r="S4214" i="2" s="1"/>
  <c r="S4221" i="2" a="1"/>
  <c r="S4221" i="2" s="1"/>
  <c r="S4224" i="2" a="1"/>
  <c r="S4224" i="2" s="1"/>
  <c r="S4227" i="2" a="1"/>
  <c r="S4227" i="2" s="1"/>
  <c r="S4230" i="2" a="1"/>
  <c r="S4230" i="2" s="1"/>
  <c r="S4237" i="2" a="1"/>
  <c r="S4237" i="2" s="1"/>
  <c r="S4240" i="2" a="1"/>
  <c r="S4240" i="2" s="1"/>
  <c r="S4243" i="2" a="1"/>
  <c r="S4243" i="2" s="1"/>
  <c r="S4247" i="2" a="1"/>
  <c r="S4247" i="2" s="1"/>
  <c r="S4251" i="2" a="1"/>
  <c r="S4251" i="2" s="1"/>
  <c r="S4255" i="2" a="1"/>
  <c r="S4255" i="2" s="1"/>
  <c r="S4259" i="2" a="1"/>
  <c r="S4259" i="2" s="1"/>
  <c r="S4263" i="2" a="1"/>
  <c r="S4263" i="2" s="1"/>
  <c r="S4267" i="2" a="1"/>
  <c r="S4267" i="2" s="1"/>
  <c r="S4271" i="2" a="1"/>
  <c r="S4271" i="2" s="1"/>
  <c r="S4275" i="2" a="1"/>
  <c r="S4275" i="2" s="1"/>
  <c r="S4279" i="2" a="1"/>
  <c r="S4279" i="2" s="1"/>
  <c r="S4283" i="2" a="1"/>
  <c r="S4283" i="2" s="1"/>
  <c r="S4287" i="2" a="1"/>
  <c r="S4287" i="2" s="1"/>
  <c r="S4291" i="2" a="1"/>
  <c r="S4291" i="2" s="1"/>
  <c r="S4295" i="2" a="1"/>
  <c r="S4295" i="2" s="1"/>
  <c r="S4299" i="2" a="1"/>
  <c r="S4299" i="2" s="1"/>
  <c r="S4303" i="2" a="1"/>
  <c r="S4303" i="2" s="1"/>
  <c r="S4307" i="2" a="1"/>
  <c r="S4307" i="2" s="1"/>
  <c r="S4311" i="2" a="1"/>
  <c r="S4311" i="2" s="1"/>
  <c r="S4315" i="2" a="1"/>
  <c r="S4315" i="2" s="1"/>
  <c r="S4319" i="2" a="1"/>
  <c r="S4319" i="2" s="1"/>
  <c r="S4323" i="2" a="1"/>
  <c r="S4323" i="2" s="1"/>
  <c r="S4327" i="2" a="1"/>
  <c r="S4327" i="2" s="1"/>
  <c r="S4331" i="2" a="1"/>
  <c r="S4331" i="2" s="1"/>
  <c r="S4335" i="2" a="1"/>
  <c r="S4335" i="2" s="1"/>
  <c r="S4339" i="2" a="1"/>
  <c r="S4339" i="2" s="1"/>
  <c r="S4343" i="2" a="1"/>
  <c r="S4343" i="2" s="1"/>
  <c r="S4347" i="2" a="1"/>
  <c r="S4347" i="2" s="1"/>
  <c r="S4351" i="2" a="1"/>
  <c r="S4351" i="2" s="1"/>
  <c r="S4355" i="2" a="1"/>
  <c r="S4355" i="2" s="1"/>
  <c r="S4359" i="2" a="1"/>
  <c r="S4359" i="2" s="1"/>
  <c r="S4363" i="2" a="1"/>
  <c r="S4363" i="2" s="1"/>
  <c r="S4367" i="2" a="1"/>
  <c r="S4367" i="2" s="1"/>
  <c r="S4371" i="2" a="1"/>
  <c r="S4371" i="2" s="1"/>
  <c r="S4375" i="2" a="1"/>
  <c r="S4375" i="2" s="1"/>
  <c r="S4379" i="2" a="1"/>
  <c r="S4379" i="2" s="1"/>
  <c r="S4383" i="2" a="1"/>
  <c r="S4383" i="2" s="1"/>
  <c r="S4387" i="2" a="1"/>
  <c r="S4387" i="2" s="1"/>
  <c r="S4391" i="2" a="1"/>
  <c r="S4391" i="2" s="1"/>
  <c r="S4395" i="2" a="1"/>
  <c r="S4395" i="2" s="1"/>
  <c r="S4399" i="2" a="1"/>
  <c r="S4399" i="2" s="1"/>
  <c r="S4403" i="2" a="1"/>
  <c r="S4403" i="2" s="1"/>
  <c r="S4407" i="2" a="1"/>
  <c r="S4407" i="2" s="1"/>
  <c r="S4411" i="2" a="1"/>
  <c r="S4411" i="2" s="1"/>
  <c r="S4415" i="2" a="1"/>
  <c r="S4415" i="2" s="1"/>
  <c r="S4419" i="2" a="1"/>
  <c r="S4419" i="2" s="1"/>
  <c r="S4423" i="2" a="1"/>
  <c r="S4423" i="2" s="1"/>
  <c r="S4427" i="2" a="1"/>
  <c r="S4427" i="2" s="1"/>
  <c r="S4431" i="2" a="1"/>
  <c r="S4431" i="2" s="1"/>
  <c r="S4435" i="2" a="1"/>
  <c r="S4435" i="2" s="1"/>
  <c r="S4439" i="2" a="1"/>
  <c r="S4439" i="2" s="1"/>
  <c r="S4443" i="2" a="1"/>
  <c r="S4443" i="2" s="1"/>
  <c r="S4447" i="2" a="1"/>
  <c r="S4447" i="2" s="1"/>
  <c r="S4451" i="2" a="1"/>
  <c r="S4451" i="2" s="1"/>
  <c r="S4455" i="2" a="1"/>
  <c r="S4455" i="2" s="1"/>
  <c r="S4459" i="2" a="1"/>
  <c r="S4459" i="2" s="1"/>
  <c r="S4463" i="2" a="1"/>
  <c r="S4463" i="2" s="1"/>
  <c r="S4467" i="2" a="1"/>
  <c r="S4467" i="2" s="1"/>
  <c r="S4471" i="2" a="1"/>
  <c r="S4471" i="2" s="1"/>
  <c r="S4475" i="2" a="1"/>
  <c r="S4475" i="2" s="1"/>
  <c r="S4479" i="2" a="1"/>
  <c r="S4479" i="2" s="1"/>
  <c r="S4483" i="2" a="1"/>
  <c r="S4483" i="2" s="1"/>
  <c r="S4487" i="2" a="1"/>
  <c r="S4487" i="2" s="1"/>
  <c r="S4491" i="2" a="1"/>
  <c r="S4491" i="2" s="1"/>
  <c r="S4495" i="2" a="1"/>
  <c r="S4495" i="2" s="1"/>
  <c r="S4499" i="2" a="1"/>
  <c r="S4499" i="2" s="1"/>
  <c r="S4503" i="2" a="1"/>
  <c r="S4503" i="2" s="1"/>
  <c r="S4507" i="2" a="1"/>
  <c r="S4507" i="2" s="1"/>
  <c r="S4511" i="2" a="1"/>
  <c r="S4511" i="2" s="1"/>
  <c r="S4515" i="2" a="1"/>
  <c r="S4515" i="2" s="1"/>
  <c r="S4519" i="2" a="1"/>
  <c r="S4519" i="2" s="1"/>
  <c r="S4523" i="2" a="1"/>
  <c r="S4523" i="2" s="1"/>
  <c r="S4527" i="2" a="1"/>
  <c r="S4527" i="2" s="1"/>
  <c r="S4531" i="2" a="1"/>
  <c r="S4531" i="2" s="1"/>
  <c r="S4535" i="2" a="1"/>
  <c r="S4535" i="2" s="1"/>
  <c r="S4539" i="2" a="1"/>
  <c r="S4539" i="2" s="1"/>
  <c r="S4543" i="2" a="1"/>
  <c r="S4543" i="2" s="1"/>
  <c r="S4547" i="2" a="1"/>
  <c r="S4547" i="2" s="1"/>
  <c r="S4551" i="2" a="1"/>
  <c r="S4551" i="2" s="1"/>
  <c r="S4555" i="2" a="1"/>
  <c r="S4555" i="2" s="1"/>
  <c r="S4559" i="2" a="1"/>
  <c r="S4559" i="2" s="1"/>
  <c r="S4563" i="2" a="1"/>
  <c r="S4563" i="2" s="1"/>
  <c r="S4567" i="2" a="1"/>
  <c r="S4567" i="2" s="1"/>
  <c r="S4571" i="2" a="1"/>
  <c r="S4571" i="2" s="1"/>
  <c r="S4575" i="2" a="1"/>
  <c r="S4575" i="2" s="1"/>
  <c r="S4579" i="2" a="1"/>
  <c r="S4579" i="2" s="1"/>
  <c r="S4583" i="2" a="1"/>
  <c r="S4583" i="2" s="1"/>
  <c r="S4587" i="2" a="1"/>
  <c r="S4587" i="2" s="1"/>
  <c r="S4590" i="2" a="1"/>
  <c r="S4590" i="2" s="1"/>
  <c r="S4594" i="2" a="1"/>
  <c r="S4594" i="2" s="1"/>
  <c r="S4598" i="2" a="1"/>
  <c r="S4598" i="2" s="1"/>
  <c r="S4602" i="2" a="1"/>
  <c r="S4602" i="2" s="1"/>
  <c r="S4605" i="2" a="1"/>
  <c r="S4605" i="2" s="1"/>
  <c r="S4609" i="2" a="1"/>
  <c r="S4609" i="2" s="1"/>
  <c r="S4612" i="2" a="1"/>
  <c r="S4612" i="2" s="1"/>
  <c r="S4616" i="2" a="1"/>
  <c r="S4616" i="2" s="1"/>
  <c r="S4623" i="2" a="1"/>
  <c r="S4623" i="2" s="1"/>
  <c r="S4627" i="2" a="1"/>
  <c r="S4627" i="2" s="1"/>
  <c r="S4630" i="2" a="1"/>
  <c r="S4630" i="2" s="1"/>
  <c r="S4634" i="2" a="1"/>
  <c r="S4634" i="2" s="1"/>
  <c r="S4637" i="2" a="1"/>
  <c r="S4637" i="2" s="1"/>
  <c r="S4641" i="2" a="1"/>
  <c r="S4641" i="2" s="1"/>
  <c r="S4645" i="2" a="1"/>
  <c r="S4645" i="2" s="1"/>
  <c r="S4651" i="2" a="1"/>
  <c r="S4651" i="2" s="1"/>
  <c r="S4657" i="2" a="1"/>
  <c r="S4657" i="2" s="1"/>
  <c r="S4660" i="2" a="1"/>
  <c r="S4660" i="2" s="1"/>
  <c r="S4664" i="2" a="1"/>
  <c r="S4664" i="2" s="1"/>
  <c r="S4668" i="2" a="1"/>
  <c r="S4668" i="2" s="1"/>
  <c r="S4675" i="2" a="1"/>
  <c r="S4675" i="2" s="1"/>
  <c r="S4678" i="2" a="1"/>
  <c r="S4678" i="2" s="1"/>
  <c r="S4681" i="2" a="1"/>
  <c r="S4681" i="2" s="1"/>
  <c r="S4684" i="2" a="1"/>
  <c r="S4684" i="2" s="1"/>
  <c r="S4687" i="2" a="1"/>
  <c r="S4687" i="2" s="1"/>
  <c r="S4691" i="2" a="1"/>
  <c r="S4691" i="2" s="1"/>
  <c r="S4694" i="2" a="1"/>
  <c r="S4694" i="2" s="1"/>
  <c r="S4697" i="2" a="1"/>
  <c r="S4697" i="2" s="1"/>
  <c r="S4700" i="2" a="1"/>
  <c r="S4700" i="2" s="1"/>
  <c r="S4704" i="2" a="1"/>
  <c r="S4704" i="2" s="1"/>
  <c r="S4708" i="2" a="1"/>
  <c r="S4708" i="2" s="1"/>
  <c r="S4715" i="2" a="1"/>
  <c r="S4715" i="2" s="1"/>
  <c r="S4719" i="2" a="1"/>
  <c r="S4719" i="2" s="1"/>
  <c r="S4722" i="2" a="1"/>
  <c r="S4722" i="2" s="1"/>
  <c r="S4726" i="2" a="1"/>
  <c r="S4726" i="2" s="1"/>
  <c r="S4729" i="2" a="1"/>
  <c r="S4729" i="2" s="1"/>
  <c r="S4733" i="2" a="1"/>
  <c r="S4733" i="2" s="1"/>
  <c r="S4737" i="2" a="1"/>
  <c r="S4737" i="2" s="1"/>
  <c r="S4740" i="2" a="1"/>
  <c r="S4740" i="2" s="1"/>
  <c r="S4747" i="2" a="1"/>
  <c r="S4747" i="2" s="1"/>
  <c r="S4750" i="2" a="1"/>
  <c r="S4750" i="2" s="1"/>
  <c r="S4754" i="2" a="1"/>
  <c r="S4754" i="2" s="1"/>
  <c r="S4758" i="2" a="1"/>
  <c r="S4758" i="2" s="1"/>
  <c r="S4761" i="2" a="1"/>
  <c r="S4761" i="2" s="1"/>
  <c r="S4764" i="2" a="1"/>
  <c r="S4764" i="2" s="1"/>
  <c r="S4768" i="2" a="1"/>
  <c r="S4768" i="2" s="1"/>
  <c r="S4772" i="2" a="1"/>
  <c r="S4772" i="2" s="1"/>
  <c r="S4779" i="2" a="1"/>
  <c r="S4779" i="2" s="1"/>
  <c r="S4782" i="2" a="1"/>
  <c r="S4782" i="2" s="1"/>
  <c r="S3394" i="2" a="1"/>
  <c r="S3394" i="2" s="1"/>
  <c r="S3400" i="2" a="1"/>
  <c r="S3400" i="2" s="1"/>
  <c r="S3407" i="2" a="1"/>
  <c r="S3407" i="2" s="1"/>
  <c r="S3414" i="2" a="1"/>
  <c r="S3414" i="2" s="1"/>
  <c r="S3421" i="2" a="1"/>
  <c r="S3421" i="2" s="1"/>
  <c r="S3436" i="2" a="1"/>
  <c r="S3436" i="2" s="1"/>
  <c r="S3443" i="2" a="1"/>
  <c r="S3443" i="2" s="1"/>
  <c r="S3450" i="2" a="1"/>
  <c r="S3450" i="2" s="1"/>
  <c r="S3457" i="2" a="1"/>
  <c r="S3457" i="2" s="1"/>
  <c r="S3464" i="2" a="1"/>
  <c r="S3464" i="2" s="1"/>
  <c r="S3471" i="2" a="1"/>
  <c r="S3471" i="2" s="1"/>
  <c r="S3478" i="2" a="1"/>
  <c r="S3478" i="2" s="1"/>
  <c r="S3485" i="2" a="1"/>
  <c r="S3485" i="2" s="1"/>
  <c r="S3492" i="2" a="1"/>
  <c r="S3492" i="2" s="1"/>
  <c r="S3500" i="2" a="1"/>
  <c r="S3500" i="2" s="1"/>
  <c r="S3514" i="2" a="1"/>
  <c r="S3514" i="2" s="1"/>
  <c r="S3521" i="2" a="1"/>
  <c r="S3521" i="2" s="1"/>
  <c r="S3528" i="2" a="1"/>
  <c r="S3528" i="2" s="1"/>
  <c r="S3535" i="2" a="1"/>
  <c r="S3535" i="2" s="1"/>
  <c r="S3542" i="2" a="1"/>
  <c r="S3542" i="2" s="1"/>
  <c r="S3549" i="2" a="1"/>
  <c r="S3549" i="2" s="1"/>
  <c r="S3556" i="2" a="1"/>
  <c r="S3556" i="2" s="1"/>
  <c r="S3564" i="2" a="1"/>
  <c r="S3564" i="2" s="1"/>
  <c r="S3578" i="2" a="1"/>
  <c r="S3578" i="2" s="1"/>
  <c r="S3582" i="2" a="1"/>
  <c r="S3582" i="2" s="1"/>
  <c r="S3586" i="2" a="1"/>
  <c r="S3586" i="2" s="1"/>
  <c r="S3589" i="2" a="1"/>
  <c r="S3589" i="2" s="1"/>
  <c r="S3593" i="2" a="1"/>
  <c r="S3593" i="2" s="1"/>
  <c r="S3597" i="2" a="1"/>
  <c r="S3597" i="2" s="1"/>
  <c r="S3601" i="2" a="1"/>
  <c r="S3601" i="2" s="1"/>
  <c r="S3604" i="2" a="1"/>
  <c r="S3604" i="2" s="1"/>
  <c r="S3608" i="2" a="1"/>
  <c r="S3608" i="2" s="1"/>
  <c r="S3612" i="2" a="1"/>
  <c r="S3612" i="2" s="1"/>
  <c r="S3616" i="2" a="1"/>
  <c r="S3616" i="2" s="1"/>
  <c r="S3620" i="2" a="1"/>
  <c r="S3620" i="2" s="1"/>
  <c r="S3623" i="2" a="1"/>
  <c r="S3623" i="2" s="1"/>
  <c r="S3627" i="2" a="1"/>
  <c r="S3627" i="2" s="1"/>
  <c r="S3630" i="2" a="1"/>
  <c r="S3630" i="2" s="1"/>
  <c r="S3634" i="2" a="1"/>
  <c r="S3634" i="2" s="1"/>
  <c r="S3637" i="2" a="1"/>
  <c r="S3637" i="2" s="1"/>
  <c r="S3641" i="2" a="1"/>
  <c r="S3641" i="2" s="1"/>
  <c r="S3648" i="2" a="1"/>
  <c r="S3648" i="2" s="1"/>
  <c r="S3651" i="2" a="1"/>
  <c r="S3651" i="2" s="1"/>
  <c r="S3654" i="2" a="1"/>
  <c r="S3654" i="2" s="1"/>
  <c r="S3658" i="2" a="1"/>
  <c r="S3658" i="2" s="1"/>
  <c r="S3661" i="2" a="1"/>
  <c r="S3661" i="2" s="1"/>
  <c r="S3665" i="2" a="1"/>
  <c r="S3665" i="2" s="1"/>
  <c r="S3668" i="2" a="1"/>
  <c r="S3668" i="2" s="1"/>
  <c r="S3672" i="2" a="1"/>
  <c r="S3672" i="2" s="1"/>
  <c r="S3675" i="2" a="1"/>
  <c r="S3675" i="2" s="1"/>
  <c r="S3679" i="2" a="1"/>
  <c r="S3679" i="2" s="1"/>
  <c r="S3686" i="2" a="1"/>
  <c r="S3686" i="2" s="1"/>
  <c r="S3690" i="2" a="1"/>
  <c r="S3690" i="2" s="1"/>
  <c r="S3693" i="2" a="1"/>
  <c r="S3693" i="2" s="1"/>
  <c r="S3697" i="2" a="1"/>
  <c r="S3697" i="2" s="1"/>
  <c r="S3700" i="2" a="1"/>
  <c r="S3700" i="2" s="1"/>
  <c r="S3704" i="2" a="1"/>
  <c r="S3704" i="2" s="1"/>
  <c r="S3707" i="2" a="1"/>
  <c r="S3707" i="2" s="1"/>
  <c r="S3711" i="2" a="1"/>
  <c r="S3711" i="2" s="1"/>
  <c r="S3718" i="2" a="1"/>
  <c r="S3718" i="2" s="1"/>
  <c r="S3722" i="2" a="1"/>
  <c r="S3722" i="2" s="1"/>
  <c r="S3725" i="2" a="1"/>
  <c r="S3725" i="2" s="1"/>
  <c r="S3729" i="2" a="1"/>
  <c r="S3729" i="2" s="1"/>
  <c r="S3732" i="2" a="1"/>
  <c r="S3732" i="2" s="1"/>
  <c r="S3736" i="2" a="1"/>
  <c r="S3736" i="2" s="1"/>
  <c r="S3739" i="2" a="1"/>
  <c r="S3739" i="2" s="1"/>
  <c r="S3743" i="2" a="1"/>
  <c r="S3743" i="2" s="1"/>
  <c r="S3750" i="2" a="1"/>
  <c r="S3750" i="2" s="1"/>
  <c r="S3754" i="2" a="1"/>
  <c r="S3754" i="2" s="1"/>
  <c r="S3757" i="2" a="1"/>
  <c r="S3757" i="2" s="1"/>
  <c r="S3761" i="2" a="1"/>
  <c r="S3761" i="2" s="1"/>
  <c r="S3764" i="2" a="1"/>
  <c r="S3764" i="2" s="1"/>
  <c r="S3768" i="2" a="1"/>
  <c r="S3768" i="2" s="1"/>
  <c r="S3771" i="2" a="1"/>
  <c r="S3771" i="2" s="1"/>
  <c r="S3775" i="2" a="1"/>
  <c r="S3775" i="2" s="1"/>
  <c r="S3782" i="2" a="1"/>
  <c r="S3782" i="2" s="1"/>
  <c r="S3786" i="2" a="1"/>
  <c r="S3786" i="2" s="1"/>
  <c r="S3789" i="2" a="1"/>
  <c r="S3789" i="2" s="1"/>
  <c r="S3793" i="2" a="1"/>
  <c r="S3793" i="2" s="1"/>
  <c r="S3796" i="2" a="1"/>
  <c r="S3796" i="2" s="1"/>
  <c r="S3800" i="2" a="1"/>
  <c r="S3800" i="2" s="1"/>
  <c r="S3803" i="2" a="1"/>
  <c r="S3803" i="2" s="1"/>
  <c r="S3807" i="2" a="1"/>
  <c r="S3807" i="2" s="1"/>
  <c r="S3814" i="2" a="1"/>
  <c r="S3814" i="2" s="1"/>
  <c r="S3818" i="2" a="1"/>
  <c r="S3818" i="2" s="1"/>
  <c r="S3821" i="2" a="1"/>
  <c r="S3821" i="2" s="1"/>
  <c r="S3825" i="2" a="1"/>
  <c r="S3825" i="2" s="1"/>
  <c r="S3828" i="2" a="1"/>
  <c r="S3828" i="2" s="1"/>
  <c r="S3832" i="2" a="1"/>
  <c r="S3832" i="2" s="1"/>
  <c r="S3835" i="2" a="1"/>
  <c r="S3835" i="2" s="1"/>
  <c r="S3839" i="2" a="1"/>
  <c r="S3839" i="2" s="1"/>
  <c r="S3846" i="2" a="1"/>
  <c r="S3846" i="2" s="1"/>
  <c r="S3850" i="2" a="1"/>
  <c r="S3850" i="2" s="1"/>
  <c r="S3853" i="2" a="1"/>
  <c r="S3853" i="2" s="1"/>
  <c r="S3857" i="2" a="1"/>
  <c r="S3857" i="2" s="1"/>
  <c r="S3860" i="2" a="1"/>
  <c r="S3860" i="2" s="1"/>
  <c r="S3864" i="2" a="1"/>
  <c r="S3864" i="2" s="1"/>
  <c r="S3867" i="2" a="1"/>
  <c r="S3867" i="2" s="1"/>
  <c r="S3871" i="2" a="1"/>
  <c r="S3871" i="2" s="1"/>
  <c r="S3878" i="2" a="1"/>
  <c r="S3878" i="2" s="1"/>
  <c r="S3882" i="2" a="1"/>
  <c r="S3882" i="2" s="1"/>
  <c r="S3885" i="2" a="1"/>
  <c r="S3885" i="2" s="1"/>
  <c r="S3889" i="2" a="1"/>
  <c r="S3889" i="2" s="1"/>
  <c r="S3892" i="2" a="1"/>
  <c r="S3892" i="2" s="1"/>
  <c r="S3896" i="2" a="1"/>
  <c r="S3896" i="2" s="1"/>
  <c r="S3899" i="2" a="1"/>
  <c r="S3899" i="2" s="1"/>
  <c r="S3903" i="2" a="1"/>
  <c r="S3903" i="2" s="1"/>
  <c r="S3910" i="2" a="1"/>
  <c r="S3910" i="2" s="1"/>
  <c r="S3914" i="2" a="1"/>
  <c r="S3914" i="2" s="1"/>
  <c r="S3917" i="2" a="1"/>
  <c r="S3917" i="2" s="1"/>
  <c r="S3921" i="2" a="1"/>
  <c r="S3921" i="2" s="1"/>
  <c r="S3924" i="2" a="1"/>
  <c r="S3924" i="2" s="1"/>
  <c r="S3928" i="2" a="1"/>
  <c r="S3928" i="2" s="1"/>
  <c r="S3931" i="2" a="1"/>
  <c r="S3931" i="2" s="1"/>
  <c r="S3935" i="2" a="1"/>
  <c r="S3935" i="2" s="1"/>
  <c r="S3942" i="2" a="1"/>
  <c r="S3942" i="2" s="1"/>
  <c r="S3946" i="2" a="1"/>
  <c r="S3946" i="2" s="1"/>
  <c r="S3949" i="2" a="1"/>
  <c r="S3949" i="2" s="1"/>
  <c r="S3953" i="2" a="1"/>
  <c r="S3953" i="2" s="1"/>
  <c r="S3956" i="2" a="1"/>
  <c r="S3956" i="2" s="1"/>
  <c r="S3960" i="2" a="1"/>
  <c r="S3960" i="2" s="1"/>
  <c r="S3963" i="2" a="1"/>
  <c r="S3963" i="2" s="1"/>
  <c r="S3967" i="2" a="1"/>
  <c r="S3967" i="2" s="1"/>
  <c r="S3974" i="2" a="1"/>
  <c r="S3974" i="2" s="1"/>
  <c r="S3978" i="2" a="1"/>
  <c r="S3978" i="2" s="1"/>
  <c r="S3981" i="2" a="1"/>
  <c r="S3981" i="2" s="1"/>
  <c r="S3985" i="2" a="1"/>
  <c r="S3985" i="2" s="1"/>
  <c r="S3988" i="2" a="1"/>
  <c r="S3988" i="2" s="1"/>
  <c r="S3992" i="2" a="1"/>
  <c r="S3992" i="2" s="1"/>
  <c r="S3995" i="2" a="1"/>
  <c r="S3995" i="2" s="1"/>
  <c r="S3999" i="2" a="1"/>
  <c r="S3999" i="2" s="1"/>
  <c r="S4006" i="2" a="1"/>
  <c r="S4006" i="2" s="1"/>
  <c r="S4010" i="2" a="1"/>
  <c r="S4010" i="2" s="1"/>
  <c r="S4013" i="2" a="1"/>
  <c r="S4013" i="2" s="1"/>
  <c r="S4017" i="2" a="1"/>
  <c r="S4017" i="2" s="1"/>
  <c r="S4020" i="2" a="1"/>
  <c r="S4020" i="2" s="1"/>
  <c r="S4024" i="2" a="1"/>
  <c r="S4024" i="2" s="1"/>
  <c r="S4027" i="2" a="1"/>
  <c r="S4027" i="2" s="1"/>
  <c r="S4031" i="2" a="1"/>
  <c r="S4031" i="2" s="1"/>
  <c r="S4035" i="2" a="1"/>
  <c r="S4035" i="2" s="1"/>
  <c r="S4038" i="2" a="1"/>
  <c r="S4038" i="2" s="1"/>
  <c r="S4042" i="2" a="1"/>
  <c r="S4042" i="2" s="1"/>
  <c r="S4045" i="2" a="1"/>
  <c r="S4045" i="2" s="1"/>
  <c r="S4049" i="2" a="1"/>
  <c r="S4049" i="2" s="1"/>
  <c r="S4053" i="2" a="1"/>
  <c r="S4053" i="2" s="1"/>
  <c r="S4057" i="2" a="1"/>
  <c r="S4057" i="2" s="1"/>
  <c r="S4064" i="2" a="1"/>
  <c r="S4064" i="2" s="1"/>
  <c r="S4068" i="2" a="1"/>
  <c r="S4068" i="2" s="1"/>
  <c r="S4072" i="2" a="1"/>
  <c r="S4072" i="2" s="1"/>
  <c r="S4076" i="2" a="1"/>
  <c r="S4076" i="2" s="1"/>
  <c r="S4079" i="2" a="1"/>
  <c r="S4079" i="2" s="1"/>
  <c r="S4083" i="2" a="1"/>
  <c r="S4083" i="2" s="1"/>
  <c r="S4087" i="2" a="1"/>
  <c r="S4087" i="2" s="1"/>
  <c r="S4091" i="2" a="1"/>
  <c r="S4091" i="2" s="1"/>
  <c r="S4094" i="2" a="1"/>
  <c r="S4094" i="2" s="1"/>
  <c r="S4098" i="2" a="1"/>
  <c r="S4098" i="2" s="1"/>
  <c r="S4102" i="2" a="1"/>
  <c r="S4102" i="2" s="1"/>
  <c r="S4106" i="2" a="1"/>
  <c r="S4106" i="2" s="1"/>
  <c r="S4109" i="2" a="1"/>
  <c r="S4109" i="2" s="1"/>
  <c r="S4113" i="2" a="1"/>
  <c r="S4113" i="2" s="1"/>
  <c r="S4117" i="2" a="1"/>
  <c r="S4117" i="2" s="1"/>
  <c r="S4121" i="2" a="1"/>
  <c r="S4121" i="2" s="1"/>
  <c r="S4128" i="2" a="1"/>
  <c r="S4128" i="2" s="1"/>
  <c r="S4132" i="2" a="1"/>
  <c r="S4132" i="2" s="1"/>
  <c r="S4136" i="2" a="1"/>
  <c r="S4136" i="2" s="1"/>
  <c r="S4140" i="2" a="1"/>
  <c r="S4140" i="2" s="1"/>
  <c r="S4143" i="2" a="1"/>
  <c r="S4143" i="2" s="1"/>
  <c r="S4147" i="2" a="1"/>
  <c r="S4147" i="2" s="1"/>
  <c r="S4151" i="2" a="1"/>
  <c r="S4151" i="2" s="1"/>
  <c r="S4155" i="2" a="1"/>
  <c r="S4155" i="2" s="1"/>
  <c r="S4158" i="2" a="1"/>
  <c r="S4158" i="2" s="1"/>
  <c r="S4162" i="2" a="1"/>
  <c r="S4162" i="2" s="1"/>
  <c r="S4166" i="2" a="1"/>
  <c r="S4166" i="2" s="1"/>
  <c r="S4170" i="2" a="1"/>
  <c r="S4170" i="2" s="1"/>
  <c r="S4173" i="2" a="1"/>
  <c r="S4173" i="2" s="1"/>
  <c r="S4177" i="2" a="1"/>
  <c r="S4177" i="2" s="1"/>
  <c r="S4181" i="2" a="1"/>
  <c r="S4181" i="2" s="1"/>
  <c r="S4185" i="2" a="1"/>
  <c r="S4185" i="2" s="1"/>
  <c r="S4189" i="2" a="1"/>
  <c r="S4189" i="2" s="1"/>
  <c r="S4193" i="2" a="1"/>
  <c r="S4193" i="2" s="1"/>
  <c r="S4196" i="2" a="1"/>
  <c r="S4196" i="2" s="1"/>
  <c r="S4199" i="2" a="1"/>
  <c r="S4199" i="2" s="1"/>
  <c r="S4202" i="2" a="1"/>
  <c r="S4202" i="2" s="1"/>
  <c r="S4209" i="2" a="1"/>
  <c r="S4209" i="2" s="1"/>
  <c r="S4212" i="2" a="1"/>
  <c r="S4212" i="2" s="1"/>
  <c r="S4215" i="2" a="1"/>
  <c r="S4215" i="2" s="1"/>
  <c r="S4218" i="2" a="1"/>
  <c r="S4218" i="2" s="1"/>
  <c r="S4225" i="2" a="1"/>
  <c r="S4225" i="2" s="1"/>
  <c r="S4228" i="2" a="1"/>
  <c r="S4228" i="2" s="1"/>
  <c r="S4231" i="2" a="1"/>
  <c r="S4231" i="2" s="1"/>
  <c r="S4234" i="2" a="1"/>
  <c r="S4234" i="2" s="1"/>
  <c r="S4241" i="2" a="1"/>
  <c r="S4241" i="2" s="1"/>
  <c r="S4244" i="2" a="1"/>
  <c r="S4244" i="2" s="1"/>
  <c r="S4248" i="2" a="1"/>
  <c r="S4248" i="2" s="1"/>
  <c r="S4252" i="2" a="1"/>
  <c r="S4252" i="2" s="1"/>
  <c r="S4256" i="2" a="1"/>
  <c r="S4256" i="2" s="1"/>
  <c r="S4260" i="2" a="1"/>
  <c r="S4260" i="2" s="1"/>
  <c r="S4264" i="2" a="1"/>
  <c r="S4264" i="2" s="1"/>
  <c r="S4268" i="2" a="1"/>
  <c r="S4268" i="2" s="1"/>
  <c r="S4272" i="2" a="1"/>
  <c r="S4272" i="2" s="1"/>
  <c r="S4276" i="2" a="1"/>
  <c r="S4276" i="2" s="1"/>
  <c r="S4280" i="2" a="1"/>
  <c r="S4280" i="2" s="1"/>
  <c r="S4284" i="2" a="1"/>
  <c r="S4284" i="2" s="1"/>
  <c r="S4288" i="2" a="1"/>
  <c r="S4288" i="2" s="1"/>
  <c r="S4292" i="2" a="1"/>
  <c r="S4292" i="2" s="1"/>
  <c r="S4296" i="2" a="1"/>
  <c r="S4296" i="2" s="1"/>
  <c r="S4300" i="2" a="1"/>
  <c r="S4300" i="2" s="1"/>
  <c r="S4304" i="2" a="1"/>
  <c r="S4304" i="2" s="1"/>
  <c r="S4308" i="2" a="1"/>
  <c r="S4308" i="2" s="1"/>
  <c r="S4312" i="2" a="1"/>
  <c r="S4312" i="2" s="1"/>
  <c r="S4316" i="2" a="1"/>
  <c r="S4316" i="2" s="1"/>
  <c r="S4320" i="2" a="1"/>
  <c r="S4320" i="2" s="1"/>
  <c r="S4324" i="2" a="1"/>
  <c r="S4324" i="2" s="1"/>
  <c r="S4328" i="2" a="1"/>
  <c r="S4328" i="2" s="1"/>
  <c r="S4332" i="2" a="1"/>
  <c r="S4332" i="2" s="1"/>
  <c r="S4336" i="2" a="1"/>
  <c r="S4336" i="2" s="1"/>
  <c r="S4340" i="2" a="1"/>
  <c r="S4340" i="2" s="1"/>
  <c r="S4344" i="2" a="1"/>
  <c r="S4344" i="2" s="1"/>
  <c r="S4348" i="2" a="1"/>
  <c r="S4348" i="2" s="1"/>
  <c r="S4352" i="2" a="1"/>
  <c r="S4352" i="2" s="1"/>
  <c r="S4356" i="2" a="1"/>
  <c r="S4356" i="2" s="1"/>
  <c r="S4360" i="2" a="1"/>
  <c r="S4360" i="2" s="1"/>
  <c r="S4364" i="2" a="1"/>
  <c r="S4364" i="2" s="1"/>
  <c r="S4368" i="2" a="1"/>
  <c r="S4368" i="2" s="1"/>
  <c r="S4372" i="2" a="1"/>
  <c r="S4372" i="2" s="1"/>
  <c r="S4376" i="2" a="1"/>
  <c r="S4376" i="2" s="1"/>
  <c r="S4380" i="2" a="1"/>
  <c r="S4380" i="2" s="1"/>
  <c r="S4384" i="2" a="1"/>
  <c r="S4384" i="2" s="1"/>
  <c r="S4388" i="2" a="1"/>
  <c r="S4388" i="2" s="1"/>
  <c r="S4392" i="2" a="1"/>
  <c r="S4392" i="2" s="1"/>
  <c r="S4396" i="2" a="1"/>
  <c r="S4396" i="2" s="1"/>
  <c r="S4400" i="2" a="1"/>
  <c r="S4400" i="2" s="1"/>
  <c r="S4404" i="2" a="1"/>
  <c r="S4404" i="2" s="1"/>
  <c r="S4408" i="2" a="1"/>
  <c r="S4408" i="2" s="1"/>
  <c r="S4412" i="2" a="1"/>
  <c r="S4412" i="2" s="1"/>
  <c r="S4416" i="2" a="1"/>
  <c r="S4416" i="2" s="1"/>
  <c r="S4420" i="2" a="1"/>
  <c r="S4420" i="2" s="1"/>
  <c r="S4424" i="2" a="1"/>
  <c r="S4424" i="2" s="1"/>
  <c r="S4428" i="2" a="1"/>
  <c r="S4428" i="2" s="1"/>
  <c r="S4432" i="2" a="1"/>
  <c r="S4432" i="2" s="1"/>
  <c r="S4436" i="2" a="1"/>
  <c r="S4436" i="2" s="1"/>
  <c r="S4440" i="2" a="1"/>
  <c r="S4440" i="2" s="1"/>
  <c r="S4444" i="2" a="1"/>
  <c r="S4444" i="2" s="1"/>
  <c r="S4448" i="2" a="1"/>
  <c r="S4448" i="2" s="1"/>
  <c r="S4452" i="2" a="1"/>
  <c r="S4452" i="2" s="1"/>
  <c r="S4456" i="2" a="1"/>
  <c r="S4456" i="2" s="1"/>
  <c r="S4460" i="2" a="1"/>
  <c r="S4460" i="2" s="1"/>
  <c r="S4464" i="2" a="1"/>
  <c r="S4464" i="2" s="1"/>
  <c r="S4468" i="2" a="1"/>
  <c r="S4468" i="2" s="1"/>
  <c r="S4472" i="2" a="1"/>
  <c r="S4472" i="2" s="1"/>
  <c r="S4476" i="2" a="1"/>
  <c r="S4476" i="2" s="1"/>
  <c r="S4480" i="2" a="1"/>
  <c r="S4480" i="2" s="1"/>
  <c r="S4484" i="2" a="1"/>
  <c r="S4484" i="2" s="1"/>
  <c r="S4488" i="2" a="1"/>
  <c r="S4488" i="2" s="1"/>
  <c r="S4492" i="2" a="1"/>
  <c r="S4492" i="2" s="1"/>
  <c r="S4496" i="2" a="1"/>
  <c r="S4496" i="2" s="1"/>
  <c r="S4500" i="2" a="1"/>
  <c r="S4500" i="2" s="1"/>
  <c r="S4504" i="2" a="1"/>
  <c r="S4504" i="2" s="1"/>
  <c r="S4508" i="2" a="1"/>
  <c r="S4508" i="2" s="1"/>
  <c r="S4512" i="2" a="1"/>
  <c r="S4512" i="2" s="1"/>
  <c r="S4516" i="2" a="1"/>
  <c r="S4516" i="2" s="1"/>
  <c r="S4520" i="2" a="1"/>
  <c r="S4520" i="2" s="1"/>
  <c r="S4524" i="2" a="1"/>
  <c r="S4524" i="2" s="1"/>
  <c r="S4528" i="2" a="1"/>
  <c r="S4528" i="2" s="1"/>
  <c r="S4532" i="2" a="1"/>
  <c r="S4532" i="2" s="1"/>
  <c r="S4536" i="2" a="1"/>
  <c r="S4536" i="2" s="1"/>
  <c r="S4540" i="2" a="1"/>
  <c r="S4540" i="2" s="1"/>
  <c r="S4544" i="2" a="1"/>
  <c r="S4544" i="2" s="1"/>
  <c r="S4548" i="2" a="1"/>
  <c r="S4548" i="2" s="1"/>
  <c r="S4552" i="2" a="1"/>
  <c r="S4552" i="2" s="1"/>
  <c r="S4556" i="2" a="1"/>
  <c r="S4556" i="2" s="1"/>
  <c r="S4560" i="2" a="1"/>
  <c r="S4560" i="2" s="1"/>
  <c r="S4564" i="2" a="1"/>
  <c r="S4564" i="2" s="1"/>
  <c r="S4568" i="2" a="1"/>
  <c r="S4568" i="2" s="1"/>
  <c r="S4572" i="2" a="1"/>
  <c r="S4572" i="2" s="1"/>
  <c r="S4576" i="2" a="1"/>
  <c r="S4576" i="2" s="1"/>
  <c r="S4580" i="2" a="1"/>
  <c r="S4580" i="2" s="1"/>
  <c r="S4584" i="2" a="1"/>
  <c r="S4584" i="2" s="1"/>
  <c r="S4588" i="2" a="1"/>
  <c r="S4588" i="2" s="1"/>
  <c r="S4591" i="2" a="1"/>
  <c r="S4591" i="2" s="1"/>
  <c r="S4595" i="2" a="1"/>
  <c r="S4595" i="2" s="1"/>
  <c r="S4599" i="2" a="1"/>
  <c r="S4599" i="2" s="1"/>
  <c r="S4603" i="2" a="1"/>
  <c r="S4603" i="2" s="1"/>
  <c r="S4606" i="2" a="1"/>
  <c r="S4606" i="2" s="1"/>
  <c r="S4610" i="2" a="1"/>
  <c r="S4610" i="2" s="1"/>
  <c r="S4613" i="2" a="1"/>
  <c r="S4613" i="2" s="1"/>
  <c r="S4617" i="2" a="1"/>
  <c r="S4617" i="2" s="1"/>
  <c r="S4620" i="2" a="1"/>
  <c r="S4620" i="2" s="1"/>
  <c r="S4624" i="2" a="1"/>
  <c r="S4624" i="2" s="1"/>
  <c r="S4631" i="2" a="1"/>
  <c r="S4631" i="2" s="1"/>
  <c r="S4635" i="2" a="1"/>
  <c r="S4635" i="2" s="1"/>
  <c r="S4638" i="2" a="1"/>
  <c r="S4638" i="2" s="1"/>
  <c r="S4642" i="2" a="1"/>
  <c r="S4642" i="2" s="1"/>
  <c r="S4648" i="2" a="1"/>
  <c r="S4648" i="2" s="1"/>
  <c r="S4654" i="2" a="1"/>
  <c r="S4654" i="2" s="1"/>
  <c r="S4658" i="2" a="1"/>
  <c r="S4658" i="2" s="1"/>
  <c r="S4661" i="2" a="1"/>
  <c r="S4661" i="2" s="1"/>
  <c r="S4665" i="2" a="1"/>
  <c r="S4665" i="2" s="1"/>
  <c r="S4669" i="2" a="1"/>
  <c r="S4669" i="2" s="1"/>
  <c r="S4672" i="2" a="1"/>
  <c r="S4672" i="2" s="1"/>
  <c r="S4676" i="2" a="1"/>
  <c r="S4676" i="2" s="1"/>
  <c r="S4679" i="2" a="1"/>
  <c r="S4679" i="2" s="1"/>
  <c r="S4682" i="2" a="1"/>
  <c r="S4682" i="2" s="1"/>
  <c r="S4685" i="2" a="1"/>
  <c r="S4685" i="2" s="1"/>
  <c r="S4688" i="2" a="1"/>
  <c r="S4688" i="2" s="1"/>
  <c r="S4695" i="2" a="1"/>
  <c r="S4695" i="2" s="1"/>
  <c r="S4698" i="2" a="1"/>
  <c r="S4698" i="2" s="1"/>
  <c r="S4701" i="2" a="1"/>
  <c r="S4701" i="2" s="1"/>
  <c r="S4705" i="2" a="1"/>
  <c r="S4705" i="2" s="1"/>
  <c r="S4709" i="2" a="1"/>
  <c r="S4709" i="2" s="1"/>
  <c r="S4712" i="2" a="1"/>
  <c r="S4712" i="2" s="1"/>
  <c r="S4716" i="2" a="1"/>
  <c r="S4716" i="2" s="1"/>
  <c r="S4723" i="2" a="1"/>
  <c r="S4723" i="2" s="1"/>
  <c r="S4727" i="2" a="1"/>
  <c r="S4727" i="2" s="1"/>
  <c r="S4730" i="2" a="1"/>
  <c r="S4730" i="2" s="1"/>
  <c r="S4734" i="2" a="1"/>
  <c r="S4734" i="2" s="1"/>
  <c r="S4738" i="2" a="1"/>
  <c r="S4738" i="2" s="1"/>
  <c r="S4741" i="2" a="1"/>
  <c r="S4741" i="2" s="1"/>
  <c r="S4744" i="2" a="1"/>
  <c r="S4744" i="2" s="1"/>
  <c r="S4751" i="2" a="1"/>
  <c r="S4751" i="2" s="1"/>
  <c r="S4755" i="2" a="1"/>
  <c r="S4755" i="2" s="1"/>
  <c r="S4759" i="2" a="1"/>
  <c r="S4759" i="2" s="1"/>
  <c r="S4762" i="2" a="1"/>
  <c r="S4762" i="2" s="1"/>
  <c r="S4765" i="2" a="1"/>
  <c r="S4765" i="2" s="1"/>
  <c r="S4769" i="2" a="1"/>
  <c r="S4769" i="2" s="1"/>
  <c r="S4773" i="2" a="1"/>
  <c r="S4773" i="2" s="1"/>
  <c r="S4776" i="2" a="1"/>
  <c r="S4776" i="2" s="1"/>
  <c r="S4783" i="2" a="1"/>
  <c r="S4783" i="2" s="1"/>
  <c r="S3401" i="2" a="1"/>
  <c r="S3401" i="2" s="1"/>
  <c r="S3408" i="2" a="1"/>
  <c r="S3408" i="2" s="1"/>
  <c r="S3415" i="2" a="1"/>
  <c r="S3415" i="2" s="1"/>
  <c r="S3422" i="2" a="1"/>
  <c r="S3422" i="2" s="1"/>
  <c r="S3429" i="2" a="1"/>
  <c r="S3429" i="2" s="1"/>
  <c r="S3444" i="2" a="1"/>
  <c r="S3444" i="2" s="1"/>
  <c r="S3451" i="2" a="1"/>
  <c r="S3451" i="2" s="1"/>
  <c r="S3458" i="2" a="1"/>
  <c r="S3458" i="2" s="1"/>
  <c r="S3465" i="2" a="1"/>
  <c r="S3465" i="2" s="1"/>
  <c r="S3472" i="2" a="1"/>
  <c r="S3472" i="2" s="1"/>
  <c r="S3479" i="2" a="1"/>
  <c r="S3479" i="2" s="1"/>
  <c r="S3486" i="2" a="1"/>
  <c r="S3486" i="2" s="1"/>
  <c r="S3493" i="2" a="1"/>
  <c r="S3493" i="2" s="1"/>
  <c r="S3507" i="2" a="1"/>
  <c r="S3507" i="2" s="1"/>
  <c r="S3515" i="2" a="1"/>
  <c r="S3515" i="2" s="1"/>
  <c r="S3522" i="2" a="1"/>
  <c r="S3522" i="2" s="1"/>
  <c r="S3529" i="2" a="1"/>
  <c r="S3529" i="2" s="1"/>
  <c r="S3536" i="2" a="1"/>
  <c r="S3536" i="2" s="1"/>
  <c r="S3543" i="2" a="1"/>
  <c r="S3543" i="2" s="1"/>
  <c r="S3550" i="2" a="1"/>
  <c r="S3550" i="2" s="1"/>
  <c r="S3557" i="2" a="1"/>
  <c r="S3557" i="2" s="1"/>
  <c r="S3571" i="2" a="1"/>
  <c r="S3571" i="2" s="1"/>
  <c r="S3579" i="2" a="1"/>
  <c r="S3579" i="2" s="1"/>
  <c r="S3583" i="2" a="1"/>
  <c r="S3583" i="2" s="1"/>
  <c r="S3590" i="2" a="1"/>
  <c r="S3590" i="2" s="1"/>
  <c r="S3594" i="2" a="1"/>
  <c r="S3594" i="2" s="1"/>
  <c r="S3598" i="2" a="1"/>
  <c r="S3598" i="2" s="1"/>
  <c r="S3602" i="2" a="1"/>
  <c r="S3602" i="2" s="1"/>
  <c r="S3605" i="2" a="1"/>
  <c r="S3605" i="2" s="1"/>
  <c r="S3609" i="2" a="1"/>
  <c r="S3609" i="2" s="1"/>
  <c r="S3613" i="2" a="1"/>
  <c r="S3613" i="2" s="1"/>
  <c r="S3617" i="2" a="1"/>
  <c r="S3617" i="2" s="1"/>
  <c r="S3624" i="2" a="1"/>
  <c r="S3624" i="2" s="1"/>
  <c r="S3628" i="2" a="1"/>
  <c r="S3628" i="2" s="1"/>
  <c r="S3631" i="2" a="1"/>
  <c r="S3631" i="2" s="1"/>
  <c r="S3635" i="2" a="1"/>
  <c r="S3635" i="2" s="1"/>
  <c r="S3638" i="2" a="1"/>
  <c r="S3638" i="2" s="1"/>
  <c r="S3642" i="2" a="1"/>
  <c r="S3642" i="2" s="1"/>
  <c r="S3645" i="2" a="1"/>
  <c r="S3645" i="2" s="1"/>
  <c r="S3649" i="2" a="1"/>
  <c r="S3649" i="2" s="1"/>
  <c r="S3652" i="2" a="1"/>
  <c r="S3652" i="2" s="1"/>
  <c r="S3655" i="2" a="1"/>
  <c r="S3655" i="2" s="1"/>
  <c r="S3659" i="2" a="1"/>
  <c r="S3659" i="2" s="1"/>
  <c r="S3662" i="2" a="1"/>
  <c r="S3662" i="2" s="1"/>
  <c r="S3666" i="2" a="1"/>
  <c r="S3666" i="2" s="1"/>
  <c r="S3669" i="2" a="1"/>
  <c r="S3669" i="2" s="1"/>
  <c r="S3673" i="2" a="1"/>
  <c r="S3673" i="2" s="1"/>
  <c r="S3676" i="2" a="1"/>
  <c r="S3676" i="2" s="1"/>
  <c r="S3680" i="2" a="1"/>
  <c r="S3680" i="2" s="1"/>
  <c r="S3683" i="2" a="1"/>
  <c r="S3683" i="2" s="1"/>
  <c r="S3687" i="2" a="1"/>
  <c r="S3687" i="2" s="1"/>
  <c r="S3694" i="2" a="1"/>
  <c r="S3694" i="2" s="1"/>
  <c r="S3698" i="2" a="1"/>
  <c r="S3698" i="2" s="1"/>
  <c r="S3701" i="2" a="1"/>
  <c r="S3701" i="2" s="1"/>
  <c r="S3705" i="2" a="1"/>
  <c r="S3705" i="2" s="1"/>
  <c r="S3708" i="2" a="1"/>
  <c r="S3708" i="2" s="1"/>
  <c r="S3712" i="2" a="1"/>
  <c r="S3712" i="2" s="1"/>
  <c r="S3715" i="2" a="1"/>
  <c r="S3715" i="2" s="1"/>
  <c r="S3719" i="2" a="1"/>
  <c r="S3719" i="2" s="1"/>
  <c r="S3726" i="2" a="1"/>
  <c r="S3726" i="2" s="1"/>
  <c r="S3730" i="2" a="1"/>
  <c r="S3730" i="2" s="1"/>
  <c r="S3733" i="2" a="1"/>
  <c r="S3733" i="2" s="1"/>
  <c r="S3737" i="2" a="1"/>
  <c r="S3737" i="2" s="1"/>
  <c r="S3740" i="2" a="1"/>
  <c r="S3740" i="2" s="1"/>
  <c r="S3744" i="2" a="1"/>
  <c r="S3744" i="2" s="1"/>
  <c r="S3747" i="2" a="1"/>
  <c r="S3747" i="2" s="1"/>
  <c r="S3751" i="2" a="1"/>
  <c r="S3751" i="2" s="1"/>
  <c r="S3758" i="2" a="1"/>
  <c r="S3758" i="2" s="1"/>
  <c r="S3762" i="2" a="1"/>
  <c r="S3762" i="2" s="1"/>
  <c r="S3765" i="2" a="1"/>
  <c r="S3765" i="2" s="1"/>
  <c r="S3769" i="2" a="1"/>
  <c r="S3769" i="2" s="1"/>
  <c r="S3772" i="2" a="1"/>
  <c r="S3772" i="2" s="1"/>
  <c r="S3776" i="2" a="1"/>
  <c r="S3776" i="2" s="1"/>
  <c r="S3779" i="2" a="1"/>
  <c r="S3779" i="2" s="1"/>
  <c r="S3783" i="2" a="1"/>
  <c r="S3783" i="2" s="1"/>
  <c r="S3790" i="2" a="1"/>
  <c r="S3790" i="2" s="1"/>
  <c r="S3794" i="2" a="1"/>
  <c r="S3794" i="2" s="1"/>
  <c r="S3797" i="2" a="1"/>
  <c r="S3797" i="2" s="1"/>
  <c r="S3801" i="2" a="1"/>
  <c r="S3801" i="2" s="1"/>
  <c r="S3804" i="2" a="1"/>
  <c r="S3804" i="2" s="1"/>
  <c r="S3808" i="2" a="1"/>
  <c r="S3808" i="2" s="1"/>
  <c r="S3811" i="2" a="1"/>
  <c r="S3811" i="2" s="1"/>
  <c r="S3815" i="2" a="1"/>
  <c r="S3815" i="2" s="1"/>
  <c r="S3822" i="2" a="1"/>
  <c r="S3822" i="2" s="1"/>
  <c r="S3826" i="2" a="1"/>
  <c r="S3826" i="2" s="1"/>
  <c r="S3829" i="2" a="1"/>
  <c r="S3829" i="2" s="1"/>
  <c r="S3833" i="2" a="1"/>
  <c r="S3833" i="2" s="1"/>
  <c r="S3836" i="2" a="1"/>
  <c r="S3836" i="2" s="1"/>
  <c r="S3840" i="2" a="1"/>
  <c r="S3840" i="2" s="1"/>
  <c r="S3843" i="2" a="1"/>
  <c r="S3843" i="2" s="1"/>
  <c r="S3847" i="2" a="1"/>
  <c r="S3847" i="2" s="1"/>
  <c r="S3854" i="2" a="1"/>
  <c r="S3854" i="2" s="1"/>
  <c r="S3858" i="2" a="1"/>
  <c r="S3858" i="2" s="1"/>
  <c r="S3861" i="2" a="1"/>
  <c r="S3861" i="2" s="1"/>
  <c r="S3865" i="2" a="1"/>
  <c r="S3865" i="2" s="1"/>
  <c r="S3868" i="2" a="1"/>
  <c r="S3868" i="2" s="1"/>
  <c r="S3872" i="2" a="1"/>
  <c r="S3872" i="2" s="1"/>
  <c r="S3875" i="2" a="1"/>
  <c r="S3875" i="2" s="1"/>
  <c r="S3879" i="2" a="1"/>
  <c r="S3879" i="2" s="1"/>
  <c r="S3886" i="2" a="1"/>
  <c r="S3886" i="2" s="1"/>
  <c r="S3890" i="2" a="1"/>
  <c r="S3890" i="2" s="1"/>
  <c r="S3893" i="2" a="1"/>
  <c r="S3893" i="2" s="1"/>
  <c r="S3897" i="2" a="1"/>
  <c r="S3897" i="2" s="1"/>
  <c r="S3900" i="2" a="1"/>
  <c r="S3900" i="2" s="1"/>
  <c r="S3904" i="2" a="1"/>
  <c r="S3904" i="2" s="1"/>
  <c r="S3907" i="2" a="1"/>
  <c r="S3907" i="2" s="1"/>
  <c r="S3911" i="2" a="1"/>
  <c r="S3911" i="2" s="1"/>
  <c r="S3918" i="2" a="1"/>
  <c r="S3918" i="2" s="1"/>
  <c r="S3922" i="2" a="1"/>
  <c r="S3922" i="2" s="1"/>
  <c r="S3925" i="2" a="1"/>
  <c r="S3925" i="2" s="1"/>
  <c r="S3929" i="2" a="1"/>
  <c r="S3929" i="2" s="1"/>
  <c r="S3932" i="2" a="1"/>
  <c r="S3932" i="2" s="1"/>
  <c r="S3936" i="2" a="1"/>
  <c r="S3936" i="2" s="1"/>
  <c r="S3939" i="2" a="1"/>
  <c r="S3939" i="2" s="1"/>
  <c r="S3943" i="2" a="1"/>
  <c r="S3943" i="2" s="1"/>
  <c r="S3950" i="2" a="1"/>
  <c r="S3950" i="2" s="1"/>
  <c r="S3954" i="2" a="1"/>
  <c r="S3954" i="2" s="1"/>
  <c r="S3957" i="2" a="1"/>
  <c r="S3957" i="2" s="1"/>
  <c r="S3961" i="2" a="1"/>
  <c r="S3961" i="2" s="1"/>
  <c r="S3964" i="2" a="1"/>
  <c r="S3964" i="2" s="1"/>
  <c r="S3968" i="2" a="1"/>
  <c r="S3968" i="2" s="1"/>
  <c r="S3971" i="2" a="1"/>
  <c r="S3971" i="2" s="1"/>
  <c r="S3975" i="2" a="1"/>
  <c r="S3975" i="2" s="1"/>
  <c r="S3982" i="2" a="1"/>
  <c r="S3982" i="2" s="1"/>
  <c r="S3986" i="2" a="1"/>
  <c r="S3986" i="2" s="1"/>
  <c r="S3989" i="2" a="1"/>
  <c r="S3989" i="2" s="1"/>
  <c r="S3993" i="2" a="1"/>
  <c r="S3993" i="2" s="1"/>
  <c r="S3996" i="2" a="1"/>
  <c r="S3996" i="2" s="1"/>
  <c r="S4000" i="2" a="1"/>
  <c r="S4000" i="2" s="1"/>
  <c r="S4003" i="2" a="1"/>
  <c r="S4003" i="2" s="1"/>
  <c r="S4007" i="2" a="1"/>
  <c r="S4007" i="2" s="1"/>
  <c r="S4014" i="2" a="1"/>
  <c r="S4014" i="2" s="1"/>
  <c r="S4018" i="2" a="1"/>
  <c r="S4018" i="2" s="1"/>
  <c r="S4021" i="2" a="1"/>
  <c r="S4021" i="2" s="1"/>
  <c r="S4025" i="2" a="1"/>
  <c r="S4025" i="2" s="1"/>
  <c r="S4028" i="2" a="1"/>
  <c r="S4028" i="2" s="1"/>
  <c r="S4032" i="2" a="1"/>
  <c r="S4032" i="2" s="1"/>
  <c r="S4036" i="2" a="1"/>
  <c r="S4036" i="2" s="1"/>
  <c r="S4039" i="2" a="1"/>
  <c r="S4039" i="2" s="1"/>
  <c r="S4043" i="2" a="1"/>
  <c r="S4043" i="2" s="1"/>
  <c r="S4046" i="2" a="1"/>
  <c r="S4046" i="2" s="1"/>
  <c r="S4050" i="2" a="1"/>
  <c r="S4050" i="2" s="1"/>
  <c r="S4054" i="2" a="1"/>
  <c r="S4054" i="2" s="1"/>
  <c r="S4058" i="2" a="1"/>
  <c r="S4058" i="2" s="1"/>
  <c r="S4061" i="2" a="1"/>
  <c r="S4061" i="2" s="1"/>
  <c r="S4065" i="2" a="1"/>
  <c r="S4065" i="2" s="1"/>
  <c r="S4069" i="2" a="1"/>
  <c r="S4069" i="2" s="1"/>
  <c r="S4073" i="2" a="1"/>
  <c r="S4073" i="2" s="1"/>
  <c r="S4080" i="2" a="1"/>
  <c r="S4080" i="2" s="1"/>
  <c r="S4084" i="2" a="1"/>
  <c r="S4084" i="2" s="1"/>
  <c r="S4088" i="2" a="1"/>
  <c r="S4088" i="2" s="1"/>
  <c r="S4092" i="2" a="1"/>
  <c r="S4092" i="2" s="1"/>
  <c r="S4095" i="2" a="1"/>
  <c r="S4095" i="2" s="1"/>
  <c r="S4099" i="2" a="1"/>
  <c r="S4099" i="2" s="1"/>
  <c r="S4103" i="2" a="1"/>
  <c r="S4103" i="2" s="1"/>
  <c r="S4107" i="2" a="1"/>
  <c r="S4107" i="2" s="1"/>
  <c r="S4110" i="2" a="1"/>
  <c r="S4110" i="2" s="1"/>
  <c r="S4114" i="2" a="1"/>
  <c r="S4114" i="2" s="1"/>
  <c r="S4118" i="2" a="1"/>
  <c r="S4118" i="2" s="1"/>
  <c r="S4122" i="2" a="1"/>
  <c r="S4122" i="2" s="1"/>
  <c r="S4125" i="2" a="1"/>
  <c r="S4125" i="2" s="1"/>
  <c r="S4129" i="2" a="1"/>
  <c r="S4129" i="2" s="1"/>
  <c r="S4133" i="2" a="1"/>
  <c r="S4133" i="2" s="1"/>
  <c r="S4137" i="2" a="1"/>
  <c r="S4137" i="2" s="1"/>
  <c r="S4144" i="2" a="1"/>
  <c r="S4144" i="2" s="1"/>
  <c r="S4148" i="2" a="1"/>
  <c r="S4148" i="2" s="1"/>
  <c r="S4152" i="2" a="1"/>
  <c r="S4152" i="2" s="1"/>
  <c r="S4156" i="2" a="1"/>
  <c r="S4156" i="2" s="1"/>
  <c r="S4159" i="2" a="1"/>
  <c r="S4159" i="2" s="1"/>
  <c r="S4163" i="2" a="1"/>
  <c r="S4163" i="2" s="1"/>
  <c r="S4167" i="2" a="1"/>
  <c r="S4167" i="2" s="1"/>
  <c r="S4171" i="2" a="1"/>
  <c r="S4171" i="2" s="1"/>
  <c r="S4174" i="2" a="1"/>
  <c r="S4174" i="2" s="1"/>
  <c r="S4178" i="2" a="1"/>
  <c r="S4178" i="2" s="1"/>
  <c r="S4182" i="2" a="1"/>
  <c r="S4182" i="2" s="1"/>
  <c r="S4186" i="2" a="1"/>
  <c r="S4186" i="2" s="1"/>
  <c r="S4190" i="2" a="1"/>
  <c r="S4190" i="2" s="1"/>
  <c r="S4197" i="2" a="1"/>
  <c r="S4197" i="2" s="1"/>
  <c r="S4200" i="2" a="1"/>
  <c r="S4200" i="2" s="1"/>
  <c r="S4203" i="2" a="1"/>
  <c r="S4203" i="2" s="1"/>
  <c r="S4206" i="2" a="1"/>
  <c r="S4206" i="2" s="1"/>
  <c r="S4213" i="2" a="1"/>
  <c r="S4213" i="2" s="1"/>
  <c r="S4216" i="2" a="1"/>
  <c r="S4216" i="2" s="1"/>
  <c r="S4219" i="2" a="1"/>
  <c r="S4219" i="2" s="1"/>
  <c r="S4222" i="2" a="1"/>
  <c r="S4222" i="2" s="1"/>
  <c r="S4229" i="2" a="1"/>
  <c r="S4229" i="2" s="1"/>
  <c r="S4232" i="2" a="1"/>
  <c r="S4232" i="2" s="1"/>
  <c r="S4235" i="2" a="1"/>
  <c r="S4235" i="2" s="1"/>
  <c r="S4238" i="2" a="1"/>
  <c r="S4238" i="2" s="1"/>
  <c r="S4245" i="2" a="1"/>
  <c r="S4245" i="2" s="1"/>
  <c r="S4249" i="2" a="1"/>
  <c r="S4249" i="2" s="1"/>
  <c r="S4253" i="2" a="1"/>
  <c r="S4253" i="2" s="1"/>
  <c r="S4257" i="2" a="1"/>
  <c r="S4257" i="2" s="1"/>
  <c r="S4261" i="2" a="1"/>
  <c r="S4261" i="2" s="1"/>
  <c r="S4265" i="2" a="1"/>
  <c r="S4265" i="2" s="1"/>
  <c r="S4269" i="2" a="1"/>
  <c r="S4269" i="2" s="1"/>
  <c r="S4273" i="2" a="1"/>
  <c r="S4273" i="2" s="1"/>
  <c r="S4277" i="2" a="1"/>
  <c r="S4277" i="2" s="1"/>
  <c r="S4281" i="2" a="1"/>
  <c r="S4281" i="2" s="1"/>
  <c r="S4285" i="2" a="1"/>
  <c r="S4285" i="2" s="1"/>
  <c r="S4289" i="2" a="1"/>
  <c r="S4289" i="2" s="1"/>
  <c r="S4293" i="2" a="1"/>
  <c r="S4293" i="2" s="1"/>
  <c r="S4297" i="2" a="1"/>
  <c r="S4297" i="2" s="1"/>
  <c r="S4301" i="2" a="1"/>
  <c r="S4301" i="2" s="1"/>
  <c r="S4305" i="2" a="1"/>
  <c r="S4305" i="2" s="1"/>
  <c r="S4309" i="2" a="1"/>
  <c r="S4309" i="2" s="1"/>
  <c r="S4313" i="2" a="1"/>
  <c r="S4313" i="2" s="1"/>
  <c r="S4317" i="2" a="1"/>
  <c r="S4317" i="2" s="1"/>
  <c r="S4321" i="2" a="1"/>
  <c r="S4321" i="2" s="1"/>
  <c r="S4325" i="2" a="1"/>
  <c r="S4325" i="2" s="1"/>
  <c r="S4329" i="2" a="1"/>
  <c r="S4329" i="2" s="1"/>
  <c r="S4333" i="2" a="1"/>
  <c r="S4333" i="2" s="1"/>
  <c r="S4337" i="2" a="1"/>
  <c r="S4337" i="2" s="1"/>
  <c r="S4341" i="2" a="1"/>
  <c r="S4341" i="2" s="1"/>
  <c r="S4345" i="2" a="1"/>
  <c r="S4345" i="2" s="1"/>
  <c r="S4349" i="2" a="1"/>
  <c r="S4349" i="2" s="1"/>
  <c r="S4353" i="2" a="1"/>
  <c r="S4353" i="2" s="1"/>
  <c r="S4357" i="2" a="1"/>
  <c r="S4357" i="2" s="1"/>
  <c r="S4361" i="2" a="1"/>
  <c r="S4361" i="2" s="1"/>
  <c r="S4365" i="2" a="1"/>
  <c r="S4365" i="2" s="1"/>
  <c r="S4369" i="2" a="1"/>
  <c r="S4369" i="2" s="1"/>
  <c r="S4373" i="2" a="1"/>
  <c r="S4373" i="2" s="1"/>
  <c r="S4377" i="2" a="1"/>
  <c r="S4377" i="2" s="1"/>
  <c r="S4381" i="2" a="1"/>
  <c r="S4381" i="2" s="1"/>
  <c r="S4385" i="2" a="1"/>
  <c r="S4385" i="2" s="1"/>
  <c r="S4389" i="2" a="1"/>
  <c r="S4389" i="2" s="1"/>
  <c r="S4393" i="2" a="1"/>
  <c r="S4393" i="2" s="1"/>
  <c r="S4397" i="2" a="1"/>
  <c r="S4397" i="2" s="1"/>
  <c r="S4401" i="2" a="1"/>
  <c r="S4401" i="2" s="1"/>
  <c r="S4405" i="2" a="1"/>
  <c r="S4405" i="2" s="1"/>
  <c r="S4409" i="2" a="1"/>
  <c r="S4409" i="2" s="1"/>
  <c r="S4413" i="2" a="1"/>
  <c r="S4413" i="2" s="1"/>
  <c r="S4417" i="2" a="1"/>
  <c r="S4417" i="2" s="1"/>
  <c r="S4421" i="2" a="1"/>
  <c r="S4421" i="2" s="1"/>
  <c r="S4425" i="2" a="1"/>
  <c r="S4425" i="2" s="1"/>
  <c r="S4429" i="2" a="1"/>
  <c r="S4429" i="2" s="1"/>
  <c r="S4433" i="2" a="1"/>
  <c r="S4433" i="2" s="1"/>
  <c r="S4437" i="2" a="1"/>
  <c r="S4437" i="2" s="1"/>
  <c r="S4441" i="2" a="1"/>
  <c r="S4441" i="2" s="1"/>
  <c r="S4445" i="2" a="1"/>
  <c r="S4445" i="2" s="1"/>
  <c r="S4449" i="2" a="1"/>
  <c r="S4449" i="2" s="1"/>
  <c r="S4453" i="2" a="1"/>
  <c r="S4453" i="2" s="1"/>
  <c r="S4457" i="2" a="1"/>
  <c r="S4457" i="2" s="1"/>
  <c r="S4461" i="2" a="1"/>
  <c r="S4461" i="2" s="1"/>
  <c r="S4465" i="2" a="1"/>
  <c r="S4465" i="2" s="1"/>
  <c r="S4469" i="2" a="1"/>
  <c r="S4469" i="2" s="1"/>
  <c r="S4473" i="2" a="1"/>
  <c r="S4473" i="2" s="1"/>
  <c r="S4477" i="2" a="1"/>
  <c r="S4477" i="2" s="1"/>
  <c r="S4481" i="2" a="1"/>
  <c r="S4481" i="2" s="1"/>
  <c r="S4485" i="2" a="1"/>
  <c r="S4485" i="2" s="1"/>
  <c r="S4489" i="2" a="1"/>
  <c r="S4489" i="2" s="1"/>
  <c r="S4493" i="2" a="1"/>
  <c r="S4493" i="2" s="1"/>
  <c r="S4497" i="2" a="1"/>
  <c r="S4497" i="2" s="1"/>
  <c r="S4501" i="2" a="1"/>
  <c r="S4501" i="2" s="1"/>
  <c r="S4505" i="2" a="1"/>
  <c r="S4505" i="2" s="1"/>
  <c r="S4509" i="2" a="1"/>
  <c r="S4509" i="2" s="1"/>
  <c r="S4513" i="2" a="1"/>
  <c r="S4513" i="2" s="1"/>
  <c r="S4517" i="2" a="1"/>
  <c r="S4517" i="2" s="1"/>
  <c r="S4521" i="2" a="1"/>
  <c r="S4521" i="2" s="1"/>
  <c r="S4525" i="2" a="1"/>
  <c r="S4525" i="2" s="1"/>
  <c r="S4529" i="2" a="1"/>
  <c r="S4529" i="2" s="1"/>
  <c r="S4533" i="2" a="1"/>
  <c r="S4533" i="2" s="1"/>
  <c r="S4537" i="2" a="1"/>
  <c r="S4537" i="2" s="1"/>
  <c r="S4541" i="2" a="1"/>
  <c r="S4541" i="2" s="1"/>
  <c r="S4545" i="2" a="1"/>
  <c r="S4545" i="2" s="1"/>
  <c r="S4549" i="2" a="1"/>
  <c r="S4549" i="2" s="1"/>
  <c r="S4553" i="2" a="1"/>
  <c r="S4553" i="2" s="1"/>
  <c r="S4557" i="2" a="1"/>
  <c r="S4557" i="2" s="1"/>
  <c r="S4561" i="2" a="1"/>
  <c r="S4561" i="2" s="1"/>
  <c r="S4565" i="2" a="1"/>
  <c r="S4565" i="2" s="1"/>
  <c r="S4569" i="2" a="1"/>
  <c r="S4569" i="2" s="1"/>
  <c r="S4573" i="2" a="1"/>
  <c r="S4573" i="2" s="1"/>
  <c r="S4577" i="2" a="1"/>
  <c r="S4577" i="2" s="1"/>
  <c r="S4581" i="2" a="1"/>
  <c r="S4581" i="2" s="1"/>
  <c r="S4585" i="2" a="1"/>
  <c r="S4585" i="2" s="1"/>
  <c r="S4589" i="2" a="1"/>
  <c r="S4589" i="2" s="1"/>
  <c r="S4592" i="2" a="1"/>
  <c r="S4592" i="2" s="1"/>
  <c r="S4596" i="2" a="1"/>
  <c r="S4596" i="2" s="1"/>
  <c r="S4600" i="2" a="1"/>
  <c r="S4600" i="2" s="1"/>
  <c r="S4607" i="2" a="1"/>
  <c r="S4607" i="2" s="1"/>
  <c r="S4611" i="2" a="1"/>
  <c r="S4611" i="2" s="1"/>
  <c r="S4614" i="2" a="1"/>
  <c r="S4614" i="2" s="1"/>
  <c r="S4618" i="2" a="1"/>
  <c r="S4618" i="2" s="1"/>
  <c r="S4621" i="2" a="1"/>
  <c r="S4621" i="2" s="1"/>
  <c r="S4625" i="2" a="1"/>
  <c r="S4625" i="2" s="1"/>
  <c r="S4628" i="2" a="1"/>
  <c r="S4628" i="2" s="1"/>
  <c r="S4632" i="2" a="1"/>
  <c r="S4632" i="2" s="1"/>
  <c r="S4639" i="2" a="1"/>
  <c r="S4639" i="2" s="1"/>
  <c r="S4643" i="2" a="1"/>
  <c r="S4643" i="2" s="1"/>
  <c r="S4646" i="2" a="1"/>
  <c r="S4646" i="2" s="1"/>
  <c r="S4649" i="2" a="1"/>
  <c r="S4649" i="2" s="1"/>
  <c r="S4652" i="2" a="1"/>
  <c r="S4652" i="2" s="1"/>
  <c r="S4655" i="2" a="1"/>
  <c r="S4655" i="2" s="1"/>
  <c r="S4659" i="2" a="1"/>
  <c r="S4659" i="2" s="1"/>
  <c r="S4662" i="2" a="1"/>
  <c r="S4662" i="2" s="1"/>
  <c r="S4666" i="2" a="1"/>
  <c r="S4666" i="2" s="1"/>
  <c r="S4670" i="2" a="1"/>
  <c r="S4670" i="2" s="1"/>
  <c r="S4673" i="2" a="1"/>
  <c r="S4673" i="2" s="1"/>
  <c r="S4677" i="2" a="1"/>
  <c r="S4677" i="2" s="1"/>
  <c r="S4683" i="2" a="1"/>
  <c r="S4683" i="2" s="1"/>
  <c r="S4689" i="2" a="1"/>
  <c r="S4689" i="2" s="1"/>
  <c r="S4692" i="2" a="1"/>
  <c r="S4692" i="2" s="1"/>
  <c r="S4699" i="2" a="1"/>
  <c r="S4699" i="2" s="1"/>
  <c r="S4702" i="2" a="1"/>
  <c r="S4702" i="2" s="1"/>
  <c r="S4706" i="2" a="1"/>
  <c r="S4706" i="2" s="1"/>
  <c r="S4710" i="2" a="1"/>
  <c r="S4710" i="2" s="1"/>
  <c r="S4713" i="2" a="1"/>
  <c r="S4713" i="2" s="1"/>
  <c r="S4717" i="2" a="1"/>
  <c r="S4717" i="2" s="1"/>
  <c r="S4720" i="2" a="1"/>
  <c r="S4720" i="2" s="1"/>
  <c r="S4724" i="2" a="1"/>
  <c r="S4724" i="2" s="1"/>
  <c r="S4731" i="2" a="1"/>
  <c r="S4731" i="2" s="1"/>
  <c r="S4735" i="2" a="1"/>
  <c r="S4735" i="2" s="1"/>
  <c r="S3390" i="2" a="1"/>
  <c r="S3390" i="2" s="1"/>
  <c r="S3404" i="2" a="1"/>
  <c r="S3404" i="2" s="1"/>
  <c r="S3411" i="2" a="1"/>
  <c r="S3411" i="2" s="1"/>
  <c r="S3418" i="2" a="1"/>
  <c r="S3418" i="2" s="1"/>
  <c r="S3425" i="2" a="1"/>
  <c r="S3425" i="2" s="1"/>
  <c r="S3432" i="2" a="1"/>
  <c r="S3432" i="2" s="1"/>
  <c r="S3439" i="2" a="1"/>
  <c r="S3439" i="2" s="1"/>
  <c r="S3446" i="2" a="1"/>
  <c r="S3446" i="2" s="1"/>
  <c r="S3453" i="2" a="1"/>
  <c r="S3453" i="2" s="1"/>
  <c r="S3468" i="2" a="1"/>
  <c r="S3468" i="2" s="1"/>
  <c r="S3482" i="2" a="1"/>
  <c r="S3482" i="2" s="1"/>
  <c r="S3489" i="2" a="1"/>
  <c r="S3489" i="2" s="1"/>
  <c r="S3496" i="2" a="1"/>
  <c r="S3496" i="2" s="1"/>
  <c r="S3503" i="2" a="1"/>
  <c r="S3503" i="2" s="1"/>
  <c r="S3510" i="2" a="1"/>
  <c r="S3510" i="2" s="1"/>
  <c r="S3517" i="2" a="1"/>
  <c r="S3517" i="2" s="1"/>
  <c r="S3524" i="2" a="1"/>
  <c r="S3524" i="2" s="1"/>
  <c r="S3532" i="2" a="1"/>
  <c r="S3532" i="2" s="1"/>
  <c r="S3546" i="2" a="1"/>
  <c r="S3546" i="2" s="1"/>
  <c r="S3553" i="2" a="1"/>
  <c r="S3553" i="2" s="1"/>
  <c r="S3560" i="2" a="1"/>
  <c r="S3560" i="2" s="1"/>
  <c r="S3567" i="2" a="1"/>
  <c r="S3567" i="2" s="1"/>
  <c r="S3574" i="2" a="1"/>
  <c r="S3574" i="2" s="1"/>
  <c r="S3580" i="2" a="1"/>
  <c r="S3580" i="2" s="1"/>
  <c r="S3584" i="2" a="1"/>
  <c r="S3584" i="2" s="1"/>
  <c r="S3587" i="2" a="1"/>
  <c r="S3587" i="2" s="1"/>
  <c r="S3591" i="2" a="1"/>
  <c r="S3591" i="2" s="1"/>
  <c r="S3595" i="2" a="1"/>
  <c r="S3595" i="2" s="1"/>
  <c r="S3599" i="2" a="1"/>
  <c r="S3599" i="2" s="1"/>
  <c r="S3606" i="2" a="1"/>
  <c r="S3606" i="2" s="1"/>
  <c r="S3610" i="2" a="1"/>
  <c r="S3610" i="2" s="1"/>
  <c r="S3614" i="2" a="1"/>
  <c r="S3614" i="2" s="1"/>
  <c r="S3618" i="2" a="1"/>
  <c r="S3618" i="2" s="1"/>
  <c r="S3621" i="2" a="1"/>
  <c r="S3621" i="2" s="1"/>
  <c r="S3625" i="2" a="1"/>
  <c r="S3625" i="2" s="1"/>
  <c r="S3632" i="2" a="1"/>
  <c r="S3632" i="2" s="1"/>
  <c r="S3636" i="2" a="1"/>
  <c r="S3636" i="2" s="1"/>
  <c r="S3639" i="2" a="1"/>
  <c r="S3639" i="2" s="1"/>
  <c r="S3643" i="2" a="1"/>
  <c r="S3643" i="2" s="1"/>
  <c r="S3646" i="2" a="1"/>
  <c r="S3646" i="2" s="1"/>
  <c r="S3650" i="2" a="1"/>
  <c r="S3650" i="2" s="1"/>
  <c r="S3656" i="2" a="1"/>
  <c r="S3656" i="2" s="1"/>
  <c r="S3660" i="2" a="1"/>
  <c r="S3660" i="2" s="1"/>
  <c r="S3663" i="2" a="1"/>
  <c r="S3663" i="2" s="1"/>
  <c r="S3670" i="2" a="1"/>
  <c r="S3670" i="2" s="1"/>
  <c r="S3674" i="2" a="1"/>
  <c r="S3674" i="2" s="1"/>
  <c r="S3677" i="2" a="1"/>
  <c r="S3677" i="2" s="1"/>
  <c r="S3681" i="2" a="1"/>
  <c r="S3681" i="2" s="1"/>
  <c r="S3684" i="2" a="1"/>
  <c r="S3684" i="2" s="1"/>
  <c r="S3688" i="2" a="1"/>
  <c r="S3688" i="2" s="1"/>
  <c r="S3691" i="2" a="1"/>
  <c r="S3691" i="2" s="1"/>
  <c r="S3695" i="2" a="1"/>
  <c r="S3695" i="2" s="1"/>
  <c r="S3702" i="2" a="1"/>
  <c r="S3702" i="2" s="1"/>
  <c r="S3706" i="2" a="1"/>
  <c r="S3706" i="2" s="1"/>
  <c r="S3709" i="2" a="1"/>
  <c r="S3709" i="2" s="1"/>
  <c r="S3713" i="2" a="1"/>
  <c r="S3713" i="2" s="1"/>
  <c r="S3716" i="2" a="1"/>
  <c r="S3716" i="2" s="1"/>
  <c r="S3720" i="2" a="1"/>
  <c r="S3720" i="2" s="1"/>
  <c r="S3723" i="2" a="1"/>
  <c r="S3723" i="2" s="1"/>
  <c r="S3727" i="2" a="1"/>
  <c r="S3727" i="2" s="1"/>
  <c r="S3734" i="2" a="1"/>
  <c r="S3734" i="2" s="1"/>
  <c r="S3738" i="2" a="1"/>
  <c r="S3738" i="2" s="1"/>
  <c r="S3741" i="2" a="1"/>
  <c r="S3741" i="2" s="1"/>
  <c r="S3745" i="2" a="1"/>
  <c r="S3745" i="2" s="1"/>
  <c r="S3748" i="2" a="1"/>
  <c r="S3748" i="2" s="1"/>
  <c r="S3752" i="2" a="1"/>
  <c r="S3752" i="2" s="1"/>
  <c r="S3755" i="2" a="1"/>
  <c r="S3755" i="2" s="1"/>
  <c r="S3759" i="2" a="1"/>
  <c r="S3759" i="2" s="1"/>
  <c r="S3766" i="2" a="1"/>
  <c r="S3766" i="2" s="1"/>
  <c r="S3770" i="2" a="1"/>
  <c r="S3770" i="2" s="1"/>
  <c r="S3773" i="2" a="1"/>
  <c r="S3773" i="2" s="1"/>
  <c r="S3777" i="2" a="1"/>
  <c r="S3777" i="2" s="1"/>
  <c r="S3780" i="2" a="1"/>
  <c r="S3780" i="2" s="1"/>
  <c r="S3784" i="2" a="1"/>
  <c r="S3784" i="2" s="1"/>
  <c r="S3787" i="2" a="1"/>
  <c r="S3787" i="2" s="1"/>
  <c r="S3791" i="2" a="1"/>
  <c r="S3791" i="2" s="1"/>
  <c r="S3798" i="2" a="1"/>
  <c r="S3798" i="2" s="1"/>
  <c r="S3802" i="2" a="1"/>
  <c r="S3802" i="2" s="1"/>
  <c r="S3805" i="2" a="1"/>
  <c r="S3805" i="2" s="1"/>
  <c r="S3809" i="2" a="1"/>
  <c r="S3809" i="2" s="1"/>
  <c r="S3812" i="2" a="1"/>
  <c r="S3812" i="2" s="1"/>
  <c r="S3816" i="2" a="1"/>
  <c r="S3816" i="2" s="1"/>
  <c r="S3819" i="2" a="1"/>
  <c r="S3819" i="2" s="1"/>
  <c r="S3823" i="2" a="1"/>
  <c r="S3823" i="2" s="1"/>
  <c r="S3830" i="2" a="1"/>
  <c r="S3830" i="2" s="1"/>
  <c r="S3834" i="2" a="1"/>
  <c r="S3834" i="2" s="1"/>
  <c r="S3837" i="2" a="1"/>
  <c r="S3837" i="2" s="1"/>
  <c r="S3841" i="2" a="1"/>
  <c r="S3841" i="2" s="1"/>
  <c r="S3844" i="2" a="1"/>
  <c r="S3844" i="2" s="1"/>
  <c r="S3848" i="2" a="1"/>
  <c r="S3848" i="2" s="1"/>
  <c r="S3851" i="2" a="1"/>
  <c r="S3851" i="2" s="1"/>
  <c r="S3855" i="2" a="1"/>
  <c r="S3855" i="2" s="1"/>
  <c r="S3862" i="2" a="1"/>
  <c r="S3862" i="2" s="1"/>
  <c r="S3866" i="2" a="1"/>
  <c r="S3866" i="2" s="1"/>
  <c r="S3869" i="2" a="1"/>
  <c r="S3869" i="2" s="1"/>
  <c r="S3873" i="2" a="1"/>
  <c r="S3873" i="2" s="1"/>
  <c r="S3876" i="2" a="1"/>
  <c r="S3876" i="2" s="1"/>
  <c r="S3880" i="2" a="1"/>
  <c r="S3880" i="2" s="1"/>
  <c r="S3883" i="2" a="1"/>
  <c r="S3883" i="2" s="1"/>
  <c r="S3887" i="2" a="1"/>
  <c r="S3887" i="2" s="1"/>
  <c r="S3894" i="2" a="1"/>
  <c r="S3894" i="2" s="1"/>
  <c r="S3898" i="2" a="1"/>
  <c r="S3898" i="2" s="1"/>
  <c r="S3901" i="2" a="1"/>
  <c r="S3901" i="2" s="1"/>
  <c r="S3905" i="2" a="1"/>
  <c r="S3905" i="2" s="1"/>
  <c r="S3908" i="2" a="1"/>
  <c r="S3908" i="2" s="1"/>
  <c r="S3912" i="2" a="1"/>
  <c r="S3912" i="2" s="1"/>
  <c r="S3915" i="2" a="1"/>
  <c r="S3915" i="2" s="1"/>
  <c r="S3919" i="2" a="1"/>
  <c r="S3919" i="2" s="1"/>
  <c r="S3926" i="2" a="1"/>
  <c r="S3926" i="2" s="1"/>
  <c r="S3930" i="2" a="1"/>
  <c r="S3930" i="2" s="1"/>
  <c r="S3933" i="2" a="1"/>
  <c r="S3933" i="2" s="1"/>
  <c r="S3937" i="2" a="1"/>
  <c r="S3937" i="2" s="1"/>
  <c r="S3940" i="2" a="1"/>
  <c r="S3940" i="2" s="1"/>
  <c r="S3944" i="2" a="1"/>
  <c r="S3944" i="2" s="1"/>
  <c r="S3947" i="2" a="1"/>
  <c r="S3947" i="2" s="1"/>
  <c r="S3951" i="2" a="1"/>
  <c r="S3951" i="2" s="1"/>
  <c r="S3958" i="2" a="1"/>
  <c r="S3958" i="2" s="1"/>
  <c r="S3962" i="2" a="1"/>
  <c r="S3962" i="2" s="1"/>
  <c r="S3965" i="2" a="1"/>
  <c r="S3965" i="2" s="1"/>
  <c r="S3969" i="2" a="1"/>
  <c r="S3969" i="2" s="1"/>
  <c r="S3972" i="2" a="1"/>
  <c r="S3972" i="2" s="1"/>
  <c r="S3976" i="2" a="1"/>
  <c r="S3976" i="2" s="1"/>
  <c r="S3979" i="2" a="1"/>
  <c r="S3979" i="2" s="1"/>
  <c r="S3983" i="2" a="1"/>
  <c r="S3983" i="2" s="1"/>
  <c r="S3990" i="2" a="1"/>
  <c r="S3990" i="2" s="1"/>
  <c r="S3994" i="2" a="1"/>
  <c r="S3994" i="2" s="1"/>
  <c r="S3997" i="2" a="1"/>
  <c r="S3997" i="2" s="1"/>
  <c r="S4001" i="2" a="1"/>
  <c r="S4001" i="2" s="1"/>
  <c r="S4004" i="2" a="1"/>
  <c r="S4004" i="2" s="1"/>
  <c r="S4008" i="2" a="1"/>
  <c r="S4008" i="2" s="1"/>
  <c r="S4011" i="2" a="1"/>
  <c r="S4011" i="2" s="1"/>
  <c r="S4015" i="2" a="1"/>
  <c r="S4015" i="2" s="1"/>
  <c r="S4022" i="2" a="1"/>
  <c r="S4022" i="2" s="1"/>
  <c r="S4026" i="2" a="1"/>
  <c r="S4026" i="2" s="1"/>
  <c r="S4029" i="2" a="1"/>
  <c r="S4029" i="2" s="1"/>
  <c r="S4033" i="2" a="1"/>
  <c r="S4033" i="2" s="1"/>
  <c r="S4040" i="2" a="1"/>
  <c r="S4040" i="2" s="1"/>
  <c r="S4044" i="2" a="1"/>
  <c r="S4044" i="2" s="1"/>
  <c r="S4047" i="2" a="1"/>
  <c r="S4047" i="2" s="1"/>
  <c r="S4051" i="2" a="1"/>
  <c r="S4051" i="2" s="1"/>
  <c r="S4055" i="2" a="1"/>
  <c r="S4055" i="2" s="1"/>
  <c r="S4059" i="2" a="1"/>
  <c r="S4059" i="2" s="1"/>
  <c r="S4062" i="2" a="1"/>
  <c r="S4062" i="2" s="1"/>
  <c r="S4066" i="2" a="1"/>
  <c r="S4066" i="2" s="1"/>
  <c r="S4070" i="2" a="1"/>
  <c r="S4070" i="2" s="1"/>
  <c r="S4074" i="2" a="1"/>
  <c r="S4074" i="2" s="1"/>
  <c r="S4077" i="2" a="1"/>
  <c r="S4077" i="2" s="1"/>
  <c r="S4081" i="2" a="1"/>
  <c r="S4081" i="2" s="1"/>
  <c r="S4085" i="2" a="1"/>
  <c r="S4085" i="2" s="1"/>
  <c r="S4089" i="2" a="1"/>
  <c r="S4089" i="2" s="1"/>
  <c r="S4096" i="2" a="1"/>
  <c r="S4096" i="2" s="1"/>
  <c r="S4100" i="2" a="1"/>
  <c r="S4100" i="2" s="1"/>
  <c r="S4104" i="2" a="1"/>
  <c r="S4104" i="2" s="1"/>
  <c r="S4108" i="2" a="1"/>
  <c r="S4108" i="2" s="1"/>
  <c r="S4111" i="2" a="1"/>
  <c r="S4111" i="2" s="1"/>
  <c r="S4115" i="2" a="1"/>
  <c r="S4115" i="2" s="1"/>
  <c r="S4119" i="2" a="1"/>
  <c r="S4119" i="2" s="1"/>
  <c r="S4123" i="2" a="1"/>
  <c r="S4123" i="2" s="1"/>
  <c r="S4126" i="2" a="1"/>
  <c r="S4126" i="2" s="1"/>
  <c r="S4130" i="2" a="1"/>
  <c r="S4130" i="2" s="1"/>
  <c r="S4134" i="2" a="1"/>
  <c r="S4134" i="2" s="1"/>
  <c r="S4138" i="2" a="1"/>
  <c r="S4138" i="2" s="1"/>
  <c r="S4141" i="2" a="1"/>
  <c r="S4141" i="2" s="1"/>
  <c r="S4145" i="2" a="1"/>
  <c r="S4145" i="2" s="1"/>
  <c r="S4149" i="2" a="1"/>
  <c r="S4149" i="2" s="1"/>
  <c r="S4153" i="2" a="1"/>
  <c r="S4153" i="2" s="1"/>
  <c r="S4160" i="2" a="1"/>
  <c r="S4160" i="2" s="1"/>
  <c r="S4164" i="2" a="1"/>
  <c r="S4164" i="2" s="1"/>
  <c r="S4168" i="2" a="1"/>
  <c r="S4168" i="2" s="1"/>
  <c r="S4172" i="2" a="1"/>
  <c r="S4172" i="2" s="1"/>
  <c r="S4175" i="2" a="1"/>
  <c r="S4175" i="2" s="1"/>
  <c r="S4179" i="2" a="1"/>
  <c r="S4179" i="2" s="1"/>
  <c r="S4183" i="2" a="1"/>
  <c r="S4183" i="2" s="1"/>
  <c r="S4187" i="2" a="1"/>
  <c r="S4187" i="2" s="1"/>
  <c r="S4191" i="2" a="1"/>
  <c r="S4191" i="2" s="1"/>
  <c r="S4194" i="2" a="1"/>
  <c r="S4194" i="2" s="1"/>
  <c r="S4201" i="2" a="1"/>
  <c r="S4201" i="2" s="1"/>
  <c r="S4204" i="2" a="1"/>
  <c r="S4204" i="2" s="1"/>
  <c r="S4207" i="2" a="1"/>
  <c r="S4207" i="2" s="1"/>
  <c r="S4210" i="2" a="1"/>
  <c r="S4210" i="2" s="1"/>
  <c r="S4217" i="2" a="1"/>
  <c r="S4217" i="2" s="1"/>
  <c r="S4220" i="2" a="1"/>
  <c r="S4220" i="2" s="1"/>
  <c r="S4223" i="2" a="1"/>
  <c r="S4223" i="2" s="1"/>
  <c r="S4226" i="2" a="1"/>
  <c r="S4226" i="2" s="1"/>
  <c r="S4233" i="2" a="1"/>
  <c r="S4233" i="2" s="1"/>
  <c r="S4236" i="2" a="1"/>
  <c r="S4236" i="2" s="1"/>
  <c r="S4239" i="2" a="1"/>
  <c r="S4239" i="2" s="1"/>
  <c r="S4242" i="2" a="1"/>
  <c r="S4242" i="2" s="1"/>
  <c r="S4246" i="2" a="1"/>
  <c r="S4246" i="2" s="1"/>
  <c r="S4250" i="2" a="1"/>
  <c r="S4250" i="2" s="1"/>
  <c r="S4254" i="2" a="1"/>
  <c r="S4254" i="2" s="1"/>
  <c r="S4258" i="2" a="1"/>
  <c r="S4258" i="2" s="1"/>
  <c r="S4262" i="2" a="1"/>
  <c r="S4262" i="2" s="1"/>
  <c r="S4266" i="2" a="1"/>
  <c r="S4266" i="2" s="1"/>
  <c r="S4270" i="2" a="1"/>
  <c r="S4270" i="2" s="1"/>
  <c r="S4274" i="2" a="1"/>
  <c r="S4274" i="2" s="1"/>
  <c r="S4278" i="2" a="1"/>
  <c r="S4278" i="2" s="1"/>
  <c r="S4282" i="2" a="1"/>
  <c r="S4282" i="2" s="1"/>
  <c r="S4286" i="2" a="1"/>
  <c r="S4286" i="2" s="1"/>
  <c r="S4290" i="2" a="1"/>
  <c r="S4290" i="2" s="1"/>
  <c r="S4294" i="2" a="1"/>
  <c r="S4294" i="2" s="1"/>
  <c r="S4298" i="2" a="1"/>
  <c r="S4298" i="2" s="1"/>
  <c r="S4302" i="2" a="1"/>
  <c r="S4302" i="2" s="1"/>
  <c r="S4306" i="2" a="1"/>
  <c r="S4306" i="2" s="1"/>
  <c r="S4310" i="2" a="1"/>
  <c r="S4310" i="2" s="1"/>
  <c r="S4314" i="2" a="1"/>
  <c r="S4314" i="2" s="1"/>
  <c r="S4318" i="2" a="1"/>
  <c r="S4318" i="2" s="1"/>
  <c r="S4322" i="2" a="1"/>
  <c r="S4322" i="2" s="1"/>
  <c r="S4326" i="2" a="1"/>
  <c r="S4326" i="2" s="1"/>
  <c r="S4330" i="2" a="1"/>
  <c r="S4330" i="2" s="1"/>
  <c r="S4334" i="2" a="1"/>
  <c r="S4334" i="2" s="1"/>
  <c r="S4338" i="2" a="1"/>
  <c r="S4338" i="2" s="1"/>
  <c r="S4342" i="2" a="1"/>
  <c r="S4342" i="2" s="1"/>
  <c r="S4346" i="2" a="1"/>
  <c r="S4346" i="2" s="1"/>
  <c r="S4350" i="2" a="1"/>
  <c r="S4350" i="2" s="1"/>
  <c r="S4354" i="2" a="1"/>
  <c r="S4354" i="2" s="1"/>
  <c r="S4358" i="2" a="1"/>
  <c r="S4358" i="2" s="1"/>
  <c r="S4362" i="2" a="1"/>
  <c r="S4362" i="2" s="1"/>
  <c r="S4366" i="2" a="1"/>
  <c r="S4366" i="2" s="1"/>
  <c r="S4370" i="2" a="1"/>
  <c r="S4370" i="2" s="1"/>
  <c r="S4374" i="2" a="1"/>
  <c r="S4374" i="2" s="1"/>
  <c r="S4378" i="2" a="1"/>
  <c r="S4378" i="2" s="1"/>
  <c r="S4382" i="2" a="1"/>
  <c r="S4382" i="2" s="1"/>
  <c r="S4386" i="2" a="1"/>
  <c r="S4386" i="2" s="1"/>
  <c r="S4390" i="2" a="1"/>
  <c r="S4390" i="2" s="1"/>
  <c r="S4394" i="2" a="1"/>
  <c r="S4394" i="2" s="1"/>
  <c r="S4398" i="2" a="1"/>
  <c r="S4398" i="2" s="1"/>
  <c r="S4402" i="2" a="1"/>
  <c r="S4402" i="2" s="1"/>
  <c r="S4406" i="2" a="1"/>
  <c r="S4406" i="2" s="1"/>
  <c r="S4410" i="2" a="1"/>
  <c r="S4410" i="2" s="1"/>
  <c r="S4414" i="2" a="1"/>
  <c r="S4414" i="2" s="1"/>
  <c r="S4418" i="2" a="1"/>
  <c r="S4418" i="2" s="1"/>
  <c r="S4422" i="2" a="1"/>
  <c r="S4422" i="2" s="1"/>
  <c r="S4426" i="2" a="1"/>
  <c r="S4426" i="2" s="1"/>
  <c r="S4430" i="2" a="1"/>
  <c r="S4430" i="2" s="1"/>
  <c r="S4434" i="2" a="1"/>
  <c r="S4434" i="2" s="1"/>
  <c r="S4438" i="2" a="1"/>
  <c r="S4438" i="2" s="1"/>
  <c r="S4442" i="2" a="1"/>
  <c r="S4442" i="2" s="1"/>
  <c r="S4446" i="2" a="1"/>
  <c r="S4446" i="2" s="1"/>
  <c r="S4450" i="2" a="1"/>
  <c r="S4450" i="2" s="1"/>
  <c r="S4454" i="2" a="1"/>
  <c r="S4454" i="2" s="1"/>
  <c r="S4458" i="2" a="1"/>
  <c r="S4458" i="2" s="1"/>
  <c r="S4462" i="2" a="1"/>
  <c r="S4462" i="2" s="1"/>
  <c r="S4466" i="2" a="1"/>
  <c r="S4466" i="2" s="1"/>
  <c r="S4470" i="2" a="1"/>
  <c r="S4470" i="2" s="1"/>
  <c r="S4474" i="2" a="1"/>
  <c r="S4474" i="2" s="1"/>
  <c r="S4478" i="2" a="1"/>
  <c r="S4478" i="2" s="1"/>
  <c r="S4482" i="2" a="1"/>
  <c r="S4482" i="2" s="1"/>
  <c r="S4486" i="2" a="1"/>
  <c r="S4486" i="2" s="1"/>
  <c r="S4490" i="2" a="1"/>
  <c r="S4490" i="2" s="1"/>
  <c r="S4494" i="2" a="1"/>
  <c r="S4494" i="2" s="1"/>
  <c r="S4498" i="2" a="1"/>
  <c r="S4498" i="2" s="1"/>
  <c r="S4502" i="2" a="1"/>
  <c r="S4502" i="2" s="1"/>
  <c r="S4506" i="2" a="1"/>
  <c r="S4506" i="2" s="1"/>
  <c r="S4510" i="2" a="1"/>
  <c r="S4510" i="2" s="1"/>
  <c r="S4514" i="2" a="1"/>
  <c r="S4514" i="2" s="1"/>
  <c r="S4518" i="2" a="1"/>
  <c r="S4518" i="2" s="1"/>
  <c r="S4522" i="2" a="1"/>
  <c r="S4522" i="2" s="1"/>
  <c r="S4526" i="2" a="1"/>
  <c r="S4526" i="2" s="1"/>
  <c r="S4530" i="2" a="1"/>
  <c r="S4530" i="2" s="1"/>
  <c r="S4534" i="2" a="1"/>
  <c r="S4534" i="2" s="1"/>
  <c r="S4538" i="2" a="1"/>
  <c r="S4538" i="2" s="1"/>
  <c r="S4542" i="2" a="1"/>
  <c r="S4542" i="2" s="1"/>
  <c r="S4546" i="2" a="1"/>
  <c r="S4546" i="2" s="1"/>
  <c r="S4550" i="2" a="1"/>
  <c r="S4550" i="2" s="1"/>
  <c r="S4554" i="2" a="1"/>
  <c r="S4554" i="2" s="1"/>
  <c r="S4558" i="2" a="1"/>
  <c r="S4558" i="2" s="1"/>
  <c r="S4562" i="2" a="1"/>
  <c r="S4562" i="2" s="1"/>
  <c r="S4566" i="2" a="1"/>
  <c r="S4566" i="2" s="1"/>
  <c r="S4570" i="2" a="1"/>
  <c r="S4570" i="2" s="1"/>
  <c r="S4574" i="2" a="1"/>
  <c r="S4574" i="2" s="1"/>
  <c r="S4578" i="2" a="1"/>
  <c r="S4578" i="2" s="1"/>
  <c r="S4582" i="2" a="1"/>
  <c r="S4582" i="2" s="1"/>
  <c r="S4586" i="2" a="1"/>
  <c r="S4586" i="2" s="1"/>
  <c r="S4593" i="2" a="1"/>
  <c r="S4593" i="2" s="1"/>
  <c r="S4597" i="2" a="1"/>
  <c r="S4597" i="2" s="1"/>
  <c r="S4601" i="2" a="1"/>
  <c r="S4601" i="2" s="1"/>
  <c r="S4604" i="2" a="1"/>
  <c r="S4604" i="2" s="1"/>
  <c r="S4608" i="2" a="1"/>
  <c r="S4608" i="2" s="1"/>
  <c r="S4615" i="2" a="1"/>
  <c r="S4615" i="2" s="1"/>
  <c r="S4619" i="2" a="1"/>
  <c r="S4619" i="2" s="1"/>
  <c r="S4622" i="2" a="1"/>
  <c r="S4622" i="2" s="1"/>
  <c r="S4626" i="2" a="1"/>
  <c r="S4626" i="2" s="1"/>
  <c r="S4629" i="2" a="1"/>
  <c r="S4629" i="2" s="1"/>
  <c r="S4633" i="2" a="1"/>
  <c r="S4633" i="2" s="1"/>
  <c r="S4636" i="2" a="1"/>
  <c r="S4636" i="2" s="1"/>
  <c r="S4640" i="2" a="1"/>
  <c r="S4640" i="2" s="1"/>
  <c r="S4644" i="2" a="1"/>
  <c r="S4644" i="2" s="1"/>
  <c r="S4647" i="2" a="1"/>
  <c r="S4647" i="2" s="1"/>
  <c r="S4650" i="2" a="1"/>
  <c r="S4650" i="2" s="1"/>
  <c r="S4653" i="2" a="1"/>
  <c r="S4653" i="2" s="1"/>
  <c r="S4656" i="2" a="1"/>
  <c r="S4656" i="2" s="1"/>
  <c r="S4663" i="2" a="1"/>
  <c r="S4663" i="2" s="1"/>
  <c r="S4667" i="2" a="1"/>
  <c r="S4667" i="2" s="1"/>
  <c r="S4671" i="2" a="1"/>
  <c r="S4671" i="2" s="1"/>
  <c r="S4674" i="2" a="1"/>
  <c r="S4674" i="2" s="1"/>
  <c r="S4680" i="2" a="1"/>
  <c r="S4680" i="2" s="1"/>
  <c r="S4686" i="2" a="1"/>
  <c r="S4686" i="2" s="1"/>
  <c r="S4690" i="2" a="1"/>
  <c r="S4690" i="2" s="1"/>
  <c r="S4693" i="2" a="1"/>
  <c r="S4693" i="2" s="1"/>
  <c r="S4696" i="2" a="1"/>
  <c r="S4696" i="2" s="1"/>
  <c r="S4703" i="2" a="1"/>
  <c r="S4703" i="2" s="1"/>
  <c r="S4707" i="2" a="1"/>
  <c r="S4707" i="2" s="1"/>
  <c r="S4711" i="2" a="1"/>
  <c r="S4711" i="2" s="1"/>
  <c r="S4714" i="2" a="1"/>
  <c r="S4714" i="2" s="1"/>
  <c r="S4718" i="2" a="1"/>
  <c r="S4718" i="2" s="1"/>
  <c r="S4721" i="2" a="1"/>
  <c r="S4721" i="2" s="1"/>
  <c r="S4725" i="2" a="1"/>
  <c r="S4725" i="2" s="1"/>
  <c r="S4728" i="2" a="1"/>
  <c r="S4728" i="2" s="1"/>
  <c r="S4732" i="2" a="1"/>
  <c r="S4732" i="2" s="1"/>
  <c r="S4739" i="2" a="1"/>
  <c r="S4739" i="2" s="1"/>
  <c r="S4745" i="2" a="1"/>
  <c r="S4745" i="2" s="1"/>
  <c r="S4752" i="2" a="1"/>
  <c r="S4752" i="2" s="1"/>
  <c r="S4766" i="2" a="1"/>
  <c r="S4766" i="2" s="1"/>
  <c r="S4774" i="2" a="1"/>
  <c r="S4774" i="2" s="1"/>
  <c r="S4780" i="2" a="1"/>
  <c r="S4780" i="2" s="1"/>
  <c r="S4785" i="2" a="1"/>
  <c r="S4785" i="2" s="1"/>
  <c r="S4788" i="2" a="1"/>
  <c r="S4788" i="2" s="1"/>
  <c r="S4794" i="2" a="1"/>
  <c r="S4794" i="2" s="1"/>
  <c r="S4797" i="2" a="1"/>
  <c r="S4797" i="2" s="1"/>
  <c r="S4800" i="2" a="1"/>
  <c r="S4800" i="2" s="1"/>
  <c r="S4804" i="2" a="1"/>
  <c r="S4804" i="2" s="1"/>
  <c r="S4807" i="2" a="1"/>
  <c r="S4807" i="2" s="1"/>
  <c r="S4810" i="2" a="1"/>
  <c r="S4810" i="2" s="1"/>
  <c r="S4813" i="2" a="1"/>
  <c r="S4813" i="2" s="1"/>
  <c r="S4820" i="2" a="1"/>
  <c r="S4820" i="2" s="1"/>
  <c r="S4823" i="2" a="1"/>
  <c r="S4823" i="2" s="1"/>
  <c r="S4826" i="2" a="1"/>
  <c r="S4826" i="2" s="1"/>
  <c r="S4829" i="2" a="1"/>
  <c r="S4829" i="2" s="1"/>
  <c r="S4836" i="2" a="1"/>
  <c r="S4836" i="2" s="1"/>
  <c r="S4839" i="2" a="1"/>
  <c r="S4839" i="2" s="1"/>
  <c r="S4842" i="2" a="1"/>
  <c r="S4842" i="2" s="1"/>
  <c r="S4845" i="2" a="1"/>
  <c r="S4845" i="2" s="1"/>
  <c r="S4852" i="2" a="1"/>
  <c r="S4852" i="2" s="1"/>
  <c r="S4855" i="2" a="1"/>
  <c r="S4855" i="2" s="1"/>
  <c r="S4858" i="2" a="1"/>
  <c r="S4858" i="2" s="1"/>
  <c r="S4861" i="2" a="1"/>
  <c r="S4861" i="2" s="1"/>
  <c r="S4868" i="2" a="1"/>
  <c r="S4868" i="2" s="1"/>
  <c r="S4871" i="2" a="1"/>
  <c r="S4871" i="2" s="1"/>
  <c r="S4874" i="2" a="1"/>
  <c r="S4874" i="2" s="1"/>
  <c r="S4877" i="2" a="1"/>
  <c r="S4877" i="2" s="1"/>
  <c r="S4884" i="2" a="1"/>
  <c r="S4884" i="2" s="1"/>
  <c r="S4887" i="2" a="1"/>
  <c r="S4887" i="2" s="1"/>
  <c r="S4890" i="2" a="1"/>
  <c r="S4890" i="2" s="1"/>
  <c r="S4894" i="2" a="1"/>
  <c r="S4894" i="2" s="1"/>
  <c r="S4898" i="2" a="1"/>
  <c r="S4898" i="2" s="1"/>
  <c r="S4902" i="2" a="1"/>
  <c r="S4902" i="2" s="1"/>
  <c r="S4906" i="2" a="1"/>
  <c r="S4906" i="2" s="1"/>
  <c r="S4910" i="2" a="1"/>
  <c r="S4910" i="2" s="1"/>
  <c r="S4914" i="2" a="1"/>
  <c r="S4914" i="2" s="1"/>
  <c r="S4918" i="2" a="1"/>
  <c r="S4918" i="2" s="1"/>
  <c r="S4922" i="2" a="1"/>
  <c r="S4922" i="2" s="1"/>
  <c r="S4926" i="2" a="1"/>
  <c r="S4926" i="2" s="1"/>
  <c r="S4930" i="2" a="1"/>
  <c r="S4930" i="2" s="1"/>
  <c r="S4934" i="2" a="1"/>
  <c r="S4934" i="2" s="1"/>
  <c r="S4938" i="2" a="1"/>
  <c r="S4938" i="2" s="1"/>
  <c r="S4942" i="2" a="1"/>
  <c r="S4942" i="2" s="1"/>
  <c r="S4946" i="2" a="1"/>
  <c r="S4946" i="2" s="1"/>
  <c r="S4950" i="2" a="1"/>
  <c r="S4950" i="2" s="1"/>
  <c r="S4954" i="2" a="1"/>
  <c r="S4954" i="2" s="1"/>
  <c r="S4958" i="2" a="1"/>
  <c r="S4958" i="2" s="1"/>
  <c r="S4962" i="2" a="1"/>
  <c r="S4962" i="2" s="1"/>
  <c r="S4966" i="2" a="1"/>
  <c r="S4966" i="2" s="1"/>
  <c r="S4970" i="2" a="1"/>
  <c r="S4970" i="2" s="1"/>
  <c r="S4974" i="2" a="1"/>
  <c r="S4974" i="2" s="1"/>
  <c r="S4978" i="2" a="1"/>
  <c r="S4978" i="2" s="1"/>
  <c r="S4982" i="2" a="1"/>
  <c r="S4982" i="2" s="1"/>
  <c r="S4986" i="2" a="1"/>
  <c r="S4986" i="2" s="1"/>
  <c r="S4990" i="2" a="1"/>
  <c r="S4990" i="2" s="1"/>
  <c r="S4994" i="2" a="1"/>
  <c r="S4994" i="2" s="1"/>
  <c r="S4998" i="2" a="1"/>
  <c r="S4998" i="2" s="1"/>
  <c r="S5002" i="2" a="1"/>
  <c r="S5002" i="2" s="1"/>
  <c r="S5006" i="2" a="1"/>
  <c r="S5006" i="2" s="1"/>
  <c r="S5010" i="2" a="1"/>
  <c r="S5010" i="2" s="1"/>
  <c r="S5014" i="2" a="1"/>
  <c r="S5014" i="2" s="1"/>
  <c r="S5018" i="2" a="1"/>
  <c r="S5018" i="2" s="1"/>
  <c r="S5022" i="2" a="1"/>
  <c r="S5022" i="2" s="1"/>
  <c r="S5026" i="2" a="1"/>
  <c r="S5026" i="2" s="1"/>
  <c r="S5030" i="2" a="1"/>
  <c r="S5030" i="2" s="1"/>
  <c r="S5034" i="2" a="1"/>
  <c r="S5034" i="2" s="1"/>
  <c r="S5038" i="2" a="1"/>
  <c r="S5038" i="2" s="1"/>
  <c r="S5042" i="2" a="1"/>
  <c r="S5042" i="2" s="1"/>
  <c r="S5046" i="2" a="1"/>
  <c r="S5046" i="2" s="1"/>
  <c r="S5050" i="2" a="1"/>
  <c r="S5050" i="2" s="1"/>
  <c r="S5054" i="2" a="1"/>
  <c r="S5054" i="2" s="1"/>
  <c r="S5058" i="2" a="1"/>
  <c r="S5058" i="2" s="1"/>
  <c r="S5062" i="2" a="1"/>
  <c r="S5062" i="2" s="1"/>
  <c r="S5066" i="2" a="1"/>
  <c r="S5066" i="2" s="1"/>
  <c r="S5070" i="2" a="1"/>
  <c r="S5070" i="2" s="1"/>
  <c r="S5074" i="2" a="1"/>
  <c r="S5074" i="2" s="1"/>
  <c r="S5078" i="2" a="1"/>
  <c r="S5078" i="2" s="1"/>
  <c r="S5082" i="2" a="1"/>
  <c r="S5082" i="2" s="1"/>
  <c r="S5086" i="2" a="1"/>
  <c r="S5086" i="2" s="1"/>
  <c r="S5090" i="2" a="1"/>
  <c r="S5090" i="2" s="1"/>
  <c r="S5094" i="2" a="1"/>
  <c r="S5094" i="2" s="1"/>
  <c r="S5098" i="2" a="1"/>
  <c r="S5098" i="2" s="1"/>
  <c r="S5102" i="2" a="1"/>
  <c r="S5102" i="2" s="1"/>
  <c r="S5106" i="2" a="1"/>
  <c r="S5106" i="2" s="1"/>
  <c r="S5110" i="2" a="1"/>
  <c r="S5110" i="2" s="1"/>
  <c r="S5114" i="2" a="1"/>
  <c r="S5114" i="2" s="1"/>
  <c r="S5118" i="2" a="1"/>
  <c r="S5118" i="2" s="1"/>
  <c r="S5122" i="2" a="1"/>
  <c r="S5122" i="2" s="1"/>
  <c r="S5126" i="2" a="1"/>
  <c r="S5126" i="2" s="1"/>
  <c r="S5130" i="2" a="1"/>
  <c r="S5130" i="2" s="1"/>
  <c r="S5134" i="2" a="1"/>
  <c r="S5134" i="2" s="1"/>
  <c r="S5138" i="2" a="1"/>
  <c r="S5138" i="2" s="1"/>
  <c r="S5142" i="2" a="1"/>
  <c r="S5142" i="2" s="1"/>
  <c r="S5146" i="2" a="1"/>
  <c r="S5146" i="2" s="1"/>
  <c r="S5150" i="2" a="1"/>
  <c r="S5150" i="2" s="1"/>
  <c r="S5154" i="2" a="1"/>
  <c r="S5154" i="2" s="1"/>
  <c r="S5158" i="2" a="1"/>
  <c r="S5158" i="2" s="1"/>
  <c r="S5162" i="2" a="1"/>
  <c r="S5162" i="2" s="1"/>
  <c r="S5166" i="2" a="1"/>
  <c r="S5166" i="2" s="1"/>
  <c r="S5170" i="2" a="1"/>
  <c r="S5170" i="2" s="1"/>
  <c r="S5174" i="2" a="1"/>
  <c r="S5174" i="2" s="1"/>
  <c r="S5178" i="2" a="1"/>
  <c r="S5178" i="2" s="1"/>
  <c r="S5182" i="2" a="1"/>
  <c r="S5182" i="2" s="1"/>
  <c r="S5186" i="2" a="1"/>
  <c r="S5186" i="2" s="1"/>
  <c r="S5190" i="2" a="1"/>
  <c r="S5190" i="2" s="1"/>
  <c r="S5194" i="2" a="1"/>
  <c r="S5194" i="2" s="1"/>
  <c r="S5198" i="2" a="1"/>
  <c r="S5198" i="2" s="1"/>
  <c r="S5202" i="2" a="1"/>
  <c r="S5202" i="2" s="1"/>
  <c r="S5206" i="2" a="1"/>
  <c r="S5206" i="2" s="1"/>
  <c r="S5210" i="2" a="1"/>
  <c r="S5210" i="2" s="1"/>
  <c r="S5214" i="2" a="1"/>
  <c r="S5214" i="2" s="1"/>
  <c r="S5218" i="2" a="1"/>
  <c r="S5218" i="2" s="1"/>
  <c r="S5222" i="2" a="1"/>
  <c r="S5222" i="2" s="1"/>
  <c r="S5226" i="2" a="1"/>
  <c r="S5226" i="2" s="1"/>
  <c r="S5230" i="2" a="1"/>
  <c r="S5230" i="2" s="1"/>
  <c r="S5234" i="2" a="1"/>
  <c r="S5234" i="2" s="1"/>
  <c r="S5238" i="2" a="1"/>
  <c r="S5238" i="2" s="1"/>
  <c r="S5242" i="2" a="1"/>
  <c r="S5242" i="2" s="1"/>
  <c r="S5246" i="2" a="1"/>
  <c r="S5246" i="2" s="1"/>
  <c r="S5250" i="2" a="1"/>
  <c r="S5250" i="2" s="1"/>
  <c r="S5254" i="2" a="1"/>
  <c r="S5254" i="2" s="1"/>
  <c r="S5258" i="2" a="1"/>
  <c r="S5258" i="2" s="1"/>
  <c r="S5262" i="2" a="1"/>
  <c r="S5262" i="2" s="1"/>
  <c r="S5266" i="2" a="1"/>
  <c r="S5266" i="2" s="1"/>
  <c r="S5270" i="2" a="1"/>
  <c r="S5270" i="2" s="1"/>
  <c r="S5274" i="2" a="1"/>
  <c r="S5274" i="2" s="1"/>
  <c r="S5278" i="2" a="1"/>
  <c r="S5278" i="2" s="1"/>
  <c r="S5282" i="2" a="1"/>
  <c r="S5282" i="2" s="1"/>
  <c r="S5286" i="2" a="1"/>
  <c r="S5286" i="2" s="1"/>
  <c r="S5290" i="2" a="1"/>
  <c r="S5290" i="2" s="1"/>
  <c r="S5294" i="2" a="1"/>
  <c r="S5294" i="2" s="1"/>
  <c r="S5298" i="2" a="1"/>
  <c r="S5298" i="2" s="1"/>
  <c r="S5302" i="2" a="1"/>
  <c r="S5302" i="2" s="1"/>
  <c r="S5306" i="2" a="1"/>
  <c r="S5306" i="2" s="1"/>
  <c r="S5310" i="2" a="1"/>
  <c r="S5310" i="2" s="1"/>
  <c r="S5314" i="2" a="1"/>
  <c r="S5314" i="2" s="1"/>
  <c r="S5318" i="2" a="1"/>
  <c r="S5318" i="2" s="1"/>
  <c r="S5322" i="2" a="1"/>
  <c r="S5322" i="2" s="1"/>
  <c r="S5326" i="2" a="1"/>
  <c r="S5326" i="2" s="1"/>
  <c r="S5330" i="2" a="1"/>
  <c r="S5330" i="2" s="1"/>
  <c r="S5334" i="2" a="1"/>
  <c r="S5334" i="2" s="1"/>
  <c r="S5338" i="2" a="1"/>
  <c r="S5338" i="2" s="1"/>
  <c r="S5342" i="2" a="1"/>
  <c r="S5342" i="2" s="1"/>
  <c r="S5346" i="2" a="1"/>
  <c r="S5346" i="2" s="1"/>
  <c r="S5350" i="2" a="1"/>
  <c r="S5350" i="2" s="1"/>
  <c r="S5354" i="2" a="1"/>
  <c r="S5354" i="2" s="1"/>
  <c r="S5358" i="2" a="1"/>
  <c r="S5358" i="2" s="1"/>
  <c r="S5362" i="2" a="1"/>
  <c r="S5362" i="2" s="1"/>
  <c r="S5366" i="2" a="1"/>
  <c r="S5366" i="2" s="1"/>
  <c r="S5370" i="2" a="1"/>
  <c r="S5370" i="2" s="1"/>
  <c r="S5374" i="2" a="1"/>
  <c r="S5374" i="2" s="1"/>
  <c r="S5378" i="2" a="1"/>
  <c r="S5378" i="2" s="1"/>
  <c r="S5382" i="2" a="1"/>
  <c r="S5382" i="2" s="1"/>
  <c r="S5386" i="2" a="1"/>
  <c r="S5386" i="2" s="1"/>
  <c r="S5390" i="2" a="1"/>
  <c r="S5390" i="2" s="1"/>
  <c r="S5394" i="2" a="1"/>
  <c r="S5394" i="2" s="1"/>
  <c r="S5398" i="2" a="1"/>
  <c r="S5398" i="2" s="1"/>
  <c r="S5402" i="2" a="1"/>
  <c r="S5402" i="2" s="1"/>
  <c r="S5406" i="2" a="1"/>
  <c r="S5406" i="2" s="1"/>
  <c r="S5410" i="2" a="1"/>
  <c r="S5410" i="2" s="1"/>
  <c r="S5414" i="2" a="1"/>
  <c r="S5414" i="2" s="1"/>
  <c r="S5418" i="2" a="1"/>
  <c r="S5418" i="2" s="1"/>
  <c r="S5422" i="2" a="1"/>
  <c r="S5422" i="2" s="1"/>
  <c r="S5426" i="2" a="1"/>
  <c r="S5426" i="2" s="1"/>
  <c r="S5430" i="2" a="1"/>
  <c r="S5430" i="2" s="1"/>
  <c r="S5434" i="2" a="1"/>
  <c r="S5434" i="2" s="1"/>
  <c r="S5438" i="2" a="1"/>
  <c r="S5438" i="2" s="1"/>
  <c r="S5442" i="2" a="1"/>
  <c r="S5442" i="2" s="1"/>
  <c r="S5446" i="2" a="1"/>
  <c r="S5446" i="2" s="1"/>
  <c r="S5450" i="2" a="1"/>
  <c r="S5450" i="2" s="1"/>
  <c r="S5454" i="2" a="1"/>
  <c r="S5454" i="2" s="1"/>
  <c r="S5458" i="2" a="1"/>
  <c r="S5458" i="2" s="1"/>
  <c r="S5462" i="2" a="1"/>
  <c r="S5462" i="2" s="1"/>
  <c r="S5466" i="2" a="1"/>
  <c r="S5466" i="2" s="1"/>
  <c r="S5470" i="2" a="1"/>
  <c r="S5470" i="2" s="1"/>
  <c r="S5474" i="2" a="1"/>
  <c r="S5474" i="2" s="1"/>
  <c r="S5478" i="2" a="1"/>
  <c r="S5478" i="2" s="1"/>
  <c r="S5482" i="2" a="1"/>
  <c r="S5482" i="2" s="1"/>
  <c r="S5486" i="2" a="1"/>
  <c r="S5486" i="2" s="1"/>
  <c r="S5490" i="2" a="1"/>
  <c r="S5490" i="2" s="1"/>
  <c r="S5494" i="2" a="1"/>
  <c r="S5494" i="2" s="1"/>
  <c r="S5498" i="2" a="1"/>
  <c r="S5498" i="2" s="1"/>
  <c r="S5502" i="2" a="1"/>
  <c r="S5502" i="2" s="1"/>
  <c r="S5505" i="2" a="1"/>
  <c r="S5505" i="2" s="1"/>
  <c r="S5509" i="2" a="1"/>
  <c r="S5509" i="2" s="1"/>
  <c r="S5516" i="2" a="1"/>
  <c r="S5516" i="2" s="1"/>
  <c r="S5520" i="2" a="1"/>
  <c r="S5520" i="2" s="1"/>
  <c r="S5523" i="2" a="1"/>
  <c r="S5523" i="2" s="1"/>
  <c r="S5527" i="2" a="1"/>
  <c r="S5527" i="2" s="1"/>
  <c r="S5530" i="2" a="1"/>
  <c r="S5530" i="2" s="1"/>
  <c r="S5534" i="2" a="1"/>
  <c r="S5534" i="2" s="1"/>
  <c r="S5537" i="2" a="1"/>
  <c r="S5537" i="2" s="1"/>
  <c r="S5541" i="2" a="1"/>
  <c r="S5541" i="2" s="1"/>
  <c r="S5548" i="2" a="1"/>
  <c r="S5548" i="2" s="1"/>
  <c r="S5552" i="2" a="1"/>
  <c r="S5552" i="2" s="1"/>
  <c r="S5555" i="2" a="1"/>
  <c r="S5555" i="2" s="1"/>
  <c r="S5559" i="2" a="1"/>
  <c r="S5559" i="2" s="1"/>
  <c r="S5562" i="2" a="1"/>
  <c r="S5562" i="2" s="1"/>
  <c r="S5566" i="2" a="1"/>
  <c r="S5566" i="2" s="1"/>
  <c r="S5569" i="2" a="1"/>
  <c r="S5569" i="2" s="1"/>
  <c r="S5573" i="2" a="1"/>
  <c r="S5573" i="2" s="1"/>
  <c r="S5580" i="2" a="1"/>
  <c r="S5580" i="2" s="1"/>
  <c r="S5584" i="2" a="1"/>
  <c r="S5584" i="2" s="1"/>
  <c r="S5587" i="2" a="1"/>
  <c r="S5587" i="2" s="1"/>
  <c r="S5591" i="2" a="1"/>
  <c r="S5591" i="2" s="1"/>
  <c r="S5594" i="2" a="1"/>
  <c r="S5594" i="2" s="1"/>
  <c r="S5598" i="2" a="1"/>
  <c r="S5598" i="2" s="1"/>
  <c r="S5601" i="2" a="1"/>
  <c r="S5601" i="2" s="1"/>
  <c r="S5605" i="2" a="1"/>
  <c r="S5605" i="2" s="1"/>
  <c r="S5612" i="2" a="1"/>
  <c r="S5612" i="2" s="1"/>
  <c r="S5616" i="2" a="1"/>
  <c r="S5616" i="2" s="1"/>
  <c r="S5619" i="2" a="1"/>
  <c r="S5619" i="2" s="1"/>
  <c r="S5623" i="2" a="1"/>
  <c r="S5623" i="2" s="1"/>
  <c r="S5626" i="2" a="1"/>
  <c r="S5626" i="2" s="1"/>
  <c r="S5630" i="2" a="1"/>
  <c r="S5630" i="2" s="1"/>
  <c r="S5633" i="2" a="1"/>
  <c r="S5633" i="2" s="1"/>
  <c r="S5637" i="2" a="1"/>
  <c r="S5637" i="2" s="1"/>
  <c r="S5644" i="2" a="1"/>
  <c r="S5644" i="2" s="1"/>
  <c r="S5648" i="2" a="1"/>
  <c r="S5648" i="2" s="1"/>
  <c r="S5651" i="2" a="1"/>
  <c r="S5651" i="2" s="1"/>
  <c r="S5655" i="2" a="1"/>
  <c r="S5655" i="2" s="1"/>
  <c r="S5658" i="2" a="1"/>
  <c r="S5658" i="2" s="1"/>
  <c r="S5662" i="2" a="1"/>
  <c r="S5662" i="2" s="1"/>
  <c r="S5665" i="2" a="1"/>
  <c r="S5665" i="2" s="1"/>
  <c r="S5669" i="2" a="1"/>
  <c r="S5669" i="2" s="1"/>
  <c r="S5676" i="2" a="1"/>
  <c r="S5676" i="2" s="1"/>
  <c r="S5680" i="2" a="1"/>
  <c r="S5680" i="2" s="1"/>
  <c r="S5683" i="2" a="1"/>
  <c r="S5683" i="2" s="1"/>
  <c r="S5687" i="2" a="1"/>
  <c r="S5687" i="2" s="1"/>
  <c r="S5690" i="2" a="1"/>
  <c r="S5690" i="2" s="1"/>
  <c r="S5694" i="2" a="1"/>
  <c r="S5694" i="2" s="1"/>
  <c r="S5697" i="2" a="1"/>
  <c r="S5697" i="2" s="1"/>
  <c r="S5701" i="2" a="1"/>
  <c r="S5701" i="2" s="1"/>
  <c r="S5708" i="2" a="1"/>
  <c r="S5708" i="2" s="1"/>
  <c r="S5712" i="2" a="1"/>
  <c r="S5712" i="2" s="1"/>
  <c r="S5715" i="2" a="1"/>
  <c r="S5715" i="2" s="1"/>
  <c r="S5719" i="2" a="1"/>
  <c r="S5719" i="2" s="1"/>
  <c r="S5722" i="2" a="1"/>
  <c r="S5722" i="2" s="1"/>
  <c r="S5726" i="2" a="1"/>
  <c r="S5726" i="2" s="1"/>
  <c r="S5729" i="2" a="1"/>
  <c r="S5729" i="2" s="1"/>
  <c r="S5733" i="2" a="1"/>
  <c r="S5733" i="2" s="1"/>
  <c r="S5740" i="2" a="1"/>
  <c r="S5740" i="2" s="1"/>
  <c r="S5744" i="2" a="1"/>
  <c r="S5744" i="2" s="1"/>
  <c r="S5747" i="2" a="1"/>
  <c r="S5747" i="2" s="1"/>
  <c r="S5751" i="2" a="1"/>
  <c r="S5751" i="2" s="1"/>
  <c r="S5754" i="2" a="1"/>
  <c r="S5754" i="2" s="1"/>
  <c r="S5758" i="2" a="1"/>
  <c r="S5758" i="2" s="1"/>
  <c r="S5761" i="2" a="1"/>
  <c r="S5761" i="2" s="1"/>
  <c r="S5765" i="2" a="1"/>
  <c r="S5765" i="2" s="1"/>
  <c r="S5772" i="2" a="1"/>
  <c r="S5772" i="2" s="1"/>
  <c r="S5776" i="2" a="1"/>
  <c r="S5776" i="2" s="1"/>
  <c r="S5779" i="2" a="1"/>
  <c r="S5779" i="2" s="1"/>
  <c r="S5783" i="2" a="1"/>
  <c r="S5783" i="2" s="1"/>
  <c r="S5786" i="2" a="1"/>
  <c r="S5786" i="2" s="1"/>
  <c r="S5790" i="2" a="1"/>
  <c r="S5790" i="2" s="1"/>
  <c r="S5793" i="2" a="1"/>
  <c r="S5793" i="2" s="1"/>
  <c r="S5797" i="2" a="1"/>
  <c r="S5797" i="2" s="1"/>
  <c r="S5804" i="2" a="1"/>
  <c r="S5804" i="2" s="1"/>
  <c r="S5808" i="2" a="1"/>
  <c r="S5808" i="2" s="1"/>
  <c r="S5811" i="2" a="1"/>
  <c r="S5811" i="2" s="1"/>
  <c r="S5815" i="2" a="1"/>
  <c r="S5815" i="2" s="1"/>
  <c r="S5818" i="2" a="1"/>
  <c r="S5818" i="2" s="1"/>
  <c r="S5822" i="2" a="1"/>
  <c r="S5822" i="2" s="1"/>
  <c r="S5825" i="2" a="1"/>
  <c r="S5825" i="2" s="1"/>
  <c r="S5829" i="2" a="1"/>
  <c r="S5829" i="2" s="1"/>
  <c r="S5836" i="2" a="1"/>
  <c r="S5836" i="2" s="1"/>
  <c r="S5840" i="2" a="1"/>
  <c r="S5840" i="2" s="1"/>
  <c r="S5843" i="2" a="1"/>
  <c r="S5843" i="2" s="1"/>
  <c r="S5847" i="2" a="1"/>
  <c r="S5847" i="2" s="1"/>
  <c r="S5850" i="2" a="1"/>
  <c r="S5850" i="2" s="1"/>
  <c r="S5854" i="2" a="1"/>
  <c r="S5854" i="2" s="1"/>
  <c r="S5857" i="2" a="1"/>
  <c r="S5857" i="2" s="1"/>
  <c r="S5861" i="2" a="1"/>
  <c r="S5861" i="2" s="1"/>
  <c r="S5868" i="2" a="1"/>
  <c r="S5868" i="2" s="1"/>
  <c r="S5872" i="2" a="1"/>
  <c r="S5872" i="2" s="1"/>
  <c r="S5875" i="2" a="1"/>
  <c r="S5875" i="2" s="1"/>
  <c r="S5879" i="2" a="1"/>
  <c r="S5879" i="2" s="1"/>
  <c r="S5882" i="2" a="1"/>
  <c r="S5882" i="2" s="1"/>
  <c r="S5886" i="2" a="1"/>
  <c r="S5886" i="2" s="1"/>
  <c r="S5889" i="2" a="1"/>
  <c r="S5889" i="2" s="1"/>
  <c r="S5893" i="2" a="1"/>
  <c r="S5893" i="2" s="1"/>
  <c r="S5900" i="2" a="1"/>
  <c r="S5900" i="2" s="1"/>
  <c r="S5904" i="2" a="1"/>
  <c r="S5904" i="2" s="1"/>
  <c r="S5907" i="2" a="1"/>
  <c r="S5907" i="2" s="1"/>
  <c r="S5911" i="2" a="1"/>
  <c r="S5911" i="2" s="1"/>
  <c r="S5914" i="2" a="1"/>
  <c r="S5914" i="2" s="1"/>
  <c r="S5918" i="2" a="1"/>
  <c r="S5918" i="2" s="1"/>
  <c r="S5921" i="2" a="1"/>
  <c r="S5921" i="2" s="1"/>
  <c r="S5925" i="2" a="1"/>
  <c r="S5925" i="2" s="1"/>
  <c r="S5932" i="2" a="1"/>
  <c r="S5932" i="2" s="1"/>
  <c r="S5936" i="2" a="1"/>
  <c r="S5936" i="2" s="1"/>
  <c r="S5939" i="2" a="1"/>
  <c r="S5939" i="2" s="1"/>
  <c r="S5943" i="2" a="1"/>
  <c r="S5943" i="2" s="1"/>
  <c r="S5946" i="2" a="1"/>
  <c r="S5946" i="2" s="1"/>
  <c r="S5950" i="2" a="1"/>
  <c r="S5950" i="2" s="1"/>
  <c r="S5953" i="2" a="1"/>
  <c r="S5953" i="2" s="1"/>
  <c r="S5957" i="2" a="1"/>
  <c r="S5957" i="2" s="1"/>
  <c r="S5964" i="2" a="1"/>
  <c r="S5964" i="2" s="1"/>
  <c r="S5968" i="2" a="1"/>
  <c r="S5968" i="2" s="1"/>
  <c r="S5971" i="2" a="1"/>
  <c r="S5971" i="2" s="1"/>
  <c r="S5975" i="2" a="1"/>
  <c r="S5975" i="2" s="1"/>
  <c r="S5978" i="2" a="1"/>
  <c r="S5978" i="2" s="1"/>
  <c r="S5982" i="2" a="1"/>
  <c r="S5982" i="2" s="1"/>
  <c r="S5985" i="2" a="1"/>
  <c r="S5985" i="2" s="1"/>
  <c r="S5989" i="2" a="1"/>
  <c r="S5989" i="2" s="1"/>
  <c r="S5996" i="2" a="1"/>
  <c r="S5996" i="2" s="1"/>
  <c r="S6000" i="2" a="1"/>
  <c r="S6000" i="2" s="1"/>
  <c r="S6003" i="2" a="1"/>
  <c r="S6003" i="2" s="1"/>
  <c r="S6007" i="2" a="1"/>
  <c r="S6007" i="2" s="1"/>
  <c r="S6010" i="2" a="1"/>
  <c r="S6010" i="2" s="1"/>
  <c r="S6014" i="2" a="1"/>
  <c r="S6014" i="2" s="1"/>
  <c r="S6017" i="2" a="1"/>
  <c r="S6017" i="2" s="1"/>
  <c r="S6021" i="2" a="1"/>
  <c r="S6021" i="2" s="1"/>
  <c r="S6028" i="2" a="1"/>
  <c r="S6028" i="2" s="1"/>
  <c r="S6032" i="2" a="1"/>
  <c r="S6032" i="2" s="1"/>
  <c r="S6035" i="2" a="1"/>
  <c r="S6035" i="2" s="1"/>
  <c r="S6039" i="2" a="1"/>
  <c r="S6039" i="2" s="1"/>
  <c r="S6042" i="2" a="1"/>
  <c r="S6042" i="2" s="1"/>
  <c r="S6046" i="2" a="1"/>
  <c r="S6046" i="2" s="1"/>
  <c r="S6049" i="2" a="1"/>
  <c r="S6049" i="2" s="1"/>
  <c r="S6053" i="2" a="1"/>
  <c r="S6053" i="2" s="1"/>
  <c r="S6060" i="2" a="1"/>
  <c r="S6060" i="2" s="1"/>
  <c r="S6064" i="2" a="1"/>
  <c r="S6064" i="2" s="1"/>
  <c r="S6067" i="2" a="1"/>
  <c r="S6067" i="2" s="1"/>
  <c r="S6071" i="2" a="1"/>
  <c r="S6071" i="2" s="1"/>
  <c r="S6074" i="2" a="1"/>
  <c r="S6074" i="2" s="1"/>
  <c r="S6078" i="2" a="1"/>
  <c r="S6078" i="2" s="1"/>
  <c r="S6082" i="2" a="1"/>
  <c r="S6082" i="2" s="1"/>
  <c r="S6085" i="2" a="1"/>
  <c r="S6085" i="2" s="1"/>
  <c r="S6092" i="2" a="1"/>
  <c r="S6092" i="2" s="1"/>
  <c r="S6096" i="2" a="1"/>
  <c r="S6096" i="2" s="1"/>
  <c r="S6099" i="2" a="1"/>
  <c r="S6099" i="2" s="1"/>
  <c r="S6103" i="2" a="1"/>
  <c r="S6103" i="2" s="1"/>
  <c r="S6106" i="2" a="1"/>
  <c r="S6106" i="2" s="1"/>
  <c r="S6110" i="2" a="1"/>
  <c r="S6110" i="2" s="1"/>
  <c r="S6114" i="2" a="1"/>
  <c r="S6114" i="2" s="1"/>
  <c r="S6117" i="2" a="1"/>
  <c r="S6117" i="2" s="1"/>
  <c r="S6124" i="2" a="1"/>
  <c r="S6124" i="2" s="1"/>
  <c r="S6128" i="2" a="1"/>
  <c r="S6128" i="2" s="1"/>
  <c r="S6131" i="2" a="1"/>
  <c r="S6131" i="2" s="1"/>
  <c r="S6135" i="2" a="1"/>
  <c r="S6135" i="2" s="1"/>
  <c r="S6138" i="2" a="1"/>
  <c r="S6138" i="2" s="1"/>
  <c r="S6142" i="2" a="1"/>
  <c r="S6142" i="2" s="1"/>
  <c r="S6145" i="2" a="1"/>
  <c r="S6145" i="2" s="1"/>
  <c r="S6149" i="2" a="1"/>
  <c r="S6149" i="2" s="1"/>
  <c r="S6156" i="2" a="1"/>
  <c r="S6156" i="2" s="1"/>
  <c r="S6160" i="2" a="1"/>
  <c r="S6160" i="2" s="1"/>
  <c r="S6163" i="2" a="1"/>
  <c r="S6163" i="2" s="1"/>
  <c r="S6167" i="2" a="1"/>
  <c r="S6167" i="2" s="1"/>
  <c r="S6170" i="2" a="1"/>
  <c r="S6170" i="2" s="1"/>
  <c r="S6174" i="2" a="1"/>
  <c r="S6174" i="2" s="1"/>
  <c r="S6177" i="2" a="1"/>
  <c r="S6177" i="2" s="1"/>
  <c r="S6181" i="2" a="1"/>
  <c r="S6181" i="2" s="1"/>
  <c r="S6188" i="2" a="1"/>
  <c r="S6188" i="2" s="1"/>
  <c r="S6192" i="2" a="1"/>
  <c r="S6192" i="2" s="1"/>
  <c r="S6195" i="2" a="1"/>
  <c r="S6195" i="2" s="1"/>
  <c r="S6199" i="2" a="1"/>
  <c r="S6199" i="2" s="1"/>
  <c r="S6202" i="2" a="1"/>
  <c r="S6202" i="2" s="1"/>
  <c r="S6206" i="2" a="1"/>
  <c r="S6206" i="2" s="1"/>
  <c r="S6209" i="2" a="1"/>
  <c r="S6209" i="2" s="1"/>
  <c r="S6213" i="2" a="1"/>
  <c r="S6213" i="2" s="1"/>
  <c r="S6220" i="2" a="1"/>
  <c r="S6220" i="2" s="1"/>
  <c r="S6224" i="2" a="1"/>
  <c r="S6224" i="2" s="1"/>
  <c r="S6227" i="2" a="1"/>
  <c r="S6227" i="2" s="1"/>
  <c r="S6231" i="2" a="1"/>
  <c r="S6231" i="2" s="1"/>
  <c r="S6234" i="2" a="1"/>
  <c r="S6234" i="2" s="1"/>
  <c r="S6238" i="2" a="1"/>
  <c r="S6238" i="2" s="1"/>
  <c r="S6241" i="2" a="1"/>
  <c r="S6241" i="2" s="1"/>
  <c r="S6245" i="2" a="1"/>
  <c r="S6245" i="2" s="1"/>
  <c r="S6252" i="2" a="1"/>
  <c r="S6252" i="2" s="1"/>
  <c r="S6256" i="2" a="1"/>
  <c r="S6256" i="2" s="1"/>
  <c r="S6259" i="2" a="1"/>
  <c r="S6259" i="2" s="1"/>
  <c r="S6263" i="2" a="1"/>
  <c r="S6263" i="2" s="1"/>
  <c r="S6266" i="2" a="1"/>
  <c r="S6266" i="2" s="1"/>
  <c r="S6270" i="2" a="1"/>
  <c r="S6270" i="2" s="1"/>
  <c r="S6273" i="2" a="1"/>
  <c r="S6273" i="2" s="1"/>
  <c r="S6277" i="2" a="1"/>
  <c r="S6277" i="2" s="1"/>
  <c r="S6284" i="2" a="1"/>
  <c r="S6284" i="2" s="1"/>
  <c r="S6288" i="2" a="1"/>
  <c r="S6288" i="2" s="1"/>
  <c r="S6291" i="2" a="1"/>
  <c r="S6291" i="2" s="1"/>
  <c r="S6295" i="2" a="1"/>
  <c r="S6295" i="2" s="1"/>
  <c r="S6298" i="2" a="1"/>
  <c r="S6298" i="2" s="1"/>
  <c r="S6302" i="2" a="1"/>
  <c r="S6302" i="2" s="1"/>
  <c r="S6305" i="2" a="1"/>
  <c r="S6305" i="2" s="1"/>
  <c r="S6309" i="2" a="1"/>
  <c r="S6309" i="2" s="1"/>
  <c r="S6316" i="2" a="1"/>
  <c r="S6316" i="2" s="1"/>
  <c r="S6320" i="2" a="1"/>
  <c r="S6320" i="2" s="1"/>
  <c r="S6323" i="2" a="1"/>
  <c r="S6323" i="2" s="1"/>
  <c r="S6327" i="2" a="1"/>
  <c r="S6327" i="2" s="1"/>
  <c r="S6330" i="2" a="1"/>
  <c r="S6330" i="2" s="1"/>
  <c r="S6334" i="2" a="1"/>
  <c r="S6334" i="2" s="1"/>
  <c r="S6337" i="2" a="1"/>
  <c r="S6337" i="2" s="1"/>
  <c r="S6341" i="2" a="1"/>
  <c r="S6341" i="2" s="1"/>
  <c r="S6348" i="2" a="1"/>
  <c r="S6348" i="2" s="1"/>
  <c r="S6352" i="2" a="1"/>
  <c r="S6352" i="2" s="1"/>
  <c r="S6355" i="2" a="1"/>
  <c r="S6355" i="2" s="1"/>
  <c r="S6359" i="2" a="1"/>
  <c r="S6359" i="2" s="1"/>
  <c r="S6362" i="2" a="1"/>
  <c r="S6362" i="2" s="1"/>
  <c r="S6366" i="2" a="1"/>
  <c r="S6366" i="2" s="1"/>
  <c r="S6369" i="2" a="1"/>
  <c r="S6369" i="2" s="1"/>
  <c r="S6373" i="2" a="1"/>
  <c r="S6373" i="2" s="1"/>
  <c r="S6380" i="2" a="1"/>
  <c r="S6380" i="2" s="1"/>
  <c r="S6384" i="2" a="1"/>
  <c r="S6384" i="2" s="1"/>
  <c r="S6387" i="2" a="1"/>
  <c r="S6387" i="2" s="1"/>
  <c r="S6391" i="2" a="1"/>
  <c r="S6391" i="2" s="1"/>
  <c r="S6394" i="2" a="1"/>
  <c r="S6394" i="2" s="1"/>
  <c r="S6398" i="2" a="1"/>
  <c r="S6398" i="2" s="1"/>
  <c r="S6401" i="2" a="1"/>
  <c r="S6401" i="2" s="1"/>
  <c r="S6405" i="2" a="1"/>
  <c r="S6405" i="2" s="1"/>
  <c r="S6412" i="2" a="1"/>
  <c r="S6412" i="2" s="1"/>
  <c r="S6416" i="2" a="1"/>
  <c r="S6416" i="2" s="1"/>
  <c r="S6419" i="2" a="1"/>
  <c r="S6419" i="2" s="1"/>
  <c r="S6423" i="2" a="1"/>
  <c r="S6423" i="2" s="1"/>
  <c r="S6426" i="2" a="1"/>
  <c r="S6426" i="2" s="1"/>
  <c r="S6430" i="2" a="1"/>
  <c r="S6430" i="2" s="1"/>
  <c r="S6433" i="2" a="1"/>
  <c r="S6433" i="2" s="1"/>
  <c r="S6437" i="2" a="1"/>
  <c r="S6437" i="2" s="1"/>
  <c r="S6444" i="2" a="1"/>
  <c r="S6444" i="2" s="1"/>
  <c r="S6448" i="2" a="1"/>
  <c r="S6448" i="2" s="1"/>
  <c r="S6451" i="2" a="1"/>
  <c r="S6451" i="2" s="1"/>
  <c r="S6455" i="2" a="1"/>
  <c r="S6455" i="2" s="1"/>
  <c r="S6458" i="2" a="1"/>
  <c r="S6458" i="2" s="1"/>
  <c r="S6462" i="2" a="1"/>
  <c r="S6462" i="2" s="1"/>
  <c r="S6465" i="2" a="1"/>
  <c r="S6465" i="2" s="1"/>
  <c r="S6469" i="2" a="1"/>
  <c r="S6469" i="2" s="1"/>
  <c r="S6476" i="2" a="1"/>
  <c r="S6476" i="2" s="1"/>
  <c r="S6480" i="2" a="1"/>
  <c r="S6480" i="2" s="1"/>
  <c r="S6483" i="2" a="1"/>
  <c r="S6483" i="2" s="1"/>
  <c r="S6487" i="2" a="1"/>
  <c r="S6487" i="2" s="1"/>
  <c r="S6490" i="2" a="1"/>
  <c r="S6490" i="2" s="1"/>
  <c r="S6494" i="2" a="1"/>
  <c r="S6494" i="2" s="1"/>
  <c r="S6497" i="2" a="1"/>
  <c r="S6497" i="2" s="1"/>
  <c r="S6501" i="2" a="1"/>
  <c r="S6501" i="2" s="1"/>
  <c r="S6508" i="2" a="1"/>
  <c r="S6508" i="2" s="1"/>
  <c r="S6512" i="2" a="1"/>
  <c r="S6512" i="2" s="1"/>
  <c r="S6515" i="2" a="1"/>
  <c r="S6515" i="2" s="1"/>
  <c r="S6519" i="2" a="1"/>
  <c r="S6519" i="2" s="1"/>
  <c r="S6522" i="2" a="1"/>
  <c r="S6522" i="2" s="1"/>
  <c r="S6526" i="2" a="1"/>
  <c r="S6526" i="2" s="1"/>
  <c r="S6529" i="2" a="1"/>
  <c r="S6529" i="2" s="1"/>
  <c r="S6533" i="2" a="1"/>
  <c r="S6533" i="2" s="1"/>
  <c r="S6540" i="2" a="1"/>
  <c r="S6540" i="2" s="1"/>
  <c r="S6544" i="2" a="1"/>
  <c r="S6544" i="2" s="1"/>
  <c r="S6547" i="2" a="1"/>
  <c r="S6547" i="2" s="1"/>
  <c r="S6551" i="2" a="1"/>
  <c r="S6551" i="2" s="1"/>
  <c r="S6554" i="2" a="1"/>
  <c r="S6554" i="2" s="1"/>
  <c r="S6558" i="2" a="1"/>
  <c r="S6558" i="2" s="1"/>
  <c r="S6561" i="2" a="1"/>
  <c r="S6561" i="2" s="1"/>
  <c r="S6565" i="2" a="1"/>
  <c r="S6565" i="2" s="1"/>
  <c r="S6572" i="2" a="1"/>
  <c r="S6572" i="2" s="1"/>
  <c r="S6576" i="2" a="1"/>
  <c r="S6576" i="2" s="1"/>
  <c r="S6579" i="2" a="1"/>
  <c r="S6579" i="2" s="1"/>
  <c r="S6583" i="2" a="1"/>
  <c r="S6583" i="2" s="1"/>
  <c r="S6586" i="2" a="1"/>
  <c r="S6586" i="2" s="1"/>
  <c r="S6590" i="2" a="1"/>
  <c r="S6590" i="2" s="1"/>
  <c r="S6593" i="2" a="1"/>
  <c r="S6593" i="2" s="1"/>
  <c r="S6597" i="2" a="1"/>
  <c r="S6597" i="2" s="1"/>
  <c r="S6604" i="2" a="1"/>
  <c r="S6604" i="2" s="1"/>
  <c r="S6608" i="2" a="1"/>
  <c r="S6608" i="2" s="1"/>
  <c r="S6611" i="2" a="1"/>
  <c r="S6611" i="2" s="1"/>
  <c r="S6615" i="2" a="1"/>
  <c r="S6615" i="2" s="1"/>
  <c r="S6618" i="2" a="1"/>
  <c r="S6618" i="2" s="1"/>
  <c r="S6622" i="2" a="1"/>
  <c r="S6622" i="2" s="1"/>
  <c r="S6625" i="2" a="1"/>
  <c r="S6625" i="2" s="1"/>
  <c r="S6629" i="2" a="1"/>
  <c r="S6629" i="2" s="1"/>
  <c r="S6636" i="2" a="1"/>
  <c r="S6636" i="2" s="1"/>
  <c r="S6640" i="2" a="1"/>
  <c r="S6640" i="2" s="1"/>
  <c r="S6643" i="2" a="1"/>
  <c r="S6643" i="2" s="1"/>
  <c r="S6647" i="2" a="1"/>
  <c r="S6647" i="2" s="1"/>
  <c r="S6650" i="2" a="1"/>
  <c r="S6650" i="2" s="1"/>
  <c r="S6654" i="2" a="1"/>
  <c r="S6654" i="2" s="1"/>
  <c r="S6657" i="2" a="1"/>
  <c r="S6657" i="2" s="1"/>
  <c r="S6661" i="2" a="1"/>
  <c r="S6661" i="2" s="1"/>
  <c r="S6665" i="2" a="1"/>
  <c r="S6665" i="2" s="1"/>
  <c r="S6669" i="2" a="1"/>
  <c r="S6669" i="2" s="1"/>
  <c r="S6673" i="2" a="1"/>
  <c r="S6673" i="2" s="1"/>
  <c r="S6677" i="2" a="1"/>
  <c r="S6677" i="2" s="1"/>
  <c r="S6681" i="2" a="1"/>
  <c r="S6681" i="2" s="1"/>
  <c r="S6685" i="2" a="1"/>
  <c r="S6685" i="2" s="1"/>
  <c r="S6689" i="2" a="1"/>
  <c r="S6689" i="2" s="1"/>
  <c r="S6693" i="2" a="1"/>
  <c r="S6693" i="2" s="1"/>
  <c r="S6697" i="2" a="1"/>
  <c r="S6697" i="2" s="1"/>
  <c r="S6701" i="2" a="1"/>
  <c r="S6701" i="2" s="1"/>
  <c r="S6705" i="2" a="1"/>
  <c r="S6705" i="2" s="1"/>
  <c r="S6709" i="2" a="1"/>
  <c r="S6709" i="2" s="1"/>
  <c r="S6713" i="2" a="1"/>
  <c r="S6713" i="2" s="1"/>
  <c r="S6717" i="2" a="1"/>
  <c r="S6717" i="2" s="1"/>
  <c r="S6721" i="2" a="1"/>
  <c r="S6721" i="2" s="1"/>
  <c r="S6725" i="2" a="1"/>
  <c r="S6725" i="2" s="1"/>
  <c r="S6729" i="2" a="1"/>
  <c r="S6729" i="2" s="1"/>
  <c r="S6733" i="2" a="1"/>
  <c r="S6733" i="2" s="1"/>
  <c r="S6737" i="2" a="1"/>
  <c r="S6737" i="2" s="1"/>
  <c r="S6741" i="2" a="1"/>
  <c r="S6741" i="2" s="1"/>
  <c r="S6745" i="2" a="1"/>
  <c r="S6745" i="2" s="1"/>
  <c r="S6749" i="2" a="1"/>
  <c r="S6749" i="2" s="1"/>
  <c r="S6753" i="2" a="1"/>
  <c r="S6753" i="2" s="1"/>
  <c r="S6757" i="2" a="1"/>
  <c r="S6757" i="2" s="1"/>
  <c r="S6761" i="2" a="1"/>
  <c r="S6761" i="2" s="1"/>
  <c r="S6765" i="2" a="1"/>
  <c r="S6765" i="2" s="1"/>
  <c r="S6769" i="2" a="1"/>
  <c r="S6769" i="2" s="1"/>
  <c r="S6773" i="2" a="1"/>
  <c r="S6773" i="2" s="1"/>
  <c r="S6777" i="2" a="1"/>
  <c r="S6777" i="2" s="1"/>
  <c r="S6781" i="2" a="1"/>
  <c r="S6781" i="2" s="1"/>
  <c r="S6785" i="2" a="1"/>
  <c r="S6785" i="2" s="1"/>
  <c r="S6789" i="2" a="1"/>
  <c r="S6789" i="2" s="1"/>
  <c r="S6793" i="2" a="1"/>
  <c r="S6793" i="2" s="1"/>
  <c r="S6797" i="2" a="1"/>
  <c r="S6797" i="2" s="1"/>
  <c r="S6801" i="2" a="1"/>
  <c r="S6801" i="2" s="1"/>
  <c r="S6805" i="2" a="1"/>
  <c r="S6805" i="2" s="1"/>
  <c r="S6809" i="2" a="1"/>
  <c r="S6809" i="2" s="1"/>
  <c r="S6813" i="2" a="1"/>
  <c r="S6813" i="2" s="1"/>
  <c r="S6817" i="2" a="1"/>
  <c r="S6817" i="2" s="1"/>
  <c r="S6821" i="2" a="1"/>
  <c r="S6821" i="2" s="1"/>
  <c r="S6825" i="2" a="1"/>
  <c r="S6825" i="2" s="1"/>
  <c r="S6829" i="2" a="1"/>
  <c r="S6829" i="2" s="1"/>
  <c r="S6833" i="2" a="1"/>
  <c r="S6833" i="2" s="1"/>
  <c r="S6837" i="2" a="1"/>
  <c r="S6837" i="2" s="1"/>
  <c r="S6841" i="2" a="1"/>
  <c r="S6841" i="2" s="1"/>
  <c r="S6845" i="2" a="1"/>
  <c r="S6845" i="2" s="1"/>
  <c r="S6849" i="2" a="1"/>
  <c r="S6849" i="2" s="1"/>
  <c r="S6853" i="2" a="1"/>
  <c r="S6853" i="2" s="1"/>
  <c r="S6857" i="2" a="1"/>
  <c r="S6857" i="2" s="1"/>
  <c r="S6861" i="2" a="1"/>
  <c r="S6861" i="2" s="1"/>
  <c r="S6865" i="2" a="1"/>
  <c r="S6865" i="2" s="1"/>
  <c r="S6869" i="2" a="1"/>
  <c r="S6869" i="2" s="1"/>
  <c r="S6873" i="2" a="1"/>
  <c r="S6873" i="2" s="1"/>
  <c r="S6877" i="2" a="1"/>
  <c r="S6877" i="2" s="1"/>
  <c r="S6881" i="2" a="1"/>
  <c r="S6881" i="2" s="1"/>
  <c r="S6885" i="2" a="1"/>
  <c r="S6885" i="2" s="1"/>
  <c r="S6889" i="2" a="1"/>
  <c r="S6889" i="2" s="1"/>
  <c r="S6893" i="2" a="1"/>
  <c r="S6893" i="2" s="1"/>
  <c r="S6897" i="2" a="1"/>
  <c r="S6897" i="2" s="1"/>
  <c r="S6901" i="2" a="1"/>
  <c r="S6901" i="2" s="1"/>
  <c r="S6905" i="2" a="1"/>
  <c r="S6905" i="2" s="1"/>
  <c r="S6909" i="2" a="1"/>
  <c r="S6909" i="2" s="1"/>
  <c r="S6913" i="2" a="1"/>
  <c r="S6913" i="2" s="1"/>
  <c r="S6917" i="2" a="1"/>
  <c r="S6917" i="2" s="1"/>
  <c r="S6921" i="2" a="1"/>
  <c r="S6921" i="2" s="1"/>
  <c r="S6925" i="2" a="1"/>
  <c r="S6925" i="2" s="1"/>
  <c r="S6929" i="2" a="1"/>
  <c r="S6929" i="2" s="1"/>
  <c r="S6933" i="2" a="1"/>
  <c r="S6933" i="2" s="1"/>
  <c r="S6937" i="2" a="1"/>
  <c r="S6937" i="2" s="1"/>
  <c r="S6941" i="2" a="1"/>
  <c r="S6941" i="2" s="1"/>
  <c r="S6945" i="2" a="1"/>
  <c r="S6945" i="2" s="1"/>
  <c r="S6949" i="2" a="1"/>
  <c r="S6949" i="2" s="1"/>
  <c r="S6953" i="2" a="1"/>
  <c r="S6953" i="2" s="1"/>
  <c r="S6957" i="2" a="1"/>
  <c r="S6957" i="2" s="1"/>
  <c r="S6961" i="2" a="1"/>
  <c r="S6961" i="2" s="1"/>
  <c r="S6965" i="2" a="1"/>
  <c r="S6965" i="2" s="1"/>
  <c r="S6969" i="2" a="1"/>
  <c r="S6969" i="2" s="1"/>
  <c r="S6973" i="2" a="1"/>
  <c r="S6973" i="2" s="1"/>
  <c r="S6977" i="2" a="1"/>
  <c r="S6977" i="2" s="1"/>
  <c r="S6981" i="2" a="1"/>
  <c r="S6981" i="2" s="1"/>
  <c r="S6985" i="2" a="1"/>
  <c r="S6985" i="2" s="1"/>
  <c r="S6989" i="2" a="1"/>
  <c r="S6989" i="2" s="1"/>
  <c r="S6993" i="2" a="1"/>
  <c r="S6993" i="2" s="1"/>
  <c r="S6997" i="2" a="1"/>
  <c r="S6997" i="2" s="1"/>
  <c r="S7001" i="2" a="1"/>
  <c r="S7001" i="2" s="1"/>
  <c r="S7005" i="2" a="1"/>
  <c r="S7005" i="2" s="1"/>
  <c r="S7009" i="2" a="1"/>
  <c r="S7009" i="2" s="1"/>
  <c r="S7013" i="2" a="1"/>
  <c r="S7013" i="2" s="1"/>
  <c r="S7017" i="2" a="1"/>
  <c r="S7017" i="2" s="1"/>
  <c r="S7021" i="2" a="1"/>
  <c r="S7021" i="2" s="1"/>
  <c r="S7025" i="2" a="1"/>
  <c r="S7025" i="2" s="1"/>
  <c r="S7029" i="2" a="1"/>
  <c r="S7029" i="2" s="1"/>
  <c r="S7033" i="2" a="1"/>
  <c r="S7033" i="2" s="1"/>
  <c r="S7037" i="2" a="1"/>
  <c r="S7037" i="2" s="1"/>
  <c r="S7041" i="2" a="1"/>
  <c r="S7041" i="2" s="1"/>
  <c r="S7045" i="2" a="1"/>
  <c r="S7045" i="2" s="1"/>
  <c r="S7049" i="2" a="1"/>
  <c r="S7049" i="2" s="1"/>
  <c r="S7053" i="2" a="1"/>
  <c r="S7053" i="2" s="1"/>
  <c r="S7057" i="2" a="1"/>
  <c r="S7057" i="2" s="1"/>
  <c r="S7061" i="2" a="1"/>
  <c r="S7061" i="2" s="1"/>
  <c r="S7065" i="2" a="1"/>
  <c r="S7065" i="2" s="1"/>
  <c r="S7069" i="2" a="1"/>
  <c r="S7069" i="2" s="1"/>
  <c r="S7073" i="2" a="1"/>
  <c r="S7073" i="2" s="1"/>
  <c r="S7077" i="2" a="1"/>
  <c r="S7077" i="2" s="1"/>
  <c r="S7081" i="2" a="1"/>
  <c r="S7081" i="2" s="1"/>
  <c r="S7085" i="2" a="1"/>
  <c r="S7085" i="2" s="1"/>
  <c r="S7089" i="2" a="1"/>
  <c r="S7089" i="2" s="1"/>
  <c r="S7093" i="2" a="1"/>
  <c r="S7093" i="2" s="1"/>
  <c r="S7097" i="2" a="1"/>
  <c r="S7097" i="2" s="1"/>
  <c r="S7101" i="2" a="1"/>
  <c r="S7101" i="2" s="1"/>
  <c r="S7105" i="2" a="1"/>
  <c r="S7105" i="2" s="1"/>
  <c r="S7109" i="2" a="1"/>
  <c r="S7109" i="2" s="1"/>
  <c r="S7113" i="2" a="1"/>
  <c r="S7113" i="2" s="1"/>
  <c r="S7117" i="2" a="1"/>
  <c r="S7117" i="2" s="1"/>
  <c r="S7121" i="2" a="1"/>
  <c r="S7121" i="2" s="1"/>
  <c r="S7125" i="2" a="1"/>
  <c r="S7125" i="2" s="1"/>
  <c r="S7129" i="2" a="1"/>
  <c r="S7129" i="2" s="1"/>
  <c r="S7133" i="2" a="1"/>
  <c r="S7133" i="2" s="1"/>
  <c r="S7137" i="2" a="1"/>
  <c r="S7137" i="2" s="1"/>
  <c r="S7141" i="2" a="1"/>
  <c r="S7141" i="2" s="1"/>
  <c r="S7145" i="2" a="1"/>
  <c r="S7145" i="2" s="1"/>
  <c r="S7149" i="2" a="1"/>
  <c r="S7149" i="2" s="1"/>
  <c r="S7153" i="2" a="1"/>
  <c r="S7153" i="2" s="1"/>
  <c r="S7157" i="2" a="1"/>
  <c r="S7157" i="2" s="1"/>
  <c r="S7161" i="2" a="1"/>
  <c r="S7161" i="2" s="1"/>
  <c r="S7165" i="2" a="1"/>
  <c r="S7165" i="2" s="1"/>
  <c r="S7169" i="2" a="1"/>
  <c r="S7169" i="2" s="1"/>
  <c r="S7173" i="2" a="1"/>
  <c r="S7173" i="2" s="1"/>
  <c r="S7177" i="2" a="1"/>
  <c r="S7177" i="2" s="1"/>
  <c r="S7181" i="2" a="1"/>
  <c r="S7181" i="2" s="1"/>
  <c r="S7185" i="2" a="1"/>
  <c r="S7185" i="2" s="1"/>
  <c r="S7189" i="2" a="1"/>
  <c r="S7189" i="2" s="1"/>
  <c r="S7193" i="2" a="1"/>
  <c r="S7193" i="2" s="1"/>
  <c r="S7197" i="2" a="1"/>
  <c r="S7197" i="2" s="1"/>
  <c r="S7201" i="2" a="1"/>
  <c r="S7201" i="2" s="1"/>
  <c r="S7205" i="2" a="1"/>
  <c r="S7205" i="2" s="1"/>
  <c r="S7209" i="2" a="1"/>
  <c r="S7209" i="2" s="1"/>
  <c r="S7213" i="2" a="1"/>
  <c r="S7213" i="2" s="1"/>
  <c r="S7217" i="2" a="1"/>
  <c r="S7217" i="2" s="1"/>
  <c r="S7221" i="2" a="1"/>
  <c r="S7221" i="2" s="1"/>
  <c r="S7225" i="2" a="1"/>
  <c r="S7225" i="2" s="1"/>
  <c r="S7229" i="2" a="1"/>
  <c r="S7229" i="2" s="1"/>
  <c r="S7233" i="2" a="1"/>
  <c r="S7233" i="2" s="1"/>
  <c r="S7237" i="2" a="1"/>
  <c r="S7237" i="2" s="1"/>
  <c r="S7241" i="2" a="1"/>
  <c r="S7241" i="2" s="1"/>
  <c r="S7245" i="2" a="1"/>
  <c r="S7245" i="2" s="1"/>
  <c r="S7249" i="2" a="1"/>
  <c r="S7249" i="2" s="1"/>
  <c r="S7253" i="2" a="1"/>
  <c r="S7253" i="2" s="1"/>
  <c r="S7257" i="2" a="1"/>
  <c r="S7257" i="2" s="1"/>
  <c r="S7261" i="2" a="1"/>
  <c r="S7261" i="2" s="1"/>
  <c r="S7265" i="2" a="1"/>
  <c r="S7265" i="2" s="1"/>
  <c r="S7269" i="2" a="1"/>
  <c r="S7269" i="2" s="1"/>
  <c r="S7273" i="2" a="1"/>
  <c r="S7273" i="2" s="1"/>
  <c r="S7277" i="2" a="1"/>
  <c r="S7277" i="2" s="1"/>
  <c r="S7281" i="2" a="1"/>
  <c r="S7281" i="2" s="1"/>
  <c r="S7285" i="2" a="1"/>
  <c r="S7285" i="2" s="1"/>
  <c r="S7289" i="2" a="1"/>
  <c r="S7289" i="2" s="1"/>
  <c r="S7293" i="2" a="1"/>
  <c r="S7293" i="2" s="1"/>
  <c r="S7297" i="2" a="1"/>
  <c r="S7297" i="2" s="1"/>
  <c r="S7301" i="2" a="1"/>
  <c r="S7301" i="2" s="1"/>
  <c r="S7305" i="2" a="1"/>
  <c r="S7305" i="2" s="1"/>
  <c r="S7309" i="2" a="1"/>
  <c r="S7309" i="2" s="1"/>
  <c r="S4746" i="2" a="1"/>
  <c r="S4746" i="2" s="1"/>
  <c r="S4753" i="2" a="1"/>
  <c r="S4753" i="2" s="1"/>
  <c r="S4760" i="2" a="1"/>
  <c r="S4760" i="2" s="1"/>
  <c r="S4767" i="2" a="1"/>
  <c r="S4767" i="2" s="1"/>
  <c r="S4775" i="2" a="1"/>
  <c r="S4775" i="2" s="1"/>
  <c r="S4781" i="2" a="1"/>
  <c r="S4781" i="2" s="1"/>
  <c r="S4786" i="2" a="1"/>
  <c r="S4786" i="2" s="1"/>
  <c r="S4791" i="2" a="1"/>
  <c r="S4791" i="2" s="1"/>
  <c r="S4795" i="2" a="1"/>
  <c r="S4795" i="2" s="1"/>
  <c r="S4798" i="2" a="1"/>
  <c r="S4798" i="2" s="1"/>
  <c r="S4801" i="2" a="1"/>
  <c r="S4801" i="2" s="1"/>
  <c r="S4808" i="2" a="1"/>
  <c r="S4808" i="2" s="1"/>
  <c r="S4811" i="2" a="1"/>
  <c r="S4811" i="2" s="1"/>
  <c r="S4814" i="2" a="1"/>
  <c r="S4814" i="2" s="1"/>
  <c r="S4817" i="2" a="1"/>
  <c r="S4817" i="2" s="1"/>
  <c r="S4824" i="2" a="1"/>
  <c r="S4824" i="2" s="1"/>
  <c r="S4827" i="2" a="1"/>
  <c r="S4827" i="2" s="1"/>
  <c r="S4830" i="2" a="1"/>
  <c r="S4830" i="2" s="1"/>
  <c r="S4833" i="2" a="1"/>
  <c r="S4833" i="2" s="1"/>
  <c r="S4840" i="2" a="1"/>
  <c r="S4840" i="2" s="1"/>
  <c r="S4843" i="2" a="1"/>
  <c r="S4843" i="2" s="1"/>
  <c r="S4846" i="2" a="1"/>
  <c r="S4846" i="2" s="1"/>
  <c r="S4849" i="2" a="1"/>
  <c r="S4849" i="2" s="1"/>
  <c r="S4856" i="2" a="1"/>
  <c r="S4856" i="2" s="1"/>
  <c r="S4859" i="2" a="1"/>
  <c r="S4859" i="2" s="1"/>
  <c r="S4862" i="2" a="1"/>
  <c r="S4862" i="2" s="1"/>
  <c r="S4865" i="2" a="1"/>
  <c r="S4865" i="2" s="1"/>
  <c r="S4872" i="2" a="1"/>
  <c r="S4872" i="2" s="1"/>
  <c r="S4875" i="2" a="1"/>
  <c r="S4875" i="2" s="1"/>
  <c r="S4878" i="2" a="1"/>
  <c r="S4878" i="2" s="1"/>
  <c r="S4881" i="2" a="1"/>
  <c r="S4881" i="2" s="1"/>
  <c r="S4888" i="2" a="1"/>
  <c r="S4888" i="2" s="1"/>
  <c r="S4891" i="2" a="1"/>
  <c r="S4891" i="2" s="1"/>
  <c r="S4895" i="2" a="1"/>
  <c r="S4895" i="2" s="1"/>
  <c r="S4899" i="2" a="1"/>
  <c r="S4899" i="2" s="1"/>
  <c r="S4903" i="2" a="1"/>
  <c r="S4903" i="2" s="1"/>
  <c r="S4907" i="2" a="1"/>
  <c r="S4907" i="2" s="1"/>
  <c r="S4911" i="2" a="1"/>
  <c r="S4911" i="2" s="1"/>
  <c r="S4915" i="2" a="1"/>
  <c r="S4915" i="2" s="1"/>
  <c r="S4919" i="2" a="1"/>
  <c r="S4919" i="2" s="1"/>
  <c r="S4923" i="2" a="1"/>
  <c r="S4923" i="2" s="1"/>
  <c r="S4927" i="2" a="1"/>
  <c r="S4927" i="2" s="1"/>
  <c r="S4931" i="2" a="1"/>
  <c r="S4931" i="2" s="1"/>
  <c r="S4935" i="2" a="1"/>
  <c r="S4935" i="2" s="1"/>
  <c r="S4939" i="2" a="1"/>
  <c r="S4939" i="2" s="1"/>
  <c r="S4943" i="2" a="1"/>
  <c r="S4943" i="2" s="1"/>
  <c r="S4947" i="2" a="1"/>
  <c r="S4947" i="2" s="1"/>
  <c r="S4951" i="2" a="1"/>
  <c r="S4951" i="2" s="1"/>
  <c r="S4955" i="2" a="1"/>
  <c r="S4955" i="2" s="1"/>
  <c r="S4959" i="2" a="1"/>
  <c r="S4959" i="2" s="1"/>
  <c r="S4963" i="2" a="1"/>
  <c r="S4963" i="2" s="1"/>
  <c r="S4967" i="2" a="1"/>
  <c r="S4967" i="2" s="1"/>
  <c r="S4971" i="2" a="1"/>
  <c r="S4971" i="2" s="1"/>
  <c r="S4975" i="2" a="1"/>
  <c r="S4975" i="2" s="1"/>
  <c r="S4979" i="2" a="1"/>
  <c r="S4979" i="2" s="1"/>
  <c r="S4983" i="2" a="1"/>
  <c r="S4983" i="2" s="1"/>
  <c r="S4987" i="2" a="1"/>
  <c r="S4987" i="2" s="1"/>
  <c r="S4991" i="2" a="1"/>
  <c r="S4991" i="2" s="1"/>
  <c r="S4995" i="2" a="1"/>
  <c r="S4995" i="2" s="1"/>
  <c r="S4999" i="2" a="1"/>
  <c r="S4999" i="2" s="1"/>
  <c r="S5003" i="2" a="1"/>
  <c r="S5003" i="2" s="1"/>
  <c r="S5007" i="2" a="1"/>
  <c r="S5007" i="2" s="1"/>
  <c r="S5011" i="2" a="1"/>
  <c r="S5011" i="2" s="1"/>
  <c r="S5015" i="2" a="1"/>
  <c r="S5015" i="2" s="1"/>
  <c r="S5019" i="2" a="1"/>
  <c r="S5019" i="2" s="1"/>
  <c r="S5023" i="2" a="1"/>
  <c r="S5023" i="2" s="1"/>
  <c r="S5027" i="2" a="1"/>
  <c r="S5027" i="2" s="1"/>
  <c r="S5031" i="2" a="1"/>
  <c r="S5031" i="2" s="1"/>
  <c r="S5035" i="2" a="1"/>
  <c r="S5035" i="2" s="1"/>
  <c r="S5039" i="2" a="1"/>
  <c r="S5039" i="2" s="1"/>
  <c r="S5043" i="2" a="1"/>
  <c r="S5043" i="2" s="1"/>
  <c r="S5047" i="2" a="1"/>
  <c r="S5047" i="2" s="1"/>
  <c r="S5051" i="2" a="1"/>
  <c r="S5051" i="2" s="1"/>
  <c r="S5055" i="2" a="1"/>
  <c r="S5055" i="2" s="1"/>
  <c r="S5059" i="2" a="1"/>
  <c r="S5059" i="2" s="1"/>
  <c r="S5063" i="2" a="1"/>
  <c r="S5063" i="2" s="1"/>
  <c r="S5067" i="2" a="1"/>
  <c r="S5067" i="2" s="1"/>
  <c r="S5071" i="2" a="1"/>
  <c r="S5071" i="2" s="1"/>
  <c r="S5075" i="2" a="1"/>
  <c r="S5075" i="2" s="1"/>
  <c r="S5079" i="2" a="1"/>
  <c r="S5079" i="2" s="1"/>
  <c r="S5083" i="2" a="1"/>
  <c r="S5083" i="2" s="1"/>
  <c r="S5087" i="2" a="1"/>
  <c r="S5087" i="2" s="1"/>
  <c r="S5091" i="2" a="1"/>
  <c r="S5091" i="2" s="1"/>
  <c r="S5095" i="2" a="1"/>
  <c r="S5095" i="2" s="1"/>
  <c r="S5099" i="2" a="1"/>
  <c r="S5099" i="2" s="1"/>
  <c r="S5103" i="2" a="1"/>
  <c r="S5103" i="2" s="1"/>
  <c r="S5107" i="2" a="1"/>
  <c r="S5107" i="2" s="1"/>
  <c r="S5111" i="2" a="1"/>
  <c r="S5111" i="2" s="1"/>
  <c r="S5115" i="2" a="1"/>
  <c r="S5115" i="2" s="1"/>
  <c r="S5119" i="2" a="1"/>
  <c r="S5119" i="2" s="1"/>
  <c r="S5123" i="2" a="1"/>
  <c r="S5123" i="2" s="1"/>
  <c r="S5127" i="2" a="1"/>
  <c r="S5127" i="2" s="1"/>
  <c r="S5131" i="2" a="1"/>
  <c r="S5131" i="2" s="1"/>
  <c r="S5135" i="2" a="1"/>
  <c r="S5135" i="2" s="1"/>
  <c r="S5139" i="2" a="1"/>
  <c r="S5139" i="2" s="1"/>
  <c r="S5143" i="2" a="1"/>
  <c r="S5143" i="2" s="1"/>
  <c r="S5147" i="2" a="1"/>
  <c r="S5147" i="2" s="1"/>
  <c r="S5151" i="2" a="1"/>
  <c r="S5151" i="2" s="1"/>
  <c r="S5155" i="2" a="1"/>
  <c r="S5155" i="2" s="1"/>
  <c r="S5159" i="2" a="1"/>
  <c r="S5159" i="2" s="1"/>
  <c r="S5163" i="2" a="1"/>
  <c r="S5163" i="2" s="1"/>
  <c r="S5167" i="2" a="1"/>
  <c r="S5167" i="2" s="1"/>
  <c r="S5171" i="2" a="1"/>
  <c r="S5171" i="2" s="1"/>
  <c r="S5175" i="2" a="1"/>
  <c r="S5175" i="2" s="1"/>
  <c r="S5179" i="2" a="1"/>
  <c r="S5179" i="2" s="1"/>
  <c r="S5183" i="2" a="1"/>
  <c r="S5183" i="2" s="1"/>
  <c r="S5187" i="2" a="1"/>
  <c r="S5187" i="2" s="1"/>
  <c r="S5191" i="2" a="1"/>
  <c r="S5191" i="2" s="1"/>
  <c r="S5195" i="2" a="1"/>
  <c r="S5195" i="2" s="1"/>
  <c r="S5199" i="2" a="1"/>
  <c r="S5199" i="2" s="1"/>
  <c r="S5203" i="2" a="1"/>
  <c r="S5203" i="2" s="1"/>
  <c r="S5207" i="2" a="1"/>
  <c r="S5207" i="2" s="1"/>
  <c r="S5211" i="2" a="1"/>
  <c r="S5211" i="2" s="1"/>
  <c r="S5215" i="2" a="1"/>
  <c r="S5215" i="2" s="1"/>
  <c r="S5219" i="2" a="1"/>
  <c r="S5219" i="2" s="1"/>
  <c r="S5223" i="2" a="1"/>
  <c r="S5223" i="2" s="1"/>
  <c r="S5227" i="2" a="1"/>
  <c r="S5227" i="2" s="1"/>
  <c r="S5231" i="2" a="1"/>
  <c r="S5231" i="2" s="1"/>
  <c r="S5235" i="2" a="1"/>
  <c r="S5235" i="2" s="1"/>
  <c r="S5239" i="2" a="1"/>
  <c r="S5239" i="2" s="1"/>
  <c r="S5243" i="2" a="1"/>
  <c r="S5243" i="2" s="1"/>
  <c r="S5247" i="2" a="1"/>
  <c r="S5247" i="2" s="1"/>
  <c r="S5251" i="2" a="1"/>
  <c r="S5251" i="2" s="1"/>
  <c r="S5255" i="2" a="1"/>
  <c r="S5255" i="2" s="1"/>
  <c r="S5259" i="2" a="1"/>
  <c r="S5259" i="2" s="1"/>
  <c r="S5263" i="2" a="1"/>
  <c r="S5263" i="2" s="1"/>
  <c r="S5267" i="2" a="1"/>
  <c r="S5267" i="2" s="1"/>
  <c r="S5271" i="2" a="1"/>
  <c r="S5271" i="2" s="1"/>
  <c r="S5275" i="2" a="1"/>
  <c r="S5275" i="2" s="1"/>
  <c r="S5279" i="2" a="1"/>
  <c r="S5279" i="2" s="1"/>
  <c r="S5283" i="2" a="1"/>
  <c r="S5283" i="2" s="1"/>
  <c r="S5287" i="2" a="1"/>
  <c r="S5287" i="2" s="1"/>
  <c r="S5291" i="2" a="1"/>
  <c r="S5291" i="2" s="1"/>
  <c r="S5295" i="2" a="1"/>
  <c r="S5295" i="2" s="1"/>
  <c r="S5299" i="2" a="1"/>
  <c r="S5299" i="2" s="1"/>
  <c r="S5303" i="2" a="1"/>
  <c r="S5303" i="2" s="1"/>
  <c r="S5307" i="2" a="1"/>
  <c r="S5307" i="2" s="1"/>
  <c r="S5311" i="2" a="1"/>
  <c r="S5311" i="2" s="1"/>
  <c r="S5315" i="2" a="1"/>
  <c r="S5315" i="2" s="1"/>
  <c r="S5319" i="2" a="1"/>
  <c r="S5319" i="2" s="1"/>
  <c r="S5323" i="2" a="1"/>
  <c r="S5323" i="2" s="1"/>
  <c r="S5327" i="2" a="1"/>
  <c r="S5327" i="2" s="1"/>
  <c r="S5331" i="2" a="1"/>
  <c r="S5331" i="2" s="1"/>
  <c r="S5335" i="2" a="1"/>
  <c r="S5335" i="2" s="1"/>
  <c r="S5339" i="2" a="1"/>
  <c r="S5339" i="2" s="1"/>
  <c r="S5343" i="2" a="1"/>
  <c r="S5343" i="2" s="1"/>
  <c r="S5347" i="2" a="1"/>
  <c r="S5347" i="2" s="1"/>
  <c r="S5351" i="2" a="1"/>
  <c r="S5351" i="2" s="1"/>
  <c r="S5355" i="2" a="1"/>
  <c r="S5355" i="2" s="1"/>
  <c r="S5359" i="2" a="1"/>
  <c r="S5359" i="2" s="1"/>
  <c r="S5363" i="2" a="1"/>
  <c r="S5363" i="2" s="1"/>
  <c r="S5367" i="2" a="1"/>
  <c r="S5367" i="2" s="1"/>
  <c r="S5371" i="2" a="1"/>
  <c r="S5371" i="2" s="1"/>
  <c r="S5375" i="2" a="1"/>
  <c r="S5375" i="2" s="1"/>
  <c r="S5379" i="2" a="1"/>
  <c r="S5379" i="2" s="1"/>
  <c r="S5383" i="2" a="1"/>
  <c r="S5383" i="2" s="1"/>
  <c r="S5387" i="2" a="1"/>
  <c r="S5387" i="2" s="1"/>
  <c r="S5391" i="2" a="1"/>
  <c r="S5391" i="2" s="1"/>
  <c r="S5395" i="2" a="1"/>
  <c r="S5395" i="2" s="1"/>
  <c r="S5399" i="2" a="1"/>
  <c r="S5399" i="2" s="1"/>
  <c r="S5403" i="2" a="1"/>
  <c r="S5403" i="2" s="1"/>
  <c r="S5407" i="2" a="1"/>
  <c r="S5407" i="2" s="1"/>
  <c r="S5411" i="2" a="1"/>
  <c r="S5411" i="2" s="1"/>
  <c r="S5415" i="2" a="1"/>
  <c r="S5415" i="2" s="1"/>
  <c r="S5419" i="2" a="1"/>
  <c r="S5419" i="2" s="1"/>
  <c r="S5423" i="2" a="1"/>
  <c r="S5423" i="2" s="1"/>
  <c r="S5427" i="2" a="1"/>
  <c r="S5427" i="2" s="1"/>
  <c r="S5431" i="2" a="1"/>
  <c r="S5431" i="2" s="1"/>
  <c r="S5435" i="2" a="1"/>
  <c r="S5435" i="2" s="1"/>
  <c r="S5439" i="2" a="1"/>
  <c r="S5439" i="2" s="1"/>
  <c r="S5443" i="2" a="1"/>
  <c r="S5443" i="2" s="1"/>
  <c r="S5447" i="2" a="1"/>
  <c r="S5447" i="2" s="1"/>
  <c r="S5451" i="2" a="1"/>
  <c r="S5451" i="2" s="1"/>
  <c r="S5455" i="2" a="1"/>
  <c r="S5455" i="2" s="1"/>
  <c r="S5459" i="2" a="1"/>
  <c r="S5459" i="2" s="1"/>
  <c r="S5463" i="2" a="1"/>
  <c r="S5463" i="2" s="1"/>
  <c r="S5467" i="2" a="1"/>
  <c r="S5467" i="2" s="1"/>
  <c r="S5471" i="2" a="1"/>
  <c r="S5471" i="2" s="1"/>
  <c r="S5475" i="2" a="1"/>
  <c r="S5475" i="2" s="1"/>
  <c r="S5479" i="2" a="1"/>
  <c r="S5479" i="2" s="1"/>
  <c r="S5483" i="2" a="1"/>
  <c r="S5483" i="2" s="1"/>
  <c r="S5487" i="2" a="1"/>
  <c r="S5487" i="2" s="1"/>
  <c r="S5491" i="2" a="1"/>
  <c r="S5491" i="2" s="1"/>
  <c r="S5495" i="2" a="1"/>
  <c r="S5495" i="2" s="1"/>
  <c r="S5499" i="2" a="1"/>
  <c r="S5499" i="2" s="1"/>
  <c r="S5503" i="2" a="1"/>
  <c r="S5503" i="2" s="1"/>
  <c r="S5506" i="2" a="1"/>
  <c r="S5506" i="2" s="1"/>
  <c r="S5510" i="2" a="1"/>
  <c r="S5510" i="2" s="1"/>
  <c r="S5513" i="2" a="1"/>
  <c r="S5513" i="2" s="1"/>
  <c r="S5517" i="2" a="1"/>
  <c r="S5517" i="2" s="1"/>
  <c r="S5524" i="2" a="1"/>
  <c r="S5524" i="2" s="1"/>
  <c r="S5528" i="2" a="1"/>
  <c r="S5528" i="2" s="1"/>
  <c r="S5531" i="2" a="1"/>
  <c r="S5531" i="2" s="1"/>
  <c r="S5535" i="2" a="1"/>
  <c r="S5535" i="2" s="1"/>
  <c r="S5538" i="2" a="1"/>
  <c r="S5538" i="2" s="1"/>
  <c r="S5542" i="2" a="1"/>
  <c r="S5542" i="2" s="1"/>
  <c r="S5545" i="2" a="1"/>
  <c r="S5545" i="2" s="1"/>
  <c r="S5549" i="2" a="1"/>
  <c r="S5549" i="2" s="1"/>
  <c r="S5556" i="2" a="1"/>
  <c r="S5556" i="2" s="1"/>
  <c r="S5560" i="2" a="1"/>
  <c r="S5560" i="2" s="1"/>
  <c r="S5563" i="2" a="1"/>
  <c r="S5563" i="2" s="1"/>
  <c r="S5567" i="2" a="1"/>
  <c r="S5567" i="2" s="1"/>
  <c r="S5570" i="2" a="1"/>
  <c r="S5570" i="2" s="1"/>
  <c r="S5574" i="2" a="1"/>
  <c r="S5574" i="2" s="1"/>
  <c r="S5577" i="2" a="1"/>
  <c r="S5577" i="2" s="1"/>
  <c r="S5581" i="2" a="1"/>
  <c r="S5581" i="2" s="1"/>
  <c r="S5588" i="2" a="1"/>
  <c r="S5588" i="2" s="1"/>
  <c r="S5592" i="2" a="1"/>
  <c r="S5592" i="2" s="1"/>
  <c r="S5595" i="2" a="1"/>
  <c r="S5595" i="2" s="1"/>
  <c r="S5599" i="2" a="1"/>
  <c r="S5599" i="2" s="1"/>
  <c r="S5602" i="2" a="1"/>
  <c r="S5602" i="2" s="1"/>
  <c r="S5606" i="2" a="1"/>
  <c r="S5606" i="2" s="1"/>
  <c r="S5609" i="2" a="1"/>
  <c r="S5609" i="2" s="1"/>
  <c r="S5613" i="2" a="1"/>
  <c r="S5613" i="2" s="1"/>
  <c r="S5620" i="2" a="1"/>
  <c r="S5620" i="2" s="1"/>
  <c r="S5624" i="2" a="1"/>
  <c r="S5624" i="2" s="1"/>
  <c r="S5627" i="2" a="1"/>
  <c r="S5627" i="2" s="1"/>
  <c r="S5631" i="2" a="1"/>
  <c r="S5631" i="2" s="1"/>
  <c r="S5634" i="2" a="1"/>
  <c r="S5634" i="2" s="1"/>
  <c r="S5638" i="2" a="1"/>
  <c r="S5638" i="2" s="1"/>
  <c r="S5641" i="2" a="1"/>
  <c r="S5641" i="2" s="1"/>
  <c r="S5645" i="2" a="1"/>
  <c r="S5645" i="2" s="1"/>
  <c r="S5652" i="2" a="1"/>
  <c r="S5652" i="2" s="1"/>
  <c r="S5656" i="2" a="1"/>
  <c r="S5656" i="2" s="1"/>
  <c r="S5659" i="2" a="1"/>
  <c r="S5659" i="2" s="1"/>
  <c r="S5663" i="2" a="1"/>
  <c r="S5663" i="2" s="1"/>
  <c r="S5666" i="2" a="1"/>
  <c r="S5666" i="2" s="1"/>
  <c r="S5670" i="2" a="1"/>
  <c r="S5670" i="2" s="1"/>
  <c r="S5673" i="2" a="1"/>
  <c r="S5673" i="2" s="1"/>
  <c r="S5677" i="2" a="1"/>
  <c r="S5677" i="2" s="1"/>
  <c r="S5684" i="2" a="1"/>
  <c r="S5684" i="2" s="1"/>
  <c r="S5688" i="2" a="1"/>
  <c r="S5688" i="2" s="1"/>
  <c r="S5691" i="2" a="1"/>
  <c r="S5691" i="2" s="1"/>
  <c r="S5695" i="2" a="1"/>
  <c r="S5695" i="2" s="1"/>
  <c r="S5698" i="2" a="1"/>
  <c r="S5698" i="2" s="1"/>
  <c r="S5702" i="2" a="1"/>
  <c r="S5702" i="2" s="1"/>
  <c r="S5705" i="2" a="1"/>
  <c r="S5705" i="2" s="1"/>
  <c r="S5709" i="2" a="1"/>
  <c r="S5709" i="2" s="1"/>
  <c r="S5716" i="2" a="1"/>
  <c r="S5716" i="2" s="1"/>
  <c r="S5720" i="2" a="1"/>
  <c r="S5720" i="2" s="1"/>
  <c r="S5723" i="2" a="1"/>
  <c r="S5723" i="2" s="1"/>
  <c r="S5727" i="2" a="1"/>
  <c r="S5727" i="2" s="1"/>
  <c r="S5730" i="2" a="1"/>
  <c r="S5730" i="2" s="1"/>
  <c r="S5734" i="2" a="1"/>
  <c r="S5734" i="2" s="1"/>
  <c r="S5737" i="2" a="1"/>
  <c r="S5737" i="2" s="1"/>
  <c r="S5741" i="2" a="1"/>
  <c r="S5741" i="2" s="1"/>
  <c r="S5748" i="2" a="1"/>
  <c r="S5748" i="2" s="1"/>
  <c r="S5752" i="2" a="1"/>
  <c r="S5752" i="2" s="1"/>
  <c r="S5755" i="2" a="1"/>
  <c r="S5755" i="2" s="1"/>
  <c r="S5759" i="2" a="1"/>
  <c r="S5759" i="2" s="1"/>
  <c r="S5762" i="2" a="1"/>
  <c r="S5762" i="2" s="1"/>
  <c r="S5766" i="2" a="1"/>
  <c r="S5766" i="2" s="1"/>
  <c r="S5769" i="2" a="1"/>
  <c r="S5769" i="2" s="1"/>
  <c r="S5773" i="2" a="1"/>
  <c r="S5773" i="2" s="1"/>
  <c r="S5780" i="2" a="1"/>
  <c r="S5780" i="2" s="1"/>
  <c r="S5784" i="2" a="1"/>
  <c r="S5784" i="2" s="1"/>
  <c r="S5787" i="2" a="1"/>
  <c r="S5787" i="2" s="1"/>
  <c r="S5791" i="2" a="1"/>
  <c r="S5791" i="2" s="1"/>
  <c r="S5794" i="2" a="1"/>
  <c r="S5794" i="2" s="1"/>
  <c r="S5798" i="2" a="1"/>
  <c r="S5798" i="2" s="1"/>
  <c r="S5801" i="2" a="1"/>
  <c r="S5801" i="2" s="1"/>
  <c r="S5805" i="2" a="1"/>
  <c r="S5805" i="2" s="1"/>
  <c r="S5812" i="2" a="1"/>
  <c r="S5812" i="2" s="1"/>
  <c r="S5816" i="2" a="1"/>
  <c r="S5816" i="2" s="1"/>
  <c r="S5819" i="2" a="1"/>
  <c r="S5819" i="2" s="1"/>
  <c r="S5823" i="2" a="1"/>
  <c r="S5823" i="2" s="1"/>
  <c r="S5826" i="2" a="1"/>
  <c r="S5826" i="2" s="1"/>
  <c r="S5830" i="2" a="1"/>
  <c r="S5830" i="2" s="1"/>
  <c r="S5833" i="2" a="1"/>
  <c r="S5833" i="2" s="1"/>
  <c r="S5837" i="2" a="1"/>
  <c r="S5837" i="2" s="1"/>
  <c r="S5844" i="2" a="1"/>
  <c r="S5844" i="2" s="1"/>
  <c r="S5848" i="2" a="1"/>
  <c r="S5848" i="2" s="1"/>
  <c r="S5851" i="2" a="1"/>
  <c r="S5851" i="2" s="1"/>
  <c r="S5855" i="2" a="1"/>
  <c r="S5855" i="2" s="1"/>
  <c r="S5858" i="2" a="1"/>
  <c r="S5858" i="2" s="1"/>
  <c r="S5862" i="2" a="1"/>
  <c r="S5862" i="2" s="1"/>
  <c r="S5865" i="2" a="1"/>
  <c r="S5865" i="2" s="1"/>
  <c r="S5869" i="2" a="1"/>
  <c r="S5869" i="2" s="1"/>
  <c r="S5876" i="2" a="1"/>
  <c r="S5876" i="2" s="1"/>
  <c r="S5880" i="2" a="1"/>
  <c r="S5880" i="2" s="1"/>
  <c r="S5883" i="2" a="1"/>
  <c r="S5883" i="2" s="1"/>
  <c r="S5887" i="2" a="1"/>
  <c r="S5887" i="2" s="1"/>
  <c r="S5890" i="2" a="1"/>
  <c r="S5890" i="2" s="1"/>
  <c r="S5894" i="2" a="1"/>
  <c r="S5894" i="2" s="1"/>
  <c r="S5897" i="2" a="1"/>
  <c r="S5897" i="2" s="1"/>
  <c r="S5901" i="2" a="1"/>
  <c r="S5901" i="2" s="1"/>
  <c r="S5908" i="2" a="1"/>
  <c r="S5908" i="2" s="1"/>
  <c r="S5912" i="2" a="1"/>
  <c r="S5912" i="2" s="1"/>
  <c r="S5915" i="2" a="1"/>
  <c r="S5915" i="2" s="1"/>
  <c r="S5919" i="2" a="1"/>
  <c r="S5919" i="2" s="1"/>
  <c r="S5922" i="2" a="1"/>
  <c r="S5922" i="2" s="1"/>
  <c r="S5926" i="2" a="1"/>
  <c r="S5926" i="2" s="1"/>
  <c r="S5929" i="2" a="1"/>
  <c r="S5929" i="2" s="1"/>
  <c r="S5933" i="2" a="1"/>
  <c r="S5933" i="2" s="1"/>
  <c r="S5940" i="2" a="1"/>
  <c r="S5940" i="2" s="1"/>
  <c r="S5944" i="2" a="1"/>
  <c r="S5944" i="2" s="1"/>
  <c r="S5947" i="2" a="1"/>
  <c r="S5947" i="2" s="1"/>
  <c r="S5951" i="2" a="1"/>
  <c r="S5951" i="2" s="1"/>
  <c r="S5954" i="2" a="1"/>
  <c r="S5954" i="2" s="1"/>
  <c r="S5958" i="2" a="1"/>
  <c r="S5958" i="2" s="1"/>
  <c r="S5961" i="2" a="1"/>
  <c r="S5961" i="2" s="1"/>
  <c r="S5965" i="2" a="1"/>
  <c r="S5965" i="2" s="1"/>
  <c r="S5972" i="2" a="1"/>
  <c r="S5972" i="2" s="1"/>
  <c r="S5976" i="2" a="1"/>
  <c r="S5976" i="2" s="1"/>
  <c r="S5979" i="2" a="1"/>
  <c r="S5979" i="2" s="1"/>
  <c r="S5983" i="2" a="1"/>
  <c r="S5983" i="2" s="1"/>
  <c r="S5986" i="2" a="1"/>
  <c r="S5986" i="2" s="1"/>
  <c r="S5990" i="2" a="1"/>
  <c r="S5990" i="2" s="1"/>
  <c r="S5993" i="2" a="1"/>
  <c r="S5993" i="2" s="1"/>
  <c r="S5997" i="2" a="1"/>
  <c r="S5997" i="2" s="1"/>
  <c r="S6004" i="2" a="1"/>
  <c r="S6004" i="2" s="1"/>
  <c r="S6008" i="2" a="1"/>
  <c r="S6008" i="2" s="1"/>
  <c r="S6011" i="2" a="1"/>
  <c r="S6011" i="2" s="1"/>
  <c r="S6015" i="2" a="1"/>
  <c r="S6015" i="2" s="1"/>
  <c r="S6018" i="2" a="1"/>
  <c r="S6018" i="2" s="1"/>
  <c r="S6022" i="2" a="1"/>
  <c r="S6022" i="2" s="1"/>
  <c r="S6025" i="2" a="1"/>
  <c r="S6025" i="2" s="1"/>
  <c r="S6029" i="2" a="1"/>
  <c r="S6029" i="2" s="1"/>
  <c r="S6036" i="2" a="1"/>
  <c r="S6036" i="2" s="1"/>
  <c r="S6040" i="2" a="1"/>
  <c r="S6040" i="2" s="1"/>
  <c r="S6043" i="2" a="1"/>
  <c r="S6043" i="2" s="1"/>
  <c r="S6047" i="2" a="1"/>
  <c r="S6047" i="2" s="1"/>
  <c r="S6050" i="2" a="1"/>
  <c r="S6050" i="2" s="1"/>
  <c r="S6054" i="2" a="1"/>
  <c r="S6054" i="2" s="1"/>
  <c r="S6057" i="2" a="1"/>
  <c r="S6057" i="2" s="1"/>
  <c r="S6061" i="2" a="1"/>
  <c r="S6061" i="2" s="1"/>
  <c r="S6068" i="2" a="1"/>
  <c r="S6068" i="2" s="1"/>
  <c r="S6072" i="2" a="1"/>
  <c r="S6072" i="2" s="1"/>
  <c r="S6075" i="2" a="1"/>
  <c r="S6075" i="2" s="1"/>
  <c r="S6079" i="2" a="1"/>
  <c r="S6079" i="2" s="1"/>
  <c r="S6086" i="2" a="1"/>
  <c r="S6086" i="2" s="1"/>
  <c r="S6089" i="2" a="1"/>
  <c r="S6089" i="2" s="1"/>
  <c r="S6093" i="2" a="1"/>
  <c r="S6093" i="2" s="1"/>
  <c r="S6097" i="2" a="1"/>
  <c r="S6097" i="2" s="1"/>
  <c r="S6100" i="2" a="1"/>
  <c r="S6100" i="2" s="1"/>
  <c r="S6104" i="2" a="1"/>
  <c r="S6104" i="2" s="1"/>
  <c r="S6107" i="2" a="1"/>
  <c r="S6107" i="2" s="1"/>
  <c r="S6111" i="2" a="1"/>
  <c r="S6111" i="2" s="1"/>
  <c r="S6118" i="2" a="1"/>
  <c r="S6118" i="2" s="1"/>
  <c r="S6121" i="2" a="1"/>
  <c r="S6121" i="2" s="1"/>
  <c r="S6125" i="2" a="1"/>
  <c r="S6125" i="2" s="1"/>
  <c r="S6129" i="2" a="1"/>
  <c r="S6129" i="2" s="1"/>
  <c r="S6132" i="2" a="1"/>
  <c r="S6132" i="2" s="1"/>
  <c r="S6136" i="2" a="1"/>
  <c r="S6136" i="2" s="1"/>
  <c r="S6139" i="2" a="1"/>
  <c r="S6139" i="2" s="1"/>
  <c r="S6143" i="2" a="1"/>
  <c r="S6143" i="2" s="1"/>
  <c r="S6146" i="2" a="1"/>
  <c r="S6146" i="2" s="1"/>
  <c r="S6150" i="2" a="1"/>
  <c r="S6150" i="2" s="1"/>
  <c r="S6153" i="2" a="1"/>
  <c r="S6153" i="2" s="1"/>
  <c r="S6157" i="2" a="1"/>
  <c r="S6157" i="2" s="1"/>
  <c r="S6164" i="2" a="1"/>
  <c r="S6164" i="2" s="1"/>
  <c r="S6168" i="2" a="1"/>
  <c r="S6168" i="2" s="1"/>
  <c r="S6171" i="2" a="1"/>
  <c r="S6171" i="2" s="1"/>
  <c r="S6175" i="2" a="1"/>
  <c r="S6175" i="2" s="1"/>
  <c r="S6178" i="2" a="1"/>
  <c r="S6178" i="2" s="1"/>
  <c r="S6182" i="2" a="1"/>
  <c r="S6182" i="2" s="1"/>
  <c r="S6185" i="2" a="1"/>
  <c r="S6185" i="2" s="1"/>
  <c r="S6189" i="2" a="1"/>
  <c r="S6189" i="2" s="1"/>
  <c r="S6196" i="2" a="1"/>
  <c r="S6196" i="2" s="1"/>
  <c r="S6200" i="2" a="1"/>
  <c r="S6200" i="2" s="1"/>
  <c r="S6203" i="2" a="1"/>
  <c r="S6203" i="2" s="1"/>
  <c r="S6207" i="2" a="1"/>
  <c r="S6207" i="2" s="1"/>
  <c r="S6210" i="2" a="1"/>
  <c r="S6210" i="2" s="1"/>
  <c r="S6214" i="2" a="1"/>
  <c r="S6214" i="2" s="1"/>
  <c r="S6217" i="2" a="1"/>
  <c r="S6217" i="2" s="1"/>
  <c r="S6221" i="2" a="1"/>
  <c r="S6221" i="2" s="1"/>
  <c r="S6228" i="2" a="1"/>
  <c r="S6228" i="2" s="1"/>
  <c r="S6232" i="2" a="1"/>
  <c r="S6232" i="2" s="1"/>
  <c r="S6235" i="2" a="1"/>
  <c r="S6235" i="2" s="1"/>
  <c r="S6239" i="2" a="1"/>
  <c r="S6239" i="2" s="1"/>
  <c r="S6242" i="2" a="1"/>
  <c r="S6242" i="2" s="1"/>
  <c r="S6246" i="2" a="1"/>
  <c r="S6246" i="2" s="1"/>
  <c r="S6249" i="2" a="1"/>
  <c r="S6249" i="2" s="1"/>
  <c r="S6253" i="2" a="1"/>
  <c r="S6253" i="2" s="1"/>
  <c r="S6260" i="2" a="1"/>
  <c r="S6260" i="2" s="1"/>
  <c r="S6264" i="2" a="1"/>
  <c r="S6264" i="2" s="1"/>
  <c r="S6267" i="2" a="1"/>
  <c r="S6267" i="2" s="1"/>
  <c r="S6271" i="2" a="1"/>
  <c r="S6271" i="2" s="1"/>
  <c r="S6274" i="2" a="1"/>
  <c r="S6274" i="2" s="1"/>
  <c r="S6278" i="2" a="1"/>
  <c r="S6278" i="2" s="1"/>
  <c r="S6281" i="2" a="1"/>
  <c r="S6281" i="2" s="1"/>
  <c r="S6285" i="2" a="1"/>
  <c r="S6285" i="2" s="1"/>
  <c r="S6292" i="2" a="1"/>
  <c r="S6292" i="2" s="1"/>
  <c r="S6296" i="2" a="1"/>
  <c r="S6296" i="2" s="1"/>
  <c r="S6299" i="2" a="1"/>
  <c r="S6299" i="2" s="1"/>
  <c r="S6303" i="2" a="1"/>
  <c r="S6303" i="2" s="1"/>
  <c r="S6306" i="2" a="1"/>
  <c r="S6306" i="2" s="1"/>
  <c r="S6310" i="2" a="1"/>
  <c r="S6310" i="2" s="1"/>
  <c r="S6313" i="2" a="1"/>
  <c r="S6313" i="2" s="1"/>
  <c r="S6317" i="2" a="1"/>
  <c r="S6317" i="2" s="1"/>
  <c r="S6324" i="2" a="1"/>
  <c r="S6324" i="2" s="1"/>
  <c r="S6328" i="2" a="1"/>
  <c r="S6328" i="2" s="1"/>
  <c r="S6331" i="2" a="1"/>
  <c r="S6331" i="2" s="1"/>
  <c r="S6335" i="2" a="1"/>
  <c r="S6335" i="2" s="1"/>
  <c r="S6338" i="2" a="1"/>
  <c r="S6338" i="2" s="1"/>
  <c r="S6342" i="2" a="1"/>
  <c r="S6342" i="2" s="1"/>
  <c r="S6345" i="2" a="1"/>
  <c r="S6345" i="2" s="1"/>
  <c r="S6349" i="2" a="1"/>
  <c r="S6349" i="2" s="1"/>
  <c r="S6356" i="2" a="1"/>
  <c r="S6356" i="2" s="1"/>
  <c r="S6360" i="2" a="1"/>
  <c r="S6360" i="2" s="1"/>
  <c r="S6363" i="2" a="1"/>
  <c r="S6363" i="2" s="1"/>
  <c r="S6367" i="2" a="1"/>
  <c r="S6367" i="2" s="1"/>
  <c r="S6370" i="2" a="1"/>
  <c r="S6370" i="2" s="1"/>
  <c r="S6374" i="2" a="1"/>
  <c r="S6374" i="2" s="1"/>
  <c r="S6377" i="2" a="1"/>
  <c r="S6377" i="2" s="1"/>
  <c r="S6381" i="2" a="1"/>
  <c r="S6381" i="2" s="1"/>
  <c r="S6388" i="2" a="1"/>
  <c r="S6388" i="2" s="1"/>
  <c r="S6392" i="2" a="1"/>
  <c r="S6392" i="2" s="1"/>
  <c r="S6395" i="2" a="1"/>
  <c r="S6395" i="2" s="1"/>
  <c r="S6399" i="2" a="1"/>
  <c r="S6399" i="2" s="1"/>
  <c r="S6402" i="2" a="1"/>
  <c r="S6402" i="2" s="1"/>
  <c r="S6406" i="2" a="1"/>
  <c r="S6406" i="2" s="1"/>
  <c r="S6409" i="2" a="1"/>
  <c r="S6409" i="2" s="1"/>
  <c r="S6413" i="2" a="1"/>
  <c r="S6413" i="2" s="1"/>
  <c r="S6420" i="2" a="1"/>
  <c r="S6420" i="2" s="1"/>
  <c r="S6424" i="2" a="1"/>
  <c r="S6424" i="2" s="1"/>
  <c r="S6427" i="2" a="1"/>
  <c r="S6427" i="2" s="1"/>
  <c r="S6431" i="2" a="1"/>
  <c r="S6431" i="2" s="1"/>
  <c r="S6434" i="2" a="1"/>
  <c r="S6434" i="2" s="1"/>
  <c r="S6438" i="2" a="1"/>
  <c r="S6438" i="2" s="1"/>
  <c r="S6441" i="2" a="1"/>
  <c r="S6441" i="2" s="1"/>
  <c r="S6445" i="2" a="1"/>
  <c r="S6445" i="2" s="1"/>
  <c r="S6452" i="2" a="1"/>
  <c r="S6452" i="2" s="1"/>
  <c r="S6456" i="2" a="1"/>
  <c r="S6456" i="2" s="1"/>
  <c r="S6459" i="2" a="1"/>
  <c r="S6459" i="2" s="1"/>
  <c r="S6463" i="2" a="1"/>
  <c r="S6463" i="2" s="1"/>
  <c r="S6466" i="2" a="1"/>
  <c r="S6466" i="2" s="1"/>
  <c r="S6470" i="2" a="1"/>
  <c r="S6470" i="2" s="1"/>
  <c r="S6473" i="2" a="1"/>
  <c r="S6473" i="2" s="1"/>
  <c r="S6477" i="2" a="1"/>
  <c r="S6477" i="2" s="1"/>
  <c r="S6484" i="2" a="1"/>
  <c r="S6484" i="2" s="1"/>
  <c r="S6488" i="2" a="1"/>
  <c r="S6488" i="2" s="1"/>
  <c r="S6491" i="2" a="1"/>
  <c r="S6491" i="2" s="1"/>
  <c r="S6495" i="2" a="1"/>
  <c r="S6495" i="2" s="1"/>
  <c r="S6498" i="2" a="1"/>
  <c r="S6498" i="2" s="1"/>
  <c r="S6502" i="2" a="1"/>
  <c r="S6502" i="2" s="1"/>
  <c r="S6505" i="2" a="1"/>
  <c r="S6505" i="2" s="1"/>
  <c r="S6509" i="2" a="1"/>
  <c r="S6509" i="2" s="1"/>
  <c r="S6516" i="2" a="1"/>
  <c r="S6516" i="2" s="1"/>
  <c r="S6520" i="2" a="1"/>
  <c r="S6520" i="2" s="1"/>
  <c r="S6523" i="2" a="1"/>
  <c r="S6523" i="2" s="1"/>
  <c r="S6527" i="2" a="1"/>
  <c r="S6527" i="2" s="1"/>
  <c r="S6530" i="2" a="1"/>
  <c r="S6530" i="2" s="1"/>
  <c r="S6534" i="2" a="1"/>
  <c r="S6534" i="2" s="1"/>
  <c r="S6537" i="2" a="1"/>
  <c r="S6537" i="2" s="1"/>
  <c r="S6541" i="2" a="1"/>
  <c r="S6541" i="2" s="1"/>
  <c r="S6548" i="2" a="1"/>
  <c r="S6548" i="2" s="1"/>
  <c r="S6552" i="2" a="1"/>
  <c r="S6552" i="2" s="1"/>
  <c r="S6555" i="2" a="1"/>
  <c r="S6555" i="2" s="1"/>
  <c r="S6559" i="2" a="1"/>
  <c r="S6559" i="2" s="1"/>
  <c r="S6562" i="2" a="1"/>
  <c r="S6562" i="2" s="1"/>
  <c r="S6566" i="2" a="1"/>
  <c r="S6566" i="2" s="1"/>
  <c r="S6569" i="2" a="1"/>
  <c r="S6569" i="2" s="1"/>
  <c r="S6573" i="2" a="1"/>
  <c r="S6573" i="2" s="1"/>
  <c r="S6580" i="2" a="1"/>
  <c r="S6580" i="2" s="1"/>
  <c r="S6584" i="2" a="1"/>
  <c r="S6584" i="2" s="1"/>
  <c r="S6587" i="2" a="1"/>
  <c r="S6587" i="2" s="1"/>
  <c r="S6591" i="2" a="1"/>
  <c r="S6591" i="2" s="1"/>
  <c r="S6594" i="2" a="1"/>
  <c r="S6594" i="2" s="1"/>
  <c r="S6598" i="2" a="1"/>
  <c r="S6598" i="2" s="1"/>
  <c r="S6601" i="2" a="1"/>
  <c r="S6601" i="2" s="1"/>
  <c r="S6605" i="2" a="1"/>
  <c r="S6605" i="2" s="1"/>
  <c r="S6612" i="2" a="1"/>
  <c r="S6612" i="2" s="1"/>
  <c r="S6616" i="2" a="1"/>
  <c r="S6616" i="2" s="1"/>
  <c r="S6619" i="2" a="1"/>
  <c r="S6619" i="2" s="1"/>
  <c r="S6623" i="2" a="1"/>
  <c r="S6623" i="2" s="1"/>
  <c r="S6626" i="2" a="1"/>
  <c r="S6626" i="2" s="1"/>
  <c r="S6630" i="2" a="1"/>
  <c r="S6630" i="2" s="1"/>
  <c r="S6633" i="2" a="1"/>
  <c r="S6633" i="2" s="1"/>
  <c r="S6637" i="2" a="1"/>
  <c r="S6637" i="2" s="1"/>
  <c r="S6644" i="2" a="1"/>
  <c r="S6644" i="2" s="1"/>
  <c r="S6648" i="2" a="1"/>
  <c r="S6648" i="2" s="1"/>
  <c r="S6651" i="2" a="1"/>
  <c r="S6651" i="2" s="1"/>
  <c r="S6655" i="2" a="1"/>
  <c r="S6655" i="2" s="1"/>
  <c r="S6658" i="2" a="1"/>
  <c r="S6658" i="2" s="1"/>
  <c r="S6662" i="2" a="1"/>
  <c r="S6662" i="2" s="1"/>
  <c r="S6666" i="2" a="1"/>
  <c r="S6666" i="2" s="1"/>
  <c r="S6670" i="2" a="1"/>
  <c r="S6670" i="2" s="1"/>
  <c r="S6674" i="2" a="1"/>
  <c r="S6674" i="2" s="1"/>
  <c r="S6678" i="2" a="1"/>
  <c r="S6678" i="2" s="1"/>
  <c r="S6682" i="2" a="1"/>
  <c r="S6682" i="2" s="1"/>
  <c r="S6686" i="2" a="1"/>
  <c r="S6686" i="2" s="1"/>
  <c r="S6690" i="2" a="1"/>
  <c r="S6690" i="2" s="1"/>
  <c r="S6694" i="2" a="1"/>
  <c r="S6694" i="2" s="1"/>
  <c r="S6698" i="2" a="1"/>
  <c r="S6698" i="2" s="1"/>
  <c r="S6702" i="2" a="1"/>
  <c r="S6702" i="2" s="1"/>
  <c r="S6706" i="2" a="1"/>
  <c r="S6706" i="2" s="1"/>
  <c r="S6710" i="2" a="1"/>
  <c r="S6710" i="2" s="1"/>
  <c r="S6714" i="2" a="1"/>
  <c r="S6714" i="2" s="1"/>
  <c r="S6718" i="2" a="1"/>
  <c r="S6718" i="2" s="1"/>
  <c r="S6722" i="2" a="1"/>
  <c r="S6722" i="2" s="1"/>
  <c r="S6726" i="2" a="1"/>
  <c r="S6726" i="2" s="1"/>
  <c r="S6730" i="2" a="1"/>
  <c r="S6730" i="2" s="1"/>
  <c r="S6734" i="2" a="1"/>
  <c r="S6734" i="2" s="1"/>
  <c r="S6738" i="2" a="1"/>
  <c r="S6738" i="2" s="1"/>
  <c r="S6742" i="2" a="1"/>
  <c r="S6742" i="2" s="1"/>
  <c r="S6746" i="2" a="1"/>
  <c r="S6746" i="2" s="1"/>
  <c r="S6750" i="2" a="1"/>
  <c r="S6750" i="2" s="1"/>
  <c r="S6754" i="2" a="1"/>
  <c r="S6754" i="2" s="1"/>
  <c r="S6758" i="2" a="1"/>
  <c r="S6758" i="2" s="1"/>
  <c r="S6762" i="2" a="1"/>
  <c r="S6762" i="2" s="1"/>
  <c r="S6766" i="2" a="1"/>
  <c r="S6766" i="2" s="1"/>
  <c r="S6770" i="2" a="1"/>
  <c r="S6770" i="2" s="1"/>
  <c r="S6774" i="2" a="1"/>
  <c r="S6774" i="2" s="1"/>
  <c r="S6778" i="2" a="1"/>
  <c r="S6778" i="2" s="1"/>
  <c r="S6782" i="2" a="1"/>
  <c r="S6782" i="2" s="1"/>
  <c r="S6786" i="2" a="1"/>
  <c r="S6786" i="2" s="1"/>
  <c r="S6790" i="2" a="1"/>
  <c r="S6790" i="2" s="1"/>
  <c r="S6794" i="2" a="1"/>
  <c r="S6794" i="2" s="1"/>
  <c r="S6798" i="2" a="1"/>
  <c r="S6798" i="2" s="1"/>
  <c r="S6802" i="2" a="1"/>
  <c r="S6802" i="2" s="1"/>
  <c r="S6806" i="2" a="1"/>
  <c r="S6806" i="2" s="1"/>
  <c r="S6810" i="2" a="1"/>
  <c r="S6810" i="2" s="1"/>
  <c r="S6814" i="2" a="1"/>
  <c r="S6814" i="2" s="1"/>
  <c r="S6818" i="2" a="1"/>
  <c r="S6818" i="2" s="1"/>
  <c r="S6822" i="2" a="1"/>
  <c r="S6822" i="2" s="1"/>
  <c r="S6826" i="2" a="1"/>
  <c r="S6826" i="2" s="1"/>
  <c r="S6830" i="2" a="1"/>
  <c r="S6830" i="2" s="1"/>
  <c r="S6834" i="2" a="1"/>
  <c r="S6834" i="2" s="1"/>
  <c r="S6838" i="2" a="1"/>
  <c r="S6838" i="2" s="1"/>
  <c r="S6842" i="2" a="1"/>
  <c r="S6842" i="2" s="1"/>
  <c r="S6846" i="2" a="1"/>
  <c r="S6846" i="2" s="1"/>
  <c r="S6850" i="2" a="1"/>
  <c r="S6850" i="2" s="1"/>
  <c r="S6854" i="2" a="1"/>
  <c r="S6854" i="2" s="1"/>
  <c r="S6858" i="2" a="1"/>
  <c r="S6858" i="2" s="1"/>
  <c r="S6862" i="2" a="1"/>
  <c r="S6862" i="2" s="1"/>
  <c r="S6866" i="2" a="1"/>
  <c r="S6866" i="2" s="1"/>
  <c r="S6870" i="2" a="1"/>
  <c r="S6870" i="2" s="1"/>
  <c r="S6874" i="2" a="1"/>
  <c r="S6874" i="2" s="1"/>
  <c r="S6878" i="2" a="1"/>
  <c r="S6878" i="2" s="1"/>
  <c r="S6882" i="2" a="1"/>
  <c r="S6882" i="2" s="1"/>
  <c r="S6886" i="2" a="1"/>
  <c r="S6886" i="2" s="1"/>
  <c r="S6890" i="2" a="1"/>
  <c r="S6890" i="2" s="1"/>
  <c r="S6894" i="2" a="1"/>
  <c r="S6894" i="2" s="1"/>
  <c r="S6898" i="2" a="1"/>
  <c r="S6898" i="2" s="1"/>
  <c r="S6902" i="2" a="1"/>
  <c r="S6902" i="2" s="1"/>
  <c r="S6906" i="2" a="1"/>
  <c r="S6906" i="2" s="1"/>
  <c r="S6910" i="2" a="1"/>
  <c r="S6910" i="2" s="1"/>
  <c r="S6914" i="2" a="1"/>
  <c r="S6914" i="2" s="1"/>
  <c r="S6918" i="2" a="1"/>
  <c r="S6918" i="2" s="1"/>
  <c r="S6922" i="2" a="1"/>
  <c r="S6922" i="2" s="1"/>
  <c r="S6926" i="2" a="1"/>
  <c r="S6926" i="2" s="1"/>
  <c r="S6930" i="2" a="1"/>
  <c r="S6930" i="2" s="1"/>
  <c r="S6934" i="2" a="1"/>
  <c r="S6934" i="2" s="1"/>
  <c r="S6938" i="2" a="1"/>
  <c r="S6938" i="2" s="1"/>
  <c r="S6942" i="2" a="1"/>
  <c r="S6942" i="2" s="1"/>
  <c r="S6946" i="2" a="1"/>
  <c r="S6946" i="2" s="1"/>
  <c r="S6950" i="2" a="1"/>
  <c r="S6950" i="2" s="1"/>
  <c r="S6954" i="2" a="1"/>
  <c r="S6954" i="2" s="1"/>
  <c r="S6958" i="2" a="1"/>
  <c r="S6958" i="2" s="1"/>
  <c r="S6962" i="2" a="1"/>
  <c r="S6962" i="2" s="1"/>
  <c r="S6966" i="2" a="1"/>
  <c r="S6966" i="2" s="1"/>
  <c r="S6970" i="2" a="1"/>
  <c r="S6970" i="2" s="1"/>
  <c r="S6974" i="2" a="1"/>
  <c r="S6974" i="2" s="1"/>
  <c r="S6978" i="2" a="1"/>
  <c r="S6978" i="2" s="1"/>
  <c r="S6982" i="2" a="1"/>
  <c r="S6982" i="2" s="1"/>
  <c r="S6986" i="2" a="1"/>
  <c r="S6986" i="2" s="1"/>
  <c r="S6990" i="2" a="1"/>
  <c r="S6990" i="2" s="1"/>
  <c r="S6994" i="2" a="1"/>
  <c r="S6994" i="2" s="1"/>
  <c r="S6998" i="2" a="1"/>
  <c r="S6998" i="2" s="1"/>
  <c r="S7002" i="2" a="1"/>
  <c r="S7002" i="2" s="1"/>
  <c r="S7006" i="2" a="1"/>
  <c r="S7006" i="2" s="1"/>
  <c r="S7010" i="2" a="1"/>
  <c r="S7010" i="2" s="1"/>
  <c r="S7014" i="2" a="1"/>
  <c r="S7014" i="2" s="1"/>
  <c r="S7018" i="2" a="1"/>
  <c r="S7018" i="2" s="1"/>
  <c r="S7022" i="2" a="1"/>
  <c r="S7022" i="2" s="1"/>
  <c r="S7026" i="2" a="1"/>
  <c r="S7026" i="2" s="1"/>
  <c r="S7030" i="2" a="1"/>
  <c r="S7030" i="2" s="1"/>
  <c r="S7034" i="2" a="1"/>
  <c r="S7034" i="2" s="1"/>
  <c r="S7038" i="2" a="1"/>
  <c r="S7038" i="2" s="1"/>
  <c r="S7042" i="2" a="1"/>
  <c r="S7042" i="2" s="1"/>
  <c r="S7046" i="2" a="1"/>
  <c r="S7046" i="2" s="1"/>
  <c r="S7050" i="2" a="1"/>
  <c r="S7050" i="2" s="1"/>
  <c r="S7054" i="2" a="1"/>
  <c r="S7054" i="2" s="1"/>
  <c r="S7058" i="2" a="1"/>
  <c r="S7058" i="2" s="1"/>
  <c r="S7062" i="2" a="1"/>
  <c r="S7062" i="2" s="1"/>
  <c r="S7066" i="2" a="1"/>
  <c r="S7066" i="2" s="1"/>
  <c r="S7070" i="2" a="1"/>
  <c r="S7070" i="2" s="1"/>
  <c r="S7074" i="2" a="1"/>
  <c r="S7074" i="2" s="1"/>
  <c r="S7078" i="2" a="1"/>
  <c r="S7078" i="2" s="1"/>
  <c r="S7082" i="2" a="1"/>
  <c r="S7082" i="2" s="1"/>
  <c r="S7086" i="2" a="1"/>
  <c r="S7086" i="2" s="1"/>
  <c r="S7090" i="2" a="1"/>
  <c r="S7090" i="2" s="1"/>
  <c r="S7094" i="2" a="1"/>
  <c r="S7094" i="2" s="1"/>
  <c r="S7098" i="2" a="1"/>
  <c r="S7098" i="2" s="1"/>
  <c r="S7102" i="2" a="1"/>
  <c r="S7102" i="2" s="1"/>
  <c r="S7106" i="2" a="1"/>
  <c r="S7106" i="2" s="1"/>
  <c r="S7110" i="2" a="1"/>
  <c r="S7110" i="2" s="1"/>
  <c r="S7114" i="2" a="1"/>
  <c r="S7114" i="2" s="1"/>
  <c r="S7118" i="2" a="1"/>
  <c r="S7118" i="2" s="1"/>
  <c r="S7122" i="2" a="1"/>
  <c r="S7122" i="2" s="1"/>
  <c r="S7126" i="2" a="1"/>
  <c r="S7126" i="2" s="1"/>
  <c r="S7130" i="2" a="1"/>
  <c r="S7130" i="2" s="1"/>
  <c r="S7134" i="2" a="1"/>
  <c r="S7134" i="2" s="1"/>
  <c r="S7138" i="2" a="1"/>
  <c r="S7138" i="2" s="1"/>
  <c r="S7142" i="2" a="1"/>
  <c r="S7142" i="2" s="1"/>
  <c r="S7146" i="2" a="1"/>
  <c r="S7146" i="2" s="1"/>
  <c r="S7150" i="2" a="1"/>
  <c r="S7150" i="2" s="1"/>
  <c r="S7154" i="2" a="1"/>
  <c r="S7154" i="2" s="1"/>
  <c r="S7158" i="2" a="1"/>
  <c r="S7158" i="2" s="1"/>
  <c r="S7162" i="2" a="1"/>
  <c r="S7162" i="2" s="1"/>
  <c r="S7166" i="2" a="1"/>
  <c r="S7166" i="2" s="1"/>
  <c r="S7170" i="2" a="1"/>
  <c r="S7170" i="2" s="1"/>
  <c r="S7174" i="2" a="1"/>
  <c r="S7174" i="2" s="1"/>
  <c r="S7178" i="2" a="1"/>
  <c r="S7178" i="2" s="1"/>
  <c r="S7182" i="2" a="1"/>
  <c r="S7182" i="2" s="1"/>
  <c r="S7186" i="2" a="1"/>
  <c r="S7186" i="2" s="1"/>
  <c r="S7190" i="2" a="1"/>
  <c r="S7190" i="2" s="1"/>
  <c r="S7194" i="2" a="1"/>
  <c r="S7194" i="2" s="1"/>
  <c r="S7198" i="2" a="1"/>
  <c r="S7198" i="2" s="1"/>
  <c r="S7202" i="2" a="1"/>
  <c r="S7202" i="2" s="1"/>
  <c r="S7206" i="2" a="1"/>
  <c r="S7206" i="2" s="1"/>
  <c r="S7210" i="2" a="1"/>
  <c r="S7210" i="2" s="1"/>
  <c r="S7214" i="2" a="1"/>
  <c r="S7214" i="2" s="1"/>
  <c r="S7218" i="2" a="1"/>
  <c r="S7218" i="2" s="1"/>
  <c r="S7222" i="2" a="1"/>
  <c r="S7222" i="2" s="1"/>
  <c r="S7226" i="2" a="1"/>
  <c r="S7226" i="2" s="1"/>
  <c r="S7230" i="2" a="1"/>
  <c r="S7230" i="2" s="1"/>
  <c r="S7234" i="2" a="1"/>
  <c r="S7234" i="2" s="1"/>
  <c r="S7238" i="2" a="1"/>
  <c r="S7238" i="2" s="1"/>
  <c r="S7242" i="2" a="1"/>
  <c r="S7242" i="2" s="1"/>
  <c r="S7246" i="2" a="1"/>
  <c r="S7246" i="2" s="1"/>
  <c r="S7250" i="2" a="1"/>
  <c r="S7250" i="2" s="1"/>
  <c r="S7254" i="2" a="1"/>
  <c r="S7254" i="2" s="1"/>
  <c r="S7258" i="2" a="1"/>
  <c r="S7258" i="2" s="1"/>
  <c r="S7262" i="2" a="1"/>
  <c r="S7262" i="2" s="1"/>
  <c r="S7266" i="2" a="1"/>
  <c r="S7266" i="2" s="1"/>
  <c r="S7270" i="2" a="1"/>
  <c r="S7270" i="2" s="1"/>
  <c r="S7274" i="2" a="1"/>
  <c r="S7274" i="2" s="1"/>
  <c r="S7278" i="2" a="1"/>
  <c r="S7278" i="2" s="1"/>
  <c r="S7282" i="2" a="1"/>
  <c r="S7282" i="2" s="1"/>
  <c r="S7286" i="2" a="1"/>
  <c r="S7286" i="2" s="1"/>
  <c r="S7290" i="2" a="1"/>
  <c r="S7290" i="2" s="1"/>
  <c r="S7294" i="2" a="1"/>
  <c r="S7294" i="2" s="1"/>
  <c r="S7298" i="2" a="1"/>
  <c r="S7298" i="2" s="1"/>
  <c r="S7302" i="2" a="1"/>
  <c r="S7302" i="2" s="1"/>
  <c r="S7306" i="2" a="1"/>
  <c r="S7306" i="2" s="1"/>
  <c r="S7310" i="2" a="1"/>
  <c r="S7310" i="2" s="1"/>
  <c r="S4742" i="2" a="1"/>
  <c r="S4742" i="2" s="1"/>
  <c r="S4748" i="2" a="1"/>
  <c r="S4748" i="2" s="1"/>
  <c r="S4756" i="2" a="1"/>
  <c r="S4756" i="2" s="1"/>
  <c r="S4763" i="2" a="1"/>
  <c r="S4763" i="2" s="1"/>
  <c r="S4770" i="2" a="1"/>
  <c r="S4770" i="2" s="1"/>
  <c r="S4777" i="2" a="1"/>
  <c r="S4777" i="2" s="1"/>
  <c r="S4784" i="2" a="1"/>
  <c r="S4784" i="2" s="1"/>
  <c r="S4789" i="2" a="1"/>
  <c r="S4789" i="2" s="1"/>
  <c r="S4792" i="2" a="1"/>
  <c r="S4792" i="2" s="1"/>
  <c r="S4796" i="2" a="1"/>
  <c r="S4796" i="2" s="1"/>
  <c r="S4802" i="2" a="1"/>
  <c r="S4802" i="2" s="1"/>
  <c r="S4805" i="2" a="1"/>
  <c r="S4805" i="2" s="1"/>
  <c r="S4812" i="2" a="1"/>
  <c r="S4812" i="2" s="1"/>
  <c r="S4815" i="2" a="1"/>
  <c r="S4815" i="2" s="1"/>
  <c r="S4818" i="2" a="1"/>
  <c r="S4818" i="2" s="1"/>
  <c r="S4821" i="2" a="1"/>
  <c r="S4821" i="2" s="1"/>
  <c r="S4828" i="2" a="1"/>
  <c r="S4828" i="2" s="1"/>
  <c r="S4831" i="2" a="1"/>
  <c r="S4831" i="2" s="1"/>
  <c r="S4834" i="2" a="1"/>
  <c r="S4834" i="2" s="1"/>
  <c r="S4837" i="2" a="1"/>
  <c r="S4837" i="2" s="1"/>
  <c r="S4844" i="2" a="1"/>
  <c r="S4844" i="2" s="1"/>
  <c r="S4847" i="2" a="1"/>
  <c r="S4847" i="2" s="1"/>
  <c r="S4850" i="2" a="1"/>
  <c r="S4850" i="2" s="1"/>
  <c r="S4853" i="2" a="1"/>
  <c r="S4853" i="2" s="1"/>
  <c r="S4860" i="2" a="1"/>
  <c r="S4860" i="2" s="1"/>
  <c r="S4863" i="2" a="1"/>
  <c r="S4863" i="2" s="1"/>
  <c r="S4866" i="2" a="1"/>
  <c r="S4866" i="2" s="1"/>
  <c r="S4869" i="2" a="1"/>
  <c r="S4869" i="2" s="1"/>
  <c r="S4876" i="2" a="1"/>
  <c r="S4876" i="2" s="1"/>
  <c r="S4879" i="2" a="1"/>
  <c r="S4879" i="2" s="1"/>
  <c r="S4882" i="2" a="1"/>
  <c r="S4882" i="2" s="1"/>
  <c r="S4885" i="2" a="1"/>
  <c r="S4885" i="2" s="1"/>
  <c r="S4892" i="2" a="1"/>
  <c r="S4892" i="2" s="1"/>
  <c r="S4896" i="2" a="1"/>
  <c r="S4896" i="2" s="1"/>
  <c r="S4900" i="2" a="1"/>
  <c r="S4900" i="2" s="1"/>
  <c r="S4904" i="2" a="1"/>
  <c r="S4904" i="2" s="1"/>
  <c r="S4908" i="2" a="1"/>
  <c r="S4908" i="2" s="1"/>
  <c r="S4912" i="2" a="1"/>
  <c r="S4912" i="2" s="1"/>
  <c r="S4916" i="2" a="1"/>
  <c r="S4916" i="2" s="1"/>
  <c r="S4920" i="2" a="1"/>
  <c r="S4920" i="2" s="1"/>
  <c r="S4924" i="2" a="1"/>
  <c r="S4924" i="2" s="1"/>
  <c r="S4928" i="2" a="1"/>
  <c r="S4928" i="2" s="1"/>
  <c r="S4932" i="2" a="1"/>
  <c r="S4932" i="2" s="1"/>
  <c r="S4936" i="2" a="1"/>
  <c r="S4936" i="2" s="1"/>
  <c r="S4940" i="2" a="1"/>
  <c r="S4940" i="2" s="1"/>
  <c r="S4944" i="2" a="1"/>
  <c r="S4944" i="2" s="1"/>
  <c r="S4948" i="2" a="1"/>
  <c r="S4948" i="2" s="1"/>
  <c r="S4952" i="2" a="1"/>
  <c r="S4952" i="2" s="1"/>
  <c r="S4956" i="2" a="1"/>
  <c r="S4956" i="2" s="1"/>
  <c r="S4960" i="2" a="1"/>
  <c r="S4960" i="2" s="1"/>
  <c r="S4964" i="2" a="1"/>
  <c r="S4964" i="2" s="1"/>
  <c r="S4968" i="2" a="1"/>
  <c r="S4968" i="2" s="1"/>
  <c r="S4972" i="2" a="1"/>
  <c r="S4972" i="2" s="1"/>
  <c r="S4976" i="2" a="1"/>
  <c r="S4976" i="2" s="1"/>
  <c r="S4980" i="2" a="1"/>
  <c r="S4980" i="2" s="1"/>
  <c r="S4984" i="2" a="1"/>
  <c r="S4984" i="2" s="1"/>
  <c r="S4988" i="2" a="1"/>
  <c r="S4988" i="2" s="1"/>
  <c r="S4992" i="2" a="1"/>
  <c r="S4992" i="2" s="1"/>
  <c r="S4996" i="2" a="1"/>
  <c r="S4996" i="2" s="1"/>
  <c r="S5000" i="2" a="1"/>
  <c r="S5000" i="2" s="1"/>
  <c r="S5004" i="2" a="1"/>
  <c r="S5004" i="2" s="1"/>
  <c r="S5008" i="2" a="1"/>
  <c r="S5008" i="2" s="1"/>
  <c r="S5012" i="2" a="1"/>
  <c r="S5012" i="2" s="1"/>
  <c r="S5016" i="2" a="1"/>
  <c r="S5016" i="2" s="1"/>
  <c r="S5020" i="2" a="1"/>
  <c r="S5020" i="2" s="1"/>
  <c r="S5024" i="2" a="1"/>
  <c r="S5024" i="2" s="1"/>
  <c r="S5028" i="2" a="1"/>
  <c r="S5028" i="2" s="1"/>
  <c r="S5032" i="2" a="1"/>
  <c r="S5032" i="2" s="1"/>
  <c r="S5036" i="2" a="1"/>
  <c r="S5036" i="2" s="1"/>
  <c r="S5040" i="2" a="1"/>
  <c r="S5040" i="2" s="1"/>
  <c r="S5044" i="2" a="1"/>
  <c r="S5044" i="2" s="1"/>
  <c r="S5048" i="2" a="1"/>
  <c r="S5048" i="2" s="1"/>
  <c r="S5052" i="2" a="1"/>
  <c r="S5052" i="2" s="1"/>
  <c r="S5056" i="2" a="1"/>
  <c r="S5056" i="2" s="1"/>
  <c r="S5060" i="2" a="1"/>
  <c r="S5060" i="2" s="1"/>
  <c r="S5064" i="2" a="1"/>
  <c r="S5064" i="2" s="1"/>
  <c r="S5068" i="2" a="1"/>
  <c r="S5068" i="2" s="1"/>
  <c r="S5072" i="2" a="1"/>
  <c r="S5072" i="2" s="1"/>
  <c r="S5076" i="2" a="1"/>
  <c r="S5076" i="2" s="1"/>
  <c r="S5080" i="2" a="1"/>
  <c r="S5080" i="2" s="1"/>
  <c r="S5084" i="2" a="1"/>
  <c r="S5084" i="2" s="1"/>
  <c r="S5088" i="2" a="1"/>
  <c r="S5088" i="2" s="1"/>
  <c r="S5092" i="2" a="1"/>
  <c r="S5092" i="2" s="1"/>
  <c r="S5096" i="2" a="1"/>
  <c r="S5096" i="2" s="1"/>
  <c r="S5100" i="2" a="1"/>
  <c r="S5100" i="2" s="1"/>
  <c r="S5104" i="2" a="1"/>
  <c r="S5104" i="2" s="1"/>
  <c r="S5108" i="2" a="1"/>
  <c r="S5108" i="2" s="1"/>
  <c r="S5112" i="2" a="1"/>
  <c r="S5112" i="2" s="1"/>
  <c r="S5116" i="2" a="1"/>
  <c r="S5116" i="2" s="1"/>
  <c r="S5120" i="2" a="1"/>
  <c r="S5120" i="2" s="1"/>
  <c r="S5124" i="2" a="1"/>
  <c r="S5124" i="2" s="1"/>
  <c r="S5128" i="2" a="1"/>
  <c r="S5128" i="2" s="1"/>
  <c r="S5132" i="2" a="1"/>
  <c r="S5132" i="2" s="1"/>
  <c r="S5136" i="2" a="1"/>
  <c r="S5136" i="2" s="1"/>
  <c r="S5140" i="2" a="1"/>
  <c r="S5140" i="2" s="1"/>
  <c r="S5144" i="2" a="1"/>
  <c r="S5144" i="2" s="1"/>
  <c r="S5148" i="2" a="1"/>
  <c r="S5148" i="2" s="1"/>
  <c r="S5152" i="2" a="1"/>
  <c r="S5152" i="2" s="1"/>
  <c r="S5156" i="2" a="1"/>
  <c r="S5156" i="2" s="1"/>
  <c r="S5160" i="2" a="1"/>
  <c r="S5160" i="2" s="1"/>
  <c r="S5164" i="2" a="1"/>
  <c r="S5164" i="2" s="1"/>
  <c r="S5168" i="2" a="1"/>
  <c r="S5168" i="2" s="1"/>
  <c r="S5172" i="2" a="1"/>
  <c r="S5172" i="2" s="1"/>
  <c r="S5176" i="2" a="1"/>
  <c r="S5176" i="2" s="1"/>
  <c r="S5180" i="2" a="1"/>
  <c r="S5180" i="2" s="1"/>
  <c r="S5184" i="2" a="1"/>
  <c r="S5184" i="2" s="1"/>
  <c r="S5188" i="2" a="1"/>
  <c r="S5188" i="2" s="1"/>
  <c r="S5192" i="2" a="1"/>
  <c r="S5192" i="2" s="1"/>
  <c r="S5196" i="2" a="1"/>
  <c r="S5196" i="2" s="1"/>
  <c r="S5200" i="2" a="1"/>
  <c r="S5200" i="2" s="1"/>
  <c r="S5204" i="2" a="1"/>
  <c r="S5204" i="2" s="1"/>
  <c r="S5208" i="2" a="1"/>
  <c r="S5208" i="2" s="1"/>
  <c r="S5212" i="2" a="1"/>
  <c r="S5212" i="2" s="1"/>
  <c r="S5216" i="2" a="1"/>
  <c r="S5216" i="2" s="1"/>
  <c r="S5220" i="2" a="1"/>
  <c r="S5220" i="2" s="1"/>
  <c r="S5224" i="2" a="1"/>
  <c r="S5224" i="2" s="1"/>
  <c r="S5228" i="2" a="1"/>
  <c r="S5228" i="2" s="1"/>
  <c r="S5232" i="2" a="1"/>
  <c r="S5232" i="2" s="1"/>
  <c r="S5236" i="2" a="1"/>
  <c r="S5236" i="2" s="1"/>
  <c r="S5240" i="2" a="1"/>
  <c r="S5240" i="2" s="1"/>
  <c r="S5244" i="2" a="1"/>
  <c r="S5244" i="2" s="1"/>
  <c r="S5248" i="2" a="1"/>
  <c r="S5248" i="2" s="1"/>
  <c r="S5252" i="2" a="1"/>
  <c r="S5252" i="2" s="1"/>
  <c r="S5256" i="2" a="1"/>
  <c r="S5256" i="2" s="1"/>
  <c r="S5260" i="2" a="1"/>
  <c r="S5260" i="2" s="1"/>
  <c r="S5264" i="2" a="1"/>
  <c r="S5264" i="2" s="1"/>
  <c r="S5268" i="2" a="1"/>
  <c r="S5268" i="2" s="1"/>
  <c r="S5272" i="2" a="1"/>
  <c r="S5272" i="2" s="1"/>
  <c r="S5276" i="2" a="1"/>
  <c r="S5276" i="2" s="1"/>
  <c r="S5280" i="2" a="1"/>
  <c r="S5280" i="2" s="1"/>
  <c r="S5284" i="2" a="1"/>
  <c r="S5284" i="2" s="1"/>
  <c r="S5288" i="2" a="1"/>
  <c r="S5288" i="2" s="1"/>
  <c r="S5292" i="2" a="1"/>
  <c r="S5292" i="2" s="1"/>
  <c r="S5296" i="2" a="1"/>
  <c r="S5296" i="2" s="1"/>
  <c r="S5300" i="2" a="1"/>
  <c r="S5300" i="2" s="1"/>
  <c r="S5304" i="2" a="1"/>
  <c r="S5304" i="2" s="1"/>
  <c r="S5308" i="2" a="1"/>
  <c r="S5308" i="2" s="1"/>
  <c r="S5312" i="2" a="1"/>
  <c r="S5312" i="2" s="1"/>
  <c r="S5316" i="2" a="1"/>
  <c r="S5316" i="2" s="1"/>
  <c r="S5320" i="2" a="1"/>
  <c r="S5320" i="2" s="1"/>
  <c r="S5324" i="2" a="1"/>
  <c r="S5324" i="2" s="1"/>
  <c r="S5328" i="2" a="1"/>
  <c r="S5328" i="2" s="1"/>
  <c r="S5332" i="2" a="1"/>
  <c r="S5332" i="2" s="1"/>
  <c r="S5336" i="2" a="1"/>
  <c r="S5336" i="2" s="1"/>
  <c r="S5340" i="2" a="1"/>
  <c r="S5340" i="2" s="1"/>
  <c r="S5344" i="2" a="1"/>
  <c r="S5344" i="2" s="1"/>
  <c r="S5348" i="2" a="1"/>
  <c r="S5348" i="2" s="1"/>
  <c r="S5352" i="2" a="1"/>
  <c r="S5352" i="2" s="1"/>
  <c r="S5356" i="2" a="1"/>
  <c r="S5356" i="2" s="1"/>
  <c r="S5360" i="2" a="1"/>
  <c r="S5360" i="2" s="1"/>
  <c r="S5364" i="2" a="1"/>
  <c r="S5364" i="2" s="1"/>
  <c r="S5368" i="2" a="1"/>
  <c r="S5368" i="2" s="1"/>
  <c r="S5372" i="2" a="1"/>
  <c r="S5372" i="2" s="1"/>
  <c r="S5376" i="2" a="1"/>
  <c r="S5376" i="2" s="1"/>
  <c r="S5380" i="2" a="1"/>
  <c r="S5380" i="2" s="1"/>
  <c r="S5384" i="2" a="1"/>
  <c r="S5384" i="2" s="1"/>
  <c r="S5388" i="2" a="1"/>
  <c r="S5388" i="2" s="1"/>
  <c r="S5392" i="2" a="1"/>
  <c r="S5392" i="2" s="1"/>
  <c r="S5396" i="2" a="1"/>
  <c r="S5396" i="2" s="1"/>
  <c r="S5400" i="2" a="1"/>
  <c r="S5400" i="2" s="1"/>
  <c r="S5404" i="2" a="1"/>
  <c r="S5404" i="2" s="1"/>
  <c r="S5408" i="2" a="1"/>
  <c r="S5408" i="2" s="1"/>
  <c r="S5412" i="2" a="1"/>
  <c r="S5412" i="2" s="1"/>
  <c r="S5416" i="2" a="1"/>
  <c r="S5416" i="2" s="1"/>
  <c r="S5420" i="2" a="1"/>
  <c r="S5420" i="2" s="1"/>
  <c r="S5424" i="2" a="1"/>
  <c r="S5424" i="2" s="1"/>
  <c r="S5428" i="2" a="1"/>
  <c r="S5428" i="2" s="1"/>
  <c r="S5432" i="2" a="1"/>
  <c r="S5432" i="2" s="1"/>
  <c r="S5436" i="2" a="1"/>
  <c r="S5436" i="2" s="1"/>
  <c r="S5440" i="2" a="1"/>
  <c r="S5440" i="2" s="1"/>
  <c r="S5444" i="2" a="1"/>
  <c r="S5444" i="2" s="1"/>
  <c r="S5448" i="2" a="1"/>
  <c r="S5448" i="2" s="1"/>
  <c r="S5452" i="2" a="1"/>
  <c r="S5452" i="2" s="1"/>
  <c r="S5456" i="2" a="1"/>
  <c r="S5456" i="2" s="1"/>
  <c r="S5460" i="2" a="1"/>
  <c r="S5460" i="2" s="1"/>
  <c r="S5464" i="2" a="1"/>
  <c r="S5464" i="2" s="1"/>
  <c r="S5468" i="2" a="1"/>
  <c r="S5468" i="2" s="1"/>
  <c r="S5472" i="2" a="1"/>
  <c r="S5472" i="2" s="1"/>
  <c r="S5476" i="2" a="1"/>
  <c r="S5476" i="2" s="1"/>
  <c r="S5480" i="2" a="1"/>
  <c r="S5480" i="2" s="1"/>
  <c r="S5484" i="2" a="1"/>
  <c r="S5484" i="2" s="1"/>
  <c r="S5488" i="2" a="1"/>
  <c r="S5488" i="2" s="1"/>
  <c r="S5492" i="2" a="1"/>
  <c r="S5492" i="2" s="1"/>
  <c r="S5496" i="2" a="1"/>
  <c r="S5496" i="2" s="1"/>
  <c r="S5500" i="2" a="1"/>
  <c r="S5500" i="2" s="1"/>
  <c r="S5504" i="2" a="1"/>
  <c r="S5504" i="2" s="1"/>
  <c r="S5507" i="2" a="1"/>
  <c r="S5507" i="2" s="1"/>
  <c r="S5511" i="2" a="1"/>
  <c r="S5511" i="2" s="1"/>
  <c r="S5514" i="2" a="1"/>
  <c r="S5514" i="2" s="1"/>
  <c r="S5518" i="2" a="1"/>
  <c r="S5518" i="2" s="1"/>
  <c r="S5521" i="2" a="1"/>
  <c r="S5521" i="2" s="1"/>
  <c r="S5525" i="2" a="1"/>
  <c r="S5525" i="2" s="1"/>
  <c r="S5532" i="2" a="1"/>
  <c r="S5532" i="2" s="1"/>
  <c r="S5536" i="2" a="1"/>
  <c r="S5536" i="2" s="1"/>
  <c r="S5539" i="2" a="1"/>
  <c r="S5539" i="2" s="1"/>
  <c r="S5543" i="2" a="1"/>
  <c r="S5543" i="2" s="1"/>
  <c r="S5546" i="2" a="1"/>
  <c r="S5546" i="2" s="1"/>
  <c r="S5550" i="2" a="1"/>
  <c r="S5550" i="2" s="1"/>
  <c r="S5553" i="2" a="1"/>
  <c r="S5553" i="2" s="1"/>
  <c r="S5557" i="2" a="1"/>
  <c r="S5557" i="2" s="1"/>
  <c r="S5564" i="2" a="1"/>
  <c r="S5564" i="2" s="1"/>
  <c r="S5568" i="2" a="1"/>
  <c r="S5568" i="2" s="1"/>
  <c r="S5571" i="2" a="1"/>
  <c r="S5571" i="2" s="1"/>
  <c r="S5575" i="2" a="1"/>
  <c r="S5575" i="2" s="1"/>
  <c r="S5578" i="2" a="1"/>
  <c r="S5578" i="2" s="1"/>
  <c r="S5582" i="2" a="1"/>
  <c r="S5582" i="2" s="1"/>
  <c r="S5585" i="2" a="1"/>
  <c r="S5585" i="2" s="1"/>
  <c r="S5589" i="2" a="1"/>
  <c r="S5589" i="2" s="1"/>
  <c r="S5596" i="2" a="1"/>
  <c r="S5596" i="2" s="1"/>
  <c r="S5600" i="2" a="1"/>
  <c r="S5600" i="2" s="1"/>
  <c r="S5603" i="2" a="1"/>
  <c r="S5603" i="2" s="1"/>
  <c r="S5607" i="2" a="1"/>
  <c r="S5607" i="2" s="1"/>
  <c r="S5610" i="2" a="1"/>
  <c r="S5610" i="2" s="1"/>
  <c r="S5614" i="2" a="1"/>
  <c r="S5614" i="2" s="1"/>
  <c r="S5617" i="2" a="1"/>
  <c r="S5617" i="2" s="1"/>
  <c r="S5621" i="2" a="1"/>
  <c r="S5621" i="2" s="1"/>
  <c r="S5628" i="2" a="1"/>
  <c r="S5628" i="2" s="1"/>
  <c r="S5632" i="2" a="1"/>
  <c r="S5632" i="2" s="1"/>
  <c r="S5635" i="2" a="1"/>
  <c r="S5635" i="2" s="1"/>
  <c r="S5639" i="2" a="1"/>
  <c r="S5639" i="2" s="1"/>
  <c r="S5642" i="2" a="1"/>
  <c r="S5642" i="2" s="1"/>
  <c r="S5646" i="2" a="1"/>
  <c r="S5646" i="2" s="1"/>
  <c r="S5649" i="2" a="1"/>
  <c r="S5649" i="2" s="1"/>
  <c r="S5653" i="2" a="1"/>
  <c r="S5653" i="2" s="1"/>
  <c r="S5660" i="2" a="1"/>
  <c r="S5660" i="2" s="1"/>
  <c r="S5664" i="2" a="1"/>
  <c r="S5664" i="2" s="1"/>
  <c r="S5667" i="2" a="1"/>
  <c r="S5667" i="2" s="1"/>
  <c r="S5671" i="2" a="1"/>
  <c r="S5671" i="2" s="1"/>
  <c r="S5674" i="2" a="1"/>
  <c r="S5674" i="2" s="1"/>
  <c r="S5678" i="2" a="1"/>
  <c r="S5678" i="2" s="1"/>
  <c r="S5681" i="2" a="1"/>
  <c r="S5681" i="2" s="1"/>
  <c r="S5685" i="2" a="1"/>
  <c r="S5685" i="2" s="1"/>
  <c r="S5692" i="2" a="1"/>
  <c r="S5692" i="2" s="1"/>
  <c r="S5696" i="2" a="1"/>
  <c r="S5696" i="2" s="1"/>
  <c r="S5699" i="2" a="1"/>
  <c r="S5699" i="2" s="1"/>
  <c r="S5703" i="2" a="1"/>
  <c r="S5703" i="2" s="1"/>
  <c r="S5706" i="2" a="1"/>
  <c r="S5706" i="2" s="1"/>
  <c r="S5710" i="2" a="1"/>
  <c r="S5710" i="2" s="1"/>
  <c r="S5713" i="2" a="1"/>
  <c r="S5713" i="2" s="1"/>
  <c r="S5717" i="2" a="1"/>
  <c r="S5717" i="2" s="1"/>
  <c r="S5724" i="2" a="1"/>
  <c r="S5724" i="2" s="1"/>
  <c r="S5728" i="2" a="1"/>
  <c r="S5728" i="2" s="1"/>
  <c r="S5731" i="2" a="1"/>
  <c r="S5731" i="2" s="1"/>
  <c r="S5735" i="2" a="1"/>
  <c r="S5735" i="2" s="1"/>
  <c r="S5738" i="2" a="1"/>
  <c r="S5738" i="2" s="1"/>
  <c r="S5742" i="2" a="1"/>
  <c r="S5742" i="2" s="1"/>
  <c r="S5745" i="2" a="1"/>
  <c r="S5745" i="2" s="1"/>
  <c r="S5749" i="2" a="1"/>
  <c r="S5749" i="2" s="1"/>
  <c r="S5756" i="2" a="1"/>
  <c r="S5756" i="2" s="1"/>
  <c r="S5760" i="2" a="1"/>
  <c r="S5760" i="2" s="1"/>
  <c r="S5763" i="2" a="1"/>
  <c r="S5763" i="2" s="1"/>
  <c r="S5767" i="2" a="1"/>
  <c r="S5767" i="2" s="1"/>
  <c r="S5770" i="2" a="1"/>
  <c r="S5770" i="2" s="1"/>
  <c r="S5774" i="2" a="1"/>
  <c r="S5774" i="2" s="1"/>
  <c r="S5777" i="2" a="1"/>
  <c r="S5777" i="2" s="1"/>
  <c r="S5781" i="2" a="1"/>
  <c r="S5781" i="2" s="1"/>
  <c r="S5788" i="2" a="1"/>
  <c r="S5788" i="2" s="1"/>
  <c r="S5792" i="2" a="1"/>
  <c r="S5792" i="2" s="1"/>
  <c r="S5795" i="2" a="1"/>
  <c r="S5795" i="2" s="1"/>
  <c r="S5799" i="2" a="1"/>
  <c r="S5799" i="2" s="1"/>
  <c r="S5802" i="2" a="1"/>
  <c r="S5802" i="2" s="1"/>
  <c r="S5806" i="2" a="1"/>
  <c r="S5806" i="2" s="1"/>
  <c r="S5809" i="2" a="1"/>
  <c r="S5809" i="2" s="1"/>
  <c r="S5813" i="2" a="1"/>
  <c r="S5813" i="2" s="1"/>
  <c r="S5820" i="2" a="1"/>
  <c r="S5820" i="2" s="1"/>
  <c r="S5824" i="2" a="1"/>
  <c r="S5824" i="2" s="1"/>
  <c r="S5827" i="2" a="1"/>
  <c r="S5827" i="2" s="1"/>
  <c r="S5831" i="2" a="1"/>
  <c r="S5831" i="2" s="1"/>
  <c r="S5834" i="2" a="1"/>
  <c r="S5834" i="2" s="1"/>
  <c r="S5838" i="2" a="1"/>
  <c r="S5838" i="2" s="1"/>
  <c r="S5841" i="2" a="1"/>
  <c r="S5841" i="2" s="1"/>
  <c r="S5845" i="2" a="1"/>
  <c r="S5845" i="2" s="1"/>
  <c r="S5852" i="2" a="1"/>
  <c r="S5852" i="2" s="1"/>
  <c r="S5856" i="2" a="1"/>
  <c r="S5856" i="2" s="1"/>
  <c r="S5859" i="2" a="1"/>
  <c r="S5859" i="2" s="1"/>
  <c r="S5863" i="2" a="1"/>
  <c r="S5863" i="2" s="1"/>
  <c r="S5866" i="2" a="1"/>
  <c r="S5866" i="2" s="1"/>
  <c r="S5870" i="2" a="1"/>
  <c r="S5870" i="2" s="1"/>
  <c r="S5873" i="2" a="1"/>
  <c r="S5873" i="2" s="1"/>
  <c r="S5877" i="2" a="1"/>
  <c r="S5877" i="2" s="1"/>
  <c r="S5884" i="2" a="1"/>
  <c r="S5884" i="2" s="1"/>
  <c r="S5888" i="2" a="1"/>
  <c r="S5888" i="2" s="1"/>
  <c r="S5891" i="2" a="1"/>
  <c r="S5891" i="2" s="1"/>
  <c r="S5895" i="2" a="1"/>
  <c r="S5895" i="2" s="1"/>
  <c r="S5898" i="2" a="1"/>
  <c r="S5898" i="2" s="1"/>
  <c r="S5902" i="2" a="1"/>
  <c r="S5902" i="2" s="1"/>
  <c r="S5905" i="2" a="1"/>
  <c r="S5905" i="2" s="1"/>
  <c r="S5909" i="2" a="1"/>
  <c r="S5909" i="2" s="1"/>
  <c r="S5916" i="2" a="1"/>
  <c r="S5916" i="2" s="1"/>
  <c r="S5920" i="2" a="1"/>
  <c r="S5920" i="2" s="1"/>
  <c r="S5923" i="2" a="1"/>
  <c r="S5923" i="2" s="1"/>
  <c r="S5927" i="2" a="1"/>
  <c r="S5927" i="2" s="1"/>
  <c r="S5930" i="2" a="1"/>
  <c r="S5930" i="2" s="1"/>
  <c r="S5934" i="2" a="1"/>
  <c r="S5934" i="2" s="1"/>
  <c r="S5937" i="2" a="1"/>
  <c r="S5937" i="2" s="1"/>
  <c r="S5941" i="2" a="1"/>
  <c r="S5941" i="2" s="1"/>
  <c r="S5948" i="2" a="1"/>
  <c r="S5948" i="2" s="1"/>
  <c r="S5952" i="2" a="1"/>
  <c r="S5952" i="2" s="1"/>
  <c r="S5955" i="2" a="1"/>
  <c r="S5955" i="2" s="1"/>
  <c r="S5959" i="2" a="1"/>
  <c r="S5959" i="2" s="1"/>
  <c r="S5962" i="2" a="1"/>
  <c r="S5962" i="2" s="1"/>
  <c r="S5966" i="2" a="1"/>
  <c r="S5966" i="2" s="1"/>
  <c r="S5969" i="2" a="1"/>
  <c r="S5969" i="2" s="1"/>
  <c r="S5973" i="2" a="1"/>
  <c r="S5973" i="2" s="1"/>
  <c r="S5980" i="2" a="1"/>
  <c r="S5980" i="2" s="1"/>
  <c r="S5984" i="2" a="1"/>
  <c r="S5984" i="2" s="1"/>
  <c r="S5987" i="2" a="1"/>
  <c r="S5987" i="2" s="1"/>
  <c r="S5991" i="2" a="1"/>
  <c r="S5991" i="2" s="1"/>
  <c r="S5994" i="2" a="1"/>
  <c r="S5994" i="2" s="1"/>
  <c r="S5998" i="2" a="1"/>
  <c r="S5998" i="2" s="1"/>
  <c r="S6001" i="2" a="1"/>
  <c r="S6001" i="2" s="1"/>
  <c r="S6005" i="2" a="1"/>
  <c r="S6005" i="2" s="1"/>
  <c r="S6012" i="2" a="1"/>
  <c r="S6012" i="2" s="1"/>
  <c r="S6016" i="2" a="1"/>
  <c r="S6016" i="2" s="1"/>
  <c r="S6019" i="2" a="1"/>
  <c r="S6019" i="2" s="1"/>
  <c r="S6023" i="2" a="1"/>
  <c r="S6023" i="2" s="1"/>
  <c r="S6026" i="2" a="1"/>
  <c r="S6026" i="2" s="1"/>
  <c r="S6030" i="2" a="1"/>
  <c r="S6030" i="2" s="1"/>
  <c r="S6033" i="2" a="1"/>
  <c r="S6033" i="2" s="1"/>
  <c r="S6037" i="2" a="1"/>
  <c r="S6037" i="2" s="1"/>
  <c r="S6044" i="2" a="1"/>
  <c r="S6044" i="2" s="1"/>
  <c r="S6048" i="2" a="1"/>
  <c r="S6048" i="2" s="1"/>
  <c r="S6051" i="2" a="1"/>
  <c r="S6051" i="2" s="1"/>
  <c r="S6055" i="2" a="1"/>
  <c r="S6055" i="2" s="1"/>
  <c r="S6058" i="2" a="1"/>
  <c r="S6058" i="2" s="1"/>
  <c r="S6062" i="2" a="1"/>
  <c r="S6062" i="2" s="1"/>
  <c r="S6065" i="2" a="1"/>
  <c r="S6065" i="2" s="1"/>
  <c r="S6069" i="2" a="1"/>
  <c r="S6069" i="2" s="1"/>
  <c r="S6076" i="2" a="1"/>
  <c r="S6076" i="2" s="1"/>
  <c r="S6080" i="2" a="1"/>
  <c r="S6080" i="2" s="1"/>
  <c r="S6083" i="2" a="1"/>
  <c r="S6083" i="2" s="1"/>
  <c r="S6087" i="2" a="1"/>
  <c r="S6087" i="2" s="1"/>
  <c r="S6090" i="2" a="1"/>
  <c r="S6090" i="2" s="1"/>
  <c r="S6094" i="2" a="1"/>
  <c r="S6094" i="2" s="1"/>
  <c r="S6098" i="2" a="1"/>
  <c r="S6098" i="2" s="1"/>
  <c r="S6101" i="2" a="1"/>
  <c r="S6101" i="2" s="1"/>
  <c r="S6108" i="2" a="1"/>
  <c r="S6108" i="2" s="1"/>
  <c r="S6112" i="2" a="1"/>
  <c r="S6112" i="2" s="1"/>
  <c r="S6115" i="2" a="1"/>
  <c r="S6115" i="2" s="1"/>
  <c r="S6119" i="2" a="1"/>
  <c r="S6119" i="2" s="1"/>
  <c r="S6122" i="2" a="1"/>
  <c r="S6122" i="2" s="1"/>
  <c r="S6126" i="2" a="1"/>
  <c r="S6126" i="2" s="1"/>
  <c r="S6130" i="2" a="1"/>
  <c r="S6130" i="2" s="1"/>
  <c r="S6133" i="2" a="1"/>
  <c r="S6133" i="2" s="1"/>
  <c r="S6140" i="2" a="1"/>
  <c r="S6140" i="2" s="1"/>
  <c r="S6144" i="2" a="1"/>
  <c r="S6144" i="2" s="1"/>
  <c r="S6147" i="2" a="1"/>
  <c r="S6147" i="2" s="1"/>
  <c r="S6151" i="2" a="1"/>
  <c r="S6151" i="2" s="1"/>
  <c r="S6154" i="2" a="1"/>
  <c r="S6154" i="2" s="1"/>
  <c r="S6158" i="2" a="1"/>
  <c r="S6158" i="2" s="1"/>
  <c r="S6161" i="2" a="1"/>
  <c r="S6161" i="2" s="1"/>
  <c r="S6165" i="2" a="1"/>
  <c r="S6165" i="2" s="1"/>
  <c r="S6172" i="2" a="1"/>
  <c r="S6172" i="2" s="1"/>
  <c r="S6176" i="2" a="1"/>
  <c r="S6176" i="2" s="1"/>
  <c r="S6179" i="2" a="1"/>
  <c r="S6179" i="2" s="1"/>
  <c r="S6183" i="2" a="1"/>
  <c r="S6183" i="2" s="1"/>
  <c r="S6186" i="2" a="1"/>
  <c r="S6186" i="2" s="1"/>
  <c r="S6190" i="2" a="1"/>
  <c r="S6190" i="2" s="1"/>
  <c r="S6193" i="2" a="1"/>
  <c r="S6193" i="2" s="1"/>
  <c r="S6197" i="2" a="1"/>
  <c r="S6197" i="2" s="1"/>
  <c r="S6204" i="2" a="1"/>
  <c r="S6204" i="2" s="1"/>
  <c r="S6208" i="2" a="1"/>
  <c r="S6208" i="2" s="1"/>
  <c r="S6211" i="2" a="1"/>
  <c r="S6211" i="2" s="1"/>
  <c r="S6215" i="2" a="1"/>
  <c r="S6215" i="2" s="1"/>
  <c r="S6218" i="2" a="1"/>
  <c r="S6218" i="2" s="1"/>
  <c r="S6222" i="2" a="1"/>
  <c r="S6222" i="2" s="1"/>
  <c r="S6225" i="2" a="1"/>
  <c r="S6225" i="2" s="1"/>
  <c r="S6229" i="2" a="1"/>
  <c r="S6229" i="2" s="1"/>
  <c r="S6236" i="2" a="1"/>
  <c r="S6236" i="2" s="1"/>
  <c r="S6240" i="2" a="1"/>
  <c r="S6240" i="2" s="1"/>
  <c r="S6243" i="2" a="1"/>
  <c r="S6243" i="2" s="1"/>
  <c r="S6247" i="2" a="1"/>
  <c r="S6247" i="2" s="1"/>
  <c r="S6250" i="2" a="1"/>
  <c r="S6250" i="2" s="1"/>
  <c r="S6254" i="2" a="1"/>
  <c r="S6254" i="2" s="1"/>
  <c r="S6257" i="2" a="1"/>
  <c r="S6257" i="2" s="1"/>
  <c r="S6261" i="2" a="1"/>
  <c r="S6261" i="2" s="1"/>
  <c r="S6268" i="2" a="1"/>
  <c r="S6268" i="2" s="1"/>
  <c r="S6272" i="2" a="1"/>
  <c r="S6272" i="2" s="1"/>
  <c r="S6275" i="2" a="1"/>
  <c r="S6275" i="2" s="1"/>
  <c r="S6279" i="2" a="1"/>
  <c r="S6279" i="2" s="1"/>
  <c r="S6282" i="2" a="1"/>
  <c r="S6282" i="2" s="1"/>
  <c r="S6286" i="2" a="1"/>
  <c r="S6286" i="2" s="1"/>
  <c r="S6289" i="2" a="1"/>
  <c r="S6289" i="2" s="1"/>
  <c r="S6293" i="2" a="1"/>
  <c r="S6293" i="2" s="1"/>
  <c r="S6300" i="2" a="1"/>
  <c r="S6300" i="2" s="1"/>
  <c r="S6304" i="2" a="1"/>
  <c r="S6304" i="2" s="1"/>
  <c r="S6307" i="2" a="1"/>
  <c r="S6307" i="2" s="1"/>
  <c r="S6311" i="2" a="1"/>
  <c r="S6311" i="2" s="1"/>
  <c r="S6314" i="2" a="1"/>
  <c r="S6314" i="2" s="1"/>
  <c r="S6318" i="2" a="1"/>
  <c r="S6318" i="2" s="1"/>
  <c r="S6321" i="2" a="1"/>
  <c r="S6321" i="2" s="1"/>
  <c r="S6325" i="2" a="1"/>
  <c r="S6325" i="2" s="1"/>
  <c r="S6332" i="2" a="1"/>
  <c r="S6332" i="2" s="1"/>
  <c r="S6336" i="2" a="1"/>
  <c r="S6336" i="2" s="1"/>
  <c r="S6339" i="2" a="1"/>
  <c r="S6339" i="2" s="1"/>
  <c r="S6343" i="2" a="1"/>
  <c r="S6343" i="2" s="1"/>
  <c r="S6346" i="2" a="1"/>
  <c r="S6346" i="2" s="1"/>
  <c r="S6350" i="2" a="1"/>
  <c r="S6350" i="2" s="1"/>
  <c r="S6353" i="2" a="1"/>
  <c r="S6353" i="2" s="1"/>
  <c r="S6357" i="2" a="1"/>
  <c r="S6357" i="2" s="1"/>
  <c r="S6364" i="2" a="1"/>
  <c r="S6364" i="2" s="1"/>
  <c r="S6368" i="2" a="1"/>
  <c r="S6368" i="2" s="1"/>
  <c r="S6371" i="2" a="1"/>
  <c r="S6371" i="2" s="1"/>
  <c r="S6375" i="2" a="1"/>
  <c r="S6375" i="2" s="1"/>
  <c r="S6378" i="2" a="1"/>
  <c r="S6378" i="2" s="1"/>
  <c r="S6382" i="2" a="1"/>
  <c r="S6382" i="2" s="1"/>
  <c r="S6385" i="2" a="1"/>
  <c r="S6385" i="2" s="1"/>
  <c r="S6389" i="2" a="1"/>
  <c r="S6389" i="2" s="1"/>
  <c r="S6396" i="2" a="1"/>
  <c r="S6396" i="2" s="1"/>
  <c r="S6400" i="2" a="1"/>
  <c r="S6400" i="2" s="1"/>
  <c r="S6403" i="2" a="1"/>
  <c r="S6403" i="2" s="1"/>
  <c r="S6407" i="2" a="1"/>
  <c r="S6407" i="2" s="1"/>
  <c r="S6410" i="2" a="1"/>
  <c r="S6410" i="2" s="1"/>
  <c r="S6414" i="2" a="1"/>
  <c r="S6414" i="2" s="1"/>
  <c r="S6417" i="2" a="1"/>
  <c r="S6417" i="2" s="1"/>
  <c r="S6421" i="2" a="1"/>
  <c r="S6421" i="2" s="1"/>
  <c r="S6428" i="2" a="1"/>
  <c r="S6428" i="2" s="1"/>
  <c r="S6432" i="2" a="1"/>
  <c r="S6432" i="2" s="1"/>
  <c r="S6435" i="2" a="1"/>
  <c r="S6435" i="2" s="1"/>
  <c r="S6439" i="2" a="1"/>
  <c r="S6439" i="2" s="1"/>
  <c r="S6442" i="2" a="1"/>
  <c r="S6442" i="2" s="1"/>
  <c r="S6446" i="2" a="1"/>
  <c r="S6446" i="2" s="1"/>
  <c r="S6449" i="2" a="1"/>
  <c r="S6449" i="2" s="1"/>
  <c r="S6453" i="2" a="1"/>
  <c r="S6453" i="2" s="1"/>
  <c r="S6460" i="2" a="1"/>
  <c r="S6460" i="2" s="1"/>
  <c r="S6464" i="2" a="1"/>
  <c r="S6464" i="2" s="1"/>
  <c r="S6467" i="2" a="1"/>
  <c r="S6467" i="2" s="1"/>
  <c r="S6471" i="2" a="1"/>
  <c r="S6471" i="2" s="1"/>
  <c r="S6474" i="2" a="1"/>
  <c r="S6474" i="2" s="1"/>
  <c r="S6478" i="2" a="1"/>
  <c r="S6478" i="2" s="1"/>
  <c r="S6481" i="2" a="1"/>
  <c r="S6481" i="2" s="1"/>
  <c r="S6485" i="2" a="1"/>
  <c r="S6485" i="2" s="1"/>
  <c r="S6492" i="2" a="1"/>
  <c r="S6492" i="2" s="1"/>
  <c r="S6496" i="2" a="1"/>
  <c r="S6496" i="2" s="1"/>
  <c r="S6499" i="2" a="1"/>
  <c r="S6499" i="2" s="1"/>
  <c r="S6503" i="2" a="1"/>
  <c r="S6503" i="2" s="1"/>
  <c r="S6506" i="2" a="1"/>
  <c r="S6506" i="2" s="1"/>
  <c r="S6510" i="2" a="1"/>
  <c r="S6510" i="2" s="1"/>
  <c r="S6513" i="2" a="1"/>
  <c r="S6513" i="2" s="1"/>
  <c r="S6517" i="2" a="1"/>
  <c r="S6517" i="2" s="1"/>
  <c r="S6524" i="2" a="1"/>
  <c r="S6524" i="2" s="1"/>
  <c r="S6528" i="2" a="1"/>
  <c r="S6528" i="2" s="1"/>
  <c r="S6531" i="2" a="1"/>
  <c r="S6531" i="2" s="1"/>
  <c r="S6535" i="2" a="1"/>
  <c r="S6535" i="2" s="1"/>
  <c r="S6538" i="2" a="1"/>
  <c r="S6538" i="2" s="1"/>
  <c r="S6542" i="2" a="1"/>
  <c r="S6542" i="2" s="1"/>
  <c r="S6545" i="2" a="1"/>
  <c r="S6545" i="2" s="1"/>
  <c r="S6549" i="2" a="1"/>
  <c r="S6549" i="2" s="1"/>
  <c r="S6556" i="2" a="1"/>
  <c r="S6556" i="2" s="1"/>
  <c r="S6560" i="2" a="1"/>
  <c r="S6560" i="2" s="1"/>
  <c r="S6563" i="2" a="1"/>
  <c r="S6563" i="2" s="1"/>
  <c r="S6567" i="2" a="1"/>
  <c r="S6567" i="2" s="1"/>
  <c r="S6570" i="2" a="1"/>
  <c r="S6570" i="2" s="1"/>
  <c r="S6574" i="2" a="1"/>
  <c r="S6574" i="2" s="1"/>
  <c r="S6577" i="2" a="1"/>
  <c r="S6577" i="2" s="1"/>
  <c r="S6581" i="2" a="1"/>
  <c r="S6581" i="2" s="1"/>
  <c r="S6588" i="2" a="1"/>
  <c r="S6588" i="2" s="1"/>
  <c r="S6592" i="2" a="1"/>
  <c r="S6592" i="2" s="1"/>
  <c r="S6595" i="2" a="1"/>
  <c r="S6595" i="2" s="1"/>
  <c r="S6599" i="2" a="1"/>
  <c r="S6599" i="2" s="1"/>
  <c r="S6602" i="2" a="1"/>
  <c r="S6602" i="2" s="1"/>
  <c r="S6606" i="2" a="1"/>
  <c r="S6606" i="2" s="1"/>
  <c r="S6609" i="2" a="1"/>
  <c r="S6609" i="2" s="1"/>
  <c r="S6613" i="2" a="1"/>
  <c r="S6613" i="2" s="1"/>
  <c r="S6620" i="2" a="1"/>
  <c r="S6620" i="2" s="1"/>
  <c r="S6624" i="2" a="1"/>
  <c r="S6624" i="2" s="1"/>
  <c r="S6627" i="2" a="1"/>
  <c r="S6627" i="2" s="1"/>
  <c r="S6631" i="2" a="1"/>
  <c r="S6631" i="2" s="1"/>
  <c r="S6634" i="2" a="1"/>
  <c r="S6634" i="2" s="1"/>
  <c r="S6638" i="2" a="1"/>
  <c r="S6638" i="2" s="1"/>
  <c r="S6641" i="2" a="1"/>
  <c r="S6641" i="2" s="1"/>
  <c r="S6645" i="2" a="1"/>
  <c r="S6645" i="2" s="1"/>
  <c r="S6652" i="2" a="1"/>
  <c r="S6652" i="2" s="1"/>
  <c r="S6656" i="2" a="1"/>
  <c r="S6656" i="2" s="1"/>
  <c r="S6659" i="2" a="1"/>
  <c r="S6659" i="2" s="1"/>
  <c r="S6663" i="2" a="1"/>
  <c r="S6663" i="2" s="1"/>
  <c r="S6667" i="2" a="1"/>
  <c r="S6667" i="2" s="1"/>
  <c r="S6671" i="2" a="1"/>
  <c r="S6671" i="2" s="1"/>
  <c r="S6675" i="2" a="1"/>
  <c r="S6675" i="2" s="1"/>
  <c r="S6679" i="2" a="1"/>
  <c r="S6679" i="2" s="1"/>
  <c r="S6683" i="2" a="1"/>
  <c r="S6683" i="2" s="1"/>
  <c r="S6687" i="2" a="1"/>
  <c r="S6687" i="2" s="1"/>
  <c r="S6691" i="2" a="1"/>
  <c r="S6691" i="2" s="1"/>
  <c r="S6695" i="2" a="1"/>
  <c r="S6695" i="2" s="1"/>
  <c r="S6699" i="2" a="1"/>
  <c r="S6699" i="2" s="1"/>
  <c r="S6703" i="2" a="1"/>
  <c r="S6703" i="2" s="1"/>
  <c r="S6707" i="2" a="1"/>
  <c r="S6707" i="2" s="1"/>
  <c r="S6711" i="2" a="1"/>
  <c r="S6711" i="2" s="1"/>
  <c r="S6715" i="2" a="1"/>
  <c r="S6715" i="2" s="1"/>
  <c r="S6719" i="2" a="1"/>
  <c r="S6719" i="2" s="1"/>
  <c r="S6723" i="2" a="1"/>
  <c r="S6723" i="2" s="1"/>
  <c r="S6727" i="2" a="1"/>
  <c r="S6727" i="2" s="1"/>
  <c r="S6731" i="2" a="1"/>
  <c r="S6731" i="2" s="1"/>
  <c r="S6735" i="2" a="1"/>
  <c r="S6735" i="2" s="1"/>
  <c r="S6739" i="2" a="1"/>
  <c r="S6739" i="2" s="1"/>
  <c r="S6743" i="2" a="1"/>
  <c r="S6743" i="2" s="1"/>
  <c r="S6747" i="2" a="1"/>
  <c r="S6747" i="2" s="1"/>
  <c r="S6751" i="2" a="1"/>
  <c r="S6751" i="2" s="1"/>
  <c r="S6755" i="2" a="1"/>
  <c r="S6755" i="2" s="1"/>
  <c r="S6759" i="2" a="1"/>
  <c r="S6759" i="2" s="1"/>
  <c r="S6763" i="2" a="1"/>
  <c r="S6763" i="2" s="1"/>
  <c r="S6767" i="2" a="1"/>
  <c r="S6767" i="2" s="1"/>
  <c r="S6771" i="2" a="1"/>
  <c r="S6771" i="2" s="1"/>
  <c r="S6775" i="2" a="1"/>
  <c r="S6775" i="2" s="1"/>
  <c r="S6779" i="2" a="1"/>
  <c r="S6779" i="2" s="1"/>
  <c r="S6783" i="2" a="1"/>
  <c r="S6783" i="2" s="1"/>
  <c r="S6787" i="2" a="1"/>
  <c r="S6787" i="2" s="1"/>
  <c r="S6791" i="2" a="1"/>
  <c r="S6791" i="2" s="1"/>
  <c r="S6795" i="2" a="1"/>
  <c r="S6795" i="2" s="1"/>
  <c r="S6799" i="2" a="1"/>
  <c r="S6799" i="2" s="1"/>
  <c r="S6803" i="2" a="1"/>
  <c r="S6803" i="2" s="1"/>
  <c r="S6807" i="2" a="1"/>
  <c r="S6807" i="2" s="1"/>
  <c r="S6811" i="2" a="1"/>
  <c r="S6811" i="2" s="1"/>
  <c r="S6815" i="2" a="1"/>
  <c r="S6815" i="2" s="1"/>
  <c r="S6819" i="2" a="1"/>
  <c r="S6819" i="2" s="1"/>
  <c r="S6823" i="2" a="1"/>
  <c r="S6823" i="2" s="1"/>
  <c r="S6827" i="2" a="1"/>
  <c r="S6827" i="2" s="1"/>
  <c r="S6831" i="2" a="1"/>
  <c r="S6831" i="2" s="1"/>
  <c r="S6835" i="2" a="1"/>
  <c r="S6835" i="2" s="1"/>
  <c r="S6839" i="2" a="1"/>
  <c r="S6839" i="2" s="1"/>
  <c r="S6843" i="2" a="1"/>
  <c r="S6843" i="2" s="1"/>
  <c r="S6847" i="2" a="1"/>
  <c r="S6847" i="2" s="1"/>
  <c r="S6851" i="2" a="1"/>
  <c r="S6851" i="2" s="1"/>
  <c r="S6855" i="2" a="1"/>
  <c r="S6855" i="2" s="1"/>
  <c r="S6859" i="2" a="1"/>
  <c r="S6859" i="2" s="1"/>
  <c r="S6863" i="2" a="1"/>
  <c r="S6863" i="2" s="1"/>
  <c r="S6867" i="2" a="1"/>
  <c r="S6867" i="2" s="1"/>
  <c r="S6871" i="2" a="1"/>
  <c r="S6871" i="2" s="1"/>
  <c r="S6875" i="2" a="1"/>
  <c r="S6875" i="2" s="1"/>
  <c r="S6879" i="2" a="1"/>
  <c r="S6879" i="2" s="1"/>
  <c r="S6883" i="2" a="1"/>
  <c r="S6883" i="2" s="1"/>
  <c r="S6887" i="2" a="1"/>
  <c r="S6887" i="2" s="1"/>
  <c r="S6891" i="2" a="1"/>
  <c r="S6891" i="2" s="1"/>
  <c r="S6895" i="2" a="1"/>
  <c r="S6895" i="2" s="1"/>
  <c r="S6899" i="2" a="1"/>
  <c r="S6899" i="2" s="1"/>
  <c r="S6903" i="2" a="1"/>
  <c r="S6903" i="2" s="1"/>
  <c r="S6907" i="2" a="1"/>
  <c r="S6907" i="2" s="1"/>
  <c r="S6911" i="2" a="1"/>
  <c r="S6911" i="2" s="1"/>
  <c r="S6915" i="2" a="1"/>
  <c r="S6915" i="2" s="1"/>
  <c r="S6919" i="2" a="1"/>
  <c r="S6919" i="2" s="1"/>
  <c r="S6923" i="2" a="1"/>
  <c r="S6923" i="2" s="1"/>
  <c r="S6927" i="2" a="1"/>
  <c r="S6927" i="2" s="1"/>
  <c r="S6931" i="2" a="1"/>
  <c r="S6931" i="2" s="1"/>
  <c r="S6935" i="2" a="1"/>
  <c r="S6935" i="2" s="1"/>
  <c r="S6939" i="2" a="1"/>
  <c r="S6939" i="2" s="1"/>
  <c r="S6943" i="2" a="1"/>
  <c r="S6943" i="2" s="1"/>
  <c r="S6947" i="2" a="1"/>
  <c r="S6947" i="2" s="1"/>
  <c r="S6951" i="2" a="1"/>
  <c r="S6951" i="2" s="1"/>
  <c r="S6955" i="2" a="1"/>
  <c r="S6955" i="2" s="1"/>
  <c r="S6959" i="2" a="1"/>
  <c r="S6959" i="2" s="1"/>
  <c r="S6963" i="2" a="1"/>
  <c r="S6963" i="2" s="1"/>
  <c r="S6967" i="2" a="1"/>
  <c r="S6967" i="2" s="1"/>
  <c r="S6971" i="2" a="1"/>
  <c r="S6971" i="2" s="1"/>
  <c r="S6975" i="2" a="1"/>
  <c r="S6975" i="2" s="1"/>
  <c r="S6979" i="2" a="1"/>
  <c r="S6979" i="2" s="1"/>
  <c r="S6983" i="2" a="1"/>
  <c r="S6983" i="2" s="1"/>
  <c r="S6987" i="2" a="1"/>
  <c r="S6987" i="2" s="1"/>
  <c r="S6991" i="2" a="1"/>
  <c r="S6991" i="2" s="1"/>
  <c r="S6995" i="2" a="1"/>
  <c r="S6995" i="2" s="1"/>
  <c r="S6999" i="2" a="1"/>
  <c r="S6999" i="2" s="1"/>
  <c r="S7003" i="2" a="1"/>
  <c r="S7003" i="2" s="1"/>
  <c r="S7007" i="2" a="1"/>
  <c r="S7007" i="2" s="1"/>
  <c r="S7011" i="2" a="1"/>
  <c r="S7011" i="2" s="1"/>
  <c r="S7015" i="2" a="1"/>
  <c r="S7015" i="2" s="1"/>
  <c r="S7019" i="2" a="1"/>
  <c r="S7019" i="2" s="1"/>
  <c r="S7023" i="2" a="1"/>
  <c r="S7023" i="2" s="1"/>
  <c r="S7027" i="2" a="1"/>
  <c r="S7027" i="2" s="1"/>
  <c r="S7031" i="2" a="1"/>
  <c r="S7031" i="2" s="1"/>
  <c r="S7035" i="2" a="1"/>
  <c r="S7035" i="2" s="1"/>
  <c r="S7039" i="2" a="1"/>
  <c r="S7039" i="2" s="1"/>
  <c r="S7043" i="2" a="1"/>
  <c r="S7043" i="2" s="1"/>
  <c r="S7047" i="2" a="1"/>
  <c r="S7047" i="2" s="1"/>
  <c r="S7051" i="2" a="1"/>
  <c r="S7051" i="2" s="1"/>
  <c r="S7055" i="2" a="1"/>
  <c r="S7055" i="2" s="1"/>
  <c r="S7059" i="2" a="1"/>
  <c r="S7059" i="2" s="1"/>
  <c r="S7063" i="2" a="1"/>
  <c r="S7063" i="2" s="1"/>
  <c r="S7067" i="2" a="1"/>
  <c r="S7067" i="2" s="1"/>
  <c r="S7071" i="2" a="1"/>
  <c r="S7071" i="2" s="1"/>
  <c r="S7075" i="2" a="1"/>
  <c r="S7075" i="2" s="1"/>
  <c r="S7079" i="2" a="1"/>
  <c r="S7079" i="2" s="1"/>
  <c r="S7083" i="2" a="1"/>
  <c r="S7083" i="2" s="1"/>
  <c r="S7087" i="2" a="1"/>
  <c r="S7087" i="2" s="1"/>
  <c r="S7091" i="2" a="1"/>
  <c r="S7091" i="2" s="1"/>
  <c r="S7095" i="2" a="1"/>
  <c r="S7095" i="2" s="1"/>
  <c r="S7099" i="2" a="1"/>
  <c r="S7099" i="2" s="1"/>
  <c r="S7103" i="2" a="1"/>
  <c r="S7103" i="2" s="1"/>
  <c r="S7107" i="2" a="1"/>
  <c r="S7107" i="2" s="1"/>
  <c r="S7111" i="2" a="1"/>
  <c r="S7111" i="2" s="1"/>
  <c r="S7115" i="2" a="1"/>
  <c r="S7115" i="2" s="1"/>
  <c r="S7119" i="2" a="1"/>
  <c r="S7119" i="2" s="1"/>
  <c r="S7123" i="2" a="1"/>
  <c r="S7123" i="2" s="1"/>
  <c r="S7127" i="2" a="1"/>
  <c r="S7127" i="2" s="1"/>
  <c r="S7131" i="2" a="1"/>
  <c r="S7131" i="2" s="1"/>
  <c r="S7135" i="2" a="1"/>
  <c r="S7135" i="2" s="1"/>
  <c r="S7139" i="2" a="1"/>
  <c r="S7139" i="2" s="1"/>
  <c r="S7143" i="2" a="1"/>
  <c r="S7143" i="2" s="1"/>
  <c r="S7147" i="2" a="1"/>
  <c r="S7147" i="2" s="1"/>
  <c r="S7151" i="2" a="1"/>
  <c r="S7151" i="2" s="1"/>
  <c r="S7155" i="2" a="1"/>
  <c r="S7155" i="2" s="1"/>
  <c r="S7159" i="2" a="1"/>
  <c r="S7159" i="2" s="1"/>
  <c r="S7163" i="2" a="1"/>
  <c r="S7163" i="2" s="1"/>
  <c r="S7167" i="2" a="1"/>
  <c r="S7167" i="2" s="1"/>
  <c r="S7171" i="2" a="1"/>
  <c r="S7171" i="2" s="1"/>
  <c r="S7175" i="2" a="1"/>
  <c r="S7175" i="2" s="1"/>
  <c r="S7179" i="2" a="1"/>
  <c r="S7179" i="2" s="1"/>
  <c r="S7183" i="2" a="1"/>
  <c r="S7183" i="2" s="1"/>
  <c r="S7187" i="2" a="1"/>
  <c r="S7187" i="2" s="1"/>
  <c r="S7191" i="2" a="1"/>
  <c r="S7191" i="2" s="1"/>
  <c r="S7195" i="2" a="1"/>
  <c r="S7195" i="2" s="1"/>
  <c r="S7199" i="2" a="1"/>
  <c r="S7199" i="2" s="1"/>
  <c r="S7203" i="2" a="1"/>
  <c r="S7203" i="2" s="1"/>
  <c r="S7207" i="2" a="1"/>
  <c r="S7207" i="2" s="1"/>
  <c r="S7211" i="2" a="1"/>
  <c r="S7211" i="2" s="1"/>
  <c r="S7215" i="2" a="1"/>
  <c r="S7215" i="2" s="1"/>
  <c r="S7219" i="2" a="1"/>
  <c r="S7219" i="2" s="1"/>
  <c r="S7223" i="2" a="1"/>
  <c r="S7223" i="2" s="1"/>
  <c r="S7227" i="2" a="1"/>
  <c r="S7227" i="2" s="1"/>
  <c r="S7231" i="2" a="1"/>
  <c r="S7231" i="2" s="1"/>
  <c r="S7235" i="2" a="1"/>
  <c r="S7235" i="2" s="1"/>
  <c r="S7239" i="2" a="1"/>
  <c r="S7239" i="2" s="1"/>
  <c r="S7243" i="2" a="1"/>
  <c r="S7243" i="2" s="1"/>
  <c r="S7247" i="2" a="1"/>
  <c r="S7247" i="2" s="1"/>
  <c r="S7251" i="2" a="1"/>
  <c r="S7251" i="2" s="1"/>
  <c r="S7255" i="2" a="1"/>
  <c r="S7255" i="2" s="1"/>
  <c r="S7259" i="2" a="1"/>
  <c r="S7259" i="2" s="1"/>
  <c r="S7263" i="2" a="1"/>
  <c r="S7263" i="2" s="1"/>
  <c r="S7267" i="2" a="1"/>
  <c r="S7267" i="2" s="1"/>
  <c r="S7271" i="2" a="1"/>
  <c r="S7271" i="2" s="1"/>
  <c r="S7275" i="2" a="1"/>
  <c r="S7275" i="2" s="1"/>
  <c r="S7279" i="2" a="1"/>
  <c r="S7279" i="2" s="1"/>
  <c r="S7283" i="2" a="1"/>
  <c r="S7283" i="2" s="1"/>
  <c r="S7287" i="2" a="1"/>
  <c r="S7287" i="2" s="1"/>
  <c r="S4736" i="2" a="1"/>
  <c r="S4736" i="2" s="1"/>
  <c r="S4743" i="2" a="1"/>
  <c r="S4743" i="2" s="1"/>
  <c r="S4749" i="2" a="1"/>
  <c r="S4749" i="2" s="1"/>
  <c r="S4757" i="2" a="1"/>
  <c r="S4757" i="2" s="1"/>
  <c r="S4771" i="2" a="1"/>
  <c r="S4771" i="2" s="1"/>
  <c r="S4778" i="2" a="1"/>
  <c r="S4778" i="2" s="1"/>
  <c r="S4787" i="2" a="1"/>
  <c r="S4787" i="2" s="1"/>
  <c r="S4790" i="2" a="1"/>
  <c r="S4790" i="2" s="1"/>
  <c r="S4793" i="2" a="1"/>
  <c r="S4793" i="2" s="1"/>
  <c r="S4799" i="2" a="1"/>
  <c r="S4799" i="2" s="1"/>
  <c r="S4803" i="2" a="1"/>
  <c r="S4803" i="2" s="1"/>
  <c r="S4806" i="2" a="1"/>
  <c r="S4806" i="2" s="1"/>
  <c r="S4809" i="2" a="1"/>
  <c r="S4809" i="2" s="1"/>
  <c r="S4816" i="2" a="1"/>
  <c r="S4816" i="2" s="1"/>
  <c r="S4819" i="2" a="1"/>
  <c r="S4819" i="2" s="1"/>
  <c r="S4822" i="2" a="1"/>
  <c r="S4822" i="2" s="1"/>
  <c r="S4825" i="2" a="1"/>
  <c r="S4825" i="2" s="1"/>
  <c r="S4832" i="2" a="1"/>
  <c r="S4832" i="2" s="1"/>
  <c r="S4835" i="2" a="1"/>
  <c r="S4835" i="2" s="1"/>
  <c r="S4838" i="2" a="1"/>
  <c r="S4838" i="2" s="1"/>
  <c r="S4841" i="2" a="1"/>
  <c r="S4841" i="2" s="1"/>
  <c r="S4848" i="2" a="1"/>
  <c r="S4848" i="2" s="1"/>
  <c r="S4851" i="2" a="1"/>
  <c r="S4851" i="2" s="1"/>
  <c r="S4854" i="2" a="1"/>
  <c r="S4854" i="2" s="1"/>
  <c r="S4857" i="2" a="1"/>
  <c r="S4857" i="2" s="1"/>
  <c r="S4864" i="2" a="1"/>
  <c r="S4864" i="2" s="1"/>
  <c r="S4867" i="2" a="1"/>
  <c r="S4867" i="2" s="1"/>
  <c r="S4870" i="2" a="1"/>
  <c r="S4870" i="2" s="1"/>
  <c r="S4873" i="2" a="1"/>
  <c r="S4873" i="2" s="1"/>
  <c r="S4880" i="2" a="1"/>
  <c r="S4880" i="2" s="1"/>
  <c r="S4883" i="2" a="1"/>
  <c r="S4883" i="2" s="1"/>
  <c r="S4886" i="2" a="1"/>
  <c r="S4886" i="2" s="1"/>
  <c r="S4889" i="2" a="1"/>
  <c r="S4889" i="2" s="1"/>
  <c r="S4893" i="2" a="1"/>
  <c r="S4893" i="2" s="1"/>
  <c r="S4897" i="2" a="1"/>
  <c r="S4897" i="2" s="1"/>
  <c r="S4901" i="2" a="1"/>
  <c r="S4901" i="2" s="1"/>
  <c r="S4905" i="2" a="1"/>
  <c r="S4905" i="2" s="1"/>
  <c r="S4909" i="2" a="1"/>
  <c r="S4909" i="2" s="1"/>
  <c r="S4913" i="2" a="1"/>
  <c r="S4913" i="2" s="1"/>
  <c r="S4917" i="2" a="1"/>
  <c r="S4917" i="2" s="1"/>
  <c r="S4921" i="2" a="1"/>
  <c r="S4921" i="2" s="1"/>
  <c r="S4925" i="2" a="1"/>
  <c r="S4925" i="2" s="1"/>
  <c r="S4929" i="2" a="1"/>
  <c r="S4929" i="2" s="1"/>
  <c r="S4933" i="2" a="1"/>
  <c r="S4933" i="2" s="1"/>
  <c r="S4937" i="2" a="1"/>
  <c r="S4937" i="2" s="1"/>
  <c r="S4941" i="2" a="1"/>
  <c r="S4941" i="2" s="1"/>
  <c r="S4945" i="2" a="1"/>
  <c r="S4945" i="2" s="1"/>
  <c r="S4949" i="2" a="1"/>
  <c r="S4949" i="2" s="1"/>
  <c r="S4953" i="2" a="1"/>
  <c r="S4953" i="2" s="1"/>
  <c r="S4957" i="2" a="1"/>
  <c r="S4957" i="2" s="1"/>
  <c r="S4961" i="2" a="1"/>
  <c r="S4961" i="2" s="1"/>
  <c r="S4965" i="2" a="1"/>
  <c r="S4965" i="2" s="1"/>
  <c r="S4969" i="2" a="1"/>
  <c r="S4969" i="2" s="1"/>
  <c r="S4973" i="2" a="1"/>
  <c r="S4973" i="2" s="1"/>
  <c r="S4977" i="2" a="1"/>
  <c r="S4977" i="2" s="1"/>
  <c r="S4981" i="2" a="1"/>
  <c r="S4981" i="2" s="1"/>
  <c r="S4985" i="2" a="1"/>
  <c r="S4985" i="2" s="1"/>
  <c r="S4989" i="2" a="1"/>
  <c r="S4989" i="2" s="1"/>
  <c r="S4993" i="2" a="1"/>
  <c r="S4993" i="2" s="1"/>
  <c r="S4997" i="2" a="1"/>
  <c r="S4997" i="2" s="1"/>
  <c r="S5001" i="2" a="1"/>
  <c r="S5001" i="2" s="1"/>
  <c r="S5005" i="2" a="1"/>
  <c r="S5005" i="2" s="1"/>
  <c r="S5009" i="2" a="1"/>
  <c r="S5009" i="2" s="1"/>
  <c r="S5013" i="2" a="1"/>
  <c r="S5013" i="2" s="1"/>
  <c r="S5017" i="2" a="1"/>
  <c r="S5017" i="2" s="1"/>
  <c r="S5021" i="2" a="1"/>
  <c r="S5021" i="2" s="1"/>
  <c r="S5025" i="2" a="1"/>
  <c r="S5025" i="2" s="1"/>
  <c r="S5029" i="2" a="1"/>
  <c r="S5029" i="2" s="1"/>
  <c r="S5033" i="2" a="1"/>
  <c r="S5033" i="2" s="1"/>
  <c r="S5037" i="2" a="1"/>
  <c r="S5037" i="2" s="1"/>
  <c r="S5041" i="2" a="1"/>
  <c r="S5041" i="2" s="1"/>
  <c r="S5045" i="2" a="1"/>
  <c r="S5045" i="2" s="1"/>
  <c r="S5049" i="2" a="1"/>
  <c r="S5049" i="2" s="1"/>
  <c r="S5053" i="2" a="1"/>
  <c r="S5053" i="2" s="1"/>
  <c r="S5057" i="2" a="1"/>
  <c r="S5057" i="2" s="1"/>
  <c r="S5061" i="2" a="1"/>
  <c r="S5061" i="2" s="1"/>
  <c r="S5065" i="2" a="1"/>
  <c r="S5065" i="2" s="1"/>
  <c r="S5069" i="2" a="1"/>
  <c r="S5069" i="2" s="1"/>
  <c r="S5073" i="2" a="1"/>
  <c r="S5073" i="2" s="1"/>
  <c r="S5077" i="2" a="1"/>
  <c r="S5077" i="2" s="1"/>
  <c r="S5081" i="2" a="1"/>
  <c r="S5081" i="2" s="1"/>
  <c r="S5085" i="2" a="1"/>
  <c r="S5085" i="2" s="1"/>
  <c r="S5089" i="2" a="1"/>
  <c r="S5089" i="2" s="1"/>
  <c r="S5093" i="2" a="1"/>
  <c r="S5093" i="2" s="1"/>
  <c r="S5097" i="2" a="1"/>
  <c r="S5097" i="2" s="1"/>
  <c r="S5101" i="2" a="1"/>
  <c r="S5101" i="2" s="1"/>
  <c r="S5105" i="2" a="1"/>
  <c r="S5105" i="2" s="1"/>
  <c r="S5109" i="2" a="1"/>
  <c r="S5109" i="2" s="1"/>
  <c r="S5113" i="2" a="1"/>
  <c r="S5113" i="2" s="1"/>
  <c r="S5117" i="2" a="1"/>
  <c r="S5117" i="2" s="1"/>
  <c r="S5121" i="2" a="1"/>
  <c r="S5121" i="2" s="1"/>
  <c r="S5125" i="2" a="1"/>
  <c r="S5125" i="2" s="1"/>
  <c r="S5129" i="2" a="1"/>
  <c r="S5129" i="2" s="1"/>
  <c r="S5133" i="2" a="1"/>
  <c r="S5133" i="2" s="1"/>
  <c r="S5137" i="2" a="1"/>
  <c r="S5137" i="2" s="1"/>
  <c r="S5141" i="2" a="1"/>
  <c r="S5141" i="2" s="1"/>
  <c r="S5145" i="2" a="1"/>
  <c r="S5145" i="2" s="1"/>
  <c r="S5149" i="2" a="1"/>
  <c r="S5149" i="2" s="1"/>
  <c r="S5153" i="2" a="1"/>
  <c r="S5153" i="2" s="1"/>
  <c r="S5157" i="2" a="1"/>
  <c r="S5157" i="2" s="1"/>
  <c r="S5161" i="2" a="1"/>
  <c r="S5161" i="2" s="1"/>
  <c r="S5165" i="2" a="1"/>
  <c r="S5165" i="2" s="1"/>
  <c r="S5169" i="2" a="1"/>
  <c r="S5169" i="2" s="1"/>
  <c r="S5173" i="2" a="1"/>
  <c r="S5173" i="2" s="1"/>
  <c r="S5177" i="2" a="1"/>
  <c r="S5177" i="2" s="1"/>
  <c r="S5181" i="2" a="1"/>
  <c r="S5181" i="2" s="1"/>
  <c r="S5185" i="2" a="1"/>
  <c r="S5185" i="2" s="1"/>
  <c r="S5189" i="2" a="1"/>
  <c r="S5189" i="2" s="1"/>
  <c r="S5193" i="2" a="1"/>
  <c r="S5193" i="2" s="1"/>
  <c r="S5197" i="2" a="1"/>
  <c r="S5197" i="2" s="1"/>
  <c r="S5201" i="2" a="1"/>
  <c r="S5201" i="2" s="1"/>
  <c r="S5205" i="2" a="1"/>
  <c r="S5205" i="2" s="1"/>
  <c r="S5209" i="2" a="1"/>
  <c r="S5209" i="2" s="1"/>
  <c r="S5213" i="2" a="1"/>
  <c r="S5213" i="2" s="1"/>
  <c r="S5217" i="2" a="1"/>
  <c r="S5217" i="2" s="1"/>
  <c r="S5221" i="2" a="1"/>
  <c r="S5221" i="2" s="1"/>
  <c r="S5225" i="2" a="1"/>
  <c r="S5225" i="2" s="1"/>
  <c r="S5229" i="2" a="1"/>
  <c r="S5229" i="2" s="1"/>
  <c r="S5233" i="2" a="1"/>
  <c r="S5233" i="2" s="1"/>
  <c r="S5237" i="2" a="1"/>
  <c r="S5237" i="2" s="1"/>
  <c r="S5241" i="2" a="1"/>
  <c r="S5241" i="2" s="1"/>
  <c r="S5245" i="2" a="1"/>
  <c r="S5245" i="2" s="1"/>
  <c r="S5249" i="2" a="1"/>
  <c r="S5249" i="2" s="1"/>
  <c r="S5253" i="2" a="1"/>
  <c r="S5253" i="2" s="1"/>
  <c r="S5257" i="2" a="1"/>
  <c r="S5257" i="2" s="1"/>
  <c r="S5261" i="2" a="1"/>
  <c r="S5261" i="2" s="1"/>
  <c r="S5265" i="2" a="1"/>
  <c r="S5265" i="2" s="1"/>
  <c r="S5269" i="2" a="1"/>
  <c r="S5269" i="2" s="1"/>
  <c r="S5273" i="2" a="1"/>
  <c r="S5273" i="2" s="1"/>
  <c r="S5277" i="2" a="1"/>
  <c r="S5277" i="2" s="1"/>
  <c r="S5281" i="2" a="1"/>
  <c r="S5281" i="2" s="1"/>
  <c r="S5285" i="2" a="1"/>
  <c r="S5285" i="2" s="1"/>
  <c r="S5289" i="2" a="1"/>
  <c r="S5289" i="2" s="1"/>
  <c r="S5293" i="2" a="1"/>
  <c r="S5293" i="2" s="1"/>
  <c r="S5297" i="2" a="1"/>
  <c r="S5297" i="2" s="1"/>
  <c r="S5301" i="2" a="1"/>
  <c r="S5301" i="2" s="1"/>
  <c r="S5305" i="2" a="1"/>
  <c r="S5305" i="2" s="1"/>
  <c r="S5309" i="2" a="1"/>
  <c r="S5309" i="2" s="1"/>
  <c r="S5313" i="2" a="1"/>
  <c r="S5313" i="2" s="1"/>
  <c r="S5317" i="2" a="1"/>
  <c r="S5317" i="2" s="1"/>
  <c r="S5321" i="2" a="1"/>
  <c r="S5321" i="2" s="1"/>
  <c r="S5325" i="2" a="1"/>
  <c r="S5325" i="2" s="1"/>
  <c r="S5329" i="2" a="1"/>
  <c r="S5329" i="2" s="1"/>
  <c r="S5333" i="2" a="1"/>
  <c r="S5333" i="2" s="1"/>
  <c r="S5337" i="2" a="1"/>
  <c r="S5337" i="2" s="1"/>
  <c r="S5341" i="2" a="1"/>
  <c r="S5341" i="2" s="1"/>
  <c r="S5345" i="2" a="1"/>
  <c r="S5345" i="2" s="1"/>
  <c r="S5349" i="2" a="1"/>
  <c r="S5349" i="2" s="1"/>
  <c r="S5353" i="2" a="1"/>
  <c r="S5353" i="2" s="1"/>
  <c r="S5357" i="2" a="1"/>
  <c r="S5357" i="2" s="1"/>
  <c r="S5361" i="2" a="1"/>
  <c r="S5361" i="2" s="1"/>
  <c r="S5365" i="2" a="1"/>
  <c r="S5365" i="2" s="1"/>
  <c r="S5369" i="2" a="1"/>
  <c r="S5369" i="2" s="1"/>
  <c r="S5373" i="2" a="1"/>
  <c r="S5373" i="2" s="1"/>
  <c r="S5377" i="2" a="1"/>
  <c r="S5377" i="2" s="1"/>
  <c r="S5381" i="2" a="1"/>
  <c r="S5381" i="2" s="1"/>
  <c r="S5385" i="2" a="1"/>
  <c r="S5385" i="2" s="1"/>
  <c r="S5389" i="2" a="1"/>
  <c r="S5389" i="2" s="1"/>
  <c r="S5393" i="2" a="1"/>
  <c r="S5393" i="2" s="1"/>
  <c r="S5397" i="2" a="1"/>
  <c r="S5397" i="2" s="1"/>
  <c r="S5401" i="2" a="1"/>
  <c r="S5401" i="2" s="1"/>
  <c r="S5405" i="2" a="1"/>
  <c r="S5405" i="2" s="1"/>
  <c r="S5409" i="2" a="1"/>
  <c r="S5409" i="2" s="1"/>
  <c r="S5413" i="2" a="1"/>
  <c r="S5413" i="2" s="1"/>
  <c r="S5417" i="2" a="1"/>
  <c r="S5417" i="2" s="1"/>
  <c r="S5421" i="2" a="1"/>
  <c r="S5421" i="2" s="1"/>
  <c r="S5425" i="2" a="1"/>
  <c r="S5425" i="2" s="1"/>
  <c r="S5429" i="2" a="1"/>
  <c r="S5429" i="2" s="1"/>
  <c r="S5433" i="2" a="1"/>
  <c r="S5433" i="2" s="1"/>
  <c r="S5437" i="2" a="1"/>
  <c r="S5437" i="2" s="1"/>
  <c r="S5441" i="2" a="1"/>
  <c r="S5441" i="2" s="1"/>
  <c r="S5445" i="2" a="1"/>
  <c r="S5445" i="2" s="1"/>
  <c r="S5449" i="2" a="1"/>
  <c r="S5449" i="2" s="1"/>
  <c r="S5453" i="2" a="1"/>
  <c r="S5453" i="2" s="1"/>
  <c r="S5457" i="2" a="1"/>
  <c r="S5457" i="2" s="1"/>
  <c r="S5461" i="2" a="1"/>
  <c r="S5461" i="2" s="1"/>
  <c r="S5465" i="2" a="1"/>
  <c r="S5465" i="2" s="1"/>
  <c r="S5469" i="2" a="1"/>
  <c r="S5469" i="2" s="1"/>
  <c r="S5473" i="2" a="1"/>
  <c r="S5473" i="2" s="1"/>
  <c r="S5477" i="2" a="1"/>
  <c r="S5477" i="2" s="1"/>
  <c r="S5481" i="2" a="1"/>
  <c r="S5481" i="2" s="1"/>
  <c r="S5485" i="2" a="1"/>
  <c r="S5485" i="2" s="1"/>
  <c r="S5489" i="2" a="1"/>
  <c r="S5489" i="2" s="1"/>
  <c r="S5493" i="2" a="1"/>
  <c r="S5493" i="2" s="1"/>
  <c r="S5497" i="2" a="1"/>
  <c r="S5497" i="2" s="1"/>
  <c r="S5501" i="2" a="1"/>
  <c r="S5501" i="2" s="1"/>
  <c r="S5508" i="2" a="1"/>
  <c r="S5508" i="2" s="1"/>
  <c r="S5512" i="2" a="1"/>
  <c r="S5512" i="2" s="1"/>
  <c r="S5515" i="2" a="1"/>
  <c r="S5515" i="2" s="1"/>
  <c r="S5519" i="2" a="1"/>
  <c r="S5519" i="2" s="1"/>
  <c r="S5522" i="2" a="1"/>
  <c r="S5522" i="2" s="1"/>
  <c r="S5526" i="2" a="1"/>
  <c r="S5526" i="2" s="1"/>
  <c r="S5529" i="2" a="1"/>
  <c r="S5529" i="2" s="1"/>
  <c r="S5533" i="2" a="1"/>
  <c r="S5533" i="2" s="1"/>
  <c r="S5540" i="2" a="1"/>
  <c r="S5540" i="2" s="1"/>
  <c r="S5544" i="2" a="1"/>
  <c r="S5544" i="2" s="1"/>
  <c r="S5547" i="2" a="1"/>
  <c r="S5547" i="2" s="1"/>
  <c r="S5551" i="2" a="1"/>
  <c r="S5551" i="2" s="1"/>
  <c r="S5554" i="2" a="1"/>
  <c r="S5554" i="2" s="1"/>
  <c r="S5558" i="2" a="1"/>
  <c r="S5558" i="2" s="1"/>
  <c r="S5561" i="2" a="1"/>
  <c r="S5561" i="2" s="1"/>
  <c r="S5565" i="2" a="1"/>
  <c r="S5565" i="2" s="1"/>
  <c r="S5572" i="2" a="1"/>
  <c r="S5572" i="2" s="1"/>
  <c r="S5576" i="2" a="1"/>
  <c r="S5576" i="2" s="1"/>
  <c r="S5579" i="2" a="1"/>
  <c r="S5579" i="2" s="1"/>
  <c r="S5583" i="2" a="1"/>
  <c r="S5583" i="2" s="1"/>
  <c r="S5586" i="2" a="1"/>
  <c r="S5586" i="2" s="1"/>
  <c r="S5590" i="2" a="1"/>
  <c r="S5590" i="2" s="1"/>
  <c r="S5593" i="2" a="1"/>
  <c r="S5593" i="2" s="1"/>
  <c r="S5597" i="2" a="1"/>
  <c r="S5597" i="2" s="1"/>
  <c r="S5604" i="2" a="1"/>
  <c r="S5604" i="2" s="1"/>
  <c r="S5608" i="2" a="1"/>
  <c r="S5608" i="2" s="1"/>
  <c r="S5611" i="2" a="1"/>
  <c r="S5611" i="2" s="1"/>
  <c r="S5615" i="2" a="1"/>
  <c r="S5615" i="2" s="1"/>
  <c r="S5618" i="2" a="1"/>
  <c r="S5618" i="2" s="1"/>
  <c r="S5622" i="2" a="1"/>
  <c r="S5622" i="2" s="1"/>
  <c r="S5625" i="2" a="1"/>
  <c r="S5625" i="2" s="1"/>
  <c r="S5629" i="2" a="1"/>
  <c r="S5629" i="2" s="1"/>
  <c r="S5636" i="2" a="1"/>
  <c r="S5636" i="2" s="1"/>
  <c r="S5640" i="2" a="1"/>
  <c r="S5640" i="2" s="1"/>
  <c r="S5643" i="2" a="1"/>
  <c r="S5643" i="2" s="1"/>
  <c r="S5647" i="2" a="1"/>
  <c r="S5647" i="2" s="1"/>
  <c r="S5650" i="2" a="1"/>
  <c r="S5650" i="2" s="1"/>
  <c r="S5654" i="2" a="1"/>
  <c r="S5654" i="2" s="1"/>
  <c r="S5657" i="2" a="1"/>
  <c r="S5657" i="2" s="1"/>
  <c r="S5661" i="2" a="1"/>
  <c r="S5661" i="2" s="1"/>
  <c r="S5668" i="2" a="1"/>
  <c r="S5668" i="2" s="1"/>
  <c r="S5672" i="2" a="1"/>
  <c r="S5672" i="2" s="1"/>
  <c r="S5675" i="2" a="1"/>
  <c r="S5675" i="2" s="1"/>
  <c r="S5679" i="2" a="1"/>
  <c r="S5679" i="2" s="1"/>
  <c r="S5682" i="2" a="1"/>
  <c r="S5682" i="2" s="1"/>
  <c r="S5686" i="2" a="1"/>
  <c r="S5686" i="2" s="1"/>
  <c r="S5689" i="2" a="1"/>
  <c r="S5689" i="2" s="1"/>
  <c r="S5693" i="2" a="1"/>
  <c r="S5693" i="2" s="1"/>
  <c r="S5700" i="2" a="1"/>
  <c r="S5700" i="2" s="1"/>
  <c r="S5704" i="2" a="1"/>
  <c r="S5704" i="2" s="1"/>
  <c r="S5707" i="2" a="1"/>
  <c r="S5707" i="2" s="1"/>
  <c r="S5711" i="2" a="1"/>
  <c r="S5711" i="2" s="1"/>
  <c r="S5714" i="2" a="1"/>
  <c r="S5714" i="2" s="1"/>
  <c r="S5718" i="2" a="1"/>
  <c r="S5718" i="2" s="1"/>
  <c r="S5721" i="2" a="1"/>
  <c r="S5721" i="2" s="1"/>
  <c r="S5725" i="2" a="1"/>
  <c r="S5725" i="2" s="1"/>
  <c r="S5732" i="2" a="1"/>
  <c r="S5732" i="2" s="1"/>
  <c r="S5736" i="2" a="1"/>
  <c r="S5736" i="2" s="1"/>
  <c r="S5739" i="2" a="1"/>
  <c r="S5739" i="2" s="1"/>
  <c r="S5743" i="2" a="1"/>
  <c r="S5743" i="2" s="1"/>
  <c r="S5746" i="2" a="1"/>
  <c r="S5746" i="2" s="1"/>
  <c r="S5750" i="2" a="1"/>
  <c r="S5750" i="2" s="1"/>
  <c r="S5753" i="2" a="1"/>
  <c r="S5753" i="2" s="1"/>
  <c r="S5757" i="2" a="1"/>
  <c r="S5757" i="2" s="1"/>
  <c r="S5764" i="2" a="1"/>
  <c r="S5764" i="2" s="1"/>
  <c r="S5768" i="2" a="1"/>
  <c r="S5768" i="2" s="1"/>
  <c r="S5771" i="2" a="1"/>
  <c r="S5771" i="2" s="1"/>
  <c r="S5775" i="2" a="1"/>
  <c r="S5775" i="2" s="1"/>
  <c r="S5778" i="2" a="1"/>
  <c r="S5778" i="2" s="1"/>
  <c r="S5782" i="2" a="1"/>
  <c r="S5782" i="2" s="1"/>
  <c r="S5785" i="2" a="1"/>
  <c r="S5785" i="2" s="1"/>
  <c r="S5789" i="2" a="1"/>
  <c r="S5789" i="2" s="1"/>
  <c r="S5796" i="2" a="1"/>
  <c r="S5796" i="2" s="1"/>
  <c r="S5800" i="2" a="1"/>
  <c r="S5800" i="2" s="1"/>
  <c r="S5803" i="2" a="1"/>
  <c r="S5803" i="2" s="1"/>
  <c r="S5807" i="2" a="1"/>
  <c r="S5807" i="2" s="1"/>
  <c r="S5810" i="2" a="1"/>
  <c r="S5810" i="2" s="1"/>
  <c r="S5814" i="2" a="1"/>
  <c r="S5814" i="2" s="1"/>
  <c r="S5817" i="2" a="1"/>
  <c r="S5817" i="2" s="1"/>
  <c r="S5821" i="2" a="1"/>
  <c r="S5821" i="2" s="1"/>
  <c r="S5828" i="2" a="1"/>
  <c r="S5828" i="2" s="1"/>
  <c r="S5832" i="2" a="1"/>
  <c r="S5832" i="2" s="1"/>
  <c r="S5835" i="2" a="1"/>
  <c r="S5835" i="2" s="1"/>
  <c r="S5839" i="2" a="1"/>
  <c r="S5839" i="2" s="1"/>
  <c r="S5842" i="2" a="1"/>
  <c r="S5842" i="2" s="1"/>
  <c r="S5846" i="2" a="1"/>
  <c r="S5846" i="2" s="1"/>
  <c r="S5849" i="2" a="1"/>
  <c r="S5849" i="2" s="1"/>
  <c r="S5853" i="2" a="1"/>
  <c r="S5853" i="2" s="1"/>
  <c r="S5860" i="2" a="1"/>
  <c r="S5860" i="2" s="1"/>
  <c r="S5864" i="2" a="1"/>
  <c r="S5864" i="2" s="1"/>
  <c r="S5867" i="2" a="1"/>
  <c r="S5867" i="2" s="1"/>
  <c r="S5871" i="2" a="1"/>
  <c r="S5871" i="2" s="1"/>
  <c r="S5874" i="2" a="1"/>
  <c r="S5874" i="2" s="1"/>
  <c r="S5878" i="2" a="1"/>
  <c r="S5878" i="2" s="1"/>
  <c r="S5881" i="2" a="1"/>
  <c r="S5881" i="2" s="1"/>
  <c r="S5885" i="2" a="1"/>
  <c r="S5885" i="2" s="1"/>
  <c r="S5892" i="2" a="1"/>
  <c r="S5892" i="2" s="1"/>
  <c r="S5896" i="2" a="1"/>
  <c r="S5896" i="2" s="1"/>
  <c r="S5899" i="2" a="1"/>
  <c r="S5899" i="2" s="1"/>
  <c r="S5903" i="2" a="1"/>
  <c r="S5903" i="2" s="1"/>
  <c r="S5906" i="2" a="1"/>
  <c r="S5906" i="2" s="1"/>
  <c r="S5910" i="2" a="1"/>
  <c r="S5910" i="2" s="1"/>
  <c r="S5913" i="2" a="1"/>
  <c r="S5913" i="2" s="1"/>
  <c r="S5917" i="2" a="1"/>
  <c r="S5917" i="2" s="1"/>
  <c r="S5924" i="2" a="1"/>
  <c r="S5924" i="2" s="1"/>
  <c r="S5928" i="2" a="1"/>
  <c r="S5928" i="2" s="1"/>
  <c r="S5931" i="2" a="1"/>
  <c r="S5931" i="2" s="1"/>
  <c r="S5935" i="2" a="1"/>
  <c r="S5935" i="2" s="1"/>
  <c r="S5938" i="2" a="1"/>
  <c r="S5938" i="2" s="1"/>
  <c r="S5942" i="2" a="1"/>
  <c r="S5942" i="2" s="1"/>
  <c r="S5945" i="2" a="1"/>
  <c r="S5945" i="2" s="1"/>
  <c r="S5949" i="2" a="1"/>
  <c r="S5949" i="2" s="1"/>
  <c r="S5956" i="2" a="1"/>
  <c r="S5956" i="2" s="1"/>
  <c r="S5960" i="2" a="1"/>
  <c r="S5960" i="2" s="1"/>
  <c r="S5963" i="2" a="1"/>
  <c r="S5963" i="2" s="1"/>
  <c r="S5967" i="2" a="1"/>
  <c r="S5967" i="2" s="1"/>
  <c r="S5970" i="2" a="1"/>
  <c r="S5970" i="2" s="1"/>
  <c r="S5974" i="2" a="1"/>
  <c r="S5974" i="2" s="1"/>
  <c r="S5977" i="2" a="1"/>
  <c r="S5977" i="2" s="1"/>
  <c r="S5981" i="2" a="1"/>
  <c r="S5981" i="2" s="1"/>
  <c r="S5988" i="2" a="1"/>
  <c r="S5988" i="2" s="1"/>
  <c r="S5992" i="2" a="1"/>
  <c r="S5992" i="2" s="1"/>
  <c r="S5995" i="2" a="1"/>
  <c r="S5995" i="2" s="1"/>
  <c r="S5999" i="2" a="1"/>
  <c r="S5999" i="2" s="1"/>
  <c r="S6002" i="2" a="1"/>
  <c r="S6002" i="2" s="1"/>
  <c r="S6006" i="2" a="1"/>
  <c r="S6006" i="2" s="1"/>
  <c r="S6009" i="2" a="1"/>
  <c r="S6009" i="2" s="1"/>
  <c r="S6013" i="2" a="1"/>
  <c r="S6013" i="2" s="1"/>
  <c r="S6020" i="2" a="1"/>
  <c r="S6020" i="2" s="1"/>
  <c r="S6024" i="2" a="1"/>
  <c r="S6024" i="2" s="1"/>
  <c r="S6027" i="2" a="1"/>
  <c r="S6027" i="2" s="1"/>
  <c r="S6031" i="2" a="1"/>
  <c r="S6031" i="2" s="1"/>
  <c r="S6034" i="2" a="1"/>
  <c r="S6034" i="2" s="1"/>
  <c r="S6038" i="2" a="1"/>
  <c r="S6038" i="2" s="1"/>
  <c r="S6041" i="2" a="1"/>
  <c r="S6041" i="2" s="1"/>
  <c r="S6045" i="2" a="1"/>
  <c r="S6045" i="2" s="1"/>
  <c r="S6052" i="2" a="1"/>
  <c r="S6052" i="2" s="1"/>
  <c r="S6056" i="2" a="1"/>
  <c r="S6056" i="2" s="1"/>
  <c r="S6059" i="2" a="1"/>
  <c r="S6059" i="2" s="1"/>
  <c r="S6063" i="2" a="1"/>
  <c r="S6063" i="2" s="1"/>
  <c r="S6066" i="2" a="1"/>
  <c r="S6066" i="2" s="1"/>
  <c r="S6070" i="2" a="1"/>
  <c r="S6070" i="2" s="1"/>
  <c r="S6073" i="2" a="1"/>
  <c r="S6073" i="2" s="1"/>
  <c r="S6077" i="2" a="1"/>
  <c r="S6077" i="2" s="1"/>
  <c r="S6081" i="2" a="1"/>
  <c r="S6081" i="2" s="1"/>
  <c r="S6084" i="2" a="1"/>
  <c r="S6084" i="2" s="1"/>
  <c r="S6088" i="2" a="1"/>
  <c r="S6088" i="2" s="1"/>
  <c r="S6091" i="2" a="1"/>
  <c r="S6091" i="2" s="1"/>
  <c r="S6095" i="2" a="1"/>
  <c r="S6095" i="2" s="1"/>
  <c r="S6102" i="2" a="1"/>
  <c r="S6102" i="2" s="1"/>
  <c r="S6105" i="2" a="1"/>
  <c r="S6105" i="2" s="1"/>
  <c r="S6109" i="2" a="1"/>
  <c r="S6109" i="2" s="1"/>
  <c r="S6113" i="2" a="1"/>
  <c r="S6113" i="2" s="1"/>
  <c r="S6116" i="2" a="1"/>
  <c r="S6116" i="2" s="1"/>
  <c r="S6120" i="2" a="1"/>
  <c r="S6120" i="2" s="1"/>
  <c r="S6123" i="2" a="1"/>
  <c r="S6123" i="2" s="1"/>
  <c r="S6127" i="2" a="1"/>
  <c r="S6127" i="2" s="1"/>
  <c r="S6134" i="2" a="1"/>
  <c r="S6134" i="2" s="1"/>
  <c r="S6137" i="2" a="1"/>
  <c r="S6137" i="2" s="1"/>
  <c r="S6141" i="2" a="1"/>
  <c r="S6141" i="2" s="1"/>
  <c r="S6148" i="2" a="1"/>
  <c r="S6148" i="2" s="1"/>
  <c r="S6152" i="2" a="1"/>
  <c r="S6152" i="2" s="1"/>
  <c r="S6155" i="2" a="1"/>
  <c r="S6155" i="2" s="1"/>
  <c r="S6159" i="2" a="1"/>
  <c r="S6159" i="2" s="1"/>
  <c r="S6162" i="2" a="1"/>
  <c r="S6162" i="2" s="1"/>
  <c r="S6166" i="2" a="1"/>
  <c r="S6166" i="2" s="1"/>
  <c r="S6169" i="2" a="1"/>
  <c r="S6169" i="2" s="1"/>
  <c r="S6173" i="2" a="1"/>
  <c r="S6173" i="2" s="1"/>
  <c r="S6180" i="2" a="1"/>
  <c r="S6180" i="2" s="1"/>
  <c r="S6184" i="2" a="1"/>
  <c r="S6184" i="2" s="1"/>
  <c r="S6187" i="2" a="1"/>
  <c r="S6187" i="2" s="1"/>
  <c r="S6191" i="2" a="1"/>
  <c r="S6191" i="2" s="1"/>
  <c r="S6194" i="2" a="1"/>
  <c r="S6194" i="2" s="1"/>
  <c r="S6198" i="2" a="1"/>
  <c r="S6198" i="2" s="1"/>
  <c r="S6201" i="2" a="1"/>
  <c r="S6201" i="2" s="1"/>
  <c r="S6205" i="2" a="1"/>
  <c r="S6205" i="2" s="1"/>
  <c r="S6212" i="2" a="1"/>
  <c r="S6212" i="2" s="1"/>
  <c r="S6216" i="2" a="1"/>
  <c r="S6216" i="2" s="1"/>
  <c r="S6219" i="2" a="1"/>
  <c r="S6219" i="2" s="1"/>
  <c r="S6223" i="2" a="1"/>
  <c r="S6223" i="2" s="1"/>
  <c r="S6226" i="2" a="1"/>
  <c r="S6226" i="2" s="1"/>
  <c r="S6230" i="2" a="1"/>
  <c r="S6230" i="2" s="1"/>
  <c r="S6233" i="2" a="1"/>
  <c r="S6233" i="2" s="1"/>
  <c r="S6237" i="2" a="1"/>
  <c r="S6237" i="2" s="1"/>
  <c r="S6244" i="2" a="1"/>
  <c r="S6244" i="2" s="1"/>
  <c r="S6248" i="2" a="1"/>
  <c r="S6248" i="2" s="1"/>
  <c r="S6251" i="2" a="1"/>
  <c r="S6251" i="2" s="1"/>
  <c r="S6255" i="2" a="1"/>
  <c r="S6255" i="2" s="1"/>
  <c r="S6258" i="2" a="1"/>
  <c r="S6258" i="2" s="1"/>
  <c r="S6262" i="2" a="1"/>
  <c r="S6262" i="2" s="1"/>
  <c r="S6265" i="2" a="1"/>
  <c r="S6265" i="2" s="1"/>
  <c r="S6269" i="2" a="1"/>
  <c r="S6269" i="2" s="1"/>
  <c r="S6276" i="2" a="1"/>
  <c r="S6276" i="2" s="1"/>
  <c r="S6280" i="2" a="1"/>
  <c r="S6280" i="2" s="1"/>
  <c r="S6283" i="2" a="1"/>
  <c r="S6283" i="2" s="1"/>
  <c r="S6287" i="2" a="1"/>
  <c r="S6287" i="2" s="1"/>
  <c r="S6290" i="2" a="1"/>
  <c r="S6290" i="2" s="1"/>
  <c r="S6294" i="2" a="1"/>
  <c r="S6294" i="2" s="1"/>
  <c r="S6297" i="2" a="1"/>
  <c r="S6297" i="2" s="1"/>
  <c r="S6301" i="2" a="1"/>
  <c r="S6301" i="2" s="1"/>
  <c r="S6308" i="2" a="1"/>
  <c r="S6308" i="2" s="1"/>
  <c r="S6312" i="2" a="1"/>
  <c r="S6312" i="2" s="1"/>
  <c r="S6315" i="2" a="1"/>
  <c r="S6315" i="2" s="1"/>
  <c r="S6319" i="2" a="1"/>
  <c r="S6319" i="2" s="1"/>
  <c r="S6322" i="2" a="1"/>
  <c r="S6322" i="2" s="1"/>
  <c r="S6326" i="2" a="1"/>
  <c r="S6326" i="2" s="1"/>
  <c r="S6329" i="2" a="1"/>
  <c r="S6329" i="2" s="1"/>
  <c r="S6333" i="2" a="1"/>
  <c r="S6333" i="2" s="1"/>
  <c r="S6340" i="2" a="1"/>
  <c r="S6340" i="2" s="1"/>
  <c r="S6344" i="2" a="1"/>
  <c r="S6344" i="2" s="1"/>
  <c r="S6347" i="2" a="1"/>
  <c r="S6347" i="2" s="1"/>
  <c r="S6351" i="2" a="1"/>
  <c r="S6351" i="2" s="1"/>
  <c r="S6354" i="2" a="1"/>
  <c r="S6354" i="2" s="1"/>
  <c r="S6358" i="2" a="1"/>
  <c r="S6358" i="2" s="1"/>
  <c r="S6361" i="2" a="1"/>
  <c r="S6361" i="2" s="1"/>
  <c r="S6365" i="2" a="1"/>
  <c r="S6365" i="2" s="1"/>
  <c r="S6372" i="2" a="1"/>
  <c r="S6372" i="2" s="1"/>
  <c r="S6376" i="2" a="1"/>
  <c r="S6376" i="2" s="1"/>
  <c r="S6379" i="2" a="1"/>
  <c r="S6379" i="2" s="1"/>
  <c r="S6383" i="2" a="1"/>
  <c r="S6383" i="2" s="1"/>
  <c r="S6386" i="2" a="1"/>
  <c r="S6386" i="2" s="1"/>
  <c r="S6390" i="2" a="1"/>
  <c r="S6390" i="2" s="1"/>
  <c r="S6393" i="2" a="1"/>
  <c r="S6393" i="2" s="1"/>
  <c r="S6397" i="2" a="1"/>
  <c r="S6397" i="2" s="1"/>
  <c r="S6404" i="2" a="1"/>
  <c r="S6404" i="2" s="1"/>
  <c r="S6408" i="2" a="1"/>
  <c r="S6408" i="2" s="1"/>
  <c r="S6411" i="2" a="1"/>
  <c r="S6411" i="2" s="1"/>
  <c r="S6415" i="2" a="1"/>
  <c r="S6415" i="2" s="1"/>
  <c r="S6418" i="2" a="1"/>
  <c r="S6418" i="2" s="1"/>
  <c r="S6422" i="2" a="1"/>
  <c r="S6422" i="2" s="1"/>
  <c r="S6425" i="2" a="1"/>
  <c r="S6425" i="2" s="1"/>
  <c r="S6429" i="2" a="1"/>
  <c r="S6429" i="2" s="1"/>
  <c r="S6436" i="2" a="1"/>
  <c r="S6436" i="2" s="1"/>
  <c r="S6440" i="2" a="1"/>
  <c r="S6440" i="2" s="1"/>
  <c r="S6443" i="2" a="1"/>
  <c r="S6443" i="2" s="1"/>
  <c r="S6447" i="2" a="1"/>
  <c r="S6447" i="2" s="1"/>
  <c r="S6450" i="2" a="1"/>
  <c r="S6450" i="2" s="1"/>
  <c r="S6454" i="2" a="1"/>
  <c r="S6454" i="2" s="1"/>
  <c r="S6457" i="2" a="1"/>
  <c r="S6457" i="2" s="1"/>
  <c r="S6461" i="2" a="1"/>
  <c r="S6461" i="2" s="1"/>
  <c r="S6468" i="2" a="1"/>
  <c r="S6468" i="2" s="1"/>
  <c r="S6472" i="2" a="1"/>
  <c r="S6472" i="2" s="1"/>
  <c r="S6475" i="2" a="1"/>
  <c r="S6475" i="2" s="1"/>
  <c r="S6479" i="2" a="1"/>
  <c r="S6479" i="2" s="1"/>
  <c r="S6482" i="2" a="1"/>
  <c r="S6482" i="2" s="1"/>
  <c r="S6486" i="2" a="1"/>
  <c r="S6486" i="2" s="1"/>
  <c r="S6489" i="2" a="1"/>
  <c r="S6489" i="2" s="1"/>
  <c r="S6493" i="2" a="1"/>
  <c r="S6493" i="2" s="1"/>
  <c r="S6500" i="2" a="1"/>
  <c r="S6500" i="2" s="1"/>
  <c r="S6504" i="2" a="1"/>
  <c r="S6504" i="2" s="1"/>
  <c r="S6507" i="2" a="1"/>
  <c r="S6507" i="2" s="1"/>
  <c r="S6511" i="2" a="1"/>
  <c r="S6511" i="2" s="1"/>
  <c r="S6514" i="2" a="1"/>
  <c r="S6514" i="2" s="1"/>
  <c r="S6518" i="2" a="1"/>
  <c r="S6518" i="2" s="1"/>
  <c r="S6521" i="2" a="1"/>
  <c r="S6521" i="2" s="1"/>
  <c r="S6525" i="2" a="1"/>
  <c r="S6525" i="2" s="1"/>
  <c r="S6532" i="2" a="1"/>
  <c r="S6532" i="2" s="1"/>
  <c r="S6536" i="2" a="1"/>
  <c r="S6536" i="2" s="1"/>
  <c r="S6539" i="2" a="1"/>
  <c r="S6539" i="2" s="1"/>
  <c r="S6543" i="2" a="1"/>
  <c r="S6543" i="2" s="1"/>
  <c r="S6546" i="2" a="1"/>
  <c r="S6546" i="2" s="1"/>
  <c r="S6550" i="2" a="1"/>
  <c r="S6550" i="2" s="1"/>
  <c r="S6553" i="2" a="1"/>
  <c r="S6553" i="2" s="1"/>
  <c r="S6557" i="2" a="1"/>
  <c r="S6557" i="2" s="1"/>
  <c r="S6564" i="2" a="1"/>
  <c r="S6564" i="2" s="1"/>
  <c r="S6568" i="2" a="1"/>
  <c r="S6568" i="2" s="1"/>
  <c r="S6571" i="2" a="1"/>
  <c r="S6571" i="2" s="1"/>
  <c r="S6575" i="2" a="1"/>
  <c r="S6575" i="2" s="1"/>
  <c r="S6578" i="2" a="1"/>
  <c r="S6578" i="2" s="1"/>
  <c r="S6582" i="2" a="1"/>
  <c r="S6582" i="2" s="1"/>
  <c r="S6585" i="2" a="1"/>
  <c r="S6585" i="2" s="1"/>
  <c r="S6589" i="2" a="1"/>
  <c r="S6589" i="2" s="1"/>
  <c r="S6596" i="2" a="1"/>
  <c r="S6596" i="2" s="1"/>
  <c r="S6600" i="2" a="1"/>
  <c r="S6600" i="2" s="1"/>
  <c r="S6603" i="2" a="1"/>
  <c r="S6603" i="2" s="1"/>
  <c r="S6607" i="2" a="1"/>
  <c r="S6607" i="2" s="1"/>
  <c r="S6610" i="2" a="1"/>
  <c r="S6610" i="2" s="1"/>
  <c r="S6614" i="2" a="1"/>
  <c r="S6614" i="2" s="1"/>
  <c r="S6617" i="2" a="1"/>
  <c r="S6617" i="2" s="1"/>
  <c r="S6621" i="2" a="1"/>
  <c r="S6621" i="2" s="1"/>
  <c r="S6628" i="2" a="1"/>
  <c r="S6628" i="2" s="1"/>
  <c r="S6632" i="2" a="1"/>
  <c r="S6632" i="2" s="1"/>
  <c r="S6635" i="2" a="1"/>
  <c r="S6635" i="2" s="1"/>
  <c r="S6639" i="2" a="1"/>
  <c r="S6639" i="2" s="1"/>
  <c r="S6642" i="2" a="1"/>
  <c r="S6642" i="2" s="1"/>
  <c r="S6646" i="2" a="1"/>
  <c r="S6646" i="2" s="1"/>
  <c r="S6649" i="2" a="1"/>
  <c r="S6649" i="2" s="1"/>
  <c r="S6653" i="2" a="1"/>
  <c r="S6653" i="2" s="1"/>
  <c r="S6660" i="2" a="1"/>
  <c r="S6660" i="2" s="1"/>
  <c r="S6664" i="2" a="1"/>
  <c r="S6664" i="2" s="1"/>
  <c r="S6668" i="2" a="1"/>
  <c r="S6668" i="2" s="1"/>
  <c r="S6672" i="2" a="1"/>
  <c r="S6672" i="2" s="1"/>
  <c r="S6676" i="2" a="1"/>
  <c r="S6676" i="2" s="1"/>
  <c r="S6680" i="2" a="1"/>
  <c r="S6680" i="2" s="1"/>
  <c r="S6684" i="2" a="1"/>
  <c r="S6684" i="2" s="1"/>
  <c r="S6688" i="2" a="1"/>
  <c r="S6688" i="2" s="1"/>
  <c r="S6692" i="2" a="1"/>
  <c r="S6692" i="2" s="1"/>
  <c r="S6696" i="2" a="1"/>
  <c r="S6696" i="2" s="1"/>
  <c r="S6700" i="2" a="1"/>
  <c r="S6700" i="2" s="1"/>
  <c r="S6704" i="2" a="1"/>
  <c r="S6704" i="2" s="1"/>
  <c r="S6708" i="2" a="1"/>
  <c r="S6708" i="2" s="1"/>
  <c r="S6712" i="2" a="1"/>
  <c r="S6712" i="2" s="1"/>
  <c r="S6716" i="2" a="1"/>
  <c r="S6716" i="2" s="1"/>
  <c r="S6720" i="2" a="1"/>
  <c r="S6720" i="2" s="1"/>
  <c r="S6724" i="2" a="1"/>
  <c r="S6724" i="2" s="1"/>
  <c r="S6728" i="2" a="1"/>
  <c r="S6728" i="2" s="1"/>
  <c r="S6732" i="2" a="1"/>
  <c r="S6732" i="2" s="1"/>
  <c r="S6736" i="2" a="1"/>
  <c r="S6736" i="2" s="1"/>
  <c r="S6740" i="2" a="1"/>
  <c r="S6740" i="2" s="1"/>
  <c r="S6744" i="2" a="1"/>
  <c r="S6744" i="2" s="1"/>
  <c r="S6748" i="2" a="1"/>
  <c r="S6748" i="2" s="1"/>
  <c r="S6752" i="2" a="1"/>
  <c r="S6752" i="2" s="1"/>
  <c r="S6756" i="2" a="1"/>
  <c r="S6756" i="2" s="1"/>
  <c r="S6760" i="2" a="1"/>
  <c r="S6760" i="2" s="1"/>
  <c r="S6764" i="2" a="1"/>
  <c r="S6764" i="2" s="1"/>
  <c r="S6768" i="2" a="1"/>
  <c r="S6768" i="2" s="1"/>
  <c r="S6772" i="2" a="1"/>
  <c r="S6772" i="2" s="1"/>
  <c r="S6776" i="2" a="1"/>
  <c r="S6776" i="2" s="1"/>
  <c r="S6780" i="2" a="1"/>
  <c r="S6780" i="2" s="1"/>
  <c r="S6784" i="2" a="1"/>
  <c r="S6784" i="2" s="1"/>
  <c r="S6788" i="2" a="1"/>
  <c r="S6788" i="2" s="1"/>
  <c r="S6792" i="2" a="1"/>
  <c r="S6792" i="2" s="1"/>
  <c r="S6796" i="2" a="1"/>
  <c r="S6796" i="2" s="1"/>
  <c r="S6800" i="2" a="1"/>
  <c r="S6800" i="2" s="1"/>
  <c r="S6804" i="2" a="1"/>
  <c r="S6804" i="2" s="1"/>
  <c r="S6808" i="2" a="1"/>
  <c r="S6808" i="2" s="1"/>
  <c r="S6812" i="2" a="1"/>
  <c r="S6812" i="2" s="1"/>
  <c r="S6816" i="2" a="1"/>
  <c r="S6816" i="2" s="1"/>
  <c r="S6820" i="2" a="1"/>
  <c r="S6820" i="2" s="1"/>
  <c r="S6824" i="2" a="1"/>
  <c r="S6824" i="2" s="1"/>
  <c r="S6828" i="2" a="1"/>
  <c r="S6828" i="2" s="1"/>
  <c r="S6832" i="2" a="1"/>
  <c r="S6832" i="2" s="1"/>
  <c r="S6836" i="2" a="1"/>
  <c r="S6836" i="2" s="1"/>
  <c r="S6840" i="2" a="1"/>
  <c r="S6840" i="2" s="1"/>
  <c r="S6844" i="2" a="1"/>
  <c r="S6844" i="2" s="1"/>
  <c r="S6848" i="2" a="1"/>
  <c r="S6848" i="2" s="1"/>
  <c r="S6852" i="2" a="1"/>
  <c r="S6852" i="2" s="1"/>
  <c r="S6856" i="2" a="1"/>
  <c r="S6856" i="2" s="1"/>
  <c r="S6860" i="2" a="1"/>
  <c r="S6860" i="2" s="1"/>
  <c r="S6864" i="2" a="1"/>
  <c r="S6864" i="2" s="1"/>
  <c r="S6868" i="2" a="1"/>
  <c r="S6868" i="2" s="1"/>
  <c r="S6872" i="2" a="1"/>
  <c r="S6872" i="2" s="1"/>
  <c r="S6876" i="2" a="1"/>
  <c r="S6876" i="2" s="1"/>
  <c r="S6880" i="2" a="1"/>
  <c r="S6880" i="2" s="1"/>
  <c r="S6884" i="2" a="1"/>
  <c r="S6884" i="2" s="1"/>
  <c r="S6888" i="2" a="1"/>
  <c r="S6888" i="2" s="1"/>
  <c r="S6892" i="2" a="1"/>
  <c r="S6892" i="2" s="1"/>
  <c r="S6896" i="2" a="1"/>
  <c r="S6896" i="2" s="1"/>
  <c r="S6900" i="2" a="1"/>
  <c r="S6900" i="2" s="1"/>
  <c r="S6904" i="2" a="1"/>
  <c r="S6904" i="2" s="1"/>
  <c r="S6908" i="2" a="1"/>
  <c r="S6908" i="2" s="1"/>
  <c r="S6912" i="2" a="1"/>
  <c r="S6912" i="2" s="1"/>
  <c r="S6916" i="2" a="1"/>
  <c r="S6916" i="2" s="1"/>
  <c r="S6920" i="2" a="1"/>
  <c r="S6920" i="2" s="1"/>
  <c r="S6924" i="2" a="1"/>
  <c r="S6924" i="2" s="1"/>
  <c r="S6928" i="2" a="1"/>
  <c r="S6928" i="2" s="1"/>
  <c r="S6932" i="2" a="1"/>
  <c r="S6932" i="2" s="1"/>
  <c r="S6936" i="2" a="1"/>
  <c r="S6936" i="2" s="1"/>
  <c r="S6940" i="2" a="1"/>
  <c r="S6940" i="2" s="1"/>
  <c r="S6944" i="2" a="1"/>
  <c r="S6944" i="2" s="1"/>
  <c r="S6948" i="2" a="1"/>
  <c r="S6948" i="2" s="1"/>
  <c r="S6952" i="2" a="1"/>
  <c r="S6952" i="2" s="1"/>
  <c r="S6956" i="2" a="1"/>
  <c r="S6956" i="2" s="1"/>
  <c r="S6960" i="2" a="1"/>
  <c r="S6960" i="2" s="1"/>
  <c r="S6964" i="2" a="1"/>
  <c r="S6964" i="2" s="1"/>
  <c r="S6968" i="2" a="1"/>
  <c r="S6968" i="2" s="1"/>
  <c r="S6972" i="2" a="1"/>
  <c r="S6972" i="2" s="1"/>
  <c r="S6976" i="2" a="1"/>
  <c r="S6976" i="2" s="1"/>
  <c r="S6980" i="2" a="1"/>
  <c r="S6980" i="2" s="1"/>
  <c r="S6984" i="2" a="1"/>
  <c r="S6984" i="2" s="1"/>
  <c r="S6988" i="2" a="1"/>
  <c r="S6988" i="2" s="1"/>
  <c r="S6992" i="2" a="1"/>
  <c r="S6992" i="2" s="1"/>
  <c r="S6996" i="2" a="1"/>
  <c r="S6996" i="2" s="1"/>
  <c r="S7000" i="2" a="1"/>
  <c r="S7000" i="2" s="1"/>
  <c r="S7004" i="2" a="1"/>
  <c r="S7004" i="2" s="1"/>
  <c r="S7008" i="2" a="1"/>
  <c r="S7008" i="2" s="1"/>
  <c r="S7012" i="2" a="1"/>
  <c r="S7012" i="2" s="1"/>
  <c r="S7016" i="2" a="1"/>
  <c r="S7016" i="2" s="1"/>
  <c r="S7020" i="2" a="1"/>
  <c r="S7020" i="2" s="1"/>
  <c r="S7024" i="2" a="1"/>
  <c r="S7024" i="2" s="1"/>
  <c r="S7028" i="2" a="1"/>
  <c r="S7028" i="2" s="1"/>
  <c r="S7032" i="2" a="1"/>
  <c r="S7032" i="2" s="1"/>
  <c r="S7036" i="2" a="1"/>
  <c r="S7036" i="2" s="1"/>
  <c r="S7040" i="2" a="1"/>
  <c r="S7040" i="2" s="1"/>
  <c r="S7044" i="2" a="1"/>
  <c r="S7044" i="2" s="1"/>
  <c r="S7048" i="2" a="1"/>
  <c r="S7048" i="2" s="1"/>
  <c r="S7052" i="2" a="1"/>
  <c r="S7052" i="2" s="1"/>
  <c r="S7056" i="2" a="1"/>
  <c r="S7056" i="2" s="1"/>
  <c r="S7060" i="2" a="1"/>
  <c r="S7060" i="2" s="1"/>
  <c r="S7064" i="2" a="1"/>
  <c r="S7064" i="2" s="1"/>
  <c r="S7068" i="2" a="1"/>
  <c r="S7068" i="2" s="1"/>
  <c r="S7072" i="2" a="1"/>
  <c r="S7072" i="2" s="1"/>
  <c r="S7076" i="2" a="1"/>
  <c r="S7076" i="2" s="1"/>
  <c r="S7080" i="2" a="1"/>
  <c r="S7080" i="2" s="1"/>
  <c r="S7084" i="2" a="1"/>
  <c r="S7084" i="2" s="1"/>
  <c r="S7088" i="2" a="1"/>
  <c r="S7088" i="2" s="1"/>
  <c r="S7092" i="2" a="1"/>
  <c r="S7092" i="2" s="1"/>
  <c r="S7096" i="2" a="1"/>
  <c r="S7096" i="2" s="1"/>
  <c r="S7100" i="2" a="1"/>
  <c r="S7100" i="2" s="1"/>
  <c r="S7104" i="2" a="1"/>
  <c r="S7104" i="2" s="1"/>
  <c r="S7108" i="2" a="1"/>
  <c r="S7108" i="2" s="1"/>
  <c r="S7112" i="2" a="1"/>
  <c r="S7112" i="2" s="1"/>
  <c r="S7116" i="2" a="1"/>
  <c r="S7116" i="2" s="1"/>
  <c r="S7120" i="2" a="1"/>
  <c r="S7120" i="2" s="1"/>
  <c r="S7124" i="2" a="1"/>
  <c r="S7124" i="2" s="1"/>
  <c r="S7128" i="2" a="1"/>
  <c r="S7128" i="2" s="1"/>
  <c r="S7132" i="2" a="1"/>
  <c r="S7132" i="2" s="1"/>
  <c r="S7136" i="2" a="1"/>
  <c r="S7136" i="2" s="1"/>
  <c r="S7140" i="2" a="1"/>
  <c r="S7140" i="2" s="1"/>
  <c r="S7144" i="2" a="1"/>
  <c r="S7144" i="2" s="1"/>
  <c r="S7148" i="2" a="1"/>
  <c r="S7148" i="2" s="1"/>
  <c r="S7152" i="2" a="1"/>
  <c r="S7152" i="2" s="1"/>
  <c r="S7156" i="2" a="1"/>
  <c r="S7156" i="2" s="1"/>
  <c r="S7160" i="2" a="1"/>
  <c r="S7160" i="2" s="1"/>
  <c r="S7164" i="2" a="1"/>
  <c r="S7164" i="2" s="1"/>
  <c r="S7168" i="2" a="1"/>
  <c r="S7168" i="2" s="1"/>
  <c r="S7172" i="2" a="1"/>
  <c r="S7172" i="2" s="1"/>
  <c r="S7176" i="2" a="1"/>
  <c r="S7176" i="2" s="1"/>
  <c r="S7180" i="2" a="1"/>
  <c r="S7180" i="2" s="1"/>
  <c r="S7184" i="2" a="1"/>
  <c r="S7184" i="2" s="1"/>
  <c r="S7188" i="2" a="1"/>
  <c r="S7188" i="2" s="1"/>
  <c r="S7192" i="2" a="1"/>
  <c r="S7192" i="2" s="1"/>
  <c r="S7196" i="2" a="1"/>
  <c r="S7196" i="2" s="1"/>
  <c r="S7200" i="2" a="1"/>
  <c r="S7200" i="2" s="1"/>
  <c r="S7204" i="2" a="1"/>
  <c r="S7204" i="2" s="1"/>
  <c r="S7208" i="2" a="1"/>
  <c r="S7208" i="2" s="1"/>
  <c r="S7212" i="2" a="1"/>
  <c r="S7212" i="2" s="1"/>
  <c r="S7216" i="2" a="1"/>
  <c r="S7216" i="2" s="1"/>
  <c r="S7220" i="2" a="1"/>
  <c r="S7220" i="2" s="1"/>
  <c r="S7224" i="2" a="1"/>
  <c r="S7224" i="2" s="1"/>
  <c r="S7228" i="2" a="1"/>
  <c r="S7228" i="2" s="1"/>
  <c r="S7232" i="2" a="1"/>
  <c r="S7232" i="2" s="1"/>
  <c r="S7236" i="2" a="1"/>
  <c r="S7236" i="2" s="1"/>
  <c r="S7240" i="2" a="1"/>
  <c r="S7240" i="2" s="1"/>
  <c r="S7244" i="2" a="1"/>
  <c r="S7244" i="2" s="1"/>
  <c r="S7248" i="2" a="1"/>
  <c r="S7248" i="2" s="1"/>
  <c r="S7252" i="2" a="1"/>
  <c r="S7252" i="2" s="1"/>
  <c r="S7256" i="2" a="1"/>
  <c r="S7256" i="2" s="1"/>
  <c r="S7260" i="2" a="1"/>
  <c r="S7260" i="2" s="1"/>
  <c r="S7264" i="2" a="1"/>
  <c r="S7264" i="2" s="1"/>
  <c r="S7268" i="2" a="1"/>
  <c r="S7268" i="2" s="1"/>
  <c r="S7272" i="2" a="1"/>
  <c r="S7272" i="2" s="1"/>
  <c r="S7276" i="2" a="1"/>
  <c r="S7276" i="2" s="1"/>
  <c r="S7280" i="2" a="1"/>
  <c r="S7280" i="2" s="1"/>
  <c r="S7284" i="2" a="1"/>
  <c r="S7284" i="2" s="1"/>
  <c r="S7288" i="2" a="1"/>
  <c r="S7288" i="2" s="1"/>
  <c r="S9851" i="2" a="1"/>
  <c r="S9851" i="2" s="1"/>
  <c r="S9847" i="2" a="1"/>
  <c r="S9847" i="2" s="1"/>
  <c r="S9844" i="2" a="1"/>
  <c r="S9844" i="2" s="1"/>
  <c r="S9841" i="2" a="1"/>
  <c r="S9841" i="2" s="1"/>
  <c r="S9835" i="2" a="1"/>
  <c r="S9835" i="2" s="1"/>
  <c r="S9831" i="2" a="1"/>
  <c r="S9831" i="2" s="1"/>
  <c r="S9828" i="2" a="1"/>
  <c r="S9828" i="2" s="1"/>
  <c r="S9825" i="2" a="1"/>
  <c r="S9825" i="2" s="1"/>
  <c r="S9819" i="2" a="1"/>
  <c r="S9819" i="2" s="1"/>
  <c r="S9815" i="2" a="1"/>
  <c r="S9815" i="2" s="1"/>
  <c r="S9812" i="2" a="1"/>
  <c r="S9812" i="2" s="1"/>
  <c r="S9809" i="2" a="1"/>
  <c r="S9809" i="2" s="1"/>
  <c r="S9803" i="2" a="1"/>
  <c r="S9803" i="2" s="1"/>
  <c r="S9799" i="2" a="1"/>
  <c r="S9799" i="2" s="1"/>
  <c r="S9796" i="2" a="1"/>
  <c r="S9796" i="2" s="1"/>
  <c r="S9791" i="2" a="1"/>
  <c r="S9791" i="2" s="1"/>
  <c r="S9788" i="2" a="1"/>
  <c r="S9788" i="2" s="1"/>
  <c r="S9783" i="2" a="1"/>
  <c r="S9783" i="2" s="1"/>
  <c r="S9780" i="2" a="1"/>
  <c r="S9780" i="2" s="1"/>
  <c r="S9775" i="2" a="1"/>
  <c r="S9775" i="2" s="1"/>
  <c r="S9768" i="2" a="1"/>
  <c r="S9768" i="2" s="1"/>
  <c r="S9764" i="2" a="1"/>
  <c r="S9764" i="2" s="1"/>
  <c r="S9760" i="2" a="1"/>
  <c r="S9760" i="2" s="1"/>
  <c r="S9757" i="2" a="1"/>
  <c r="S9757" i="2" s="1"/>
  <c r="S9753" i="2" a="1"/>
  <c r="S9753" i="2" s="1"/>
  <c r="S9749" i="2" a="1"/>
  <c r="S9749" i="2" s="1"/>
  <c r="S9745" i="2" a="1"/>
  <c r="S9745" i="2" s="1"/>
  <c r="S9741" i="2" a="1"/>
  <c r="S9741" i="2" s="1"/>
  <c r="S9737" i="2" a="1"/>
  <c r="S9737" i="2" s="1"/>
  <c r="S9733" i="2" a="1"/>
  <c r="S9733" i="2" s="1"/>
  <c r="S9729" i="2" a="1"/>
  <c r="S9729" i="2" s="1"/>
  <c r="S9725" i="2" a="1"/>
  <c r="S9725" i="2" s="1"/>
  <c r="S9721" i="2" a="1"/>
  <c r="S9721" i="2" s="1"/>
  <c r="S9717" i="2" a="1"/>
  <c r="S9717" i="2" s="1"/>
  <c r="S9713" i="2" a="1"/>
  <c r="S9713" i="2" s="1"/>
  <c r="S9709" i="2" a="1"/>
  <c r="S9709" i="2" s="1"/>
  <c r="S9705" i="2" a="1"/>
  <c r="S9705" i="2" s="1"/>
  <c r="S9701" i="2" a="1"/>
  <c r="S9701" i="2" s="1"/>
  <c r="S9697" i="2" a="1"/>
  <c r="S9697" i="2" s="1"/>
  <c r="S9693" i="2" a="1"/>
  <c r="S9693" i="2" s="1"/>
  <c r="S9689" i="2" a="1"/>
  <c r="S9689" i="2" s="1"/>
  <c r="S9685" i="2" a="1"/>
  <c r="S9685" i="2" s="1"/>
  <c r="S9681" i="2" a="1"/>
  <c r="S9681" i="2" s="1"/>
  <c r="S9677" i="2" a="1"/>
  <c r="S9677" i="2" s="1"/>
  <c r="S9673" i="2" a="1"/>
  <c r="S9673" i="2" s="1"/>
  <c r="S9669" i="2" a="1"/>
  <c r="S9669" i="2" s="1"/>
  <c r="S9665" i="2" a="1"/>
  <c r="S9665" i="2" s="1"/>
  <c r="S9661" i="2" a="1"/>
  <c r="S9661" i="2" s="1"/>
  <c r="S9657" i="2" a="1"/>
  <c r="S9657" i="2" s="1"/>
  <c r="S9653" i="2" a="1"/>
  <c r="S9653" i="2" s="1"/>
  <c r="S9649" i="2" a="1"/>
  <c r="S9649" i="2" s="1"/>
  <c r="S9645" i="2" a="1"/>
  <c r="S9645" i="2" s="1"/>
  <c r="S9641" i="2" a="1"/>
  <c r="S9641" i="2" s="1"/>
  <c r="S9637" i="2" a="1"/>
  <c r="S9637" i="2" s="1"/>
  <c r="S9633" i="2" a="1"/>
  <c r="S9633" i="2" s="1"/>
  <c r="S9629" i="2" a="1"/>
  <c r="S9629" i="2" s="1"/>
  <c r="S9625" i="2" a="1"/>
  <c r="S9625" i="2" s="1"/>
  <c r="S9621" i="2" a="1"/>
  <c r="S9621" i="2" s="1"/>
  <c r="S9617" i="2" a="1"/>
  <c r="S9617" i="2" s="1"/>
  <c r="S9613" i="2" a="1"/>
  <c r="S9613" i="2" s="1"/>
  <c r="S9609" i="2" a="1"/>
  <c r="S9609" i="2" s="1"/>
  <c r="S9605" i="2" a="1"/>
  <c r="S9605" i="2" s="1"/>
  <c r="S9601" i="2" a="1"/>
  <c r="S9601" i="2" s="1"/>
  <c r="S9597" i="2" a="1"/>
  <c r="S9597" i="2" s="1"/>
  <c r="S9593" i="2" a="1"/>
  <c r="S9593" i="2" s="1"/>
  <c r="S9589" i="2" a="1"/>
  <c r="S9589" i="2" s="1"/>
  <c r="S9585" i="2" a="1"/>
  <c r="S9585" i="2" s="1"/>
  <c r="S9581" i="2" a="1"/>
  <c r="S9581" i="2" s="1"/>
  <c r="S9577" i="2" a="1"/>
  <c r="S9577" i="2" s="1"/>
  <c r="S9573" i="2" a="1"/>
  <c r="S9573" i="2" s="1"/>
  <c r="S9569" i="2" a="1"/>
  <c r="S9569" i="2" s="1"/>
  <c r="S9565" i="2" a="1"/>
  <c r="S9565" i="2" s="1"/>
  <c r="S9561" i="2" a="1"/>
  <c r="S9561" i="2" s="1"/>
  <c r="S9557" i="2" a="1"/>
  <c r="S9557" i="2" s="1"/>
  <c r="S9553" i="2" a="1"/>
  <c r="S9553" i="2" s="1"/>
  <c r="S9549" i="2" a="1"/>
  <c r="S9549" i="2" s="1"/>
  <c r="S9545" i="2" a="1"/>
  <c r="S9545" i="2" s="1"/>
  <c r="S9541" i="2" a="1"/>
  <c r="S9541" i="2" s="1"/>
  <c r="S9537" i="2" a="1"/>
  <c r="S9537" i="2" s="1"/>
  <c r="S9533" i="2" a="1"/>
  <c r="S9533" i="2" s="1"/>
  <c r="S9529" i="2" a="1"/>
  <c r="S9529" i="2" s="1"/>
  <c r="S9525" i="2" a="1"/>
  <c r="S9525" i="2" s="1"/>
  <c r="S9521" i="2" a="1"/>
  <c r="S9521" i="2" s="1"/>
  <c r="S9517" i="2" a="1"/>
  <c r="S9517" i="2" s="1"/>
  <c r="S9513" i="2" a="1"/>
  <c r="S9513" i="2" s="1"/>
  <c r="S9509" i="2" a="1"/>
  <c r="S9509" i="2" s="1"/>
  <c r="S9505" i="2" a="1"/>
  <c r="S9505" i="2" s="1"/>
  <c r="S9501" i="2" a="1"/>
  <c r="S9501" i="2" s="1"/>
  <c r="S9497" i="2" a="1"/>
  <c r="S9497" i="2" s="1"/>
  <c r="S9493" i="2" a="1"/>
  <c r="S9493" i="2" s="1"/>
  <c r="S9489" i="2" a="1"/>
  <c r="S9489" i="2" s="1"/>
  <c r="S9485" i="2" a="1"/>
  <c r="S9485" i="2" s="1"/>
  <c r="S9481" i="2" a="1"/>
  <c r="S9481" i="2" s="1"/>
  <c r="S9477" i="2" a="1"/>
  <c r="S9477" i="2" s="1"/>
  <c r="S9473" i="2" a="1"/>
  <c r="S9473" i="2" s="1"/>
  <c r="S9469" i="2" a="1"/>
  <c r="S9469" i="2" s="1"/>
  <c r="S9465" i="2" a="1"/>
  <c r="S9465" i="2" s="1"/>
  <c r="S9461" i="2" a="1"/>
  <c r="S9461" i="2" s="1"/>
  <c r="S9457" i="2" a="1"/>
  <c r="S9457" i="2" s="1"/>
  <c r="S9453" i="2" a="1"/>
  <c r="S9453" i="2" s="1"/>
  <c r="S9449" i="2" a="1"/>
  <c r="S9449" i="2" s="1"/>
  <c r="S9445" i="2" a="1"/>
  <c r="S9445" i="2" s="1"/>
  <c r="S9441" i="2" a="1"/>
  <c r="S9441" i="2" s="1"/>
  <c r="S9437" i="2" a="1"/>
  <c r="S9437" i="2" s="1"/>
  <c r="S9433" i="2" a="1"/>
  <c r="S9433" i="2" s="1"/>
  <c r="S9429" i="2" a="1"/>
  <c r="S9429" i="2" s="1"/>
  <c r="S9425" i="2" a="1"/>
  <c r="S9425" i="2" s="1"/>
  <c r="S9421" i="2" a="1"/>
  <c r="S9421" i="2" s="1"/>
  <c r="S9417" i="2" a="1"/>
  <c r="S9417" i="2" s="1"/>
  <c r="S9413" i="2" a="1"/>
  <c r="S9413" i="2" s="1"/>
  <c r="S9409" i="2" a="1"/>
  <c r="S9409" i="2" s="1"/>
  <c r="S9405" i="2" a="1"/>
  <c r="S9405" i="2" s="1"/>
  <c r="S9401" i="2" a="1"/>
  <c r="S9401" i="2" s="1"/>
  <c r="S9397" i="2" a="1"/>
  <c r="S9397" i="2" s="1"/>
  <c r="S9393" i="2" a="1"/>
  <c r="S9393" i="2" s="1"/>
  <c r="S9389" i="2" a="1"/>
  <c r="S9389" i="2" s="1"/>
  <c r="S9385" i="2" a="1"/>
  <c r="S9385" i="2" s="1"/>
  <c r="S9381" i="2" a="1"/>
  <c r="S9381" i="2" s="1"/>
  <c r="S9377" i="2" a="1"/>
  <c r="S9377" i="2" s="1"/>
  <c r="S9373" i="2" a="1"/>
  <c r="S9373" i="2" s="1"/>
  <c r="S9369" i="2" a="1"/>
  <c r="S9369" i="2" s="1"/>
  <c r="S9365" i="2" a="1"/>
  <c r="S9365" i="2" s="1"/>
  <c r="S9361" i="2" a="1"/>
  <c r="S9361" i="2" s="1"/>
  <c r="S9357" i="2" a="1"/>
  <c r="S9357" i="2" s="1"/>
  <c r="S9353" i="2" a="1"/>
  <c r="S9353" i="2" s="1"/>
  <c r="S9349" i="2" a="1"/>
  <c r="S9349" i="2" s="1"/>
  <c r="S9345" i="2" a="1"/>
  <c r="S9345" i="2" s="1"/>
  <c r="S9341" i="2" a="1"/>
  <c r="S9341" i="2" s="1"/>
  <c r="S9337" i="2" a="1"/>
  <c r="S9337" i="2" s="1"/>
  <c r="S9333" i="2" a="1"/>
  <c r="S9333" i="2" s="1"/>
  <c r="S9329" i="2" a="1"/>
  <c r="S9329" i="2" s="1"/>
  <c r="S9325" i="2" a="1"/>
  <c r="S9325" i="2" s="1"/>
  <c r="S9321" i="2" a="1"/>
  <c r="S9321" i="2" s="1"/>
  <c r="S9317" i="2" a="1"/>
  <c r="S9317" i="2" s="1"/>
  <c r="S9313" i="2" a="1"/>
  <c r="S9313" i="2" s="1"/>
  <c r="S9309" i="2" a="1"/>
  <c r="S9309" i="2" s="1"/>
  <c r="S9305" i="2" a="1"/>
  <c r="S9305" i="2" s="1"/>
  <c r="S9301" i="2" a="1"/>
  <c r="S9301" i="2" s="1"/>
  <c r="S9297" i="2" a="1"/>
  <c r="S9297" i="2" s="1"/>
  <c r="S9293" i="2" a="1"/>
  <c r="S9293" i="2" s="1"/>
  <c r="S9289" i="2" a="1"/>
  <c r="S9289" i="2" s="1"/>
  <c r="S9285" i="2" a="1"/>
  <c r="S9285" i="2" s="1"/>
  <c r="S9281" i="2" a="1"/>
  <c r="S9281" i="2" s="1"/>
  <c r="S9277" i="2" a="1"/>
  <c r="S9277" i="2" s="1"/>
  <c r="S9273" i="2" a="1"/>
  <c r="S9273" i="2" s="1"/>
  <c r="S9269" i="2" a="1"/>
  <c r="S9269" i="2" s="1"/>
  <c r="S9265" i="2" a="1"/>
  <c r="S9265" i="2" s="1"/>
  <c r="S9261" i="2" a="1"/>
  <c r="S9261" i="2" s="1"/>
  <c r="S9257" i="2" a="1"/>
  <c r="S9257" i="2" s="1"/>
  <c r="S9253" i="2" a="1"/>
  <c r="S9253" i="2" s="1"/>
  <c r="S9249" i="2" a="1"/>
  <c r="S9249" i="2" s="1"/>
  <c r="S9245" i="2" a="1"/>
  <c r="S9245" i="2" s="1"/>
  <c r="S9241" i="2" a="1"/>
  <c r="S9241" i="2" s="1"/>
  <c r="S9237" i="2" a="1"/>
  <c r="S9237" i="2" s="1"/>
  <c r="S9233" i="2" a="1"/>
  <c r="S9233" i="2" s="1"/>
  <c r="S9229" i="2" a="1"/>
  <c r="S9229" i="2" s="1"/>
  <c r="S9225" i="2" a="1"/>
  <c r="S9225" i="2" s="1"/>
  <c r="S9221" i="2" a="1"/>
  <c r="S9221" i="2" s="1"/>
  <c r="S9217" i="2" a="1"/>
  <c r="S9217" i="2" s="1"/>
  <c r="S9213" i="2" a="1"/>
  <c r="S9213" i="2" s="1"/>
  <c r="S9209" i="2" a="1"/>
  <c r="S9209" i="2" s="1"/>
  <c r="S9205" i="2" a="1"/>
  <c r="S9205" i="2" s="1"/>
  <c r="S9201" i="2" a="1"/>
  <c r="S9201" i="2" s="1"/>
  <c r="S9197" i="2" a="1"/>
  <c r="S9197" i="2" s="1"/>
  <c r="S9193" i="2" a="1"/>
  <c r="S9193" i="2" s="1"/>
  <c r="S9189" i="2" a="1"/>
  <c r="S9189" i="2" s="1"/>
  <c r="S9185" i="2" a="1"/>
  <c r="S9185" i="2" s="1"/>
  <c r="S9181" i="2" a="1"/>
  <c r="S9181" i="2" s="1"/>
  <c r="S9177" i="2" a="1"/>
  <c r="S9177" i="2" s="1"/>
  <c r="S9173" i="2" a="1"/>
  <c r="S9173" i="2" s="1"/>
  <c r="S9169" i="2" a="1"/>
  <c r="S9169" i="2" s="1"/>
  <c r="S9165" i="2" a="1"/>
  <c r="S9165" i="2" s="1"/>
  <c r="S9161" i="2" a="1"/>
  <c r="S9161" i="2" s="1"/>
  <c r="S9157" i="2" a="1"/>
  <c r="S9157" i="2" s="1"/>
  <c r="S9153" i="2" a="1"/>
  <c r="S9153" i="2" s="1"/>
  <c r="S9149" i="2" a="1"/>
  <c r="S9149" i="2" s="1"/>
  <c r="S9145" i="2" a="1"/>
  <c r="S9145" i="2" s="1"/>
  <c r="S9141" i="2" a="1"/>
  <c r="S9141" i="2" s="1"/>
  <c r="S9137" i="2" a="1"/>
  <c r="S9137" i="2" s="1"/>
  <c r="S9133" i="2" a="1"/>
  <c r="S9133" i="2" s="1"/>
  <c r="S9129" i="2" a="1"/>
  <c r="S9129" i="2" s="1"/>
  <c r="S9125" i="2" a="1"/>
  <c r="S9125" i="2" s="1"/>
  <c r="S9121" i="2" a="1"/>
  <c r="S9121" i="2" s="1"/>
  <c r="S9117" i="2" a="1"/>
  <c r="S9117" i="2" s="1"/>
  <c r="S9113" i="2" a="1"/>
  <c r="S9113" i="2" s="1"/>
  <c r="S9109" i="2" a="1"/>
  <c r="S9109" i="2" s="1"/>
  <c r="S9105" i="2" a="1"/>
  <c r="S9105" i="2" s="1"/>
  <c r="S9101" i="2" a="1"/>
  <c r="S9101" i="2" s="1"/>
  <c r="S9097" i="2" a="1"/>
  <c r="S9097" i="2" s="1"/>
  <c r="S9093" i="2" a="1"/>
  <c r="S9093" i="2" s="1"/>
  <c r="S9089" i="2" a="1"/>
  <c r="S9089" i="2" s="1"/>
  <c r="S9085" i="2" a="1"/>
  <c r="S9085" i="2" s="1"/>
  <c r="S9081" i="2" a="1"/>
  <c r="S9081" i="2" s="1"/>
  <c r="S9077" i="2" a="1"/>
  <c r="S9077" i="2" s="1"/>
  <c r="S9073" i="2" a="1"/>
  <c r="S9073" i="2" s="1"/>
  <c r="S9069" i="2" a="1"/>
  <c r="S9069" i="2" s="1"/>
  <c r="S9065" i="2" a="1"/>
  <c r="S9065" i="2" s="1"/>
  <c r="S9061" i="2" a="1"/>
  <c r="S9061" i="2" s="1"/>
  <c r="S9057" i="2" a="1"/>
  <c r="S9057" i="2" s="1"/>
  <c r="S9053" i="2" a="1"/>
  <c r="S9053" i="2" s="1"/>
  <c r="S9049" i="2" a="1"/>
  <c r="S9049" i="2" s="1"/>
  <c r="S9045" i="2" a="1"/>
  <c r="S9045" i="2" s="1"/>
  <c r="S9041" i="2" a="1"/>
  <c r="S9041" i="2" s="1"/>
  <c r="S9037" i="2" a="1"/>
  <c r="S9037" i="2" s="1"/>
  <c r="S9033" i="2" a="1"/>
  <c r="S9033" i="2" s="1"/>
  <c r="S9029" i="2" a="1"/>
  <c r="S9029" i="2" s="1"/>
  <c r="S9025" i="2" a="1"/>
  <c r="S9025" i="2" s="1"/>
  <c r="S9021" i="2" a="1"/>
  <c r="S9021" i="2" s="1"/>
  <c r="S9017" i="2" a="1"/>
  <c r="S9017" i="2" s="1"/>
  <c r="S9013" i="2" a="1"/>
  <c r="S9013" i="2" s="1"/>
  <c r="S9009" i="2" a="1"/>
  <c r="S9009" i="2" s="1"/>
  <c r="S9005" i="2" a="1"/>
  <c r="S9005" i="2" s="1"/>
  <c r="S9001" i="2" a="1"/>
  <c r="S9001" i="2" s="1"/>
  <c r="S8997" i="2" a="1"/>
  <c r="S8997" i="2" s="1"/>
  <c r="S8993" i="2" a="1"/>
  <c r="S8993" i="2" s="1"/>
  <c r="S8989" i="2" a="1"/>
  <c r="S8989" i="2" s="1"/>
  <c r="S8985" i="2" a="1"/>
  <c r="S8985" i="2" s="1"/>
  <c r="S8981" i="2" a="1"/>
  <c r="S8981" i="2" s="1"/>
  <c r="S8977" i="2" a="1"/>
  <c r="S8977" i="2" s="1"/>
  <c r="S8973" i="2" a="1"/>
  <c r="S8973" i="2" s="1"/>
  <c r="S8969" i="2" a="1"/>
  <c r="S8969" i="2" s="1"/>
  <c r="S8965" i="2" a="1"/>
  <c r="S8965" i="2" s="1"/>
  <c r="S8961" i="2" a="1"/>
  <c r="S8961" i="2" s="1"/>
  <c r="S8957" i="2" a="1"/>
  <c r="S8957" i="2" s="1"/>
  <c r="S8953" i="2" a="1"/>
  <c r="S8953" i="2" s="1"/>
  <c r="S8949" i="2" a="1"/>
  <c r="S8949" i="2" s="1"/>
  <c r="S8945" i="2" a="1"/>
  <c r="S8945" i="2" s="1"/>
  <c r="S8941" i="2" a="1"/>
  <c r="S8941" i="2" s="1"/>
  <c r="S8937" i="2" a="1"/>
  <c r="S8937" i="2" s="1"/>
  <c r="S8933" i="2" a="1"/>
  <c r="S8933" i="2" s="1"/>
  <c r="S8929" i="2" a="1"/>
  <c r="S8929" i="2" s="1"/>
  <c r="S8925" i="2" a="1"/>
  <c r="S8925" i="2" s="1"/>
  <c r="S8921" i="2" a="1"/>
  <c r="S8921" i="2" s="1"/>
  <c r="S8917" i="2" a="1"/>
  <c r="S8917" i="2" s="1"/>
  <c r="S8913" i="2" a="1"/>
  <c r="S8913" i="2" s="1"/>
  <c r="S8909" i="2" a="1"/>
  <c r="S8909" i="2" s="1"/>
  <c r="S8905" i="2" a="1"/>
  <c r="S8905" i="2" s="1"/>
  <c r="S8901" i="2" a="1"/>
  <c r="S8901" i="2" s="1"/>
  <c r="S8897" i="2" a="1"/>
  <c r="S8897" i="2" s="1"/>
  <c r="S8893" i="2" a="1"/>
  <c r="S8893" i="2" s="1"/>
  <c r="S8889" i="2" a="1"/>
  <c r="S8889" i="2" s="1"/>
  <c r="S8885" i="2" a="1"/>
  <c r="S8885" i="2" s="1"/>
  <c r="S8881" i="2" a="1"/>
  <c r="S8881" i="2" s="1"/>
  <c r="S8877" i="2" a="1"/>
  <c r="S8877" i="2" s="1"/>
  <c r="S8873" i="2" a="1"/>
  <c r="S8873" i="2" s="1"/>
  <c r="S8869" i="2" a="1"/>
  <c r="S8869" i="2" s="1"/>
  <c r="S8865" i="2" a="1"/>
  <c r="S8865" i="2" s="1"/>
  <c r="S8861" i="2" a="1"/>
  <c r="S8861" i="2" s="1"/>
  <c r="S8857" i="2" a="1"/>
  <c r="S8857" i="2" s="1"/>
  <c r="S8853" i="2" a="1"/>
  <c r="S8853" i="2" s="1"/>
  <c r="S8849" i="2" a="1"/>
  <c r="S8849" i="2" s="1"/>
  <c r="S8845" i="2" a="1"/>
  <c r="S8845" i="2" s="1"/>
  <c r="S8841" i="2" a="1"/>
  <c r="S8841" i="2" s="1"/>
  <c r="S8837" i="2" a="1"/>
  <c r="S8837" i="2" s="1"/>
  <c r="S8833" i="2" a="1"/>
  <c r="S8833" i="2" s="1"/>
  <c r="S8829" i="2" a="1"/>
  <c r="S8829" i="2" s="1"/>
  <c r="S8825" i="2" a="1"/>
  <c r="S8825" i="2" s="1"/>
  <c r="S8821" i="2" a="1"/>
  <c r="S8821" i="2" s="1"/>
  <c r="S8817" i="2" a="1"/>
  <c r="S8817" i="2" s="1"/>
  <c r="S8813" i="2" a="1"/>
  <c r="S8813" i="2" s="1"/>
  <c r="S8809" i="2" a="1"/>
  <c r="S8809" i="2" s="1"/>
  <c r="S8805" i="2" a="1"/>
  <c r="S8805" i="2" s="1"/>
  <c r="S8801" i="2" a="1"/>
  <c r="S8801" i="2" s="1"/>
  <c r="S8797" i="2" a="1"/>
  <c r="S8797" i="2" s="1"/>
  <c r="S8793" i="2" a="1"/>
  <c r="S8793" i="2" s="1"/>
  <c r="S8789" i="2" a="1"/>
  <c r="S8789" i="2" s="1"/>
  <c r="S8785" i="2" a="1"/>
  <c r="S8785" i="2" s="1"/>
  <c r="S8781" i="2" a="1"/>
  <c r="S8781" i="2" s="1"/>
  <c r="S8777" i="2" a="1"/>
  <c r="S8777" i="2" s="1"/>
  <c r="S8773" i="2" a="1"/>
  <c r="S8773" i="2" s="1"/>
  <c r="S8769" i="2" a="1"/>
  <c r="S8769" i="2" s="1"/>
  <c r="S8765" i="2" a="1"/>
  <c r="S8765" i="2" s="1"/>
  <c r="S8761" i="2" a="1"/>
  <c r="S8761" i="2" s="1"/>
  <c r="S8757" i="2" a="1"/>
  <c r="S8757" i="2" s="1"/>
  <c r="S8753" i="2" a="1"/>
  <c r="S8753" i="2" s="1"/>
  <c r="S8749" i="2" a="1"/>
  <c r="S8749" i="2" s="1"/>
  <c r="S8745" i="2" a="1"/>
  <c r="S8745" i="2" s="1"/>
  <c r="S8741" i="2" a="1"/>
  <c r="S8741" i="2" s="1"/>
  <c r="S8737" i="2" a="1"/>
  <c r="S8737" i="2" s="1"/>
  <c r="S8733" i="2" a="1"/>
  <c r="S8733" i="2" s="1"/>
  <c r="S8729" i="2" a="1"/>
  <c r="S8729" i="2" s="1"/>
  <c r="S8725" i="2" a="1"/>
  <c r="S8725" i="2" s="1"/>
  <c r="S8721" i="2" a="1"/>
  <c r="S8721" i="2" s="1"/>
  <c r="S8717" i="2" a="1"/>
  <c r="S8717" i="2" s="1"/>
  <c r="S8713" i="2" a="1"/>
  <c r="S8713" i="2" s="1"/>
  <c r="S8709" i="2" a="1"/>
  <c r="S8709" i="2" s="1"/>
  <c r="S8705" i="2" a="1"/>
  <c r="S8705" i="2" s="1"/>
  <c r="S8701" i="2" a="1"/>
  <c r="S8701" i="2" s="1"/>
  <c r="S8697" i="2" a="1"/>
  <c r="S8697" i="2" s="1"/>
  <c r="S8693" i="2" a="1"/>
  <c r="S8693" i="2" s="1"/>
  <c r="S8689" i="2" a="1"/>
  <c r="S8689" i="2" s="1"/>
  <c r="S8685" i="2" a="1"/>
  <c r="S8685" i="2" s="1"/>
  <c r="S8681" i="2" a="1"/>
  <c r="S8681" i="2" s="1"/>
  <c r="S8677" i="2" a="1"/>
  <c r="S8677" i="2" s="1"/>
  <c r="S8673" i="2" a="1"/>
  <c r="S8673" i="2" s="1"/>
  <c r="S8669" i="2" a="1"/>
  <c r="S8669" i="2" s="1"/>
  <c r="S8665" i="2" a="1"/>
  <c r="S8665" i="2" s="1"/>
  <c r="S8661" i="2" a="1"/>
  <c r="S8661" i="2" s="1"/>
  <c r="S8657" i="2" a="1"/>
  <c r="S8657" i="2" s="1"/>
  <c r="S8653" i="2" a="1"/>
  <c r="S8653" i="2" s="1"/>
  <c r="S8649" i="2" a="1"/>
  <c r="S8649" i="2" s="1"/>
  <c r="S8645" i="2" a="1"/>
  <c r="S8645" i="2" s="1"/>
  <c r="S8641" i="2" a="1"/>
  <c r="S8641" i="2" s="1"/>
  <c r="S8637" i="2" a="1"/>
  <c r="S8637" i="2" s="1"/>
  <c r="S8633" i="2" a="1"/>
  <c r="S8633" i="2" s="1"/>
  <c r="S8629" i="2" a="1"/>
  <c r="S8629" i="2" s="1"/>
  <c r="S8625" i="2" a="1"/>
  <c r="S8625" i="2" s="1"/>
  <c r="S8621" i="2" a="1"/>
  <c r="S8621" i="2" s="1"/>
  <c r="S8617" i="2" a="1"/>
  <c r="S8617" i="2" s="1"/>
  <c r="S8613" i="2" a="1"/>
  <c r="S8613" i="2" s="1"/>
  <c r="S8609" i="2" a="1"/>
  <c r="S8609" i="2" s="1"/>
  <c r="S8605" i="2" a="1"/>
  <c r="S8605" i="2" s="1"/>
  <c r="S8601" i="2" a="1"/>
  <c r="S8601" i="2" s="1"/>
  <c r="S8597" i="2" a="1"/>
  <c r="S8597" i="2" s="1"/>
  <c r="S8593" i="2" a="1"/>
  <c r="S8593" i="2" s="1"/>
  <c r="S8589" i="2" a="1"/>
  <c r="S8589" i="2" s="1"/>
  <c r="S8585" i="2" a="1"/>
  <c r="S8585" i="2" s="1"/>
  <c r="S8581" i="2" a="1"/>
  <c r="S8581" i="2" s="1"/>
  <c r="S8577" i="2" a="1"/>
  <c r="S8577" i="2" s="1"/>
  <c r="S8573" i="2" a="1"/>
  <c r="S8573" i="2" s="1"/>
  <c r="S8569" i="2" a="1"/>
  <c r="S8569" i="2" s="1"/>
  <c r="S8565" i="2" a="1"/>
  <c r="S8565" i="2" s="1"/>
  <c r="S8561" i="2" a="1"/>
  <c r="S8561" i="2" s="1"/>
  <c r="S8557" i="2" a="1"/>
  <c r="S8557" i="2" s="1"/>
  <c r="S8553" i="2" a="1"/>
  <c r="S8553" i="2" s="1"/>
  <c r="S8550" i="2" a="1"/>
  <c r="S8550" i="2" s="1"/>
  <c r="S8547" i="2" a="1"/>
  <c r="S8547" i="2" s="1"/>
  <c r="S8543" i="2" a="1"/>
  <c r="S8543" i="2" s="1"/>
  <c r="S8539" i="2" a="1"/>
  <c r="S8539" i="2" s="1"/>
  <c r="S8535" i="2" a="1"/>
  <c r="S8535" i="2" s="1"/>
  <c r="S8531" i="2" a="1"/>
  <c r="S8531" i="2" s="1"/>
  <c r="S8524" i="2" a="1"/>
  <c r="S8524" i="2" s="1"/>
  <c r="S8520" i="2" a="1"/>
  <c r="S8520" i="2" s="1"/>
  <c r="S8516" i="2" a="1"/>
  <c r="S8516" i="2" s="1"/>
  <c r="S8512" i="2" a="1"/>
  <c r="S8512" i="2" s="1"/>
  <c r="S8508" i="2" a="1"/>
  <c r="S8508" i="2" s="1"/>
  <c r="S8504" i="2" a="1"/>
  <c r="S8504" i="2" s="1"/>
  <c r="S8500" i="2" a="1"/>
  <c r="S8500" i="2" s="1"/>
  <c r="S8497" i="2" a="1"/>
  <c r="S8497" i="2" s="1"/>
  <c r="S8493" i="2" a="1"/>
  <c r="S8493" i="2" s="1"/>
  <c r="S8489" i="2" a="1"/>
  <c r="S8489" i="2" s="1"/>
  <c r="S8485" i="2" a="1"/>
  <c r="S8485" i="2" s="1"/>
  <c r="S8481" i="2" a="1"/>
  <c r="S8481" i="2" s="1"/>
  <c r="S8477" i="2" a="1"/>
  <c r="S8477" i="2" s="1"/>
  <c r="S8473" i="2" a="1"/>
  <c r="S8473" i="2" s="1"/>
  <c r="S8470" i="2" a="1"/>
  <c r="S8470" i="2" s="1"/>
  <c r="S8466" i="2" a="1"/>
  <c r="S8466" i="2" s="1"/>
  <c r="S8462" i="2" a="1"/>
  <c r="S8462" i="2" s="1"/>
  <c r="S8458" i="2" a="1"/>
  <c r="S8458" i="2" s="1"/>
  <c r="S8454" i="2" a="1"/>
  <c r="S8454" i="2" s="1"/>
  <c r="S8450" i="2" a="1"/>
  <c r="S8450" i="2" s="1"/>
  <c r="S8447" i="2" a="1"/>
  <c r="S8447" i="2" s="1"/>
  <c r="S8443" i="2" a="1"/>
  <c r="S8443" i="2" s="1"/>
  <c r="S8439" i="2" a="1"/>
  <c r="S8439" i="2" s="1"/>
  <c r="S8435" i="2" a="1"/>
  <c r="S8435" i="2" s="1"/>
  <c r="S8432" i="2" a="1"/>
  <c r="S8432" i="2" s="1"/>
  <c r="S8429" i="2" a="1"/>
  <c r="S8429" i="2" s="1"/>
  <c r="S8425" i="2" a="1"/>
  <c r="S8425" i="2" s="1"/>
  <c r="S8421" i="2" a="1"/>
  <c r="S8421" i="2" s="1"/>
  <c r="S8417" i="2" a="1"/>
  <c r="S8417" i="2" s="1"/>
  <c r="S8413" i="2" a="1"/>
  <c r="S8413" i="2" s="1"/>
  <c r="S8409" i="2" a="1"/>
  <c r="S8409" i="2" s="1"/>
  <c r="S8406" i="2" a="1"/>
  <c r="S8406" i="2" s="1"/>
  <c r="S8402" i="2" a="1"/>
  <c r="S8402" i="2" s="1"/>
  <c r="S8398" i="2" a="1"/>
  <c r="S8398" i="2" s="1"/>
  <c r="S8394" i="2" a="1"/>
  <c r="S8394" i="2" s="1"/>
  <c r="S8390" i="2" a="1"/>
  <c r="S8390" i="2" s="1"/>
  <c r="S8386" i="2" a="1"/>
  <c r="S8386" i="2" s="1"/>
  <c r="S8383" i="2" a="1"/>
  <c r="S8383" i="2" s="1"/>
  <c r="S8379" i="2" a="1"/>
  <c r="S8379" i="2" s="1"/>
  <c r="S8375" i="2" a="1"/>
  <c r="S8375" i="2" s="1"/>
  <c r="S8371" i="2" a="1"/>
  <c r="S8371" i="2" s="1"/>
  <c r="S8364" i="2" a="1"/>
  <c r="S8364" i="2" s="1"/>
  <c r="S8360" i="2" a="1"/>
  <c r="S8360" i="2" s="1"/>
  <c r="S8357" i="2" a="1"/>
  <c r="S8357" i="2" s="1"/>
  <c r="S8353" i="2" a="1"/>
  <c r="S8353" i="2" s="1"/>
  <c r="S8350" i="2" a="1"/>
  <c r="S8350" i="2" s="1"/>
  <c r="S8346" i="2" a="1"/>
  <c r="S8346" i="2" s="1"/>
  <c r="S8342" i="2" a="1"/>
  <c r="S8342" i="2" s="1"/>
  <c r="S8338" i="2" a="1"/>
  <c r="S8338" i="2" s="1"/>
  <c r="S8332" i="2" a="1"/>
  <c r="S8332" i="2" s="1"/>
  <c r="S8328" i="2" a="1"/>
  <c r="S8328" i="2" s="1"/>
  <c r="S8324" i="2" a="1"/>
  <c r="S8324" i="2" s="1"/>
  <c r="S8320" i="2" a="1"/>
  <c r="S8320" i="2" s="1"/>
  <c r="S8316" i="2" a="1"/>
  <c r="S8316" i="2" s="1"/>
  <c r="S8312" i="2" a="1"/>
  <c r="S8312" i="2" s="1"/>
  <c r="S8309" i="2" a="1"/>
  <c r="S8309" i="2" s="1"/>
  <c r="S8305" i="2" a="1"/>
  <c r="S8305" i="2" s="1"/>
  <c r="S8302" i="2" a="1"/>
  <c r="S8302" i="2" s="1"/>
  <c r="S8298" i="2" a="1"/>
  <c r="S8298" i="2" s="1"/>
  <c r="S8294" i="2" a="1"/>
  <c r="S8294" i="2" s="1"/>
  <c r="S8290" i="2" a="1"/>
  <c r="S8290" i="2" s="1"/>
  <c r="S8287" i="2" a="1"/>
  <c r="S8287" i="2" s="1"/>
  <c r="S8283" i="2" a="1"/>
  <c r="S8283" i="2" s="1"/>
  <c r="S8276" i="2" a="1"/>
  <c r="S8276" i="2" s="1"/>
  <c r="S8272" i="2" a="1"/>
  <c r="S8272" i="2" s="1"/>
  <c r="S8268" i="2" a="1"/>
  <c r="S8268" i="2" s="1"/>
  <c r="S8264" i="2" a="1"/>
  <c r="S8264" i="2" s="1"/>
  <c r="S8260" i="2" a="1"/>
  <c r="S8260" i="2" s="1"/>
  <c r="S8256" i="2" a="1"/>
  <c r="S8256" i="2" s="1"/>
  <c r="S8252" i="2" a="1"/>
  <c r="S8252" i="2" s="1"/>
  <c r="S8248" i="2" a="1"/>
  <c r="S8248" i="2" s="1"/>
  <c r="S8245" i="2" a="1"/>
  <c r="S8245" i="2" s="1"/>
  <c r="S8241" i="2" a="1"/>
  <c r="S8241" i="2" s="1"/>
  <c r="S8238" i="2" a="1"/>
  <c r="S8238" i="2" s="1"/>
  <c r="S8234" i="2" a="1"/>
  <c r="S8234" i="2" s="1"/>
  <c r="S8230" i="2" a="1"/>
  <c r="S8230" i="2" s="1"/>
  <c r="S8226" i="2" a="1"/>
  <c r="S8226" i="2" s="1"/>
  <c r="S8222" i="2" a="1"/>
  <c r="S8222" i="2" s="1"/>
  <c r="S8218" i="2" a="1"/>
  <c r="S8218" i="2" s="1"/>
  <c r="S8215" i="2" a="1"/>
  <c r="S8215" i="2" s="1"/>
  <c r="S8211" i="2" a="1"/>
  <c r="S8211" i="2" s="1"/>
  <c r="S8204" i="2" a="1"/>
  <c r="S8204" i="2" s="1"/>
  <c r="S8200" i="2" a="1"/>
  <c r="S8200" i="2" s="1"/>
  <c r="S8196" i="2" a="1"/>
  <c r="S8196" i="2" s="1"/>
  <c r="S8192" i="2" a="1"/>
  <c r="S8192" i="2" s="1"/>
  <c r="S8188" i="2" a="1"/>
  <c r="S8188" i="2" s="1"/>
  <c r="S8184" i="2" a="1"/>
  <c r="S8184" i="2" s="1"/>
  <c r="S8181" i="2" a="1"/>
  <c r="S8181" i="2" s="1"/>
  <c r="S8177" i="2" a="1"/>
  <c r="S8177" i="2" s="1"/>
  <c r="S8174" i="2" a="1"/>
  <c r="S8174" i="2" s="1"/>
  <c r="S8170" i="2" a="1"/>
  <c r="S8170" i="2" s="1"/>
  <c r="S8166" i="2" a="1"/>
  <c r="S8166" i="2" s="1"/>
  <c r="S8162" i="2" a="1"/>
  <c r="S8162" i="2" s="1"/>
  <c r="S8159" i="2" a="1"/>
  <c r="S8159" i="2" s="1"/>
  <c r="S8155" i="2" a="1"/>
  <c r="S8155" i="2" s="1"/>
  <c r="S8148" i="2" a="1"/>
  <c r="S8148" i="2" s="1"/>
  <c r="S8144" i="2" a="1"/>
  <c r="S8144" i="2" s="1"/>
  <c r="S8140" i="2" a="1"/>
  <c r="S8140" i="2" s="1"/>
  <c r="S8137" i="2" a="1"/>
  <c r="S8137" i="2" s="1"/>
  <c r="S8133" i="2" a="1"/>
  <c r="S8133" i="2" s="1"/>
  <c r="S8129" i="2" a="1"/>
  <c r="S8129" i="2" s="1"/>
  <c r="S8125" i="2" a="1"/>
  <c r="S8125" i="2" s="1"/>
  <c r="S8118" i="2" a="1"/>
  <c r="S8118" i="2" s="1"/>
  <c r="S8114" i="2" a="1"/>
  <c r="S8114" i="2" s="1"/>
  <c r="S8110" i="2" a="1"/>
  <c r="S8110" i="2" s="1"/>
  <c r="S8106" i="2" a="1"/>
  <c r="S8106" i="2" s="1"/>
  <c r="S8103" i="2" a="1"/>
  <c r="S8103" i="2" s="1"/>
  <c r="S8099" i="2" a="1"/>
  <c r="S8099" i="2" s="1"/>
  <c r="S8095" i="2" a="1"/>
  <c r="S8095" i="2" s="1"/>
  <c r="S8091" i="2" a="1"/>
  <c r="S8091" i="2" s="1"/>
  <c r="S8088" i="2" a="1"/>
  <c r="S8088" i="2" s="1"/>
  <c r="S8084" i="2" a="1"/>
  <c r="S8084" i="2" s="1"/>
  <c r="S8080" i="2" a="1"/>
  <c r="S8080" i="2" s="1"/>
  <c r="S8076" i="2" a="1"/>
  <c r="S8076" i="2" s="1"/>
  <c r="S8073" i="2" a="1"/>
  <c r="S8073" i="2" s="1"/>
  <c r="S8069" i="2" a="1"/>
  <c r="S8069" i="2" s="1"/>
  <c r="S8065" i="2" a="1"/>
  <c r="S8065" i="2" s="1"/>
  <c r="S8061" i="2" a="1"/>
  <c r="S8061" i="2" s="1"/>
  <c r="S8054" i="2" a="1"/>
  <c r="S8054" i="2" s="1"/>
  <c r="S8050" i="2" a="1"/>
  <c r="S8050" i="2" s="1"/>
  <c r="S8046" i="2" a="1"/>
  <c r="S8046" i="2" s="1"/>
  <c r="S8042" i="2" a="1"/>
  <c r="S8042" i="2" s="1"/>
  <c r="S8036" i="2" a="1"/>
  <c r="S8036" i="2" s="1"/>
  <c r="S8032" i="2" a="1"/>
  <c r="S8032" i="2" s="1"/>
  <c r="S8028" i="2" a="1"/>
  <c r="S8028" i="2" s="1"/>
  <c r="S8025" i="2" a="1"/>
  <c r="S8025" i="2" s="1"/>
  <c r="S8022" i="2" a="1"/>
  <c r="S8022" i="2" s="1"/>
  <c r="S8018" i="2" a="1"/>
  <c r="S8018" i="2" s="1"/>
  <c r="S8014" i="2" a="1"/>
  <c r="S8014" i="2" s="1"/>
  <c r="S8010" i="2" a="1"/>
  <c r="S8010" i="2" s="1"/>
  <c r="S8004" i="2" a="1"/>
  <c r="S8004" i="2" s="1"/>
  <c r="S8000" i="2" a="1"/>
  <c r="S8000" i="2" s="1"/>
  <c r="S7996" i="2" a="1"/>
  <c r="S7996" i="2" s="1"/>
  <c r="S7993" i="2" a="1"/>
  <c r="S7993" i="2" s="1"/>
  <c r="S7990" i="2" a="1"/>
  <c r="S7990" i="2" s="1"/>
  <c r="S7986" i="2" a="1"/>
  <c r="S7986" i="2" s="1"/>
  <c r="S7982" i="2" a="1"/>
  <c r="S7982" i="2" s="1"/>
  <c r="S7978" i="2" a="1"/>
  <c r="S7978" i="2" s="1"/>
  <c r="S7975" i="2" a="1"/>
  <c r="S7975" i="2" s="1"/>
  <c r="S7971" i="2" a="1"/>
  <c r="S7971" i="2" s="1"/>
  <c r="S7967" i="2" a="1"/>
  <c r="S7967" i="2" s="1"/>
  <c r="S7963" i="2" a="1"/>
  <c r="S7963" i="2" s="1"/>
  <c r="S7959" i="2" a="1"/>
  <c r="S7959" i="2" s="1"/>
  <c r="S7955" i="2" a="1"/>
  <c r="S7955" i="2" s="1"/>
  <c r="S7951" i="2" a="1"/>
  <c r="S7951" i="2" s="1"/>
  <c r="S7947" i="2" a="1"/>
  <c r="S7947" i="2" s="1"/>
  <c r="S7943" i="2" a="1"/>
  <c r="S7943" i="2" s="1"/>
  <c r="S7939" i="2" a="1"/>
  <c r="S7939" i="2" s="1"/>
  <c r="S7935" i="2" a="1"/>
  <c r="S7935" i="2" s="1"/>
  <c r="S7931" i="2" a="1"/>
  <c r="S7931" i="2" s="1"/>
  <c r="S7927" i="2" a="1"/>
  <c r="S7927" i="2" s="1"/>
  <c r="S7923" i="2" a="1"/>
  <c r="S7923" i="2" s="1"/>
  <c r="S7919" i="2" a="1"/>
  <c r="S7919" i="2" s="1"/>
  <c r="S7915" i="2" a="1"/>
  <c r="S7915" i="2" s="1"/>
  <c r="S7911" i="2" a="1"/>
  <c r="S7911" i="2" s="1"/>
  <c r="S7907" i="2" a="1"/>
  <c r="S7907" i="2" s="1"/>
  <c r="S7903" i="2" a="1"/>
  <c r="S7903" i="2" s="1"/>
  <c r="S7900" i="2" a="1"/>
  <c r="S7900" i="2" s="1"/>
  <c r="S7896" i="2" a="1"/>
  <c r="S7896" i="2" s="1"/>
  <c r="S7893" i="2" a="1"/>
  <c r="S7893" i="2" s="1"/>
  <c r="S7889" i="2" a="1"/>
  <c r="S7889" i="2" s="1"/>
  <c r="S7886" i="2" a="1"/>
  <c r="S7886" i="2" s="1"/>
  <c r="S7882" i="2" a="1"/>
  <c r="S7882" i="2" s="1"/>
  <c r="S7878" i="2" a="1"/>
  <c r="S7878" i="2" s="1"/>
  <c r="S7871" i="2" a="1"/>
  <c r="S7871" i="2" s="1"/>
  <c r="S7867" i="2" a="1"/>
  <c r="S7867" i="2" s="1"/>
  <c r="S7863" i="2" a="1"/>
  <c r="S7863" i="2" s="1"/>
  <c r="S7859" i="2" a="1"/>
  <c r="S7859" i="2" s="1"/>
  <c r="S7856" i="2" a="1"/>
  <c r="S7856" i="2" s="1"/>
  <c r="S7852" i="2" a="1"/>
  <c r="S7852" i="2" s="1"/>
  <c r="S7848" i="2" a="1"/>
  <c r="S7848" i="2" s="1"/>
  <c r="S7844" i="2" a="1"/>
  <c r="S7844" i="2" s="1"/>
  <c r="S7840" i="2" a="1"/>
  <c r="S7840" i="2" s="1"/>
  <c r="S7836" i="2" a="1"/>
  <c r="S7836" i="2" s="1"/>
  <c r="S7832" i="2" a="1"/>
  <c r="S7832" i="2" s="1"/>
  <c r="S7828" i="2" a="1"/>
  <c r="S7828" i="2" s="1"/>
  <c r="S7824" i="2" a="1"/>
  <c r="S7824" i="2" s="1"/>
  <c r="S7820" i="2" a="1"/>
  <c r="S7820" i="2" s="1"/>
  <c r="S7816" i="2" a="1"/>
  <c r="S7816" i="2" s="1"/>
  <c r="S7812" i="2" a="1"/>
  <c r="S7812" i="2" s="1"/>
  <c r="S7808" i="2" a="1"/>
  <c r="S7808" i="2" s="1"/>
  <c r="S7804" i="2" a="1"/>
  <c r="S7804" i="2" s="1"/>
  <c r="S7800" i="2" a="1"/>
  <c r="S7800" i="2" s="1"/>
  <c r="S7796" i="2" a="1"/>
  <c r="S7796" i="2" s="1"/>
  <c r="S7792" i="2" a="1"/>
  <c r="S7792" i="2" s="1"/>
  <c r="S7788" i="2" a="1"/>
  <c r="S7788" i="2" s="1"/>
  <c r="S7784" i="2" a="1"/>
  <c r="S7784" i="2" s="1"/>
  <c r="S7780" i="2" a="1"/>
  <c r="S7780" i="2" s="1"/>
  <c r="S7776" i="2" a="1"/>
  <c r="S7776" i="2" s="1"/>
  <c r="S7772" i="2" a="1"/>
  <c r="S7772" i="2" s="1"/>
  <c r="S7768" i="2" a="1"/>
  <c r="S7768" i="2" s="1"/>
  <c r="S7764" i="2" a="1"/>
  <c r="S7764" i="2" s="1"/>
  <c r="S7760" i="2" a="1"/>
  <c r="S7760" i="2" s="1"/>
  <c r="S7756" i="2" a="1"/>
  <c r="S7756" i="2" s="1"/>
  <c r="S7752" i="2" a="1"/>
  <c r="S7752" i="2" s="1"/>
  <c r="S7748" i="2" a="1"/>
  <c r="S7748" i="2" s="1"/>
  <c r="S7744" i="2" a="1"/>
  <c r="S7744" i="2" s="1"/>
  <c r="S7740" i="2" a="1"/>
  <c r="S7740" i="2" s="1"/>
  <c r="S7736" i="2" a="1"/>
  <c r="S7736" i="2" s="1"/>
  <c r="S7732" i="2" a="1"/>
  <c r="S7732" i="2" s="1"/>
  <c r="S7728" i="2" a="1"/>
  <c r="S7728" i="2" s="1"/>
  <c r="S7724" i="2" a="1"/>
  <c r="S7724" i="2" s="1"/>
  <c r="S7720" i="2" a="1"/>
  <c r="S7720" i="2" s="1"/>
  <c r="S7716" i="2" a="1"/>
  <c r="S7716" i="2" s="1"/>
  <c r="S7712" i="2" a="1"/>
  <c r="S7712" i="2" s="1"/>
  <c r="S7708" i="2" a="1"/>
  <c r="S7708" i="2" s="1"/>
  <c r="S7704" i="2" a="1"/>
  <c r="S7704" i="2" s="1"/>
  <c r="S7700" i="2" a="1"/>
  <c r="S7700" i="2" s="1"/>
  <c r="S7696" i="2" a="1"/>
  <c r="S7696" i="2" s="1"/>
  <c r="S7692" i="2" a="1"/>
  <c r="S7692" i="2" s="1"/>
  <c r="S7688" i="2" a="1"/>
  <c r="S7688" i="2" s="1"/>
  <c r="S7684" i="2" a="1"/>
  <c r="S7684" i="2" s="1"/>
  <c r="S7680" i="2" a="1"/>
  <c r="S7680" i="2" s="1"/>
  <c r="S7676" i="2" a="1"/>
  <c r="S7676" i="2" s="1"/>
  <c r="S7672" i="2" a="1"/>
  <c r="S7672" i="2" s="1"/>
  <c r="S7668" i="2" a="1"/>
  <c r="S7668" i="2" s="1"/>
  <c r="S7664" i="2" a="1"/>
  <c r="S7664" i="2" s="1"/>
  <c r="S7660" i="2" a="1"/>
  <c r="S7660" i="2" s="1"/>
  <c r="S7656" i="2" a="1"/>
  <c r="S7656" i="2" s="1"/>
  <c r="S7652" i="2" a="1"/>
  <c r="S7652" i="2" s="1"/>
  <c r="S7648" i="2" a="1"/>
  <c r="S7648" i="2" s="1"/>
  <c r="S7644" i="2" a="1"/>
  <c r="S7644" i="2" s="1"/>
  <c r="S7640" i="2" a="1"/>
  <c r="S7640" i="2" s="1"/>
  <c r="S7636" i="2" a="1"/>
  <c r="S7636" i="2" s="1"/>
  <c r="S7632" i="2" a="1"/>
  <c r="S7632" i="2" s="1"/>
  <c r="S7628" i="2" a="1"/>
  <c r="S7628" i="2" s="1"/>
  <c r="S7624" i="2" a="1"/>
  <c r="S7624" i="2" s="1"/>
  <c r="S7620" i="2" a="1"/>
  <c r="S7620" i="2" s="1"/>
  <c r="S7616" i="2" a="1"/>
  <c r="S7616" i="2" s="1"/>
  <c r="S7612" i="2" a="1"/>
  <c r="S7612" i="2" s="1"/>
  <c r="S7608" i="2" a="1"/>
  <c r="S7608" i="2" s="1"/>
  <c r="S7604" i="2" a="1"/>
  <c r="S7604" i="2" s="1"/>
  <c r="S7600" i="2" a="1"/>
  <c r="S7600" i="2" s="1"/>
  <c r="S7596" i="2" a="1"/>
  <c r="S7596" i="2" s="1"/>
  <c r="S7592" i="2" a="1"/>
  <c r="S7592" i="2" s="1"/>
  <c r="S7588" i="2" a="1"/>
  <c r="S7588" i="2" s="1"/>
  <c r="S7584" i="2" a="1"/>
  <c r="S7584" i="2" s="1"/>
  <c r="S7580" i="2" a="1"/>
  <c r="S7580" i="2" s="1"/>
  <c r="S7576" i="2" a="1"/>
  <c r="S7576" i="2" s="1"/>
  <c r="S7572" i="2" a="1"/>
  <c r="S7572" i="2" s="1"/>
  <c r="S7568" i="2" a="1"/>
  <c r="S7568" i="2" s="1"/>
  <c r="S7564" i="2" a="1"/>
  <c r="S7564" i="2" s="1"/>
  <c r="S7560" i="2" a="1"/>
  <c r="S7560" i="2" s="1"/>
  <c r="S7556" i="2" a="1"/>
  <c r="S7556" i="2" s="1"/>
  <c r="S7552" i="2" a="1"/>
  <c r="S7552" i="2" s="1"/>
  <c r="S7548" i="2" a="1"/>
  <c r="S7548" i="2" s="1"/>
  <c r="S7544" i="2" a="1"/>
  <c r="S7544" i="2" s="1"/>
  <c r="S7540" i="2" a="1"/>
  <c r="S7540" i="2" s="1"/>
  <c r="S7536" i="2" a="1"/>
  <c r="S7536" i="2" s="1"/>
  <c r="S7532" i="2" a="1"/>
  <c r="S7532" i="2" s="1"/>
  <c r="S7528" i="2" a="1"/>
  <c r="S7528" i="2" s="1"/>
  <c r="S7524" i="2" a="1"/>
  <c r="S7524" i="2" s="1"/>
  <c r="S7520" i="2" a="1"/>
  <c r="S7520" i="2" s="1"/>
  <c r="S7516" i="2" a="1"/>
  <c r="S7516" i="2" s="1"/>
  <c r="S7512" i="2" a="1"/>
  <c r="S7512" i="2" s="1"/>
  <c r="S7508" i="2" a="1"/>
  <c r="S7508" i="2" s="1"/>
  <c r="S7504" i="2" a="1"/>
  <c r="S7504" i="2" s="1"/>
  <c r="S7500" i="2" a="1"/>
  <c r="S7500" i="2" s="1"/>
  <c r="S7496" i="2" a="1"/>
  <c r="S7496" i="2" s="1"/>
  <c r="S7492" i="2" a="1"/>
  <c r="S7492" i="2" s="1"/>
  <c r="S7488" i="2" a="1"/>
  <c r="S7488" i="2" s="1"/>
  <c r="S7484" i="2" a="1"/>
  <c r="S7484" i="2" s="1"/>
  <c r="S7480" i="2" a="1"/>
  <c r="S7480" i="2" s="1"/>
  <c r="S7476" i="2" a="1"/>
  <c r="S7476" i="2" s="1"/>
  <c r="S7472" i="2" a="1"/>
  <c r="S7472" i="2" s="1"/>
  <c r="S7468" i="2" a="1"/>
  <c r="S7468" i="2" s="1"/>
  <c r="S7464" i="2" a="1"/>
  <c r="S7464" i="2" s="1"/>
  <c r="S7460" i="2" a="1"/>
  <c r="S7460" i="2" s="1"/>
  <c r="S7456" i="2" a="1"/>
  <c r="S7456" i="2" s="1"/>
  <c r="S7452" i="2" a="1"/>
  <c r="S7452" i="2" s="1"/>
  <c r="S7448" i="2" a="1"/>
  <c r="S7448" i="2" s="1"/>
  <c r="S7444" i="2" a="1"/>
  <c r="S7444" i="2" s="1"/>
  <c r="S7440" i="2" a="1"/>
  <c r="S7440" i="2" s="1"/>
  <c r="S7436" i="2" a="1"/>
  <c r="S7436" i="2" s="1"/>
  <c r="S7432" i="2" a="1"/>
  <c r="S7432" i="2" s="1"/>
  <c r="S7428" i="2" a="1"/>
  <c r="S7428" i="2" s="1"/>
  <c r="S7424" i="2" a="1"/>
  <c r="S7424" i="2" s="1"/>
  <c r="S7420" i="2" a="1"/>
  <c r="S7420" i="2" s="1"/>
  <c r="S7416" i="2" a="1"/>
  <c r="S7416" i="2" s="1"/>
  <c r="S7412" i="2" a="1"/>
  <c r="S7412" i="2" s="1"/>
  <c r="S7408" i="2" a="1"/>
  <c r="S7408" i="2" s="1"/>
  <c r="S7404" i="2" a="1"/>
  <c r="S7404" i="2" s="1"/>
  <c r="S7400" i="2" a="1"/>
  <c r="S7400" i="2" s="1"/>
  <c r="S7396" i="2" a="1"/>
  <c r="S7396" i="2" s="1"/>
  <c r="S7392" i="2" a="1"/>
  <c r="S7392" i="2" s="1"/>
  <c r="S7388" i="2" a="1"/>
  <c r="S7388" i="2" s="1"/>
  <c r="S7384" i="2" a="1"/>
  <c r="S7384" i="2" s="1"/>
  <c r="S7380" i="2" a="1"/>
  <c r="S7380" i="2" s="1"/>
  <c r="S7376" i="2" a="1"/>
  <c r="S7376" i="2" s="1"/>
  <c r="S7372" i="2" a="1"/>
  <c r="S7372" i="2" s="1"/>
  <c r="S7368" i="2" a="1"/>
  <c r="S7368" i="2" s="1"/>
  <c r="S7364" i="2" a="1"/>
  <c r="S7364" i="2" s="1"/>
  <c r="S7360" i="2" a="1"/>
  <c r="S7360" i="2" s="1"/>
  <c r="S7356" i="2" a="1"/>
  <c r="S7356" i="2" s="1"/>
  <c r="S7352" i="2" a="1"/>
  <c r="S7352" i="2" s="1"/>
  <c r="S7348" i="2" a="1"/>
  <c r="S7348" i="2" s="1"/>
  <c r="S7344" i="2" a="1"/>
  <c r="S7344" i="2" s="1"/>
  <c r="S7340" i="2" a="1"/>
  <c r="S7340" i="2" s="1"/>
  <c r="S7336" i="2" a="1"/>
  <c r="S7336" i="2" s="1"/>
  <c r="S7332" i="2" a="1"/>
  <c r="S7332" i="2" s="1"/>
  <c r="S7328" i="2" a="1"/>
  <c r="S7328" i="2" s="1"/>
  <c r="S7324" i="2" a="1"/>
  <c r="S7324" i="2" s="1"/>
  <c r="S7320" i="2" a="1"/>
  <c r="S7320" i="2" s="1"/>
  <c r="S7316" i="2" a="1"/>
  <c r="S7316" i="2" s="1"/>
  <c r="S7312" i="2" a="1"/>
  <c r="S7312" i="2" s="1"/>
  <c r="S7304" i="2" a="1"/>
  <c r="S7304" i="2" s="1"/>
  <c r="S7296" i="2" a="1"/>
  <c r="S7296" i="2" s="1"/>
  <c r="S9853" i="2" a="1"/>
  <c r="S9853" i="2" s="1"/>
  <c r="S9850" i="2" a="1"/>
  <c r="S9850" i="2" s="1"/>
  <c r="S9846" i="2" a="1"/>
  <c r="S9846" i="2" s="1"/>
  <c r="S9840" i="2" a="1"/>
  <c r="S9840" i="2" s="1"/>
  <c r="S9837" i="2" a="1"/>
  <c r="S9837" i="2" s="1"/>
  <c r="S9834" i="2" a="1"/>
  <c r="S9834" i="2" s="1"/>
  <c r="S9830" i="2" a="1"/>
  <c r="S9830" i="2" s="1"/>
  <c r="S9824" i="2" a="1"/>
  <c r="S9824" i="2" s="1"/>
  <c r="S9821" i="2" a="1"/>
  <c r="S9821" i="2" s="1"/>
  <c r="S9818" i="2" a="1"/>
  <c r="S9818" i="2" s="1"/>
  <c r="S9814" i="2" a="1"/>
  <c r="S9814" i="2" s="1"/>
  <c r="S9808" i="2" a="1"/>
  <c r="S9808" i="2" s="1"/>
  <c r="S9805" i="2" a="1"/>
  <c r="S9805" i="2" s="1"/>
  <c r="S9802" i="2" a="1"/>
  <c r="S9802" i="2" s="1"/>
  <c r="S9798" i="2" a="1"/>
  <c r="S9798" i="2" s="1"/>
  <c r="S9793" i="2" a="1"/>
  <c r="S9793" i="2" s="1"/>
  <c r="S9790" i="2" a="1"/>
  <c r="S9790" i="2" s="1"/>
  <c r="S9785" i="2" a="1"/>
  <c r="S9785" i="2" s="1"/>
  <c r="S9782" i="2" a="1"/>
  <c r="S9782" i="2" s="1"/>
  <c r="S9777" i="2" a="1"/>
  <c r="S9777" i="2" s="1"/>
  <c r="S9774" i="2" a="1"/>
  <c r="S9774" i="2" s="1"/>
  <c r="S9771" i="2" a="1"/>
  <c r="S9771" i="2" s="1"/>
  <c r="S9767" i="2" a="1"/>
  <c r="S9767" i="2" s="1"/>
  <c r="S9763" i="2" a="1"/>
  <c r="S9763" i="2" s="1"/>
  <c r="S9756" i="2" a="1"/>
  <c r="S9756" i="2" s="1"/>
  <c r="S9752" i="2" a="1"/>
  <c r="S9752" i="2" s="1"/>
  <c r="S9748" i="2" a="1"/>
  <c r="S9748" i="2" s="1"/>
  <c r="S9744" i="2" a="1"/>
  <c r="S9744" i="2" s="1"/>
  <c r="S9740" i="2" a="1"/>
  <c r="S9740" i="2" s="1"/>
  <c r="S9736" i="2" a="1"/>
  <c r="S9736" i="2" s="1"/>
  <c r="S9732" i="2" a="1"/>
  <c r="S9732" i="2" s="1"/>
  <c r="S9728" i="2" a="1"/>
  <c r="S9728" i="2" s="1"/>
  <c r="S9724" i="2" a="1"/>
  <c r="S9724" i="2" s="1"/>
  <c r="S9720" i="2" a="1"/>
  <c r="S9720" i="2" s="1"/>
  <c r="S9716" i="2" a="1"/>
  <c r="S9716" i="2" s="1"/>
  <c r="S9712" i="2" a="1"/>
  <c r="S9712" i="2" s="1"/>
  <c r="S9708" i="2" a="1"/>
  <c r="S9708" i="2" s="1"/>
  <c r="S9704" i="2" a="1"/>
  <c r="S9704" i="2" s="1"/>
  <c r="S9700" i="2" a="1"/>
  <c r="S9700" i="2" s="1"/>
  <c r="S9696" i="2" a="1"/>
  <c r="S9696" i="2" s="1"/>
  <c r="S9692" i="2" a="1"/>
  <c r="S9692" i="2" s="1"/>
  <c r="S9688" i="2" a="1"/>
  <c r="S9688" i="2" s="1"/>
  <c r="S9684" i="2" a="1"/>
  <c r="S9684" i="2" s="1"/>
  <c r="S9680" i="2" a="1"/>
  <c r="S9680" i="2" s="1"/>
  <c r="S9676" i="2" a="1"/>
  <c r="S9676" i="2" s="1"/>
  <c r="S9672" i="2" a="1"/>
  <c r="S9672" i="2" s="1"/>
  <c r="S9668" i="2" a="1"/>
  <c r="S9668" i="2" s="1"/>
  <c r="S9664" i="2" a="1"/>
  <c r="S9664" i="2" s="1"/>
  <c r="S9660" i="2" a="1"/>
  <c r="S9660" i="2" s="1"/>
  <c r="S9656" i="2" a="1"/>
  <c r="S9656" i="2" s="1"/>
  <c r="S9652" i="2" a="1"/>
  <c r="S9652" i="2" s="1"/>
  <c r="S9648" i="2" a="1"/>
  <c r="S9648" i="2" s="1"/>
  <c r="S9644" i="2" a="1"/>
  <c r="S9644" i="2" s="1"/>
  <c r="S9640" i="2" a="1"/>
  <c r="S9640" i="2" s="1"/>
  <c r="S9636" i="2" a="1"/>
  <c r="S9636" i="2" s="1"/>
  <c r="S9632" i="2" a="1"/>
  <c r="S9632" i="2" s="1"/>
  <c r="S9628" i="2" a="1"/>
  <c r="S9628" i="2" s="1"/>
  <c r="S9624" i="2" a="1"/>
  <c r="S9624" i="2" s="1"/>
  <c r="S9620" i="2" a="1"/>
  <c r="S9620" i="2" s="1"/>
  <c r="S9616" i="2" a="1"/>
  <c r="S9616" i="2" s="1"/>
  <c r="S9612" i="2" a="1"/>
  <c r="S9612" i="2" s="1"/>
  <c r="S9608" i="2" a="1"/>
  <c r="S9608" i="2" s="1"/>
  <c r="S9604" i="2" a="1"/>
  <c r="S9604" i="2" s="1"/>
  <c r="S9600" i="2" a="1"/>
  <c r="S9600" i="2" s="1"/>
  <c r="S9596" i="2" a="1"/>
  <c r="S9596" i="2" s="1"/>
  <c r="S9592" i="2" a="1"/>
  <c r="S9592" i="2" s="1"/>
  <c r="S9588" i="2" a="1"/>
  <c r="S9588" i="2" s="1"/>
  <c r="S9584" i="2" a="1"/>
  <c r="S9584" i="2" s="1"/>
  <c r="S9580" i="2" a="1"/>
  <c r="S9580" i="2" s="1"/>
  <c r="S9576" i="2" a="1"/>
  <c r="S9576" i="2" s="1"/>
  <c r="S9572" i="2" a="1"/>
  <c r="S9572" i="2" s="1"/>
  <c r="S9568" i="2" a="1"/>
  <c r="S9568" i="2" s="1"/>
  <c r="S9564" i="2" a="1"/>
  <c r="S9564" i="2" s="1"/>
  <c r="S9560" i="2" a="1"/>
  <c r="S9560" i="2" s="1"/>
  <c r="S9556" i="2" a="1"/>
  <c r="S9556" i="2" s="1"/>
  <c r="S9552" i="2" a="1"/>
  <c r="S9552" i="2" s="1"/>
  <c r="S9548" i="2" a="1"/>
  <c r="S9548" i="2" s="1"/>
  <c r="S9544" i="2" a="1"/>
  <c r="S9544" i="2" s="1"/>
  <c r="S9540" i="2" a="1"/>
  <c r="S9540" i="2" s="1"/>
  <c r="S9536" i="2" a="1"/>
  <c r="S9536" i="2" s="1"/>
  <c r="S9532" i="2" a="1"/>
  <c r="S9532" i="2" s="1"/>
  <c r="S9528" i="2" a="1"/>
  <c r="S9528" i="2" s="1"/>
  <c r="S9524" i="2" a="1"/>
  <c r="S9524" i="2" s="1"/>
  <c r="S9520" i="2" a="1"/>
  <c r="S9520" i="2" s="1"/>
  <c r="S9516" i="2" a="1"/>
  <c r="S9516" i="2" s="1"/>
  <c r="S9512" i="2" a="1"/>
  <c r="S9512" i="2" s="1"/>
  <c r="S9508" i="2" a="1"/>
  <c r="S9508" i="2" s="1"/>
  <c r="S9504" i="2" a="1"/>
  <c r="S9504" i="2" s="1"/>
  <c r="S9500" i="2" a="1"/>
  <c r="S9500" i="2" s="1"/>
  <c r="S9496" i="2" a="1"/>
  <c r="S9496" i="2" s="1"/>
  <c r="S9492" i="2" a="1"/>
  <c r="S9492" i="2" s="1"/>
  <c r="S9488" i="2" a="1"/>
  <c r="S9488" i="2" s="1"/>
  <c r="S9484" i="2" a="1"/>
  <c r="S9484" i="2" s="1"/>
  <c r="S9480" i="2" a="1"/>
  <c r="S9480" i="2" s="1"/>
  <c r="S9476" i="2" a="1"/>
  <c r="S9476" i="2" s="1"/>
  <c r="S9472" i="2" a="1"/>
  <c r="S9472" i="2" s="1"/>
  <c r="S9468" i="2" a="1"/>
  <c r="S9468" i="2" s="1"/>
  <c r="S9464" i="2" a="1"/>
  <c r="S9464" i="2" s="1"/>
  <c r="S9460" i="2" a="1"/>
  <c r="S9460" i="2" s="1"/>
  <c r="S9456" i="2" a="1"/>
  <c r="S9456" i="2" s="1"/>
  <c r="S9452" i="2" a="1"/>
  <c r="S9452" i="2" s="1"/>
  <c r="S9448" i="2" a="1"/>
  <c r="S9448" i="2" s="1"/>
  <c r="S9444" i="2" a="1"/>
  <c r="S9444" i="2" s="1"/>
  <c r="S9440" i="2" a="1"/>
  <c r="S9440" i="2" s="1"/>
  <c r="S9436" i="2" a="1"/>
  <c r="S9436" i="2" s="1"/>
  <c r="S9432" i="2" a="1"/>
  <c r="S9432" i="2" s="1"/>
  <c r="S9428" i="2" a="1"/>
  <c r="S9428" i="2" s="1"/>
  <c r="S9424" i="2" a="1"/>
  <c r="S9424" i="2" s="1"/>
  <c r="S9420" i="2" a="1"/>
  <c r="S9420" i="2" s="1"/>
  <c r="S9416" i="2" a="1"/>
  <c r="S9416" i="2" s="1"/>
  <c r="S9412" i="2" a="1"/>
  <c r="S9412" i="2" s="1"/>
  <c r="S9408" i="2" a="1"/>
  <c r="S9408" i="2" s="1"/>
  <c r="S9404" i="2" a="1"/>
  <c r="S9404" i="2" s="1"/>
  <c r="S9400" i="2" a="1"/>
  <c r="S9400" i="2" s="1"/>
  <c r="S9396" i="2" a="1"/>
  <c r="S9396" i="2" s="1"/>
  <c r="S9392" i="2" a="1"/>
  <c r="S9392" i="2" s="1"/>
  <c r="S9388" i="2" a="1"/>
  <c r="S9388" i="2" s="1"/>
  <c r="S9384" i="2" a="1"/>
  <c r="S9384" i="2" s="1"/>
  <c r="S9380" i="2" a="1"/>
  <c r="S9380" i="2" s="1"/>
  <c r="S9376" i="2" a="1"/>
  <c r="S9376" i="2" s="1"/>
  <c r="S9372" i="2" a="1"/>
  <c r="S9372" i="2" s="1"/>
  <c r="S9368" i="2" a="1"/>
  <c r="S9368" i="2" s="1"/>
  <c r="S9364" i="2" a="1"/>
  <c r="S9364" i="2" s="1"/>
  <c r="S9360" i="2" a="1"/>
  <c r="S9360" i="2" s="1"/>
  <c r="S9356" i="2" a="1"/>
  <c r="S9356" i="2" s="1"/>
  <c r="S9352" i="2" a="1"/>
  <c r="S9352" i="2" s="1"/>
  <c r="S9348" i="2" a="1"/>
  <c r="S9348" i="2" s="1"/>
  <c r="S9344" i="2" a="1"/>
  <c r="S9344" i="2" s="1"/>
  <c r="S9340" i="2" a="1"/>
  <c r="S9340" i="2" s="1"/>
  <c r="S9336" i="2" a="1"/>
  <c r="S9336" i="2" s="1"/>
  <c r="S9332" i="2" a="1"/>
  <c r="S9332" i="2" s="1"/>
  <c r="S9328" i="2" a="1"/>
  <c r="S9328" i="2" s="1"/>
  <c r="S9324" i="2" a="1"/>
  <c r="S9324" i="2" s="1"/>
  <c r="S9320" i="2" a="1"/>
  <c r="S9320" i="2" s="1"/>
  <c r="S9316" i="2" a="1"/>
  <c r="S9316" i="2" s="1"/>
  <c r="S9312" i="2" a="1"/>
  <c r="S9312" i="2" s="1"/>
  <c r="S9308" i="2" a="1"/>
  <c r="S9308" i="2" s="1"/>
  <c r="S9304" i="2" a="1"/>
  <c r="S9304" i="2" s="1"/>
  <c r="S9300" i="2" a="1"/>
  <c r="S9300" i="2" s="1"/>
  <c r="S9296" i="2" a="1"/>
  <c r="S9296" i="2" s="1"/>
  <c r="S9292" i="2" a="1"/>
  <c r="S9292" i="2" s="1"/>
  <c r="S9288" i="2" a="1"/>
  <c r="S9288" i="2" s="1"/>
  <c r="S9284" i="2" a="1"/>
  <c r="S9284" i="2" s="1"/>
  <c r="S9280" i="2" a="1"/>
  <c r="S9280" i="2" s="1"/>
  <c r="S9276" i="2" a="1"/>
  <c r="S9276" i="2" s="1"/>
  <c r="S9272" i="2" a="1"/>
  <c r="S9272" i="2" s="1"/>
  <c r="S9268" i="2" a="1"/>
  <c r="S9268" i="2" s="1"/>
  <c r="S9264" i="2" a="1"/>
  <c r="S9264" i="2" s="1"/>
  <c r="S9260" i="2" a="1"/>
  <c r="S9260" i="2" s="1"/>
  <c r="S9256" i="2" a="1"/>
  <c r="S9256" i="2" s="1"/>
  <c r="S9252" i="2" a="1"/>
  <c r="S9252" i="2" s="1"/>
  <c r="S9248" i="2" a="1"/>
  <c r="S9248" i="2" s="1"/>
  <c r="S9244" i="2" a="1"/>
  <c r="S9244" i="2" s="1"/>
  <c r="S9240" i="2" a="1"/>
  <c r="S9240" i="2" s="1"/>
  <c r="S9236" i="2" a="1"/>
  <c r="S9236" i="2" s="1"/>
  <c r="S9232" i="2" a="1"/>
  <c r="S9232" i="2" s="1"/>
  <c r="S9228" i="2" a="1"/>
  <c r="S9228" i="2" s="1"/>
  <c r="S9224" i="2" a="1"/>
  <c r="S9224" i="2" s="1"/>
  <c r="S9220" i="2" a="1"/>
  <c r="S9220" i="2" s="1"/>
  <c r="S9216" i="2" a="1"/>
  <c r="S9216" i="2" s="1"/>
  <c r="S9212" i="2" a="1"/>
  <c r="S9212" i="2" s="1"/>
  <c r="S9208" i="2" a="1"/>
  <c r="S9208" i="2" s="1"/>
  <c r="S9204" i="2" a="1"/>
  <c r="S9204" i="2" s="1"/>
  <c r="S9200" i="2" a="1"/>
  <c r="S9200" i="2" s="1"/>
  <c r="S9196" i="2" a="1"/>
  <c r="S9196" i="2" s="1"/>
  <c r="S9192" i="2" a="1"/>
  <c r="S9192" i="2" s="1"/>
  <c r="S9188" i="2" a="1"/>
  <c r="S9188" i="2" s="1"/>
  <c r="S9184" i="2" a="1"/>
  <c r="S9184" i="2" s="1"/>
  <c r="S9180" i="2" a="1"/>
  <c r="S9180" i="2" s="1"/>
  <c r="S9176" i="2" a="1"/>
  <c r="S9176" i="2" s="1"/>
  <c r="S9172" i="2" a="1"/>
  <c r="S9172" i="2" s="1"/>
  <c r="S9168" i="2" a="1"/>
  <c r="S9168" i="2" s="1"/>
  <c r="S9164" i="2" a="1"/>
  <c r="S9164" i="2" s="1"/>
  <c r="S9160" i="2" a="1"/>
  <c r="S9160" i="2" s="1"/>
  <c r="S9156" i="2" a="1"/>
  <c r="S9156" i="2" s="1"/>
  <c r="S9152" i="2" a="1"/>
  <c r="S9152" i="2" s="1"/>
  <c r="S9148" i="2" a="1"/>
  <c r="S9148" i="2" s="1"/>
  <c r="S9144" i="2" a="1"/>
  <c r="S9144" i="2" s="1"/>
  <c r="S9140" i="2" a="1"/>
  <c r="S9140" i="2" s="1"/>
  <c r="S9136" i="2" a="1"/>
  <c r="S9136" i="2" s="1"/>
  <c r="S9132" i="2" a="1"/>
  <c r="S9132" i="2" s="1"/>
  <c r="S9128" i="2" a="1"/>
  <c r="S9128" i="2" s="1"/>
  <c r="S9124" i="2" a="1"/>
  <c r="S9124" i="2" s="1"/>
  <c r="S9120" i="2" a="1"/>
  <c r="S9120" i="2" s="1"/>
  <c r="S9116" i="2" a="1"/>
  <c r="S9116" i="2" s="1"/>
  <c r="S9112" i="2" a="1"/>
  <c r="S9112" i="2" s="1"/>
  <c r="S9108" i="2" a="1"/>
  <c r="S9108" i="2" s="1"/>
  <c r="S9104" i="2" a="1"/>
  <c r="S9104" i="2" s="1"/>
  <c r="S9100" i="2" a="1"/>
  <c r="S9100" i="2" s="1"/>
  <c r="S9096" i="2" a="1"/>
  <c r="S9096" i="2" s="1"/>
  <c r="S9092" i="2" a="1"/>
  <c r="S9092" i="2" s="1"/>
  <c r="S9088" i="2" a="1"/>
  <c r="S9088" i="2" s="1"/>
  <c r="S9084" i="2" a="1"/>
  <c r="S9084" i="2" s="1"/>
  <c r="S9080" i="2" a="1"/>
  <c r="S9080" i="2" s="1"/>
  <c r="S9076" i="2" a="1"/>
  <c r="S9076" i="2" s="1"/>
  <c r="S9072" i="2" a="1"/>
  <c r="S9072" i="2" s="1"/>
  <c r="S9068" i="2" a="1"/>
  <c r="S9068" i="2" s="1"/>
  <c r="S9064" i="2" a="1"/>
  <c r="S9064" i="2" s="1"/>
  <c r="S9060" i="2" a="1"/>
  <c r="S9060" i="2" s="1"/>
  <c r="S9056" i="2" a="1"/>
  <c r="S9056" i="2" s="1"/>
  <c r="S9052" i="2" a="1"/>
  <c r="S9052" i="2" s="1"/>
  <c r="S9048" i="2" a="1"/>
  <c r="S9048" i="2" s="1"/>
  <c r="S9044" i="2" a="1"/>
  <c r="S9044" i="2" s="1"/>
  <c r="S9040" i="2" a="1"/>
  <c r="S9040" i="2" s="1"/>
  <c r="S9036" i="2" a="1"/>
  <c r="S9036" i="2" s="1"/>
  <c r="S9032" i="2" a="1"/>
  <c r="S9032" i="2" s="1"/>
  <c r="S9028" i="2" a="1"/>
  <c r="S9028" i="2" s="1"/>
  <c r="S9024" i="2" a="1"/>
  <c r="S9024" i="2" s="1"/>
  <c r="S9020" i="2" a="1"/>
  <c r="S9020" i="2" s="1"/>
  <c r="S9016" i="2" a="1"/>
  <c r="S9016" i="2" s="1"/>
  <c r="S9012" i="2" a="1"/>
  <c r="S9012" i="2" s="1"/>
  <c r="S9008" i="2" a="1"/>
  <c r="S9008" i="2" s="1"/>
  <c r="S9004" i="2" a="1"/>
  <c r="S9004" i="2" s="1"/>
  <c r="S9000" i="2" a="1"/>
  <c r="S9000" i="2" s="1"/>
  <c r="S8996" i="2" a="1"/>
  <c r="S8996" i="2" s="1"/>
  <c r="S8992" i="2" a="1"/>
  <c r="S8992" i="2" s="1"/>
  <c r="S8988" i="2" a="1"/>
  <c r="S8988" i="2" s="1"/>
  <c r="S8984" i="2" a="1"/>
  <c r="S8984" i="2" s="1"/>
  <c r="S8980" i="2" a="1"/>
  <c r="S8980" i="2" s="1"/>
  <c r="S8976" i="2" a="1"/>
  <c r="S8976" i="2" s="1"/>
  <c r="S8972" i="2" a="1"/>
  <c r="S8972" i="2" s="1"/>
  <c r="S8968" i="2" a="1"/>
  <c r="S8968" i="2" s="1"/>
  <c r="S8964" i="2" a="1"/>
  <c r="S8964" i="2" s="1"/>
  <c r="S8960" i="2" a="1"/>
  <c r="S8960" i="2" s="1"/>
  <c r="S8956" i="2" a="1"/>
  <c r="S8956" i="2" s="1"/>
  <c r="S8952" i="2" a="1"/>
  <c r="S8952" i="2" s="1"/>
  <c r="S8948" i="2" a="1"/>
  <c r="S8948" i="2" s="1"/>
  <c r="S8944" i="2" a="1"/>
  <c r="S8944" i="2" s="1"/>
  <c r="S8940" i="2" a="1"/>
  <c r="S8940" i="2" s="1"/>
  <c r="S8936" i="2" a="1"/>
  <c r="S8936" i="2" s="1"/>
  <c r="S8932" i="2" a="1"/>
  <c r="S8932" i="2" s="1"/>
  <c r="S8928" i="2" a="1"/>
  <c r="S8928" i="2" s="1"/>
  <c r="S8924" i="2" a="1"/>
  <c r="S8924" i="2" s="1"/>
  <c r="S8920" i="2" a="1"/>
  <c r="S8920" i="2" s="1"/>
  <c r="S8916" i="2" a="1"/>
  <c r="S8916" i="2" s="1"/>
  <c r="S8912" i="2" a="1"/>
  <c r="S8912" i="2" s="1"/>
  <c r="S8908" i="2" a="1"/>
  <c r="S8908" i="2" s="1"/>
  <c r="S8904" i="2" a="1"/>
  <c r="S8904" i="2" s="1"/>
  <c r="S8900" i="2" a="1"/>
  <c r="S8900" i="2" s="1"/>
  <c r="S8896" i="2" a="1"/>
  <c r="S8896" i="2" s="1"/>
  <c r="S8892" i="2" a="1"/>
  <c r="S8892" i="2" s="1"/>
  <c r="S8888" i="2" a="1"/>
  <c r="S8888" i="2" s="1"/>
  <c r="S8884" i="2" a="1"/>
  <c r="S8884" i="2" s="1"/>
  <c r="S8880" i="2" a="1"/>
  <c r="S8880" i="2" s="1"/>
  <c r="S8876" i="2" a="1"/>
  <c r="S8876" i="2" s="1"/>
  <c r="S8872" i="2" a="1"/>
  <c r="S8872" i="2" s="1"/>
  <c r="S8868" i="2" a="1"/>
  <c r="S8868" i="2" s="1"/>
  <c r="S8864" i="2" a="1"/>
  <c r="S8864" i="2" s="1"/>
  <c r="S8860" i="2" a="1"/>
  <c r="S8860" i="2" s="1"/>
  <c r="S8856" i="2" a="1"/>
  <c r="S8856" i="2" s="1"/>
  <c r="S8852" i="2" a="1"/>
  <c r="S8852" i="2" s="1"/>
  <c r="S8848" i="2" a="1"/>
  <c r="S8848" i="2" s="1"/>
  <c r="S8844" i="2" a="1"/>
  <c r="S8844" i="2" s="1"/>
  <c r="S8840" i="2" a="1"/>
  <c r="S8840" i="2" s="1"/>
  <c r="S8836" i="2" a="1"/>
  <c r="S8836" i="2" s="1"/>
  <c r="S8832" i="2" a="1"/>
  <c r="S8832" i="2" s="1"/>
  <c r="S8828" i="2" a="1"/>
  <c r="S8828" i="2" s="1"/>
  <c r="S8824" i="2" a="1"/>
  <c r="S8824" i="2" s="1"/>
  <c r="S8820" i="2" a="1"/>
  <c r="S8820" i="2" s="1"/>
  <c r="S8816" i="2" a="1"/>
  <c r="S8816" i="2" s="1"/>
  <c r="S8812" i="2" a="1"/>
  <c r="S8812" i="2" s="1"/>
  <c r="S8808" i="2" a="1"/>
  <c r="S8808" i="2" s="1"/>
  <c r="S8804" i="2" a="1"/>
  <c r="S8804" i="2" s="1"/>
  <c r="S8800" i="2" a="1"/>
  <c r="S8800" i="2" s="1"/>
  <c r="S8796" i="2" a="1"/>
  <c r="S8796" i="2" s="1"/>
  <c r="S8792" i="2" a="1"/>
  <c r="S8792" i="2" s="1"/>
  <c r="S8788" i="2" a="1"/>
  <c r="S8788" i="2" s="1"/>
  <c r="S8784" i="2" a="1"/>
  <c r="S8784" i="2" s="1"/>
  <c r="S8780" i="2" a="1"/>
  <c r="S8780" i="2" s="1"/>
  <c r="S8776" i="2" a="1"/>
  <c r="S8776" i="2" s="1"/>
  <c r="S8772" i="2" a="1"/>
  <c r="S8772" i="2" s="1"/>
  <c r="S8768" i="2" a="1"/>
  <c r="S8768" i="2" s="1"/>
  <c r="S8764" i="2" a="1"/>
  <c r="S8764" i="2" s="1"/>
  <c r="S8760" i="2" a="1"/>
  <c r="S8760" i="2" s="1"/>
  <c r="S8756" i="2" a="1"/>
  <c r="S8756" i="2" s="1"/>
  <c r="S8752" i="2" a="1"/>
  <c r="S8752" i="2" s="1"/>
  <c r="S8748" i="2" a="1"/>
  <c r="S8748" i="2" s="1"/>
  <c r="S8744" i="2" a="1"/>
  <c r="S8744" i="2" s="1"/>
  <c r="S8740" i="2" a="1"/>
  <c r="S8740" i="2" s="1"/>
  <c r="S8736" i="2" a="1"/>
  <c r="S8736" i="2" s="1"/>
  <c r="S8732" i="2" a="1"/>
  <c r="S8732" i="2" s="1"/>
  <c r="S8728" i="2" a="1"/>
  <c r="S8728" i="2" s="1"/>
  <c r="S8724" i="2" a="1"/>
  <c r="S8724" i="2" s="1"/>
  <c r="S8720" i="2" a="1"/>
  <c r="S8720" i="2" s="1"/>
  <c r="S8716" i="2" a="1"/>
  <c r="S8716" i="2" s="1"/>
  <c r="S8712" i="2" a="1"/>
  <c r="S8712" i="2" s="1"/>
  <c r="S8708" i="2" a="1"/>
  <c r="S8708" i="2" s="1"/>
  <c r="S8704" i="2" a="1"/>
  <c r="S8704" i="2" s="1"/>
  <c r="S8700" i="2" a="1"/>
  <c r="S8700" i="2" s="1"/>
  <c r="S8696" i="2" a="1"/>
  <c r="S8696" i="2" s="1"/>
  <c r="S8692" i="2" a="1"/>
  <c r="S8692" i="2" s="1"/>
  <c r="S8688" i="2" a="1"/>
  <c r="S8688" i="2" s="1"/>
  <c r="S8684" i="2" a="1"/>
  <c r="S8684" i="2" s="1"/>
  <c r="S8680" i="2" a="1"/>
  <c r="S8680" i="2" s="1"/>
  <c r="S8676" i="2" a="1"/>
  <c r="S8676" i="2" s="1"/>
  <c r="S8672" i="2" a="1"/>
  <c r="S8672" i="2" s="1"/>
  <c r="S8668" i="2" a="1"/>
  <c r="S8668" i="2" s="1"/>
  <c r="S8664" i="2" a="1"/>
  <c r="S8664" i="2" s="1"/>
  <c r="S8660" i="2" a="1"/>
  <c r="S8660" i="2" s="1"/>
  <c r="S8656" i="2" a="1"/>
  <c r="S8656" i="2" s="1"/>
  <c r="S8652" i="2" a="1"/>
  <c r="S8652" i="2" s="1"/>
  <c r="S8648" i="2" a="1"/>
  <c r="S8648" i="2" s="1"/>
  <c r="S8644" i="2" a="1"/>
  <c r="S8644" i="2" s="1"/>
  <c r="S8640" i="2" a="1"/>
  <c r="S8640" i="2" s="1"/>
  <c r="S8636" i="2" a="1"/>
  <c r="S8636" i="2" s="1"/>
  <c r="S8632" i="2" a="1"/>
  <c r="S8632" i="2" s="1"/>
  <c r="S8628" i="2" a="1"/>
  <c r="S8628" i="2" s="1"/>
  <c r="S8624" i="2" a="1"/>
  <c r="S8624" i="2" s="1"/>
  <c r="S8620" i="2" a="1"/>
  <c r="S8620" i="2" s="1"/>
  <c r="S8616" i="2" a="1"/>
  <c r="S8616" i="2" s="1"/>
  <c r="S8612" i="2" a="1"/>
  <c r="S8612" i="2" s="1"/>
  <c r="S8608" i="2" a="1"/>
  <c r="S8608" i="2" s="1"/>
  <c r="S8604" i="2" a="1"/>
  <c r="S8604" i="2" s="1"/>
  <c r="S8600" i="2" a="1"/>
  <c r="S8600" i="2" s="1"/>
  <c r="S8596" i="2" a="1"/>
  <c r="S8596" i="2" s="1"/>
  <c r="S8592" i="2" a="1"/>
  <c r="S8592" i="2" s="1"/>
  <c r="S8588" i="2" a="1"/>
  <c r="S8588" i="2" s="1"/>
  <c r="S8584" i="2" a="1"/>
  <c r="S8584" i="2" s="1"/>
  <c r="S8580" i="2" a="1"/>
  <c r="S8580" i="2" s="1"/>
  <c r="S8576" i="2" a="1"/>
  <c r="S8576" i="2" s="1"/>
  <c r="S8572" i="2" a="1"/>
  <c r="S8572" i="2" s="1"/>
  <c r="S8568" i="2" a="1"/>
  <c r="S8568" i="2" s="1"/>
  <c r="S8564" i="2" a="1"/>
  <c r="S8564" i="2" s="1"/>
  <c r="S8560" i="2" a="1"/>
  <c r="S8560" i="2" s="1"/>
  <c r="S8556" i="2" a="1"/>
  <c r="S8556" i="2" s="1"/>
  <c r="S8552" i="2" a="1"/>
  <c r="S8552" i="2" s="1"/>
  <c r="S8549" i="2" a="1"/>
  <c r="S8549" i="2" s="1"/>
  <c r="S8546" i="2" a="1"/>
  <c r="S8546" i="2" s="1"/>
  <c r="S8542" i="2" a="1"/>
  <c r="S8542" i="2" s="1"/>
  <c r="S8538" i="2" a="1"/>
  <c r="S8538" i="2" s="1"/>
  <c r="S8534" i="2" a="1"/>
  <c r="S8534" i="2" s="1"/>
  <c r="S8530" i="2" a="1"/>
  <c r="S8530" i="2" s="1"/>
  <c r="S8527" i="2" a="1"/>
  <c r="S8527" i="2" s="1"/>
  <c r="S8523" i="2" a="1"/>
  <c r="S8523" i="2" s="1"/>
  <c r="S8519" i="2" a="1"/>
  <c r="S8519" i="2" s="1"/>
  <c r="S8515" i="2" a="1"/>
  <c r="S8515" i="2" s="1"/>
  <c r="S8511" i="2" a="1"/>
  <c r="S8511" i="2" s="1"/>
  <c r="S8507" i="2" a="1"/>
  <c r="S8507" i="2" s="1"/>
  <c r="S8503" i="2" a="1"/>
  <c r="S8503" i="2" s="1"/>
  <c r="S8499" i="2" a="1"/>
  <c r="S8499" i="2" s="1"/>
  <c r="S8496" i="2" a="1"/>
  <c r="S8496" i="2" s="1"/>
  <c r="S8492" i="2" a="1"/>
  <c r="S8492" i="2" s="1"/>
  <c r="S8488" i="2" a="1"/>
  <c r="S8488" i="2" s="1"/>
  <c r="S8484" i="2" a="1"/>
  <c r="S8484" i="2" s="1"/>
  <c r="S8480" i="2" a="1"/>
  <c r="S8480" i="2" s="1"/>
  <c r="S8476" i="2" a="1"/>
  <c r="S8476" i="2" s="1"/>
  <c r="S8472" i="2" a="1"/>
  <c r="S8472" i="2" s="1"/>
  <c r="S8469" i="2" a="1"/>
  <c r="S8469" i="2" s="1"/>
  <c r="S8465" i="2" a="1"/>
  <c r="S8465" i="2" s="1"/>
  <c r="S8461" i="2" a="1"/>
  <c r="S8461" i="2" s="1"/>
  <c r="S8457" i="2" a="1"/>
  <c r="S8457" i="2" s="1"/>
  <c r="S8453" i="2" a="1"/>
  <c r="S8453" i="2" s="1"/>
  <c r="S8449" i="2" a="1"/>
  <c r="S8449" i="2" s="1"/>
  <c r="S8446" i="2" a="1"/>
  <c r="S8446" i="2" s="1"/>
  <c r="S8442" i="2" a="1"/>
  <c r="S8442" i="2" s="1"/>
  <c r="S8438" i="2" a="1"/>
  <c r="S8438" i="2" s="1"/>
  <c r="S8434" i="2" a="1"/>
  <c r="S8434" i="2" s="1"/>
  <c r="S8428" i="2" a="1"/>
  <c r="S8428" i="2" s="1"/>
  <c r="S8424" i="2" a="1"/>
  <c r="S8424" i="2" s="1"/>
  <c r="S8420" i="2" a="1"/>
  <c r="S8420" i="2" s="1"/>
  <c r="S8416" i="2" a="1"/>
  <c r="S8416" i="2" s="1"/>
  <c r="S8412" i="2" a="1"/>
  <c r="S8412" i="2" s="1"/>
  <c r="S8408" i="2" a="1"/>
  <c r="S8408" i="2" s="1"/>
  <c r="S8405" i="2" a="1"/>
  <c r="S8405" i="2" s="1"/>
  <c r="S8401" i="2" a="1"/>
  <c r="S8401" i="2" s="1"/>
  <c r="S8397" i="2" a="1"/>
  <c r="S8397" i="2" s="1"/>
  <c r="S8393" i="2" a="1"/>
  <c r="S8393" i="2" s="1"/>
  <c r="S8389" i="2" a="1"/>
  <c r="S8389" i="2" s="1"/>
  <c r="S8385" i="2" a="1"/>
  <c r="S8385" i="2" s="1"/>
  <c r="S8382" i="2" a="1"/>
  <c r="S8382" i="2" s="1"/>
  <c r="S8378" i="2" a="1"/>
  <c r="S8378" i="2" s="1"/>
  <c r="S8374" i="2" a="1"/>
  <c r="S8374" i="2" s="1"/>
  <c r="S8370" i="2" a="1"/>
  <c r="S8370" i="2" s="1"/>
  <c r="S8367" i="2" a="1"/>
  <c r="S8367" i="2" s="1"/>
  <c r="S8363" i="2" a="1"/>
  <c r="S8363" i="2" s="1"/>
  <c r="S8356" i="2" a="1"/>
  <c r="S8356" i="2" s="1"/>
  <c r="S8352" i="2" a="1"/>
  <c r="S8352" i="2" s="1"/>
  <c r="S8349" i="2" a="1"/>
  <c r="S8349" i="2" s="1"/>
  <c r="S8345" i="2" a="1"/>
  <c r="S8345" i="2" s="1"/>
  <c r="S8341" i="2" a="1"/>
  <c r="S8341" i="2" s="1"/>
  <c r="S8335" i="2" a="1"/>
  <c r="S8335" i="2" s="1"/>
  <c r="S8331" i="2" a="1"/>
  <c r="S8331" i="2" s="1"/>
  <c r="S8327" i="2" a="1"/>
  <c r="S8327" i="2" s="1"/>
  <c r="S8323" i="2" a="1"/>
  <c r="S8323" i="2" s="1"/>
  <c r="S8319" i="2" a="1"/>
  <c r="S8319" i="2" s="1"/>
  <c r="S8315" i="2" a="1"/>
  <c r="S8315" i="2" s="1"/>
  <c r="S8308" i="2" a="1"/>
  <c r="S8308" i="2" s="1"/>
  <c r="S8304" i="2" a="1"/>
  <c r="S8304" i="2" s="1"/>
  <c r="S8301" i="2" a="1"/>
  <c r="S8301" i="2" s="1"/>
  <c r="S8297" i="2" a="1"/>
  <c r="S8297" i="2" s="1"/>
  <c r="S8293" i="2" a="1"/>
  <c r="S8293" i="2" s="1"/>
  <c r="S8289" i="2" a="1"/>
  <c r="S8289" i="2" s="1"/>
  <c r="S8286" i="2" a="1"/>
  <c r="S8286" i="2" s="1"/>
  <c r="S8282" i="2" a="1"/>
  <c r="S8282" i="2" s="1"/>
  <c r="S8279" i="2" a="1"/>
  <c r="S8279" i="2" s="1"/>
  <c r="S8275" i="2" a="1"/>
  <c r="S8275" i="2" s="1"/>
  <c r="S8271" i="2" a="1"/>
  <c r="S8271" i="2" s="1"/>
  <c r="S8267" i="2" a="1"/>
  <c r="S8267" i="2" s="1"/>
  <c r="S8263" i="2" a="1"/>
  <c r="S8263" i="2" s="1"/>
  <c r="S8259" i="2" a="1"/>
  <c r="S8259" i="2" s="1"/>
  <c r="S8255" i="2" a="1"/>
  <c r="S8255" i="2" s="1"/>
  <c r="S8251" i="2" a="1"/>
  <c r="S8251" i="2" s="1"/>
  <c r="S8244" i="2" a="1"/>
  <c r="S8244" i="2" s="1"/>
  <c r="S8240" i="2" a="1"/>
  <c r="S8240" i="2" s="1"/>
  <c r="S8237" i="2" a="1"/>
  <c r="S8237" i="2" s="1"/>
  <c r="S8233" i="2" a="1"/>
  <c r="S8233" i="2" s="1"/>
  <c r="S8229" i="2" a="1"/>
  <c r="S8229" i="2" s="1"/>
  <c r="S8225" i="2" a="1"/>
  <c r="S8225" i="2" s="1"/>
  <c r="S8221" i="2" a="1"/>
  <c r="S8221" i="2" s="1"/>
  <c r="S8217" i="2" a="1"/>
  <c r="S8217" i="2" s="1"/>
  <c r="S8214" i="2" a="1"/>
  <c r="S8214" i="2" s="1"/>
  <c r="S8210" i="2" a="1"/>
  <c r="S8210" i="2" s="1"/>
  <c r="S8207" i="2" a="1"/>
  <c r="S8207" i="2" s="1"/>
  <c r="S8203" i="2" a="1"/>
  <c r="S8203" i="2" s="1"/>
  <c r="S8199" i="2" a="1"/>
  <c r="S8199" i="2" s="1"/>
  <c r="S8195" i="2" a="1"/>
  <c r="S8195" i="2" s="1"/>
  <c r="S8191" i="2" a="1"/>
  <c r="S8191" i="2" s="1"/>
  <c r="S8187" i="2" a="1"/>
  <c r="S8187" i="2" s="1"/>
  <c r="S8180" i="2" a="1"/>
  <c r="S8180" i="2" s="1"/>
  <c r="S8176" i="2" a="1"/>
  <c r="S8176" i="2" s="1"/>
  <c r="S8173" i="2" a="1"/>
  <c r="S8173" i="2" s="1"/>
  <c r="S8169" i="2" a="1"/>
  <c r="S8169" i="2" s="1"/>
  <c r="S8165" i="2" a="1"/>
  <c r="S8165" i="2" s="1"/>
  <c r="S8161" i="2" a="1"/>
  <c r="S8161" i="2" s="1"/>
  <c r="S8158" i="2" a="1"/>
  <c r="S8158" i="2" s="1"/>
  <c r="S8154" i="2" a="1"/>
  <c r="S8154" i="2" s="1"/>
  <c r="S8151" i="2" a="1"/>
  <c r="S8151" i="2" s="1"/>
  <c r="S8147" i="2" a="1"/>
  <c r="S8147" i="2" s="1"/>
  <c r="S8143" i="2" a="1"/>
  <c r="S8143" i="2" s="1"/>
  <c r="S8139" i="2" a="1"/>
  <c r="S8139" i="2" s="1"/>
  <c r="S8136" i="2" a="1"/>
  <c r="S8136" i="2" s="1"/>
  <c r="S8132" i="2" a="1"/>
  <c r="S8132" i="2" s="1"/>
  <c r="S8128" i="2" a="1"/>
  <c r="S8128" i="2" s="1"/>
  <c r="S8124" i="2" a="1"/>
  <c r="S8124" i="2" s="1"/>
  <c r="S8121" i="2" a="1"/>
  <c r="S8121" i="2" s="1"/>
  <c r="S8117" i="2" a="1"/>
  <c r="S8117" i="2" s="1"/>
  <c r="S8113" i="2" a="1"/>
  <c r="S8113" i="2" s="1"/>
  <c r="S8109" i="2" a="1"/>
  <c r="S8109" i="2" s="1"/>
  <c r="S8102" i="2" a="1"/>
  <c r="S8102" i="2" s="1"/>
  <c r="S8098" i="2" a="1"/>
  <c r="S8098" i="2" s="1"/>
  <c r="S8094" i="2" a="1"/>
  <c r="S8094" i="2" s="1"/>
  <c r="S8090" i="2" a="1"/>
  <c r="S8090" i="2" s="1"/>
  <c r="S8087" i="2" a="1"/>
  <c r="S8087" i="2" s="1"/>
  <c r="S8083" i="2" a="1"/>
  <c r="S8083" i="2" s="1"/>
  <c r="S8079" i="2" a="1"/>
  <c r="S8079" i="2" s="1"/>
  <c r="S8075" i="2" a="1"/>
  <c r="S8075" i="2" s="1"/>
  <c r="S8072" i="2" a="1"/>
  <c r="S8072" i="2" s="1"/>
  <c r="S8068" i="2" a="1"/>
  <c r="S8068" i="2" s="1"/>
  <c r="S8064" i="2" a="1"/>
  <c r="S8064" i="2" s="1"/>
  <c r="S8060" i="2" a="1"/>
  <c r="S8060" i="2" s="1"/>
  <c r="S8057" i="2" a="1"/>
  <c r="S8057" i="2" s="1"/>
  <c r="S8053" i="2" a="1"/>
  <c r="S8053" i="2" s="1"/>
  <c r="S8049" i="2" a="1"/>
  <c r="S8049" i="2" s="1"/>
  <c r="S8045" i="2" a="1"/>
  <c r="S8045" i="2" s="1"/>
  <c r="S8039" i="2" a="1"/>
  <c r="S8039" i="2" s="1"/>
  <c r="S8035" i="2" a="1"/>
  <c r="S8035" i="2" s="1"/>
  <c r="S8031" i="2" a="1"/>
  <c r="S8031" i="2" s="1"/>
  <c r="S8027" i="2" a="1"/>
  <c r="S8027" i="2" s="1"/>
  <c r="S8024" i="2" a="1"/>
  <c r="S8024" i="2" s="1"/>
  <c r="S8021" i="2" a="1"/>
  <c r="S8021" i="2" s="1"/>
  <c r="S8017" i="2" a="1"/>
  <c r="S8017" i="2" s="1"/>
  <c r="S8013" i="2" a="1"/>
  <c r="S8013" i="2" s="1"/>
  <c r="S8007" i="2" a="1"/>
  <c r="S8007" i="2" s="1"/>
  <c r="S8003" i="2" a="1"/>
  <c r="S8003" i="2" s="1"/>
  <c r="S7999" i="2" a="1"/>
  <c r="S7999" i="2" s="1"/>
  <c r="S7995" i="2" a="1"/>
  <c r="S7995" i="2" s="1"/>
  <c r="S7992" i="2" a="1"/>
  <c r="S7992" i="2" s="1"/>
  <c r="S7989" i="2" a="1"/>
  <c r="S7989" i="2" s="1"/>
  <c r="S7985" i="2" a="1"/>
  <c r="S7985" i="2" s="1"/>
  <c r="S7981" i="2" a="1"/>
  <c r="S7981" i="2" s="1"/>
  <c r="S7974" i="2" a="1"/>
  <c r="S7974" i="2" s="1"/>
  <c r="S7970" i="2" a="1"/>
  <c r="S7970" i="2" s="1"/>
  <c r="S7966" i="2" a="1"/>
  <c r="S7966" i="2" s="1"/>
  <c r="S7962" i="2" a="1"/>
  <c r="S7962" i="2" s="1"/>
  <c r="S7958" i="2" a="1"/>
  <c r="S7958" i="2" s="1"/>
  <c r="S7954" i="2" a="1"/>
  <c r="S7954" i="2" s="1"/>
  <c r="S7950" i="2" a="1"/>
  <c r="S7950" i="2" s="1"/>
  <c r="S7946" i="2" a="1"/>
  <c r="S7946" i="2" s="1"/>
  <c r="S7942" i="2" a="1"/>
  <c r="S7942" i="2" s="1"/>
  <c r="S7938" i="2" a="1"/>
  <c r="S7938" i="2" s="1"/>
  <c r="S7934" i="2" a="1"/>
  <c r="S7934" i="2" s="1"/>
  <c r="S7930" i="2" a="1"/>
  <c r="S7930" i="2" s="1"/>
  <c r="S7926" i="2" a="1"/>
  <c r="S7926" i="2" s="1"/>
  <c r="S7922" i="2" a="1"/>
  <c r="S7922" i="2" s="1"/>
  <c r="S7918" i="2" a="1"/>
  <c r="S7918" i="2" s="1"/>
  <c r="S7914" i="2" a="1"/>
  <c r="S7914" i="2" s="1"/>
  <c r="S7910" i="2" a="1"/>
  <c r="S7910" i="2" s="1"/>
  <c r="S7906" i="2" a="1"/>
  <c r="S7906" i="2" s="1"/>
  <c r="S7902" i="2" a="1"/>
  <c r="S7902" i="2" s="1"/>
  <c r="S7899" i="2" a="1"/>
  <c r="S7899" i="2" s="1"/>
  <c r="S7892" i="2" a="1"/>
  <c r="S7892" i="2" s="1"/>
  <c r="S7888" i="2" a="1"/>
  <c r="S7888" i="2" s="1"/>
  <c r="S7885" i="2" a="1"/>
  <c r="S7885" i="2" s="1"/>
  <c r="S7881" i="2" a="1"/>
  <c r="S7881" i="2" s="1"/>
  <c r="S7877" i="2" a="1"/>
  <c r="S7877" i="2" s="1"/>
  <c r="S7874" i="2" a="1"/>
  <c r="S7874" i="2" s="1"/>
  <c r="S7870" i="2" a="1"/>
  <c r="S7870" i="2" s="1"/>
  <c r="S7866" i="2" a="1"/>
  <c r="S7866" i="2" s="1"/>
  <c r="S7862" i="2" a="1"/>
  <c r="S7862" i="2" s="1"/>
  <c r="S7855" i="2" a="1"/>
  <c r="S7855" i="2" s="1"/>
  <c r="S7851" i="2" a="1"/>
  <c r="S7851" i="2" s="1"/>
  <c r="S7847" i="2" a="1"/>
  <c r="S7847" i="2" s="1"/>
  <c r="S7843" i="2" a="1"/>
  <c r="S7843" i="2" s="1"/>
  <c r="S7839" i="2" a="1"/>
  <c r="S7839" i="2" s="1"/>
  <c r="S7835" i="2" a="1"/>
  <c r="S7835" i="2" s="1"/>
  <c r="S7831" i="2" a="1"/>
  <c r="S7831" i="2" s="1"/>
  <c r="S7827" i="2" a="1"/>
  <c r="S7827" i="2" s="1"/>
  <c r="S7823" i="2" a="1"/>
  <c r="S7823" i="2" s="1"/>
  <c r="S7819" i="2" a="1"/>
  <c r="S7819" i="2" s="1"/>
  <c r="S7815" i="2" a="1"/>
  <c r="S7815" i="2" s="1"/>
  <c r="S7811" i="2" a="1"/>
  <c r="S7811" i="2" s="1"/>
  <c r="S7807" i="2" a="1"/>
  <c r="S7807" i="2" s="1"/>
  <c r="S7803" i="2" a="1"/>
  <c r="S7803" i="2" s="1"/>
  <c r="S7799" i="2" a="1"/>
  <c r="S7799" i="2" s="1"/>
  <c r="S7795" i="2" a="1"/>
  <c r="S7795" i="2" s="1"/>
  <c r="S7791" i="2" a="1"/>
  <c r="S7791" i="2" s="1"/>
  <c r="S7787" i="2" a="1"/>
  <c r="S7787" i="2" s="1"/>
  <c r="S7783" i="2" a="1"/>
  <c r="S7783" i="2" s="1"/>
  <c r="S7779" i="2" a="1"/>
  <c r="S7779" i="2" s="1"/>
  <c r="S7775" i="2" a="1"/>
  <c r="S7775" i="2" s="1"/>
  <c r="S7771" i="2" a="1"/>
  <c r="S7771" i="2" s="1"/>
  <c r="S7767" i="2" a="1"/>
  <c r="S7767" i="2" s="1"/>
  <c r="S7763" i="2" a="1"/>
  <c r="S7763" i="2" s="1"/>
  <c r="S7759" i="2" a="1"/>
  <c r="S7759" i="2" s="1"/>
  <c r="S7755" i="2" a="1"/>
  <c r="S7755" i="2" s="1"/>
  <c r="S7751" i="2" a="1"/>
  <c r="S7751" i="2" s="1"/>
  <c r="S7747" i="2" a="1"/>
  <c r="S7747" i="2" s="1"/>
  <c r="S7743" i="2" a="1"/>
  <c r="S7743" i="2" s="1"/>
  <c r="S7739" i="2" a="1"/>
  <c r="S7739" i="2" s="1"/>
  <c r="S7735" i="2" a="1"/>
  <c r="S7735" i="2" s="1"/>
  <c r="S7731" i="2" a="1"/>
  <c r="S7731" i="2" s="1"/>
  <c r="S7727" i="2" a="1"/>
  <c r="S7727" i="2" s="1"/>
  <c r="S7723" i="2" a="1"/>
  <c r="S7723" i="2" s="1"/>
  <c r="S7719" i="2" a="1"/>
  <c r="S7719" i="2" s="1"/>
  <c r="S7715" i="2" a="1"/>
  <c r="S7715" i="2" s="1"/>
  <c r="S7711" i="2" a="1"/>
  <c r="S7711" i="2" s="1"/>
  <c r="S7707" i="2" a="1"/>
  <c r="S7707" i="2" s="1"/>
  <c r="S7703" i="2" a="1"/>
  <c r="S7703" i="2" s="1"/>
  <c r="S7699" i="2" a="1"/>
  <c r="S7699" i="2" s="1"/>
  <c r="S7695" i="2" a="1"/>
  <c r="S7695" i="2" s="1"/>
  <c r="S7691" i="2" a="1"/>
  <c r="S7691" i="2" s="1"/>
  <c r="S7687" i="2" a="1"/>
  <c r="S7687" i="2" s="1"/>
  <c r="S7683" i="2" a="1"/>
  <c r="S7683" i="2" s="1"/>
  <c r="S7679" i="2" a="1"/>
  <c r="S7679" i="2" s="1"/>
  <c r="S7675" i="2" a="1"/>
  <c r="S7675" i="2" s="1"/>
  <c r="S7671" i="2" a="1"/>
  <c r="S7671" i="2" s="1"/>
  <c r="S7667" i="2" a="1"/>
  <c r="S7667" i="2" s="1"/>
  <c r="S7663" i="2" a="1"/>
  <c r="S7663" i="2" s="1"/>
  <c r="S7659" i="2" a="1"/>
  <c r="S7659" i="2" s="1"/>
  <c r="S7655" i="2" a="1"/>
  <c r="S7655" i="2" s="1"/>
  <c r="S7651" i="2" a="1"/>
  <c r="S7651" i="2" s="1"/>
  <c r="S7647" i="2" a="1"/>
  <c r="S7647" i="2" s="1"/>
  <c r="S7643" i="2" a="1"/>
  <c r="S7643" i="2" s="1"/>
  <c r="S7639" i="2" a="1"/>
  <c r="S7639" i="2" s="1"/>
  <c r="S7635" i="2" a="1"/>
  <c r="S7635" i="2" s="1"/>
  <c r="S7631" i="2" a="1"/>
  <c r="S7631" i="2" s="1"/>
  <c r="S7627" i="2" a="1"/>
  <c r="S7627" i="2" s="1"/>
  <c r="S7623" i="2" a="1"/>
  <c r="S7623" i="2" s="1"/>
  <c r="S7619" i="2" a="1"/>
  <c r="S7619" i="2" s="1"/>
  <c r="S7615" i="2" a="1"/>
  <c r="S7615" i="2" s="1"/>
  <c r="S7611" i="2" a="1"/>
  <c r="S7611" i="2" s="1"/>
  <c r="S7607" i="2" a="1"/>
  <c r="S7607" i="2" s="1"/>
  <c r="S7603" i="2" a="1"/>
  <c r="S7603" i="2" s="1"/>
  <c r="S7599" i="2" a="1"/>
  <c r="S7599" i="2" s="1"/>
  <c r="S7595" i="2" a="1"/>
  <c r="S7595" i="2" s="1"/>
  <c r="S7591" i="2" a="1"/>
  <c r="S7591" i="2" s="1"/>
  <c r="S7587" i="2" a="1"/>
  <c r="S7587" i="2" s="1"/>
  <c r="S7583" i="2" a="1"/>
  <c r="S7583" i="2" s="1"/>
  <c r="S7579" i="2" a="1"/>
  <c r="S7579" i="2" s="1"/>
  <c r="S7575" i="2" a="1"/>
  <c r="S7575" i="2" s="1"/>
  <c r="S7571" i="2" a="1"/>
  <c r="S7571" i="2" s="1"/>
  <c r="S7567" i="2" a="1"/>
  <c r="S7567" i="2" s="1"/>
  <c r="S7563" i="2" a="1"/>
  <c r="S7563" i="2" s="1"/>
  <c r="S7559" i="2" a="1"/>
  <c r="S7559" i="2" s="1"/>
  <c r="S7555" i="2" a="1"/>
  <c r="S7555" i="2" s="1"/>
  <c r="S7551" i="2" a="1"/>
  <c r="S7551" i="2" s="1"/>
  <c r="S7547" i="2" a="1"/>
  <c r="S7547" i="2" s="1"/>
  <c r="S7543" i="2" a="1"/>
  <c r="S7543" i="2" s="1"/>
  <c r="S7539" i="2" a="1"/>
  <c r="S7539" i="2" s="1"/>
  <c r="S7535" i="2" a="1"/>
  <c r="S7535" i="2" s="1"/>
  <c r="S7531" i="2" a="1"/>
  <c r="S7531" i="2" s="1"/>
  <c r="S7527" i="2" a="1"/>
  <c r="S7527" i="2" s="1"/>
  <c r="S7523" i="2" a="1"/>
  <c r="S7523" i="2" s="1"/>
  <c r="S7519" i="2" a="1"/>
  <c r="S7519" i="2" s="1"/>
  <c r="S7515" i="2" a="1"/>
  <c r="S7515" i="2" s="1"/>
  <c r="S7511" i="2" a="1"/>
  <c r="S7511" i="2" s="1"/>
  <c r="S7507" i="2" a="1"/>
  <c r="S7507" i="2" s="1"/>
  <c r="S7503" i="2" a="1"/>
  <c r="S7503" i="2" s="1"/>
  <c r="S7499" i="2" a="1"/>
  <c r="S7499" i="2" s="1"/>
  <c r="S7495" i="2" a="1"/>
  <c r="S7495" i="2" s="1"/>
  <c r="S7491" i="2" a="1"/>
  <c r="S7491" i="2" s="1"/>
  <c r="S7487" i="2" a="1"/>
  <c r="S7487" i="2" s="1"/>
  <c r="S7483" i="2" a="1"/>
  <c r="S7483" i="2" s="1"/>
  <c r="S7479" i="2" a="1"/>
  <c r="S7479" i="2" s="1"/>
  <c r="S7475" i="2" a="1"/>
  <c r="S7475" i="2" s="1"/>
  <c r="S7471" i="2" a="1"/>
  <c r="S7471" i="2" s="1"/>
  <c r="S7467" i="2" a="1"/>
  <c r="S7467" i="2" s="1"/>
  <c r="S7463" i="2" a="1"/>
  <c r="S7463" i="2" s="1"/>
  <c r="S7459" i="2" a="1"/>
  <c r="S7459" i="2" s="1"/>
  <c r="S7455" i="2" a="1"/>
  <c r="S7455" i="2" s="1"/>
  <c r="S7451" i="2" a="1"/>
  <c r="S7451" i="2" s="1"/>
  <c r="S7447" i="2" a="1"/>
  <c r="S7447" i="2" s="1"/>
  <c r="S7443" i="2" a="1"/>
  <c r="S7443" i="2" s="1"/>
  <c r="S7439" i="2" a="1"/>
  <c r="S7439" i="2" s="1"/>
  <c r="S7435" i="2" a="1"/>
  <c r="S7435" i="2" s="1"/>
  <c r="S7431" i="2" a="1"/>
  <c r="S7431" i="2" s="1"/>
  <c r="S7427" i="2" a="1"/>
  <c r="S7427" i="2" s="1"/>
  <c r="S7423" i="2" a="1"/>
  <c r="S7423" i="2" s="1"/>
  <c r="S7419" i="2" a="1"/>
  <c r="S7419" i="2" s="1"/>
  <c r="S7415" i="2" a="1"/>
  <c r="S7415" i="2" s="1"/>
  <c r="S7411" i="2" a="1"/>
  <c r="S7411" i="2" s="1"/>
  <c r="S7407" i="2" a="1"/>
  <c r="S7407" i="2" s="1"/>
  <c r="S7403" i="2" a="1"/>
  <c r="S7403" i="2" s="1"/>
  <c r="S7399" i="2" a="1"/>
  <c r="S7399" i="2" s="1"/>
  <c r="S7395" i="2" a="1"/>
  <c r="S7395" i="2" s="1"/>
  <c r="S7391" i="2" a="1"/>
  <c r="S7391" i="2" s="1"/>
  <c r="S7387" i="2" a="1"/>
  <c r="S7387" i="2" s="1"/>
  <c r="S7383" i="2" a="1"/>
  <c r="S7383" i="2" s="1"/>
  <c r="S7379" i="2" a="1"/>
  <c r="S7379" i="2" s="1"/>
  <c r="S7375" i="2" a="1"/>
  <c r="S7375" i="2" s="1"/>
  <c r="S7371" i="2" a="1"/>
  <c r="S7371" i="2" s="1"/>
  <c r="S7367" i="2" a="1"/>
  <c r="S7367" i="2" s="1"/>
  <c r="S7363" i="2" a="1"/>
  <c r="S7363" i="2" s="1"/>
  <c r="S7359" i="2" a="1"/>
  <c r="S7359" i="2" s="1"/>
  <c r="S7355" i="2" a="1"/>
  <c r="S7355" i="2" s="1"/>
  <c r="S7351" i="2" a="1"/>
  <c r="S7351" i="2" s="1"/>
  <c r="S7347" i="2" a="1"/>
  <c r="S7347" i="2" s="1"/>
  <c r="S7343" i="2" a="1"/>
  <c r="S7343" i="2" s="1"/>
  <c r="S7339" i="2" a="1"/>
  <c r="S7339" i="2" s="1"/>
  <c r="S7335" i="2" a="1"/>
  <c r="S7335" i="2" s="1"/>
  <c r="S7331" i="2" a="1"/>
  <c r="S7331" i="2" s="1"/>
  <c r="S7327" i="2" a="1"/>
  <c r="S7327" i="2" s="1"/>
  <c r="S7323" i="2" a="1"/>
  <c r="S7323" i="2" s="1"/>
  <c r="S7319" i="2" a="1"/>
  <c r="S7319" i="2" s="1"/>
  <c r="S7315" i="2" a="1"/>
  <c r="S7315" i="2" s="1"/>
  <c r="S7311" i="2" a="1"/>
  <c r="S7311" i="2" s="1"/>
  <c r="S7303" i="2" a="1"/>
  <c r="S7303" i="2" s="1"/>
  <c r="S7295" i="2" a="1"/>
  <c r="S7295" i="2" s="1"/>
  <c r="S9855" i="2" a="1"/>
  <c r="S9855" i="2" s="1"/>
  <c r="S9852" i="2" a="1"/>
  <c r="S9852" i="2" s="1"/>
  <c r="S9849" i="2" a="1"/>
  <c r="S9849" i="2" s="1"/>
  <c r="S9843" i="2" a="1"/>
  <c r="S9843" i="2" s="1"/>
  <c r="S9839" i="2" a="1"/>
  <c r="S9839" i="2" s="1"/>
  <c r="S9836" i="2" a="1"/>
  <c r="S9836" i="2" s="1"/>
  <c r="S9833" i="2" a="1"/>
  <c r="S9833" i="2" s="1"/>
  <c r="S9827" i="2" a="1"/>
  <c r="S9827" i="2" s="1"/>
  <c r="S9823" i="2" a="1"/>
  <c r="S9823" i="2" s="1"/>
  <c r="S9820" i="2" a="1"/>
  <c r="S9820" i="2" s="1"/>
  <c r="S9817" i="2" a="1"/>
  <c r="S9817" i="2" s="1"/>
  <c r="S9811" i="2" a="1"/>
  <c r="S9811" i="2" s="1"/>
  <c r="S9807" i="2" a="1"/>
  <c r="S9807" i="2" s="1"/>
  <c r="S9804" i="2" a="1"/>
  <c r="S9804" i="2" s="1"/>
  <c r="S9801" i="2" a="1"/>
  <c r="S9801" i="2" s="1"/>
  <c r="S9795" i="2" a="1"/>
  <c r="S9795" i="2" s="1"/>
  <c r="S9792" i="2" a="1"/>
  <c r="S9792" i="2" s="1"/>
  <c r="S9787" i="2" a="1"/>
  <c r="S9787" i="2" s="1"/>
  <c r="S9784" i="2" a="1"/>
  <c r="S9784" i="2" s="1"/>
  <c r="S9779" i="2" a="1"/>
  <c r="S9779" i="2" s="1"/>
  <c r="S9776" i="2" a="1"/>
  <c r="S9776" i="2" s="1"/>
  <c r="S9773" i="2" a="1"/>
  <c r="S9773" i="2" s="1"/>
  <c r="S9770" i="2" a="1"/>
  <c r="S9770" i="2" s="1"/>
  <c r="S9766" i="2" a="1"/>
  <c r="S9766" i="2" s="1"/>
  <c r="S9762" i="2" a="1"/>
  <c r="S9762" i="2" s="1"/>
  <c r="S9759" i="2" a="1"/>
  <c r="S9759" i="2" s="1"/>
  <c r="S9755" i="2" a="1"/>
  <c r="S9755" i="2" s="1"/>
  <c r="S9751" i="2" a="1"/>
  <c r="S9751" i="2" s="1"/>
  <c r="S9747" i="2" a="1"/>
  <c r="S9747" i="2" s="1"/>
  <c r="S9743" i="2" a="1"/>
  <c r="S9743" i="2" s="1"/>
  <c r="S9739" i="2" a="1"/>
  <c r="S9739" i="2" s="1"/>
  <c r="S9735" i="2" a="1"/>
  <c r="S9735" i="2" s="1"/>
  <c r="S9731" i="2" a="1"/>
  <c r="S9731" i="2" s="1"/>
  <c r="S9727" i="2" a="1"/>
  <c r="S9727" i="2" s="1"/>
  <c r="S9723" i="2" a="1"/>
  <c r="S9723" i="2" s="1"/>
  <c r="S9719" i="2" a="1"/>
  <c r="S9719" i="2" s="1"/>
  <c r="S9715" i="2" a="1"/>
  <c r="S9715" i="2" s="1"/>
  <c r="S9711" i="2" a="1"/>
  <c r="S9711" i="2" s="1"/>
  <c r="S9707" i="2" a="1"/>
  <c r="S9707" i="2" s="1"/>
  <c r="S9703" i="2" a="1"/>
  <c r="S9703" i="2" s="1"/>
  <c r="S9699" i="2" a="1"/>
  <c r="S9699" i="2" s="1"/>
  <c r="S9695" i="2" a="1"/>
  <c r="S9695" i="2" s="1"/>
  <c r="S9691" i="2" a="1"/>
  <c r="S9691" i="2" s="1"/>
  <c r="S9687" i="2" a="1"/>
  <c r="S9687" i="2" s="1"/>
  <c r="S9683" i="2" a="1"/>
  <c r="S9683" i="2" s="1"/>
  <c r="S9679" i="2" a="1"/>
  <c r="S9679" i="2" s="1"/>
  <c r="S9675" i="2" a="1"/>
  <c r="S9675" i="2" s="1"/>
  <c r="S9671" i="2" a="1"/>
  <c r="S9671" i="2" s="1"/>
  <c r="S9667" i="2" a="1"/>
  <c r="S9667" i="2" s="1"/>
  <c r="S9663" i="2" a="1"/>
  <c r="S9663" i="2" s="1"/>
  <c r="S9659" i="2" a="1"/>
  <c r="S9659" i="2" s="1"/>
  <c r="S9655" i="2" a="1"/>
  <c r="S9655" i="2" s="1"/>
  <c r="S9651" i="2" a="1"/>
  <c r="S9651" i="2" s="1"/>
  <c r="S9647" i="2" a="1"/>
  <c r="S9647" i="2" s="1"/>
  <c r="S9643" i="2" a="1"/>
  <c r="S9643" i="2" s="1"/>
  <c r="S9639" i="2" a="1"/>
  <c r="S9639" i="2" s="1"/>
  <c r="S9635" i="2" a="1"/>
  <c r="S9635" i="2" s="1"/>
  <c r="S9631" i="2" a="1"/>
  <c r="S9631" i="2" s="1"/>
  <c r="S9627" i="2" a="1"/>
  <c r="S9627" i="2" s="1"/>
  <c r="S9623" i="2" a="1"/>
  <c r="S9623" i="2" s="1"/>
  <c r="S9619" i="2" a="1"/>
  <c r="S9619" i="2" s="1"/>
  <c r="S9615" i="2" a="1"/>
  <c r="S9615" i="2" s="1"/>
  <c r="S9611" i="2" a="1"/>
  <c r="S9611" i="2" s="1"/>
  <c r="S9607" i="2" a="1"/>
  <c r="S9607" i="2" s="1"/>
  <c r="S9603" i="2" a="1"/>
  <c r="S9603" i="2" s="1"/>
  <c r="S9599" i="2" a="1"/>
  <c r="S9599" i="2" s="1"/>
  <c r="S9595" i="2" a="1"/>
  <c r="S9595" i="2" s="1"/>
  <c r="S9591" i="2" a="1"/>
  <c r="S9591" i="2" s="1"/>
  <c r="S9587" i="2" a="1"/>
  <c r="S9587" i="2" s="1"/>
  <c r="S9583" i="2" a="1"/>
  <c r="S9583" i="2" s="1"/>
  <c r="S9579" i="2" a="1"/>
  <c r="S9579" i="2" s="1"/>
  <c r="S9575" i="2" a="1"/>
  <c r="S9575" i="2" s="1"/>
  <c r="S9571" i="2" a="1"/>
  <c r="S9571" i="2" s="1"/>
  <c r="S9567" i="2" a="1"/>
  <c r="S9567" i="2" s="1"/>
  <c r="S9563" i="2" a="1"/>
  <c r="S9563" i="2" s="1"/>
  <c r="S9559" i="2" a="1"/>
  <c r="S9559" i="2" s="1"/>
  <c r="S9555" i="2" a="1"/>
  <c r="S9555" i="2" s="1"/>
  <c r="S9551" i="2" a="1"/>
  <c r="S9551" i="2" s="1"/>
  <c r="S9547" i="2" a="1"/>
  <c r="S9547" i="2" s="1"/>
  <c r="S9543" i="2" a="1"/>
  <c r="S9543" i="2" s="1"/>
  <c r="S9539" i="2" a="1"/>
  <c r="S9539" i="2" s="1"/>
  <c r="S9535" i="2" a="1"/>
  <c r="S9535" i="2" s="1"/>
  <c r="S9531" i="2" a="1"/>
  <c r="S9531" i="2" s="1"/>
  <c r="S9527" i="2" a="1"/>
  <c r="S9527" i="2" s="1"/>
  <c r="S9523" i="2" a="1"/>
  <c r="S9523" i="2" s="1"/>
  <c r="S9519" i="2" a="1"/>
  <c r="S9519" i="2" s="1"/>
  <c r="S9515" i="2" a="1"/>
  <c r="S9515" i="2" s="1"/>
  <c r="S9511" i="2" a="1"/>
  <c r="S9511" i="2" s="1"/>
  <c r="S9507" i="2" a="1"/>
  <c r="S9507" i="2" s="1"/>
  <c r="S9503" i="2" a="1"/>
  <c r="S9503" i="2" s="1"/>
  <c r="S9499" i="2" a="1"/>
  <c r="S9499" i="2" s="1"/>
  <c r="S9495" i="2" a="1"/>
  <c r="S9495" i="2" s="1"/>
  <c r="S9491" i="2" a="1"/>
  <c r="S9491" i="2" s="1"/>
  <c r="S9487" i="2" a="1"/>
  <c r="S9487" i="2" s="1"/>
  <c r="S9483" i="2" a="1"/>
  <c r="S9483" i="2" s="1"/>
  <c r="S9479" i="2" a="1"/>
  <c r="S9479" i="2" s="1"/>
  <c r="S9475" i="2" a="1"/>
  <c r="S9475" i="2" s="1"/>
  <c r="S9471" i="2" a="1"/>
  <c r="S9471" i="2" s="1"/>
  <c r="S9467" i="2" a="1"/>
  <c r="S9467" i="2" s="1"/>
  <c r="S9463" i="2" a="1"/>
  <c r="S9463" i="2" s="1"/>
  <c r="S9459" i="2" a="1"/>
  <c r="S9459" i="2" s="1"/>
  <c r="S9455" i="2" a="1"/>
  <c r="S9455" i="2" s="1"/>
  <c r="S9451" i="2" a="1"/>
  <c r="S9451" i="2" s="1"/>
  <c r="S9447" i="2" a="1"/>
  <c r="S9447" i="2" s="1"/>
  <c r="S9443" i="2" a="1"/>
  <c r="S9443" i="2" s="1"/>
  <c r="S9439" i="2" a="1"/>
  <c r="S9439" i="2" s="1"/>
  <c r="S9435" i="2" a="1"/>
  <c r="S9435" i="2" s="1"/>
  <c r="S9431" i="2" a="1"/>
  <c r="S9431" i="2" s="1"/>
  <c r="S9427" i="2" a="1"/>
  <c r="S9427" i="2" s="1"/>
  <c r="S9423" i="2" a="1"/>
  <c r="S9423" i="2" s="1"/>
  <c r="S9419" i="2" a="1"/>
  <c r="S9419" i="2" s="1"/>
  <c r="S9415" i="2" a="1"/>
  <c r="S9415" i="2" s="1"/>
  <c r="S9411" i="2" a="1"/>
  <c r="S9411" i="2" s="1"/>
  <c r="S9407" i="2" a="1"/>
  <c r="S9407" i="2" s="1"/>
  <c r="S9403" i="2" a="1"/>
  <c r="S9403" i="2" s="1"/>
  <c r="S9399" i="2" a="1"/>
  <c r="S9399" i="2" s="1"/>
  <c r="S9395" i="2" a="1"/>
  <c r="S9395" i="2" s="1"/>
  <c r="S9391" i="2" a="1"/>
  <c r="S9391" i="2" s="1"/>
  <c r="S9387" i="2" a="1"/>
  <c r="S9387" i="2" s="1"/>
  <c r="S9383" i="2" a="1"/>
  <c r="S9383" i="2" s="1"/>
  <c r="S9379" i="2" a="1"/>
  <c r="S9379" i="2" s="1"/>
  <c r="S9375" i="2" a="1"/>
  <c r="S9375" i="2" s="1"/>
  <c r="S9371" i="2" a="1"/>
  <c r="S9371" i="2" s="1"/>
  <c r="S9367" i="2" a="1"/>
  <c r="S9367" i="2" s="1"/>
  <c r="S9363" i="2" a="1"/>
  <c r="S9363" i="2" s="1"/>
  <c r="S9359" i="2" a="1"/>
  <c r="S9359" i="2" s="1"/>
  <c r="S9355" i="2" a="1"/>
  <c r="S9355" i="2" s="1"/>
  <c r="S9351" i="2" a="1"/>
  <c r="S9351" i="2" s="1"/>
  <c r="S9347" i="2" a="1"/>
  <c r="S9347" i="2" s="1"/>
  <c r="S9343" i="2" a="1"/>
  <c r="S9343" i="2" s="1"/>
  <c r="S9339" i="2" a="1"/>
  <c r="S9339" i="2" s="1"/>
  <c r="S9335" i="2" a="1"/>
  <c r="S9335" i="2" s="1"/>
  <c r="S9331" i="2" a="1"/>
  <c r="S9331" i="2" s="1"/>
  <c r="S9327" i="2" a="1"/>
  <c r="S9327" i="2" s="1"/>
  <c r="S9323" i="2" a="1"/>
  <c r="S9323" i="2" s="1"/>
  <c r="S9319" i="2" a="1"/>
  <c r="S9319" i="2" s="1"/>
  <c r="S9315" i="2" a="1"/>
  <c r="S9315" i="2" s="1"/>
  <c r="S9311" i="2" a="1"/>
  <c r="S9311" i="2" s="1"/>
  <c r="S9307" i="2" a="1"/>
  <c r="S9307" i="2" s="1"/>
  <c r="S9303" i="2" a="1"/>
  <c r="S9303" i="2" s="1"/>
  <c r="S9299" i="2" a="1"/>
  <c r="S9299" i="2" s="1"/>
  <c r="S9295" i="2" a="1"/>
  <c r="S9295" i="2" s="1"/>
  <c r="S9291" i="2" a="1"/>
  <c r="S9291" i="2" s="1"/>
  <c r="S9287" i="2" a="1"/>
  <c r="S9287" i="2" s="1"/>
  <c r="S9283" i="2" a="1"/>
  <c r="S9283" i="2" s="1"/>
  <c r="S9279" i="2" a="1"/>
  <c r="S9279" i="2" s="1"/>
  <c r="S9275" i="2" a="1"/>
  <c r="S9275" i="2" s="1"/>
  <c r="S9271" i="2" a="1"/>
  <c r="S9271" i="2" s="1"/>
  <c r="S9267" i="2" a="1"/>
  <c r="S9267" i="2" s="1"/>
  <c r="S9263" i="2" a="1"/>
  <c r="S9263" i="2" s="1"/>
  <c r="S9259" i="2" a="1"/>
  <c r="S9259" i="2" s="1"/>
  <c r="S9255" i="2" a="1"/>
  <c r="S9255" i="2" s="1"/>
  <c r="S9251" i="2" a="1"/>
  <c r="S9251" i="2" s="1"/>
  <c r="S9247" i="2" a="1"/>
  <c r="S9247" i="2" s="1"/>
  <c r="S9243" i="2" a="1"/>
  <c r="S9243" i="2" s="1"/>
  <c r="S9239" i="2" a="1"/>
  <c r="S9239" i="2" s="1"/>
  <c r="S9235" i="2" a="1"/>
  <c r="S9235" i="2" s="1"/>
  <c r="S9231" i="2" a="1"/>
  <c r="S9231" i="2" s="1"/>
  <c r="S9227" i="2" a="1"/>
  <c r="S9227" i="2" s="1"/>
  <c r="S9223" i="2" a="1"/>
  <c r="S9223" i="2" s="1"/>
  <c r="S9219" i="2" a="1"/>
  <c r="S9219" i="2" s="1"/>
  <c r="S9215" i="2" a="1"/>
  <c r="S9215" i="2" s="1"/>
  <c r="S9211" i="2" a="1"/>
  <c r="S9211" i="2" s="1"/>
  <c r="S9207" i="2" a="1"/>
  <c r="S9207" i="2" s="1"/>
  <c r="S9203" i="2" a="1"/>
  <c r="S9203" i="2" s="1"/>
  <c r="S9199" i="2" a="1"/>
  <c r="S9199" i="2" s="1"/>
  <c r="S9195" i="2" a="1"/>
  <c r="S9195" i="2" s="1"/>
  <c r="S9191" i="2" a="1"/>
  <c r="S9191" i="2" s="1"/>
  <c r="S9187" i="2" a="1"/>
  <c r="S9187" i="2" s="1"/>
  <c r="S9183" i="2" a="1"/>
  <c r="S9183" i="2" s="1"/>
  <c r="S9179" i="2" a="1"/>
  <c r="S9179" i="2" s="1"/>
  <c r="S9175" i="2" a="1"/>
  <c r="S9175" i="2" s="1"/>
  <c r="S9171" i="2" a="1"/>
  <c r="S9171" i="2" s="1"/>
  <c r="S9167" i="2" a="1"/>
  <c r="S9167" i="2" s="1"/>
  <c r="S9163" i="2" a="1"/>
  <c r="S9163" i="2" s="1"/>
  <c r="S9159" i="2" a="1"/>
  <c r="S9159" i="2" s="1"/>
  <c r="S9155" i="2" a="1"/>
  <c r="S9155" i="2" s="1"/>
  <c r="S9151" i="2" a="1"/>
  <c r="S9151" i="2" s="1"/>
  <c r="S9147" i="2" a="1"/>
  <c r="S9147" i="2" s="1"/>
  <c r="S9143" i="2" a="1"/>
  <c r="S9143" i="2" s="1"/>
  <c r="S9139" i="2" a="1"/>
  <c r="S9139" i="2" s="1"/>
  <c r="S9135" i="2" a="1"/>
  <c r="S9135" i="2" s="1"/>
  <c r="S9131" i="2" a="1"/>
  <c r="S9131" i="2" s="1"/>
  <c r="S9127" i="2" a="1"/>
  <c r="S9127" i="2" s="1"/>
  <c r="S9123" i="2" a="1"/>
  <c r="S9123" i="2" s="1"/>
  <c r="S9119" i="2" a="1"/>
  <c r="S9119" i="2" s="1"/>
  <c r="S9115" i="2" a="1"/>
  <c r="S9115" i="2" s="1"/>
  <c r="S9111" i="2" a="1"/>
  <c r="S9111" i="2" s="1"/>
  <c r="S9107" i="2" a="1"/>
  <c r="S9107" i="2" s="1"/>
  <c r="S9103" i="2" a="1"/>
  <c r="S9103" i="2" s="1"/>
  <c r="S9099" i="2" a="1"/>
  <c r="S9099" i="2" s="1"/>
  <c r="S9095" i="2" a="1"/>
  <c r="S9095" i="2" s="1"/>
  <c r="S9091" i="2" a="1"/>
  <c r="S9091" i="2" s="1"/>
  <c r="S9087" i="2" a="1"/>
  <c r="S9087" i="2" s="1"/>
  <c r="S9083" i="2" a="1"/>
  <c r="S9083" i="2" s="1"/>
  <c r="S9079" i="2" a="1"/>
  <c r="S9079" i="2" s="1"/>
  <c r="S9075" i="2" a="1"/>
  <c r="S9075" i="2" s="1"/>
  <c r="S9071" i="2" a="1"/>
  <c r="S9071" i="2" s="1"/>
  <c r="S9067" i="2" a="1"/>
  <c r="S9067" i="2" s="1"/>
  <c r="S9063" i="2" a="1"/>
  <c r="S9063" i="2" s="1"/>
  <c r="S9059" i="2" a="1"/>
  <c r="S9059" i="2" s="1"/>
  <c r="S9055" i="2" a="1"/>
  <c r="S9055" i="2" s="1"/>
  <c r="S9051" i="2" a="1"/>
  <c r="S9051" i="2" s="1"/>
  <c r="S9047" i="2" a="1"/>
  <c r="S9047" i="2" s="1"/>
  <c r="S9043" i="2" a="1"/>
  <c r="S9043" i="2" s="1"/>
  <c r="S9039" i="2" a="1"/>
  <c r="S9039" i="2" s="1"/>
  <c r="S9035" i="2" a="1"/>
  <c r="S9035" i="2" s="1"/>
  <c r="S9031" i="2" a="1"/>
  <c r="S9031" i="2" s="1"/>
  <c r="S9027" i="2" a="1"/>
  <c r="S9027" i="2" s="1"/>
  <c r="S9023" i="2" a="1"/>
  <c r="S9023" i="2" s="1"/>
  <c r="S9019" i="2" a="1"/>
  <c r="S9019" i="2" s="1"/>
  <c r="S9015" i="2" a="1"/>
  <c r="S9015" i="2" s="1"/>
  <c r="S9011" i="2" a="1"/>
  <c r="S9011" i="2" s="1"/>
  <c r="S9007" i="2" a="1"/>
  <c r="S9007" i="2" s="1"/>
  <c r="S9003" i="2" a="1"/>
  <c r="S9003" i="2" s="1"/>
  <c r="S8999" i="2" a="1"/>
  <c r="S8999" i="2" s="1"/>
  <c r="S8995" i="2" a="1"/>
  <c r="S8995" i="2" s="1"/>
  <c r="S8991" i="2" a="1"/>
  <c r="S8991" i="2" s="1"/>
  <c r="S8987" i="2" a="1"/>
  <c r="S8987" i="2" s="1"/>
  <c r="S8983" i="2" a="1"/>
  <c r="S8983" i="2" s="1"/>
  <c r="S8979" i="2" a="1"/>
  <c r="S8979" i="2" s="1"/>
  <c r="S8975" i="2" a="1"/>
  <c r="S8975" i="2" s="1"/>
  <c r="S8971" i="2" a="1"/>
  <c r="S8971" i="2" s="1"/>
  <c r="S8967" i="2" a="1"/>
  <c r="S8967" i="2" s="1"/>
  <c r="S8963" i="2" a="1"/>
  <c r="S8963" i="2" s="1"/>
  <c r="S8959" i="2" a="1"/>
  <c r="S8959" i="2" s="1"/>
  <c r="S8955" i="2" a="1"/>
  <c r="S8955" i="2" s="1"/>
  <c r="S8951" i="2" a="1"/>
  <c r="S8951" i="2" s="1"/>
  <c r="S8947" i="2" a="1"/>
  <c r="S8947" i="2" s="1"/>
  <c r="S8943" i="2" a="1"/>
  <c r="S8943" i="2" s="1"/>
  <c r="S8939" i="2" a="1"/>
  <c r="S8939" i="2" s="1"/>
  <c r="S8935" i="2" a="1"/>
  <c r="S8935" i="2" s="1"/>
  <c r="S8931" i="2" a="1"/>
  <c r="S8931" i="2" s="1"/>
  <c r="S8927" i="2" a="1"/>
  <c r="S8927" i="2" s="1"/>
  <c r="S8923" i="2" a="1"/>
  <c r="S8923" i="2" s="1"/>
  <c r="S8919" i="2" a="1"/>
  <c r="S8919" i="2" s="1"/>
  <c r="S8915" i="2" a="1"/>
  <c r="S8915" i="2" s="1"/>
  <c r="S8911" i="2" a="1"/>
  <c r="S8911" i="2" s="1"/>
  <c r="S8907" i="2" a="1"/>
  <c r="S8907" i="2" s="1"/>
  <c r="S8903" i="2" a="1"/>
  <c r="S8903" i="2" s="1"/>
  <c r="S8899" i="2" a="1"/>
  <c r="S8899" i="2" s="1"/>
  <c r="S8895" i="2" a="1"/>
  <c r="S8895" i="2" s="1"/>
  <c r="S8891" i="2" a="1"/>
  <c r="S8891" i="2" s="1"/>
  <c r="S8887" i="2" a="1"/>
  <c r="S8887" i="2" s="1"/>
  <c r="S8883" i="2" a="1"/>
  <c r="S8883" i="2" s="1"/>
  <c r="S8879" i="2" a="1"/>
  <c r="S8879" i="2" s="1"/>
  <c r="S8875" i="2" a="1"/>
  <c r="S8875" i="2" s="1"/>
  <c r="S8871" i="2" a="1"/>
  <c r="S8871" i="2" s="1"/>
  <c r="S8867" i="2" a="1"/>
  <c r="S8867" i="2" s="1"/>
  <c r="S8863" i="2" a="1"/>
  <c r="S8863" i="2" s="1"/>
  <c r="S8859" i="2" a="1"/>
  <c r="S8859" i="2" s="1"/>
  <c r="S8855" i="2" a="1"/>
  <c r="S8855" i="2" s="1"/>
  <c r="S8851" i="2" a="1"/>
  <c r="S8851" i="2" s="1"/>
  <c r="S8847" i="2" a="1"/>
  <c r="S8847" i="2" s="1"/>
  <c r="S8843" i="2" a="1"/>
  <c r="S8843" i="2" s="1"/>
  <c r="S8839" i="2" a="1"/>
  <c r="S8839" i="2" s="1"/>
  <c r="S8835" i="2" a="1"/>
  <c r="S8835" i="2" s="1"/>
  <c r="S8831" i="2" a="1"/>
  <c r="S8831" i="2" s="1"/>
  <c r="S8827" i="2" a="1"/>
  <c r="S8827" i="2" s="1"/>
  <c r="S8823" i="2" a="1"/>
  <c r="S8823" i="2" s="1"/>
  <c r="S8819" i="2" a="1"/>
  <c r="S8819" i="2" s="1"/>
  <c r="S8815" i="2" a="1"/>
  <c r="S8815" i="2" s="1"/>
  <c r="S8811" i="2" a="1"/>
  <c r="S8811" i="2" s="1"/>
  <c r="S8807" i="2" a="1"/>
  <c r="S8807" i="2" s="1"/>
  <c r="S8803" i="2" a="1"/>
  <c r="S8803" i="2" s="1"/>
  <c r="S8799" i="2" a="1"/>
  <c r="S8799" i="2" s="1"/>
  <c r="S8795" i="2" a="1"/>
  <c r="S8795" i="2" s="1"/>
  <c r="S8791" i="2" a="1"/>
  <c r="S8791" i="2" s="1"/>
  <c r="S8787" i="2" a="1"/>
  <c r="S8787" i="2" s="1"/>
  <c r="S8783" i="2" a="1"/>
  <c r="S8783" i="2" s="1"/>
  <c r="S8779" i="2" a="1"/>
  <c r="S8779" i="2" s="1"/>
  <c r="S8775" i="2" a="1"/>
  <c r="S8775" i="2" s="1"/>
  <c r="S8771" i="2" a="1"/>
  <c r="S8771" i="2" s="1"/>
  <c r="S8767" i="2" a="1"/>
  <c r="S8767" i="2" s="1"/>
  <c r="S8763" i="2" a="1"/>
  <c r="S8763" i="2" s="1"/>
  <c r="S8759" i="2" a="1"/>
  <c r="S8759" i="2" s="1"/>
  <c r="S8755" i="2" a="1"/>
  <c r="S8755" i="2" s="1"/>
  <c r="S8751" i="2" a="1"/>
  <c r="S8751" i="2" s="1"/>
  <c r="S8747" i="2" a="1"/>
  <c r="S8747" i="2" s="1"/>
  <c r="S8743" i="2" a="1"/>
  <c r="S8743" i="2" s="1"/>
  <c r="S8739" i="2" a="1"/>
  <c r="S8739" i="2" s="1"/>
  <c r="S8735" i="2" a="1"/>
  <c r="S8735" i="2" s="1"/>
  <c r="S8731" i="2" a="1"/>
  <c r="S8731" i="2" s="1"/>
  <c r="S8727" i="2" a="1"/>
  <c r="S8727" i="2" s="1"/>
  <c r="S8723" i="2" a="1"/>
  <c r="S8723" i="2" s="1"/>
  <c r="S8719" i="2" a="1"/>
  <c r="S8719" i="2" s="1"/>
  <c r="S8715" i="2" a="1"/>
  <c r="S8715" i="2" s="1"/>
  <c r="S8711" i="2" a="1"/>
  <c r="S8711" i="2" s="1"/>
  <c r="S8707" i="2" a="1"/>
  <c r="S8707" i="2" s="1"/>
  <c r="S8703" i="2" a="1"/>
  <c r="S8703" i="2" s="1"/>
  <c r="S8699" i="2" a="1"/>
  <c r="S8699" i="2" s="1"/>
  <c r="S8695" i="2" a="1"/>
  <c r="S8695" i="2" s="1"/>
  <c r="S8691" i="2" a="1"/>
  <c r="S8691" i="2" s="1"/>
  <c r="S8687" i="2" a="1"/>
  <c r="S8687" i="2" s="1"/>
  <c r="S8683" i="2" a="1"/>
  <c r="S8683" i="2" s="1"/>
  <c r="S8679" i="2" a="1"/>
  <c r="S8679" i="2" s="1"/>
  <c r="S8675" i="2" a="1"/>
  <c r="S8675" i="2" s="1"/>
  <c r="S8671" i="2" a="1"/>
  <c r="S8671" i="2" s="1"/>
  <c r="S8667" i="2" a="1"/>
  <c r="S8667" i="2" s="1"/>
  <c r="S8663" i="2" a="1"/>
  <c r="S8663" i="2" s="1"/>
  <c r="S8659" i="2" a="1"/>
  <c r="S8659" i="2" s="1"/>
  <c r="S8655" i="2" a="1"/>
  <c r="S8655" i="2" s="1"/>
  <c r="S8651" i="2" a="1"/>
  <c r="S8651" i="2" s="1"/>
  <c r="S8647" i="2" a="1"/>
  <c r="S8647" i="2" s="1"/>
  <c r="S8643" i="2" a="1"/>
  <c r="S8643" i="2" s="1"/>
  <c r="S8639" i="2" a="1"/>
  <c r="S8639" i="2" s="1"/>
  <c r="S8635" i="2" a="1"/>
  <c r="S8635" i="2" s="1"/>
  <c r="S8631" i="2" a="1"/>
  <c r="S8631" i="2" s="1"/>
  <c r="S8627" i="2" a="1"/>
  <c r="S8627" i="2" s="1"/>
  <c r="S8623" i="2" a="1"/>
  <c r="S8623" i="2" s="1"/>
  <c r="S8619" i="2" a="1"/>
  <c r="S8619" i="2" s="1"/>
  <c r="S8615" i="2" a="1"/>
  <c r="S8615" i="2" s="1"/>
  <c r="S8611" i="2" a="1"/>
  <c r="S8611" i="2" s="1"/>
  <c r="S8607" i="2" a="1"/>
  <c r="S8607" i="2" s="1"/>
  <c r="S8603" i="2" a="1"/>
  <c r="S8603" i="2" s="1"/>
  <c r="S8599" i="2" a="1"/>
  <c r="S8599" i="2" s="1"/>
  <c r="S8595" i="2" a="1"/>
  <c r="S8595" i="2" s="1"/>
  <c r="S8591" i="2" a="1"/>
  <c r="S8591" i="2" s="1"/>
  <c r="S8587" i="2" a="1"/>
  <c r="S8587" i="2" s="1"/>
  <c r="S8583" i="2" a="1"/>
  <c r="S8583" i="2" s="1"/>
  <c r="S8579" i="2" a="1"/>
  <c r="S8579" i="2" s="1"/>
  <c r="S8575" i="2" a="1"/>
  <c r="S8575" i="2" s="1"/>
  <c r="S8571" i="2" a="1"/>
  <c r="S8571" i="2" s="1"/>
  <c r="S8567" i="2" a="1"/>
  <c r="S8567" i="2" s="1"/>
  <c r="S8563" i="2" a="1"/>
  <c r="S8563" i="2" s="1"/>
  <c r="S8559" i="2" a="1"/>
  <c r="S8559" i="2" s="1"/>
  <c r="S8555" i="2" a="1"/>
  <c r="S8555" i="2" s="1"/>
  <c r="S8548" i="2" a="1"/>
  <c r="S8548" i="2" s="1"/>
  <c r="S8545" i="2" a="1"/>
  <c r="S8545" i="2" s="1"/>
  <c r="S8541" i="2" a="1"/>
  <c r="S8541" i="2" s="1"/>
  <c r="S8537" i="2" a="1"/>
  <c r="S8537" i="2" s="1"/>
  <c r="S8533" i="2" a="1"/>
  <c r="S8533" i="2" s="1"/>
  <c r="S8529" i="2" a="1"/>
  <c r="S8529" i="2" s="1"/>
  <c r="S8526" i="2" a="1"/>
  <c r="S8526" i="2" s="1"/>
  <c r="S8522" i="2" a="1"/>
  <c r="S8522" i="2" s="1"/>
  <c r="S8518" i="2" a="1"/>
  <c r="S8518" i="2" s="1"/>
  <c r="S8514" i="2" a="1"/>
  <c r="S8514" i="2" s="1"/>
  <c r="S8510" i="2" a="1"/>
  <c r="S8510" i="2" s="1"/>
  <c r="S8506" i="2" a="1"/>
  <c r="S8506" i="2" s="1"/>
  <c r="S8502" i="2" a="1"/>
  <c r="S8502" i="2" s="1"/>
  <c r="S8498" i="2" a="1"/>
  <c r="S8498" i="2" s="1"/>
  <c r="S8495" i="2" a="1"/>
  <c r="S8495" i="2" s="1"/>
  <c r="S8491" i="2" a="1"/>
  <c r="S8491" i="2" s="1"/>
  <c r="S8487" i="2" a="1"/>
  <c r="S8487" i="2" s="1"/>
  <c r="S8483" i="2" a="1"/>
  <c r="S8483" i="2" s="1"/>
  <c r="S8479" i="2" a="1"/>
  <c r="S8479" i="2" s="1"/>
  <c r="S8475" i="2" a="1"/>
  <c r="S8475" i="2" s="1"/>
  <c r="S8468" i="2" a="1"/>
  <c r="S8468" i="2" s="1"/>
  <c r="S8464" i="2" a="1"/>
  <c r="S8464" i="2" s="1"/>
  <c r="S8460" i="2" a="1"/>
  <c r="S8460" i="2" s="1"/>
  <c r="S8456" i="2" a="1"/>
  <c r="S8456" i="2" s="1"/>
  <c r="S8452" i="2" a="1"/>
  <c r="S8452" i="2" s="1"/>
  <c r="S8448" i="2" a="1"/>
  <c r="S8448" i="2" s="1"/>
  <c r="S8445" i="2" a="1"/>
  <c r="S8445" i="2" s="1"/>
  <c r="S8441" i="2" a="1"/>
  <c r="S8441" i="2" s="1"/>
  <c r="S8437" i="2" a="1"/>
  <c r="S8437" i="2" s="1"/>
  <c r="S8431" i="2" a="1"/>
  <c r="S8431" i="2" s="1"/>
  <c r="S8427" i="2" a="1"/>
  <c r="S8427" i="2" s="1"/>
  <c r="S8423" i="2" a="1"/>
  <c r="S8423" i="2" s="1"/>
  <c r="S8419" i="2" a="1"/>
  <c r="S8419" i="2" s="1"/>
  <c r="S8415" i="2" a="1"/>
  <c r="S8415" i="2" s="1"/>
  <c r="S8411" i="2" a="1"/>
  <c r="S8411" i="2" s="1"/>
  <c r="S8404" i="2" a="1"/>
  <c r="S8404" i="2" s="1"/>
  <c r="S8400" i="2" a="1"/>
  <c r="S8400" i="2" s="1"/>
  <c r="S8396" i="2" a="1"/>
  <c r="S8396" i="2" s="1"/>
  <c r="S8392" i="2" a="1"/>
  <c r="S8392" i="2" s="1"/>
  <c r="S8388" i="2" a="1"/>
  <c r="S8388" i="2" s="1"/>
  <c r="S8384" i="2" a="1"/>
  <c r="S8384" i="2" s="1"/>
  <c r="S8381" i="2" a="1"/>
  <c r="S8381" i="2" s="1"/>
  <c r="S8377" i="2" a="1"/>
  <c r="S8377" i="2" s="1"/>
  <c r="S8373" i="2" a="1"/>
  <c r="S8373" i="2" s="1"/>
  <c r="S8369" i="2" a="1"/>
  <c r="S8369" i="2" s="1"/>
  <c r="S8366" i="2" a="1"/>
  <c r="S8366" i="2" s="1"/>
  <c r="S8362" i="2" a="1"/>
  <c r="S8362" i="2" s="1"/>
  <c r="S8359" i="2" a="1"/>
  <c r="S8359" i="2" s="1"/>
  <c r="S8355" i="2" a="1"/>
  <c r="S8355" i="2" s="1"/>
  <c r="S8348" i="2" a="1"/>
  <c r="S8348" i="2" s="1"/>
  <c r="S8344" i="2" a="1"/>
  <c r="S8344" i="2" s="1"/>
  <c r="S8340" i="2" a="1"/>
  <c r="S8340" i="2" s="1"/>
  <c r="S8337" i="2" a="1"/>
  <c r="S8337" i="2" s="1"/>
  <c r="S8334" i="2" a="1"/>
  <c r="S8334" i="2" s="1"/>
  <c r="S8330" i="2" a="1"/>
  <c r="S8330" i="2" s="1"/>
  <c r="S8326" i="2" a="1"/>
  <c r="S8326" i="2" s="1"/>
  <c r="S8322" i="2" a="1"/>
  <c r="S8322" i="2" s="1"/>
  <c r="S8318" i="2" a="1"/>
  <c r="S8318" i="2" s="1"/>
  <c r="S8314" i="2" a="1"/>
  <c r="S8314" i="2" s="1"/>
  <c r="S8311" i="2" a="1"/>
  <c r="S8311" i="2" s="1"/>
  <c r="S8307" i="2" a="1"/>
  <c r="S8307" i="2" s="1"/>
  <c r="S8300" i="2" a="1"/>
  <c r="S8300" i="2" s="1"/>
  <c r="S8296" i="2" a="1"/>
  <c r="S8296" i="2" s="1"/>
  <c r="S8292" i="2" a="1"/>
  <c r="S8292" i="2" s="1"/>
  <c r="S8288" i="2" a="1"/>
  <c r="S8288" i="2" s="1"/>
  <c r="S8285" i="2" a="1"/>
  <c r="S8285" i="2" s="1"/>
  <c r="S8281" i="2" a="1"/>
  <c r="S8281" i="2" s="1"/>
  <c r="S8278" i="2" a="1"/>
  <c r="S8278" i="2" s="1"/>
  <c r="S8274" i="2" a="1"/>
  <c r="S8274" i="2" s="1"/>
  <c r="S8270" i="2" a="1"/>
  <c r="S8270" i="2" s="1"/>
  <c r="S8266" i="2" a="1"/>
  <c r="S8266" i="2" s="1"/>
  <c r="S8262" i="2" a="1"/>
  <c r="S8262" i="2" s="1"/>
  <c r="S8258" i="2" a="1"/>
  <c r="S8258" i="2" s="1"/>
  <c r="S8254" i="2" a="1"/>
  <c r="S8254" i="2" s="1"/>
  <c r="S8250" i="2" a="1"/>
  <c r="S8250" i="2" s="1"/>
  <c r="S8247" i="2" a="1"/>
  <c r="S8247" i="2" s="1"/>
  <c r="S8243" i="2" a="1"/>
  <c r="S8243" i="2" s="1"/>
  <c r="S8236" i="2" a="1"/>
  <c r="S8236" i="2" s="1"/>
  <c r="S8232" i="2" a="1"/>
  <c r="S8232" i="2" s="1"/>
  <c r="S8228" i="2" a="1"/>
  <c r="S8228" i="2" s="1"/>
  <c r="S8224" i="2" a="1"/>
  <c r="S8224" i="2" s="1"/>
  <c r="S8220" i="2" a="1"/>
  <c r="S8220" i="2" s="1"/>
  <c r="S8216" i="2" a="1"/>
  <c r="S8216" i="2" s="1"/>
  <c r="S8213" i="2" a="1"/>
  <c r="S8213" i="2" s="1"/>
  <c r="S8209" i="2" a="1"/>
  <c r="S8209" i="2" s="1"/>
  <c r="S8206" i="2" a="1"/>
  <c r="S8206" i="2" s="1"/>
  <c r="S8202" i="2" a="1"/>
  <c r="S8202" i="2" s="1"/>
  <c r="S8198" i="2" a="1"/>
  <c r="S8198" i="2" s="1"/>
  <c r="S8194" i="2" a="1"/>
  <c r="S8194" i="2" s="1"/>
  <c r="S8190" i="2" a="1"/>
  <c r="S8190" i="2" s="1"/>
  <c r="S8186" i="2" a="1"/>
  <c r="S8186" i="2" s="1"/>
  <c r="S8183" i="2" a="1"/>
  <c r="S8183" i="2" s="1"/>
  <c r="S8179" i="2" a="1"/>
  <c r="S8179" i="2" s="1"/>
  <c r="S8172" i="2" a="1"/>
  <c r="S8172" i="2" s="1"/>
  <c r="S8168" i="2" a="1"/>
  <c r="S8168" i="2" s="1"/>
  <c r="S8164" i="2" a="1"/>
  <c r="S8164" i="2" s="1"/>
  <c r="S8160" i="2" a="1"/>
  <c r="S8160" i="2" s="1"/>
  <c r="S8157" i="2" a="1"/>
  <c r="S8157" i="2" s="1"/>
  <c r="S8153" i="2" a="1"/>
  <c r="S8153" i="2" s="1"/>
  <c r="S8150" i="2" a="1"/>
  <c r="S8150" i="2" s="1"/>
  <c r="S8146" i="2" a="1"/>
  <c r="S8146" i="2" s="1"/>
  <c r="S8142" i="2" a="1"/>
  <c r="S8142" i="2" s="1"/>
  <c r="S8138" i="2" a="1"/>
  <c r="S8138" i="2" s="1"/>
  <c r="S8135" i="2" a="1"/>
  <c r="S8135" i="2" s="1"/>
  <c r="S8131" i="2" a="1"/>
  <c r="S8131" i="2" s="1"/>
  <c r="S8127" i="2" a="1"/>
  <c r="S8127" i="2" s="1"/>
  <c r="S8123" i="2" a="1"/>
  <c r="S8123" i="2" s="1"/>
  <c r="S8120" i="2" a="1"/>
  <c r="S8120" i="2" s="1"/>
  <c r="S8116" i="2" a="1"/>
  <c r="S8116" i="2" s="1"/>
  <c r="S8112" i="2" a="1"/>
  <c r="S8112" i="2" s="1"/>
  <c r="S8108" i="2" a="1"/>
  <c r="S8108" i="2" s="1"/>
  <c r="S8105" i="2" a="1"/>
  <c r="S8105" i="2" s="1"/>
  <c r="S8101" i="2" a="1"/>
  <c r="S8101" i="2" s="1"/>
  <c r="S8097" i="2" a="1"/>
  <c r="S8097" i="2" s="1"/>
  <c r="S8093" i="2" a="1"/>
  <c r="S8093" i="2" s="1"/>
  <c r="S8086" i="2" a="1"/>
  <c r="S8086" i="2" s="1"/>
  <c r="S8082" i="2" a="1"/>
  <c r="S8082" i="2" s="1"/>
  <c r="S8078" i="2" a="1"/>
  <c r="S8078" i="2" s="1"/>
  <c r="S8074" i="2" a="1"/>
  <c r="S8074" i="2" s="1"/>
  <c r="S8071" i="2" a="1"/>
  <c r="S8071" i="2" s="1"/>
  <c r="S8067" i="2" a="1"/>
  <c r="S8067" i="2" s="1"/>
  <c r="S8063" i="2" a="1"/>
  <c r="S8063" i="2" s="1"/>
  <c r="S8059" i="2" a="1"/>
  <c r="S8059" i="2" s="1"/>
  <c r="S8056" i="2" a="1"/>
  <c r="S8056" i="2" s="1"/>
  <c r="S8052" i="2" a="1"/>
  <c r="S8052" i="2" s="1"/>
  <c r="S8048" i="2" a="1"/>
  <c r="S8048" i="2" s="1"/>
  <c r="S8044" i="2" a="1"/>
  <c r="S8044" i="2" s="1"/>
  <c r="S8041" i="2" a="1"/>
  <c r="S8041" i="2" s="1"/>
  <c r="S8038" i="2" a="1"/>
  <c r="S8038" i="2" s="1"/>
  <c r="S8034" i="2" a="1"/>
  <c r="S8034" i="2" s="1"/>
  <c r="S8030" i="2" a="1"/>
  <c r="S8030" i="2" s="1"/>
  <c r="S8026" i="2" a="1"/>
  <c r="S8026" i="2" s="1"/>
  <c r="S8020" i="2" a="1"/>
  <c r="S8020" i="2" s="1"/>
  <c r="S8016" i="2" a="1"/>
  <c r="S8016" i="2" s="1"/>
  <c r="S8012" i="2" a="1"/>
  <c r="S8012" i="2" s="1"/>
  <c r="S8009" i="2" a="1"/>
  <c r="S8009" i="2" s="1"/>
  <c r="S8006" i="2" a="1"/>
  <c r="S8006" i="2" s="1"/>
  <c r="S8002" i="2" a="1"/>
  <c r="S8002" i="2" s="1"/>
  <c r="S7998" i="2" a="1"/>
  <c r="S7998" i="2" s="1"/>
  <c r="S7994" i="2" a="1"/>
  <c r="S7994" i="2" s="1"/>
  <c r="S7988" i="2" a="1"/>
  <c r="S7988" i="2" s="1"/>
  <c r="S7984" i="2" a="1"/>
  <c r="S7984" i="2" s="1"/>
  <c r="S7980" i="2" a="1"/>
  <c r="S7980" i="2" s="1"/>
  <c r="S7977" i="2" a="1"/>
  <c r="S7977" i="2" s="1"/>
  <c r="S7973" i="2" a="1"/>
  <c r="S7973" i="2" s="1"/>
  <c r="S7969" i="2" a="1"/>
  <c r="S7969" i="2" s="1"/>
  <c r="S7965" i="2" a="1"/>
  <c r="S7965" i="2" s="1"/>
  <c r="S7961" i="2" a="1"/>
  <c r="S7961" i="2" s="1"/>
  <c r="S7957" i="2" a="1"/>
  <c r="S7957" i="2" s="1"/>
  <c r="S7953" i="2" a="1"/>
  <c r="S7953" i="2" s="1"/>
  <c r="S7949" i="2" a="1"/>
  <c r="S7949" i="2" s="1"/>
  <c r="S7945" i="2" a="1"/>
  <c r="S7945" i="2" s="1"/>
  <c r="S7941" i="2" a="1"/>
  <c r="S7941" i="2" s="1"/>
  <c r="S7937" i="2" a="1"/>
  <c r="S7937" i="2" s="1"/>
  <c r="S7933" i="2" a="1"/>
  <c r="S7933" i="2" s="1"/>
  <c r="S7929" i="2" a="1"/>
  <c r="S7929" i="2" s="1"/>
  <c r="S7925" i="2" a="1"/>
  <c r="S7925" i="2" s="1"/>
  <c r="S7921" i="2" a="1"/>
  <c r="S7921" i="2" s="1"/>
  <c r="S7917" i="2" a="1"/>
  <c r="S7917" i="2" s="1"/>
  <c r="S7913" i="2" a="1"/>
  <c r="S7913" i="2" s="1"/>
  <c r="S7909" i="2" a="1"/>
  <c r="S7909" i="2" s="1"/>
  <c r="S7905" i="2" a="1"/>
  <c r="S7905" i="2" s="1"/>
  <c r="S7898" i="2" a="1"/>
  <c r="S7898" i="2" s="1"/>
  <c r="S7895" i="2" a="1"/>
  <c r="S7895" i="2" s="1"/>
  <c r="S7891" i="2" a="1"/>
  <c r="S7891" i="2" s="1"/>
  <c r="S7884" i="2" a="1"/>
  <c r="S7884" i="2" s="1"/>
  <c r="S7880" i="2" a="1"/>
  <c r="S7880" i="2" s="1"/>
  <c r="S7876" i="2" a="1"/>
  <c r="S7876" i="2" s="1"/>
  <c r="S7873" i="2" a="1"/>
  <c r="S7873" i="2" s="1"/>
  <c r="S7869" i="2" a="1"/>
  <c r="S7869" i="2" s="1"/>
  <c r="S7865" i="2" a="1"/>
  <c r="S7865" i="2" s="1"/>
  <c r="S7861" i="2" a="1"/>
  <c r="S7861" i="2" s="1"/>
  <c r="S7858" i="2" a="1"/>
  <c r="S7858" i="2" s="1"/>
  <c r="S7854" i="2" a="1"/>
  <c r="S7854" i="2" s="1"/>
  <c r="S7850" i="2" a="1"/>
  <c r="S7850" i="2" s="1"/>
  <c r="S7846" i="2" a="1"/>
  <c r="S7846" i="2" s="1"/>
  <c r="S7842" i="2" a="1"/>
  <c r="S7842" i="2" s="1"/>
  <c r="S7838" i="2" a="1"/>
  <c r="S7838" i="2" s="1"/>
  <c r="S7834" i="2" a="1"/>
  <c r="S7834" i="2" s="1"/>
  <c r="S7830" i="2" a="1"/>
  <c r="S7830" i="2" s="1"/>
  <c r="S7826" i="2" a="1"/>
  <c r="S7826" i="2" s="1"/>
  <c r="S7822" i="2" a="1"/>
  <c r="S7822" i="2" s="1"/>
  <c r="S7818" i="2" a="1"/>
  <c r="S7818" i="2" s="1"/>
  <c r="S7814" i="2" a="1"/>
  <c r="S7814" i="2" s="1"/>
  <c r="S7810" i="2" a="1"/>
  <c r="S7810" i="2" s="1"/>
  <c r="S7806" i="2" a="1"/>
  <c r="S7806" i="2" s="1"/>
  <c r="S7802" i="2" a="1"/>
  <c r="S7802" i="2" s="1"/>
  <c r="S7798" i="2" a="1"/>
  <c r="S7798" i="2" s="1"/>
  <c r="S7794" i="2" a="1"/>
  <c r="S7794" i="2" s="1"/>
  <c r="S7790" i="2" a="1"/>
  <c r="S7790" i="2" s="1"/>
  <c r="S7786" i="2" a="1"/>
  <c r="S7786" i="2" s="1"/>
  <c r="S7782" i="2" a="1"/>
  <c r="S7782" i="2" s="1"/>
  <c r="S7778" i="2" a="1"/>
  <c r="S7778" i="2" s="1"/>
  <c r="S7774" i="2" a="1"/>
  <c r="S7774" i="2" s="1"/>
  <c r="S7770" i="2" a="1"/>
  <c r="S7770" i="2" s="1"/>
  <c r="S7766" i="2" a="1"/>
  <c r="S7766" i="2" s="1"/>
  <c r="S7762" i="2" a="1"/>
  <c r="S7762" i="2" s="1"/>
  <c r="S7758" i="2" a="1"/>
  <c r="S7758" i="2" s="1"/>
  <c r="S7754" i="2" a="1"/>
  <c r="S7754" i="2" s="1"/>
  <c r="S7750" i="2" a="1"/>
  <c r="S7750" i="2" s="1"/>
  <c r="S7746" i="2" a="1"/>
  <c r="S7746" i="2" s="1"/>
  <c r="S7742" i="2" a="1"/>
  <c r="S7742" i="2" s="1"/>
  <c r="S7738" i="2" a="1"/>
  <c r="S7738" i="2" s="1"/>
  <c r="S7734" i="2" a="1"/>
  <c r="S7734" i="2" s="1"/>
  <c r="S7730" i="2" a="1"/>
  <c r="S7730" i="2" s="1"/>
  <c r="S7726" i="2" a="1"/>
  <c r="S7726" i="2" s="1"/>
  <c r="S7722" i="2" a="1"/>
  <c r="S7722" i="2" s="1"/>
  <c r="S7718" i="2" a="1"/>
  <c r="S7718" i="2" s="1"/>
  <c r="S7714" i="2" a="1"/>
  <c r="S7714" i="2" s="1"/>
  <c r="S7710" i="2" a="1"/>
  <c r="S7710" i="2" s="1"/>
  <c r="S7706" i="2" a="1"/>
  <c r="S7706" i="2" s="1"/>
  <c r="S7702" i="2" a="1"/>
  <c r="S7702" i="2" s="1"/>
  <c r="S7698" i="2" a="1"/>
  <c r="S7698" i="2" s="1"/>
  <c r="S7694" i="2" a="1"/>
  <c r="S7694" i="2" s="1"/>
  <c r="S7690" i="2" a="1"/>
  <c r="S7690" i="2" s="1"/>
  <c r="S7686" i="2" a="1"/>
  <c r="S7686" i="2" s="1"/>
  <c r="S7682" i="2" a="1"/>
  <c r="S7682" i="2" s="1"/>
  <c r="S7678" i="2" a="1"/>
  <c r="S7678" i="2" s="1"/>
  <c r="S7674" i="2" a="1"/>
  <c r="S7674" i="2" s="1"/>
  <c r="S7670" i="2" a="1"/>
  <c r="S7670" i="2" s="1"/>
  <c r="S7666" i="2" a="1"/>
  <c r="S7666" i="2" s="1"/>
  <c r="S7662" i="2" a="1"/>
  <c r="S7662" i="2" s="1"/>
  <c r="S7658" i="2" a="1"/>
  <c r="S7658" i="2" s="1"/>
  <c r="S7654" i="2" a="1"/>
  <c r="S7654" i="2" s="1"/>
  <c r="S7650" i="2" a="1"/>
  <c r="S7650" i="2" s="1"/>
  <c r="S7646" i="2" a="1"/>
  <c r="S7646" i="2" s="1"/>
  <c r="S7642" i="2" a="1"/>
  <c r="S7642" i="2" s="1"/>
  <c r="S7638" i="2" a="1"/>
  <c r="S7638" i="2" s="1"/>
  <c r="S7634" i="2" a="1"/>
  <c r="S7634" i="2" s="1"/>
  <c r="S7630" i="2" a="1"/>
  <c r="S7630" i="2" s="1"/>
  <c r="S7626" i="2" a="1"/>
  <c r="S7626" i="2" s="1"/>
  <c r="S7622" i="2" a="1"/>
  <c r="S7622" i="2" s="1"/>
  <c r="S7618" i="2" a="1"/>
  <c r="S7618" i="2" s="1"/>
  <c r="S7614" i="2" a="1"/>
  <c r="S7614" i="2" s="1"/>
  <c r="S7610" i="2" a="1"/>
  <c r="S7610" i="2" s="1"/>
  <c r="S7606" i="2" a="1"/>
  <c r="S7606" i="2" s="1"/>
  <c r="S7602" i="2" a="1"/>
  <c r="S7602" i="2" s="1"/>
  <c r="S7598" i="2" a="1"/>
  <c r="S7598" i="2" s="1"/>
  <c r="S7594" i="2" a="1"/>
  <c r="S7594" i="2" s="1"/>
  <c r="S7590" i="2" a="1"/>
  <c r="S7590" i="2" s="1"/>
  <c r="S7586" i="2" a="1"/>
  <c r="S7586" i="2" s="1"/>
  <c r="S7582" i="2" a="1"/>
  <c r="S7582" i="2" s="1"/>
  <c r="S7578" i="2" a="1"/>
  <c r="S7578" i="2" s="1"/>
  <c r="S7574" i="2" a="1"/>
  <c r="S7574" i="2" s="1"/>
  <c r="S7570" i="2" a="1"/>
  <c r="S7570" i="2" s="1"/>
  <c r="S7566" i="2" a="1"/>
  <c r="S7566" i="2" s="1"/>
  <c r="S7562" i="2" a="1"/>
  <c r="S7562" i="2" s="1"/>
  <c r="S7558" i="2" a="1"/>
  <c r="S7558" i="2" s="1"/>
  <c r="S7554" i="2" a="1"/>
  <c r="S7554" i="2" s="1"/>
  <c r="S7550" i="2" a="1"/>
  <c r="S7550" i="2" s="1"/>
  <c r="S7546" i="2" a="1"/>
  <c r="S7546" i="2" s="1"/>
  <c r="S7542" i="2" a="1"/>
  <c r="S7542" i="2" s="1"/>
  <c r="S7538" i="2" a="1"/>
  <c r="S7538" i="2" s="1"/>
  <c r="S7534" i="2" a="1"/>
  <c r="S7534" i="2" s="1"/>
  <c r="S7530" i="2" a="1"/>
  <c r="S7530" i="2" s="1"/>
  <c r="S7526" i="2" a="1"/>
  <c r="S7526" i="2" s="1"/>
  <c r="S7522" i="2" a="1"/>
  <c r="S7522" i="2" s="1"/>
  <c r="S7518" i="2" a="1"/>
  <c r="S7518" i="2" s="1"/>
  <c r="S7514" i="2" a="1"/>
  <c r="S7514" i="2" s="1"/>
  <c r="S7510" i="2" a="1"/>
  <c r="S7510" i="2" s="1"/>
  <c r="S7506" i="2" a="1"/>
  <c r="S7506" i="2" s="1"/>
  <c r="S7502" i="2" a="1"/>
  <c r="S7502" i="2" s="1"/>
  <c r="S7498" i="2" a="1"/>
  <c r="S7498" i="2" s="1"/>
  <c r="S7494" i="2" a="1"/>
  <c r="S7494" i="2" s="1"/>
  <c r="S7490" i="2" a="1"/>
  <c r="S7490" i="2" s="1"/>
  <c r="S7486" i="2" a="1"/>
  <c r="S7486" i="2" s="1"/>
  <c r="S7482" i="2" a="1"/>
  <c r="S7482" i="2" s="1"/>
  <c r="S7478" i="2" a="1"/>
  <c r="S7478" i="2" s="1"/>
  <c r="S7474" i="2" a="1"/>
  <c r="S7474" i="2" s="1"/>
  <c r="S7470" i="2" a="1"/>
  <c r="S7470" i="2" s="1"/>
  <c r="S7466" i="2" a="1"/>
  <c r="S7466" i="2" s="1"/>
  <c r="S7462" i="2" a="1"/>
  <c r="S7462" i="2" s="1"/>
  <c r="S7458" i="2" a="1"/>
  <c r="S7458" i="2" s="1"/>
  <c r="S7454" i="2" a="1"/>
  <c r="S7454" i="2" s="1"/>
  <c r="S7450" i="2" a="1"/>
  <c r="S7450" i="2" s="1"/>
  <c r="S7446" i="2" a="1"/>
  <c r="S7446" i="2" s="1"/>
  <c r="S7442" i="2" a="1"/>
  <c r="S7442" i="2" s="1"/>
  <c r="S7438" i="2" a="1"/>
  <c r="S7438" i="2" s="1"/>
  <c r="S7434" i="2" a="1"/>
  <c r="S7434" i="2" s="1"/>
  <c r="S7430" i="2" a="1"/>
  <c r="S7430" i="2" s="1"/>
  <c r="S7426" i="2" a="1"/>
  <c r="S7426" i="2" s="1"/>
  <c r="S7422" i="2" a="1"/>
  <c r="S7422" i="2" s="1"/>
  <c r="S7418" i="2" a="1"/>
  <c r="S7418" i="2" s="1"/>
  <c r="S7414" i="2" a="1"/>
  <c r="S7414" i="2" s="1"/>
  <c r="S7410" i="2" a="1"/>
  <c r="S7410" i="2" s="1"/>
  <c r="S7406" i="2" a="1"/>
  <c r="S7406" i="2" s="1"/>
  <c r="S7402" i="2" a="1"/>
  <c r="S7402" i="2" s="1"/>
  <c r="S7398" i="2" a="1"/>
  <c r="S7398" i="2" s="1"/>
  <c r="S7394" i="2" a="1"/>
  <c r="S7394" i="2" s="1"/>
  <c r="S7390" i="2" a="1"/>
  <c r="S7390" i="2" s="1"/>
  <c r="S7386" i="2" a="1"/>
  <c r="S7386" i="2" s="1"/>
  <c r="S7382" i="2" a="1"/>
  <c r="S7382" i="2" s="1"/>
  <c r="S7378" i="2" a="1"/>
  <c r="S7378" i="2" s="1"/>
  <c r="S7374" i="2" a="1"/>
  <c r="S7374" i="2" s="1"/>
  <c r="S7370" i="2" a="1"/>
  <c r="S7370" i="2" s="1"/>
  <c r="S7366" i="2" a="1"/>
  <c r="S7366" i="2" s="1"/>
  <c r="S7362" i="2" a="1"/>
  <c r="S7362" i="2" s="1"/>
  <c r="S7358" i="2" a="1"/>
  <c r="S7358" i="2" s="1"/>
  <c r="S7354" i="2" a="1"/>
  <c r="S7354" i="2" s="1"/>
  <c r="S7350" i="2" a="1"/>
  <c r="S7350" i="2" s="1"/>
  <c r="S7346" i="2" a="1"/>
  <c r="S7346" i="2" s="1"/>
  <c r="S7342" i="2" a="1"/>
  <c r="S7342" i="2" s="1"/>
  <c r="S7338" i="2" a="1"/>
  <c r="S7338" i="2" s="1"/>
  <c r="S7334" i="2" a="1"/>
  <c r="S7334" i="2" s="1"/>
  <c r="S7330" i="2" a="1"/>
  <c r="S7330" i="2" s="1"/>
  <c r="S7326" i="2" a="1"/>
  <c r="S7326" i="2" s="1"/>
  <c r="S7322" i="2" a="1"/>
  <c r="S7322" i="2" s="1"/>
  <c r="S7318" i="2" a="1"/>
  <c r="S7318" i="2" s="1"/>
  <c r="S7314" i="2" a="1"/>
  <c r="S7314" i="2" s="1"/>
  <c r="S7308" i="2" a="1"/>
  <c r="S7308" i="2" s="1"/>
  <c r="S7300" i="2" a="1"/>
  <c r="S7300" i="2" s="1"/>
  <c r="S7292" i="2" a="1"/>
  <c r="S7292" i="2" s="1"/>
  <c r="A2" i="2" a="1"/>
  <c r="A2" i="2" s="1"/>
  <c r="T2" i="2" l="1" a="1"/>
  <c r="T2" i="2" s="1"/>
  <c r="B11" i="2"/>
  <c r="B7" i="2"/>
  <c r="B3" i="2"/>
  <c r="B9" i="2"/>
  <c r="B5" i="2"/>
  <c r="B2" i="2"/>
  <c r="B8" i="2"/>
  <c r="B4" i="2"/>
  <c r="B10" i="2"/>
  <c r="B6" i="2"/>
  <c r="D2" i="2" l="1" a="1"/>
  <c r="D2" i="2" l="1"/>
  <c r="G5" i="2"/>
  <c r="H5" i="2" s="1" a="1"/>
  <c r="H5" i="2" s="1"/>
  <c r="G26" i="2"/>
  <c r="H26" i="2" s="1" a="1"/>
  <c r="H26" i="2" s="1"/>
  <c r="G20" i="2"/>
  <c r="H20" i="2" s="1" a="1"/>
  <c r="H20" i="2" s="1"/>
  <c r="G14" i="2"/>
  <c r="H14" i="2" s="1" a="1"/>
  <c r="H14" i="2" s="1"/>
  <c r="G11" i="2"/>
  <c r="H11" i="2" s="1" a="1"/>
  <c r="H11" i="2" s="1"/>
  <c r="G29" i="2"/>
  <c r="H29" i="2" s="1" a="1"/>
  <c r="H29" i="2" s="1"/>
  <c r="G23" i="2"/>
  <c r="H23" i="2" s="1" a="1"/>
  <c r="H23" i="2" s="1"/>
  <c r="G17" i="2"/>
  <c r="H17" i="2" s="1" a="1"/>
  <c r="H17" i="2" s="1"/>
  <c r="G8" i="2"/>
  <c r="H8" i="2" s="1" a="1"/>
  <c r="H8" i="2" s="1"/>
  <c r="A1" i="3" l="1" a="1"/>
  <c r="A2" i="7" a="1"/>
  <c r="G2" i="2"/>
  <c r="H2" i="2" s="1" a="1"/>
  <c r="H2" i="2" s="1"/>
  <c r="B3" i="3" l="1" a="1"/>
  <c r="B3" i="3" s="1"/>
  <c r="L2" i="12" a="1"/>
  <c r="L2" i="12" s="1"/>
  <c r="B6" i="3" a="1"/>
  <c r="B6" i="3" s="1"/>
  <c r="B10" i="3" a="1"/>
  <c r="B10" i="3" s="1"/>
  <c r="B7" i="3" a="1"/>
  <c r="B7" i="3" s="1"/>
  <c r="B4" i="3" a="1"/>
  <c r="B4" i="3" s="1"/>
  <c r="B8" i="3" a="1"/>
  <c r="B8" i="3" s="1"/>
  <c r="B5" i="3" a="1"/>
  <c r="B5" i="3" s="1"/>
  <c r="B9" i="3" a="1"/>
  <c r="B9" i="3" s="1"/>
  <c r="B2" i="3" a="1"/>
  <c r="B2" i="3" s="1"/>
  <c r="B11" i="3" a="1"/>
  <c r="B11" i="3" s="1"/>
  <c r="A1" i="3"/>
  <c r="N2" i="12" a="1"/>
  <c r="G2" i="7" a="1"/>
  <c r="A2" i="5" a="1"/>
  <c r="A2" i="7"/>
  <c r="B2" i="7" s="1" a="1"/>
  <c r="B2" i="7" s="1"/>
  <c r="B5" i="7" a="1"/>
  <c r="B5" i="7" s="1"/>
  <c r="B9" i="7" a="1"/>
  <c r="B9" i="7" s="1"/>
  <c r="B6" i="7" a="1"/>
  <c r="B6" i="7" s="1"/>
  <c r="B3" i="7" a="1"/>
  <c r="B3" i="7" s="1"/>
  <c r="B7" i="7" a="1"/>
  <c r="B7" i="7" s="1"/>
  <c r="B11" i="7" a="1"/>
  <c r="B11" i="7" s="1"/>
  <c r="B4" i="7" a="1"/>
  <c r="B4" i="7" s="1"/>
  <c r="B8" i="7" a="1"/>
  <c r="B8" i="7" s="1"/>
  <c r="B10" i="7" a="1"/>
  <c r="B10" i="7" s="1"/>
  <c r="D2" i="3" l="1" a="1"/>
  <c r="D2" i="3" s="1"/>
  <c r="A2" i="5"/>
  <c r="B2" i="5" s="1" a="1"/>
  <c r="B2" i="5" s="1"/>
  <c r="B3" i="5" a="1"/>
  <c r="B3" i="5" s="1"/>
  <c r="B4" i="5" a="1"/>
  <c r="B4" i="5" s="1"/>
  <c r="B7" i="5" a="1"/>
  <c r="B7" i="5" s="1"/>
  <c r="B11" i="5" a="1"/>
  <c r="B11" i="5" s="1"/>
  <c r="B15" i="5" a="1"/>
  <c r="B15" i="5" s="1"/>
  <c r="B19" i="5" a="1"/>
  <c r="B19" i="5" s="1"/>
  <c r="B23" i="5" a="1"/>
  <c r="B23" i="5" s="1"/>
  <c r="B27" i="5" a="1"/>
  <c r="B27" i="5" s="1"/>
  <c r="B31" i="5" a="1"/>
  <c r="B31" i="5" s="1"/>
  <c r="B8" i="5" a="1"/>
  <c r="B8" i="5" s="1"/>
  <c r="B12" i="5" a="1"/>
  <c r="B12" i="5" s="1"/>
  <c r="B16" i="5" a="1"/>
  <c r="B16" i="5" s="1"/>
  <c r="B20" i="5" a="1"/>
  <c r="B20" i="5" s="1"/>
  <c r="B24" i="5" a="1"/>
  <c r="B24" i="5" s="1"/>
  <c r="B28" i="5" a="1"/>
  <c r="B28" i="5" s="1"/>
  <c r="B5" i="5" a="1"/>
  <c r="B5" i="5" s="1"/>
  <c r="B9" i="5" a="1"/>
  <c r="B9" i="5" s="1"/>
  <c r="B13" i="5" a="1"/>
  <c r="B13" i="5" s="1"/>
  <c r="B17" i="5" a="1"/>
  <c r="B17" i="5" s="1"/>
  <c r="B21" i="5" a="1"/>
  <c r="B21" i="5" s="1"/>
  <c r="B25" i="5" a="1"/>
  <c r="B25" i="5" s="1"/>
  <c r="B29" i="5" a="1"/>
  <c r="B29" i="5" s="1"/>
  <c r="B6" i="5" a="1"/>
  <c r="B6" i="5" s="1"/>
  <c r="B10" i="5" a="1"/>
  <c r="B10" i="5" s="1"/>
  <c r="B14" i="5" a="1"/>
  <c r="B14" i="5" s="1"/>
  <c r="B18" i="5" a="1"/>
  <c r="B18" i="5" s="1"/>
  <c r="B22" i="5" a="1"/>
  <c r="B22" i="5" s="1"/>
  <c r="B26" i="5" a="1"/>
  <c r="B26" i="5" s="1"/>
  <c r="B30" i="5" a="1"/>
  <c r="B30" i="5" s="1"/>
  <c r="H3" i="7" a="1"/>
  <c r="H3" i="7" s="1"/>
  <c r="H5" i="7" a="1"/>
  <c r="H5" i="7" s="1"/>
  <c r="H9" i="7" a="1"/>
  <c r="H9" i="7" s="1"/>
  <c r="H13" i="7" a="1"/>
  <c r="H13" i="7" s="1"/>
  <c r="H17" i="7" a="1"/>
  <c r="H17" i="7" s="1"/>
  <c r="H21" i="7" a="1"/>
  <c r="H21" i="7" s="1"/>
  <c r="H25" i="7" a="1"/>
  <c r="H25" i="7" s="1"/>
  <c r="H29" i="7" a="1"/>
  <c r="H29" i="7" s="1"/>
  <c r="H6" i="7" a="1"/>
  <c r="H6" i="7" s="1"/>
  <c r="H10" i="7" a="1"/>
  <c r="H10" i="7" s="1"/>
  <c r="H14" i="7" a="1"/>
  <c r="H14" i="7" s="1"/>
  <c r="H18" i="7" a="1"/>
  <c r="H18" i="7" s="1"/>
  <c r="H22" i="7" a="1"/>
  <c r="H22" i="7" s="1"/>
  <c r="H26" i="7" a="1"/>
  <c r="H26" i="7" s="1"/>
  <c r="H30" i="7" a="1"/>
  <c r="H30" i="7" s="1"/>
  <c r="H7" i="7" a="1"/>
  <c r="H7" i="7" s="1"/>
  <c r="H11" i="7" a="1"/>
  <c r="H11" i="7" s="1"/>
  <c r="H15" i="7" a="1"/>
  <c r="H15" i="7" s="1"/>
  <c r="H19" i="7" a="1"/>
  <c r="H19" i="7" s="1"/>
  <c r="H23" i="7" a="1"/>
  <c r="H23" i="7" s="1"/>
  <c r="H27" i="7" a="1"/>
  <c r="H27" i="7" s="1"/>
  <c r="H4" i="7" a="1"/>
  <c r="H4" i="7" s="1"/>
  <c r="H8" i="7" a="1"/>
  <c r="H8" i="7" s="1"/>
  <c r="H12" i="7" a="1"/>
  <c r="H12" i="7" s="1"/>
  <c r="H16" i="7" a="1"/>
  <c r="H16" i="7" s="1"/>
  <c r="H20" i="7" a="1"/>
  <c r="H20" i="7" s="1"/>
  <c r="H24" i="7" a="1"/>
  <c r="H24" i="7" s="1"/>
  <c r="H28" i="7" a="1"/>
  <c r="H28" i="7" s="1"/>
  <c r="H2" i="7" a="1"/>
  <c r="H2" i="7" s="1"/>
  <c r="G2" i="7"/>
  <c r="N2" i="12"/>
  <c r="D2" i="7" a="1"/>
  <c r="G6" i="3" l="1"/>
  <c r="J2" i="7" a="1"/>
  <c r="M4" i="7" s="1"/>
  <c r="F5" i="3"/>
  <c r="G4" i="3"/>
  <c r="F6" i="3"/>
  <c r="F9" i="3"/>
  <c r="F8" i="3"/>
  <c r="G11" i="3"/>
  <c r="G9" i="3"/>
  <c r="G5" i="3"/>
  <c r="G3" i="3"/>
  <c r="F4" i="3"/>
  <c r="F11" i="3"/>
  <c r="G8" i="3"/>
  <c r="F3" i="3"/>
  <c r="G7" i="3"/>
  <c r="G10" i="3"/>
  <c r="F7" i="3"/>
  <c r="F10" i="3"/>
  <c r="G9" i="12" a="1"/>
  <c r="G9" i="12" s="1"/>
  <c r="F9" i="12" s="1"/>
  <c r="F11" i="12" s="1"/>
  <c r="D2" i="5" a="1"/>
  <c r="D2" i="7"/>
  <c r="E4" i="7"/>
  <c r="F2" i="3"/>
  <c r="I2" i="3"/>
  <c r="G2" i="3"/>
  <c r="L4" i="7" l="1"/>
  <c r="L3" i="7"/>
  <c r="M3" i="7"/>
  <c r="J2" i="7"/>
  <c r="O2" i="7" s="1"/>
  <c r="F2" i="5"/>
  <c r="H4" i="5"/>
  <c r="G2" i="5"/>
  <c r="I3" i="5"/>
  <c r="G3" i="5"/>
  <c r="F3" i="5"/>
  <c r="H3" i="5"/>
  <c r="F4" i="5"/>
  <c r="D2" i="5"/>
  <c r="I4" i="5"/>
  <c r="G4" i="5"/>
  <c r="L2" i="7" l="1"/>
  <c r="M2" i="7"/>
  <c r="H2" i="5"/>
  <c r="I2" i="5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<sst xmlns="http://schemas.openxmlformats.org/spreadsheetml/2006/main" count="40048" uniqueCount="80">
  <si>
    <t>Brand</t>
  </si>
  <si>
    <t>Model</t>
  </si>
  <si>
    <t>Year</t>
  </si>
  <si>
    <t>Engine_Size</t>
  </si>
  <si>
    <t>Fuel_Type</t>
  </si>
  <si>
    <t>Transmission</t>
  </si>
  <si>
    <t>Mileage</t>
  </si>
  <si>
    <t>Doors</t>
  </si>
  <si>
    <t>Owner_Count</t>
  </si>
  <si>
    <t>Price</t>
  </si>
  <si>
    <t>Kia</t>
  </si>
  <si>
    <t>Rio</t>
  </si>
  <si>
    <t>Diesel</t>
  </si>
  <si>
    <t>Manual</t>
  </si>
  <si>
    <t>Chevrolet</t>
  </si>
  <si>
    <t>Malibu</t>
  </si>
  <si>
    <t>Hybrid</t>
  </si>
  <si>
    <t>Automatic</t>
  </si>
  <si>
    <t>Mercedes</t>
  </si>
  <si>
    <t>GLA</t>
  </si>
  <si>
    <t>Audi</t>
  </si>
  <si>
    <t>Q5</t>
  </si>
  <si>
    <t>Electric</t>
  </si>
  <si>
    <t>Volkswagen</t>
  </si>
  <si>
    <t>Golf</t>
  </si>
  <si>
    <t>Semi-Automatic</t>
  </si>
  <si>
    <t>Toyota</t>
  </si>
  <si>
    <t>Camry</t>
  </si>
  <si>
    <t>Petrol</t>
  </si>
  <si>
    <t>Honda</t>
  </si>
  <si>
    <t>Civic</t>
  </si>
  <si>
    <t>Sportage</t>
  </si>
  <si>
    <t>RAV4</t>
  </si>
  <si>
    <t>BMW</t>
  </si>
  <si>
    <t>5 Series</t>
  </si>
  <si>
    <t>CR-V</t>
  </si>
  <si>
    <t>Hyundai</t>
  </si>
  <si>
    <t>Elantra</t>
  </si>
  <si>
    <t>Tiguan</t>
  </si>
  <si>
    <t>Equinox</t>
  </si>
  <si>
    <t>Ford</t>
  </si>
  <si>
    <t>Explorer</t>
  </si>
  <si>
    <t>A3</t>
  </si>
  <si>
    <t>3 Series</t>
  </si>
  <si>
    <t>Tucson</t>
  </si>
  <si>
    <t>Passat</t>
  </si>
  <si>
    <t>Impala</t>
  </si>
  <si>
    <t>Corolla</t>
  </si>
  <si>
    <t>Optima</t>
  </si>
  <si>
    <t>Fiesta</t>
  </si>
  <si>
    <t>A4</t>
  </si>
  <si>
    <t>Focus</t>
  </si>
  <si>
    <t>E-Class</t>
  </si>
  <si>
    <t>Sonata</t>
  </si>
  <si>
    <t>C-Class</t>
  </si>
  <si>
    <t>X5</t>
  </si>
  <si>
    <t>Accord</t>
  </si>
  <si>
    <t>unique_brand</t>
  </si>
  <si>
    <t>count</t>
  </si>
  <si>
    <t>unique_brand_sorted</t>
  </si>
  <si>
    <t>median_salary</t>
  </si>
  <si>
    <t>unique_model</t>
  </si>
  <si>
    <t>unique_year</t>
  </si>
  <si>
    <t>Car Brand</t>
  </si>
  <si>
    <t>Car Model</t>
  </si>
  <si>
    <t>mileage_group</t>
  </si>
  <si>
    <t>mileage_grouped</t>
  </si>
  <si>
    <t>sorted_unique_year</t>
  </si>
  <si>
    <t>&lt;- find a way to make this into speedometer, with red, yellow, and green. Look into coursera past course</t>
  </si>
  <si>
    <t>car_model_filter</t>
  </si>
  <si>
    <t>median_engine_size</t>
  </si>
  <si>
    <t>engine_size</t>
  </si>
  <si>
    <t>car_brand_filter</t>
  </si>
  <si>
    <t>unique_fuel_type</t>
  </si>
  <si>
    <t>Gauge Chart</t>
  </si>
  <si>
    <t>Pointer</t>
  </si>
  <si>
    <t>Service Level</t>
  </si>
  <si>
    <t>mileage_car</t>
  </si>
  <si>
    <t>filtered_mileage</t>
  </si>
  <si>
    <t>Car Price Calculator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</si>
</sst>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  <numFmt numFmtId="172" formatCode="0.0"/>
  </numFmts>
  <fonts count="22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b/>
      <sz val="20"/>
      <color theme="1"/>
      <name val="Aptos Narrow"/>
      <scheme val="minor"/>
    </font>
    <font>
      <sz val="20"/>
      <color theme="1"/>
      <name val="Aptos Narrow"/>
      <scheme val="minor"/>
    </font>
    <font>
      <b/>
      <sz val="28"/>
      <color theme="3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0" fontId="18" fillId="0" borderId="0" xfId="0" applyFont="1"/>
    <xf numFmtId="164" fontId="0" fillId="0" borderId="0" xfId="1" applyNumberFormat="1" applyFont="1"/>
    <xf numFmtId="2" fontId="0" fillId="0" borderId="0" xfId="0" applyNumberFormat="1"/>
    <xf numFmtId="172" fontId="0" fillId="0" borderId="0" xfId="0" applyNumberFormat="1"/>
    <xf numFmtId="9" fontId="0" fillId="0" borderId="0" xfId="43" applyFont="1"/>
    <xf numFmtId="9" fontId="0" fillId="0" borderId="0" xfId="0" applyNumberFormat="1"/>
    <xf numFmtId="0" fontId="19" fillId="0" borderId="0" xfId="0" applyFont="1"/>
    <xf numFmtId="0" fontId="20" fillId="0" borderId="0" xfId="0" applyFont="1"/>
    <xf numFmtId="0" fontId="21" fillId="0" borderId="2" xfId="4" applyFont="1" applyAlignment="1">
      <alignment horizontal="center"/>
    </xf>
    <xf numFmtId="0" fontId="9" fillId="5" borderId="4" xfId="10" applyProtection="1">
      <protection locked="0"/>
    </xf>
  </cellXfs>
  <cellStyles count="44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" xfId="1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43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Brand!$D$2:$D$11</c:f>
              <c:strCache>
                <c:ptCount val="10"/>
                <c:pt idx="0">
                  <c:v>Toyota</c:v>
                </c:pt>
                <c:pt idx="1">
                  <c:v>Honda</c:v>
                </c:pt>
                <c:pt idx="2">
                  <c:v>Kia</c:v>
                </c:pt>
                <c:pt idx="3">
                  <c:v>Audi</c:v>
                </c:pt>
                <c:pt idx="4">
                  <c:v>BMW</c:v>
                </c:pt>
                <c:pt idx="5">
                  <c:v>Volkswagen</c:v>
                </c:pt>
                <c:pt idx="6">
                  <c:v>Chevrolet</c:v>
                </c:pt>
                <c:pt idx="7">
                  <c:v>Hyundai</c:v>
                </c:pt>
                <c:pt idx="8">
                  <c:v>Mercedes</c:v>
                </c:pt>
                <c:pt idx="9">
                  <c:v>Ford</c:v>
                </c:pt>
              </c:strCache>
            </c:strRef>
          </c:cat>
          <c:val>
            <c:numRef>
              <c:f>Brand!$F$2:$F$11</c:f>
              <c:numCache>
                <c:formatCode>General</c:formatCode>
                <c:ptCount val="10"/>
                <c:pt idx="0">
                  <c:v>8073</c:v>
                </c:pt>
                <c:pt idx="1">
                  <c:v>#N/A</c:v>
                </c:pt>
                <c:pt idx="2">
                  <c:v>8439</c:v>
                </c:pt>
                <c:pt idx="3">
                  <c:v>8885.5</c:v>
                </c:pt>
                <c:pt idx="4">
                  <c:v>8921</c:v>
                </c:pt>
                <c:pt idx="5">
                  <c:v>8976</c:v>
                </c:pt>
                <c:pt idx="6">
                  <c:v>9023.5</c:v>
                </c:pt>
                <c:pt idx="7">
                  <c:v>9127</c:v>
                </c:pt>
                <c:pt idx="8">
                  <c:v>9260</c:v>
                </c:pt>
                <c:pt idx="9">
                  <c:v>9537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E5-A240-9FB7-43DB45C8903A}"/>
            </c:ext>
          </c:extLst>
        </c:ser>
        <c:ser>
          <c:idx val="1"/>
          <c:order val="1"/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Brand!$D$2:$D$11</c:f>
              <c:strCache>
                <c:ptCount val="10"/>
                <c:pt idx="0">
                  <c:v>Toyota</c:v>
                </c:pt>
                <c:pt idx="1">
                  <c:v>Honda</c:v>
                </c:pt>
                <c:pt idx="2">
                  <c:v>Kia</c:v>
                </c:pt>
                <c:pt idx="3">
                  <c:v>Audi</c:v>
                </c:pt>
                <c:pt idx="4">
                  <c:v>BMW</c:v>
                </c:pt>
                <c:pt idx="5">
                  <c:v>Volkswagen</c:v>
                </c:pt>
                <c:pt idx="6">
                  <c:v>Chevrolet</c:v>
                </c:pt>
                <c:pt idx="7">
                  <c:v>Hyundai</c:v>
                </c:pt>
                <c:pt idx="8">
                  <c:v>Mercedes</c:v>
                </c:pt>
                <c:pt idx="9">
                  <c:v>Ford</c:v>
                </c:pt>
              </c:strCache>
            </c:strRef>
          </c:cat>
          <c:val>
            <c:numRef>
              <c:f>Brand!$G$2:$G$11</c:f>
              <c:numCache>
                <c:formatCode>General</c:formatCode>
                <c:ptCount val="10"/>
                <c:pt idx="0">
                  <c:v>#N/A</c:v>
                </c:pt>
                <c:pt idx="1">
                  <c:v>8402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E5-A240-9FB7-43DB45C890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38442896"/>
        <c:axId val="1447819584"/>
      </c:barChart>
      <c:catAx>
        <c:axId val="15384428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7819584"/>
        <c:crosses val="autoZero"/>
        <c:auto val="1"/>
        <c:lblAlgn val="ctr"/>
        <c:lblOffset val="100"/>
        <c:noMultiLvlLbl val="0"/>
      </c:catAx>
      <c:valAx>
        <c:axId val="1447819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&gt;=1000]&quot;$&quot;#,\K;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8442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Model!$D$2:$D$4</c:f>
              <c:strCache>
                <c:ptCount val="3"/>
                <c:pt idx="0">
                  <c:v>Civic</c:v>
                </c:pt>
                <c:pt idx="1">
                  <c:v>CR-V</c:v>
                </c:pt>
                <c:pt idx="2">
                  <c:v>Accord</c:v>
                </c:pt>
              </c:strCache>
            </c:strRef>
          </c:cat>
          <c:val>
            <c:numRef>
              <c:f>Model!$H$2:$H$4</c:f>
              <c:numCache>
                <c:formatCode>General</c:formatCode>
                <c:ptCount val="3"/>
                <c:pt idx="0">
                  <c:v>7771</c:v>
                </c:pt>
                <c:pt idx="1">
                  <c:v>#N/A</c:v>
                </c:pt>
                <c:pt idx="2">
                  <c:v>8676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59-904D-A6D3-99721967B9B3}"/>
            </c:ext>
          </c:extLst>
        </c:ser>
        <c:ser>
          <c:idx val="1"/>
          <c:order val="1"/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Model!$D$2:$D$4</c:f>
              <c:strCache>
                <c:ptCount val="3"/>
                <c:pt idx="0">
                  <c:v>Civic</c:v>
                </c:pt>
                <c:pt idx="1">
                  <c:v>CR-V</c:v>
                </c:pt>
                <c:pt idx="2">
                  <c:v>Accord</c:v>
                </c:pt>
              </c:strCache>
            </c:strRef>
          </c:cat>
          <c:val>
            <c:numRef>
              <c:f>Model!$I$2:$I$4</c:f>
              <c:numCache>
                <c:formatCode>General</c:formatCode>
                <c:ptCount val="3"/>
                <c:pt idx="0">
                  <c:v>#N/A</c:v>
                </c:pt>
                <c:pt idx="1">
                  <c:v>8652</c:v>
                </c:pt>
                <c:pt idx="2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59-904D-A6D3-99721967B9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21773791"/>
        <c:axId val="506127375"/>
      </c:barChart>
      <c:catAx>
        <c:axId val="22177379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127375"/>
        <c:crosses val="autoZero"/>
        <c:auto val="1"/>
        <c:lblAlgn val="ctr"/>
        <c:lblOffset val="100"/>
        <c:noMultiLvlLbl val="0"/>
      </c:catAx>
      <c:valAx>
        <c:axId val="506127375"/>
        <c:scaling>
          <c:orientation val="minMax"/>
          <c:max val="14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&gt;=1000]&quot;$&quot;#,\K;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7737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tint val="77000"/>
                </a:schemeClr>
              </a:solidFill>
              <a:ln w="9525">
                <a:solidFill>
                  <a:schemeClr val="accent1">
                    <a:tint val="77000"/>
                  </a:schemeClr>
                </a:solidFill>
              </a:ln>
              <a:effectLst/>
            </c:spPr>
          </c:marker>
          <c:xVal>
            <c:numRef>
              <c:f>Year!$D$2:$D$25</c:f>
              <c:numCache>
                <c:formatCode>General</c:formatCode>
                <c:ptCount val="24"/>
                <c:pt idx="0">
                  <c:v>2000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2001</c:v>
                </c:pt>
                <c:pt idx="5">
                  <c:v>2006</c:v>
                </c:pt>
                <c:pt idx="6">
                  <c:v>2008</c:v>
                </c:pt>
                <c:pt idx="7">
                  <c:v>2007</c:v>
                </c:pt>
                <c:pt idx="8">
                  <c:v>2010</c:v>
                </c:pt>
                <c:pt idx="9">
                  <c:v>2009</c:v>
                </c:pt>
                <c:pt idx="10">
                  <c:v>2005</c:v>
                </c:pt>
                <c:pt idx="11">
                  <c:v>2012</c:v>
                </c:pt>
                <c:pt idx="12">
                  <c:v>2014</c:v>
                </c:pt>
                <c:pt idx="13">
                  <c:v>2015</c:v>
                </c:pt>
                <c:pt idx="14">
                  <c:v>2017</c:v>
                </c:pt>
                <c:pt idx="15">
                  <c:v>2019</c:v>
                </c:pt>
                <c:pt idx="16">
                  <c:v>2016</c:v>
                </c:pt>
                <c:pt idx="17">
                  <c:v>2013</c:v>
                </c:pt>
                <c:pt idx="18">
                  <c:v>2011</c:v>
                </c:pt>
                <c:pt idx="19">
                  <c:v>2020</c:v>
                </c:pt>
                <c:pt idx="20">
                  <c:v>2023</c:v>
                </c:pt>
                <c:pt idx="21">
                  <c:v>2018</c:v>
                </c:pt>
                <c:pt idx="22">
                  <c:v>2022</c:v>
                </c:pt>
                <c:pt idx="23">
                  <c:v>2021</c:v>
                </c:pt>
              </c:numCache>
            </c:numRef>
          </c:xVal>
          <c:yVal>
            <c:numRef>
              <c:f>Year!$F$2:$F$25</c:f>
              <c:numCache>
                <c:formatCode>General</c:formatCode>
                <c:ptCount val="24"/>
                <c:pt idx="0">
                  <c:v>5215</c:v>
                </c:pt>
                <c:pt idx="1">
                  <c:v>6025</c:v>
                </c:pt>
                <c:pt idx="2">
                  <c:v>6041</c:v>
                </c:pt>
                <c:pt idx="3">
                  <c:v>6313</c:v>
                </c:pt>
                <c:pt idx="4">
                  <c:v>6656.5</c:v>
                </c:pt>
                <c:pt idx="5">
                  <c:v>6970</c:v>
                </c:pt>
                <c:pt idx="6">
                  <c:v>7745</c:v>
                </c:pt>
                <c:pt idx="7">
                  <c:v>7787</c:v>
                </c:pt>
                <c:pt idx="8">
                  <c:v>8019.5</c:v>
                </c:pt>
                <c:pt idx="9">
                  <c:v>8133.5</c:v>
                </c:pt>
                <c:pt idx="10">
                  <c:v>8155</c:v>
                </c:pt>
                <c:pt idx="11">
                  <c:v>#N/A</c:v>
                </c:pt>
                <c:pt idx="12">
                  <c:v>8976</c:v>
                </c:pt>
                <c:pt idx="13">
                  <c:v>9498</c:v>
                </c:pt>
                <c:pt idx="14">
                  <c:v>9633</c:v>
                </c:pt>
                <c:pt idx="15">
                  <c:v>10239.5</c:v>
                </c:pt>
                <c:pt idx="16">
                  <c:v>10358</c:v>
                </c:pt>
                <c:pt idx="17">
                  <c:v>10398</c:v>
                </c:pt>
                <c:pt idx="18">
                  <c:v>10773</c:v>
                </c:pt>
                <c:pt idx="19">
                  <c:v>10834</c:v>
                </c:pt>
                <c:pt idx="20">
                  <c:v>11801</c:v>
                </c:pt>
                <c:pt idx="21">
                  <c:v>11917</c:v>
                </c:pt>
                <c:pt idx="22">
                  <c:v>11968.5</c:v>
                </c:pt>
                <c:pt idx="23">
                  <c:v>12910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AB-0340-9C84-040EA0BBC321}"/>
            </c:ext>
          </c:extLst>
        </c:ser>
        <c:ser>
          <c:idx val="1"/>
          <c:order val="1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shade val="76000"/>
                </a:schemeClr>
              </a:solidFill>
              <a:ln w="9525">
                <a:solidFill>
                  <a:schemeClr val="accent1">
                    <a:shade val="76000"/>
                  </a:schemeClr>
                </a:solidFill>
              </a:ln>
              <a:effectLst/>
            </c:spPr>
          </c:marker>
          <c:xVal>
            <c:numRef>
              <c:f>Year!$D$2:$D$25</c:f>
              <c:numCache>
                <c:formatCode>General</c:formatCode>
                <c:ptCount val="24"/>
                <c:pt idx="0">
                  <c:v>2000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2001</c:v>
                </c:pt>
                <c:pt idx="5">
                  <c:v>2006</c:v>
                </c:pt>
                <c:pt idx="6">
                  <c:v>2008</c:v>
                </c:pt>
                <c:pt idx="7">
                  <c:v>2007</c:v>
                </c:pt>
                <c:pt idx="8">
                  <c:v>2010</c:v>
                </c:pt>
                <c:pt idx="9">
                  <c:v>2009</c:v>
                </c:pt>
                <c:pt idx="10">
                  <c:v>2005</c:v>
                </c:pt>
                <c:pt idx="11">
                  <c:v>2012</c:v>
                </c:pt>
                <c:pt idx="12">
                  <c:v>2014</c:v>
                </c:pt>
                <c:pt idx="13">
                  <c:v>2015</c:v>
                </c:pt>
                <c:pt idx="14">
                  <c:v>2017</c:v>
                </c:pt>
                <c:pt idx="15">
                  <c:v>2019</c:v>
                </c:pt>
                <c:pt idx="16">
                  <c:v>2016</c:v>
                </c:pt>
                <c:pt idx="17">
                  <c:v>2013</c:v>
                </c:pt>
                <c:pt idx="18">
                  <c:v>2011</c:v>
                </c:pt>
                <c:pt idx="19">
                  <c:v>2020</c:v>
                </c:pt>
                <c:pt idx="20">
                  <c:v>2023</c:v>
                </c:pt>
                <c:pt idx="21">
                  <c:v>2018</c:v>
                </c:pt>
                <c:pt idx="22">
                  <c:v>2022</c:v>
                </c:pt>
                <c:pt idx="23">
                  <c:v>2021</c:v>
                </c:pt>
              </c:numCache>
            </c:numRef>
          </c:xVal>
          <c:yVal>
            <c:numRef>
              <c:f>Year!$G$2:$G$25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8652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6AB-0340-9C84-040EA0BBC3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120719"/>
        <c:axId val="213890351"/>
      </c:scatterChart>
      <c:valAx>
        <c:axId val="213120719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27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90351"/>
        <c:crosses val="autoZero"/>
        <c:crossBetween val="midCat"/>
      </c:valAx>
      <c:valAx>
        <c:axId val="21389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&gt;=1000]&quot;$&quot;#,\K;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1207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00B05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D73-F442-A0E5-DA398FEDB879}"/>
              </c:ext>
            </c:extLst>
          </c:dPt>
          <c:dPt>
            <c:idx val="1"/>
            <c:bubble3D val="0"/>
            <c:spPr>
              <a:solidFill>
                <a:srgbClr val="FFFF0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D73-F442-A0E5-DA398FEDB879}"/>
              </c:ext>
            </c:extLst>
          </c:dPt>
          <c:dPt>
            <c:idx val="2"/>
            <c:bubble3D val="0"/>
            <c:spPr>
              <a:solidFill>
                <a:srgbClr val="FF000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2D73-F442-A0E5-DA398FEDB879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2D73-F442-A0E5-DA398FEDB879}"/>
              </c:ext>
            </c:extLst>
          </c:dPt>
          <c:val>
            <c:numRef>
              <c:f>Mileage!$E$9:$E$12</c:f>
              <c:numCache>
                <c:formatCode>0%</c:formatCode>
                <c:ptCount val="4"/>
                <c:pt idx="0">
                  <c:v>0.25</c:v>
                </c:pt>
                <c:pt idx="1">
                  <c:v>0.5</c:v>
                </c:pt>
                <c:pt idx="2">
                  <c:v>0.25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D73-F442-A0E5-DA398FEDB8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0"/>
        <c:holeSize val="50"/>
      </c:doughnutChart>
      <c:pieChart>
        <c:varyColors val="1"/>
        <c:ser>
          <c:idx val="1"/>
          <c:order val="1"/>
          <c:tx>
            <c:v>Pointer</c:v>
          </c:tx>
          <c:spPr>
            <a:ln>
              <a:noFill/>
            </a:ln>
          </c:spPr>
          <c:dPt>
            <c:idx val="0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2D73-F442-A0E5-DA398FEDB879}"/>
              </c:ext>
            </c:extLst>
          </c:dPt>
          <c:dPt>
            <c:idx val="1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2D73-F442-A0E5-DA398FEDB879}"/>
              </c:ext>
            </c:extLst>
          </c:dPt>
          <c:dPt>
            <c:idx val="2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E-2D73-F442-A0E5-DA398FEDB879}"/>
              </c:ext>
            </c:extLst>
          </c:dPt>
          <c:val>
            <c:numRef>
              <c:f>Mileage!$F$9:$F$11</c:f>
              <c:numCache>
                <c:formatCode>0%</c:formatCode>
                <c:ptCount val="3"/>
                <c:pt idx="0">
                  <c:v>0.110547719287463</c:v>
                </c:pt>
                <c:pt idx="1">
                  <c:v>0.01</c:v>
                </c:pt>
                <c:pt idx="2">
                  <c:v>1.8794522807125369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2D73-F442-A0E5-DA398FEDB8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_xlchart.v2.0</cx:f>
      </cx:strDim>
      <cx:numDim type="val">
        <cx:f>_xlchart.v2.1</cx:f>
      </cx:numDim>
    </cx:data>
  </cx:chartData>
  <cx:chart>
    <cx:plotArea>
      <cx:plotAreaRegion>
        <cx:series layoutId="funnel" uniqueId="{86F112B1-922B-A746-9395-F97F0CB22FB5}">
          <cx:dataLabels>
            <cx:visibility seriesName="0" categoryName="0" value="1"/>
          </cx:dataLabels>
          <cx:dataId val="0"/>
        </cx:series>
      </cx:plotAreaRegion>
      <cx:axis id="0">
        <cx:catScaling gapWidth="0.0599999987"/>
        <cx:tickLabels/>
      </cx:axis>
    </cx:plotArea>
  </cx:chart>
  <cx:spPr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microsoft.com/office/2014/relationships/chartEx" Target="../charts/chartEx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330200</xdr:colOff>
      <xdr:row>29</xdr:row>
      <xdr:rowOff>0</xdr:rowOff>
    </xdr:from>
    <xdr:to>
      <xdr:col>3</xdr:col>
      <xdr:colOff>368300</xdr:colOff>
      <xdr:row>35</xdr:row>
      <xdr:rowOff>165100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C899C584-2A57-8C47-A486-090FFB6B2AB6}"/>
            </a:ext>
          </a:extLst>
        </xdr:cNvPr>
        <xdr:cNvSpPr/>
      </xdr:nvSpPr>
      <xdr:spPr>
        <a:xfrm>
          <a:off x="330200" y="5892800"/>
          <a:ext cx="2768600" cy="13843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2400" b="1"/>
            <a:t>Owner Count</a:t>
          </a:r>
        </a:p>
      </xdr:txBody>
    </xdr:sp>
    <xdr:clientData/>
  </xdr:twoCellAnchor>
  <xdr:twoCellAnchor>
    <xdr:from>
      <xdr:col>3</xdr:col>
      <xdr:colOff>482600</xdr:colOff>
      <xdr:row>21</xdr:row>
      <xdr:rowOff>63500</xdr:rowOff>
    </xdr:from>
    <xdr:to>
      <xdr:col>7</xdr:col>
      <xdr:colOff>177800</xdr:colOff>
      <xdr:row>35</xdr:row>
      <xdr:rowOff>165100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4D69BF6-DF62-474D-8445-0555F8A35066}"/>
            </a:ext>
          </a:extLst>
        </xdr:cNvPr>
        <xdr:cNvSpPr/>
      </xdr:nvSpPr>
      <xdr:spPr>
        <a:xfrm>
          <a:off x="3213100" y="4330700"/>
          <a:ext cx="2997200" cy="29464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2400" b="1"/>
            <a:t>Car Brand Engine Size</a:t>
          </a:r>
        </a:p>
        <a:p>
          <a:pPr algn="ctr"/>
          <a:endParaRPr lang="en-US" sz="2400" b="1"/>
        </a:p>
        <a:p>
          <a:pPr algn="ctr"/>
          <a:endParaRPr lang="en-US" sz="2400" b="1"/>
        </a:p>
        <a:p>
          <a:pPr algn="ctr"/>
          <a:endParaRPr lang="en-US" sz="2400" b="1"/>
        </a:p>
        <a:p>
          <a:pPr algn="ctr"/>
          <a:r>
            <a:rPr lang="en-US" sz="2400" b="1"/>
            <a:t>Car Model</a:t>
          </a:r>
          <a:r>
            <a:rPr lang="en-US" sz="2400" b="1" baseline="0"/>
            <a:t> Engine Size</a:t>
          </a:r>
          <a:endParaRPr lang="en-US" sz="2400" b="1"/>
        </a:p>
      </xdr:txBody>
    </xdr:sp>
    <xdr:clientData/>
  </xdr:twoCellAnchor>
  <xdr:twoCellAnchor>
    <xdr:from>
      <xdr:col>0</xdr:col>
      <xdr:colOff>317500</xdr:colOff>
      <xdr:row>21</xdr:row>
      <xdr:rowOff>63500</xdr:rowOff>
    </xdr:from>
    <xdr:to>
      <xdr:col>3</xdr:col>
      <xdr:colOff>381000</xdr:colOff>
      <xdr:row>28</xdr:row>
      <xdr:rowOff>101600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C7D8172B-4C5C-C8AD-A872-B88E742A94E3}"/>
            </a:ext>
          </a:extLst>
        </xdr:cNvPr>
        <xdr:cNvSpPr/>
      </xdr:nvSpPr>
      <xdr:spPr>
        <a:xfrm>
          <a:off x="317500" y="4330700"/>
          <a:ext cx="2794000" cy="14605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2400" b="1"/>
            <a:t>Median Salary</a:t>
          </a:r>
        </a:p>
      </xdr:txBody>
    </xdr:sp>
    <xdr:clientData/>
  </xdr:twoCellAnchor>
  <xdr:twoCellAnchor>
    <xdr:from>
      <xdr:col>0</xdr:col>
      <xdr:colOff>177800</xdr:colOff>
      <xdr:row>5</xdr:row>
      <xdr:rowOff>50800</xdr:rowOff>
    </xdr:from>
    <xdr:to>
      <xdr:col>5</xdr:col>
      <xdr:colOff>584200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6713B91-26D8-0344-832E-6A83E05F35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63500</xdr:colOff>
      <xdr:row>5</xdr:row>
      <xdr:rowOff>76200</xdr:rowOff>
    </xdr:from>
    <xdr:to>
      <xdr:col>11</xdr:col>
      <xdr:colOff>685800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36B742-9C3D-8944-A79A-929A12BA8B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190500</xdr:colOff>
      <xdr:row>5</xdr:row>
      <xdr:rowOff>63500</xdr:rowOff>
    </xdr:from>
    <xdr:to>
      <xdr:col>17</xdr:col>
      <xdr:colOff>711200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53E64F-FA73-B64F-8B5E-E88091C577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457200</xdr:colOff>
      <xdr:row>23</xdr:row>
      <xdr:rowOff>76200</xdr:rowOff>
    </xdr:from>
    <xdr:to>
      <xdr:col>3</xdr:col>
      <xdr:colOff>88900</xdr:colOff>
      <xdr:row>26</xdr:row>
      <xdr:rowOff>190500</xdr:rowOff>
    </xdr:to>
    <xdr:sp macro="" textlink="median_salary">
      <xdr:nvSpPr>
        <xdr:cNvPr id="11" name="Rounded Rectangle 10">
          <a:extLst>
            <a:ext uri="{FF2B5EF4-FFF2-40B4-BE49-F238E27FC236}">
              <a16:creationId xmlns:a16="http://schemas.microsoft.com/office/drawing/2014/main" id="{6D913102-6CBE-22E8-1842-BF01D83A3DAB}"/>
            </a:ext>
          </a:extLst>
        </xdr:cNvPr>
        <xdr:cNvSpPr/>
      </xdr:nvSpPr>
      <xdr:spPr>
        <a:xfrm>
          <a:off x="457200" y="4749800"/>
          <a:ext cx="2362200" cy="723900"/>
        </a:xfrm>
        <a:prstGeom prst="roundRect">
          <a:avLst/>
        </a:prstGeom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D5CFBECD-5353-FA41-8A84-D547D1BCFA7A}" type="TxLink">
            <a:rPr lang="en-US" sz="2800" b="1" i="0" u="none" strike="noStrike">
              <a:solidFill>
                <a:schemeClr val="bg1"/>
              </a:solidFill>
              <a:latin typeface="Aptos Narrow"/>
            </a:rPr>
            <a:pPr algn="ctr"/>
            <a:t> $8,402 </a:t>
          </a:fld>
          <a:endParaRPr lang="en-US" sz="28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571500</xdr:colOff>
      <xdr:row>23</xdr:row>
      <xdr:rowOff>165100</xdr:rowOff>
    </xdr:from>
    <xdr:to>
      <xdr:col>7</xdr:col>
      <xdr:colOff>38100</xdr:colOff>
      <xdr:row>26</xdr:row>
      <xdr:rowOff>76200</xdr:rowOff>
    </xdr:to>
    <xdr:sp macro="" textlink="brand_engine_size">
      <xdr:nvSpPr>
        <xdr:cNvPr id="13" name="Rounded Rectangle 12">
          <a:extLst>
            <a:ext uri="{FF2B5EF4-FFF2-40B4-BE49-F238E27FC236}">
              <a16:creationId xmlns:a16="http://schemas.microsoft.com/office/drawing/2014/main" id="{D989786F-E22B-A144-AF26-4C4DD3E371EC}"/>
            </a:ext>
          </a:extLst>
        </xdr:cNvPr>
        <xdr:cNvSpPr/>
      </xdr:nvSpPr>
      <xdr:spPr>
        <a:xfrm>
          <a:off x="3302000" y="4838700"/>
          <a:ext cx="2768600" cy="520700"/>
        </a:xfrm>
        <a:prstGeom prst="roundRect">
          <a:avLst/>
        </a:prstGeom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9EB01081-BFD8-B841-BB53-79443E7B4BCE}" type="TxLink">
            <a:rPr lang="en-US" sz="2800" b="1" i="0" u="none" strike="noStrike">
              <a:solidFill>
                <a:schemeClr val="bg1"/>
              </a:solidFill>
              <a:latin typeface="Aptos Narrow"/>
            </a:rPr>
            <a:pPr algn="ctr"/>
            <a:t>2.55</a:t>
          </a:fld>
          <a:endParaRPr lang="en-US" sz="28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546100</xdr:colOff>
      <xdr:row>30</xdr:row>
      <xdr:rowOff>177800</xdr:rowOff>
    </xdr:from>
    <xdr:to>
      <xdr:col>7</xdr:col>
      <xdr:colOff>127000</xdr:colOff>
      <xdr:row>34</xdr:row>
      <xdr:rowOff>114300</xdr:rowOff>
    </xdr:to>
    <xdr:sp macro="" textlink="model_engine_size">
      <xdr:nvSpPr>
        <xdr:cNvPr id="14" name="Rounded Rectangle 13">
          <a:extLst>
            <a:ext uri="{FF2B5EF4-FFF2-40B4-BE49-F238E27FC236}">
              <a16:creationId xmlns:a16="http://schemas.microsoft.com/office/drawing/2014/main" id="{2CC8292E-47F6-F242-AC23-55071D25F873}"/>
            </a:ext>
          </a:extLst>
        </xdr:cNvPr>
        <xdr:cNvSpPr/>
      </xdr:nvSpPr>
      <xdr:spPr>
        <a:xfrm>
          <a:off x="3276600" y="6273800"/>
          <a:ext cx="2882900" cy="749300"/>
        </a:xfrm>
        <a:prstGeom prst="roundRect">
          <a:avLst/>
        </a:prstGeom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C8C421DF-7848-8247-AE5A-CD0FDC865D39}" type="TxLink">
            <a:rPr lang="en-US" sz="2800" b="1" i="0" u="none" strike="noStrike">
              <a:solidFill>
                <a:schemeClr val="bg1"/>
              </a:solidFill>
              <a:latin typeface="Aptos Narrow"/>
            </a:rPr>
            <a:pPr algn="ctr"/>
            <a:t>3.7</a:t>
          </a:fld>
          <a:endParaRPr lang="en-US" sz="2800" b="1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596900</xdr:colOff>
      <xdr:row>20</xdr:row>
      <xdr:rowOff>114300</xdr:rowOff>
    </xdr:from>
    <xdr:to>
      <xdr:col>19</xdr:col>
      <xdr:colOff>139700</xdr:colOff>
      <xdr:row>41</xdr:row>
      <xdr:rowOff>88900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C6EDD29B-0543-E645-AC1A-E2B56A53FE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431800</xdr:colOff>
      <xdr:row>30</xdr:row>
      <xdr:rowOff>190500</xdr:rowOff>
    </xdr:from>
    <xdr:to>
      <xdr:col>3</xdr:col>
      <xdr:colOff>304800</xdr:colOff>
      <xdr:row>34</xdr:row>
      <xdr:rowOff>127000</xdr:rowOff>
    </xdr:to>
    <xdr:sp macro="" textlink="owner_count">
      <xdr:nvSpPr>
        <xdr:cNvPr id="17" name="Rounded Rectangle 16">
          <a:extLst>
            <a:ext uri="{FF2B5EF4-FFF2-40B4-BE49-F238E27FC236}">
              <a16:creationId xmlns:a16="http://schemas.microsoft.com/office/drawing/2014/main" id="{3E053BD0-74C9-924B-AA52-D92F90BC3D24}"/>
            </a:ext>
          </a:extLst>
        </xdr:cNvPr>
        <xdr:cNvSpPr/>
      </xdr:nvSpPr>
      <xdr:spPr>
        <a:xfrm>
          <a:off x="431800" y="6286500"/>
          <a:ext cx="2603500" cy="749300"/>
        </a:xfrm>
        <a:prstGeom prst="roundRect">
          <a:avLst/>
        </a:prstGeom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16097DF6-782A-A549-8A4C-4A029CE0DBB5}" type="TxLink">
            <a:rPr lang="en-US" sz="2800" b="1" i="0" u="none" strike="noStrike">
              <a:solidFill>
                <a:schemeClr val="bg1"/>
              </a:solidFill>
              <a:latin typeface="Aptos Narrow"/>
            </a:rPr>
            <a:t>3</a:t>
          </a:fld>
          <a:endParaRPr lang="en-US" sz="2800" b="1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279400</xdr:colOff>
      <xdr:row>21</xdr:row>
      <xdr:rowOff>101600</xdr:rowOff>
    </xdr:from>
    <xdr:to>
      <xdr:col>12</xdr:col>
      <xdr:colOff>723900</xdr:colOff>
      <xdr:row>35</xdr:row>
      <xdr:rowOff>190500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21" name="Chart 20">
              <a:extLst>
                <a:ext uri="{FF2B5EF4-FFF2-40B4-BE49-F238E27FC236}">
                  <a16:creationId xmlns:a16="http://schemas.microsoft.com/office/drawing/2014/main" id="{31A61BF8-4ED6-F74E-AE9B-66761D60807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311900" y="4368800"/>
              <a:ext cx="4572000" cy="29337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0.43957</cdr:x>
      <cdr:y>0.4918</cdr:y>
    </cdr:from>
    <cdr:to>
      <cdr:x>0.59677</cdr:x>
      <cdr:y>0.58235</cdr:y>
    </cdr:to>
    <cdr:sp macro="" textlink="car_mileage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70792AFB-CC41-ABA2-A134-E64345F46A4D}"/>
            </a:ext>
          </a:extLst>
        </cdr:cNvPr>
        <cdr:cNvSpPr txBox="1"/>
      </cdr:nvSpPr>
      <cdr:spPr>
        <a:xfrm xmlns:a="http://schemas.openxmlformats.org/drawingml/2006/main">
          <a:off x="2768932" y="2086100"/>
          <a:ext cx="990268" cy="3841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82928F02-671F-614F-B604-6D7020BE85AB}" type="TxLink">
            <a:rPr lang="en-US" sz="1800" b="1" i="0" u="none" strike="noStrike" kern="1200">
              <a:solidFill>
                <a:srgbClr val="000000"/>
              </a:solidFill>
              <a:latin typeface="Aptos Narrow"/>
            </a:rPr>
            <a:t>21584</a:t>
          </a:fld>
          <a:endParaRPr lang="en-US" sz="1800" b="1" kern="1200"/>
        </a:p>
      </cdr:txBody>
    </cdr:sp>
  </cdr:relSizeAnchor>
</c:userShape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122122B-AE5B-B844-96E3-B4873BDA5772}" name="cars" displayName="cars" ref="A1:J10001" totalsRowShown="0">
  <autoFilter ref="A1:J10001" xr:uid="{A122122B-AE5B-B844-96E3-B4873BDA5772}"/>
  <tableColumns count="10">
    <tableColumn id="1" xr3:uid="{5B43553F-1C5A-E046-90F1-1ADFF0440EB2}" name="Brand"/>
    <tableColumn id="2" xr3:uid="{B3A7BAA1-D62B-FE41-B084-A660238E4352}" name="Model"/>
    <tableColumn id="3" xr3:uid="{0F1B17D6-1DE0-944D-BC1D-CD42684E05FB}" name="Year"/>
    <tableColumn id="4" xr3:uid="{06099698-D7F3-EE4D-8F9F-C6FC665AF8AA}" name="Engine_Size"/>
    <tableColumn id="5" xr3:uid="{20604ACD-765F-F346-A054-882259BE6311}" name="Fuel_Type"/>
    <tableColumn id="6" xr3:uid="{D1AB65BB-8BE1-6345-B16A-6780A3B8A315}" name="Transmission"/>
    <tableColumn id="7" xr3:uid="{55BF03B5-34A0-F349-AF2B-7DD7FF1CC4E3}" name="Mileage"/>
    <tableColumn id="8" xr3:uid="{78359222-06DF-CA47-BC3E-F2F44B60CF49}" name="Doors"/>
    <tableColumn id="9" xr3:uid="{94F9A560-5B71-3E49-B040-E942F072E714}" name="Owner_Count"/>
    <tableColumn id="10" xr3:uid="{E2601A6D-1292-664B-960A-38625B0061D1}" name="Price"/>
  </tableColumns>
  <tableStyleInfo name="TableStyleMedium1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E759E-7FB5-9A44-9001-4EA3007660ED}">
  <dimension ref="A1:J10001"/>
  <sheetViews>
    <sheetView workbookViewId="0">
      <selection activeCell="B39" sqref="B39"/>
    </sheetView>
  </sheetViews>
  <sheetFormatPr baseColWidth="10" defaultRowHeight="16" x14ac:dyDescent="0.2"/>
  <cols>
    <col min="4" max="4" width="13.1640625" customWidth="1"/>
    <col min="5" max="5" width="11.5" customWidth="1"/>
    <col min="6" max="6" width="14.6640625" customWidth="1"/>
    <col min="9" max="9" width="14.6640625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10</v>
      </c>
      <c r="B2" t="s">
        <v>11</v>
      </c>
      <c r="C2">
        <v>2020</v>
      </c>
      <c r="D2">
        <v>4.2</v>
      </c>
      <c r="E2" t="s">
        <v>12</v>
      </c>
      <c r="F2" t="s">
        <v>13</v>
      </c>
      <c r="G2">
        <v>289944</v>
      </c>
      <c r="H2">
        <v>3</v>
      </c>
      <c r="I2">
        <v>5</v>
      </c>
      <c r="J2">
        <v>8501</v>
      </c>
    </row>
    <row r="3" spans="1:10" x14ac:dyDescent="0.2">
      <c r="A3" t="s">
        <v>14</v>
      </c>
      <c r="B3" t="s">
        <v>15</v>
      </c>
      <c r="C3">
        <v>2012</v>
      </c>
      <c r="D3">
        <v>2</v>
      </c>
      <c r="E3" t="s">
        <v>16</v>
      </c>
      <c r="F3" t="s">
        <v>17</v>
      </c>
      <c r="G3">
        <v>5356</v>
      </c>
      <c r="H3">
        <v>2</v>
      </c>
      <c r="I3">
        <v>3</v>
      </c>
      <c r="J3">
        <v>12092</v>
      </c>
    </row>
    <row r="4" spans="1:10" x14ac:dyDescent="0.2">
      <c r="A4" t="s">
        <v>18</v>
      </c>
      <c r="B4" t="s">
        <v>19</v>
      </c>
      <c r="C4">
        <v>2020</v>
      </c>
      <c r="D4">
        <v>4.2</v>
      </c>
      <c r="E4" t="s">
        <v>12</v>
      </c>
      <c r="F4" t="s">
        <v>17</v>
      </c>
      <c r="G4">
        <v>231440</v>
      </c>
      <c r="H4">
        <v>4</v>
      </c>
      <c r="I4">
        <v>2</v>
      </c>
      <c r="J4">
        <v>11171</v>
      </c>
    </row>
    <row r="5" spans="1:10" x14ac:dyDescent="0.2">
      <c r="A5" t="s">
        <v>20</v>
      </c>
      <c r="B5" t="s">
        <v>21</v>
      </c>
      <c r="C5">
        <v>2023</v>
      </c>
      <c r="D5">
        <v>2</v>
      </c>
      <c r="E5" t="s">
        <v>22</v>
      </c>
      <c r="F5" t="s">
        <v>13</v>
      </c>
      <c r="G5">
        <v>160971</v>
      </c>
      <c r="H5">
        <v>2</v>
      </c>
      <c r="I5">
        <v>1</v>
      </c>
      <c r="J5">
        <v>11780</v>
      </c>
    </row>
    <row r="6" spans="1:10" x14ac:dyDescent="0.2">
      <c r="A6" t="s">
        <v>23</v>
      </c>
      <c r="B6" t="s">
        <v>24</v>
      </c>
      <c r="C6">
        <v>2003</v>
      </c>
      <c r="D6">
        <v>2.6</v>
      </c>
      <c r="E6" t="s">
        <v>16</v>
      </c>
      <c r="F6" t="s">
        <v>25</v>
      </c>
      <c r="G6">
        <v>286618</v>
      </c>
      <c r="H6">
        <v>3</v>
      </c>
      <c r="I6">
        <v>3</v>
      </c>
      <c r="J6">
        <v>2867</v>
      </c>
    </row>
    <row r="7" spans="1:10" x14ac:dyDescent="0.2">
      <c r="A7" t="s">
        <v>26</v>
      </c>
      <c r="B7" t="s">
        <v>27</v>
      </c>
      <c r="C7">
        <v>2007</v>
      </c>
      <c r="D7">
        <v>2.7</v>
      </c>
      <c r="E7" t="s">
        <v>28</v>
      </c>
      <c r="F7" t="s">
        <v>17</v>
      </c>
      <c r="G7">
        <v>157889</v>
      </c>
      <c r="H7">
        <v>4</v>
      </c>
      <c r="I7">
        <v>4</v>
      </c>
      <c r="J7">
        <v>7242</v>
      </c>
    </row>
    <row r="8" spans="1:10" x14ac:dyDescent="0.2">
      <c r="A8" t="s">
        <v>29</v>
      </c>
      <c r="B8" t="s">
        <v>30</v>
      </c>
      <c r="C8">
        <v>2010</v>
      </c>
      <c r="D8">
        <v>3.4</v>
      </c>
      <c r="E8" t="s">
        <v>22</v>
      </c>
      <c r="F8" t="s">
        <v>17</v>
      </c>
      <c r="G8">
        <v>139584</v>
      </c>
      <c r="H8">
        <v>3</v>
      </c>
      <c r="I8">
        <v>1</v>
      </c>
      <c r="J8">
        <v>11208</v>
      </c>
    </row>
    <row r="9" spans="1:10" x14ac:dyDescent="0.2">
      <c r="A9" t="s">
        <v>10</v>
      </c>
      <c r="B9" t="s">
        <v>31</v>
      </c>
      <c r="C9">
        <v>2001</v>
      </c>
      <c r="D9">
        <v>4.7</v>
      </c>
      <c r="E9" t="s">
        <v>22</v>
      </c>
      <c r="F9" t="s">
        <v>25</v>
      </c>
      <c r="G9">
        <v>157495</v>
      </c>
      <c r="H9">
        <v>2</v>
      </c>
      <c r="I9">
        <v>2</v>
      </c>
      <c r="J9">
        <v>7950</v>
      </c>
    </row>
    <row r="10" spans="1:10" x14ac:dyDescent="0.2">
      <c r="A10" t="s">
        <v>10</v>
      </c>
      <c r="B10" t="s">
        <v>31</v>
      </c>
      <c r="C10">
        <v>2014</v>
      </c>
      <c r="D10">
        <v>2.6</v>
      </c>
      <c r="E10" t="s">
        <v>16</v>
      </c>
      <c r="F10" t="s">
        <v>13</v>
      </c>
      <c r="G10">
        <v>98700</v>
      </c>
      <c r="H10">
        <v>3</v>
      </c>
      <c r="I10">
        <v>4</v>
      </c>
      <c r="J10">
        <v>9926</v>
      </c>
    </row>
    <row r="11" spans="1:10" x14ac:dyDescent="0.2">
      <c r="A11" t="s">
        <v>26</v>
      </c>
      <c r="B11" t="s">
        <v>32</v>
      </c>
      <c r="C11">
        <v>2005</v>
      </c>
      <c r="D11">
        <v>3.1</v>
      </c>
      <c r="E11" t="s">
        <v>28</v>
      </c>
      <c r="F11" t="s">
        <v>13</v>
      </c>
      <c r="G11">
        <v>107724</v>
      </c>
      <c r="H11">
        <v>2</v>
      </c>
      <c r="I11">
        <v>5</v>
      </c>
      <c r="J11">
        <v>6545</v>
      </c>
    </row>
    <row r="12" spans="1:10" x14ac:dyDescent="0.2">
      <c r="A12" t="s">
        <v>33</v>
      </c>
      <c r="B12" t="s">
        <v>34</v>
      </c>
      <c r="C12">
        <v>2013</v>
      </c>
      <c r="D12">
        <v>1.3</v>
      </c>
      <c r="E12" t="s">
        <v>16</v>
      </c>
      <c r="F12" t="s">
        <v>17</v>
      </c>
      <c r="G12">
        <v>296824</v>
      </c>
      <c r="H12">
        <v>2</v>
      </c>
      <c r="I12">
        <v>3</v>
      </c>
      <c r="J12">
        <v>5863</v>
      </c>
    </row>
    <row r="13" spans="1:10" x14ac:dyDescent="0.2">
      <c r="A13" t="s">
        <v>23</v>
      </c>
      <c r="B13" t="s">
        <v>24</v>
      </c>
      <c r="C13">
        <v>2009</v>
      </c>
      <c r="D13">
        <v>4.5</v>
      </c>
      <c r="E13" t="s">
        <v>16</v>
      </c>
      <c r="F13" t="s">
        <v>13</v>
      </c>
      <c r="G13">
        <v>42795</v>
      </c>
      <c r="H13">
        <v>4</v>
      </c>
      <c r="I13">
        <v>3</v>
      </c>
      <c r="J13">
        <v>11444</v>
      </c>
    </row>
    <row r="14" spans="1:10" x14ac:dyDescent="0.2">
      <c r="A14" t="s">
        <v>29</v>
      </c>
      <c r="B14" t="s">
        <v>35</v>
      </c>
      <c r="C14">
        <v>2007</v>
      </c>
      <c r="D14">
        <v>4.8</v>
      </c>
      <c r="E14" t="s">
        <v>16</v>
      </c>
      <c r="F14" t="s">
        <v>17</v>
      </c>
      <c r="G14">
        <v>132875</v>
      </c>
      <c r="H14">
        <v>3</v>
      </c>
      <c r="I14">
        <v>4</v>
      </c>
      <c r="J14">
        <v>10842</v>
      </c>
    </row>
    <row r="15" spans="1:10" x14ac:dyDescent="0.2">
      <c r="A15" t="s">
        <v>36</v>
      </c>
      <c r="B15" t="s">
        <v>37</v>
      </c>
      <c r="C15">
        <v>2004</v>
      </c>
      <c r="D15">
        <v>2.2999999999999998</v>
      </c>
      <c r="E15" t="s">
        <v>16</v>
      </c>
      <c r="F15" t="s">
        <v>25</v>
      </c>
      <c r="G15">
        <v>188996</v>
      </c>
      <c r="H15">
        <v>2</v>
      </c>
      <c r="I15">
        <v>1</v>
      </c>
      <c r="J15">
        <v>4820</v>
      </c>
    </row>
    <row r="16" spans="1:10" x14ac:dyDescent="0.2">
      <c r="A16" t="s">
        <v>23</v>
      </c>
      <c r="B16" t="s">
        <v>24</v>
      </c>
      <c r="C16">
        <v>2003</v>
      </c>
      <c r="D16">
        <v>2.4</v>
      </c>
      <c r="E16" t="s">
        <v>28</v>
      </c>
      <c r="F16" t="s">
        <v>17</v>
      </c>
      <c r="G16">
        <v>145921</v>
      </c>
      <c r="H16">
        <v>5</v>
      </c>
      <c r="I16">
        <v>2</v>
      </c>
      <c r="J16">
        <v>5981</v>
      </c>
    </row>
    <row r="17" spans="1:10" x14ac:dyDescent="0.2">
      <c r="A17" t="s">
        <v>23</v>
      </c>
      <c r="B17" t="s">
        <v>24</v>
      </c>
      <c r="C17">
        <v>2007</v>
      </c>
      <c r="D17">
        <v>3.2</v>
      </c>
      <c r="E17" t="s">
        <v>12</v>
      </c>
      <c r="F17" t="s">
        <v>17</v>
      </c>
      <c r="G17">
        <v>60103</v>
      </c>
      <c r="H17">
        <v>2</v>
      </c>
      <c r="I17">
        <v>1</v>
      </c>
      <c r="J17">
        <v>9697</v>
      </c>
    </row>
    <row r="18" spans="1:10" x14ac:dyDescent="0.2">
      <c r="A18" t="s">
        <v>36</v>
      </c>
      <c r="B18" t="s">
        <v>37</v>
      </c>
      <c r="C18">
        <v>2017</v>
      </c>
      <c r="D18">
        <v>2.9</v>
      </c>
      <c r="E18" t="s">
        <v>22</v>
      </c>
      <c r="F18" t="s">
        <v>17</v>
      </c>
      <c r="G18">
        <v>38133</v>
      </c>
      <c r="H18">
        <v>5</v>
      </c>
      <c r="I18">
        <v>2</v>
      </c>
      <c r="J18">
        <v>14837</v>
      </c>
    </row>
    <row r="19" spans="1:10" x14ac:dyDescent="0.2">
      <c r="A19" t="s">
        <v>23</v>
      </c>
      <c r="B19" t="s">
        <v>38</v>
      </c>
      <c r="C19">
        <v>2006</v>
      </c>
      <c r="D19">
        <v>4.5</v>
      </c>
      <c r="E19" t="s">
        <v>22</v>
      </c>
      <c r="F19" t="s">
        <v>13</v>
      </c>
      <c r="G19">
        <v>41161</v>
      </c>
      <c r="H19">
        <v>2</v>
      </c>
      <c r="I19">
        <v>2</v>
      </c>
      <c r="J19">
        <v>11576</v>
      </c>
    </row>
    <row r="20" spans="1:10" x14ac:dyDescent="0.2">
      <c r="A20" t="s">
        <v>10</v>
      </c>
      <c r="B20" t="s">
        <v>11</v>
      </c>
      <c r="C20">
        <v>2000</v>
      </c>
      <c r="D20">
        <v>3.4</v>
      </c>
      <c r="E20" t="s">
        <v>12</v>
      </c>
      <c r="F20" t="s">
        <v>25</v>
      </c>
      <c r="G20">
        <v>257427</v>
      </c>
      <c r="H20">
        <v>3</v>
      </c>
      <c r="I20">
        <v>3</v>
      </c>
      <c r="J20">
        <v>2351</v>
      </c>
    </row>
    <row r="21" spans="1:10" x14ac:dyDescent="0.2">
      <c r="A21" t="s">
        <v>18</v>
      </c>
      <c r="B21" t="s">
        <v>19</v>
      </c>
      <c r="C21">
        <v>2021</v>
      </c>
      <c r="D21">
        <v>1.5</v>
      </c>
      <c r="E21" t="s">
        <v>28</v>
      </c>
      <c r="F21" t="s">
        <v>13</v>
      </c>
      <c r="G21">
        <v>34640</v>
      </c>
      <c r="H21">
        <v>2</v>
      </c>
      <c r="I21">
        <v>1</v>
      </c>
      <c r="J21">
        <v>11207</v>
      </c>
    </row>
    <row r="22" spans="1:10" x14ac:dyDescent="0.2">
      <c r="A22" t="s">
        <v>14</v>
      </c>
      <c r="B22" t="s">
        <v>39</v>
      </c>
      <c r="C22">
        <v>2018</v>
      </c>
      <c r="D22">
        <v>1.8</v>
      </c>
      <c r="E22" t="s">
        <v>16</v>
      </c>
      <c r="F22" t="s">
        <v>17</v>
      </c>
      <c r="G22">
        <v>21261</v>
      </c>
      <c r="H22">
        <v>2</v>
      </c>
      <c r="I22">
        <v>1</v>
      </c>
      <c r="J22">
        <v>13374</v>
      </c>
    </row>
    <row r="23" spans="1:10" x14ac:dyDescent="0.2">
      <c r="A23" t="s">
        <v>26</v>
      </c>
      <c r="B23" t="s">
        <v>32</v>
      </c>
      <c r="C23">
        <v>2000</v>
      </c>
      <c r="D23">
        <v>4.5999999999999996</v>
      </c>
      <c r="E23" t="s">
        <v>16</v>
      </c>
      <c r="F23" t="s">
        <v>25</v>
      </c>
      <c r="G23">
        <v>41814</v>
      </c>
      <c r="H23">
        <v>2</v>
      </c>
      <c r="I23">
        <v>2</v>
      </c>
      <c r="J23">
        <v>8863</v>
      </c>
    </row>
    <row r="24" spans="1:10" x14ac:dyDescent="0.2">
      <c r="A24" t="s">
        <v>26</v>
      </c>
      <c r="B24" t="s">
        <v>32</v>
      </c>
      <c r="C24">
        <v>2003</v>
      </c>
      <c r="D24">
        <v>2</v>
      </c>
      <c r="E24" t="s">
        <v>22</v>
      </c>
      <c r="F24" t="s">
        <v>13</v>
      </c>
      <c r="G24">
        <v>136662</v>
      </c>
      <c r="H24">
        <v>5</v>
      </c>
      <c r="I24">
        <v>4</v>
      </c>
      <c r="J24">
        <v>6266</v>
      </c>
    </row>
    <row r="25" spans="1:10" x14ac:dyDescent="0.2">
      <c r="A25" t="s">
        <v>40</v>
      </c>
      <c r="B25" t="s">
        <v>41</v>
      </c>
      <c r="C25">
        <v>2006</v>
      </c>
      <c r="D25">
        <v>2.8</v>
      </c>
      <c r="E25" t="s">
        <v>16</v>
      </c>
      <c r="F25" t="s">
        <v>13</v>
      </c>
      <c r="G25">
        <v>99921</v>
      </c>
      <c r="H25">
        <v>4</v>
      </c>
      <c r="I25">
        <v>2</v>
      </c>
      <c r="J25">
        <v>7701</v>
      </c>
    </row>
    <row r="26" spans="1:10" x14ac:dyDescent="0.2">
      <c r="A26" t="s">
        <v>18</v>
      </c>
      <c r="B26" t="s">
        <v>19</v>
      </c>
      <c r="C26">
        <v>2016</v>
      </c>
      <c r="D26">
        <v>3.9</v>
      </c>
      <c r="E26" t="s">
        <v>28</v>
      </c>
      <c r="F26" t="s">
        <v>25</v>
      </c>
      <c r="G26">
        <v>19868</v>
      </c>
      <c r="H26">
        <v>3</v>
      </c>
      <c r="I26">
        <v>4</v>
      </c>
      <c r="J26">
        <v>12402</v>
      </c>
    </row>
    <row r="27" spans="1:10" x14ac:dyDescent="0.2">
      <c r="A27" t="s">
        <v>10</v>
      </c>
      <c r="B27" t="s">
        <v>31</v>
      </c>
      <c r="C27">
        <v>2011</v>
      </c>
      <c r="D27">
        <v>1.8</v>
      </c>
      <c r="E27" t="s">
        <v>12</v>
      </c>
      <c r="F27" t="s">
        <v>17</v>
      </c>
      <c r="G27">
        <v>92188</v>
      </c>
      <c r="H27">
        <v>2</v>
      </c>
      <c r="I27">
        <v>4</v>
      </c>
      <c r="J27">
        <v>8856</v>
      </c>
    </row>
    <row r="28" spans="1:10" x14ac:dyDescent="0.2">
      <c r="A28" t="s">
        <v>20</v>
      </c>
      <c r="B28" t="s">
        <v>42</v>
      </c>
      <c r="C28">
        <v>2022</v>
      </c>
      <c r="D28">
        <v>3.3</v>
      </c>
      <c r="E28" t="s">
        <v>22</v>
      </c>
      <c r="F28" t="s">
        <v>13</v>
      </c>
      <c r="G28">
        <v>79350</v>
      </c>
      <c r="H28">
        <v>5</v>
      </c>
      <c r="I28">
        <v>3</v>
      </c>
      <c r="J28">
        <v>14413</v>
      </c>
    </row>
    <row r="29" spans="1:10" x14ac:dyDescent="0.2">
      <c r="A29" t="s">
        <v>33</v>
      </c>
      <c r="B29" t="s">
        <v>43</v>
      </c>
      <c r="C29">
        <v>2017</v>
      </c>
      <c r="D29">
        <v>2.2999999999999998</v>
      </c>
      <c r="E29" t="s">
        <v>22</v>
      </c>
      <c r="F29" t="s">
        <v>25</v>
      </c>
      <c r="G29">
        <v>142701</v>
      </c>
      <c r="H29">
        <v>5</v>
      </c>
      <c r="I29">
        <v>3</v>
      </c>
      <c r="J29">
        <v>10645</v>
      </c>
    </row>
    <row r="30" spans="1:10" x14ac:dyDescent="0.2">
      <c r="A30" t="s">
        <v>33</v>
      </c>
      <c r="B30" t="s">
        <v>43</v>
      </c>
      <c r="C30">
        <v>2020</v>
      </c>
      <c r="D30">
        <v>4.7</v>
      </c>
      <c r="E30" t="s">
        <v>22</v>
      </c>
      <c r="F30" t="s">
        <v>25</v>
      </c>
      <c r="G30">
        <v>210767</v>
      </c>
      <c r="H30">
        <v>3</v>
      </c>
      <c r="I30">
        <v>3</v>
      </c>
      <c r="J30">
        <v>12584</v>
      </c>
    </row>
    <row r="31" spans="1:10" x14ac:dyDescent="0.2">
      <c r="A31" t="s">
        <v>14</v>
      </c>
      <c r="B31" t="s">
        <v>39</v>
      </c>
      <c r="C31">
        <v>2013</v>
      </c>
      <c r="D31">
        <v>1.9</v>
      </c>
      <c r="E31" t="s">
        <v>16</v>
      </c>
      <c r="F31" t="s">
        <v>17</v>
      </c>
      <c r="G31">
        <v>121816</v>
      </c>
      <c r="H31">
        <v>4</v>
      </c>
      <c r="I31">
        <v>4</v>
      </c>
      <c r="J31">
        <v>9963</v>
      </c>
    </row>
    <row r="32" spans="1:10" x14ac:dyDescent="0.2">
      <c r="A32" t="s">
        <v>36</v>
      </c>
      <c r="B32" t="s">
        <v>44</v>
      </c>
      <c r="C32">
        <v>2007</v>
      </c>
      <c r="D32">
        <v>3.9</v>
      </c>
      <c r="E32" t="s">
        <v>22</v>
      </c>
      <c r="F32" t="s">
        <v>17</v>
      </c>
      <c r="G32">
        <v>213643</v>
      </c>
      <c r="H32">
        <v>4</v>
      </c>
      <c r="I32">
        <v>5</v>
      </c>
      <c r="J32">
        <v>9327</v>
      </c>
    </row>
    <row r="33" spans="1:10" x14ac:dyDescent="0.2">
      <c r="A33" t="s">
        <v>23</v>
      </c>
      <c r="B33" t="s">
        <v>45</v>
      </c>
      <c r="C33">
        <v>2008</v>
      </c>
      <c r="D33">
        <v>3.5</v>
      </c>
      <c r="E33" t="s">
        <v>22</v>
      </c>
      <c r="F33" t="s">
        <v>13</v>
      </c>
      <c r="G33">
        <v>88381</v>
      </c>
      <c r="H33">
        <v>3</v>
      </c>
      <c r="I33">
        <v>1</v>
      </c>
      <c r="J33">
        <v>10232</v>
      </c>
    </row>
    <row r="34" spans="1:10" x14ac:dyDescent="0.2">
      <c r="A34" t="s">
        <v>14</v>
      </c>
      <c r="B34" t="s">
        <v>46</v>
      </c>
      <c r="C34">
        <v>2017</v>
      </c>
      <c r="D34">
        <v>2.2999999999999998</v>
      </c>
      <c r="E34" t="s">
        <v>28</v>
      </c>
      <c r="F34" t="s">
        <v>17</v>
      </c>
      <c r="G34">
        <v>183619</v>
      </c>
      <c r="H34">
        <v>5</v>
      </c>
      <c r="I34">
        <v>1</v>
      </c>
      <c r="J34">
        <v>9327</v>
      </c>
    </row>
    <row r="35" spans="1:10" x14ac:dyDescent="0.2">
      <c r="A35" t="s">
        <v>18</v>
      </c>
      <c r="B35" t="s">
        <v>19</v>
      </c>
      <c r="C35">
        <v>2013</v>
      </c>
      <c r="D35">
        <v>3.3</v>
      </c>
      <c r="E35" t="s">
        <v>22</v>
      </c>
      <c r="F35" t="s">
        <v>25</v>
      </c>
      <c r="G35">
        <v>80184</v>
      </c>
      <c r="H35">
        <v>3</v>
      </c>
      <c r="I35">
        <v>5</v>
      </c>
      <c r="J35">
        <v>11696</v>
      </c>
    </row>
    <row r="36" spans="1:10" x14ac:dyDescent="0.2">
      <c r="A36" t="s">
        <v>26</v>
      </c>
      <c r="B36" t="s">
        <v>47</v>
      </c>
      <c r="C36">
        <v>2010</v>
      </c>
      <c r="D36">
        <v>3.2</v>
      </c>
      <c r="E36" t="s">
        <v>12</v>
      </c>
      <c r="F36" t="s">
        <v>17</v>
      </c>
      <c r="G36">
        <v>132454</v>
      </c>
      <c r="H36">
        <v>4</v>
      </c>
      <c r="I36">
        <v>4</v>
      </c>
      <c r="J36">
        <v>9150</v>
      </c>
    </row>
    <row r="37" spans="1:10" x14ac:dyDescent="0.2">
      <c r="A37" t="s">
        <v>10</v>
      </c>
      <c r="B37" t="s">
        <v>48</v>
      </c>
      <c r="C37">
        <v>2005</v>
      </c>
      <c r="D37">
        <v>4.5</v>
      </c>
      <c r="E37" t="s">
        <v>28</v>
      </c>
      <c r="F37" t="s">
        <v>13</v>
      </c>
      <c r="G37">
        <v>18590</v>
      </c>
      <c r="H37">
        <v>2</v>
      </c>
      <c r="I37">
        <v>5</v>
      </c>
      <c r="J37">
        <v>9728</v>
      </c>
    </row>
    <row r="38" spans="1:10" x14ac:dyDescent="0.2">
      <c r="A38" t="s">
        <v>20</v>
      </c>
      <c r="B38" t="s">
        <v>21</v>
      </c>
      <c r="C38">
        <v>2013</v>
      </c>
      <c r="D38">
        <v>3.5</v>
      </c>
      <c r="E38" t="s">
        <v>16</v>
      </c>
      <c r="F38" t="s">
        <v>25</v>
      </c>
      <c r="G38">
        <v>263411</v>
      </c>
      <c r="H38">
        <v>4</v>
      </c>
      <c r="I38">
        <v>1</v>
      </c>
      <c r="J38">
        <v>7231</v>
      </c>
    </row>
    <row r="39" spans="1:10" x14ac:dyDescent="0.2">
      <c r="A39" t="s">
        <v>10</v>
      </c>
      <c r="B39" t="s">
        <v>31</v>
      </c>
      <c r="C39">
        <v>2000</v>
      </c>
      <c r="D39">
        <v>1.4</v>
      </c>
      <c r="E39" t="s">
        <v>22</v>
      </c>
      <c r="F39" t="s">
        <v>13</v>
      </c>
      <c r="G39">
        <v>167050</v>
      </c>
      <c r="H39">
        <v>5</v>
      </c>
      <c r="I39">
        <v>4</v>
      </c>
      <c r="J39">
        <v>4159</v>
      </c>
    </row>
    <row r="40" spans="1:10" x14ac:dyDescent="0.2">
      <c r="A40" t="s">
        <v>40</v>
      </c>
      <c r="B40" t="s">
        <v>49</v>
      </c>
      <c r="C40">
        <v>2017</v>
      </c>
      <c r="D40">
        <v>2.2000000000000002</v>
      </c>
      <c r="E40" t="s">
        <v>16</v>
      </c>
      <c r="F40" t="s">
        <v>13</v>
      </c>
      <c r="G40">
        <v>277363</v>
      </c>
      <c r="H40">
        <v>2</v>
      </c>
      <c r="I40">
        <v>4</v>
      </c>
      <c r="J40">
        <v>6852</v>
      </c>
    </row>
    <row r="41" spans="1:10" x14ac:dyDescent="0.2">
      <c r="A41" t="s">
        <v>20</v>
      </c>
      <c r="B41" t="s">
        <v>50</v>
      </c>
      <c r="C41">
        <v>2004</v>
      </c>
      <c r="D41">
        <v>1</v>
      </c>
      <c r="E41" t="s">
        <v>28</v>
      </c>
      <c r="F41" t="s">
        <v>13</v>
      </c>
      <c r="G41">
        <v>94415</v>
      </c>
      <c r="H41">
        <v>2</v>
      </c>
      <c r="I41">
        <v>1</v>
      </c>
      <c r="J41">
        <v>4411</v>
      </c>
    </row>
    <row r="42" spans="1:10" x14ac:dyDescent="0.2">
      <c r="A42" t="s">
        <v>40</v>
      </c>
      <c r="B42" t="s">
        <v>51</v>
      </c>
      <c r="C42">
        <v>2004</v>
      </c>
      <c r="D42">
        <v>1.2</v>
      </c>
      <c r="E42" t="s">
        <v>22</v>
      </c>
      <c r="F42" t="s">
        <v>13</v>
      </c>
      <c r="G42">
        <v>93645</v>
      </c>
      <c r="H42">
        <v>3</v>
      </c>
      <c r="I42">
        <v>3</v>
      </c>
      <c r="J42">
        <v>6627</v>
      </c>
    </row>
    <row r="43" spans="1:10" x14ac:dyDescent="0.2">
      <c r="A43" t="s">
        <v>33</v>
      </c>
      <c r="B43" t="s">
        <v>34</v>
      </c>
      <c r="C43">
        <v>2007</v>
      </c>
      <c r="D43">
        <v>4.9000000000000004</v>
      </c>
      <c r="E43" t="s">
        <v>28</v>
      </c>
      <c r="F43" t="s">
        <v>13</v>
      </c>
      <c r="G43">
        <v>120491</v>
      </c>
      <c r="H43">
        <v>2</v>
      </c>
      <c r="I43">
        <v>1</v>
      </c>
      <c r="J43">
        <v>8690</v>
      </c>
    </row>
    <row r="44" spans="1:10" x14ac:dyDescent="0.2">
      <c r="A44" t="s">
        <v>29</v>
      </c>
      <c r="B44" t="s">
        <v>30</v>
      </c>
      <c r="C44">
        <v>2000</v>
      </c>
      <c r="D44">
        <v>3.9</v>
      </c>
      <c r="E44" t="s">
        <v>16</v>
      </c>
      <c r="F44" t="s">
        <v>13</v>
      </c>
      <c r="G44">
        <v>56020</v>
      </c>
      <c r="H44">
        <v>2</v>
      </c>
      <c r="I44">
        <v>4</v>
      </c>
      <c r="J44">
        <v>7879</v>
      </c>
    </row>
    <row r="45" spans="1:10" x14ac:dyDescent="0.2">
      <c r="A45" t="s">
        <v>26</v>
      </c>
      <c r="B45" t="s">
        <v>32</v>
      </c>
      <c r="C45">
        <v>2003</v>
      </c>
      <c r="D45">
        <v>3.9</v>
      </c>
      <c r="E45" t="s">
        <v>22</v>
      </c>
      <c r="F45" t="s">
        <v>17</v>
      </c>
      <c r="G45">
        <v>131868</v>
      </c>
      <c r="H45">
        <v>5</v>
      </c>
      <c r="I45">
        <v>3</v>
      </c>
      <c r="J45">
        <v>9762</v>
      </c>
    </row>
    <row r="46" spans="1:10" x14ac:dyDescent="0.2">
      <c r="A46" t="s">
        <v>20</v>
      </c>
      <c r="B46" t="s">
        <v>21</v>
      </c>
      <c r="C46">
        <v>2023</v>
      </c>
      <c r="D46">
        <v>3.6</v>
      </c>
      <c r="E46" t="s">
        <v>22</v>
      </c>
      <c r="F46" t="s">
        <v>13</v>
      </c>
      <c r="G46">
        <v>238306</v>
      </c>
      <c r="H46">
        <v>5</v>
      </c>
      <c r="I46">
        <v>2</v>
      </c>
      <c r="J46">
        <v>11833</v>
      </c>
    </row>
    <row r="47" spans="1:10" x14ac:dyDescent="0.2">
      <c r="A47" t="s">
        <v>40</v>
      </c>
      <c r="B47" t="s">
        <v>51</v>
      </c>
      <c r="C47">
        <v>2011</v>
      </c>
      <c r="D47">
        <v>2.2999999999999998</v>
      </c>
      <c r="E47" t="s">
        <v>12</v>
      </c>
      <c r="F47" t="s">
        <v>17</v>
      </c>
      <c r="G47">
        <v>255372</v>
      </c>
      <c r="H47">
        <v>5</v>
      </c>
      <c r="I47">
        <v>5</v>
      </c>
      <c r="J47">
        <v>6092</v>
      </c>
    </row>
    <row r="48" spans="1:10" x14ac:dyDescent="0.2">
      <c r="A48" t="s">
        <v>20</v>
      </c>
      <c r="B48" t="s">
        <v>50</v>
      </c>
      <c r="C48">
        <v>2009</v>
      </c>
      <c r="D48">
        <v>2.4</v>
      </c>
      <c r="E48" t="s">
        <v>12</v>
      </c>
      <c r="F48" t="s">
        <v>13</v>
      </c>
      <c r="G48">
        <v>263797</v>
      </c>
      <c r="H48">
        <v>2</v>
      </c>
      <c r="I48">
        <v>5</v>
      </c>
      <c r="J48">
        <v>3924</v>
      </c>
    </row>
    <row r="49" spans="1:10" x14ac:dyDescent="0.2">
      <c r="A49" t="s">
        <v>36</v>
      </c>
      <c r="B49" t="s">
        <v>37</v>
      </c>
      <c r="C49">
        <v>2006</v>
      </c>
      <c r="D49">
        <v>2.8</v>
      </c>
      <c r="E49" t="s">
        <v>22</v>
      </c>
      <c r="F49" t="s">
        <v>13</v>
      </c>
      <c r="G49">
        <v>110280</v>
      </c>
      <c r="H49">
        <v>3</v>
      </c>
      <c r="I49">
        <v>3</v>
      </c>
      <c r="J49">
        <v>8494</v>
      </c>
    </row>
    <row r="50" spans="1:10" x14ac:dyDescent="0.2">
      <c r="A50" t="s">
        <v>20</v>
      </c>
      <c r="B50" t="s">
        <v>42</v>
      </c>
      <c r="C50">
        <v>2009</v>
      </c>
      <c r="D50">
        <v>1.2</v>
      </c>
      <c r="E50" t="s">
        <v>22</v>
      </c>
      <c r="F50" t="s">
        <v>17</v>
      </c>
      <c r="G50">
        <v>111448</v>
      </c>
      <c r="H50">
        <v>5</v>
      </c>
      <c r="I50">
        <v>1</v>
      </c>
      <c r="J50">
        <v>9271</v>
      </c>
    </row>
    <row r="51" spans="1:10" x14ac:dyDescent="0.2">
      <c r="A51" t="s">
        <v>18</v>
      </c>
      <c r="B51" t="s">
        <v>19</v>
      </c>
      <c r="C51">
        <v>2013</v>
      </c>
      <c r="D51">
        <v>1.9</v>
      </c>
      <c r="E51" t="s">
        <v>28</v>
      </c>
      <c r="F51" t="s">
        <v>13</v>
      </c>
      <c r="G51">
        <v>205005</v>
      </c>
      <c r="H51">
        <v>2</v>
      </c>
      <c r="I51">
        <v>2</v>
      </c>
      <c r="J51">
        <v>5799</v>
      </c>
    </row>
    <row r="52" spans="1:10" x14ac:dyDescent="0.2">
      <c r="A52" t="s">
        <v>18</v>
      </c>
      <c r="B52" t="s">
        <v>52</v>
      </c>
      <c r="C52">
        <v>2004</v>
      </c>
      <c r="D52">
        <v>4.9000000000000004</v>
      </c>
      <c r="E52" t="s">
        <v>28</v>
      </c>
      <c r="F52" t="s">
        <v>25</v>
      </c>
      <c r="G52">
        <v>175273</v>
      </c>
      <c r="H52">
        <v>3</v>
      </c>
      <c r="I52">
        <v>5</v>
      </c>
      <c r="J52">
        <v>6694</v>
      </c>
    </row>
    <row r="53" spans="1:10" x14ac:dyDescent="0.2">
      <c r="A53" t="s">
        <v>18</v>
      </c>
      <c r="B53" t="s">
        <v>19</v>
      </c>
      <c r="C53">
        <v>2022</v>
      </c>
      <c r="D53">
        <v>3.8</v>
      </c>
      <c r="E53" t="s">
        <v>12</v>
      </c>
      <c r="F53" t="s">
        <v>13</v>
      </c>
      <c r="G53">
        <v>191466</v>
      </c>
      <c r="H53">
        <v>3</v>
      </c>
      <c r="I53">
        <v>2</v>
      </c>
      <c r="J53">
        <v>10670</v>
      </c>
    </row>
    <row r="54" spans="1:10" x14ac:dyDescent="0.2">
      <c r="A54" t="s">
        <v>40</v>
      </c>
      <c r="B54" t="s">
        <v>51</v>
      </c>
      <c r="C54">
        <v>2008</v>
      </c>
      <c r="D54">
        <v>1.8</v>
      </c>
      <c r="E54" t="s">
        <v>22</v>
      </c>
      <c r="F54" t="s">
        <v>25</v>
      </c>
      <c r="G54">
        <v>280713</v>
      </c>
      <c r="H54">
        <v>3</v>
      </c>
      <c r="I54">
        <v>1</v>
      </c>
      <c r="J54">
        <v>4685</v>
      </c>
    </row>
    <row r="55" spans="1:10" x14ac:dyDescent="0.2">
      <c r="A55" t="s">
        <v>29</v>
      </c>
      <c r="B55" t="s">
        <v>30</v>
      </c>
      <c r="C55">
        <v>2015</v>
      </c>
      <c r="D55">
        <v>2.6</v>
      </c>
      <c r="E55" t="s">
        <v>22</v>
      </c>
      <c r="F55" t="s">
        <v>25</v>
      </c>
      <c r="G55">
        <v>66777</v>
      </c>
      <c r="H55">
        <v>5</v>
      </c>
      <c r="I55">
        <v>1</v>
      </c>
      <c r="J55">
        <v>11864</v>
      </c>
    </row>
    <row r="56" spans="1:10" x14ac:dyDescent="0.2">
      <c r="A56" t="s">
        <v>10</v>
      </c>
      <c r="B56" t="s">
        <v>48</v>
      </c>
      <c r="C56">
        <v>2020</v>
      </c>
      <c r="D56">
        <v>3.2</v>
      </c>
      <c r="E56" t="s">
        <v>22</v>
      </c>
      <c r="F56" t="s">
        <v>13</v>
      </c>
      <c r="G56">
        <v>88070</v>
      </c>
      <c r="H56">
        <v>3</v>
      </c>
      <c r="I56">
        <v>5</v>
      </c>
      <c r="J56">
        <v>13538</v>
      </c>
    </row>
    <row r="57" spans="1:10" x14ac:dyDescent="0.2">
      <c r="A57" t="s">
        <v>33</v>
      </c>
      <c r="B57" t="s">
        <v>43</v>
      </c>
      <c r="C57">
        <v>2011</v>
      </c>
      <c r="D57">
        <v>2.9</v>
      </c>
      <c r="E57" t="s">
        <v>22</v>
      </c>
      <c r="F57" t="s">
        <v>25</v>
      </c>
      <c r="G57">
        <v>281020</v>
      </c>
      <c r="H57">
        <v>3</v>
      </c>
      <c r="I57">
        <v>5</v>
      </c>
      <c r="J57">
        <v>6679</v>
      </c>
    </row>
    <row r="58" spans="1:10" x14ac:dyDescent="0.2">
      <c r="A58" t="s">
        <v>14</v>
      </c>
      <c r="B58" t="s">
        <v>46</v>
      </c>
      <c r="C58">
        <v>2017</v>
      </c>
      <c r="D58">
        <v>1.8</v>
      </c>
      <c r="E58" t="s">
        <v>12</v>
      </c>
      <c r="F58" t="s">
        <v>25</v>
      </c>
      <c r="G58">
        <v>22175</v>
      </c>
      <c r="H58">
        <v>2</v>
      </c>
      <c r="I58">
        <v>2</v>
      </c>
      <c r="J58">
        <v>10556</v>
      </c>
    </row>
    <row r="59" spans="1:10" x14ac:dyDescent="0.2">
      <c r="A59" t="s">
        <v>23</v>
      </c>
      <c r="B59" t="s">
        <v>45</v>
      </c>
      <c r="C59">
        <v>2003</v>
      </c>
      <c r="D59">
        <v>2</v>
      </c>
      <c r="E59" t="s">
        <v>22</v>
      </c>
      <c r="F59" t="s">
        <v>13</v>
      </c>
      <c r="G59">
        <v>287728</v>
      </c>
      <c r="H59">
        <v>3</v>
      </c>
      <c r="I59">
        <v>3</v>
      </c>
      <c r="J59">
        <v>3245</v>
      </c>
    </row>
    <row r="60" spans="1:10" x14ac:dyDescent="0.2">
      <c r="A60" t="s">
        <v>36</v>
      </c>
      <c r="B60" t="s">
        <v>53</v>
      </c>
      <c r="C60">
        <v>2007</v>
      </c>
      <c r="D60">
        <v>3.6</v>
      </c>
      <c r="E60" t="s">
        <v>22</v>
      </c>
      <c r="F60" t="s">
        <v>17</v>
      </c>
      <c r="G60">
        <v>102907</v>
      </c>
      <c r="H60">
        <v>3</v>
      </c>
      <c r="I60">
        <v>3</v>
      </c>
      <c r="J60">
        <v>11241</v>
      </c>
    </row>
    <row r="61" spans="1:10" x14ac:dyDescent="0.2">
      <c r="A61" t="s">
        <v>29</v>
      </c>
      <c r="B61" t="s">
        <v>30</v>
      </c>
      <c r="C61">
        <v>2005</v>
      </c>
      <c r="D61">
        <v>2.4</v>
      </c>
      <c r="E61" t="s">
        <v>28</v>
      </c>
      <c r="F61" t="s">
        <v>17</v>
      </c>
      <c r="G61">
        <v>60316</v>
      </c>
      <c r="H61">
        <v>2</v>
      </c>
      <c r="I61">
        <v>5</v>
      </c>
      <c r="J61">
        <v>8293</v>
      </c>
    </row>
    <row r="62" spans="1:10" x14ac:dyDescent="0.2">
      <c r="A62" t="s">
        <v>26</v>
      </c>
      <c r="B62" t="s">
        <v>27</v>
      </c>
      <c r="C62">
        <v>2008</v>
      </c>
      <c r="D62">
        <v>1.3</v>
      </c>
      <c r="E62" t="s">
        <v>28</v>
      </c>
      <c r="F62" t="s">
        <v>17</v>
      </c>
      <c r="G62">
        <v>188097</v>
      </c>
      <c r="H62">
        <v>2</v>
      </c>
      <c r="I62">
        <v>2</v>
      </c>
      <c r="J62">
        <v>5538</v>
      </c>
    </row>
    <row r="63" spans="1:10" x14ac:dyDescent="0.2">
      <c r="A63" t="s">
        <v>40</v>
      </c>
      <c r="B63" t="s">
        <v>49</v>
      </c>
      <c r="C63">
        <v>2004</v>
      </c>
      <c r="D63">
        <v>4</v>
      </c>
      <c r="E63" t="s">
        <v>12</v>
      </c>
      <c r="F63" t="s">
        <v>17</v>
      </c>
      <c r="G63">
        <v>85348</v>
      </c>
      <c r="H63">
        <v>3</v>
      </c>
      <c r="I63">
        <v>3</v>
      </c>
      <c r="J63">
        <v>9093</v>
      </c>
    </row>
    <row r="64" spans="1:10" x14ac:dyDescent="0.2">
      <c r="A64" t="s">
        <v>40</v>
      </c>
      <c r="B64" t="s">
        <v>51</v>
      </c>
      <c r="C64">
        <v>2015</v>
      </c>
      <c r="D64">
        <v>4.8</v>
      </c>
      <c r="E64" t="s">
        <v>22</v>
      </c>
      <c r="F64" t="s">
        <v>17</v>
      </c>
      <c r="G64">
        <v>100603</v>
      </c>
      <c r="H64">
        <v>4</v>
      </c>
      <c r="I64">
        <v>2</v>
      </c>
      <c r="J64">
        <v>14887</v>
      </c>
    </row>
    <row r="65" spans="1:10" x14ac:dyDescent="0.2">
      <c r="A65" t="s">
        <v>18</v>
      </c>
      <c r="B65" t="s">
        <v>54</v>
      </c>
      <c r="C65">
        <v>2007</v>
      </c>
      <c r="D65">
        <v>2.7</v>
      </c>
      <c r="E65" t="s">
        <v>16</v>
      </c>
      <c r="F65" t="s">
        <v>13</v>
      </c>
      <c r="G65">
        <v>147310</v>
      </c>
      <c r="H65">
        <v>5</v>
      </c>
      <c r="I65">
        <v>2</v>
      </c>
      <c r="J65">
        <v>6953</v>
      </c>
    </row>
    <row r="66" spans="1:10" x14ac:dyDescent="0.2">
      <c r="A66" t="s">
        <v>18</v>
      </c>
      <c r="B66" t="s">
        <v>19</v>
      </c>
      <c r="C66">
        <v>2011</v>
      </c>
      <c r="D66">
        <v>4</v>
      </c>
      <c r="E66" t="s">
        <v>12</v>
      </c>
      <c r="F66" t="s">
        <v>13</v>
      </c>
      <c r="G66">
        <v>140263</v>
      </c>
      <c r="H66">
        <v>4</v>
      </c>
      <c r="I66">
        <v>5</v>
      </c>
      <c r="J66">
        <v>8594</v>
      </c>
    </row>
    <row r="67" spans="1:10" x14ac:dyDescent="0.2">
      <c r="A67" t="s">
        <v>23</v>
      </c>
      <c r="B67" t="s">
        <v>45</v>
      </c>
      <c r="C67">
        <v>2005</v>
      </c>
      <c r="D67">
        <v>3.2</v>
      </c>
      <c r="E67" t="s">
        <v>22</v>
      </c>
      <c r="F67" t="s">
        <v>25</v>
      </c>
      <c r="G67">
        <v>155550</v>
      </c>
      <c r="H67">
        <v>5</v>
      </c>
      <c r="I67">
        <v>4</v>
      </c>
      <c r="J67">
        <v>7689</v>
      </c>
    </row>
    <row r="68" spans="1:10" x14ac:dyDescent="0.2">
      <c r="A68" t="s">
        <v>23</v>
      </c>
      <c r="B68" t="s">
        <v>24</v>
      </c>
      <c r="C68">
        <v>2000</v>
      </c>
      <c r="D68">
        <v>4</v>
      </c>
      <c r="E68" t="s">
        <v>16</v>
      </c>
      <c r="F68" t="s">
        <v>13</v>
      </c>
      <c r="G68">
        <v>237232</v>
      </c>
      <c r="H68">
        <v>4</v>
      </c>
      <c r="I68">
        <v>5</v>
      </c>
      <c r="J68">
        <v>4355</v>
      </c>
    </row>
    <row r="69" spans="1:10" x14ac:dyDescent="0.2">
      <c r="A69" t="s">
        <v>40</v>
      </c>
      <c r="B69" t="s">
        <v>49</v>
      </c>
      <c r="C69">
        <v>2002</v>
      </c>
      <c r="D69">
        <v>4</v>
      </c>
      <c r="E69" t="s">
        <v>16</v>
      </c>
      <c r="F69" t="s">
        <v>25</v>
      </c>
      <c r="G69">
        <v>272351</v>
      </c>
      <c r="H69">
        <v>3</v>
      </c>
      <c r="I69">
        <v>3</v>
      </c>
      <c r="J69">
        <v>4252</v>
      </c>
    </row>
    <row r="70" spans="1:10" x14ac:dyDescent="0.2">
      <c r="A70" t="s">
        <v>10</v>
      </c>
      <c r="B70" t="s">
        <v>48</v>
      </c>
      <c r="C70">
        <v>2008</v>
      </c>
      <c r="D70">
        <v>4.5999999999999996</v>
      </c>
      <c r="E70" t="s">
        <v>28</v>
      </c>
      <c r="F70" t="s">
        <v>13</v>
      </c>
      <c r="G70">
        <v>164879</v>
      </c>
      <c r="H70">
        <v>2</v>
      </c>
      <c r="I70">
        <v>4</v>
      </c>
      <c r="J70">
        <v>7802</v>
      </c>
    </row>
    <row r="71" spans="1:10" x14ac:dyDescent="0.2">
      <c r="A71" t="s">
        <v>36</v>
      </c>
      <c r="B71" t="s">
        <v>44</v>
      </c>
      <c r="C71">
        <v>2018</v>
      </c>
      <c r="D71">
        <v>2.8</v>
      </c>
      <c r="E71" t="s">
        <v>28</v>
      </c>
      <c r="F71" t="s">
        <v>13</v>
      </c>
      <c r="G71">
        <v>160349</v>
      </c>
      <c r="H71">
        <v>4</v>
      </c>
      <c r="I71">
        <v>3</v>
      </c>
      <c r="J71">
        <v>9093</v>
      </c>
    </row>
    <row r="72" spans="1:10" x14ac:dyDescent="0.2">
      <c r="A72" t="s">
        <v>36</v>
      </c>
      <c r="B72" t="s">
        <v>37</v>
      </c>
      <c r="C72">
        <v>2007</v>
      </c>
      <c r="D72">
        <v>1.5</v>
      </c>
      <c r="E72" t="s">
        <v>12</v>
      </c>
      <c r="F72" t="s">
        <v>13</v>
      </c>
      <c r="G72">
        <v>30793</v>
      </c>
      <c r="H72">
        <v>5</v>
      </c>
      <c r="I72">
        <v>1</v>
      </c>
      <c r="J72">
        <v>7084</v>
      </c>
    </row>
    <row r="73" spans="1:10" x14ac:dyDescent="0.2">
      <c r="A73" t="s">
        <v>33</v>
      </c>
      <c r="B73" t="s">
        <v>43</v>
      </c>
      <c r="C73">
        <v>2019</v>
      </c>
      <c r="D73">
        <v>1.9</v>
      </c>
      <c r="E73" t="s">
        <v>22</v>
      </c>
      <c r="F73" t="s">
        <v>17</v>
      </c>
      <c r="G73">
        <v>6745</v>
      </c>
      <c r="H73">
        <v>2</v>
      </c>
      <c r="I73">
        <v>1</v>
      </c>
      <c r="J73">
        <v>15065</v>
      </c>
    </row>
    <row r="74" spans="1:10" x14ac:dyDescent="0.2">
      <c r="A74" t="s">
        <v>26</v>
      </c>
      <c r="B74" t="s">
        <v>27</v>
      </c>
      <c r="C74">
        <v>2007</v>
      </c>
      <c r="D74">
        <v>4.9000000000000004</v>
      </c>
      <c r="E74" t="s">
        <v>16</v>
      </c>
      <c r="F74" t="s">
        <v>13</v>
      </c>
      <c r="G74">
        <v>23217</v>
      </c>
      <c r="H74">
        <v>2</v>
      </c>
      <c r="I74">
        <v>4</v>
      </c>
      <c r="J74">
        <v>11635</v>
      </c>
    </row>
    <row r="75" spans="1:10" x14ac:dyDescent="0.2">
      <c r="A75" t="s">
        <v>10</v>
      </c>
      <c r="B75" t="s">
        <v>31</v>
      </c>
      <c r="C75">
        <v>2017</v>
      </c>
      <c r="D75">
        <v>2.7</v>
      </c>
      <c r="E75" t="s">
        <v>16</v>
      </c>
      <c r="F75" t="s">
        <v>17</v>
      </c>
      <c r="G75">
        <v>242456</v>
      </c>
      <c r="H75">
        <v>2</v>
      </c>
      <c r="I75">
        <v>5</v>
      </c>
      <c r="J75">
        <v>9550</v>
      </c>
    </row>
    <row r="76" spans="1:10" x14ac:dyDescent="0.2">
      <c r="A76" t="s">
        <v>36</v>
      </c>
      <c r="B76" t="s">
        <v>53</v>
      </c>
      <c r="C76">
        <v>2017</v>
      </c>
      <c r="D76">
        <v>1.3</v>
      </c>
      <c r="E76" t="s">
        <v>16</v>
      </c>
      <c r="F76" t="s">
        <v>17</v>
      </c>
      <c r="G76">
        <v>152123</v>
      </c>
      <c r="H76">
        <v>5</v>
      </c>
      <c r="I76">
        <v>5</v>
      </c>
      <c r="J76">
        <v>9957</v>
      </c>
    </row>
    <row r="77" spans="1:10" x14ac:dyDescent="0.2">
      <c r="A77" t="s">
        <v>29</v>
      </c>
      <c r="B77" t="s">
        <v>35</v>
      </c>
      <c r="C77">
        <v>2022</v>
      </c>
      <c r="D77">
        <v>3.4</v>
      </c>
      <c r="E77" t="s">
        <v>12</v>
      </c>
      <c r="F77" t="s">
        <v>17</v>
      </c>
      <c r="G77">
        <v>248894</v>
      </c>
      <c r="H77">
        <v>5</v>
      </c>
      <c r="I77">
        <v>2</v>
      </c>
      <c r="J77">
        <v>10622</v>
      </c>
    </row>
    <row r="78" spans="1:10" x14ac:dyDescent="0.2">
      <c r="A78" t="s">
        <v>18</v>
      </c>
      <c r="B78" t="s">
        <v>19</v>
      </c>
      <c r="C78">
        <v>2007</v>
      </c>
      <c r="D78">
        <v>2.2999999999999998</v>
      </c>
      <c r="E78" t="s">
        <v>22</v>
      </c>
      <c r="F78" t="s">
        <v>13</v>
      </c>
      <c r="G78">
        <v>76458</v>
      </c>
      <c r="H78">
        <v>3</v>
      </c>
      <c r="I78">
        <v>5</v>
      </c>
      <c r="J78">
        <v>8970</v>
      </c>
    </row>
    <row r="79" spans="1:10" x14ac:dyDescent="0.2">
      <c r="A79" t="s">
        <v>33</v>
      </c>
      <c r="B79" t="s">
        <v>55</v>
      </c>
      <c r="C79">
        <v>2017</v>
      </c>
      <c r="D79">
        <v>3.9</v>
      </c>
      <c r="E79" t="s">
        <v>16</v>
      </c>
      <c r="F79" t="s">
        <v>25</v>
      </c>
      <c r="G79">
        <v>2020</v>
      </c>
      <c r="H79">
        <v>3</v>
      </c>
      <c r="I79">
        <v>2</v>
      </c>
      <c r="J79">
        <v>14059</v>
      </c>
    </row>
    <row r="80" spans="1:10" x14ac:dyDescent="0.2">
      <c r="A80" t="s">
        <v>36</v>
      </c>
      <c r="B80" t="s">
        <v>53</v>
      </c>
      <c r="C80">
        <v>2018</v>
      </c>
      <c r="D80">
        <v>2</v>
      </c>
      <c r="E80" t="s">
        <v>16</v>
      </c>
      <c r="F80" t="s">
        <v>17</v>
      </c>
      <c r="G80">
        <v>121567</v>
      </c>
      <c r="H80">
        <v>4</v>
      </c>
      <c r="I80">
        <v>4</v>
      </c>
      <c r="J80">
        <v>11568</v>
      </c>
    </row>
    <row r="81" spans="1:10" x14ac:dyDescent="0.2">
      <c r="A81" t="s">
        <v>23</v>
      </c>
      <c r="B81" t="s">
        <v>24</v>
      </c>
      <c r="C81">
        <v>2023</v>
      </c>
      <c r="D81">
        <v>3.5</v>
      </c>
      <c r="E81" t="s">
        <v>28</v>
      </c>
      <c r="F81" t="s">
        <v>25</v>
      </c>
      <c r="G81">
        <v>139477</v>
      </c>
      <c r="H81">
        <v>2</v>
      </c>
      <c r="I81">
        <v>5</v>
      </c>
      <c r="J81">
        <v>11710</v>
      </c>
    </row>
    <row r="82" spans="1:10" x14ac:dyDescent="0.2">
      <c r="A82" t="s">
        <v>40</v>
      </c>
      <c r="B82" t="s">
        <v>49</v>
      </c>
      <c r="C82">
        <v>2007</v>
      </c>
      <c r="D82">
        <v>4.5</v>
      </c>
      <c r="E82" t="s">
        <v>22</v>
      </c>
      <c r="F82" t="s">
        <v>13</v>
      </c>
      <c r="G82">
        <v>53088</v>
      </c>
      <c r="H82">
        <v>3</v>
      </c>
      <c r="I82">
        <v>2</v>
      </c>
      <c r="J82">
        <v>11638</v>
      </c>
    </row>
    <row r="83" spans="1:10" x14ac:dyDescent="0.2">
      <c r="A83" t="s">
        <v>23</v>
      </c>
      <c r="B83" t="s">
        <v>38</v>
      </c>
      <c r="C83">
        <v>2020</v>
      </c>
      <c r="D83">
        <v>1.7</v>
      </c>
      <c r="E83" t="s">
        <v>28</v>
      </c>
      <c r="F83" t="s">
        <v>17</v>
      </c>
      <c r="G83">
        <v>195565</v>
      </c>
      <c r="H83">
        <v>2</v>
      </c>
      <c r="I83">
        <v>5</v>
      </c>
      <c r="J83">
        <v>9388</v>
      </c>
    </row>
    <row r="84" spans="1:10" x14ac:dyDescent="0.2">
      <c r="A84" t="s">
        <v>20</v>
      </c>
      <c r="B84" t="s">
        <v>50</v>
      </c>
      <c r="C84">
        <v>2004</v>
      </c>
      <c r="D84">
        <v>4.8</v>
      </c>
      <c r="E84" t="s">
        <v>16</v>
      </c>
      <c r="F84" t="s">
        <v>25</v>
      </c>
      <c r="G84">
        <v>141850</v>
      </c>
      <c r="H84">
        <v>3</v>
      </c>
      <c r="I84">
        <v>2</v>
      </c>
      <c r="J84">
        <v>8263</v>
      </c>
    </row>
    <row r="85" spans="1:10" x14ac:dyDescent="0.2">
      <c r="A85" t="s">
        <v>29</v>
      </c>
      <c r="B85" t="s">
        <v>30</v>
      </c>
      <c r="C85">
        <v>2020</v>
      </c>
      <c r="D85">
        <v>4.5999999999999996</v>
      </c>
      <c r="E85" t="s">
        <v>28</v>
      </c>
      <c r="F85" t="s">
        <v>13</v>
      </c>
      <c r="G85">
        <v>191397</v>
      </c>
      <c r="H85">
        <v>3</v>
      </c>
      <c r="I85">
        <v>4</v>
      </c>
      <c r="J85">
        <v>10872</v>
      </c>
    </row>
    <row r="86" spans="1:10" x14ac:dyDescent="0.2">
      <c r="A86" t="s">
        <v>36</v>
      </c>
      <c r="B86" t="s">
        <v>44</v>
      </c>
      <c r="C86">
        <v>2015</v>
      </c>
      <c r="D86">
        <v>1.6</v>
      </c>
      <c r="E86" t="s">
        <v>22</v>
      </c>
      <c r="F86" t="s">
        <v>13</v>
      </c>
      <c r="G86">
        <v>259533</v>
      </c>
      <c r="H86">
        <v>2</v>
      </c>
      <c r="I86">
        <v>4</v>
      </c>
      <c r="J86">
        <v>7009</v>
      </c>
    </row>
    <row r="87" spans="1:10" x14ac:dyDescent="0.2">
      <c r="A87" t="s">
        <v>18</v>
      </c>
      <c r="B87" t="s">
        <v>54</v>
      </c>
      <c r="C87">
        <v>2015</v>
      </c>
      <c r="D87">
        <v>4.0999999999999996</v>
      </c>
      <c r="E87" t="s">
        <v>28</v>
      </c>
      <c r="F87" t="s">
        <v>17</v>
      </c>
      <c r="G87">
        <v>197249</v>
      </c>
      <c r="H87">
        <v>3</v>
      </c>
      <c r="I87">
        <v>1</v>
      </c>
      <c r="J87">
        <v>10255</v>
      </c>
    </row>
    <row r="88" spans="1:10" x14ac:dyDescent="0.2">
      <c r="A88" t="s">
        <v>23</v>
      </c>
      <c r="B88" t="s">
        <v>45</v>
      </c>
      <c r="C88">
        <v>2007</v>
      </c>
      <c r="D88">
        <v>3.8</v>
      </c>
      <c r="E88" t="s">
        <v>22</v>
      </c>
      <c r="F88" t="s">
        <v>13</v>
      </c>
      <c r="G88">
        <v>272609</v>
      </c>
      <c r="H88">
        <v>4</v>
      </c>
      <c r="I88">
        <v>5</v>
      </c>
      <c r="J88">
        <v>6547</v>
      </c>
    </row>
    <row r="89" spans="1:10" x14ac:dyDescent="0.2">
      <c r="A89" t="s">
        <v>40</v>
      </c>
      <c r="B89" t="s">
        <v>51</v>
      </c>
      <c r="C89">
        <v>2013</v>
      </c>
      <c r="D89">
        <v>1.1000000000000001</v>
      </c>
      <c r="E89" t="s">
        <v>12</v>
      </c>
      <c r="F89" t="s">
        <v>13</v>
      </c>
      <c r="G89">
        <v>294516</v>
      </c>
      <c r="H89">
        <v>4</v>
      </c>
      <c r="I89">
        <v>1</v>
      </c>
      <c r="J89">
        <v>3209</v>
      </c>
    </row>
    <row r="90" spans="1:10" x14ac:dyDescent="0.2">
      <c r="A90" t="s">
        <v>10</v>
      </c>
      <c r="B90" t="s">
        <v>31</v>
      </c>
      <c r="C90">
        <v>2001</v>
      </c>
      <c r="D90">
        <v>2.9</v>
      </c>
      <c r="E90" t="s">
        <v>12</v>
      </c>
      <c r="F90" t="s">
        <v>13</v>
      </c>
      <c r="G90">
        <v>258813</v>
      </c>
      <c r="H90">
        <v>4</v>
      </c>
      <c r="I90">
        <v>5</v>
      </c>
      <c r="J90">
        <v>2123</v>
      </c>
    </row>
    <row r="91" spans="1:10" x14ac:dyDescent="0.2">
      <c r="A91" t="s">
        <v>26</v>
      </c>
      <c r="B91" t="s">
        <v>47</v>
      </c>
      <c r="C91">
        <v>2014</v>
      </c>
      <c r="D91">
        <v>4.0999999999999996</v>
      </c>
      <c r="E91" t="s">
        <v>28</v>
      </c>
      <c r="F91" t="s">
        <v>17</v>
      </c>
      <c r="G91">
        <v>17100</v>
      </c>
      <c r="H91">
        <v>5</v>
      </c>
      <c r="I91">
        <v>5</v>
      </c>
      <c r="J91">
        <v>13558</v>
      </c>
    </row>
    <row r="92" spans="1:10" x14ac:dyDescent="0.2">
      <c r="A92" t="s">
        <v>10</v>
      </c>
      <c r="B92" t="s">
        <v>48</v>
      </c>
      <c r="C92">
        <v>2017</v>
      </c>
      <c r="D92">
        <v>4.5999999999999996</v>
      </c>
      <c r="E92" t="s">
        <v>12</v>
      </c>
      <c r="F92" t="s">
        <v>13</v>
      </c>
      <c r="G92">
        <v>197307</v>
      </c>
      <c r="H92">
        <v>3</v>
      </c>
      <c r="I92">
        <v>1</v>
      </c>
      <c r="J92">
        <v>9853</v>
      </c>
    </row>
    <row r="93" spans="1:10" x14ac:dyDescent="0.2">
      <c r="A93" t="s">
        <v>33</v>
      </c>
      <c r="B93" t="s">
        <v>55</v>
      </c>
      <c r="C93">
        <v>2007</v>
      </c>
      <c r="D93">
        <v>4.2</v>
      </c>
      <c r="E93" t="s">
        <v>28</v>
      </c>
      <c r="F93" t="s">
        <v>17</v>
      </c>
      <c r="G93">
        <v>129851</v>
      </c>
      <c r="H93">
        <v>3</v>
      </c>
      <c r="I93">
        <v>4</v>
      </c>
      <c r="J93">
        <v>9302</v>
      </c>
    </row>
    <row r="94" spans="1:10" x14ac:dyDescent="0.2">
      <c r="A94" t="s">
        <v>18</v>
      </c>
      <c r="B94" t="s">
        <v>52</v>
      </c>
      <c r="C94">
        <v>2011</v>
      </c>
      <c r="D94">
        <v>1.8</v>
      </c>
      <c r="E94" t="s">
        <v>12</v>
      </c>
      <c r="F94" t="s">
        <v>25</v>
      </c>
      <c r="G94">
        <v>261247</v>
      </c>
      <c r="H94">
        <v>3</v>
      </c>
      <c r="I94">
        <v>4</v>
      </c>
      <c r="J94">
        <v>3975</v>
      </c>
    </row>
    <row r="95" spans="1:10" x14ac:dyDescent="0.2">
      <c r="A95" t="s">
        <v>20</v>
      </c>
      <c r="B95" t="s">
        <v>21</v>
      </c>
      <c r="C95">
        <v>2016</v>
      </c>
      <c r="D95">
        <v>2.5</v>
      </c>
      <c r="E95" t="s">
        <v>22</v>
      </c>
      <c r="F95" t="s">
        <v>25</v>
      </c>
      <c r="G95">
        <v>121855</v>
      </c>
      <c r="H95">
        <v>5</v>
      </c>
      <c r="I95">
        <v>5</v>
      </c>
      <c r="J95">
        <v>10962</v>
      </c>
    </row>
    <row r="96" spans="1:10" x14ac:dyDescent="0.2">
      <c r="A96" t="s">
        <v>33</v>
      </c>
      <c r="B96" t="s">
        <v>43</v>
      </c>
      <c r="C96">
        <v>2011</v>
      </c>
      <c r="D96">
        <v>2.6</v>
      </c>
      <c r="E96" t="s">
        <v>28</v>
      </c>
      <c r="F96" t="s">
        <v>13</v>
      </c>
      <c r="G96">
        <v>107928</v>
      </c>
      <c r="H96">
        <v>4</v>
      </c>
      <c r="I96">
        <v>2</v>
      </c>
      <c r="J96">
        <v>7841</v>
      </c>
    </row>
    <row r="97" spans="1:10" x14ac:dyDescent="0.2">
      <c r="A97" t="s">
        <v>23</v>
      </c>
      <c r="B97" t="s">
        <v>45</v>
      </c>
      <c r="C97">
        <v>2011</v>
      </c>
      <c r="D97">
        <v>4.7</v>
      </c>
      <c r="E97" t="s">
        <v>28</v>
      </c>
      <c r="F97" t="s">
        <v>17</v>
      </c>
      <c r="G97">
        <v>203960</v>
      </c>
      <c r="H97">
        <v>5</v>
      </c>
      <c r="I97">
        <v>3</v>
      </c>
      <c r="J97">
        <v>9520</v>
      </c>
    </row>
    <row r="98" spans="1:10" x14ac:dyDescent="0.2">
      <c r="A98" t="s">
        <v>33</v>
      </c>
      <c r="B98" t="s">
        <v>34</v>
      </c>
      <c r="C98">
        <v>2009</v>
      </c>
      <c r="D98">
        <v>3</v>
      </c>
      <c r="E98" t="s">
        <v>22</v>
      </c>
      <c r="F98" t="s">
        <v>13</v>
      </c>
      <c r="G98">
        <v>17260</v>
      </c>
      <c r="H98">
        <v>5</v>
      </c>
      <c r="I98">
        <v>5</v>
      </c>
      <c r="J98">
        <v>11454</v>
      </c>
    </row>
    <row r="99" spans="1:10" x14ac:dyDescent="0.2">
      <c r="A99" t="s">
        <v>20</v>
      </c>
      <c r="B99" t="s">
        <v>42</v>
      </c>
      <c r="C99">
        <v>2022</v>
      </c>
      <c r="D99">
        <v>3.8</v>
      </c>
      <c r="E99" t="s">
        <v>22</v>
      </c>
      <c r="F99" t="s">
        <v>25</v>
      </c>
      <c r="G99">
        <v>275109</v>
      </c>
      <c r="H99">
        <v>2</v>
      </c>
      <c r="I99">
        <v>5</v>
      </c>
      <c r="J99">
        <v>10997</v>
      </c>
    </row>
    <row r="100" spans="1:10" x14ac:dyDescent="0.2">
      <c r="A100" t="s">
        <v>26</v>
      </c>
      <c r="B100" t="s">
        <v>47</v>
      </c>
      <c r="C100">
        <v>2016</v>
      </c>
      <c r="D100">
        <v>2.8</v>
      </c>
      <c r="E100" t="s">
        <v>16</v>
      </c>
      <c r="F100" t="s">
        <v>25</v>
      </c>
      <c r="G100">
        <v>203314</v>
      </c>
      <c r="H100">
        <v>3</v>
      </c>
      <c r="I100">
        <v>3</v>
      </c>
      <c r="J100">
        <v>8633</v>
      </c>
    </row>
    <row r="101" spans="1:10" x14ac:dyDescent="0.2">
      <c r="A101" t="s">
        <v>26</v>
      </c>
      <c r="B101" t="s">
        <v>47</v>
      </c>
      <c r="C101">
        <v>2014</v>
      </c>
      <c r="D101">
        <v>2.8</v>
      </c>
      <c r="E101" t="s">
        <v>16</v>
      </c>
      <c r="F101" t="s">
        <v>17</v>
      </c>
      <c r="G101">
        <v>190214</v>
      </c>
      <c r="H101">
        <v>5</v>
      </c>
      <c r="I101">
        <v>2</v>
      </c>
      <c r="J101">
        <v>9795</v>
      </c>
    </row>
    <row r="102" spans="1:10" x14ac:dyDescent="0.2">
      <c r="A102" t="s">
        <v>40</v>
      </c>
      <c r="B102" t="s">
        <v>41</v>
      </c>
      <c r="C102">
        <v>2013</v>
      </c>
      <c r="D102">
        <v>5</v>
      </c>
      <c r="E102" t="s">
        <v>22</v>
      </c>
      <c r="F102" t="s">
        <v>17</v>
      </c>
      <c r="G102">
        <v>188195</v>
      </c>
      <c r="H102">
        <v>5</v>
      </c>
      <c r="I102">
        <v>3</v>
      </c>
      <c r="J102">
        <v>12736</v>
      </c>
    </row>
    <row r="103" spans="1:10" x14ac:dyDescent="0.2">
      <c r="A103" t="s">
        <v>20</v>
      </c>
      <c r="B103" t="s">
        <v>50</v>
      </c>
      <c r="C103">
        <v>2010</v>
      </c>
      <c r="D103">
        <v>2</v>
      </c>
      <c r="E103" t="s">
        <v>16</v>
      </c>
      <c r="F103" t="s">
        <v>13</v>
      </c>
      <c r="G103">
        <v>228204</v>
      </c>
      <c r="H103">
        <v>3</v>
      </c>
      <c r="I103">
        <v>4</v>
      </c>
      <c r="J103">
        <v>5535</v>
      </c>
    </row>
    <row r="104" spans="1:10" x14ac:dyDescent="0.2">
      <c r="A104" t="s">
        <v>33</v>
      </c>
      <c r="B104" t="s">
        <v>34</v>
      </c>
      <c r="C104">
        <v>2001</v>
      </c>
      <c r="D104">
        <v>2.2999999999999998</v>
      </c>
      <c r="E104" t="s">
        <v>12</v>
      </c>
      <c r="F104" t="s">
        <v>25</v>
      </c>
      <c r="G104">
        <v>66264</v>
      </c>
      <c r="H104">
        <v>2</v>
      </c>
      <c r="I104">
        <v>1</v>
      </c>
      <c r="J104">
        <v>5374</v>
      </c>
    </row>
    <row r="105" spans="1:10" x14ac:dyDescent="0.2">
      <c r="A105" t="s">
        <v>26</v>
      </c>
      <c r="B105" t="s">
        <v>27</v>
      </c>
      <c r="C105">
        <v>2022</v>
      </c>
      <c r="D105">
        <v>4.5</v>
      </c>
      <c r="E105" t="s">
        <v>22</v>
      </c>
      <c r="F105" t="s">
        <v>25</v>
      </c>
      <c r="G105">
        <v>162696</v>
      </c>
      <c r="H105">
        <v>4</v>
      </c>
      <c r="I105">
        <v>2</v>
      </c>
      <c r="J105">
        <v>13946</v>
      </c>
    </row>
    <row r="106" spans="1:10" x14ac:dyDescent="0.2">
      <c r="A106" t="s">
        <v>14</v>
      </c>
      <c r="B106" t="s">
        <v>15</v>
      </c>
      <c r="C106">
        <v>2005</v>
      </c>
      <c r="D106">
        <v>2.2000000000000002</v>
      </c>
      <c r="E106" t="s">
        <v>12</v>
      </c>
      <c r="F106" t="s">
        <v>13</v>
      </c>
      <c r="G106">
        <v>191462</v>
      </c>
      <c r="H106">
        <v>2</v>
      </c>
      <c r="I106">
        <v>4</v>
      </c>
      <c r="J106">
        <v>3970</v>
      </c>
    </row>
    <row r="107" spans="1:10" x14ac:dyDescent="0.2">
      <c r="A107" t="s">
        <v>29</v>
      </c>
      <c r="B107" t="s">
        <v>56</v>
      </c>
      <c r="C107">
        <v>2001</v>
      </c>
      <c r="D107">
        <v>4</v>
      </c>
      <c r="E107" t="s">
        <v>12</v>
      </c>
      <c r="F107" t="s">
        <v>13</v>
      </c>
      <c r="G107">
        <v>8958</v>
      </c>
      <c r="H107">
        <v>5</v>
      </c>
      <c r="I107">
        <v>1</v>
      </c>
      <c r="J107">
        <v>8220</v>
      </c>
    </row>
    <row r="108" spans="1:10" x14ac:dyDescent="0.2">
      <c r="A108" t="s">
        <v>36</v>
      </c>
      <c r="B108" t="s">
        <v>37</v>
      </c>
      <c r="C108">
        <v>2012</v>
      </c>
      <c r="D108">
        <v>2.6</v>
      </c>
      <c r="E108" t="s">
        <v>16</v>
      </c>
      <c r="F108" t="s">
        <v>13</v>
      </c>
      <c r="G108">
        <v>11213</v>
      </c>
      <c r="H108">
        <v>5</v>
      </c>
      <c r="I108">
        <v>5</v>
      </c>
      <c r="J108">
        <v>11075</v>
      </c>
    </row>
    <row r="109" spans="1:10" x14ac:dyDescent="0.2">
      <c r="A109" t="s">
        <v>29</v>
      </c>
      <c r="B109" t="s">
        <v>56</v>
      </c>
      <c r="C109">
        <v>2003</v>
      </c>
      <c r="D109">
        <v>3.8</v>
      </c>
      <c r="E109" t="s">
        <v>22</v>
      </c>
      <c r="F109" t="s">
        <v>25</v>
      </c>
      <c r="G109">
        <v>236022</v>
      </c>
      <c r="H109">
        <v>3</v>
      </c>
      <c r="I109">
        <v>2</v>
      </c>
      <c r="J109">
        <v>6079</v>
      </c>
    </row>
    <row r="110" spans="1:10" x14ac:dyDescent="0.2">
      <c r="A110" t="s">
        <v>14</v>
      </c>
      <c r="B110" t="s">
        <v>39</v>
      </c>
      <c r="C110">
        <v>2019</v>
      </c>
      <c r="D110">
        <v>3.9</v>
      </c>
      <c r="E110" t="s">
        <v>16</v>
      </c>
      <c r="F110" t="s">
        <v>25</v>
      </c>
      <c r="G110">
        <v>13333</v>
      </c>
      <c r="H110">
        <v>5</v>
      </c>
      <c r="I110">
        <v>1</v>
      </c>
      <c r="J110">
        <v>14433</v>
      </c>
    </row>
    <row r="111" spans="1:10" x14ac:dyDescent="0.2">
      <c r="A111" t="s">
        <v>18</v>
      </c>
      <c r="B111" t="s">
        <v>54</v>
      </c>
      <c r="C111">
        <v>2023</v>
      </c>
      <c r="D111">
        <v>4.5999999999999996</v>
      </c>
      <c r="E111" t="s">
        <v>22</v>
      </c>
      <c r="F111" t="s">
        <v>25</v>
      </c>
      <c r="G111">
        <v>274137</v>
      </c>
      <c r="H111">
        <v>2</v>
      </c>
      <c r="I111">
        <v>3</v>
      </c>
      <c r="J111">
        <v>12117</v>
      </c>
    </row>
    <row r="112" spans="1:10" x14ac:dyDescent="0.2">
      <c r="A112" t="s">
        <v>23</v>
      </c>
      <c r="B112" t="s">
        <v>45</v>
      </c>
      <c r="C112">
        <v>2010</v>
      </c>
      <c r="D112">
        <v>3.4</v>
      </c>
      <c r="E112" t="s">
        <v>12</v>
      </c>
      <c r="F112" t="s">
        <v>13</v>
      </c>
      <c r="G112">
        <v>8662</v>
      </c>
      <c r="H112">
        <v>4</v>
      </c>
      <c r="I112">
        <v>3</v>
      </c>
      <c r="J112">
        <v>10326</v>
      </c>
    </row>
    <row r="113" spans="1:10" x14ac:dyDescent="0.2">
      <c r="A113" t="s">
        <v>33</v>
      </c>
      <c r="B113" t="s">
        <v>43</v>
      </c>
      <c r="C113">
        <v>2018</v>
      </c>
      <c r="D113">
        <v>2.2999999999999998</v>
      </c>
      <c r="E113" t="s">
        <v>22</v>
      </c>
      <c r="F113" t="s">
        <v>25</v>
      </c>
      <c r="G113">
        <v>99243</v>
      </c>
      <c r="H113">
        <v>3</v>
      </c>
      <c r="I113">
        <v>3</v>
      </c>
      <c r="J113">
        <v>11815</v>
      </c>
    </row>
    <row r="114" spans="1:10" x14ac:dyDescent="0.2">
      <c r="A114" t="s">
        <v>40</v>
      </c>
      <c r="B114" t="s">
        <v>49</v>
      </c>
      <c r="C114">
        <v>2013</v>
      </c>
      <c r="D114">
        <v>3.5</v>
      </c>
      <c r="E114" t="s">
        <v>16</v>
      </c>
      <c r="F114" t="s">
        <v>25</v>
      </c>
      <c r="G114">
        <v>167809</v>
      </c>
      <c r="H114">
        <v>2</v>
      </c>
      <c r="I114">
        <v>3</v>
      </c>
      <c r="J114">
        <v>9143</v>
      </c>
    </row>
    <row r="115" spans="1:10" x14ac:dyDescent="0.2">
      <c r="A115" t="s">
        <v>29</v>
      </c>
      <c r="B115" t="s">
        <v>35</v>
      </c>
      <c r="C115">
        <v>2018</v>
      </c>
      <c r="D115">
        <v>3</v>
      </c>
      <c r="E115" t="s">
        <v>16</v>
      </c>
      <c r="F115" t="s">
        <v>25</v>
      </c>
      <c r="G115">
        <v>180938</v>
      </c>
      <c r="H115">
        <v>4</v>
      </c>
      <c r="I115">
        <v>3</v>
      </c>
      <c r="J115">
        <v>9881</v>
      </c>
    </row>
    <row r="116" spans="1:10" x14ac:dyDescent="0.2">
      <c r="A116" t="s">
        <v>18</v>
      </c>
      <c r="B116" t="s">
        <v>54</v>
      </c>
      <c r="C116">
        <v>2018</v>
      </c>
      <c r="D116">
        <v>4</v>
      </c>
      <c r="E116" t="s">
        <v>28</v>
      </c>
      <c r="F116" t="s">
        <v>13</v>
      </c>
      <c r="G116">
        <v>66347</v>
      </c>
      <c r="H116">
        <v>3</v>
      </c>
      <c r="I116">
        <v>2</v>
      </c>
      <c r="J116">
        <v>12173</v>
      </c>
    </row>
    <row r="117" spans="1:10" x14ac:dyDescent="0.2">
      <c r="A117" t="s">
        <v>29</v>
      </c>
      <c r="B117" t="s">
        <v>30</v>
      </c>
      <c r="C117">
        <v>2007</v>
      </c>
      <c r="D117">
        <v>1.4</v>
      </c>
      <c r="E117" t="s">
        <v>28</v>
      </c>
      <c r="F117" t="s">
        <v>13</v>
      </c>
      <c r="G117">
        <v>279031</v>
      </c>
      <c r="H117">
        <v>5</v>
      </c>
      <c r="I117">
        <v>3</v>
      </c>
      <c r="J117">
        <v>2019</v>
      </c>
    </row>
    <row r="118" spans="1:10" x14ac:dyDescent="0.2">
      <c r="A118" t="s">
        <v>14</v>
      </c>
      <c r="B118" t="s">
        <v>39</v>
      </c>
      <c r="C118">
        <v>2013</v>
      </c>
      <c r="D118">
        <v>2.8</v>
      </c>
      <c r="E118" t="s">
        <v>28</v>
      </c>
      <c r="F118" t="s">
        <v>13</v>
      </c>
      <c r="G118">
        <v>63430</v>
      </c>
      <c r="H118">
        <v>4</v>
      </c>
      <c r="I118">
        <v>5</v>
      </c>
      <c r="J118">
        <v>9531</v>
      </c>
    </row>
    <row r="119" spans="1:10" x14ac:dyDescent="0.2">
      <c r="A119" t="s">
        <v>33</v>
      </c>
      <c r="B119" t="s">
        <v>43</v>
      </c>
      <c r="C119">
        <v>2014</v>
      </c>
      <c r="D119">
        <v>2.1</v>
      </c>
      <c r="E119" t="s">
        <v>28</v>
      </c>
      <c r="F119" t="s">
        <v>13</v>
      </c>
      <c r="G119">
        <v>191744</v>
      </c>
      <c r="H119">
        <v>5</v>
      </c>
      <c r="I119">
        <v>1</v>
      </c>
      <c r="J119">
        <v>6565</v>
      </c>
    </row>
    <row r="120" spans="1:10" x14ac:dyDescent="0.2">
      <c r="A120" t="s">
        <v>18</v>
      </c>
      <c r="B120" t="s">
        <v>52</v>
      </c>
      <c r="C120">
        <v>2023</v>
      </c>
      <c r="D120">
        <v>3.9</v>
      </c>
      <c r="E120" t="s">
        <v>16</v>
      </c>
      <c r="F120" t="s">
        <v>25</v>
      </c>
      <c r="G120">
        <v>58107</v>
      </c>
      <c r="H120">
        <v>3</v>
      </c>
      <c r="I120">
        <v>2</v>
      </c>
      <c r="J120">
        <v>14737</v>
      </c>
    </row>
    <row r="121" spans="1:10" x14ac:dyDescent="0.2">
      <c r="A121" t="s">
        <v>33</v>
      </c>
      <c r="B121" t="s">
        <v>55</v>
      </c>
      <c r="C121">
        <v>2002</v>
      </c>
      <c r="D121">
        <v>4.5</v>
      </c>
      <c r="E121" t="s">
        <v>12</v>
      </c>
      <c r="F121" t="s">
        <v>13</v>
      </c>
      <c r="G121">
        <v>86763</v>
      </c>
      <c r="H121">
        <v>2</v>
      </c>
      <c r="I121">
        <v>5</v>
      </c>
      <c r="J121">
        <v>7464</v>
      </c>
    </row>
    <row r="122" spans="1:10" x14ac:dyDescent="0.2">
      <c r="A122" t="s">
        <v>23</v>
      </c>
      <c r="B122" t="s">
        <v>24</v>
      </c>
      <c r="C122">
        <v>2020</v>
      </c>
      <c r="D122">
        <v>3.8</v>
      </c>
      <c r="E122" t="s">
        <v>12</v>
      </c>
      <c r="F122" t="s">
        <v>17</v>
      </c>
      <c r="G122">
        <v>257521</v>
      </c>
      <c r="H122">
        <v>3</v>
      </c>
      <c r="I122">
        <v>3</v>
      </c>
      <c r="J122">
        <v>10249</v>
      </c>
    </row>
    <row r="123" spans="1:10" x14ac:dyDescent="0.2">
      <c r="A123" t="s">
        <v>26</v>
      </c>
      <c r="B123" t="s">
        <v>47</v>
      </c>
      <c r="C123">
        <v>2013</v>
      </c>
      <c r="D123">
        <v>4</v>
      </c>
      <c r="E123" t="s">
        <v>12</v>
      </c>
      <c r="F123" t="s">
        <v>13</v>
      </c>
      <c r="G123">
        <v>213052</v>
      </c>
      <c r="H123">
        <v>4</v>
      </c>
      <c r="I123">
        <v>4</v>
      </c>
      <c r="J123">
        <v>7738</v>
      </c>
    </row>
    <row r="124" spans="1:10" x14ac:dyDescent="0.2">
      <c r="A124" t="s">
        <v>33</v>
      </c>
      <c r="B124" t="s">
        <v>43</v>
      </c>
      <c r="C124">
        <v>2017</v>
      </c>
      <c r="D124">
        <v>1.9</v>
      </c>
      <c r="E124" t="s">
        <v>28</v>
      </c>
      <c r="F124" t="s">
        <v>25</v>
      </c>
      <c r="G124">
        <v>117943</v>
      </c>
      <c r="H124">
        <v>2</v>
      </c>
      <c r="I124">
        <v>4</v>
      </c>
      <c r="J124">
        <v>8741</v>
      </c>
    </row>
    <row r="125" spans="1:10" x14ac:dyDescent="0.2">
      <c r="A125" t="s">
        <v>23</v>
      </c>
      <c r="B125" t="s">
        <v>38</v>
      </c>
      <c r="C125">
        <v>2008</v>
      </c>
      <c r="D125">
        <v>4.5</v>
      </c>
      <c r="E125" t="s">
        <v>22</v>
      </c>
      <c r="F125" t="s">
        <v>25</v>
      </c>
      <c r="G125">
        <v>178837</v>
      </c>
      <c r="H125">
        <v>3</v>
      </c>
      <c r="I125">
        <v>4</v>
      </c>
      <c r="J125">
        <v>9423</v>
      </c>
    </row>
    <row r="126" spans="1:10" x14ac:dyDescent="0.2">
      <c r="A126" t="s">
        <v>26</v>
      </c>
      <c r="B126" t="s">
        <v>47</v>
      </c>
      <c r="C126">
        <v>2002</v>
      </c>
      <c r="D126">
        <v>3.9</v>
      </c>
      <c r="E126" t="s">
        <v>12</v>
      </c>
      <c r="F126" t="s">
        <v>25</v>
      </c>
      <c r="G126">
        <v>281616</v>
      </c>
      <c r="H126">
        <v>2</v>
      </c>
      <c r="I126">
        <v>3</v>
      </c>
      <c r="J126">
        <v>2967</v>
      </c>
    </row>
    <row r="127" spans="1:10" x14ac:dyDescent="0.2">
      <c r="A127" t="s">
        <v>14</v>
      </c>
      <c r="B127" t="s">
        <v>15</v>
      </c>
      <c r="C127">
        <v>2013</v>
      </c>
      <c r="D127">
        <v>1.4</v>
      </c>
      <c r="E127" t="s">
        <v>12</v>
      </c>
      <c r="F127" t="s">
        <v>17</v>
      </c>
      <c r="G127">
        <v>131485</v>
      </c>
      <c r="H127">
        <v>3</v>
      </c>
      <c r="I127">
        <v>5</v>
      </c>
      <c r="J127">
        <v>8270</v>
      </c>
    </row>
    <row r="128" spans="1:10" x14ac:dyDescent="0.2">
      <c r="A128" t="s">
        <v>20</v>
      </c>
      <c r="B128" t="s">
        <v>50</v>
      </c>
      <c r="C128">
        <v>2013</v>
      </c>
      <c r="D128">
        <v>3.9</v>
      </c>
      <c r="E128" t="s">
        <v>22</v>
      </c>
      <c r="F128" t="s">
        <v>13</v>
      </c>
      <c r="G128">
        <v>21399</v>
      </c>
      <c r="H128">
        <v>5</v>
      </c>
      <c r="I128">
        <v>3</v>
      </c>
      <c r="J128">
        <v>13472</v>
      </c>
    </row>
    <row r="129" spans="1:10" x14ac:dyDescent="0.2">
      <c r="A129" t="s">
        <v>18</v>
      </c>
      <c r="B129" t="s">
        <v>54</v>
      </c>
      <c r="C129">
        <v>2020</v>
      </c>
      <c r="D129">
        <v>3.7</v>
      </c>
      <c r="E129" t="s">
        <v>28</v>
      </c>
      <c r="F129" t="s">
        <v>25</v>
      </c>
      <c r="G129">
        <v>148489</v>
      </c>
      <c r="H129">
        <v>3</v>
      </c>
      <c r="I129">
        <v>5</v>
      </c>
      <c r="J129">
        <v>10830</v>
      </c>
    </row>
    <row r="130" spans="1:10" x14ac:dyDescent="0.2">
      <c r="A130" t="s">
        <v>14</v>
      </c>
      <c r="B130" t="s">
        <v>39</v>
      </c>
      <c r="C130">
        <v>2017</v>
      </c>
      <c r="D130">
        <v>3.1</v>
      </c>
      <c r="E130" t="s">
        <v>22</v>
      </c>
      <c r="F130" t="s">
        <v>13</v>
      </c>
      <c r="G130">
        <v>189399</v>
      </c>
      <c r="H130">
        <v>5</v>
      </c>
      <c r="I130">
        <v>4</v>
      </c>
      <c r="J130">
        <v>10512</v>
      </c>
    </row>
    <row r="131" spans="1:10" x14ac:dyDescent="0.2">
      <c r="A131" t="s">
        <v>23</v>
      </c>
      <c r="B131" t="s">
        <v>38</v>
      </c>
      <c r="C131">
        <v>2008</v>
      </c>
      <c r="D131">
        <v>3.5</v>
      </c>
      <c r="E131" t="s">
        <v>28</v>
      </c>
      <c r="F131" t="s">
        <v>25</v>
      </c>
      <c r="G131">
        <v>179107</v>
      </c>
      <c r="H131">
        <v>2</v>
      </c>
      <c r="I131">
        <v>3</v>
      </c>
      <c r="J131">
        <v>6417</v>
      </c>
    </row>
    <row r="132" spans="1:10" x14ac:dyDescent="0.2">
      <c r="A132" t="s">
        <v>23</v>
      </c>
      <c r="B132" t="s">
        <v>45</v>
      </c>
      <c r="C132">
        <v>2015</v>
      </c>
      <c r="D132">
        <v>4.7</v>
      </c>
      <c r="E132" t="s">
        <v>12</v>
      </c>
      <c r="F132" t="s">
        <v>13</v>
      </c>
      <c r="G132">
        <v>220366</v>
      </c>
      <c r="H132">
        <v>5</v>
      </c>
      <c r="I132">
        <v>1</v>
      </c>
      <c r="J132">
        <v>8892</v>
      </c>
    </row>
    <row r="133" spans="1:10" x14ac:dyDescent="0.2">
      <c r="A133" t="s">
        <v>10</v>
      </c>
      <c r="B133" t="s">
        <v>48</v>
      </c>
      <c r="C133">
        <v>2020</v>
      </c>
      <c r="D133">
        <v>4.7</v>
      </c>
      <c r="E133" t="s">
        <v>28</v>
      </c>
      <c r="F133" t="s">
        <v>13</v>
      </c>
      <c r="G133">
        <v>132200</v>
      </c>
      <c r="H133">
        <v>2</v>
      </c>
      <c r="I133">
        <v>1</v>
      </c>
      <c r="J133">
        <v>12156</v>
      </c>
    </row>
    <row r="134" spans="1:10" x14ac:dyDescent="0.2">
      <c r="A134" t="s">
        <v>14</v>
      </c>
      <c r="B134" t="s">
        <v>46</v>
      </c>
      <c r="C134">
        <v>2009</v>
      </c>
      <c r="D134">
        <v>1.8</v>
      </c>
      <c r="E134" t="s">
        <v>12</v>
      </c>
      <c r="F134" t="s">
        <v>17</v>
      </c>
      <c r="G134">
        <v>151249</v>
      </c>
      <c r="H134">
        <v>4</v>
      </c>
      <c r="I134">
        <v>1</v>
      </c>
      <c r="J134">
        <v>7075</v>
      </c>
    </row>
    <row r="135" spans="1:10" x14ac:dyDescent="0.2">
      <c r="A135" t="s">
        <v>14</v>
      </c>
      <c r="B135" t="s">
        <v>46</v>
      </c>
      <c r="C135">
        <v>2009</v>
      </c>
      <c r="D135">
        <v>2</v>
      </c>
      <c r="E135" t="s">
        <v>28</v>
      </c>
      <c r="F135" t="s">
        <v>13</v>
      </c>
      <c r="G135">
        <v>184695</v>
      </c>
      <c r="H135">
        <v>5</v>
      </c>
      <c r="I135">
        <v>1</v>
      </c>
      <c r="J135">
        <v>5106</v>
      </c>
    </row>
    <row r="136" spans="1:10" x14ac:dyDescent="0.2">
      <c r="A136" t="s">
        <v>23</v>
      </c>
      <c r="B136" t="s">
        <v>24</v>
      </c>
      <c r="C136">
        <v>2001</v>
      </c>
      <c r="D136">
        <v>4.0999999999999996</v>
      </c>
      <c r="E136" t="s">
        <v>28</v>
      </c>
      <c r="F136" t="s">
        <v>17</v>
      </c>
      <c r="G136">
        <v>32602</v>
      </c>
      <c r="H136">
        <v>3</v>
      </c>
      <c r="I136">
        <v>4</v>
      </c>
      <c r="J136">
        <v>9347</v>
      </c>
    </row>
    <row r="137" spans="1:10" x14ac:dyDescent="0.2">
      <c r="A137" t="s">
        <v>20</v>
      </c>
      <c r="B137" t="s">
        <v>42</v>
      </c>
      <c r="C137">
        <v>2013</v>
      </c>
      <c r="D137">
        <v>3.2</v>
      </c>
      <c r="E137" t="s">
        <v>22</v>
      </c>
      <c r="F137" t="s">
        <v>13</v>
      </c>
      <c r="G137">
        <v>253611</v>
      </c>
      <c r="H137">
        <v>2</v>
      </c>
      <c r="I137">
        <v>4</v>
      </c>
      <c r="J137">
        <v>8127</v>
      </c>
    </row>
    <row r="138" spans="1:10" x14ac:dyDescent="0.2">
      <c r="A138" t="s">
        <v>26</v>
      </c>
      <c r="B138" t="s">
        <v>32</v>
      </c>
      <c r="C138">
        <v>2020</v>
      </c>
      <c r="D138">
        <v>4.3</v>
      </c>
      <c r="E138" t="s">
        <v>16</v>
      </c>
      <c r="F138" t="s">
        <v>13</v>
      </c>
      <c r="G138">
        <v>187223</v>
      </c>
      <c r="H138">
        <v>5</v>
      </c>
      <c r="I138">
        <v>3</v>
      </c>
      <c r="J138">
        <v>11655</v>
      </c>
    </row>
    <row r="139" spans="1:10" x14ac:dyDescent="0.2">
      <c r="A139" t="s">
        <v>18</v>
      </c>
      <c r="B139" t="s">
        <v>52</v>
      </c>
      <c r="C139">
        <v>2004</v>
      </c>
      <c r="D139">
        <v>3</v>
      </c>
      <c r="E139" t="s">
        <v>16</v>
      </c>
      <c r="F139" t="s">
        <v>13</v>
      </c>
      <c r="G139">
        <v>232438</v>
      </c>
      <c r="H139">
        <v>3</v>
      </c>
      <c r="I139">
        <v>3</v>
      </c>
      <c r="J139">
        <v>4651</v>
      </c>
    </row>
    <row r="140" spans="1:10" x14ac:dyDescent="0.2">
      <c r="A140" t="s">
        <v>26</v>
      </c>
      <c r="B140" t="s">
        <v>27</v>
      </c>
      <c r="C140">
        <v>2019</v>
      </c>
      <c r="D140">
        <v>4.7</v>
      </c>
      <c r="E140" t="s">
        <v>28</v>
      </c>
      <c r="F140" t="s">
        <v>13</v>
      </c>
      <c r="G140">
        <v>114139</v>
      </c>
      <c r="H140">
        <v>5</v>
      </c>
      <c r="I140">
        <v>4</v>
      </c>
      <c r="J140">
        <v>12217</v>
      </c>
    </row>
    <row r="141" spans="1:10" x14ac:dyDescent="0.2">
      <c r="A141" t="s">
        <v>26</v>
      </c>
      <c r="B141" t="s">
        <v>32</v>
      </c>
      <c r="C141">
        <v>2004</v>
      </c>
      <c r="D141">
        <v>1.3</v>
      </c>
      <c r="E141" t="s">
        <v>22</v>
      </c>
      <c r="F141" t="s">
        <v>17</v>
      </c>
      <c r="G141">
        <v>79437</v>
      </c>
      <c r="H141">
        <v>4</v>
      </c>
      <c r="I141">
        <v>4</v>
      </c>
      <c r="J141">
        <v>8511</v>
      </c>
    </row>
    <row r="142" spans="1:10" x14ac:dyDescent="0.2">
      <c r="A142" t="s">
        <v>29</v>
      </c>
      <c r="B142" t="s">
        <v>56</v>
      </c>
      <c r="C142">
        <v>2019</v>
      </c>
      <c r="D142">
        <v>2.2000000000000002</v>
      </c>
      <c r="E142" t="s">
        <v>12</v>
      </c>
      <c r="F142" t="s">
        <v>13</v>
      </c>
      <c r="G142">
        <v>127801</v>
      </c>
      <c r="H142">
        <v>5</v>
      </c>
      <c r="I142">
        <v>5</v>
      </c>
      <c r="J142">
        <v>9443</v>
      </c>
    </row>
    <row r="143" spans="1:10" x14ac:dyDescent="0.2">
      <c r="A143" t="s">
        <v>26</v>
      </c>
      <c r="B143" t="s">
        <v>27</v>
      </c>
      <c r="C143">
        <v>2002</v>
      </c>
      <c r="D143">
        <v>1.5</v>
      </c>
      <c r="E143" t="s">
        <v>28</v>
      </c>
      <c r="F143" t="s">
        <v>17</v>
      </c>
      <c r="G143">
        <v>23115</v>
      </c>
      <c r="H143">
        <v>2</v>
      </c>
      <c r="I143">
        <v>1</v>
      </c>
      <c r="J143">
        <v>7237</v>
      </c>
    </row>
    <row r="144" spans="1:10" x14ac:dyDescent="0.2">
      <c r="A144" t="s">
        <v>10</v>
      </c>
      <c r="B144" t="s">
        <v>48</v>
      </c>
      <c r="C144">
        <v>2010</v>
      </c>
      <c r="D144">
        <v>3.9</v>
      </c>
      <c r="E144" t="s">
        <v>28</v>
      </c>
      <c r="F144" t="s">
        <v>17</v>
      </c>
      <c r="G144">
        <v>26930</v>
      </c>
      <c r="H144">
        <v>3</v>
      </c>
      <c r="I144">
        <v>3</v>
      </c>
      <c r="J144">
        <v>11961</v>
      </c>
    </row>
    <row r="145" spans="1:10" x14ac:dyDescent="0.2">
      <c r="A145" t="s">
        <v>26</v>
      </c>
      <c r="B145" t="s">
        <v>32</v>
      </c>
      <c r="C145">
        <v>2021</v>
      </c>
      <c r="D145">
        <v>2.1</v>
      </c>
      <c r="E145" t="s">
        <v>28</v>
      </c>
      <c r="F145" t="s">
        <v>13</v>
      </c>
      <c r="G145">
        <v>289967</v>
      </c>
      <c r="H145">
        <v>4</v>
      </c>
      <c r="I145">
        <v>3</v>
      </c>
      <c r="J145">
        <v>6700</v>
      </c>
    </row>
    <row r="146" spans="1:10" x14ac:dyDescent="0.2">
      <c r="A146" t="s">
        <v>40</v>
      </c>
      <c r="B146" t="s">
        <v>51</v>
      </c>
      <c r="C146">
        <v>2001</v>
      </c>
      <c r="D146">
        <v>3.2</v>
      </c>
      <c r="E146" t="s">
        <v>28</v>
      </c>
      <c r="F146" t="s">
        <v>13</v>
      </c>
      <c r="G146">
        <v>42064</v>
      </c>
      <c r="H146">
        <v>2</v>
      </c>
      <c r="I146">
        <v>3</v>
      </c>
      <c r="J146">
        <v>6758</v>
      </c>
    </row>
    <row r="147" spans="1:10" x14ac:dyDescent="0.2">
      <c r="A147" t="s">
        <v>36</v>
      </c>
      <c r="B147" t="s">
        <v>53</v>
      </c>
      <c r="C147">
        <v>2018</v>
      </c>
      <c r="D147">
        <v>3.5</v>
      </c>
      <c r="E147" t="s">
        <v>22</v>
      </c>
      <c r="F147" t="s">
        <v>13</v>
      </c>
      <c r="G147">
        <v>233614</v>
      </c>
      <c r="H147">
        <v>4</v>
      </c>
      <c r="I147">
        <v>2</v>
      </c>
      <c r="J147">
        <v>10327</v>
      </c>
    </row>
    <row r="148" spans="1:10" x14ac:dyDescent="0.2">
      <c r="A148" t="s">
        <v>40</v>
      </c>
      <c r="B148" t="s">
        <v>41</v>
      </c>
      <c r="C148">
        <v>2023</v>
      </c>
      <c r="D148">
        <v>4.0999999999999996</v>
      </c>
      <c r="E148" t="s">
        <v>22</v>
      </c>
      <c r="F148" t="s">
        <v>17</v>
      </c>
      <c r="G148">
        <v>67072</v>
      </c>
      <c r="H148">
        <v>4</v>
      </c>
      <c r="I148">
        <v>3</v>
      </c>
      <c r="J148">
        <v>17258</v>
      </c>
    </row>
    <row r="149" spans="1:10" x14ac:dyDescent="0.2">
      <c r="A149" t="s">
        <v>33</v>
      </c>
      <c r="B149" t="s">
        <v>55</v>
      </c>
      <c r="C149">
        <v>2017</v>
      </c>
      <c r="D149">
        <v>2.5</v>
      </c>
      <c r="E149" t="s">
        <v>22</v>
      </c>
      <c r="F149" t="s">
        <v>13</v>
      </c>
      <c r="G149">
        <v>256380</v>
      </c>
      <c r="H149">
        <v>2</v>
      </c>
      <c r="I149">
        <v>1</v>
      </c>
      <c r="J149">
        <v>8572</v>
      </c>
    </row>
    <row r="150" spans="1:10" x14ac:dyDescent="0.2">
      <c r="A150" t="s">
        <v>18</v>
      </c>
      <c r="B150" t="s">
        <v>54</v>
      </c>
      <c r="C150">
        <v>2010</v>
      </c>
      <c r="D150">
        <v>1.9</v>
      </c>
      <c r="E150" t="s">
        <v>28</v>
      </c>
      <c r="F150" t="s">
        <v>25</v>
      </c>
      <c r="G150">
        <v>159546</v>
      </c>
      <c r="H150">
        <v>2</v>
      </c>
      <c r="I150">
        <v>4</v>
      </c>
      <c r="J150">
        <v>5809</v>
      </c>
    </row>
    <row r="151" spans="1:10" x14ac:dyDescent="0.2">
      <c r="A151" t="s">
        <v>18</v>
      </c>
      <c r="B151" t="s">
        <v>52</v>
      </c>
      <c r="C151">
        <v>2014</v>
      </c>
      <c r="D151">
        <v>3.8</v>
      </c>
      <c r="E151" t="s">
        <v>22</v>
      </c>
      <c r="F151" t="s">
        <v>25</v>
      </c>
      <c r="G151">
        <v>5877</v>
      </c>
      <c r="H151">
        <v>5</v>
      </c>
      <c r="I151">
        <v>5</v>
      </c>
      <c r="J151">
        <v>13982</v>
      </c>
    </row>
    <row r="152" spans="1:10" x14ac:dyDescent="0.2">
      <c r="A152" t="s">
        <v>36</v>
      </c>
      <c r="B152" t="s">
        <v>44</v>
      </c>
      <c r="C152">
        <v>2002</v>
      </c>
      <c r="D152">
        <v>4.9000000000000004</v>
      </c>
      <c r="E152" t="s">
        <v>16</v>
      </c>
      <c r="F152" t="s">
        <v>17</v>
      </c>
      <c r="G152">
        <v>33244</v>
      </c>
      <c r="H152">
        <v>2</v>
      </c>
      <c r="I152">
        <v>2</v>
      </c>
      <c r="J152">
        <v>11435</v>
      </c>
    </row>
    <row r="153" spans="1:10" x14ac:dyDescent="0.2">
      <c r="A153" t="s">
        <v>14</v>
      </c>
      <c r="B153" t="s">
        <v>46</v>
      </c>
      <c r="C153">
        <v>2013</v>
      </c>
      <c r="D153">
        <v>4.8</v>
      </c>
      <c r="E153" t="s">
        <v>28</v>
      </c>
      <c r="F153" t="s">
        <v>13</v>
      </c>
      <c r="G153">
        <v>206381</v>
      </c>
      <c r="H153">
        <v>4</v>
      </c>
      <c r="I153">
        <v>4</v>
      </c>
      <c r="J153">
        <v>8672</v>
      </c>
    </row>
    <row r="154" spans="1:10" x14ac:dyDescent="0.2">
      <c r="A154" t="s">
        <v>29</v>
      </c>
      <c r="B154" t="s">
        <v>30</v>
      </c>
      <c r="C154">
        <v>2016</v>
      </c>
      <c r="D154">
        <v>4</v>
      </c>
      <c r="E154" t="s">
        <v>12</v>
      </c>
      <c r="F154" t="s">
        <v>17</v>
      </c>
      <c r="G154">
        <v>175833</v>
      </c>
      <c r="H154">
        <v>3</v>
      </c>
      <c r="I154">
        <v>5</v>
      </c>
      <c r="J154">
        <v>10883</v>
      </c>
    </row>
    <row r="155" spans="1:10" x14ac:dyDescent="0.2">
      <c r="A155" t="s">
        <v>36</v>
      </c>
      <c r="B155" t="s">
        <v>44</v>
      </c>
      <c r="C155">
        <v>2005</v>
      </c>
      <c r="D155">
        <v>3.6</v>
      </c>
      <c r="E155" t="s">
        <v>28</v>
      </c>
      <c r="F155" t="s">
        <v>25</v>
      </c>
      <c r="G155">
        <v>157073</v>
      </c>
      <c r="H155">
        <v>2</v>
      </c>
      <c r="I155">
        <v>1</v>
      </c>
      <c r="J155">
        <v>6058</v>
      </c>
    </row>
    <row r="156" spans="1:10" x14ac:dyDescent="0.2">
      <c r="A156" t="s">
        <v>33</v>
      </c>
      <c r="B156" t="s">
        <v>43</v>
      </c>
      <c r="C156">
        <v>2015</v>
      </c>
      <c r="D156">
        <v>2.9</v>
      </c>
      <c r="E156" t="s">
        <v>22</v>
      </c>
      <c r="F156" t="s">
        <v>17</v>
      </c>
      <c r="G156">
        <v>131766</v>
      </c>
      <c r="H156">
        <v>2</v>
      </c>
      <c r="I156">
        <v>3</v>
      </c>
      <c r="J156">
        <v>12364</v>
      </c>
    </row>
    <row r="157" spans="1:10" x14ac:dyDescent="0.2">
      <c r="A157" t="s">
        <v>40</v>
      </c>
      <c r="B157" t="s">
        <v>41</v>
      </c>
      <c r="C157">
        <v>2001</v>
      </c>
      <c r="D157">
        <v>2.2000000000000002</v>
      </c>
      <c r="E157" t="s">
        <v>28</v>
      </c>
      <c r="F157" t="s">
        <v>13</v>
      </c>
      <c r="G157">
        <v>18630</v>
      </c>
      <c r="H157">
        <v>3</v>
      </c>
      <c r="I157">
        <v>5</v>
      </c>
      <c r="J157">
        <v>6227</v>
      </c>
    </row>
    <row r="158" spans="1:10" x14ac:dyDescent="0.2">
      <c r="A158" t="s">
        <v>20</v>
      </c>
      <c r="B158" t="s">
        <v>50</v>
      </c>
      <c r="C158">
        <v>2015</v>
      </c>
      <c r="D158">
        <v>2.1</v>
      </c>
      <c r="E158" t="s">
        <v>12</v>
      </c>
      <c r="F158" t="s">
        <v>17</v>
      </c>
      <c r="G158">
        <v>54522</v>
      </c>
      <c r="H158">
        <v>3</v>
      </c>
      <c r="I158">
        <v>5</v>
      </c>
      <c r="J158">
        <v>11109</v>
      </c>
    </row>
    <row r="159" spans="1:10" x14ac:dyDescent="0.2">
      <c r="A159" t="s">
        <v>18</v>
      </c>
      <c r="B159" t="s">
        <v>19</v>
      </c>
      <c r="C159">
        <v>2013</v>
      </c>
      <c r="D159">
        <v>1.4</v>
      </c>
      <c r="E159" t="s">
        <v>22</v>
      </c>
      <c r="F159" t="s">
        <v>25</v>
      </c>
      <c r="G159">
        <v>231290</v>
      </c>
      <c r="H159">
        <v>3</v>
      </c>
      <c r="I159">
        <v>3</v>
      </c>
      <c r="J159">
        <v>6774</v>
      </c>
    </row>
    <row r="160" spans="1:10" x14ac:dyDescent="0.2">
      <c r="A160" t="s">
        <v>10</v>
      </c>
      <c r="B160" t="s">
        <v>48</v>
      </c>
      <c r="C160">
        <v>2000</v>
      </c>
      <c r="D160">
        <v>3.7</v>
      </c>
      <c r="E160" t="s">
        <v>22</v>
      </c>
      <c r="F160" t="s">
        <v>13</v>
      </c>
      <c r="G160">
        <v>166776</v>
      </c>
      <c r="H160">
        <v>2</v>
      </c>
      <c r="I160">
        <v>2</v>
      </c>
      <c r="J160">
        <v>6464</v>
      </c>
    </row>
    <row r="161" spans="1:10" x14ac:dyDescent="0.2">
      <c r="A161" t="s">
        <v>20</v>
      </c>
      <c r="B161" t="s">
        <v>42</v>
      </c>
      <c r="C161">
        <v>2002</v>
      </c>
      <c r="D161">
        <v>4</v>
      </c>
      <c r="E161" t="s">
        <v>12</v>
      </c>
      <c r="F161" t="s">
        <v>13</v>
      </c>
      <c r="G161">
        <v>16302</v>
      </c>
      <c r="H161">
        <v>5</v>
      </c>
      <c r="I161">
        <v>2</v>
      </c>
      <c r="J161">
        <v>8373</v>
      </c>
    </row>
    <row r="162" spans="1:10" x14ac:dyDescent="0.2">
      <c r="A162" t="s">
        <v>20</v>
      </c>
      <c r="B162" t="s">
        <v>21</v>
      </c>
      <c r="C162">
        <v>2015</v>
      </c>
      <c r="D162">
        <v>2.9</v>
      </c>
      <c r="E162" t="s">
        <v>16</v>
      </c>
      <c r="F162" t="s">
        <v>25</v>
      </c>
      <c r="G162">
        <v>252824</v>
      </c>
      <c r="H162">
        <v>3</v>
      </c>
      <c r="I162">
        <v>1</v>
      </c>
      <c r="J162">
        <v>7443</v>
      </c>
    </row>
    <row r="163" spans="1:10" x14ac:dyDescent="0.2">
      <c r="A163" t="s">
        <v>10</v>
      </c>
      <c r="B163" t="s">
        <v>31</v>
      </c>
      <c r="C163">
        <v>2007</v>
      </c>
      <c r="D163">
        <v>1.2</v>
      </c>
      <c r="E163" t="s">
        <v>16</v>
      </c>
      <c r="F163" t="s">
        <v>17</v>
      </c>
      <c r="G163">
        <v>269614</v>
      </c>
      <c r="H163">
        <v>3</v>
      </c>
      <c r="I163">
        <v>4</v>
      </c>
      <c r="J163">
        <v>4507</v>
      </c>
    </row>
    <row r="164" spans="1:10" x14ac:dyDescent="0.2">
      <c r="A164" t="s">
        <v>10</v>
      </c>
      <c r="B164" t="s">
        <v>31</v>
      </c>
      <c r="C164">
        <v>2000</v>
      </c>
      <c r="D164">
        <v>2.8</v>
      </c>
      <c r="E164" t="s">
        <v>22</v>
      </c>
      <c r="F164" t="s">
        <v>25</v>
      </c>
      <c r="G164">
        <v>264697</v>
      </c>
      <c r="H164">
        <v>2</v>
      </c>
      <c r="I164">
        <v>5</v>
      </c>
      <c r="J164">
        <v>3606</v>
      </c>
    </row>
    <row r="165" spans="1:10" x14ac:dyDescent="0.2">
      <c r="A165" t="s">
        <v>29</v>
      </c>
      <c r="B165" t="s">
        <v>35</v>
      </c>
      <c r="C165">
        <v>2014</v>
      </c>
      <c r="D165">
        <v>4</v>
      </c>
      <c r="E165" t="s">
        <v>28</v>
      </c>
      <c r="F165" t="s">
        <v>13</v>
      </c>
      <c r="G165">
        <v>287926</v>
      </c>
      <c r="H165">
        <v>5</v>
      </c>
      <c r="I165">
        <v>2</v>
      </c>
      <c r="J165">
        <v>6541</v>
      </c>
    </row>
    <row r="166" spans="1:10" x14ac:dyDescent="0.2">
      <c r="A166" t="s">
        <v>20</v>
      </c>
      <c r="B166" t="s">
        <v>42</v>
      </c>
      <c r="C166">
        <v>2001</v>
      </c>
      <c r="D166">
        <v>1.8</v>
      </c>
      <c r="E166" t="s">
        <v>28</v>
      </c>
      <c r="F166" t="s">
        <v>17</v>
      </c>
      <c r="G166">
        <v>43196</v>
      </c>
      <c r="H166">
        <v>5</v>
      </c>
      <c r="I166">
        <v>2</v>
      </c>
      <c r="J166">
        <v>6836</v>
      </c>
    </row>
    <row r="167" spans="1:10" x14ac:dyDescent="0.2">
      <c r="A167" t="s">
        <v>26</v>
      </c>
      <c r="B167" t="s">
        <v>32</v>
      </c>
      <c r="C167">
        <v>2001</v>
      </c>
      <c r="D167">
        <v>4.5</v>
      </c>
      <c r="E167" t="s">
        <v>12</v>
      </c>
      <c r="F167" t="s">
        <v>25</v>
      </c>
      <c r="G167">
        <v>279971</v>
      </c>
      <c r="H167">
        <v>3</v>
      </c>
      <c r="I167">
        <v>1</v>
      </c>
      <c r="J167">
        <v>3300</v>
      </c>
    </row>
    <row r="168" spans="1:10" x14ac:dyDescent="0.2">
      <c r="A168" t="s">
        <v>36</v>
      </c>
      <c r="B168" t="s">
        <v>53</v>
      </c>
      <c r="C168">
        <v>2009</v>
      </c>
      <c r="D168">
        <v>1</v>
      </c>
      <c r="E168" t="s">
        <v>28</v>
      </c>
      <c r="F168" t="s">
        <v>13</v>
      </c>
      <c r="G168">
        <v>286745</v>
      </c>
      <c r="H168">
        <v>2</v>
      </c>
      <c r="I168">
        <v>5</v>
      </c>
      <c r="J168">
        <v>2065</v>
      </c>
    </row>
    <row r="169" spans="1:10" x14ac:dyDescent="0.2">
      <c r="A169" t="s">
        <v>18</v>
      </c>
      <c r="B169" t="s">
        <v>54</v>
      </c>
      <c r="C169">
        <v>2011</v>
      </c>
      <c r="D169">
        <v>2.2999999999999998</v>
      </c>
      <c r="E169" t="s">
        <v>22</v>
      </c>
      <c r="F169" t="s">
        <v>25</v>
      </c>
      <c r="G169">
        <v>885</v>
      </c>
      <c r="H169">
        <v>3</v>
      </c>
      <c r="I169">
        <v>2</v>
      </c>
      <c r="J169">
        <v>11682</v>
      </c>
    </row>
    <row r="170" spans="1:10" x14ac:dyDescent="0.2">
      <c r="A170" t="s">
        <v>29</v>
      </c>
      <c r="B170" t="s">
        <v>30</v>
      </c>
      <c r="C170">
        <v>2013</v>
      </c>
      <c r="D170">
        <v>3.5</v>
      </c>
      <c r="E170" t="s">
        <v>16</v>
      </c>
      <c r="F170" t="s">
        <v>25</v>
      </c>
      <c r="G170">
        <v>93273</v>
      </c>
      <c r="H170">
        <v>2</v>
      </c>
      <c r="I170">
        <v>4</v>
      </c>
      <c r="J170">
        <v>10634</v>
      </c>
    </row>
    <row r="171" spans="1:10" x14ac:dyDescent="0.2">
      <c r="A171" t="s">
        <v>33</v>
      </c>
      <c r="B171" t="s">
        <v>55</v>
      </c>
      <c r="C171">
        <v>2004</v>
      </c>
      <c r="D171">
        <v>3.7</v>
      </c>
      <c r="E171" t="s">
        <v>12</v>
      </c>
      <c r="F171" t="s">
        <v>25</v>
      </c>
      <c r="G171">
        <v>110947</v>
      </c>
      <c r="H171">
        <v>3</v>
      </c>
      <c r="I171">
        <v>2</v>
      </c>
      <c r="J171">
        <v>6781</v>
      </c>
    </row>
    <row r="172" spans="1:10" x14ac:dyDescent="0.2">
      <c r="A172" t="s">
        <v>29</v>
      </c>
      <c r="B172" t="s">
        <v>35</v>
      </c>
      <c r="C172">
        <v>2018</v>
      </c>
      <c r="D172">
        <v>1.2</v>
      </c>
      <c r="E172" t="s">
        <v>28</v>
      </c>
      <c r="F172" t="s">
        <v>13</v>
      </c>
      <c r="G172">
        <v>166808</v>
      </c>
      <c r="H172">
        <v>5</v>
      </c>
      <c r="I172">
        <v>2</v>
      </c>
      <c r="J172">
        <v>7363</v>
      </c>
    </row>
    <row r="173" spans="1:10" x14ac:dyDescent="0.2">
      <c r="A173" t="s">
        <v>20</v>
      </c>
      <c r="B173" t="s">
        <v>21</v>
      </c>
      <c r="C173">
        <v>2022</v>
      </c>
      <c r="D173">
        <v>3.8</v>
      </c>
      <c r="E173" t="s">
        <v>12</v>
      </c>
      <c r="F173" t="s">
        <v>17</v>
      </c>
      <c r="G173">
        <v>186035</v>
      </c>
      <c r="H173">
        <v>4</v>
      </c>
      <c r="I173">
        <v>3</v>
      </c>
      <c r="J173">
        <v>12279</v>
      </c>
    </row>
    <row r="174" spans="1:10" x14ac:dyDescent="0.2">
      <c r="A174" t="s">
        <v>40</v>
      </c>
      <c r="B174" t="s">
        <v>49</v>
      </c>
      <c r="C174">
        <v>2005</v>
      </c>
      <c r="D174">
        <v>1</v>
      </c>
      <c r="E174" t="s">
        <v>16</v>
      </c>
      <c r="F174" t="s">
        <v>25</v>
      </c>
      <c r="G174">
        <v>68819</v>
      </c>
      <c r="H174">
        <v>2</v>
      </c>
      <c r="I174">
        <v>3</v>
      </c>
      <c r="J174">
        <v>6223</v>
      </c>
    </row>
    <row r="175" spans="1:10" x14ac:dyDescent="0.2">
      <c r="A175" t="s">
        <v>14</v>
      </c>
      <c r="B175" t="s">
        <v>46</v>
      </c>
      <c r="C175">
        <v>2018</v>
      </c>
      <c r="D175">
        <v>3.7</v>
      </c>
      <c r="E175" t="s">
        <v>28</v>
      </c>
      <c r="F175" t="s">
        <v>25</v>
      </c>
      <c r="G175">
        <v>157181</v>
      </c>
      <c r="H175">
        <v>5</v>
      </c>
      <c r="I175">
        <v>2</v>
      </c>
      <c r="J175">
        <v>10056</v>
      </c>
    </row>
    <row r="176" spans="1:10" x14ac:dyDescent="0.2">
      <c r="A176" t="s">
        <v>18</v>
      </c>
      <c r="B176" t="s">
        <v>54</v>
      </c>
      <c r="C176">
        <v>2007</v>
      </c>
      <c r="D176">
        <v>3.9</v>
      </c>
      <c r="E176" t="s">
        <v>28</v>
      </c>
      <c r="F176" t="s">
        <v>25</v>
      </c>
      <c r="G176">
        <v>97350</v>
      </c>
      <c r="H176">
        <v>3</v>
      </c>
      <c r="I176">
        <v>3</v>
      </c>
      <c r="J176">
        <v>8153</v>
      </c>
    </row>
    <row r="177" spans="1:10" x14ac:dyDescent="0.2">
      <c r="A177" t="s">
        <v>23</v>
      </c>
      <c r="B177" t="s">
        <v>45</v>
      </c>
      <c r="C177">
        <v>2016</v>
      </c>
      <c r="D177">
        <v>3.5</v>
      </c>
      <c r="E177" t="s">
        <v>12</v>
      </c>
      <c r="F177" t="s">
        <v>13</v>
      </c>
      <c r="G177">
        <v>271497</v>
      </c>
      <c r="H177">
        <v>5</v>
      </c>
      <c r="I177">
        <v>4</v>
      </c>
      <c r="J177">
        <v>6970</v>
      </c>
    </row>
    <row r="178" spans="1:10" x14ac:dyDescent="0.2">
      <c r="A178" t="s">
        <v>26</v>
      </c>
      <c r="B178" t="s">
        <v>32</v>
      </c>
      <c r="C178">
        <v>2013</v>
      </c>
      <c r="D178">
        <v>4.3</v>
      </c>
      <c r="E178" t="s">
        <v>22</v>
      </c>
      <c r="F178" t="s">
        <v>25</v>
      </c>
      <c r="G178">
        <v>225452</v>
      </c>
      <c r="H178">
        <v>4</v>
      </c>
      <c r="I178">
        <v>5</v>
      </c>
      <c r="J178">
        <v>9790</v>
      </c>
    </row>
    <row r="179" spans="1:10" x14ac:dyDescent="0.2">
      <c r="A179" t="s">
        <v>10</v>
      </c>
      <c r="B179" t="s">
        <v>48</v>
      </c>
      <c r="C179">
        <v>2010</v>
      </c>
      <c r="D179">
        <v>3.8</v>
      </c>
      <c r="E179" t="s">
        <v>28</v>
      </c>
      <c r="F179" t="s">
        <v>17</v>
      </c>
      <c r="G179">
        <v>51040</v>
      </c>
      <c r="H179">
        <v>5</v>
      </c>
      <c r="I179">
        <v>2</v>
      </c>
      <c r="J179">
        <v>11379</v>
      </c>
    </row>
    <row r="180" spans="1:10" x14ac:dyDescent="0.2">
      <c r="A180" t="s">
        <v>23</v>
      </c>
      <c r="B180" t="s">
        <v>24</v>
      </c>
      <c r="C180">
        <v>2012</v>
      </c>
      <c r="D180">
        <v>4.2</v>
      </c>
      <c r="E180" t="s">
        <v>22</v>
      </c>
      <c r="F180" t="s">
        <v>25</v>
      </c>
      <c r="G180">
        <v>7544</v>
      </c>
      <c r="H180">
        <v>2</v>
      </c>
      <c r="I180">
        <v>5</v>
      </c>
      <c r="J180">
        <v>13749</v>
      </c>
    </row>
    <row r="181" spans="1:10" x14ac:dyDescent="0.2">
      <c r="A181" t="s">
        <v>14</v>
      </c>
      <c r="B181" t="s">
        <v>39</v>
      </c>
      <c r="C181">
        <v>2009</v>
      </c>
      <c r="D181">
        <v>2.6</v>
      </c>
      <c r="E181" t="s">
        <v>16</v>
      </c>
      <c r="F181" t="s">
        <v>25</v>
      </c>
      <c r="G181">
        <v>264411</v>
      </c>
      <c r="H181">
        <v>3</v>
      </c>
      <c r="I181">
        <v>1</v>
      </c>
      <c r="J181">
        <v>5111</v>
      </c>
    </row>
    <row r="182" spans="1:10" x14ac:dyDescent="0.2">
      <c r="A182" t="s">
        <v>33</v>
      </c>
      <c r="B182" t="s">
        <v>55</v>
      </c>
      <c r="C182">
        <v>2012</v>
      </c>
      <c r="D182">
        <v>4.3</v>
      </c>
      <c r="E182" t="s">
        <v>28</v>
      </c>
      <c r="F182" t="s">
        <v>13</v>
      </c>
      <c r="G182">
        <v>153919</v>
      </c>
      <c r="H182">
        <v>5</v>
      </c>
      <c r="I182">
        <v>2</v>
      </c>
      <c r="J182">
        <v>8921</v>
      </c>
    </row>
    <row r="183" spans="1:10" x14ac:dyDescent="0.2">
      <c r="A183" t="s">
        <v>29</v>
      </c>
      <c r="B183" t="s">
        <v>35</v>
      </c>
      <c r="C183">
        <v>2010</v>
      </c>
      <c r="D183">
        <v>1.7</v>
      </c>
      <c r="E183" t="s">
        <v>28</v>
      </c>
      <c r="F183" t="s">
        <v>13</v>
      </c>
      <c r="G183">
        <v>115344</v>
      </c>
      <c r="H183">
        <v>2</v>
      </c>
      <c r="I183">
        <v>5</v>
      </c>
      <c r="J183">
        <v>6493</v>
      </c>
    </row>
    <row r="184" spans="1:10" x14ac:dyDescent="0.2">
      <c r="A184" t="s">
        <v>10</v>
      </c>
      <c r="B184" t="s">
        <v>11</v>
      </c>
      <c r="C184">
        <v>2009</v>
      </c>
      <c r="D184">
        <v>2.9</v>
      </c>
      <c r="E184" t="s">
        <v>12</v>
      </c>
      <c r="F184" t="s">
        <v>25</v>
      </c>
      <c r="G184">
        <v>106781</v>
      </c>
      <c r="H184">
        <v>3</v>
      </c>
      <c r="I184">
        <v>2</v>
      </c>
      <c r="J184">
        <v>7564</v>
      </c>
    </row>
    <row r="185" spans="1:10" x14ac:dyDescent="0.2">
      <c r="A185" t="s">
        <v>36</v>
      </c>
      <c r="B185" t="s">
        <v>53</v>
      </c>
      <c r="C185">
        <v>2011</v>
      </c>
      <c r="D185">
        <v>1</v>
      </c>
      <c r="E185" t="s">
        <v>28</v>
      </c>
      <c r="F185" t="s">
        <v>13</v>
      </c>
      <c r="G185">
        <v>279545</v>
      </c>
      <c r="H185">
        <v>2</v>
      </c>
      <c r="I185">
        <v>3</v>
      </c>
      <c r="J185">
        <v>2809</v>
      </c>
    </row>
    <row r="186" spans="1:10" x14ac:dyDescent="0.2">
      <c r="A186" t="s">
        <v>36</v>
      </c>
      <c r="B186" t="s">
        <v>53</v>
      </c>
      <c r="C186">
        <v>2020</v>
      </c>
      <c r="D186">
        <v>1.7</v>
      </c>
      <c r="E186" t="s">
        <v>28</v>
      </c>
      <c r="F186" t="s">
        <v>13</v>
      </c>
      <c r="G186">
        <v>11757</v>
      </c>
      <c r="H186">
        <v>3</v>
      </c>
      <c r="I186">
        <v>1</v>
      </c>
      <c r="J186">
        <v>11564</v>
      </c>
    </row>
    <row r="187" spans="1:10" x14ac:dyDescent="0.2">
      <c r="A187" t="s">
        <v>20</v>
      </c>
      <c r="B187" t="s">
        <v>21</v>
      </c>
      <c r="C187">
        <v>2014</v>
      </c>
      <c r="D187">
        <v>2.4</v>
      </c>
      <c r="E187" t="s">
        <v>28</v>
      </c>
      <c r="F187" t="s">
        <v>25</v>
      </c>
      <c r="G187">
        <v>230787</v>
      </c>
      <c r="H187">
        <v>3</v>
      </c>
      <c r="I187">
        <v>1</v>
      </c>
      <c r="J187">
        <v>6084</v>
      </c>
    </row>
    <row r="188" spans="1:10" x14ac:dyDescent="0.2">
      <c r="A188" t="s">
        <v>36</v>
      </c>
      <c r="B188" t="s">
        <v>37</v>
      </c>
      <c r="C188">
        <v>2020</v>
      </c>
      <c r="D188">
        <v>3.7</v>
      </c>
      <c r="E188" t="s">
        <v>16</v>
      </c>
      <c r="F188" t="s">
        <v>17</v>
      </c>
      <c r="G188">
        <v>216478</v>
      </c>
      <c r="H188">
        <v>2</v>
      </c>
      <c r="I188">
        <v>1</v>
      </c>
      <c r="J188">
        <v>11970</v>
      </c>
    </row>
    <row r="189" spans="1:10" x14ac:dyDescent="0.2">
      <c r="A189" t="s">
        <v>18</v>
      </c>
      <c r="B189" t="s">
        <v>54</v>
      </c>
      <c r="C189">
        <v>2003</v>
      </c>
      <c r="D189">
        <v>2.6</v>
      </c>
      <c r="E189" t="s">
        <v>12</v>
      </c>
      <c r="F189" t="s">
        <v>25</v>
      </c>
      <c r="G189">
        <v>134567</v>
      </c>
      <c r="H189">
        <v>5</v>
      </c>
      <c r="I189">
        <v>2</v>
      </c>
      <c r="J189">
        <v>4908</v>
      </c>
    </row>
    <row r="190" spans="1:10" x14ac:dyDescent="0.2">
      <c r="A190" t="s">
        <v>18</v>
      </c>
      <c r="B190" t="s">
        <v>54</v>
      </c>
      <c r="C190">
        <v>2006</v>
      </c>
      <c r="D190">
        <v>4.5</v>
      </c>
      <c r="E190" t="s">
        <v>22</v>
      </c>
      <c r="F190" t="s">
        <v>13</v>
      </c>
      <c r="G190">
        <v>162852</v>
      </c>
      <c r="H190">
        <v>2</v>
      </c>
      <c r="I190">
        <v>3</v>
      </c>
      <c r="J190">
        <v>9142</v>
      </c>
    </row>
    <row r="191" spans="1:10" x14ac:dyDescent="0.2">
      <c r="A191" t="s">
        <v>33</v>
      </c>
      <c r="B191" t="s">
        <v>43</v>
      </c>
      <c r="C191">
        <v>2023</v>
      </c>
      <c r="D191">
        <v>3.9</v>
      </c>
      <c r="E191" t="s">
        <v>16</v>
      </c>
      <c r="F191" t="s">
        <v>25</v>
      </c>
      <c r="G191">
        <v>112480</v>
      </c>
      <c r="H191">
        <v>2</v>
      </c>
      <c r="I191">
        <v>2</v>
      </c>
      <c r="J191">
        <v>13650</v>
      </c>
    </row>
    <row r="192" spans="1:10" x14ac:dyDescent="0.2">
      <c r="A192" t="s">
        <v>10</v>
      </c>
      <c r="B192" t="s">
        <v>48</v>
      </c>
      <c r="C192">
        <v>2017</v>
      </c>
      <c r="D192">
        <v>1.9</v>
      </c>
      <c r="E192" t="s">
        <v>22</v>
      </c>
      <c r="F192" t="s">
        <v>17</v>
      </c>
      <c r="G192">
        <v>60780</v>
      </c>
      <c r="H192">
        <v>2</v>
      </c>
      <c r="I192">
        <v>1</v>
      </c>
      <c r="J192">
        <v>13384</v>
      </c>
    </row>
    <row r="193" spans="1:10" x14ac:dyDescent="0.2">
      <c r="A193" t="s">
        <v>29</v>
      </c>
      <c r="B193" t="s">
        <v>35</v>
      </c>
      <c r="C193">
        <v>2012</v>
      </c>
      <c r="D193">
        <v>3.2</v>
      </c>
      <c r="E193" t="s">
        <v>12</v>
      </c>
      <c r="F193" t="s">
        <v>17</v>
      </c>
      <c r="G193">
        <v>21520</v>
      </c>
      <c r="H193">
        <v>4</v>
      </c>
      <c r="I193">
        <v>4</v>
      </c>
      <c r="J193">
        <v>11969</v>
      </c>
    </row>
    <row r="194" spans="1:10" x14ac:dyDescent="0.2">
      <c r="A194" t="s">
        <v>33</v>
      </c>
      <c r="B194" t="s">
        <v>34</v>
      </c>
      <c r="C194">
        <v>2017</v>
      </c>
      <c r="D194">
        <v>2.1</v>
      </c>
      <c r="E194" t="s">
        <v>12</v>
      </c>
      <c r="F194" t="s">
        <v>17</v>
      </c>
      <c r="G194">
        <v>199006</v>
      </c>
      <c r="H194">
        <v>3</v>
      </c>
      <c r="I194">
        <v>3</v>
      </c>
      <c r="J194">
        <v>8819</v>
      </c>
    </row>
    <row r="195" spans="1:10" x14ac:dyDescent="0.2">
      <c r="A195" t="s">
        <v>14</v>
      </c>
      <c r="B195" t="s">
        <v>39</v>
      </c>
      <c r="C195">
        <v>2006</v>
      </c>
      <c r="D195">
        <v>2</v>
      </c>
      <c r="E195" t="s">
        <v>16</v>
      </c>
      <c r="F195" t="s">
        <v>17</v>
      </c>
      <c r="G195">
        <v>11585</v>
      </c>
      <c r="H195">
        <v>5</v>
      </c>
      <c r="I195">
        <v>4</v>
      </c>
      <c r="J195">
        <v>10168</v>
      </c>
    </row>
    <row r="196" spans="1:10" x14ac:dyDescent="0.2">
      <c r="A196" t="s">
        <v>14</v>
      </c>
      <c r="B196" t="s">
        <v>39</v>
      </c>
      <c r="C196">
        <v>2009</v>
      </c>
      <c r="D196">
        <v>2.8</v>
      </c>
      <c r="E196" t="s">
        <v>22</v>
      </c>
      <c r="F196" t="s">
        <v>13</v>
      </c>
      <c r="G196">
        <v>79962</v>
      </c>
      <c r="H196">
        <v>3</v>
      </c>
      <c r="I196">
        <v>2</v>
      </c>
      <c r="J196">
        <v>10000</v>
      </c>
    </row>
    <row r="197" spans="1:10" x14ac:dyDescent="0.2">
      <c r="A197" t="s">
        <v>23</v>
      </c>
      <c r="B197" t="s">
        <v>24</v>
      </c>
      <c r="C197">
        <v>2014</v>
      </c>
      <c r="D197">
        <v>3.9</v>
      </c>
      <c r="E197" t="s">
        <v>22</v>
      </c>
      <c r="F197" t="s">
        <v>17</v>
      </c>
      <c r="G197">
        <v>95537</v>
      </c>
      <c r="H197">
        <v>4</v>
      </c>
      <c r="I197">
        <v>2</v>
      </c>
      <c r="J197">
        <v>13789</v>
      </c>
    </row>
    <row r="198" spans="1:10" x14ac:dyDescent="0.2">
      <c r="A198" t="s">
        <v>18</v>
      </c>
      <c r="B198" t="s">
        <v>19</v>
      </c>
      <c r="C198">
        <v>2021</v>
      </c>
      <c r="D198">
        <v>4.3</v>
      </c>
      <c r="E198" t="s">
        <v>12</v>
      </c>
      <c r="F198" t="s">
        <v>13</v>
      </c>
      <c r="G198">
        <v>229873</v>
      </c>
      <c r="H198">
        <v>4</v>
      </c>
      <c r="I198">
        <v>2</v>
      </c>
      <c r="J198">
        <v>10102</v>
      </c>
    </row>
    <row r="199" spans="1:10" x14ac:dyDescent="0.2">
      <c r="A199" t="s">
        <v>26</v>
      </c>
      <c r="B199" t="s">
        <v>32</v>
      </c>
      <c r="C199">
        <v>2006</v>
      </c>
      <c r="D199">
        <v>1.3</v>
      </c>
      <c r="E199" t="s">
        <v>16</v>
      </c>
      <c r="F199" t="s">
        <v>13</v>
      </c>
      <c r="G199">
        <v>195129</v>
      </c>
      <c r="H199">
        <v>4</v>
      </c>
      <c r="I199">
        <v>5</v>
      </c>
      <c r="J199">
        <v>4297</v>
      </c>
    </row>
    <row r="200" spans="1:10" x14ac:dyDescent="0.2">
      <c r="A200" t="s">
        <v>14</v>
      </c>
      <c r="B200" t="s">
        <v>46</v>
      </c>
      <c r="C200">
        <v>2011</v>
      </c>
      <c r="D200">
        <v>4</v>
      </c>
      <c r="E200" t="s">
        <v>16</v>
      </c>
      <c r="F200" t="s">
        <v>17</v>
      </c>
      <c r="G200">
        <v>136926</v>
      </c>
      <c r="H200">
        <v>5</v>
      </c>
      <c r="I200">
        <v>1</v>
      </c>
      <c r="J200">
        <v>11161</v>
      </c>
    </row>
    <row r="201" spans="1:10" x14ac:dyDescent="0.2">
      <c r="A201" t="s">
        <v>40</v>
      </c>
      <c r="B201" t="s">
        <v>51</v>
      </c>
      <c r="C201">
        <v>2003</v>
      </c>
      <c r="D201">
        <v>3.2</v>
      </c>
      <c r="E201" t="s">
        <v>28</v>
      </c>
      <c r="F201" t="s">
        <v>25</v>
      </c>
      <c r="G201">
        <v>85005</v>
      </c>
      <c r="H201">
        <v>3</v>
      </c>
      <c r="I201">
        <v>1</v>
      </c>
      <c r="J201">
        <v>6499</v>
      </c>
    </row>
    <row r="202" spans="1:10" x14ac:dyDescent="0.2">
      <c r="A202" t="s">
        <v>20</v>
      </c>
      <c r="B202" t="s">
        <v>50</v>
      </c>
      <c r="C202">
        <v>2017</v>
      </c>
      <c r="D202">
        <v>2.7</v>
      </c>
      <c r="E202" t="s">
        <v>22</v>
      </c>
      <c r="F202" t="s">
        <v>17</v>
      </c>
      <c r="G202">
        <v>172248</v>
      </c>
      <c r="H202">
        <v>3</v>
      </c>
      <c r="I202">
        <v>2</v>
      </c>
      <c r="J202">
        <v>11955</v>
      </c>
    </row>
    <row r="203" spans="1:10" x14ac:dyDescent="0.2">
      <c r="A203" t="s">
        <v>23</v>
      </c>
      <c r="B203" t="s">
        <v>24</v>
      </c>
      <c r="C203">
        <v>2017</v>
      </c>
      <c r="D203">
        <v>4.3</v>
      </c>
      <c r="E203" t="s">
        <v>28</v>
      </c>
      <c r="F203" t="s">
        <v>17</v>
      </c>
      <c r="G203">
        <v>179528</v>
      </c>
      <c r="H203">
        <v>2</v>
      </c>
      <c r="I203">
        <v>5</v>
      </c>
      <c r="J203">
        <v>11409</v>
      </c>
    </row>
    <row r="204" spans="1:10" x14ac:dyDescent="0.2">
      <c r="A204" t="s">
        <v>36</v>
      </c>
      <c r="B204" t="s">
        <v>53</v>
      </c>
      <c r="C204">
        <v>2014</v>
      </c>
      <c r="D204">
        <v>2.2999999999999998</v>
      </c>
      <c r="E204" t="s">
        <v>22</v>
      </c>
      <c r="F204" t="s">
        <v>13</v>
      </c>
      <c r="G204">
        <v>1752</v>
      </c>
      <c r="H204">
        <v>4</v>
      </c>
      <c r="I204">
        <v>2</v>
      </c>
      <c r="J204">
        <v>12564</v>
      </c>
    </row>
    <row r="205" spans="1:10" x14ac:dyDescent="0.2">
      <c r="A205" t="s">
        <v>18</v>
      </c>
      <c r="B205" t="s">
        <v>19</v>
      </c>
      <c r="C205">
        <v>2008</v>
      </c>
      <c r="D205">
        <v>3.2</v>
      </c>
      <c r="E205" t="s">
        <v>22</v>
      </c>
      <c r="F205" t="s">
        <v>13</v>
      </c>
      <c r="G205">
        <v>25557</v>
      </c>
      <c r="H205">
        <v>5</v>
      </c>
      <c r="I205">
        <v>4</v>
      </c>
      <c r="J205">
        <v>11188</v>
      </c>
    </row>
    <row r="206" spans="1:10" x14ac:dyDescent="0.2">
      <c r="A206" t="s">
        <v>33</v>
      </c>
      <c r="B206" t="s">
        <v>34</v>
      </c>
      <c r="C206">
        <v>2007</v>
      </c>
      <c r="D206">
        <v>3.9</v>
      </c>
      <c r="E206" t="s">
        <v>16</v>
      </c>
      <c r="F206" t="s">
        <v>17</v>
      </c>
      <c r="G206">
        <v>211162</v>
      </c>
      <c r="H206">
        <v>5</v>
      </c>
      <c r="I206">
        <v>5</v>
      </c>
      <c r="J206">
        <v>8376</v>
      </c>
    </row>
    <row r="207" spans="1:10" x14ac:dyDescent="0.2">
      <c r="A207" t="s">
        <v>20</v>
      </c>
      <c r="B207" t="s">
        <v>42</v>
      </c>
      <c r="C207">
        <v>2014</v>
      </c>
      <c r="D207">
        <v>4</v>
      </c>
      <c r="E207" t="s">
        <v>28</v>
      </c>
      <c r="F207" t="s">
        <v>17</v>
      </c>
      <c r="G207">
        <v>182364</v>
      </c>
      <c r="H207">
        <v>5</v>
      </c>
      <c r="I207">
        <v>5</v>
      </c>
      <c r="J207">
        <v>10152</v>
      </c>
    </row>
    <row r="208" spans="1:10" x14ac:dyDescent="0.2">
      <c r="A208" t="s">
        <v>36</v>
      </c>
      <c r="B208" t="s">
        <v>53</v>
      </c>
      <c r="C208">
        <v>2010</v>
      </c>
      <c r="D208">
        <v>1.6</v>
      </c>
      <c r="E208" t="s">
        <v>28</v>
      </c>
      <c r="F208" t="s">
        <v>17</v>
      </c>
      <c r="G208">
        <v>112946</v>
      </c>
      <c r="H208">
        <v>2</v>
      </c>
      <c r="I208">
        <v>5</v>
      </c>
      <c r="J208">
        <v>7941</v>
      </c>
    </row>
    <row r="209" spans="1:10" x14ac:dyDescent="0.2">
      <c r="A209" t="s">
        <v>40</v>
      </c>
      <c r="B209" t="s">
        <v>51</v>
      </c>
      <c r="C209">
        <v>2009</v>
      </c>
      <c r="D209">
        <v>2.1</v>
      </c>
      <c r="E209" t="s">
        <v>28</v>
      </c>
      <c r="F209" t="s">
        <v>17</v>
      </c>
      <c r="G209">
        <v>122067</v>
      </c>
      <c r="H209">
        <v>4</v>
      </c>
      <c r="I209">
        <v>4</v>
      </c>
      <c r="J209">
        <v>7958</v>
      </c>
    </row>
    <row r="210" spans="1:10" x14ac:dyDescent="0.2">
      <c r="A210" t="s">
        <v>26</v>
      </c>
      <c r="B210" t="s">
        <v>32</v>
      </c>
      <c r="C210">
        <v>2008</v>
      </c>
      <c r="D210">
        <v>3.5</v>
      </c>
      <c r="E210" t="s">
        <v>22</v>
      </c>
      <c r="F210" t="s">
        <v>25</v>
      </c>
      <c r="G210">
        <v>296747</v>
      </c>
      <c r="H210">
        <v>3</v>
      </c>
      <c r="I210">
        <v>1</v>
      </c>
      <c r="J210">
        <v>6065</v>
      </c>
    </row>
    <row r="211" spans="1:10" x14ac:dyDescent="0.2">
      <c r="A211" t="s">
        <v>33</v>
      </c>
      <c r="B211" t="s">
        <v>34</v>
      </c>
      <c r="C211">
        <v>2018</v>
      </c>
      <c r="D211">
        <v>2.8</v>
      </c>
      <c r="E211" t="s">
        <v>28</v>
      </c>
      <c r="F211" t="s">
        <v>25</v>
      </c>
      <c r="G211">
        <v>23722</v>
      </c>
      <c r="H211">
        <v>5</v>
      </c>
      <c r="I211">
        <v>5</v>
      </c>
      <c r="J211">
        <v>11825</v>
      </c>
    </row>
    <row r="212" spans="1:10" x14ac:dyDescent="0.2">
      <c r="A212" t="s">
        <v>36</v>
      </c>
      <c r="B212" t="s">
        <v>37</v>
      </c>
      <c r="C212">
        <v>2000</v>
      </c>
      <c r="D212">
        <v>1.8</v>
      </c>
      <c r="E212" t="s">
        <v>28</v>
      </c>
      <c r="F212" t="s">
        <v>13</v>
      </c>
      <c r="G212">
        <v>161487</v>
      </c>
      <c r="H212">
        <v>3</v>
      </c>
      <c r="I212">
        <v>5</v>
      </c>
      <c r="J212">
        <v>2670</v>
      </c>
    </row>
    <row r="213" spans="1:10" x14ac:dyDescent="0.2">
      <c r="A213" t="s">
        <v>40</v>
      </c>
      <c r="B213" t="s">
        <v>51</v>
      </c>
      <c r="C213">
        <v>2009</v>
      </c>
      <c r="D213">
        <v>4.0999999999999996</v>
      </c>
      <c r="E213" t="s">
        <v>28</v>
      </c>
      <c r="F213" t="s">
        <v>17</v>
      </c>
      <c r="G213">
        <v>99562</v>
      </c>
      <c r="H213">
        <v>5</v>
      </c>
      <c r="I213">
        <v>2</v>
      </c>
      <c r="J213">
        <v>10408</v>
      </c>
    </row>
    <row r="214" spans="1:10" x14ac:dyDescent="0.2">
      <c r="A214" t="s">
        <v>10</v>
      </c>
      <c r="B214" t="s">
        <v>48</v>
      </c>
      <c r="C214">
        <v>2018</v>
      </c>
      <c r="D214">
        <v>1.9</v>
      </c>
      <c r="E214" t="s">
        <v>22</v>
      </c>
      <c r="F214" t="s">
        <v>13</v>
      </c>
      <c r="G214">
        <v>107386</v>
      </c>
      <c r="H214">
        <v>5</v>
      </c>
      <c r="I214">
        <v>4</v>
      </c>
      <c r="J214">
        <v>11252</v>
      </c>
    </row>
    <row r="215" spans="1:10" x14ac:dyDescent="0.2">
      <c r="A215" t="s">
        <v>23</v>
      </c>
      <c r="B215" t="s">
        <v>24</v>
      </c>
      <c r="C215">
        <v>2021</v>
      </c>
      <c r="D215">
        <v>4</v>
      </c>
      <c r="E215" t="s">
        <v>12</v>
      </c>
      <c r="F215" t="s">
        <v>17</v>
      </c>
      <c r="G215">
        <v>32991</v>
      </c>
      <c r="H215">
        <v>5</v>
      </c>
      <c r="I215">
        <v>3</v>
      </c>
      <c r="J215">
        <v>15240</v>
      </c>
    </row>
    <row r="216" spans="1:10" x14ac:dyDescent="0.2">
      <c r="A216" t="s">
        <v>20</v>
      </c>
      <c r="B216" t="s">
        <v>42</v>
      </c>
      <c r="C216">
        <v>2017</v>
      </c>
      <c r="D216">
        <v>1.7</v>
      </c>
      <c r="E216" t="s">
        <v>12</v>
      </c>
      <c r="F216" t="s">
        <v>13</v>
      </c>
      <c r="G216">
        <v>156940</v>
      </c>
      <c r="H216">
        <v>4</v>
      </c>
      <c r="I216">
        <v>2</v>
      </c>
      <c r="J216">
        <v>7761</v>
      </c>
    </row>
    <row r="217" spans="1:10" x14ac:dyDescent="0.2">
      <c r="A217" t="s">
        <v>26</v>
      </c>
      <c r="B217" t="s">
        <v>27</v>
      </c>
      <c r="C217">
        <v>2007</v>
      </c>
      <c r="D217">
        <v>2.2000000000000002</v>
      </c>
      <c r="E217" t="s">
        <v>12</v>
      </c>
      <c r="F217" t="s">
        <v>13</v>
      </c>
      <c r="G217">
        <v>87444</v>
      </c>
      <c r="H217">
        <v>4</v>
      </c>
      <c r="I217">
        <v>4</v>
      </c>
      <c r="J217">
        <v>6651</v>
      </c>
    </row>
    <row r="218" spans="1:10" x14ac:dyDescent="0.2">
      <c r="A218" t="s">
        <v>33</v>
      </c>
      <c r="B218" t="s">
        <v>34</v>
      </c>
      <c r="C218">
        <v>2009</v>
      </c>
      <c r="D218">
        <v>1.4</v>
      </c>
      <c r="E218" t="s">
        <v>28</v>
      </c>
      <c r="F218" t="s">
        <v>13</v>
      </c>
      <c r="G218">
        <v>232049</v>
      </c>
      <c r="H218">
        <v>3</v>
      </c>
      <c r="I218">
        <v>2</v>
      </c>
      <c r="J218">
        <v>3559</v>
      </c>
    </row>
    <row r="219" spans="1:10" x14ac:dyDescent="0.2">
      <c r="A219" t="s">
        <v>40</v>
      </c>
      <c r="B219" t="s">
        <v>51</v>
      </c>
      <c r="C219">
        <v>2009</v>
      </c>
      <c r="D219">
        <v>1.2</v>
      </c>
      <c r="E219" t="s">
        <v>16</v>
      </c>
      <c r="F219" t="s">
        <v>17</v>
      </c>
      <c r="G219">
        <v>114668</v>
      </c>
      <c r="H219">
        <v>2</v>
      </c>
      <c r="I219">
        <v>4</v>
      </c>
      <c r="J219">
        <v>8206</v>
      </c>
    </row>
    <row r="220" spans="1:10" x14ac:dyDescent="0.2">
      <c r="A220" t="s">
        <v>26</v>
      </c>
      <c r="B220" t="s">
        <v>27</v>
      </c>
      <c r="C220">
        <v>2017</v>
      </c>
      <c r="D220">
        <v>4.8</v>
      </c>
      <c r="E220" t="s">
        <v>22</v>
      </c>
      <c r="F220" t="s">
        <v>25</v>
      </c>
      <c r="G220">
        <v>297176</v>
      </c>
      <c r="H220">
        <v>4</v>
      </c>
      <c r="I220">
        <v>2</v>
      </c>
      <c r="J220">
        <v>10056</v>
      </c>
    </row>
    <row r="221" spans="1:10" x14ac:dyDescent="0.2">
      <c r="A221" t="s">
        <v>36</v>
      </c>
      <c r="B221" t="s">
        <v>53</v>
      </c>
      <c r="C221">
        <v>2011</v>
      </c>
      <c r="D221">
        <v>4.0999999999999996</v>
      </c>
      <c r="E221" t="s">
        <v>16</v>
      </c>
      <c r="F221" t="s">
        <v>25</v>
      </c>
      <c r="G221">
        <v>138965</v>
      </c>
      <c r="H221">
        <v>4</v>
      </c>
      <c r="I221">
        <v>4</v>
      </c>
      <c r="J221">
        <v>9720</v>
      </c>
    </row>
    <row r="222" spans="1:10" x14ac:dyDescent="0.2">
      <c r="A222" t="s">
        <v>23</v>
      </c>
      <c r="B222" t="s">
        <v>38</v>
      </c>
      <c r="C222">
        <v>2006</v>
      </c>
      <c r="D222">
        <v>4.4000000000000004</v>
      </c>
      <c r="E222" t="s">
        <v>28</v>
      </c>
      <c r="F222" t="s">
        <v>17</v>
      </c>
      <c r="G222">
        <v>251894</v>
      </c>
      <c r="H222">
        <v>2</v>
      </c>
      <c r="I222">
        <v>4</v>
      </c>
      <c r="J222">
        <v>6762</v>
      </c>
    </row>
    <row r="223" spans="1:10" x14ac:dyDescent="0.2">
      <c r="A223" t="s">
        <v>26</v>
      </c>
      <c r="B223" t="s">
        <v>47</v>
      </c>
      <c r="C223">
        <v>2006</v>
      </c>
      <c r="D223">
        <v>2.8</v>
      </c>
      <c r="E223" t="s">
        <v>12</v>
      </c>
      <c r="F223" t="s">
        <v>25</v>
      </c>
      <c r="G223">
        <v>174551</v>
      </c>
      <c r="H223">
        <v>4</v>
      </c>
      <c r="I223">
        <v>5</v>
      </c>
      <c r="J223">
        <v>5208</v>
      </c>
    </row>
    <row r="224" spans="1:10" x14ac:dyDescent="0.2">
      <c r="A224" t="s">
        <v>33</v>
      </c>
      <c r="B224" t="s">
        <v>34</v>
      </c>
      <c r="C224">
        <v>2011</v>
      </c>
      <c r="D224">
        <v>3</v>
      </c>
      <c r="E224" t="s">
        <v>28</v>
      </c>
      <c r="F224" t="s">
        <v>17</v>
      </c>
      <c r="G224">
        <v>260151</v>
      </c>
      <c r="H224">
        <v>5</v>
      </c>
      <c r="I224">
        <v>1</v>
      </c>
      <c r="J224">
        <v>6696</v>
      </c>
    </row>
    <row r="225" spans="1:10" x14ac:dyDescent="0.2">
      <c r="A225" t="s">
        <v>14</v>
      </c>
      <c r="B225" t="s">
        <v>15</v>
      </c>
      <c r="C225">
        <v>2006</v>
      </c>
      <c r="D225">
        <v>2.8</v>
      </c>
      <c r="E225" t="s">
        <v>28</v>
      </c>
      <c r="F225" t="s">
        <v>13</v>
      </c>
      <c r="G225">
        <v>253372</v>
      </c>
      <c r="H225">
        <v>2</v>
      </c>
      <c r="I225">
        <v>4</v>
      </c>
      <c r="J225">
        <v>3632</v>
      </c>
    </row>
    <row r="226" spans="1:10" x14ac:dyDescent="0.2">
      <c r="A226" t="s">
        <v>18</v>
      </c>
      <c r="B226" t="s">
        <v>19</v>
      </c>
      <c r="C226">
        <v>2010</v>
      </c>
      <c r="D226">
        <v>1.9</v>
      </c>
      <c r="E226" t="s">
        <v>16</v>
      </c>
      <c r="F226" t="s">
        <v>13</v>
      </c>
      <c r="G226">
        <v>99563</v>
      </c>
      <c r="H226">
        <v>3</v>
      </c>
      <c r="I226">
        <v>5</v>
      </c>
      <c r="J226">
        <v>8008</v>
      </c>
    </row>
    <row r="227" spans="1:10" x14ac:dyDescent="0.2">
      <c r="A227" t="s">
        <v>40</v>
      </c>
      <c r="B227" t="s">
        <v>49</v>
      </c>
      <c r="C227">
        <v>2014</v>
      </c>
      <c r="D227">
        <v>3.9</v>
      </c>
      <c r="E227" t="s">
        <v>22</v>
      </c>
      <c r="F227" t="s">
        <v>17</v>
      </c>
      <c r="G227">
        <v>267949</v>
      </c>
      <c r="H227">
        <v>3</v>
      </c>
      <c r="I227">
        <v>2</v>
      </c>
      <c r="J227">
        <v>10341</v>
      </c>
    </row>
    <row r="228" spans="1:10" x14ac:dyDescent="0.2">
      <c r="A228" t="s">
        <v>33</v>
      </c>
      <c r="B228" t="s">
        <v>55</v>
      </c>
      <c r="C228">
        <v>2010</v>
      </c>
      <c r="D228">
        <v>4.5999999999999996</v>
      </c>
      <c r="E228" t="s">
        <v>12</v>
      </c>
      <c r="F228" t="s">
        <v>13</v>
      </c>
      <c r="G228">
        <v>79663</v>
      </c>
      <c r="H228">
        <v>5</v>
      </c>
      <c r="I228">
        <v>5</v>
      </c>
      <c r="J228">
        <v>10106</v>
      </c>
    </row>
    <row r="229" spans="1:10" x14ac:dyDescent="0.2">
      <c r="A229" t="s">
        <v>26</v>
      </c>
      <c r="B229" t="s">
        <v>32</v>
      </c>
      <c r="C229">
        <v>2013</v>
      </c>
      <c r="D229">
        <v>3.5</v>
      </c>
      <c r="E229" t="s">
        <v>22</v>
      </c>
      <c r="F229" t="s">
        <v>17</v>
      </c>
      <c r="G229">
        <v>85640</v>
      </c>
      <c r="H229">
        <v>3</v>
      </c>
      <c r="I229">
        <v>4</v>
      </c>
      <c r="J229">
        <v>13287</v>
      </c>
    </row>
    <row r="230" spans="1:10" x14ac:dyDescent="0.2">
      <c r="A230" t="s">
        <v>18</v>
      </c>
      <c r="B230" t="s">
        <v>52</v>
      </c>
      <c r="C230">
        <v>2001</v>
      </c>
      <c r="D230">
        <v>4.4000000000000004</v>
      </c>
      <c r="E230" t="s">
        <v>16</v>
      </c>
      <c r="F230" t="s">
        <v>17</v>
      </c>
      <c r="G230">
        <v>1937</v>
      </c>
      <c r="H230">
        <v>4</v>
      </c>
      <c r="I230">
        <v>4</v>
      </c>
      <c r="J230">
        <v>11261</v>
      </c>
    </row>
    <row r="231" spans="1:10" x14ac:dyDescent="0.2">
      <c r="A231" t="s">
        <v>40</v>
      </c>
      <c r="B231" t="s">
        <v>49</v>
      </c>
      <c r="C231">
        <v>2014</v>
      </c>
      <c r="D231">
        <v>3.2</v>
      </c>
      <c r="E231" t="s">
        <v>28</v>
      </c>
      <c r="F231" t="s">
        <v>17</v>
      </c>
      <c r="G231">
        <v>253316</v>
      </c>
      <c r="H231">
        <v>3</v>
      </c>
      <c r="I231">
        <v>5</v>
      </c>
      <c r="J231">
        <v>7933</v>
      </c>
    </row>
    <row r="232" spans="1:10" x14ac:dyDescent="0.2">
      <c r="A232" t="s">
        <v>18</v>
      </c>
      <c r="B232" t="s">
        <v>52</v>
      </c>
      <c r="C232">
        <v>2007</v>
      </c>
      <c r="D232">
        <v>3.2</v>
      </c>
      <c r="E232" t="s">
        <v>12</v>
      </c>
      <c r="F232" t="s">
        <v>25</v>
      </c>
      <c r="G232">
        <v>203452</v>
      </c>
      <c r="H232">
        <v>2</v>
      </c>
      <c r="I232">
        <v>4</v>
      </c>
      <c r="J232">
        <v>5330</v>
      </c>
    </row>
    <row r="233" spans="1:10" x14ac:dyDescent="0.2">
      <c r="A233" t="s">
        <v>36</v>
      </c>
      <c r="B233" t="s">
        <v>37</v>
      </c>
      <c r="C233">
        <v>2022</v>
      </c>
      <c r="D233">
        <v>4.2</v>
      </c>
      <c r="E233" t="s">
        <v>22</v>
      </c>
      <c r="F233" t="s">
        <v>13</v>
      </c>
      <c r="G233">
        <v>181600</v>
      </c>
      <c r="H233">
        <v>3</v>
      </c>
      <c r="I233">
        <v>3</v>
      </c>
      <c r="J233">
        <v>13268</v>
      </c>
    </row>
    <row r="234" spans="1:10" x14ac:dyDescent="0.2">
      <c r="A234" t="s">
        <v>33</v>
      </c>
      <c r="B234" t="s">
        <v>55</v>
      </c>
      <c r="C234">
        <v>2002</v>
      </c>
      <c r="D234">
        <v>2.9</v>
      </c>
      <c r="E234" t="s">
        <v>28</v>
      </c>
      <c r="F234" t="s">
        <v>13</v>
      </c>
      <c r="G234">
        <v>296864</v>
      </c>
      <c r="H234">
        <v>4</v>
      </c>
      <c r="I234">
        <v>2</v>
      </c>
      <c r="J234">
        <v>2000</v>
      </c>
    </row>
    <row r="235" spans="1:10" x14ac:dyDescent="0.2">
      <c r="A235" t="s">
        <v>10</v>
      </c>
      <c r="B235" t="s">
        <v>31</v>
      </c>
      <c r="C235">
        <v>2014</v>
      </c>
      <c r="D235">
        <v>1.4</v>
      </c>
      <c r="E235" t="s">
        <v>16</v>
      </c>
      <c r="F235" t="s">
        <v>25</v>
      </c>
      <c r="G235">
        <v>262641</v>
      </c>
      <c r="H235">
        <v>4</v>
      </c>
      <c r="I235">
        <v>1</v>
      </c>
      <c r="J235">
        <v>5447</v>
      </c>
    </row>
    <row r="236" spans="1:10" x14ac:dyDescent="0.2">
      <c r="A236" t="s">
        <v>20</v>
      </c>
      <c r="B236" t="s">
        <v>21</v>
      </c>
      <c r="C236">
        <v>2023</v>
      </c>
      <c r="D236">
        <v>4.7</v>
      </c>
      <c r="E236" t="s">
        <v>22</v>
      </c>
      <c r="F236" t="s">
        <v>17</v>
      </c>
      <c r="G236">
        <v>222000</v>
      </c>
      <c r="H236">
        <v>3</v>
      </c>
      <c r="I236">
        <v>3</v>
      </c>
      <c r="J236">
        <v>14760</v>
      </c>
    </row>
    <row r="237" spans="1:10" x14ac:dyDescent="0.2">
      <c r="A237" t="s">
        <v>40</v>
      </c>
      <c r="B237" t="s">
        <v>51</v>
      </c>
      <c r="C237">
        <v>2006</v>
      </c>
      <c r="D237">
        <v>4.5999999999999996</v>
      </c>
      <c r="E237" t="s">
        <v>28</v>
      </c>
      <c r="F237" t="s">
        <v>17</v>
      </c>
      <c r="G237">
        <v>98002</v>
      </c>
      <c r="H237">
        <v>5</v>
      </c>
      <c r="I237">
        <v>4</v>
      </c>
      <c r="J237">
        <v>10039</v>
      </c>
    </row>
    <row r="238" spans="1:10" x14ac:dyDescent="0.2">
      <c r="A238" t="s">
        <v>10</v>
      </c>
      <c r="B238" t="s">
        <v>31</v>
      </c>
      <c r="C238">
        <v>2000</v>
      </c>
      <c r="D238">
        <v>3.4</v>
      </c>
      <c r="E238" t="s">
        <v>16</v>
      </c>
      <c r="F238" t="s">
        <v>13</v>
      </c>
      <c r="G238">
        <v>131933</v>
      </c>
      <c r="H238">
        <v>4</v>
      </c>
      <c r="I238">
        <v>1</v>
      </c>
      <c r="J238">
        <v>5861</v>
      </c>
    </row>
    <row r="239" spans="1:10" x14ac:dyDescent="0.2">
      <c r="A239" t="s">
        <v>33</v>
      </c>
      <c r="B239" t="s">
        <v>55</v>
      </c>
      <c r="C239">
        <v>2001</v>
      </c>
      <c r="D239">
        <v>4.5999999999999996</v>
      </c>
      <c r="E239" t="s">
        <v>12</v>
      </c>
      <c r="F239" t="s">
        <v>13</v>
      </c>
      <c r="G239">
        <v>287045</v>
      </c>
      <c r="H239">
        <v>4</v>
      </c>
      <c r="I239">
        <v>4</v>
      </c>
      <c r="J239">
        <v>3259</v>
      </c>
    </row>
    <row r="240" spans="1:10" x14ac:dyDescent="0.2">
      <c r="A240" t="s">
        <v>14</v>
      </c>
      <c r="B240" t="s">
        <v>15</v>
      </c>
      <c r="C240">
        <v>2008</v>
      </c>
      <c r="D240">
        <v>2.5</v>
      </c>
      <c r="E240" t="s">
        <v>28</v>
      </c>
      <c r="F240" t="s">
        <v>25</v>
      </c>
      <c r="G240">
        <v>215987</v>
      </c>
      <c r="H240">
        <v>5</v>
      </c>
      <c r="I240">
        <v>3</v>
      </c>
      <c r="J240">
        <v>4680</v>
      </c>
    </row>
    <row r="241" spans="1:10" x14ac:dyDescent="0.2">
      <c r="A241" t="s">
        <v>29</v>
      </c>
      <c r="B241" t="s">
        <v>35</v>
      </c>
      <c r="C241">
        <v>2009</v>
      </c>
      <c r="D241">
        <v>2.8</v>
      </c>
      <c r="E241" t="s">
        <v>12</v>
      </c>
      <c r="F241" t="s">
        <v>13</v>
      </c>
      <c r="G241">
        <v>201403</v>
      </c>
      <c r="H241">
        <v>3</v>
      </c>
      <c r="I241">
        <v>5</v>
      </c>
      <c r="J241">
        <v>5571</v>
      </c>
    </row>
    <row r="242" spans="1:10" x14ac:dyDescent="0.2">
      <c r="A242" t="s">
        <v>33</v>
      </c>
      <c r="B242" t="s">
        <v>43</v>
      </c>
      <c r="C242">
        <v>2021</v>
      </c>
      <c r="D242">
        <v>3.9</v>
      </c>
      <c r="E242" t="s">
        <v>28</v>
      </c>
      <c r="F242" t="s">
        <v>13</v>
      </c>
      <c r="G242">
        <v>263073</v>
      </c>
      <c r="H242">
        <v>4</v>
      </c>
      <c r="I242">
        <v>3</v>
      </c>
      <c r="J242">
        <v>9038</v>
      </c>
    </row>
    <row r="243" spans="1:10" x14ac:dyDescent="0.2">
      <c r="A243" t="s">
        <v>20</v>
      </c>
      <c r="B243" t="s">
        <v>42</v>
      </c>
      <c r="C243">
        <v>2021</v>
      </c>
      <c r="D243">
        <v>4.4000000000000004</v>
      </c>
      <c r="E243" t="s">
        <v>12</v>
      </c>
      <c r="F243" t="s">
        <v>25</v>
      </c>
      <c r="G243">
        <v>91956</v>
      </c>
      <c r="H243">
        <v>2</v>
      </c>
      <c r="I243">
        <v>2</v>
      </c>
      <c r="J243">
        <v>12960</v>
      </c>
    </row>
    <row r="244" spans="1:10" x14ac:dyDescent="0.2">
      <c r="A244" t="s">
        <v>10</v>
      </c>
      <c r="B244" t="s">
        <v>31</v>
      </c>
      <c r="C244">
        <v>2021</v>
      </c>
      <c r="D244">
        <v>1.3</v>
      </c>
      <c r="E244" t="s">
        <v>16</v>
      </c>
      <c r="F244" t="s">
        <v>13</v>
      </c>
      <c r="G244">
        <v>197902</v>
      </c>
      <c r="H244">
        <v>5</v>
      </c>
      <c r="I244">
        <v>5</v>
      </c>
      <c r="J244">
        <v>8741</v>
      </c>
    </row>
    <row r="245" spans="1:10" x14ac:dyDescent="0.2">
      <c r="A245" t="s">
        <v>26</v>
      </c>
      <c r="B245" t="s">
        <v>32</v>
      </c>
      <c r="C245">
        <v>2006</v>
      </c>
      <c r="D245">
        <v>1</v>
      </c>
      <c r="E245" t="s">
        <v>12</v>
      </c>
      <c r="F245" t="s">
        <v>17</v>
      </c>
      <c r="G245">
        <v>107474</v>
      </c>
      <c r="H245">
        <v>4</v>
      </c>
      <c r="I245">
        <v>5</v>
      </c>
      <c r="J245">
        <v>6250</v>
      </c>
    </row>
    <row r="246" spans="1:10" x14ac:dyDescent="0.2">
      <c r="A246" t="s">
        <v>33</v>
      </c>
      <c r="B246" t="s">
        <v>34</v>
      </c>
      <c r="C246">
        <v>2011</v>
      </c>
      <c r="D246">
        <v>1.1000000000000001</v>
      </c>
      <c r="E246" t="s">
        <v>12</v>
      </c>
      <c r="F246" t="s">
        <v>17</v>
      </c>
      <c r="G246">
        <v>178039</v>
      </c>
      <c r="H246">
        <v>3</v>
      </c>
      <c r="I246">
        <v>1</v>
      </c>
      <c r="J246">
        <v>6439</v>
      </c>
    </row>
    <row r="247" spans="1:10" x14ac:dyDescent="0.2">
      <c r="A247" t="s">
        <v>33</v>
      </c>
      <c r="B247" t="s">
        <v>34</v>
      </c>
      <c r="C247">
        <v>2009</v>
      </c>
      <c r="D247">
        <v>4</v>
      </c>
      <c r="E247" t="s">
        <v>22</v>
      </c>
      <c r="F247" t="s">
        <v>17</v>
      </c>
      <c r="G247">
        <v>84645</v>
      </c>
      <c r="H247">
        <v>2</v>
      </c>
      <c r="I247">
        <v>2</v>
      </c>
      <c r="J247">
        <v>12607</v>
      </c>
    </row>
    <row r="248" spans="1:10" x14ac:dyDescent="0.2">
      <c r="A248" t="s">
        <v>10</v>
      </c>
      <c r="B248" t="s">
        <v>48</v>
      </c>
      <c r="C248">
        <v>2020</v>
      </c>
      <c r="D248">
        <v>4.0999999999999996</v>
      </c>
      <c r="E248" t="s">
        <v>16</v>
      </c>
      <c r="F248" t="s">
        <v>25</v>
      </c>
      <c r="G248">
        <v>118504</v>
      </c>
      <c r="H248">
        <v>2</v>
      </c>
      <c r="I248">
        <v>4</v>
      </c>
      <c r="J248">
        <v>12829</v>
      </c>
    </row>
    <row r="249" spans="1:10" x14ac:dyDescent="0.2">
      <c r="A249" t="s">
        <v>29</v>
      </c>
      <c r="B249" t="s">
        <v>56</v>
      </c>
      <c r="C249">
        <v>2009</v>
      </c>
      <c r="D249">
        <v>2.7</v>
      </c>
      <c r="E249" t="s">
        <v>28</v>
      </c>
      <c r="F249" t="s">
        <v>13</v>
      </c>
      <c r="G249">
        <v>217224</v>
      </c>
      <c r="H249">
        <v>4</v>
      </c>
      <c r="I249">
        <v>5</v>
      </c>
      <c r="J249">
        <v>5155</v>
      </c>
    </row>
    <row r="250" spans="1:10" x14ac:dyDescent="0.2">
      <c r="A250" t="s">
        <v>26</v>
      </c>
      <c r="B250" t="s">
        <v>27</v>
      </c>
      <c r="C250">
        <v>2002</v>
      </c>
      <c r="D250">
        <v>2.6</v>
      </c>
      <c r="E250" t="s">
        <v>28</v>
      </c>
      <c r="F250" t="s">
        <v>17</v>
      </c>
      <c r="G250">
        <v>118041</v>
      </c>
      <c r="H250">
        <v>3</v>
      </c>
      <c r="I250">
        <v>4</v>
      </c>
      <c r="J250">
        <v>6439</v>
      </c>
    </row>
    <row r="251" spans="1:10" x14ac:dyDescent="0.2">
      <c r="A251" t="s">
        <v>20</v>
      </c>
      <c r="B251" t="s">
        <v>50</v>
      </c>
      <c r="C251">
        <v>2020</v>
      </c>
      <c r="D251">
        <v>4.3</v>
      </c>
      <c r="E251" t="s">
        <v>12</v>
      </c>
      <c r="F251" t="s">
        <v>25</v>
      </c>
      <c r="G251">
        <v>186962</v>
      </c>
      <c r="H251">
        <v>3</v>
      </c>
      <c r="I251">
        <v>5</v>
      </c>
      <c r="J251">
        <v>10660</v>
      </c>
    </row>
    <row r="252" spans="1:10" x14ac:dyDescent="0.2">
      <c r="A252" t="s">
        <v>18</v>
      </c>
      <c r="B252" t="s">
        <v>19</v>
      </c>
      <c r="C252">
        <v>2023</v>
      </c>
      <c r="D252">
        <v>1.3</v>
      </c>
      <c r="E252" t="s">
        <v>22</v>
      </c>
      <c r="F252" t="s">
        <v>25</v>
      </c>
      <c r="G252">
        <v>78961</v>
      </c>
      <c r="H252">
        <v>5</v>
      </c>
      <c r="I252">
        <v>2</v>
      </c>
      <c r="J252">
        <v>12720</v>
      </c>
    </row>
    <row r="253" spans="1:10" x14ac:dyDescent="0.2">
      <c r="A253" t="s">
        <v>18</v>
      </c>
      <c r="B253" t="s">
        <v>19</v>
      </c>
      <c r="C253">
        <v>2010</v>
      </c>
      <c r="D253">
        <v>1</v>
      </c>
      <c r="E253" t="s">
        <v>16</v>
      </c>
      <c r="F253" t="s">
        <v>13</v>
      </c>
      <c r="G253">
        <v>296156</v>
      </c>
      <c r="H253">
        <v>5</v>
      </c>
      <c r="I253">
        <v>1</v>
      </c>
      <c r="J253">
        <v>3176</v>
      </c>
    </row>
    <row r="254" spans="1:10" x14ac:dyDescent="0.2">
      <c r="A254" t="s">
        <v>26</v>
      </c>
      <c r="B254" t="s">
        <v>32</v>
      </c>
      <c r="C254">
        <v>2019</v>
      </c>
      <c r="D254">
        <v>2</v>
      </c>
      <c r="E254" t="s">
        <v>28</v>
      </c>
      <c r="F254" t="s">
        <v>17</v>
      </c>
      <c r="G254">
        <v>232074</v>
      </c>
      <c r="H254">
        <v>3</v>
      </c>
      <c r="I254">
        <v>5</v>
      </c>
      <c r="J254">
        <v>8658</v>
      </c>
    </row>
    <row r="255" spans="1:10" x14ac:dyDescent="0.2">
      <c r="A255" t="s">
        <v>40</v>
      </c>
      <c r="B255" t="s">
        <v>41</v>
      </c>
      <c r="C255">
        <v>2001</v>
      </c>
      <c r="D255">
        <v>2.2999999999999998</v>
      </c>
      <c r="E255" t="s">
        <v>22</v>
      </c>
      <c r="F255" t="s">
        <v>13</v>
      </c>
      <c r="G255">
        <v>38542</v>
      </c>
      <c r="H255">
        <v>5</v>
      </c>
      <c r="I255">
        <v>2</v>
      </c>
      <c r="J255">
        <v>7929</v>
      </c>
    </row>
    <row r="256" spans="1:10" x14ac:dyDescent="0.2">
      <c r="A256" t="s">
        <v>33</v>
      </c>
      <c r="B256" t="s">
        <v>55</v>
      </c>
      <c r="C256">
        <v>2010</v>
      </c>
      <c r="D256">
        <v>2.9</v>
      </c>
      <c r="E256" t="s">
        <v>12</v>
      </c>
      <c r="F256" t="s">
        <v>17</v>
      </c>
      <c r="G256">
        <v>295058</v>
      </c>
      <c r="H256">
        <v>5</v>
      </c>
      <c r="I256">
        <v>1</v>
      </c>
      <c r="J256">
        <v>5598</v>
      </c>
    </row>
    <row r="257" spans="1:10" x14ac:dyDescent="0.2">
      <c r="A257" t="s">
        <v>26</v>
      </c>
      <c r="B257" t="s">
        <v>27</v>
      </c>
      <c r="C257">
        <v>2013</v>
      </c>
      <c r="D257">
        <v>2.2000000000000002</v>
      </c>
      <c r="E257" t="s">
        <v>16</v>
      </c>
      <c r="F257" t="s">
        <v>13</v>
      </c>
      <c r="G257">
        <v>262285</v>
      </c>
      <c r="H257">
        <v>4</v>
      </c>
      <c r="I257">
        <v>4</v>
      </c>
      <c r="J257">
        <v>5954</v>
      </c>
    </row>
    <row r="258" spans="1:10" x14ac:dyDescent="0.2">
      <c r="A258" t="s">
        <v>40</v>
      </c>
      <c r="B258" t="s">
        <v>41</v>
      </c>
      <c r="C258">
        <v>2008</v>
      </c>
      <c r="D258">
        <v>3.9</v>
      </c>
      <c r="E258" t="s">
        <v>22</v>
      </c>
      <c r="F258" t="s">
        <v>25</v>
      </c>
      <c r="G258">
        <v>225838</v>
      </c>
      <c r="H258">
        <v>5</v>
      </c>
      <c r="I258">
        <v>3</v>
      </c>
      <c r="J258">
        <v>7883</v>
      </c>
    </row>
    <row r="259" spans="1:10" x14ac:dyDescent="0.2">
      <c r="A259" t="s">
        <v>14</v>
      </c>
      <c r="B259" t="s">
        <v>39</v>
      </c>
      <c r="C259">
        <v>2023</v>
      </c>
      <c r="D259">
        <v>3</v>
      </c>
      <c r="E259" t="s">
        <v>16</v>
      </c>
      <c r="F259" t="s">
        <v>17</v>
      </c>
      <c r="G259">
        <v>230795</v>
      </c>
      <c r="H259">
        <v>5</v>
      </c>
      <c r="I259">
        <v>4</v>
      </c>
      <c r="J259">
        <v>11884</v>
      </c>
    </row>
    <row r="260" spans="1:10" x14ac:dyDescent="0.2">
      <c r="A260" t="s">
        <v>14</v>
      </c>
      <c r="B260" t="s">
        <v>15</v>
      </c>
      <c r="C260">
        <v>2008</v>
      </c>
      <c r="D260">
        <v>2.5</v>
      </c>
      <c r="E260" t="s">
        <v>28</v>
      </c>
      <c r="F260" t="s">
        <v>13</v>
      </c>
      <c r="G260">
        <v>94729</v>
      </c>
      <c r="H260">
        <v>5</v>
      </c>
      <c r="I260">
        <v>3</v>
      </c>
      <c r="J260">
        <v>7105</v>
      </c>
    </row>
    <row r="261" spans="1:10" x14ac:dyDescent="0.2">
      <c r="A261" t="s">
        <v>18</v>
      </c>
      <c r="B261" t="s">
        <v>54</v>
      </c>
      <c r="C261">
        <v>2022</v>
      </c>
      <c r="D261">
        <v>3.1</v>
      </c>
      <c r="E261" t="s">
        <v>28</v>
      </c>
      <c r="F261" t="s">
        <v>17</v>
      </c>
      <c r="G261">
        <v>282199</v>
      </c>
      <c r="H261">
        <v>2</v>
      </c>
      <c r="I261">
        <v>2</v>
      </c>
      <c r="J261">
        <v>9656</v>
      </c>
    </row>
    <row r="262" spans="1:10" x14ac:dyDescent="0.2">
      <c r="A262" t="s">
        <v>20</v>
      </c>
      <c r="B262" t="s">
        <v>42</v>
      </c>
      <c r="C262">
        <v>2006</v>
      </c>
      <c r="D262">
        <v>2.6</v>
      </c>
      <c r="E262" t="s">
        <v>12</v>
      </c>
      <c r="F262" t="s">
        <v>17</v>
      </c>
      <c r="G262">
        <v>282423</v>
      </c>
      <c r="H262">
        <v>5</v>
      </c>
      <c r="I262">
        <v>5</v>
      </c>
      <c r="J262">
        <v>4351</v>
      </c>
    </row>
    <row r="263" spans="1:10" x14ac:dyDescent="0.2">
      <c r="A263" t="s">
        <v>18</v>
      </c>
      <c r="B263" t="s">
        <v>54</v>
      </c>
      <c r="C263">
        <v>2004</v>
      </c>
      <c r="D263">
        <v>4</v>
      </c>
      <c r="E263" t="s">
        <v>12</v>
      </c>
      <c r="F263" t="s">
        <v>13</v>
      </c>
      <c r="G263">
        <v>191859</v>
      </c>
      <c r="H263">
        <v>3</v>
      </c>
      <c r="I263">
        <v>5</v>
      </c>
      <c r="J263">
        <v>5462</v>
      </c>
    </row>
    <row r="264" spans="1:10" x14ac:dyDescent="0.2">
      <c r="A264" t="s">
        <v>40</v>
      </c>
      <c r="B264" t="s">
        <v>49</v>
      </c>
      <c r="C264">
        <v>2004</v>
      </c>
      <c r="D264">
        <v>2.2000000000000002</v>
      </c>
      <c r="E264" t="s">
        <v>16</v>
      </c>
      <c r="F264" t="s">
        <v>17</v>
      </c>
      <c r="G264">
        <v>256459</v>
      </c>
      <c r="H264">
        <v>4</v>
      </c>
      <c r="I264">
        <v>5</v>
      </c>
      <c r="J264">
        <v>4870</v>
      </c>
    </row>
    <row r="265" spans="1:10" x14ac:dyDescent="0.2">
      <c r="A265" t="s">
        <v>10</v>
      </c>
      <c r="B265" t="s">
        <v>31</v>
      </c>
      <c r="C265">
        <v>2021</v>
      </c>
      <c r="D265">
        <v>2.1</v>
      </c>
      <c r="E265" t="s">
        <v>22</v>
      </c>
      <c r="F265" t="s">
        <v>25</v>
      </c>
      <c r="G265">
        <v>74107</v>
      </c>
      <c r="H265">
        <v>5</v>
      </c>
      <c r="I265">
        <v>4</v>
      </c>
      <c r="J265">
        <v>13017</v>
      </c>
    </row>
    <row r="266" spans="1:10" x14ac:dyDescent="0.2">
      <c r="A266" t="s">
        <v>23</v>
      </c>
      <c r="B266" t="s">
        <v>24</v>
      </c>
      <c r="C266">
        <v>2019</v>
      </c>
      <c r="D266">
        <v>3.9</v>
      </c>
      <c r="E266" t="s">
        <v>28</v>
      </c>
      <c r="F266" t="s">
        <v>13</v>
      </c>
      <c r="G266">
        <v>230974</v>
      </c>
      <c r="H266">
        <v>5</v>
      </c>
      <c r="I266">
        <v>3</v>
      </c>
      <c r="J266">
        <v>9080</v>
      </c>
    </row>
    <row r="267" spans="1:10" x14ac:dyDescent="0.2">
      <c r="A267" t="s">
        <v>33</v>
      </c>
      <c r="B267" t="s">
        <v>34</v>
      </c>
      <c r="C267">
        <v>2016</v>
      </c>
      <c r="D267">
        <v>1.7</v>
      </c>
      <c r="E267" t="s">
        <v>28</v>
      </c>
      <c r="F267" t="s">
        <v>13</v>
      </c>
      <c r="G267">
        <v>56150</v>
      </c>
      <c r="H267">
        <v>3</v>
      </c>
      <c r="I267">
        <v>1</v>
      </c>
      <c r="J267">
        <v>9477</v>
      </c>
    </row>
    <row r="268" spans="1:10" x14ac:dyDescent="0.2">
      <c r="A268" t="s">
        <v>18</v>
      </c>
      <c r="B268" t="s">
        <v>54</v>
      </c>
      <c r="C268">
        <v>2010</v>
      </c>
      <c r="D268">
        <v>4.7</v>
      </c>
      <c r="E268" t="s">
        <v>12</v>
      </c>
      <c r="F268" t="s">
        <v>25</v>
      </c>
      <c r="G268">
        <v>256100</v>
      </c>
      <c r="H268">
        <v>3</v>
      </c>
      <c r="I268">
        <v>2</v>
      </c>
      <c r="J268">
        <v>6678</v>
      </c>
    </row>
    <row r="269" spans="1:10" x14ac:dyDescent="0.2">
      <c r="A269" t="s">
        <v>23</v>
      </c>
      <c r="B269" t="s">
        <v>24</v>
      </c>
      <c r="C269">
        <v>2006</v>
      </c>
      <c r="D269">
        <v>2.7</v>
      </c>
      <c r="E269" t="s">
        <v>16</v>
      </c>
      <c r="F269" t="s">
        <v>17</v>
      </c>
      <c r="G269">
        <v>9512</v>
      </c>
      <c r="H269">
        <v>2</v>
      </c>
      <c r="I269">
        <v>1</v>
      </c>
      <c r="J269">
        <v>10909</v>
      </c>
    </row>
    <row r="270" spans="1:10" x14ac:dyDescent="0.2">
      <c r="A270" t="s">
        <v>20</v>
      </c>
      <c r="B270" t="s">
        <v>42</v>
      </c>
      <c r="C270">
        <v>2011</v>
      </c>
      <c r="D270">
        <v>4.8</v>
      </c>
      <c r="E270" t="s">
        <v>28</v>
      </c>
      <c r="F270" t="s">
        <v>17</v>
      </c>
      <c r="G270">
        <v>80241</v>
      </c>
      <c r="H270">
        <v>2</v>
      </c>
      <c r="I270">
        <v>3</v>
      </c>
      <c r="J270">
        <v>12095</v>
      </c>
    </row>
    <row r="271" spans="1:10" x14ac:dyDescent="0.2">
      <c r="A271" t="s">
        <v>20</v>
      </c>
      <c r="B271" t="s">
        <v>50</v>
      </c>
      <c r="C271">
        <v>2021</v>
      </c>
      <c r="D271">
        <v>4.7</v>
      </c>
      <c r="E271" t="s">
        <v>12</v>
      </c>
      <c r="F271" t="s">
        <v>25</v>
      </c>
      <c r="G271">
        <v>150713</v>
      </c>
      <c r="H271">
        <v>2</v>
      </c>
      <c r="I271">
        <v>4</v>
      </c>
      <c r="J271">
        <v>12085</v>
      </c>
    </row>
    <row r="272" spans="1:10" x14ac:dyDescent="0.2">
      <c r="A272" t="s">
        <v>20</v>
      </c>
      <c r="B272" t="s">
        <v>21</v>
      </c>
      <c r="C272">
        <v>2018</v>
      </c>
      <c r="D272">
        <v>1.7</v>
      </c>
      <c r="E272" t="s">
        <v>22</v>
      </c>
      <c r="F272" t="s">
        <v>25</v>
      </c>
      <c r="G272">
        <v>207019</v>
      </c>
      <c r="H272">
        <v>2</v>
      </c>
      <c r="I272">
        <v>3</v>
      </c>
      <c r="J272">
        <v>9059</v>
      </c>
    </row>
    <row r="273" spans="1:10" x14ac:dyDescent="0.2">
      <c r="A273" t="s">
        <v>20</v>
      </c>
      <c r="B273" t="s">
        <v>42</v>
      </c>
      <c r="C273">
        <v>2023</v>
      </c>
      <c r="D273">
        <v>3.2</v>
      </c>
      <c r="E273" t="s">
        <v>28</v>
      </c>
      <c r="F273" t="s">
        <v>25</v>
      </c>
      <c r="G273">
        <v>163039</v>
      </c>
      <c r="H273">
        <v>3</v>
      </c>
      <c r="I273">
        <v>3</v>
      </c>
      <c r="J273">
        <v>10939</v>
      </c>
    </row>
    <row r="274" spans="1:10" x14ac:dyDescent="0.2">
      <c r="A274" t="s">
        <v>26</v>
      </c>
      <c r="B274" t="s">
        <v>47</v>
      </c>
      <c r="C274">
        <v>2000</v>
      </c>
      <c r="D274">
        <v>2</v>
      </c>
      <c r="E274" t="s">
        <v>12</v>
      </c>
      <c r="F274" t="s">
        <v>13</v>
      </c>
      <c r="G274">
        <v>145101</v>
      </c>
      <c r="H274">
        <v>3</v>
      </c>
      <c r="I274">
        <v>5</v>
      </c>
      <c r="J274">
        <v>3197</v>
      </c>
    </row>
    <row r="275" spans="1:10" x14ac:dyDescent="0.2">
      <c r="A275" t="s">
        <v>40</v>
      </c>
      <c r="B275" t="s">
        <v>51</v>
      </c>
      <c r="C275">
        <v>2016</v>
      </c>
      <c r="D275">
        <v>1.4</v>
      </c>
      <c r="E275" t="s">
        <v>28</v>
      </c>
      <c r="F275" t="s">
        <v>25</v>
      </c>
      <c r="G275">
        <v>278559</v>
      </c>
      <c r="H275">
        <v>5</v>
      </c>
      <c r="I275">
        <v>4</v>
      </c>
      <c r="J275">
        <v>4728</v>
      </c>
    </row>
    <row r="276" spans="1:10" x14ac:dyDescent="0.2">
      <c r="A276" t="s">
        <v>36</v>
      </c>
      <c r="B276" t="s">
        <v>37</v>
      </c>
      <c r="C276">
        <v>2017</v>
      </c>
      <c r="D276">
        <v>4.2</v>
      </c>
      <c r="E276" t="s">
        <v>12</v>
      </c>
      <c r="F276" t="s">
        <v>17</v>
      </c>
      <c r="G276">
        <v>269154</v>
      </c>
      <c r="H276">
        <v>3</v>
      </c>
      <c r="I276">
        <v>2</v>
      </c>
      <c r="J276">
        <v>9516</v>
      </c>
    </row>
    <row r="277" spans="1:10" x14ac:dyDescent="0.2">
      <c r="A277" t="s">
        <v>10</v>
      </c>
      <c r="B277" t="s">
        <v>31</v>
      </c>
      <c r="C277">
        <v>2010</v>
      </c>
      <c r="D277">
        <v>2.2999999999999998</v>
      </c>
      <c r="E277" t="s">
        <v>28</v>
      </c>
      <c r="F277" t="s">
        <v>13</v>
      </c>
      <c r="G277">
        <v>62065</v>
      </c>
      <c r="H277">
        <v>2</v>
      </c>
      <c r="I277">
        <v>2</v>
      </c>
      <c r="J277">
        <v>8158</v>
      </c>
    </row>
    <row r="278" spans="1:10" x14ac:dyDescent="0.2">
      <c r="A278" t="s">
        <v>20</v>
      </c>
      <c r="B278" t="s">
        <v>21</v>
      </c>
      <c r="C278">
        <v>2023</v>
      </c>
      <c r="D278">
        <v>1.9</v>
      </c>
      <c r="E278" t="s">
        <v>12</v>
      </c>
      <c r="F278" t="s">
        <v>13</v>
      </c>
      <c r="G278">
        <v>52679</v>
      </c>
      <c r="H278">
        <v>5</v>
      </c>
      <c r="I278">
        <v>3</v>
      </c>
      <c r="J278">
        <v>11846</v>
      </c>
    </row>
    <row r="279" spans="1:10" x14ac:dyDescent="0.2">
      <c r="A279" t="s">
        <v>26</v>
      </c>
      <c r="B279" t="s">
        <v>27</v>
      </c>
      <c r="C279">
        <v>2014</v>
      </c>
      <c r="D279">
        <v>1</v>
      </c>
      <c r="E279" t="s">
        <v>28</v>
      </c>
      <c r="F279" t="s">
        <v>13</v>
      </c>
      <c r="G279">
        <v>177766</v>
      </c>
      <c r="H279">
        <v>3</v>
      </c>
      <c r="I279">
        <v>2</v>
      </c>
      <c r="J279">
        <v>5744</v>
      </c>
    </row>
    <row r="280" spans="1:10" x14ac:dyDescent="0.2">
      <c r="A280" t="s">
        <v>29</v>
      </c>
      <c r="B280" t="s">
        <v>30</v>
      </c>
      <c r="C280">
        <v>2007</v>
      </c>
      <c r="D280">
        <v>1.6</v>
      </c>
      <c r="E280" t="s">
        <v>22</v>
      </c>
      <c r="F280" t="s">
        <v>13</v>
      </c>
      <c r="G280">
        <v>158154</v>
      </c>
      <c r="H280">
        <v>3</v>
      </c>
      <c r="I280">
        <v>4</v>
      </c>
      <c r="J280">
        <v>6636</v>
      </c>
    </row>
    <row r="281" spans="1:10" x14ac:dyDescent="0.2">
      <c r="A281" t="s">
        <v>14</v>
      </c>
      <c r="B281" t="s">
        <v>46</v>
      </c>
      <c r="C281">
        <v>2021</v>
      </c>
      <c r="D281">
        <v>1.3</v>
      </c>
      <c r="E281" t="s">
        <v>22</v>
      </c>
      <c r="F281" t="s">
        <v>17</v>
      </c>
      <c r="G281">
        <v>52051</v>
      </c>
      <c r="H281">
        <v>5</v>
      </c>
      <c r="I281">
        <v>1</v>
      </c>
      <c r="J281">
        <v>14158</v>
      </c>
    </row>
    <row r="282" spans="1:10" x14ac:dyDescent="0.2">
      <c r="A282" t="s">
        <v>26</v>
      </c>
      <c r="B282" t="s">
        <v>27</v>
      </c>
      <c r="C282">
        <v>2023</v>
      </c>
      <c r="D282">
        <v>1.5</v>
      </c>
      <c r="E282" t="s">
        <v>12</v>
      </c>
      <c r="F282" t="s">
        <v>13</v>
      </c>
      <c r="G282">
        <v>117049</v>
      </c>
      <c r="H282">
        <v>2</v>
      </c>
      <c r="I282">
        <v>5</v>
      </c>
      <c r="J282">
        <v>10159</v>
      </c>
    </row>
    <row r="283" spans="1:10" x14ac:dyDescent="0.2">
      <c r="A283" t="s">
        <v>26</v>
      </c>
      <c r="B283" t="s">
        <v>27</v>
      </c>
      <c r="C283">
        <v>2000</v>
      </c>
      <c r="D283">
        <v>1.8</v>
      </c>
      <c r="E283" t="s">
        <v>22</v>
      </c>
      <c r="F283" t="s">
        <v>17</v>
      </c>
      <c r="G283">
        <v>271405</v>
      </c>
      <c r="H283">
        <v>4</v>
      </c>
      <c r="I283">
        <v>4</v>
      </c>
      <c r="J283">
        <v>3971</v>
      </c>
    </row>
    <row r="284" spans="1:10" x14ac:dyDescent="0.2">
      <c r="A284" t="s">
        <v>36</v>
      </c>
      <c r="B284" t="s">
        <v>53</v>
      </c>
      <c r="C284">
        <v>2010</v>
      </c>
      <c r="D284">
        <v>2.6</v>
      </c>
      <c r="E284" t="s">
        <v>16</v>
      </c>
      <c r="F284" t="s">
        <v>25</v>
      </c>
      <c r="G284">
        <v>260006</v>
      </c>
      <c r="H284">
        <v>3</v>
      </c>
      <c r="I284">
        <v>3</v>
      </c>
      <c r="J284">
        <v>5499</v>
      </c>
    </row>
    <row r="285" spans="1:10" x14ac:dyDescent="0.2">
      <c r="A285" t="s">
        <v>26</v>
      </c>
      <c r="B285" t="s">
        <v>32</v>
      </c>
      <c r="C285">
        <v>2012</v>
      </c>
      <c r="D285">
        <v>1.7</v>
      </c>
      <c r="E285" t="s">
        <v>28</v>
      </c>
      <c r="F285" t="s">
        <v>13</v>
      </c>
      <c r="G285">
        <v>234785</v>
      </c>
      <c r="H285">
        <v>3</v>
      </c>
      <c r="I285">
        <v>1</v>
      </c>
      <c r="J285">
        <v>4704</v>
      </c>
    </row>
    <row r="286" spans="1:10" x14ac:dyDescent="0.2">
      <c r="A286" t="s">
        <v>10</v>
      </c>
      <c r="B286" t="s">
        <v>48</v>
      </c>
      <c r="C286">
        <v>2009</v>
      </c>
      <c r="D286">
        <v>1.6</v>
      </c>
      <c r="E286" t="s">
        <v>22</v>
      </c>
      <c r="F286" t="s">
        <v>17</v>
      </c>
      <c r="G286">
        <v>222076</v>
      </c>
      <c r="H286">
        <v>5</v>
      </c>
      <c r="I286">
        <v>4</v>
      </c>
      <c r="J286">
        <v>7458</v>
      </c>
    </row>
    <row r="287" spans="1:10" x14ac:dyDescent="0.2">
      <c r="A287" t="s">
        <v>23</v>
      </c>
      <c r="B287" t="s">
        <v>45</v>
      </c>
      <c r="C287">
        <v>2002</v>
      </c>
      <c r="D287">
        <v>1.8</v>
      </c>
      <c r="E287" t="s">
        <v>28</v>
      </c>
      <c r="F287" t="s">
        <v>13</v>
      </c>
      <c r="G287">
        <v>194835</v>
      </c>
      <c r="H287">
        <v>3</v>
      </c>
      <c r="I287">
        <v>3</v>
      </c>
      <c r="J287">
        <v>2603</v>
      </c>
    </row>
    <row r="288" spans="1:10" x14ac:dyDescent="0.2">
      <c r="A288" t="s">
        <v>40</v>
      </c>
      <c r="B288" t="s">
        <v>51</v>
      </c>
      <c r="C288">
        <v>2013</v>
      </c>
      <c r="D288">
        <v>2</v>
      </c>
      <c r="E288" t="s">
        <v>12</v>
      </c>
      <c r="F288" t="s">
        <v>17</v>
      </c>
      <c r="G288">
        <v>145970</v>
      </c>
      <c r="H288">
        <v>2</v>
      </c>
      <c r="I288">
        <v>2</v>
      </c>
      <c r="J288">
        <v>8580</v>
      </c>
    </row>
    <row r="289" spans="1:10" x14ac:dyDescent="0.2">
      <c r="A289" t="s">
        <v>40</v>
      </c>
      <c r="B289" t="s">
        <v>49</v>
      </c>
      <c r="C289">
        <v>2011</v>
      </c>
      <c r="D289">
        <v>1.4</v>
      </c>
      <c r="E289" t="s">
        <v>16</v>
      </c>
      <c r="F289" t="s">
        <v>17</v>
      </c>
      <c r="G289">
        <v>30785</v>
      </c>
      <c r="H289">
        <v>4</v>
      </c>
      <c r="I289">
        <v>3</v>
      </c>
      <c r="J289">
        <v>10684</v>
      </c>
    </row>
    <row r="290" spans="1:10" x14ac:dyDescent="0.2">
      <c r="A290" t="s">
        <v>20</v>
      </c>
      <c r="B290" t="s">
        <v>21</v>
      </c>
      <c r="C290">
        <v>2015</v>
      </c>
      <c r="D290">
        <v>3.7</v>
      </c>
      <c r="E290" t="s">
        <v>12</v>
      </c>
      <c r="F290" t="s">
        <v>25</v>
      </c>
      <c r="G290">
        <v>57196</v>
      </c>
      <c r="H290">
        <v>3</v>
      </c>
      <c r="I290">
        <v>1</v>
      </c>
      <c r="J290">
        <v>11156</v>
      </c>
    </row>
    <row r="291" spans="1:10" x14ac:dyDescent="0.2">
      <c r="A291" t="s">
        <v>10</v>
      </c>
      <c r="B291" t="s">
        <v>31</v>
      </c>
      <c r="C291">
        <v>2019</v>
      </c>
      <c r="D291">
        <v>4</v>
      </c>
      <c r="E291" t="s">
        <v>12</v>
      </c>
      <c r="F291" t="s">
        <v>25</v>
      </c>
      <c r="G291">
        <v>50680</v>
      </c>
      <c r="H291">
        <v>3</v>
      </c>
      <c r="I291">
        <v>4</v>
      </c>
      <c r="J291">
        <v>12786</v>
      </c>
    </row>
    <row r="292" spans="1:10" x14ac:dyDescent="0.2">
      <c r="A292" t="s">
        <v>26</v>
      </c>
      <c r="B292" t="s">
        <v>32</v>
      </c>
      <c r="C292">
        <v>2001</v>
      </c>
      <c r="D292">
        <v>4.7</v>
      </c>
      <c r="E292" t="s">
        <v>12</v>
      </c>
      <c r="F292" t="s">
        <v>25</v>
      </c>
      <c r="G292">
        <v>230052</v>
      </c>
      <c r="H292">
        <v>2</v>
      </c>
      <c r="I292">
        <v>3</v>
      </c>
      <c r="J292">
        <v>4498</v>
      </c>
    </row>
    <row r="293" spans="1:10" x14ac:dyDescent="0.2">
      <c r="A293" t="s">
        <v>29</v>
      </c>
      <c r="B293" t="s">
        <v>30</v>
      </c>
      <c r="C293">
        <v>2019</v>
      </c>
      <c r="D293">
        <v>4.2</v>
      </c>
      <c r="E293" t="s">
        <v>28</v>
      </c>
      <c r="F293" t="s">
        <v>13</v>
      </c>
      <c r="G293">
        <v>273193</v>
      </c>
      <c r="H293">
        <v>2</v>
      </c>
      <c r="I293">
        <v>4</v>
      </c>
      <c r="J293">
        <v>8536</v>
      </c>
    </row>
    <row r="294" spans="1:10" x14ac:dyDescent="0.2">
      <c r="A294" t="s">
        <v>36</v>
      </c>
      <c r="B294" t="s">
        <v>37</v>
      </c>
      <c r="C294">
        <v>2003</v>
      </c>
      <c r="D294">
        <v>4.4000000000000004</v>
      </c>
      <c r="E294" t="s">
        <v>16</v>
      </c>
      <c r="F294" t="s">
        <v>25</v>
      </c>
      <c r="G294">
        <v>169451</v>
      </c>
      <c r="H294">
        <v>2</v>
      </c>
      <c r="I294">
        <v>2</v>
      </c>
      <c r="J294">
        <v>7010</v>
      </c>
    </row>
    <row r="295" spans="1:10" x14ac:dyDescent="0.2">
      <c r="A295" t="s">
        <v>33</v>
      </c>
      <c r="B295" t="s">
        <v>55</v>
      </c>
      <c r="C295">
        <v>2020</v>
      </c>
      <c r="D295">
        <v>2.2000000000000002</v>
      </c>
      <c r="E295" t="s">
        <v>22</v>
      </c>
      <c r="F295" t="s">
        <v>17</v>
      </c>
      <c r="G295">
        <v>286174</v>
      </c>
      <c r="H295">
        <v>4</v>
      </c>
      <c r="I295">
        <v>5</v>
      </c>
      <c r="J295">
        <v>10076</v>
      </c>
    </row>
    <row r="296" spans="1:10" x14ac:dyDescent="0.2">
      <c r="A296" t="s">
        <v>14</v>
      </c>
      <c r="B296" t="s">
        <v>15</v>
      </c>
      <c r="C296">
        <v>2004</v>
      </c>
      <c r="D296">
        <v>4.9000000000000004</v>
      </c>
      <c r="E296" t="s">
        <v>12</v>
      </c>
      <c r="F296" t="s">
        <v>13</v>
      </c>
      <c r="G296">
        <v>242712</v>
      </c>
      <c r="H296">
        <v>5</v>
      </c>
      <c r="I296">
        <v>4</v>
      </c>
      <c r="J296">
        <v>5345</v>
      </c>
    </row>
    <row r="297" spans="1:10" x14ac:dyDescent="0.2">
      <c r="A297" t="s">
        <v>36</v>
      </c>
      <c r="B297" t="s">
        <v>37</v>
      </c>
      <c r="C297">
        <v>2014</v>
      </c>
      <c r="D297">
        <v>3.4</v>
      </c>
      <c r="E297" t="s">
        <v>22</v>
      </c>
      <c r="F297" t="s">
        <v>13</v>
      </c>
      <c r="G297">
        <v>227371</v>
      </c>
      <c r="H297">
        <v>4</v>
      </c>
      <c r="I297">
        <v>5</v>
      </c>
      <c r="J297">
        <v>9152</v>
      </c>
    </row>
    <row r="298" spans="1:10" x14ac:dyDescent="0.2">
      <c r="A298" t="s">
        <v>10</v>
      </c>
      <c r="B298" t="s">
        <v>48</v>
      </c>
      <c r="C298">
        <v>2002</v>
      </c>
      <c r="D298">
        <v>1.7</v>
      </c>
      <c r="E298" t="s">
        <v>12</v>
      </c>
      <c r="F298" t="s">
        <v>13</v>
      </c>
      <c r="G298">
        <v>79442</v>
      </c>
      <c r="H298">
        <v>4</v>
      </c>
      <c r="I298">
        <v>2</v>
      </c>
      <c r="J298">
        <v>4811</v>
      </c>
    </row>
    <row r="299" spans="1:10" x14ac:dyDescent="0.2">
      <c r="A299" t="s">
        <v>26</v>
      </c>
      <c r="B299" t="s">
        <v>47</v>
      </c>
      <c r="C299">
        <v>2005</v>
      </c>
      <c r="D299">
        <v>3.2</v>
      </c>
      <c r="E299" t="s">
        <v>28</v>
      </c>
      <c r="F299" t="s">
        <v>17</v>
      </c>
      <c r="G299">
        <v>29885</v>
      </c>
      <c r="H299">
        <v>2</v>
      </c>
      <c r="I299">
        <v>2</v>
      </c>
      <c r="J299">
        <v>9702</v>
      </c>
    </row>
    <row r="300" spans="1:10" x14ac:dyDescent="0.2">
      <c r="A300" t="s">
        <v>23</v>
      </c>
      <c r="B300" t="s">
        <v>38</v>
      </c>
      <c r="C300">
        <v>2008</v>
      </c>
      <c r="D300">
        <v>4.3</v>
      </c>
      <c r="E300" t="s">
        <v>12</v>
      </c>
      <c r="F300" t="s">
        <v>25</v>
      </c>
      <c r="G300">
        <v>261478</v>
      </c>
      <c r="H300">
        <v>4</v>
      </c>
      <c r="I300">
        <v>5</v>
      </c>
      <c r="J300">
        <v>5570</v>
      </c>
    </row>
    <row r="301" spans="1:10" x14ac:dyDescent="0.2">
      <c r="A301" t="s">
        <v>10</v>
      </c>
      <c r="B301" t="s">
        <v>48</v>
      </c>
      <c r="C301">
        <v>2010</v>
      </c>
      <c r="D301">
        <v>1.2</v>
      </c>
      <c r="E301" t="s">
        <v>28</v>
      </c>
      <c r="F301" t="s">
        <v>17</v>
      </c>
      <c r="G301">
        <v>170847</v>
      </c>
      <c r="H301">
        <v>4</v>
      </c>
      <c r="I301">
        <v>4</v>
      </c>
      <c r="J301">
        <v>6383</v>
      </c>
    </row>
    <row r="302" spans="1:10" x14ac:dyDescent="0.2">
      <c r="A302" t="s">
        <v>33</v>
      </c>
      <c r="B302" t="s">
        <v>55</v>
      </c>
      <c r="C302">
        <v>2001</v>
      </c>
      <c r="D302">
        <v>4.0999999999999996</v>
      </c>
      <c r="E302" t="s">
        <v>22</v>
      </c>
      <c r="F302" t="s">
        <v>25</v>
      </c>
      <c r="G302">
        <v>87221</v>
      </c>
      <c r="H302">
        <v>5</v>
      </c>
      <c r="I302">
        <v>4</v>
      </c>
      <c r="J302">
        <v>8755</v>
      </c>
    </row>
    <row r="303" spans="1:10" x14ac:dyDescent="0.2">
      <c r="A303" t="s">
        <v>18</v>
      </c>
      <c r="B303" t="s">
        <v>54</v>
      </c>
      <c r="C303">
        <v>2014</v>
      </c>
      <c r="D303">
        <v>2.9</v>
      </c>
      <c r="E303" t="s">
        <v>28</v>
      </c>
      <c r="F303" t="s">
        <v>13</v>
      </c>
      <c r="G303">
        <v>217980</v>
      </c>
      <c r="H303">
        <v>4</v>
      </c>
      <c r="I303">
        <v>4</v>
      </c>
      <c r="J303">
        <v>6840</v>
      </c>
    </row>
    <row r="304" spans="1:10" x14ac:dyDescent="0.2">
      <c r="A304" t="s">
        <v>23</v>
      </c>
      <c r="B304" t="s">
        <v>45</v>
      </c>
      <c r="C304">
        <v>2010</v>
      </c>
      <c r="D304">
        <v>4.0999999999999996</v>
      </c>
      <c r="E304" t="s">
        <v>22</v>
      </c>
      <c r="F304" t="s">
        <v>17</v>
      </c>
      <c r="G304">
        <v>71288</v>
      </c>
      <c r="H304">
        <v>5</v>
      </c>
      <c r="I304">
        <v>2</v>
      </c>
      <c r="J304">
        <v>13274</v>
      </c>
    </row>
    <row r="305" spans="1:10" x14ac:dyDescent="0.2">
      <c r="A305" t="s">
        <v>33</v>
      </c>
      <c r="B305" t="s">
        <v>34</v>
      </c>
      <c r="C305">
        <v>2016</v>
      </c>
      <c r="D305">
        <v>4.5</v>
      </c>
      <c r="E305" t="s">
        <v>12</v>
      </c>
      <c r="F305" t="s">
        <v>13</v>
      </c>
      <c r="G305">
        <v>91092</v>
      </c>
      <c r="H305">
        <v>2</v>
      </c>
      <c r="I305">
        <v>1</v>
      </c>
      <c r="J305">
        <v>11578</v>
      </c>
    </row>
    <row r="306" spans="1:10" x14ac:dyDescent="0.2">
      <c r="A306" t="s">
        <v>29</v>
      </c>
      <c r="B306" t="s">
        <v>30</v>
      </c>
      <c r="C306">
        <v>2020</v>
      </c>
      <c r="D306">
        <v>4.4000000000000004</v>
      </c>
      <c r="E306" t="s">
        <v>28</v>
      </c>
      <c r="F306" t="s">
        <v>25</v>
      </c>
      <c r="G306">
        <v>24913</v>
      </c>
      <c r="H306">
        <v>3</v>
      </c>
      <c r="I306">
        <v>3</v>
      </c>
      <c r="J306">
        <v>14001</v>
      </c>
    </row>
    <row r="307" spans="1:10" x14ac:dyDescent="0.2">
      <c r="A307" t="s">
        <v>10</v>
      </c>
      <c r="B307" t="s">
        <v>31</v>
      </c>
      <c r="C307">
        <v>2000</v>
      </c>
      <c r="D307">
        <v>4.2</v>
      </c>
      <c r="E307" t="s">
        <v>16</v>
      </c>
      <c r="F307" t="s">
        <v>25</v>
      </c>
      <c r="G307">
        <v>155444</v>
      </c>
      <c r="H307">
        <v>3</v>
      </c>
      <c r="I307">
        <v>5</v>
      </c>
      <c r="J307">
        <v>6191</v>
      </c>
    </row>
    <row r="308" spans="1:10" x14ac:dyDescent="0.2">
      <c r="A308" t="s">
        <v>18</v>
      </c>
      <c r="B308" t="s">
        <v>52</v>
      </c>
      <c r="C308">
        <v>2014</v>
      </c>
      <c r="D308">
        <v>2.5</v>
      </c>
      <c r="E308" t="s">
        <v>22</v>
      </c>
      <c r="F308" t="s">
        <v>25</v>
      </c>
      <c r="G308">
        <v>171683</v>
      </c>
      <c r="H308">
        <v>3</v>
      </c>
      <c r="I308">
        <v>2</v>
      </c>
      <c r="J308">
        <v>9366</v>
      </c>
    </row>
    <row r="309" spans="1:10" x14ac:dyDescent="0.2">
      <c r="A309" t="s">
        <v>29</v>
      </c>
      <c r="B309" t="s">
        <v>35</v>
      </c>
      <c r="C309">
        <v>2015</v>
      </c>
      <c r="D309">
        <v>4.8</v>
      </c>
      <c r="E309" t="s">
        <v>12</v>
      </c>
      <c r="F309" t="s">
        <v>17</v>
      </c>
      <c r="G309">
        <v>295428</v>
      </c>
      <c r="H309">
        <v>3</v>
      </c>
      <c r="I309">
        <v>5</v>
      </c>
      <c r="J309">
        <v>8991</v>
      </c>
    </row>
    <row r="310" spans="1:10" x14ac:dyDescent="0.2">
      <c r="A310" t="s">
        <v>23</v>
      </c>
      <c r="B310" t="s">
        <v>24</v>
      </c>
      <c r="C310">
        <v>2010</v>
      </c>
      <c r="D310">
        <v>3.9</v>
      </c>
      <c r="E310" t="s">
        <v>28</v>
      </c>
      <c r="F310" t="s">
        <v>17</v>
      </c>
      <c r="G310">
        <v>207380</v>
      </c>
      <c r="H310">
        <v>2</v>
      </c>
      <c r="I310">
        <v>5</v>
      </c>
      <c r="J310">
        <v>8352</v>
      </c>
    </row>
    <row r="311" spans="1:10" x14ac:dyDescent="0.2">
      <c r="A311" t="s">
        <v>18</v>
      </c>
      <c r="B311" t="s">
        <v>54</v>
      </c>
      <c r="C311">
        <v>2012</v>
      </c>
      <c r="D311">
        <v>1.5</v>
      </c>
      <c r="E311" t="s">
        <v>22</v>
      </c>
      <c r="F311" t="s">
        <v>17</v>
      </c>
      <c r="G311">
        <v>89226</v>
      </c>
      <c r="H311">
        <v>5</v>
      </c>
      <c r="I311">
        <v>5</v>
      </c>
      <c r="J311">
        <v>10915</v>
      </c>
    </row>
    <row r="312" spans="1:10" x14ac:dyDescent="0.2">
      <c r="A312" t="s">
        <v>33</v>
      </c>
      <c r="B312" t="s">
        <v>43</v>
      </c>
      <c r="C312">
        <v>2001</v>
      </c>
      <c r="D312">
        <v>4.5999999999999996</v>
      </c>
      <c r="E312" t="s">
        <v>16</v>
      </c>
      <c r="F312" t="s">
        <v>13</v>
      </c>
      <c r="G312">
        <v>79217</v>
      </c>
      <c r="H312">
        <v>4</v>
      </c>
      <c r="I312">
        <v>4</v>
      </c>
      <c r="J312">
        <v>8415</v>
      </c>
    </row>
    <row r="313" spans="1:10" x14ac:dyDescent="0.2">
      <c r="A313" t="s">
        <v>18</v>
      </c>
      <c r="B313" t="s">
        <v>52</v>
      </c>
      <c r="C313">
        <v>2010</v>
      </c>
      <c r="D313">
        <v>3.3</v>
      </c>
      <c r="E313" t="s">
        <v>12</v>
      </c>
      <c r="F313" t="s">
        <v>17</v>
      </c>
      <c r="G313">
        <v>297971</v>
      </c>
      <c r="H313">
        <v>2</v>
      </c>
      <c r="I313">
        <v>3</v>
      </c>
      <c r="J313">
        <v>5940</v>
      </c>
    </row>
    <row r="314" spans="1:10" x14ac:dyDescent="0.2">
      <c r="A314" t="s">
        <v>40</v>
      </c>
      <c r="B314" t="s">
        <v>49</v>
      </c>
      <c r="C314">
        <v>2011</v>
      </c>
      <c r="D314">
        <v>3.5</v>
      </c>
      <c r="E314" t="s">
        <v>12</v>
      </c>
      <c r="F314" t="s">
        <v>25</v>
      </c>
      <c r="G314">
        <v>178950</v>
      </c>
      <c r="H314">
        <v>2</v>
      </c>
      <c r="I314">
        <v>3</v>
      </c>
      <c r="J314">
        <v>7321</v>
      </c>
    </row>
    <row r="315" spans="1:10" x14ac:dyDescent="0.2">
      <c r="A315" t="s">
        <v>20</v>
      </c>
      <c r="B315" t="s">
        <v>42</v>
      </c>
      <c r="C315">
        <v>2017</v>
      </c>
      <c r="D315">
        <v>3.4</v>
      </c>
      <c r="E315" t="s">
        <v>22</v>
      </c>
      <c r="F315" t="s">
        <v>17</v>
      </c>
      <c r="G315">
        <v>148880</v>
      </c>
      <c r="H315">
        <v>3</v>
      </c>
      <c r="I315">
        <v>5</v>
      </c>
      <c r="J315">
        <v>13122</v>
      </c>
    </row>
    <row r="316" spans="1:10" x14ac:dyDescent="0.2">
      <c r="A316" t="s">
        <v>29</v>
      </c>
      <c r="B316" t="s">
        <v>56</v>
      </c>
      <c r="C316">
        <v>2013</v>
      </c>
      <c r="D316">
        <v>1.7</v>
      </c>
      <c r="E316" t="s">
        <v>28</v>
      </c>
      <c r="F316" t="s">
        <v>25</v>
      </c>
      <c r="G316">
        <v>23936</v>
      </c>
      <c r="H316">
        <v>4</v>
      </c>
      <c r="I316">
        <v>4</v>
      </c>
      <c r="J316">
        <v>9221</v>
      </c>
    </row>
    <row r="317" spans="1:10" x14ac:dyDescent="0.2">
      <c r="A317" t="s">
        <v>20</v>
      </c>
      <c r="B317" t="s">
        <v>21</v>
      </c>
      <c r="C317">
        <v>2002</v>
      </c>
      <c r="D317">
        <v>2.1</v>
      </c>
      <c r="E317" t="s">
        <v>22</v>
      </c>
      <c r="F317" t="s">
        <v>13</v>
      </c>
      <c r="G317">
        <v>68076</v>
      </c>
      <c r="H317">
        <v>4</v>
      </c>
      <c r="I317">
        <v>1</v>
      </c>
      <c r="J317">
        <v>7438</v>
      </c>
    </row>
    <row r="318" spans="1:10" x14ac:dyDescent="0.2">
      <c r="A318" t="s">
        <v>14</v>
      </c>
      <c r="B318" t="s">
        <v>15</v>
      </c>
      <c r="C318">
        <v>2015</v>
      </c>
      <c r="D318">
        <v>2.9</v>
      </c>
      <c r="E318" t="s">
        <v>12</v>
      </c>
      <c r="F318" t="s">
        <v>17</v>
      </c>
      <c r="G318">
        <v>144743</v>
      </c>
      <c r="H318">
        <v>2</v>
      </c>
      <c r="I318">
        <v>3</v>
      </c>
      <c r="J318">
        <v>10105</v>
      </c>
    </row>
    <row r="319" spans="1:10" x14ac:dyDescent="0.2">
      <c r="A319" t="s">
        <v>10</v>
      </c>
      <c r="B319" t="s">
        <v>11</v>
      </c>
      <c r="C319">
        <v>2014</v>
      </c>
      <c r="D319">
        <v>4.4000000000000004</v>
      </c>
      <c r="E319" t="s">
        <v>12</v>
      </c>
      <c r="F319" t="s">
        <v>25</v>
      </c>
      <c r="G319">
        <v>90279</v>
      </c>
      <c r="H319">
        <v>3</v>
      </c>
      <c r="I319">
        <v>5</v>
      </c>
      <c r="J319">
        <v>10894</v>
      </c>
    </row>
    <row r="320" spans="1:10" x14ac:dyDescent="0.2">
      <c r="A320" t="s">
        <v>20</v>
      </c>
      <c r="B320" t="s">
        <v>42</v>
      </c>
      <c r="C320">
        <v>2018</v>
      </c>
      <c r="D320">
        <v>2.5</v>
      </c>
      <c r="E320" t="s">
        <v>12</v>
      </c>
      <c r="F320" t="s">
        <v>25</v>
      </c>
      <c r="G320">
        <v>56429</v>
      </c>
      <c r="H320">
        <v>2</v>
      </c>
      <c r="I320">
        <v>1</v>
      </c>
      <c r="J320">
        <v>10871</v>
      </c>
    </row>
    <row r="321" spans="1:10" x14ac:dyDescent="0.2">
      <c r="A321" t="s">
        <v>20</v>
      </c>
      <c r="B321" t="s">
        <v>42</v>
      </c>
      <c r="C321">
        <v>2014</v>
      </c>
      <c r="D321">
        <v>2.9</v>
      </c>
      <c r="E321" t="s">
        <v>12</v>
      </c>
      <c r="F321" t="s">
        <v>17</v>
      </c>
      <c r="G321">
        <v>1197</v>
      </c>
      <c r="H321">
        <v>2</v>
      </c>
      <c r="I321">
        <v>5</v>
      </c>
      <c r="J321">
        <v>12676</v>
      </c>
    </row>
    <row r="322" spans="1:10" x14ac:dyDescent="0.2">
      <c r="A322" t="s">
        <v>18</v>
      </c>
      <c r="B322" t="s">
        <v>54</v>
      </c>
      <c r="C322">
        <v>2021</v>
      </c>
      <c r="D322">
        <v>1.9</v>
      </c>
      <c r="E322" t="s">
        <v>28</v>
      </c>
      <c r="F322" t="s">
        <v>17</v>
      </c>
      <c r="G322">
        <v>200177</v>
      </c>
      <c r="H322">
        <v>2</v>
      </c>
      <c r="I322">
        <v>2</v>
      </c>
      <c r="J322">
        <v>9796</v>
      </c>
    </row>
    <row r="323" spans="1:10" x14ac:dyDescent="0.2">
      <c r="A323" t="s">
        <v>14</v>
      </c>
      <c r="B323" t="s">
        <v>15</v>
      </c>
      <c r="C323">
        <v>2022</v>
      </c>
      <c r="D323">
        <v>3</v>
      </c>
      <c r="E323" t="s">
        <v>12</v>
      </c>
      <c r="F323" t="s">
        <v>13</v>
      </c>
      <c r="G323">
        <v>5679</v>
      </c>
      <c r="H323">
        <v>2</v>
      </c>
      <c r="I323">
        <v>4</v>
      </c>
      <c r="J323">
        <v>13586</v>
      </c>
    </row>
    <row r="324" spans="1:10" x14ac:dyDescent="0.2">
      <c r="A324" t="s">
        <v>33</v>
      </c>
      <c r="B324" t="s">
        <v>43</v>
      </c>
      <c r="C324">
        <v>2011</v>
      </c>
      <c r="D324">
        <v>3.3</v>
      </c>
      <c r="E324" t="s">
        <v>16</v>
      </c>
      <c r="F324" t="s">
        <v>13</v>
      </c>
      <c r="G324">
        <v>14586</v>
      </c>
      <c r="H324">
        <v>4</v>
      </c>
      <c r="I324">
        <v>1</v>
      </c>
      <c r="J324">
        <v>11408</v>
      </c>
    </row>
    <row r="325" spans="1:10" x14ac:dyDescent="0.2">
      <c r="A325" t="s">
        <v>10</v>
      </c>
      <c r="B325" t="s">
        <v>31</v>
      </c>
      <c r="C325">
        <v>2001</v>
      </c>
      <c r="D325">
        <v>3.6</v>
      </c>
      <c r="E325" t="s">
        <v>16</v>
      </c>
      <c r="F325" t="s">
        <v>25</v>
      </c>
      <c r="G325">
        <v>202216</v>
      </c>
      <c r="H325">
        <v>3</v>
      </c>
      <c r="I325">
        <v>3</v>
      </c>
      <c r="J325">
        <v>4955</v>
      </c>
    </row>
    <row r="326" spans="1:10" x14ac:dyDescent="0.2">
      <c r="A326" t="s">
        <v>33</v>
      </c>
      <c r="B326" t="s">
        <v>34</v>
      </c>
      <c r="C326">
        <v>2002</v>
      </c>
      <c r="D326">
        <v>4.8</v>
      </c>
      <c r="E326" t="s">
        <v>28</v>
      </c>
      <c r="F326" t="s">
        <v>13</v>
      </c>
      <c r="G326">
        <v>249673</v>
      </c>
      <c r="H326">
        <v>5</v>
      </c>
      <c r="I326">
        <v>1</v>
      </c>
      <c r="J326">
        <v>4506</v>
      </c>
    </row>
    <row r="327" spans="1:10" x14ac:dyDescent="0.2">
      <c r="A327" t="s">
        <v>14</v>
      </c>
      <c r="B327" t="s">
        <v>46</v>
      </c>
      <c r="C327">
        <v>2011</v>
      </c>
      <c r="D327">
        <v>1.7</v>
      </c>
      <c r="E327" t="s">
        <v>12</v>
      </c>
      <c r="F327" t="s">
        <v>13</v>
      </c>
      <c r="G327">
        <v>39156</v>
      </c>
      <c r="H327">
        <v>3</v>
      </c>
      <c r="I327">
        <v>1</v>
      </c>
      <c r="J327">
        <v>8316</v>
      </c>
    </row>
    <row r="328" spans="1:10" x14ac:dyDescent="0.2">
      <c r="A328" t="s">
        <v>23</v>
      </c>
      <c r="B328" t="s">
        <v>24</v>
      </c>
      <c r="C328">
        <v>2010</v>
      </c>
      <c r="D328">
        <v>4.5</v>
      </c>
      <c r="E328" t="s">
        <v>22</v>
      </c>
      <c r="F328" t="s">
        <v>25</v>
      </c>
      <c r="G328">
        <v>68014</v>
      </c>
      <c r="H328">
        <v>3</v>
      </c>
      <c r="I328">
        <v>2</v>
      </c>
      <c r="J328">
        <v>12239</v>
      </c>
    </row>
    <row r="329" spans="1:10" x14ac:dyDescent="0.2">
      <c r="A329" t="s">
        <v>40</v>
      </c>
      <c r="B329" t="s">
        <v>51</v>
      </c>
      <c r="C329">
        <v>2008</v>
      </c>
      <c r="D329">
        <v>2.4</v>
      </c>
      <c r="E329" t="s">
        <v>28</v>
      </c>
      <c r="F329" t="s">
        <v>13</v>
      </c>
      <c r="G329">
        <v>126868</v>
      </c>
      <c r="H329">
        <v>5</v>
      </c>
      <c r="I329">
        <v>3</v>
      </c>
      <c r="J329">
        <v>6362</v>
      </c>
    </row>
    <row r="330" spans="1:10" x14ac:dyDescent="0.2">
      <c r="A330" t="s">
        <v>18</v>
      </c>
      <c r="B330" t="s">
        <v>52</v>
      </c>
      <c r="C330">
        <v>2010</v>
      </c>
      <c r="D330">
        <v>3</v>
      </c>
      <c r="E330" t="s">
        <v>22</v>
      </c>
      <c r="F330" t="s">
        <v>13</v>
      </c>
      <c r="G330">
        <v>258632</v>
      </c>
      <c r="H330">
        <v>4</v>
      </c>
      <c r="I330">
        <v>5</v>
      </c>
      <c r="J330">
        <v>6927</v>
      </c>
    </row>
    <row r="331" spans="1:10" x14ac:dyDescent="0.2">
      <c r="A331" t="s">
        <v>40</v>
      </c>
      <c r="B331" t="s">
        <v>49</v>
      </c>
      <c r="C331">
        <v>2021</v>
      </c>
      <c r="D331">
        <v>4.3</v>
      </c>
      <c r="E331" t="s">
        <v>16</v>
      </c>
      <c r="F331" t="s">
        <v>25</v>
      </c>
      <c r="G331">
        <v>201170</v>
      </c>
      <c r="H331">
        <v>3</v>
      </c>
      <c r="I331">
        <v>5</v>
      </c>
      <c r="J331">
        <v>11676</v>
      </c>
    </row>
    <row r="332" spans="1:10" x14ac:dyDescent="0.2">
      <c r="A332" t="s">
        <v>20</v>
      </c>
      <c r="B332" t="s">
        <v>42</v>
      </c>
      <c r="C332">
        <v>2019</v>
      </c>
      <c r="D332">
        <v>2.9</v>
      </c>
      <c r="E332" t="s">
        <v>16</v>
      </c>
      <c r="F332" t="s">
        <v>13</v>
      </c>
      <c r="G332">
        <v>13569</v>
      </c>
      <c r="H332">
        <v>2</v>
      </c>
      <c r="I332">
        <v>3</v>
      </c>
      <c r="J332">
        <v>13428</v>
      </c>
    </row>
    <row r="333" spans="1:10" x14ac:dyDescent="0.2">
      <c r="A333" t="s">
        <v>33</v>
      </c>
      <c r="B333" t="s">
        <v>43</v>
      </c>
      <c r="C333">
        <v>2020</v>
      </c>
      <c r="D333">
        <v>2.1</v>
      </c>
      <c r="E333" t="s">
        <v>12</v>
      </c>
      <c r="F333" t="s">
        <v>25</v>
      </c>
      <c r="G333">
        <v>191301</v>
      </c>
      <c r="H333">
        <v>3</v>
      </c>
      <c r="I333">
        <v>1</v>
      </c>
      <c r="J333">
        <v>8373</v>
      </c>
    </row>
    <row r="334" spans="1:10" x14ac:dyDescent="0.2">
      <c r="A334" t="s">
        <v>10</v>
      </c>
      <c r="B334" t="s">
        <v>31</v>
      </c>
      <c r="C334">
        <v>2002</v>
      </c>
      <c r="D334">
        <v>4.4000000000000004</v>
      </c>
      <c r="E334" t="s">
        <v>28</v>
      </c>
      <c r="F334" t="s">
        <v>25</v>
      </c>
      <c r="G334">
        <v>169424</v>
      </c>
      <c r="H334">
        <v>3</v>
      </c>
      <c r="I334">
        <v>3</v>
      </c>
      <c r="J334">
        <v>5711</v>
      </c>
    </row>
    <row r="335" spans="1:10" x14ac:dyDescent="0.2">
      <c r="A335" t="s">
        <v>33</v>
      </c>
      <c r="B335" t="s">
        <v>55</v>
      </c>
      <c r="C335">
        <v>2010</v>
      </c>
      <c r="D335">
        <v>2.9</v>
      </c>
      <c r="E335" t="s">
        <v>28</v>
      </c>
      <c r="F335" t="s">
        <v>13</v>
      </c>
      <c r="G335">
        <v>63026</v>
      </c>
      <c r="H335">
        <v>2</v>
      </c>
      <c r="I335">
        <v>5</v>
      </c>
      <c r="J335">
        <v>8739</v>
      </c>
    </row>
    <row r="336" spans="1:10" x14ac:dyDescent="0.2">
      <c r="A336" t="s">
        <v>14</v>
      </c>
      <c r="B336" t="s">
        <v>15</v>
      </c>
      <c r="C336">
        <v>2001</v>
      </c>
      <c r="D336">
        <v>4.8</v>
      </c>
      <c r="E336" t="s">
        <v>22</v>
      </c>
      <c r="F336" t="s">
        <v>25</v>
      </c>
      <c r="G336">
        <v>145630</v>
      </c>
      <c r="H336">
        <v>2</v>
      </c>
      <c r="I336">
        <v>1</v>
      </c>
      <c r="J336">
        <v>8287</v>
      </c>
    </row>
    <row r="337" spans="1:10" x14ac:dyDescent="0.2">
      <c r="A337" t="s">
        <v>20</v>
      </c>
      <c r="B337" t="s">
        <v>21</v>
      </c>
      <c r="C337">
        <v>2003</v>
      </c>
      <c r="D337">
        <v>3.7</v>
      </c>
      <c r="E337" t="s">
        <v>12</v>
      </c>
      <c r="F337" t="s">
        <v>17</v>
      </c>
      <c r="G337">
        <v>44024</v>
      </c>
      <c r="H337">
        <v>4</v>
      </c>
      <c r="I337">
        <v>4</v>
      </c>
      <c r="J337">
        <v>9319</v>
      </c>
    </row>
    <row r="338" spans="1:10" x14ac:dyDescent="0.2">
      <c r="A338" t="s">
        <v>20</v>
      </c>
      <c r="B338" t="s">
        <v>21</v>
      </c>
      <c r="C338">
        <v>2022</v>
      </c>
      <c r="D338">
        <v>1.2</v>
      </c>
      <c r="E338" t="s">
        <v>22</v>
      </c>
      <c r="F338" t="s">
        <v>13</v>
      </c>
      <c r="G338">
        <v>122902</v>
      </c>
      <c r="H338">
        <v>2</v>
      </c>
      <c r="I338">
        <v>3</v>
      </c>
      <c r="J338">
        <v>11441</v>
      </c>
    </row>
    <row r="339" spans="1:10" x14ac:dyDescent="0.2">
      <c r="A339" t="s">
        <v>20</v>
      </c>
      <c r="B339" t="s">
        <v>42</v>
      </c>
      <c r="C339">
        <v>2012</v>
      </c>
      <c r="D339">
        <v>4</v>
      </c>
      <c r="E339" t="s">
        <v>22</v>
      </c>
      <c r="F339" t="s">
        <v>25</v>
      </c>
      <c r="G339">
        <v>92692</v>
      </c>
      <c r="H339">
        <v>3</v>
      </c>
      <c r="I339">
        <v>2</v>
      </c>
      <c r="J339">
        <v>11846</v>
      </c>
    </row>
    <row r="340" spans="1:10" x14ac:dyDescent="0.2">
      <c r="A340" t="s">
        <v>14</v>
      </c>
      <c r="B340" t="s">
        <v>39</v>
      </c>
      <c r="C340">
        <v>2020</v>
      </c>
      <c r="D340">
        <v>2.9</v>
      </c>
      <c r="E340" t="s">
        <v>28</v>
      </c>
      <c r="F340" t="s">
        <v>17</v>
      </c>
      <c r="G340">
        <v>22360</v>
      </c>
      <c r="H340">
        <v>2</v>
      </c>
      <c r="I340">
        <v>5</v>
      </c>
      <c r="J340">
        <v>14052</v>
      </c>
    </row>
    <row r="341" spans="1:10" x14ac:dyDescent="0.2">
      <c r="A341" t="s">
        <v>18</v>
      </c>
      <c r="B341" t="s">
        <v>52</v>
      </c>
      <c r="C341">
        <v>2018</v>
      </c>
      <c r="D341">
        <v>3.4</v>
      </c>
      <c r="E341" t="s">
        <v>12</v>
      </c>
      <c r="F341" t="s">
        <v>13</v>
      </c>
      <c r="G341">
        <v>53596</v>
      </c>
      <c r="H341">
        <v>5</v>
      </c>
      <c r="I341">
        <v>1</v>
      </c>
      <c r="J341">
        <v>11828</v>
      </c>
    </row>
    <row r="342" spans="1:10" x14ac:dyDescent="0.2">
      <c r="A342" t="s">
        <v>29</v>
      </c>
      <c r="B342" t="s">
        <v>56</v>
      </c>
      <c r="C342">
        <v>2000</v>
      </c>
      <c r="D342">
        <v>3.6</v>
      </c>
      <c r="E342" t="s">
        <v>22</v>
      </c>
      <c r="F342" t="s">
        <v>25</v>
      </c>
      <c r="G342">
        <v>45737</v>
      </c>
      <c r="H342">
        <v>5</v>
      </c>
      <c r="I342">
        <v>1</v>
      </c>
      <c r="J342">
        <v>8785</v>
      </c>
    </row>
    <row r="343" spans="1:10" x14ac:dyDescent="0.2">
      <c r="A343" t="s">
        <v>10</v>
      </c>
      <c r="B343" t="s">
        <v>31</v>
      </c>
      <c r="C343">
        <v>2020</v>
      </c>
      <c r="D343">
        <v>3</v>
      </c>
      <c r="E343" t="s">
        <v>16</v>
      </c>
      <c r="F343" t="s">
        <v>17</v>
      </c>
      <c r="G343">
        <v>98160</v>
      </c>
      <c r="H343">
        <v>2</v>
      </c>
      <c r="I343">
        <v>5</v>
      </c>
      <c r="J343">
        <v>13636</v>
      </c>
    </row>
    <row r="344" spans="1:10" x14ac:dyDescent="0.2">
      <c r="A344" t="s">
        <v>14</v>
      </c>
      <c r="B344" t="s">
        <v>46</v>
      </c>
      <c r="C344">
        <v>2018</v>
      </c>
      <c r="D344">
        <v>4</v>
      </c>
      <c r="E344" t="s">
        <v>28</v>
      </c>
      <c r="F344" t="s">
        <v>13</v>
      </c>
      <c r="G344">
        <v>253702</v>
      </c>
      <c r="H344">
        <v>3</v>
      </c>
      <c r="I344">
        <v>4</v>
      </c>
      <c r="J344">
        <v>8425</v>
      </c>
    </row>
    <row r="345" spans="1:10" x14ac:dyDescent="0.2">
      <c r="A345" t="s">
        <v>40</v>
      </c>
      <c r="B345" t="s">
        <v>41</v>
      </c>
      <c r="C345">
        <v>2006</v>
      </c>
      <c r="D345">
        <v>1.5</v>
      </c>
      <c r="E345" t="s">
        <v>16</v>
      </c>
      <c r="F345" t="s">
        <v>25</v>
      </c>
      <c r="G345">
        <v>94715</v>
      </c>
      <c r="H345">
        <v>5</v>
      </c>
      <c r="I345">
        <v>2</v>
      </c>
      <c r="J345">
        <v>6505</v>
      </c>
    </row>
    <row r="346" spans="1:10" x14ac:dyDescent="0.2">
      <c r="A346" t="s">
        <v>23</v>
      </c>
      <c r="B346" t="s">
        <v>45</v>
      </c>
      <c r="C346">
        <v>2005</v>
      </c>
      <c r="D346">
        <v>1.4</v>
      </c>
      <c r="E346" t="s">
        <v>12</v>
      </c>
      <c r="F346" t="s">
        <v>25</v>
      </c>
      <c r="G346">
        <v>1841</v>
      </c>
      <c r="H346">
        <v>2</v>
      </c>
      <c r="I346">
        <v>2</v>
      </c>
      <c r="J346">
        <v>6963</v>
      </c>
    </row>
    <row r="347" spans="1:10" x14ac:dyDescent="0.2">
      <c r="A347" t="s">
        <v>10</v>
      </c>
      <c r="B347" t="s">
        <v>48</v>
      </c>
      <c r="C347">
        <v>2021</v>
      </c>
      <c r="D347">
        <v>1.6</v>
      </c>
      <c r="E347" t="s">
        <v>12</v>
      </c>
      <c r="F347" t="s">
        <v>25</v>
      </c>
      <c r="G347">
        <v>109050</v>
      </c>
      <c r="H347">
        <v>2</v>
      </c>
      <c r="I347">
        <v>5</v>
      </c>
      <c r="J347">
        <v>9819</v>
      </c>
    </row>
    <row r="348" spans="1:10" x14ac:dyDescent="0.2">
      <c r="A348" t="s">
        <v>33</v>
      </c>
      <c r="B348" t="s">
        <v>34</v>
      </c>
      <c r="C348">
        <v>2008</v>
      </c>
      <c r="D348">
        <v>4.4000000000000004</v>
      </c>
      <c r="E348" t="s">
        <v>16</v>
      </c>
      <c r="F348" t="s">
        <v>25</v>
      </c>
      <c r="G348">
        <v>236894</v>
      </c>
      <c r="H348">
        <v>2</v>
      </c>
      <c r="I348">
        <v>1</v>
      </c>
      <c r="J348">
        <v>7162</v>
      </c>
    </row>
    <row r="349" spans="1:10" x14ac:dyDescent="0.2">
      <c r="A349" t="s">
        <v>26</v>
      </c>
      <c r="B349" t="s">
        <v>47</v>
      </c>
      <c r="C349">
        <v>2016</v>
      </c>
      <c r="D349">
        <v>4.4000000000000004</v>
      </c>
      <c r="E349" t="s">
        <v>22</v>
      </c>
      <c r="F349" t="s">
        <v>17</v>
      </c>
      <c r="G349">
        <v>256691</v>
      </c>
      <c r="H349">
        <v>4</v>
      </c>
      <c r="I349">
        <v>1</v>
      </c>
      <c r="J349">
        <v>11666</v>
      </c>
    </row>
    <row r="350" spans="1:10" x14ac:dyDescent="0.2">
      <c r="A350" t="s">
        <v>40</v>
      </c>
      <c r="B350" t="s">
        <v>41</v>
      </c>
      <c r="C350">
        <v>2006</v>
      </c>
      <c r="D350">
        <v>1.6</v>
      </c>
      <c r="E350" t="s">
        <v>16</v>
      </c>
      <c r="F350" t="s">
        <v>25</v>
      </c>
      <c r="G350">
        <v>235768</v>
      </c>
      <c r="H350">
        <v>5</v>
      </c>
      <c r="I350">
        <v>2</v>
      </c>
      <c r="J350">
        <v>3784</v>
      </c>
    </row>
    <row r="351" spans="1:10" x14ac:dyDescent="0.2">
      <c r="A351" t="s">
        <v>18</v>
      </c>
      <c r="B351" t="s">
        <v>54</v>
      </c>
      <c r="C351">
        <v>2003</v>
      </c>
      <c r="D351">
        <v>4.4000000000000004</v>
      </c>
      <c r="E351" t="s">
        <v>16</v>
      </c>
      <c r="F351" t="s">
        <v>13</v>
      </c>
      <c r="G351">
        <v>88089</v>
      </c>
      <c r="H351">
        <v>3</v>
      </c>
      <c r="I351">
        <v>3</v>
      </c>
      <c r="J351">
        <v>8638</v>
      </c>
    </row>
    <row r="352" spans="1:10" x14ac:dyDescent="0.2">
      <c r="A352" t="s">
        <v>29</v>
      </c>
      <c r="B352" t="s">
        <v>35</v>
      </c>
      <c r="C352">
        <v>2007</v>
      </c>
      <c r="D352">
        <v>3.8</v>
      </c>
      <c r="E352" t="s">
        <v>22</v>
      </c>
      <c r="F352" t="s">
        <v>17</v>
      </c>
      <c r="G352">
        <v>160230</v>
      </c>
      <c r="H352">
        <v>4</v>
      </c>
      <c r="I352">
        <v>2</v>
      </c>
      <c r="J352">
        <v>10295</v>
      </c>
    </row>
    <row r="353" spans="1:10" x14ac:dyDescent="0.2">
      <c r="A353" t="s">
        <v>18</v>
      </c>
      <c r="B353" t="s">
        <v>52</v>
      </c>
      <c r="C353">
        <v>2000</v>
      </c>
      <c r="D353">
        <v>1.1000000000000001</v>
      </c>
      <c r="E353" t="s">
        <v>12</v>
      </c>
      <c r="F353" t="s">
        <v>13</v>
      </c>
      <c r="G353">
        <v>233776</v>
      </c>
      <c r="H353">
        <v>2</v>
      </c>
      <c r="I353">
        <v>3</v>
      </c>
      <c r="J353">
        <v>2000</v>
      </c>
    </row>
    <row r="354" spans="1:10" x14ac:dyDescent="0.2">
      <c r="A354" t="s">
        <v>14</v>
      </c>
      <c r="B354" t="s">
        <v>39</v>
      </c>
      <c r="C354">
        <v>2015</v>
      </c>
      <c r="D354">
        <v>1.3</v>
      </c>
      <c r="E354" t="s">
        <v>16</v>
      </c>
      <c r="F354" t="s">
        <v>25</v>
      </c>
      <c r="G354">
        <v>117006</v>
      </c>
      <c r="H354">
        <v>3</v>
      </c>
      <c r="I354">
        <v>5</v>
      </c>
      <c r="J354">
        <v>8559</v>
      </c>
    </row>
    <row r="355" spans="1:10" x14ac:dyDescent="0.2">
      <c r="A355" t="s">
        <v>40</v>
      </c>
      <c r="B355" t="s">
        <v>49</v>
      </c>
      <c r="C355">
        <v>2005</v>
      </c>
      <c r="D355">
        <v>4.7</v>
      </c>
      <c r="E355" t="s">
        <v>12</v>
      </c>
      <c r="F355" t="s">
        <v>25</v>
      </c>
      <c r="G355">
        <v>295379</v>
      </c>
      <c r="H355">
        <v>2</v>
      </c>
      <c r="I355">
        <v>2</v>
      </c>
      <c r="J355">
        <v>4392</v>
      </c>
    </row>
    <row r="356" spans="1:10" x14ac:dyDescent="0.2">
      <c r="A356" t="s">
        <v>14</v>
      </c>
      <c r="B356" t="s">
        <v>46</v>
      </c>
      <c r="C356">
        <v>2019</v>
      </c>
      <c r="D356">
        <v>2.5</v>
      </c>
      <c r="E356" t="s">
        <v>16</v>
      </c>
      <c r="F356" t="s">
        <v>13</v>
      </c>
      <c r="G356">
        <v>299406</v>
      </c>
      <c r="H356">
        <v>3</v>
      </c>
      <c r="I356">
        <v>1</v>
      </c>
      <c r="J356">
        <v>7311</v>
      </c>
    </row>
    <row r="357" spans="1:10" x14ac:dyDescent="0.2">
      <c r="A357" t="s">
        <v>40</v>
      </c>
      <c r="B357" t="s">
        <v>41</v>
      </c>
      <c r="C357">
        <v>2011</v>
      </c>
      <c r="D357">
        <v>1.4</v>
      </c>
      <c r="E357" t="s">
        <v>28</v>
      </c>
      <c r="F357" t="s">
        <v>25</v>
      </c>
      <c r="G357">
        <v>182197</v>
      </c>
      <c r="H357">
        <v>4</v>
      </c>
      <c r="I357">
        <v>3</v>
      </c>
      <c r="J357">
        <v>5156</v>
      </c>
    </row>
    <row r="358" spans="1:10" x14ac:dyDescent="0.2">
      <c r="A358" t="s">
        <v>23</v>
      </c>
      <c r="B358" t="s">
        <v>38</v>
      </c>
      <c r="C358">
        <v>2015</v>
      </c>
      <c r="D358">
        <v>1.4</v>
      </c>
      <c r="E358" t="s">
        <v>22</v>
      </c>
      <c r="F358" t="s">
        <v>25</v>
      </c>
      <c r="G358">
        <v>235687</v>
      </c>
      <c r="H358">
        <v>2</v>
      </c>
      <c r="I358">
        <v>2</v>
      </c>
      <c r="J358">
        <v>7286</v>
      </c>
    </row>
    <row r="359" spans="1:10" x14ac:dyDescent="0.2">
      <c r="A359" t="s">
        <v>23</v>
      </c>
      <c r="B359" t="s">
        <v>45</v>
      </c>
      <c r="C359">
        <v>2005</v>
      </c>
      <c r="D359">
        <v>1.6</v>
      </c>
      <c r="E359" t="s">
        <v>22</v>
      </c>
      <c r="F359" t="s">
        <v>17</v>
      </c>
      <c r="G359">
        <v>293339</v>
      </c>
      <c r="H359">
        <v>5</v>
      </c>
      <c r="I359">
        <v>1</v>
      </c>
      <c r="J359">
        <v>4833</v>
      </c>
    </row>
    <row r="360" spans="1:10" x14ac:dyDescent="0.2">
      <c r="A360" t="s">
        <v>20</v>
      </c>
      <c r="B360" t="s">
        <v>42</v>
      </c>
      <c r="C360">
        <v>2008</v>
      </c>
      <c r="D360">
        <v>3.5</v>
      </c>
      <c r="E360" t="s">
        <v>12</v>
      </c>
      <c r="F360" t="s">
        <v>13</v>
      </c>
      <c r="G360">
        <v>79861</v>
      </c>
      <c r="H360">
        <v>4</v>
      </c>
      <c r="I360">
        <v>1</v>
      </c>
      <c r="J360">
        <v>8402</v>
      </c>
    </row>
    <row r="361" spans="1:10" x14ac:dyDescent="0.2">
      <c r="A361" t="s">
        <v>18</v>
      </c>
      <c r="B361" t="s">
        <v>54</v>
      </c>
      <c r="C361">
        <v>2020</v>
      </c>
      <c r="D361">
        <v>1.9</v>
      </c>
      <c r="E361" t="s">
        <v>28</v>
      </c>
      <c r="F361" t="s">
        <v>25</v>
      </c>
      <c r="G361">
        <v>288000</v>
      </c>
      <c r="H361">
        <v>4</v>
      </c>
      <c r="I361">
        <v>5</v>
      </c>
      <c r="J361">
        <v>6240</v>
      </c>
    </row>
    <row r="362" spans="1:10" x14ac:dyDescent="0.2">
      <c r="A362" t="s">
        <v>10</v>
      </c>
      <c r="B362" t="s">
        <v>11</v>
      </c>
      <c r="C362">
        <v>2022</v>
      </c>
      <c r="D362">
        <v>1.6</v>
      </c>
      <c r="E362" t="s">
        <v>12</v>
      </c>
      <c r="F362" t="s">
        <v>17</v>
      </c>
      <c r="G362">
        <v>295898</v>
      </c>
      <c r="H362">
        <v>3</v>
      </c>
      <c r="I362">
        <v>1</v>
      </c>
      <c r="J362">
        <v>7882</v>
      </c>
    </row>
    <row r="363" spans="1:10" x14ac:dyDescent="0.2">
      <c r="A363" t="s">
        <v>26</v>
      </c>
      <c r="B363" t="s">
        <v>32</v>
      </c>
      <c r="C363">
        <v>2005</v>
      </c>
      <c r="D363">
        <v>2.5</v>
      </c>
      <c r="E363" t="s">
        <v>16</v>
      </c>
      <c r="F363" t="s">
        <v>25</v>
      </c>
      <c r="G363">
        <v>239287</v>
      </c>
      <c r="H363">
        <v>4</v>
      </c>
      <c r="I363">
        <v>1</v>
      </c>
      <c r="J363">
        <v>4314</v>
      </c>
    </row>
    <row r="364" spans="1:10" x14ac:dyDescent="0.2">
      <c r="A364" t="s">
        <v>29</v>
      </c>
      <c r="B364" t="s">
        <v>35</v>
      </c>
      <c r="C364">
        <v>2016</v>
      </c>
      <c r="D364">
        <v>4.4000000000000004</v>
      </c>
      <c r="E364" t="s">
        <v>28</v>
      </c>
      <c r="F364" t="s">
        <v>17</v>
      </c>
      <c r="G364">
        <v>7588</v>
      </c>
      <c r="H364">
        <v>4</v>
      </c>
      <c r="I364">
        <v>5</v>
      </c>
      <c r="J364">
        <v>14648</v>
      </c>
    </row>
    <row r="365" spans="1:10" x14ac:dyDescent="0.2">
      <c r="A365" t="s">
        <v>23</v>
      </c>
      <c r="B365" t="s">
        <v>38</v>
      </c>
      <c r="C365">
        <v>2002</v>
      </c>
      <c r="D365">
        <v>3.4</v>
      </c>
      <c r="E365" t="s">
        <v>12</v>
      </c>
      <c r="F365" t="s">
        <v>17</v>
      </c>
      <c r="G365">
        <v>152117</v>
      </c>
      <c r="H365">
        <v>3</v>
      </c>
      <c r="I365">
        <v>2</v>
      </c>
      <c r="J365">
        <v>6557</v>
      </c>
    </row>
    <row r="366" spans="1:10" x14ac:dyDescent="0.2">
      <c r="A366" t="s">
        <v>10</v>
      </c>
      <c r="B366" t="s">
        <v>31</v>
      </c>
      <c r="C366">
        <v>2019</v>
      </c>
      <c r="D366">
        <v>4.4000000000000004</v>
      </c>
      <c r="E366" t="s">
        <v>28</v>
      </c>
      <c r="F366" t="s">
        <v>13</v>
      </c>
      <c r="G366">
        <v>195296</v>
      </c>
      <c r="H366">
        <v>5</v>
      </c>
      <c r="I366">
        <v>4</v>
      </c>
      <c r="J366">
        <v>10294</v>
      </c>
    </row>
    <row r="367" spans="1:10" x14ac:dyDescent="0.2">
      <c r="A367" t="s">
        <v>14</v>
      </c>
      <c r="B367" t="s">
        <v>46</v>
      </c>
      <c r="C367">
        <v>2006</v>
      </c>
      <c r="D367">
        <v>4.4000000000000004</v>
      </c>
      <c r="E367" t="s">
        <v>12</v>
      </c>
      <c r="F367" t="s">
        <v>17</v>
      </c>
      <c r="G367">
        <v>191716</v>
      </c>
      <c r="H367">
        <v>2</v>
      </c>
      <c r="I367">
        <v>3</v>
      </c>
      <c r="J367">
        <v>7965</v>
      </c>
    </row>
    <row r="368" spans="1:10" x14ac:dyDescent="0.2">
      <c r="A368" t="s">
        <v>29</v>
      </c>
      <c r="B368" t="s">
        <v>35</v>
      </c>
      <c r="C368">
        <v>2000</v>
      </c>
      <c r="D368">
        <v>3.6</v>
      </c>
      <c r="E368" t="s">
        <v>28</v>
      </c>
      <c r="F368" t="s">
        <v>13</v>
      </c>
      <c r="G368">
        <v>230409</v>
      </c>
      <c r="H368">
        <v>2</v>
      </c>
      <c r="I368">
        <v>3</v>
      </c>
      <c r="J368">
        <v>3091</v>
      </c>
    </row>
    <row r="369" spans="1:10" x14ac:dyDescent="0.2">
      <c r="A369" t="s">
        <v>29</v>
      </c>
      <c r="B369" t="s">
        <v>30</v>
      </c>
      <c r="C369">
        <v>2014</v>
      </c>
      <c r="D369">
        <v>1.1000000000000001</v>
      </c>
      <c r="E369" t="s">
        <v>12</v>
      </c>
      <c r="F369" t="s">
        <v>17</v>
      </c>
      <c r="G369">
        <v>106397</v>
      </c>
      <c r="H369">
        <v>4</v>
      </c>
      <c r="I369">
        <v>2</v>
      </c>
      <c r="J369">
        <v>8772</v>
      </c>
    </row>
    <row r="370" spans="1:10" x14ac:dyDescent="0.2">
      <c r="A370" t="s">
        <v>23</v>
      </c>
      <c r="B370" t="s">
        <v>45</v>
      </c>
      <c r="C370">
        <v>2007</v>
      </c>
      <c r="D370">
        <v>3.7</v>
      </c>
      <c r="E370" t="s">
        <v>22</v>
      </c>
      <c r="F370" t="s">
        <v>13</v>
      </c>
      <c r="G370">
        <v>295514</v>
      </c>
      <c r="H370">
        <v>2</v>
      </c>
      <c r="I370">
        <v>4</v>
      </c>
      <c r="J370">
        <v>5989</v>
      </c>
    </row>
    <row r="371" spans="1:10" x14ac:dyDescent="0.2">
      <c r="A371" t="s">
        <v>10</v>
      </c>
      <c r="B371" t="s">
        <v>31</v>
      </c>
      <c r="C371">
        <v>2001</v>
      </c>
      <c r="D371">
        <v>3.1</v>
      </c>
      <c r="E371" t="s">
        <v>16</v>
      </c>
      <c r="F371" t="s">
        <v>17</v>
      </c>
      <c r="G371">
        <v>232603</v>
      </c>
      <c r="H371">
        <v>4</v>
      </c>
      <c r="I371">
        <v>4</v>
      </c>
      <c r="J371">
        <v>5347</v>
      </c>
    </row>
    <row r="372" spans="1:10" x14ac:dyDescent="0.2">
      <c r="A372" t="s">
        <v>18</v>
      </c>
      <c r="B372" t="s">
        <v>52</v>
      </c>
      <c r="C372">
        <v>2000</v>
      </c>
      <c r="D372">
        <v>2.5</v>
      </c>
      <c r="E372" t="s">
        <v>12</v>
      </c>
      <c r="F372" t="s">
        <v>13</v>
      </c>
      <c r="G372">
        <v>18150</v>
      </c>
      <c r="H372">
        <v>3</v>
      </c>
      <c r="I372">
        <v>5</v>
      </c>
      <c r="J372">
        <v>6237</v>
      </c>
    </row>
    <row r="373" spans="1:10" x14ac:dyDescent="0.2">
      <c r="A373" t="s">
        <v>23</v>
      </c>
      <c r="B373" t="s">
        <v>45</v>
      </c>
      <c r="C373">
        <v>2000</v>
      </c>
      <c r="D373">
        <v>1.8</v>
      </c>
      <c r="E373" t="s">
        <v>28</v>
      </c>
      <c r="F373" t="s">
        <v>17</v>
      </c>
      <c r="G373">
        <v>222084</v>
      </c>
      <c r="H373">
        <v>2</v>
      </c>
      <c r="I373">
        <v>3</v>
      </c>
      <c r="J373">
        <v>2958</v>
      </c>
    </row>
    <row r="374" spans="1:10" x14ac:dyDescent="0.2">
      <c r="A374" t="s">
        <v>26</v>
      </c>
      <c r="B374" t="s">
        <v>47</v>
      </c>
      <c r="C374">
        <v>2016</v>
      </c>
      <c r="D374">
        <v>3.7</v>
      </c>
      <c r="E374" t="s">
        <v>28</v>
      </c>
      <c r="F374" t="s">
        <v>13</v>
      </c>
      <c r="G374">
        <v>59160</v>
      </c>
      <c r="H374">
        <v>5</v>
      </c>
      <c r="I374">
        <v>2</v>
      </c>
      <c r="J374">
        <v>11416</v>
      </c>
    </row>
    <row r="375" spans="1:10" x14ac:dyDescent="0.2">
      <c r="A375" t="s">
        <v>14</v>
      </c>
      <c r="B375" t="s">
        <v>39</v>
      </c>
      <c r="C375">
        <v>2016</v>
      </c>
      <c r="D375">
        <v>2.2999999999999998</v>
      </c>
      <c r="E375" t="s">
        <v>28</v>
      </c>
      <c r="F375" t="s">
        <v>25</v>
      </c>
      <c r="G375">
        <v>73775</v>
      </c>
      <c r="H375">
        <v>3</v>
      </c>
      <c r="I375">
        <v>4</v>
      </c>
      <c r="J375">
        <v>9724</v>
      </c>
    </row>
    <row r="376" spans="1:10" x14ac:dyDescent="0.2">
      <c r="A376" t="s">
        <v>18</v>
      </c>
      <c r="B376" t="s">
        <v>52</v>
      </c>
      <c r="C376">
        <v>2007</v>
      </c>
      <c r="D376">
        <v>2.4</v>
      </c>
      <c r="E376" t="s">
        <v>22</v>
      </c>
      <c r="F376" t="s">
        <v>17</v>
      </c>
      <c r="G376">
        <v>89733</v>
      </c>
      <c r="H376">
        <v>3</v>
      </c>
      <c r="I376">
        <v>1</v>
      </c>
      <c r="J376">
        <v>10305</v>
      </c>
    </row>
    <row r="377" spans="1:10" x14ac:dyDescent="0.2">
      <c r="A377" t="s">
        <v>36</v>
      </c>
      <c r="B377" t="s">
        <v>44</v>
      </c>
      <c r="C377">
        <v>2002</v>
      </c>
      <c r="D377">
        <v>2.6</v>
      </c>
      <c r="E377" t="s">
        <v>28</v>
      </c>
      <c r="F377" t="s">
        <v>25</v>
      </c>
      <c r="G377">
        <v>11401</v>
      </c>
      <c r="H377">
        <v>5</v>
      </c>
      <c r="I377">
        <v>4</v>
      </c>
      <c r="J377">
        <v>7071</v>
      </c>
    </row>
    <row r="378" spans="1:10" x14ac:dyDescent="0.2">
      <c r="A378" t="s">
        <v>14</v>
      </c>
      <c r="B378" t="s">
        <v>46</v>
      </c>
      <c r="C378">
        <v>2019</v>
      </c>
      <c r="D378">
        <v>4.4000000000000004</v>
      </c>
      <c r="E378" t="s">
        <v>12</v>
      </c>
      <c r="F378" t="s">
        <v>25</v>
      </c>
      <c r="G378">
        <v>233465</v>
      </c>
      <c r="H378">
        <v>2</v>
      </c>
      <c r="I378">
        <v>1</v>
      </c>
      <c r="J378">
        <v>9530</v>
      </c>
    </row>
    <row r="379" spans="1:10" x14ac:dyDescent="0.2">
      <c r="A379" t="s">
        <v>23</v>
      </c>
      <c r="B379" t="s">
        <v>24</v>
      </c>
      <c r="C379">
        <v>2016</v>
      </c>
      <c r="D379">
        <v>4.3</v>
      </c>
      <c r="E379" t="s">
        <v>28</v>
      </c>
      <c r="F379" t="s">
        <v>25</v>
      </c>
      <c r="G379">
        <v>240885</v>
      </c>
      <c r="H379">
        <v>3</v>
      </c>
      <c r="I379">
        <v>2</v>
      </c>
      <c r="J379">
        <v>8382</v>
      </c>
    </row>
    <row r="380" spans="1:10" x14ac:dyDescent="0.2">
      <c r="A380" t="s">
        <v>18</v>
      </c>
      <c r="B380" t="s">
        <v>19</v>
      </c>
      <c r="C380">
        <v>2006</v>
      </c>
      <c r="D380">
        <v>3.5</v>
      </c>
      <c r="E380" t="s">
        <v>22</v>
      </c>
      <c r="F380" t="s">
        <v>25</v>
      </c>
      <c r="G380">
        <v>25049</v>
      </c>
      <c r="H380">
        <v>4</v>
      </c>
      <c r="I380">
        <v>5</v>
      </c>
      <c r="J380">
        <v>10899</v>
      </c>
    </row>
    <row r="381" spans="1:10" x14ac:dyDescent="0.2">
      <c r="A381" t="s">
        <v>14</v>
      </c>
      <c r="B381" t="s">
        <v>39</v>
      </c>
      <c r="C381">
        <v>2003</v>
      </c>
      <c r="D381">
        <v>2</v>
      </c>
      <c r="E381" t="s">
        <v>16</v>
      </c>
      <c r="F381" t="s">
        <v>25</v>
      </c>
      <c r="G381">
        <v>110430</v>
      </c>
      <c r="H381">
        <v>3</v>
      </c>
      <c r="I381">
        <v>1</v>
      </c>
      <c r="J381">
        <v>5791</v>
      </c>
    </row>
    <row r="382" spans="1:10" x14ac:dyDescent="0.2">
      <c r="A382" t="s">
        <v>36</v>
      </c>
      <c r="B382" t="s">
        <v>37</v>
      </c>
      <c r="C382">
        <v>2018</v>
      </c>
      <c r="D382">
        <v>3.7</v>
      </c>
      <c r="E382" t="s">
        <v>22</v>
      </c>
      <c r="F382" t="s">
        <v>25</v>
      </c>
      <c r="G382">
        <v>205909</v>
      </c>
      <c r="H382">
        <v>3</v>
      </c>
      <c r="I382">
        <v>2</v>
      </c>
      <c r="J382">
        <v>11081</v>
      </c>
    </row>
    <row r="383" spans="1:10" x14ac:dyDescent="0.2">
      <c r="A383" t="s">
        <v>40</v>
      </c>
      <c r="B383" t="s">
        <v>41</v>
      </c>
      <c r="C383">
        <v>2011</v>
      </c>
      <c r="D383">
        <v>1.4</v>
      </c>
      <c r="E383" t="s">
        <v>16</v>
      </c>
      <c r="F383" t="s">
        <v>25</v>
      </c>
      <c r="G383">
        <v>161912</v>
      </c>
      <c r="H383">
        <v>4</v>
      </c>
      <c r="I383">
        <v>4</v>
      </c>
      <c r="J383">
        <v>6561</v>
      </c>
    </row>
    <row r="384" spans="1:10" x14ac:dyDescent="0.2">
      <c r="A384" t="s">
        <v>18</v>
      </c>
      <c r="B384" t="s">
        <v>54</v>
      </c>
      <c r="C384">
        <v>2002</v>
      </c>
      <c r="D384">
        <v>3.6</v>
      </c>
      <c r="E384" t="s">
        <v>16</v>
      </c>
      <c r="F384" t="s">
        <v>17</v>
      </c>
      <c r="G384">
        <v>54815</v>
      </c>
      <c r="H384">
        <v>3</v>
      </c>
      <c r="I384">
        <v>5</v>
      </c>
      <c r="J384">
        <v>9703</v>
      </c>
    </row>
    <row r="385" spans="1:10" x14ac:dyDescent="0.2">
      <c r="A385" t="s">
        <v>36</v>
      </c>
      <c r="B385" t="s">
        <v>37</v>
      </c>
      <c r="C385">
        <v>2019</v>
      </c>
      <c r="D385">
        <v>3.3</v>
      </c>
      <c r="E385" t="s">
        <v>22</v>
      </c>
      <c r="F385" t="s">
        <v>13</v>
      </c>
      <c r="G385">
        <v>128619</v>
      </c>
      <c r="H385">
        <v>3</v>
      </c>
      <c r="I385">
        <v>5</v>
      </c>
      <c r="J385">
        <v>12527</v>
      </c>
    </row>
    <row r="386" spans="1:10" x14ac:dyDescent="0.2">
      <c r="A386" t="s">
        <v>29</v>
      </c>
      <c r="B386" t="s">
        <v>30</v>
      </c>
      <c r="C386">
        <v>2019</v>
      </c>
      <c r="D386">
        <v>4</v>
      </c>
      <c r="E386" t="s">
        <v>16</v>
      </c>
      <c r="F386" t="s">
        <v>13</v>
      </c>
      <c r="G386">
        <v>121403</v>
      </c>
      <c r="H386">
        <v>5</v>
      </c>
      <c r="I386">
        <v>2</v>
      </c>
      <c r="J386">
        <v>12371</v>
      </c>
    </row>
    <row r="387" spans="1:10" x14ac:dyDescent="0.2">
      <c r="A387" t="s">
        <v>26</v>
      </c>
      <c r="B387" t="s">
        <v>47</v>
      </c>
      <c r="C387">
        <v>2019</v>
      </c>
      <c r="D387">
        <v>4.2</v>
      </c>
      <c r="E387" t="s">
        <v>22</v>
      </c>
      <c r="F387" t="s">
        <v>25</v>
      </c>
      <c r="G387">
        <v>253093</v>
      </c>
      <c r="H387">
        <v>5</v>
      </c>
      <c r="I387">
        <v>4</v>
      </c>
      <c r="J387">
        <v>10938</v>
      </c>
    </row>
    <row r="388" spans="1:10" x14ac:dyDescent="0.2">
      <c r="A388" t="s">
        <v>14</v>
      </c>
      <c r="B388" t="s">
        <v>15</v>
      </c>
      <c r="C388">
        <v>2022</v>
      </c>
      <c r="D388">
        <v>4.8</v>
      </c>
      <c r="E388" t="s">
        <v>28</v>
      </c>
      <c r="F388" t="s">
        <v>25</v>
      </c>
      <c r="G388">
        <v>97890</v>
      </c>
      <c r="H388">
        <v>2</v>
      </c>
      <c r="I388">
        <v>2</v>
      </c>
      <c r="J388">
        <v>13542</v>
      </c>
    </row>
    <row r="389" spans="1:10" x14ac:dyDescent="0.2">
      <c r="A389" t="s">
        <v>26</v>
      </c>
      <c r="B389" t="s">
        <v>27</v>
      </c>
      <c r="C389">
        <v>2016</v>
      </c>
      <c r="D389">
        <v>1.2</v>
      </c>
      <c r="E389" t="s">
        <v>12</v>
      </c>
      <c r="F389" t="s">
        <v>13</v>
      </c>
      <c r="G389">
        <v>157466</v>
      </c>
      <c r="H389">
        <v>4</v>
      </c>
      <c r="I389">
        <v>1</v>
      </c>
      <c r="J389">
        <v>6950</v>
      </c>
    </row>
    <row r="390" spans="1:10" x14ac:dyDescent="0.2">
      <c r="A390" t="s">
        <v>10</v>
      </c>
      <c r="B390" t="s">
        <v>11</v>
      </c>
      <c r="C390">
        <v>2004</v>
      </c>
      <c r="D390">
        <v>3.6</v>
      </c>
      <c r="E390" t="s">
        <v>28</v>
      </c>
      <c r="F390" t="s">
        <v>25</v>
      </c>
      <c r="G390">
        <v>168226</v>
      </c>
      <c r="H390">
        <v>4</v>
      </c>
      <c r="I390">
        <v>4</v>
      </c>
      <c r="J390">
        <v>5535</v>
      </c>
    </row>
    <row r="391" spans="1:10" x14ac:dyDescent="0.2">
      <c r="A391" t="s">
        <v>20</v>
      </c>
      <c r="B391" t="s">
        <v>42</v>
      </c>
      <c r="C391">
        <v>2009</v>
      </c>
      <c r="D391">
        <v>1.2</v>
      </c>
      <c r="E391" t="s">
        <v>28</v>
      </c>
      <c r="F391" t="s">
        <v>17</v>
      </c>
      <c r="G391">
        <v>275586</v>
      </c>
      <c r="H391">
        <v>3</v>
      </c>
      <c r="I391">
        <v>5</v>
      </c>
      <c r="J391">
        <v>3988</v>
      </c>
    </row>
    <row r="392" spans="1:10" x14ac:dyDescent="0.2">
      <c r="A392" t="s">
        <v>40</v>
      </c>
      <c r="B392" t="s">
        <v>51</v>
      </c>
      <c r="C392">
        <v>2015</v>
      </c>
      <c r="D392">
        <v>1.9</v>
      </c>
      <c r="E392" t="s">
        <v>22</v>
      </c>
      <c r="F392" t="s">
        <v>13</v>
      </c>
      <c r="G392">
        <v>50573</v>
      </c>
      <c r="H392">
        <v>4</v>
      </c>
      <c r="I392">
        <v>5</v>
      </c>
      <c r="J392">
        <v>11488</v>
      </c>
    </row>
    <row r="393" spans="1:10" x14ac:dyDescent="0.2">
      <c r="A393" t="s">
        <v>23</v>
      </c>
      <c r="B393" t="s">
        <v>38</v>
      </c>
      <c r="C393">
        <v>2006</v>
      </c>
      <c r="D393">
        <v>2.6</v>
      </c>
      <c r="E393" t="s">
        <v>22</v>
      </c>
      <c r="F393" t="s">
        <v>13</v>
      </c>
      <c r="G393">
        <v>219205</v>
      </c>
      <c r="H393">
        <v>5</v>
      </c>
      <c r="I393">
        <v>5</v>
      </c>
      <c r="J393">
        <v>6115</v>
      </c>
    </row>
    <row r="394" spans="1:10" x14ac:dyDescent="0.2">
      <c r="A394" t="s">
        <v>36</v>
      </c>
      <c r="B394" t="s">
        <v>37</v>
      </c>
      <c r="C394">
        <v>2008</v>
      </c>
      <c r="D394">
        <v>2.7</v>
      </c>
      <c r="E394" t="s">
        <v>22</v>
      </c>
      <c r="F394" t="s">
        <v>17</v>
      </c>
      <c r="G394">
        <v>1708</v>
      </c>
      <c r="H394">
        <v>5</v>
      </c>
      <c r="I394">
        <v>2</v>
      </c>
      <c r="J394">
        <v>12665</v>
      </c>
    </row>
    <row r="395" spans="1:10" x14ac:dyDescent="0.2">
      <c r="A395" t="s">
        <v>10</v>
      </c>
      <c r="B395" t="s">
        <v>11</v>
      </c>
      <c r="C395">
        <v>2012</v>
      </c>
      <c r="D395">
        <v>3.6</v>
      </c>
      <c r="E395" t="s">
        <v>28</v>
      </c>
      <c r="F395" t="s">
        <v>17</v>
      </c>
      <c r="G395">
        <v>244437</v>
      </c>
      <c r="H395">
        <v>2</v>
      </c>
      <c r="I395">
        <v>2</v>
      </c>
      <c r="J395">
        <v>7911</v>
      </c>
    </row>
    <row r="396" spans="1:10" x14ac:dyDescent="0.2">
      <c r="A396" t="s">
        <v>10</v>
      </c>
      <c r="B396" t="s">
        <v>31</v>
      </c>
      <c r="C396">
        <v>2016</v>
      </c>
      <c r="D396">
        <v>2.1</v>
      </c>
      <c r="E396" t="s">
        <v>22</v>
      </c>
      <c r="F396" t="s">
        <v>13</v>
      </c>
      <c r="G396">
        <v>134097</v>
      </c>
      <c r="H396">
        <v>4</v>
      </c>
      <c r="I396">
        <v>5</v>
      </c>
      <c r="J396">
        <v>10318</v>
      </c>
    </row>
    <row r="397" spans="1:10" x14ac:dyDescent="0.2">
      <c r="A397" t="s">
        <v>40</v>
      </c>
      <c r="B397" t="s">
        <v>49</v>
      </c>
      <c r="C397">
        <v>2010</v>
      </c>
      <c r="D397">
        <v>1.1000000000000001</v>
      </c>
      <c r="E397" t="s">
        <v>16</v>
      </c>
      <c r="F397" t="s">
        <v>13</v>
      </c>
      <c r="G397">
        <v>98700</v>
      </c>
      <c r="H397">
        <v>5</v>
      </c>
      <c r="I397">
        <v>3</v>
      </c>
      <c r="J397">
        <v>7226</v>
      </c>
    </row>
    <row r="398" spans="1:10" x14ac:dyDescent="0.2">
      <c r="A398" t="s">
        <v>18</v>
      </c>
      <c r="B398" t="s">
        <v>52</v>
      </c>
      <c r="C398">
        <v>2018</v>
      </c>
      <c r="D398">
        <v>1.6</v>
      </c>
      <c r="E398" t="s">
        <v>16</v>
      </c>
      <c r="F398" t="s">
        <v>13</v>
      </c>
      <c r="G398">
        <v>78445</v>
      </c>
      <c r="H398">
        <v>4</v>
      </c>
      <c r="I398">
        <v>4</v>
      </c>
      <c r="J398">
        <v>10531</v>
      </c>
    </row>
    <row r="399" spans="1:10" x14ac:dyDescent="0.2">
      <c r="A399" t="s">
        <v>14</v>
      </c>
      <c r="B399" t="s">
        <v>39</v>
      </c>
      <c r="C399">
        <v>2001</v>
      </c>
      <c r="D399">
        <v>3.6</v>
      </c>
      <c r="E399" t="s">
        <v>16</v>
      </c>
      <c r="F399" t="s">
        <v>25</v>
      </c>
      <c r="G399">
        <v>93140</v>
      </c>
      <c r="H399">
        <v>2</v>
      </c>
      <c r="I399">
        <v>1</v>
      </c>
      <c r="J399">
        <v>7137</v>
      </c>
    </row>
    <row r="400" spans="1:10" x14ac:dyDescent="0.2">
      <c r="A400" t="s">
        <v>36</v>
      </c>
      <c r="B400" t="s">
        <v>37</v>
      </c>
      <c r="C400">
        <v>2006</v>
      </c>
      <c r="D400">
        <v>3</v>
      </c>
      <c r="E400" t="s">
        <v>12</v>
      </c>
      <c r="F400" t="s">
        <v>17</v>
      </c>
      <c r="G400">
        <v>288209</v>
      </c>
      <c r="H400">
        <v>3</v>
      </c>
      <c r="I400">
        <v>2</v>
      </c>
      <c r="J400">
        <v>4635</v>
      </c>
    </row>
    <row r="401" spans="1:10" x14ac:dyDescent="0.2">
      <c r="A401" t="s">
        <v>36</v>
      </c>
      <c r="B401" t="s">
        <v>53</v>
      </c>
      <c r="C401">
        <v>2009</v>
      </c>
      <c r="D401">
        <v>4.4000000000000004</v>
      </c>
      <c r="E401" t="s">
        <v>16</v>
      </c>
      <c r="F401" t="s">
        <v>25</v>
      </c>
      <c r="G401">
        <v>282931</v>
      </c>
      <c r="H401">
        <v>5</v>
      </c>
      <c r="I401">
        <v>3</v>
      </c>
      <c r="J401">
        <v>6541</v>
      </c>
    </row>
    <row r="402" spans="1:10" x14ac:dyDescent="0.2">
      <c r="A402" t="s">
        <v>23</v>
      </c>
      <c r="B402" t="s">
        <v>45</v>
      </c>
      <c r="C402">
        <v>2023</v>
      </c>
      <c r="D402">
        <v>3</v>
      </c>
      <c r="E402" t="s">
        <v>16</v>
      </c>
      <c r="F402" t="s">
        <v>17</v>
      </c>
      <c r="G402">
        <v>242006</v>
      </c>
      <c r="H402">
        <v>5</v>
      </c>
      <c r="I402">
        <v>1</v>
      </c>
      <c r="J402">
        <v>11659</v>
      </c>
    </row>
    <row r="403" spans="1:10" x14ac:dyDescent="0.2">
      <c r="A403" t="s">
        <v>10</v>
      </c>
      <c r="B403" t="s">
        <v>48</v>
      </c>
      <c r="C403">
        <v>2006</v>
      </c>
      <c r="D403">
        <v>4.5999999999999996</v>
      </c>
      <c r="E403" t="s">
        <v>16</v>
      </c>
      <c r="F403" t="s">
        <v>13</v>
      </c>
      <c r="G403">
        <v>272450</v>
      </c>
      <c r="H403">
        <v>4</v>
      </c>
      <c r="I403">
        <v>3</v>
      </c>
      <c r="J403">
        <v>6051</v>
      </c>
    </row>
    <row r="404" spans="1:10" x14ac:dyDescent="0.2">
      <c r="A404" t="s">
        <v>10</v>
      </c>
      <c r="B404" t="s">
        <v>31</v>
      </c>
      <c r="C404">
        <v>2002</v>
      </c>
      <c r="D404">
        <v>4.4000000000000004</v>
      </c>
      <c r="E404" t="s">
        <v>28</v>
      </c>
      <c r="F404" t="s">
        <v>17</v>
      </c>
      <c r="G404">
        <v>54982</v>
      </c>
      <c r="H404">
        <v>5</v>
      </c>
      <c r="I404">
        <v>5</v>
      </c>
      <c r="J404">
        <v>9500</v>
      </c>
    </row>
    <row r="405" spans="1:10" x14ac:dyDescent="0.2">
      <c r="A405" t="s">
        <v>14</v>
      </c>
      <c r="B405" t="s">
        <v>15</v>
      </c>
      <c r="C405">
        <v>2003</v>
      </c>
      <c r="D405">
        <v>1.2</v>
      </c>
      <c r="E405" t="s">
        <v>12</v>
      </c>
      <c r="F405" t="s">
        <v>25</v>
      </c>
      <c r="G405">
        <v>53980</v>
      </c>
      <c r="H405">
        <v>4</v>
      </c>
      <c r="I405">
        <v>3</v>
      </c>
      <c r="J405">
        <v>5120</v>
      </c>
    </row>
    <row r="406" spans="1:10" x14ac:dyDescent="0.2">
      <c r="A406" t="s">
        <v>40</v>
      </c>
      <c r="B406" t="s">
        <v>41</v>
      </c>
      <c r="C406">
        <v>2019</v>
      </c>
      <c r="D406">
        <v>1.6</v>
      </c>
      <c r="E406" t="s">
        <v>16</v>
      </c>
      <c r="F406" t="s">
        <v>25</v>
      </c>
      <c r="G406">
        <v>84291</v>
      </c>
      <c r="H406">
        <v>4</v>
      </c>
      <c r="I406">
        <v>4</v>
      </c>
      <c r="J406">
        <v>10714</v>
      </c>
    </row>
    <row r="407" spans="1:10" x14ac:dyDescent="0.2">
      <c r="A407" t="s">
        <v>36</v>
      </c>
      <c r="B407" t="s">
        <v>53</v>
      </c>
      <c r="C407">
        <v>2002</v>
      </c>
      <c r="D407">
        <v>3.1</v>
      </c>
      <c r="E407" t="s">
        <v>16</v>
      </c>
      <c r="F407" t="s">
        <v>25</v>
      </c>
      <c r="G407">
        <v>264010</v>
      </c>
      <c r="H407">
        <v>5</v>
      </c>
      <c r="I407">
        <v>1</v>
      </c>
      <c r="J407">
        <v>3519</v>
      </c>
    </row>
    <row r="408" spans="1:10" x14ac:dyDescent="0.2">
      <c r="A408" t="s">
        <v>20</v>
      </c>
      <c r="B408" t="s">
        <v>42</v>
      </c>
      <c r="C408">
        <v>2020</v>
      </c>
      <c r="D408">
        <v>1.7</v>
      </c>
      <c r="E408" t="s">
        <v>16</v>
      </c>
      <c r="F408" t="s">
        <v>25</v>
      </c>
      <c r="G408">
        <v>54068</v>
      </c>
      <c r="H408">
        <v>4</v>
      </c>
      <c r="I408">
        <v>1</v>
      </c>
      <c r="J408">
        <v>11718</v>
      </c>
    </row>
    <row r="409" spans="1:10" x14ac:dyDescent="0.2">
      <c r="A409" t="s">
        <v>36</v>
      </c>
      <c r="B409" t="s">
        <v>44</v>
      </c>
      <c r="C409">
        <v>2002</v>
      </c>
      <c r="D409">
        <v>4.4000000000000004</v>
      </c>
      <c r="E409" t="s">
        <v>28</v>
      </c>
      <c r="F409" t="s">
        <v>13</v>
      </c>
      <c r="G409">
        <v>253283</v>
      </c>
      <c r="H409">
        <v>4</v>
      </c>
      <c r="I409">
        <v>1</v>
      </c>
      <c r="J409">
        <v>4034</v>
      </c>
    </row>
    <row r="410" spans="1:10" x14ac:dyDescent="0.2">
      <c r="A410" t="s">
        <v>33</v>
      </c>
      <c r="B410" t="s">
        <v>34</v>
      </c>
      <c r="C410">
        <v>2010</v>
      </c>
      <c r="D410">
        <v>1.1000000000000001</v>
      </c>
      <c r="E410" t="s">
        <v>28</v>
      </c>
      <c r="F410" t="s">
        <v>17</v>
      </c>
      <c r="G410">
        <v>1666</v>
      </c>
      <c r="H410">
        <v>4</v>
      </c>
      <c r="I410">
        <v>3</v>
      </c>
      <c r="J410">
        <v>9666</v>
      </c>
    </row>
    <row r="411" spans="1:10" x14ac:dyDescent="0.2">
      <c r="A411" t="s">
        <v>29</v>
      </c>
      <c r="B411" t="s">
        <v>56</v>
      </c>
      <c r="C411">
        <v>2000</v>
      </c>
      <c r="D411">
        <v>2.8</v>
      </c>
      <c r="E411" t="s">
        <v>22</v>
      </c>
      <c r="F411" t="s">
        <v>17</v>
      </c>
      <c r="G411">
        <v>128713</v>
      </c>
      <c r="H411">
        <v>4</v>
      </c>
      <c r="I411">
        <v>2</v>
      </c>
      <c r="J411">
        <v>7825</v>
      </c>
    </row>
    <row r="412" spans="1:10" x14ac:dyDescent="0.2">
      <c r="A412" t="s">
        <v>26</v>
      </c>
      <c r="B412" t="s">
        <v>27</v>
      </c>
      <c r="C412">
        <v>2004</v>
      </c>
      <c r="D412">
        <v>2.9</v>
      </c>
      <c r="E412" t="s">
        <v>12</v>
      </c>
      <c r="F412" t="s">
        <v>17</v>
      </c>
      <c r="G412">
        <v>155101</v>
      </c>
      <c r="H412">
        <v>3</v>
      </c>
      <c r="I412">
        <v>5</v>
      </c>
      <c r="J412">
        <v>6597</v>
      </c>
    </row>
    <row r="413" spans="1:10" x14ac:dyDescent="0.2">
      <c r="A413" t="s">
        <v>23</v>
      </c>
      <c r="B413" t="s">
        <v>45</v>
      </c>
      <c r="C413">
        <v>2002</v>
      </c>
      <c r="D413">
        <v>3.1</v>
      </c>
      <c r="E413" t="s">
        <v>12</v>
      </c>
      <c r="F413" t="s">
        <v>17</v>
      </c>
      <c r="G413">
        <v>153222</v>
      </c>
      <c r="H413">
        <v>5</v>
      </c>
      <c r="I413">
        <v>2</v>
      </c>
      <c r="J413">
        <v>6235</v>
      </c>
    </row>
    <row r="414" spans="1:10" x14ac:dyDescent="0.2">
      <c r="A414" t="s">
        <v>33</v>
      </c>
      <c r="B414" t="s">
        <v>43</v>
      </c>
      <c r="C414">
        <v>2004</v>
      </c>
      <c r="D414">
        <v>3</v>
      </c>
      <c r="E414" t="s">
        <v>22</v>
      </c>
      <c r="F414" t="s">
        <v>25</v>
      </c>
      <c r="G414">
        <v>140269</v>
      </c>
      <c r="H414">
        <v>4</v>
      </c>
      <c r="I414">
        <v>1</v>
      </c>
      <c r="J414">
        <v>7494</v>
      </c>
    </row>
    <row r="415" spans="1:10" x14ac:dyDescent="0.2">
      <c r="A415" t="s">
        <v>26</v>
      </c>
      <c r="B415" t="s">
        <v>47</v>
      </c>
      <c r="C415">
        <v>2022</v>
      </c>
      <c r="D415">
        <v>4.5999999999999996</v>
      </c>
      <c r="E415" t="s">
        <v>12</v>
      </c>
      <c r="F415" t="s">
        <v>17</v>
      </c>
      <c r="G415">
        <v>48034</v>
      </c>
      <c r="H415">
        <v>3</v>
      </c>
      <c r="I415">
        <v>1</v>
      </c>
      <c r="J415">
        <v>15839</v>
      </c>
    </row>
    <row r="416" spans="1:10" x14ac:dyDescent="0.2">
      <c r="A416" t="s">
        <v>29</v>
      </c>
      <c r="B416" t="s">
        <v>56</v>
      </c>
      <c r="C416">
        <v>2007</v>
      </c>
      <c r="D416">
        <v>1.7</v>
      </c>
      <c r="E416" t="s">
        <v>22</v>
      </c>
      <c r="F416" t="s">
        <v>17</v>
      </c>
      <c r="G416">
        <v>197700</v>
      </c>
      <c r="H416">
        <v>2</v>
      </c>
      <c r="I416">
        <v>4</v>
      </c>
      <c r="J416">
        <v>7446</v>
      </c>
    </row>
    <row r="417" spans="1:10" x14ac:dyDescent="0.2">
      <c r="A417" t="s">
        <v>40</v>
      </c>
      <c r="B417" t="s">
        <v>51</v>
      </c>
      <c r="C417">
        <v>2020</v>
      </c>
      <c r="D417">
        <v>1.3</v>
      </c>
      <c r="E417" t="s">
        <v>16</v>
      </c>
      <c r="F417" t="s">
        <v>13</v>
      </c>
      <c r="G417">
        <v>130961</v>
      </c>
      <c r="H417">
        <v>2</v>
      </c>
      <c r="I417">
        <v>4</v>
      </c>
      <c r="J417">
        <v>9780</v>
      </c>
    </row>
    <row r="418" spans="1:10" x14ac:dyDescent="0.2">
      <c r="A418" t="s">
        <v>23</v>
      </c>
      <c r="B418" t="s">
        <v>38</v>
      </c>
      <c r="C418">
        <v>2009</v>
      </c>
      <c r="D418">
        <v>1.5</v>
      </c>
      <c r="E418" t="s">
        <v>22</v>
      </c>
      <c r="F418" t="s">
        <v>25</v>
      </c>
      <c r="G418">
        <v>204370</v>
      </c>
      <c r="H418">
        <v>4</v>
      </c>
      <c r="I418">
        <v>4</v>
      </c>
      <c r="J418">
        <v>6212</v>
      </c>
    </row>
    <row r="419" spans="1:10" x14ac:dyDescent="0.2">
      <c r="A419" t="s">
        <v>40</v>
      </c>
      <c r="B419" t="s">
        <v>41</v>
      </c>
      <c r="C419">
        <v>2005</v>
      </c>
      <c r="D419">
        <v>1.9</v>
      </c>
      <c r="E419" t="s">
        <v>12</v>
      </c>
      <c r="F419" t="s">
        <v>25</v>
      </c>
      <c r="G419">
        <v>103956</v>
      </c>
      <c r="H419">
        <v>5</v>
      </c>
      <c r="I419">
        <v>2</v>
      </c>
      <c r="J419">
        <v>5420</v>
      </c>
    </row>
    <row r="420" spans="1:10" x14ac:dyDescent="0.2">
      <c r="A420" t="s">
        <v>14</v>
      </c>
      <c r="B420" t="s">
        <v>39</v>
      </c>
      <c r="C420">
        <v>2004</v>
      </c>
      <c r="D420">
        <v>3</v>
      </c>
      <c r="E420" t="s">
        <v>22</v>
      </c>
      <c r="F420" t="s">
        <v>13</v>
      </c>
      <c r="G420">
        <v>86109</v>
      </c>
      <c r="H420">
        <v>3</v>
      </c>
      <c r="I420">
        <v>5</v>
      </c>
      <c r="J420">
        <v>8577</v>
      </c>
    </row>
    <row r="421" spans="1:10" x14ac:dyDescent="0.2">
      <c r="A421" t="s">
        <v>10</v>
      </c>
      <c r="B421" t="s">
        <v>31</v>
      </c>
      <c r="C421">
        <v>2011</v>
      </c>
      <c r="D421">
        <v>1.7</v>
      </c>
      <c r="E421" t="s">
        <v>16</v>
      </c>
      <c r="F421" t="s">
        <v>13</v>
      </c>
      <c r="G421">
        <v>264104</v>
      </c>
      <c r="H421">
        <v>4</v>
      </c>
      <c r="I421">
        <v>2</v>
      </c>
      <c r="J421">
        <v>4817</v>
      </c>
    </row>
    <row r="422" spans="1:10" x14ac:dyDescent="0.2">
      <c r="A422" t="s">
        <v>29</v>
      </c>
      <c r="B422" t="s">
        <v>56</v>
      </c>
      <c r="C422">
        <v>2019</v>
      </c>
      <c r="D422">
        <v>2.1</v>
      </c>
      <c r="E422" t="s">
        <v>28</v>
      </c>
      <c r="F422" t="s">
        <v>17</v>
      </c>
      <c r="G422">
        <v>1068</v>
      </c>
      <c r="H422">
        <v>2</v>
      </c>
      <c r="I422">
        <v>1</v>
      </c>
      <c r="J422">
        <v>13378</v>
      </c>
    </row>
    <row r="423" spans="1:10" x14ac:dyDescent="0.2">
      <c r="A423" t="s">
        <v>36</v>
      </c>
      <c r="B423" t="s">
        <v>37</v>
      </c>
      <c r="C423">
        <v>2004</v>
      </c>
      <c r="D423">
        <v>3.1</v>
      </c>
      <c r="E423" t="s">
        <v>22</v>
      </c>
      <c r="F423" t="s">
        <v>17</v>
      </c>
      <c r="G423">
        <v>202084</v>
      </c>
      <c r="H423">
        <v>2</v>
      </c>
      <c r="I423">
        <v>1</v>
      </c>
      <c r="J423">
        <v>7858</v>
      </c>
    </row>
    <row r="424" spans="1:10" x14ac:dyDescent="0.2">
      <c r="A424" t="s">
        <v>33</v>
      </c>
      <c r="B424" t="s">
        <v>43</v>
      </c>
      <c r="C424">
        <v>2012</v>
      </c>
      <c r="D424">
        <v>4.5</v>
      </c>
      <c r="E424" t="s">
        <v>28</v>
      </c>
      <c r="F424" t="s">
        <v>25</v>
      </c>
      <c r="G424">
        <v>78159</v>
      </c>
      <c r="H424">
        <v>3</v>
      </c>
      <c r="I424">
        <v>1</v>
      </c>
      <c r="J424">
        <v>10636</v>
      </c>
    </row>
    <row r="425" spans="1:10" x14ac:dyDescent="0.2">
      <c r="A425" t="s">
        <v>10</v>
      </c>
      <c r="B425" t="s">
        <v>48</v>
      </c>
      <c r="C425">
        <v>2012</v>
      </c>
      <c r="D425">
        <v>2.7</v>
      </c>
      <c r="E425" t="s">
        <v>22</v>
      </c>
      <c r="F425" t="s">
        <v>17</v>
      </c>
      <c r="G425">
        <v>188249</v>
      </c>
      <c r="H425">
        <v>3</v>
      </c>
      <c r="I425">
        <v>4</v>
      </c>
      <c r="J425">
        <v>10135</v>
      </c>
    </row>
    <row r="426" spans="1:10" x14ac:dyDescent="0.2">
      <c r="A426" t="s">
        <v>20</v>
      </c>
      <c r="B426" t="s">
        <v>50</v>
      </c>
      <c r="C426">
        <v>2021</v>
      </c>
      <c r="D426">
        <v>3.6</v>
      </c>
      <c r="E426" t="s">
        <v>12</v>
      </c>
      <c r="F426" t="s">
        <v>25</v>
      </c>
      <c r="G426">
        <v>252284</v>
      </c>
      <c r="H426">
        <v>5</v>
      </c>
      <c r="I426">
        <v>4</v>
      </c>
      <c r="J426">
        <v>8954</v>
      </c>
    </row>
    <row r="427" spans="1:10" x14ac:dyDescent="0.2">
      <c r="A427" t="s">
        <v>18</v>
      </c>
      <c r="B427" t="s">
        <v>54</v>
      </c>
      <c r="C427">
        <v>2011</v>
      </c>
      <c r="D427">
        <v>4.8</v>
      </c>
      <c r="E427" t="s">
        <v>12</v>
      </c>
      <c r="F427" t="s">
        <v>13</v>
      </c>
      <c r="G427">
        <v>120010</v>
      </c>
      <c r="H427">
        <v>4</v>
      </c>
      <c r="I427">
        <v>5</v>
      </c>
      <c r="J427">
        <v>9799</v>
      </c>
    </row>
    <row r="428" spans="1:10" x14ac:dyDescent="0.2">
      <c r="A428" t="s">
        <v>18</v>
      </c>
      <c r="B428" t="s">
        <v>19</v>
      </c>
      <c r="C428">
        <v>2007</v>
      </c>
      <c r="D428">
        <v>4.8</v>
      </c>
      <c r="E428" t="s">
        <v>28</v>
      </c>
      <c r="F428" t="s">
        <v>25</v>
      </c>
      <c r="G428">
        <v>77167</v>
      </c>
      <c r="H428">
        <v>4</v>
      </c>
      <c r="I428">
        <v>4</v>
      </c>
      <c r="J428">
        <v>9456</v>
      </c>
    </row>
    <row r="429" spans="1:10" x14ac:dyDescent="0.2">
      <c r="A429" t="s">
        <v>20</v>
      </c>
      <c r="B429" t="s">
        <v>21</v>
      </c>
      <c r="C429">
        <v>2021</v>
      </c>
      <c r="D429">
        <v>3</v>
      </c>
      <c r="E429" t="s">
        <v>12</v>
      </c>
      <c r="F429" t="s">
        <v>25</v>
      </c>
      <c r="G429">
        <v>226346</v>
      </c>
      <c r="H429">
        <v>5</v>
      </c>
      <c r="I429">
        <v>4</v>
      </c>
      <c r="J429">
        <v>8873</v>
      </c>
    </row>
    <row r="430" spans="1:10" x14ac:dyDescent="0.2">
      <c r="A430" t="s">
        <v>26</v>
      </c>
      <c r="B430" t="s">
        <v>27</v>
      </c>
      <c r="C430">
        <v>2014</v>
      </c>
      <c r="D430">
        <v>4.0999999999999996</v>
      </c>
      <c r="E430" t="s">
        <v>12</v>
      </c>
      <c r="F430" t="s">
        <v>17</v>
      </c>
      <c r="G430">
        <v>35164</v>
      </c>
      <c r="H430">
        <v>3</v>
      </c>
      <c r="I430">
        <v>3</v>
      </c>
      <c r="J430">
        <v>13196</v>
      </c>
    </row>
    <row r="431" spans="1:10" x14ac:dyDescent="0.2">
      <c r="A431" t="s">
        <v>40</v>
      </c>
      <c r="B431" t="s">
        <v>41</v>
      </c>
      <c r="C431">
        <v>2015</v>
      </c>
      <c r="D431">
        <v>4.3</v>
      </c>
      <c r="E431" t="s">
        <v>22</v>
      </c>
      <c r="F431" t="s">
        <v>13</v>
      </c>
      <c r="G431">
        <v>147409</v>
      </c>
      <c r="H431">
        <v>3</v>
      </c>
      <c r="I431">
        <v>1</v>
      </c>
      <c r="J431">
        <v>11951</v>
      </c>
    </row>
    <row r="432" spans="1:10" x14ac:dyDescent="0.2">
      <c r="A432" t="s">
        <v>40</v>
      </c>
      <c r="B432" t="s">
        <v>49</v>
      </c>
      <c r="C432">
        <v>2016</v>
      </c>
      <c r="D432">
        <v>3.6</v>
      </c>
      <c r="E432" t="s">
        <v>12</v>
      </c>
      <c r="F432" t="s">
        <v>13</v>
      </c>
      <c r="G432">
        <v>292131</v>
      </c>
      <c r="H432">
        <v>4</v>
      </c>
      <c r="I432">
        <v>4</v>
      </c>
      <c r="J432">
        <v>6657</v>
      </c>
    </row>
    <row r="433" spans="1:10" x14ac:dyDescent="0.2">
      <c r="A433" t="s">
        <v>10</v>
      </c>
      <c r="B433" t="s">
        <v>11</v>
      </c>
      <c r="C433">
        <v>2016</v>
      </c>
      <c r="D433">
        <v>1.6</v>
      </c>
      <c r="E433" t="s">
        <v>22</v>
      </c>
      <c r="F433" t="s">
        <v>17</v>
      </c>
      <c r="G433">
        <v>285860</v>
      </c>
      <c r="H433">
        <v>4</v>
      </c>
      <c r="I433">
        <v>5</v>
      </c>
      <c r="J433">
        <v>8282</v>
      </c>
    </row>
    <row r="434" spans="1:10" x14ac:dyDescent="0.2">
      <c r="A434" t="s">
        <v>20</v>
      </c>
      <c r="B434" t="s">
        <v>42</v>
      </c>
      <c r="C434">
        <v>2005</v>
      </c>
      <c r="D434">
        <v>2.2999999999999998</v>
      </c>
      <c r="E434" t="s">
        <v>22</v>
      </c>
      <c r="F434" t="s">
        <v>13</v>
      </c>
      <c r="G434">
        <v>112828</v>
      </c>
      <c r="H434">
        <v>3</v>
      </c>
      <c r="I434">
        <v>2</v>
      </c>
      <c r="J434">
        <v>7643</v>
      </c>
    </row>
    <row r="435" spans="1:10" x14ac:dyDescent="0.2">
      <c r="A435" t="s">
        <v>20</v>
      </c>
      <c r="B435" t="s">
        <v>21</v>
      </c>
      <c r="C435">
        <v>2023</v>
      </c>
      <c r="D435">
        <v>3.5</v>
      </c>
      <c r="E435" t="s">
        <v>16</v>
      </c>
      <c r="F435" t="s">
        <v>25</v>
      </c>
      <c r="G435">
        <v>225090</v>
      </c>
      <c r="H435">
        <v>2</v>
      </c>
      <c r="I435">
        <v>2</v>
      </c>
      <c r="J435">
        <v>10998</v>
      </c>
    </row>
    <row r="436" spans="1:10" x14ac:dyDescent="0.2">
      <c r="A436" t="s">
        <v>23</v>
      </c>
      <c r="B436" t="s">
        <v>24</v>
      </c>
      <c r="C436">
        <v>2003</v>
      </c>
      <c r="D436">
        <v>2.5</v>
      </c>
      <c r="E436" t="s">
        <v>22</v>
      </c>
      <c r="F436" t="s">
        <v>13</v>
      </c>
      <c r="G436">
        <v>235804</v>
      </c>
      <c r="H436">
        <v>3</v>
      </c>
      <c r="I436">
        <v>1</v>
      </c>
      <c r="J436">
        <v>4783</v>
      </c>
    </row>
    <row r="437" spans="1:10" x14ac:dyDescent="0.2">
      <c r="A437" t="s">
        <v>10</v>
      </c>
      <c r="B437" t="s">
        <v>11</v>
      </c>
      <c r="C437">
        <v>2007</v>
      </c>
      <c r="D437">
        <v>4.7</v>
      </c>
      <c r="E437" t="s">
        <v>22</v>
      </c>
      <c r="F437" t="s">
        <v>13</v>
      </c>
      <c r="G437">
        <v>18622</v>
      </c>
      <c r="H437">
        <v>4</v>
      </c>
      <c r="I437">
        <v>3</v>
      </c>
      <c r="J437">
        <v>12527</v>
      </c>
    </row>
    <row r="438" spans="1:10" x14ac:dyDescent="0.2">
      <c r="A438" t="s">
        <v>29</v>
      </c>
      <c r="B438" t="s">
        <v>30</v>
      </c>
      <c r="C438">
        <v>2001</v>
      </c>
      <c r="D438">
        <v>1.8</v>
      </c>
      <c r="E438" t="s">
        <v>22</v>
      </c>
      <c r="F438" t="s">
        <v>25</v>
      </c>
      <c r="G438">
        <v>38814</v>
      </c>
      <c r="H438">
        <v>4</v>
      </c>
      <c r="I438">
        <v>5</v>
      </c>
      <c r="J438">
        <v>7423</v>
      </c>
    </row>
    <row r="439" spans="1:10" x14ac:dyDescent="0.2">
      <c r="A439" t="s">
        <v>23</v>
      </c>
      <c r="B439" t="s">
        <v>24</v>
      </c>
      <c r="C439">
        <v>2001</v>
      </c>
      <c r="D439">
        <v>2.2999999999999998</v>
      </c>
      <c r="E439" t="s">
        <v>12</v>
      </c>
      <c r="F439" t="s">
        <v>13</v>
      </c>
      <c r="G439">
        <v>64027</v>
      </c>
      <c r="H439">
        <v>3</v>
      </c>
      <c r="I439">
        <v>2</v>
      </c>
      <c r="J439">
        <v>5419</v>
      </c>
    </row>
    <row r="440" spans="1:10" x14ac:dyDescent="0.2">
      <c r="A440" t="s">
        <v>10</v>
      </c>
      <c r="B440" t="s">
        <v>11</v>
      </c>
      <c r="C440">
        <v>2013</v>
      </c>
      <c r="D440">
        <v>2.7</v>
      </c>
      <c r="E440" t="s">
        <v>16</v>
      </c>
      <c r="F440" t="s">
        <v>13</v>
      </c>
      <c r="G440">
        <v>155927</v>
      </c>
      <c r="H440">
        <v>5</v>
      </c>
      <c r="I440">
        <v>4</v>
      </c>
      <c r="J440">
        <v>8581</v>
      </c>
    </row>
    <row r="441" spans="1:10" x14ac:dyDescent="0.2">
      <c r="A441" t="s">
        <v>29</v>
      </c>
      <c r="B441" t="s">
        <v>35</v>
      </c>
      <c r="C441">
        <v>2000</v>
      </c>
      <c r="D441">
        <v>3.5</v>
      </c>
      <c r="E441" t="s">
        <v>16</v>
      </c>
      <c r="F441" t="s">
        <v>25</v>
      </c>
      <c r="G441">
        <v>181019</v>
      </c>
      <c r="H441">
        <v>2</v>
      </c>
      <c r="I441">
        <v>2</v>
      </c>
      <c r="J441">
        <v>4979</v>
      </c>
    </row>
    <row r="442" spans="1:10" x14ac:dyDescent="0.2">
      <c r="A442" t="s">
        <v>40</v>
      </c>
      <c r="B442" t="s">
        <v>51</v>
      </c>
      <c r="C442">
        <v>2014</v>
      </c>
      <c r="D442">
        <v>3.8</v>
      </c>
      <c r="E442" t="s">
        <v>12</v>
      </c>
      <c r="F442" t="s">
        <v>25</v>
      </c>
      <c r="G442">
        <v>91618</v>
      </c>
      <c r="H442">
        <v>4</v>
      </c>
      <c r="I442">
        <v>4</v>
      </c>
      <c r="J442">
        <v>10267</v>
      </c>
    </row>
    <row r="443" spans="1:10" x14ac:dyDescent="0.2">
      <c r="A443" t="s">
        <v>14</v>
      </c>
      <c r="B443" t="s">
        <v>39</v>
      </c>
      <c r="C443">
        <v>2004</v>
      </c>
      <c r="D443">
        <v>2.6</v>
      </c>
      <c r="E443" t="s">
        <v>16</v>
      </c>
      <c r="F443" t="s">
        <v>25</v>
      </c>
      <c r="G443">
        <v>234638</v>
      </c>
      <c r="H443">
        <v>5</v>
      </c>
      <c r="I443">
        <v>3</v>
      </c>
      <c r="J443">
        <v>4207</v>
      </c>
    </row>
    <row r="444" spans="1:10" x14ac:dyDescent="0.2">
      <c r="A444" t="s">
        <v>40</v>
      </c>
      <c r="B444" t="s">
        <v>51</v>
      </c>
      <c r="C444">
        <v>2006</v>
      </c>
      <c r="D444">
        <v>4.4000000000000004</v>
      </c>
      <c r="E444" t="s">
        <v>16</v>
      </c>
      <c r="F444" t="s">
        <v>17</v>
      </c>
      <c r="G444">
        <v>213796</v>
      </c>
      <c r="H444">
        <v>4</v>
      </c>
      <c r="I444">
        <v>4</v>
      </c>
      <c r="J444">
        <v>8524</v>
      </c>
    </row>
    <row r="445" spans="1:10" x14ac:dyDescent="0.2">
      <c r="A445" t="s">
        <v>36</v>
      </c>
      <c r="B445" t="s">
        <v>37</v>
      </c>
      <c r="C445">
        <v>2008</v>
      </c>
      <c r="D445">
        <v>4.5</v>
      </c>
      <c r="E445" t="s">
        <v>22</v>
      </c>
      <c r="F445" t="s">
        <v>25</v>
      </c>
      <c r="G445">
        <v>242378</v>
      </c>
      <c r="H445">
        <v>4</v>
      </c>
      <c r="I445">
        <v>3</v>
      </c>
      <c r="J445">
        <v>8152</v>
      </c>
    </row>
    <row r="446" spans="1:10" x14ac:dyDescent="0.2">
      <c r="A446" t="s">
        <v>10</v>
      </c>
      <c r="B446" t="s">
        <v>48</v>
      </c>
      <c r="C446">
        <v>2015</v>
      </c>
      <c r="D446">
        <v>3.4</v>
      </c>
      <c r="E446" t="s">
        <v>22</v>
      </c>
      <c r="F446" t="s">
        <v>13</v>
      </c>
      <c r="G446">
        <v>68256</v>
      </c>
      <c r="H446">
        <v>4</v>
      </c>
      <c r="I446">
        <v>2</v>
      </c>
      <c r="J446">
        <v>12634</v>
      </c>
    </row>
    <row r="447" spans="1:10" x14ac:dyDescent="0.2">
      <c r="A447" t="s">
        <v>29</v>
      </c>
      <c r="B447" t="s">
        <v>35</v>
      </c>
      <c r="C447">
        <v>2012</v>
      </c>
      <c r="D447">
        <v>4.9000000000000004</v>
      </c>
      <c r="E447" t="s">
        <v>22</v>
      </c>
      <c r="F447" t="s">
        <v>13</v>
      </c>
      <c r="G447">
        <v>4608</v>
      </c>
      <c r="H447">
        <v>3</v>
      </c>
      <c r="I447">
        <v>2</v>
      </c>
      <c r="J447">
        <v>14507</v>
      </c>
    </row>
    <row r="448" spans="1:10" x14ac:dyDescent="0.2">
      <c r="A448" t="s">
        <v>40</v>
      </c>
      <c r="B448" t="s">
        <v>49</v>
      </c>
      <c r="C448">
        <v>2014</v>
      </c>
      <c r="D448">
        <v>4.7</v>
      </c>
      <c r="E448" t="s">
        <v>22</v>
      </c>
      <c r="F448" t="s">
        <v>17</v>
      </c>
      <c r="G448">
        <v>262198</v>
      </c>
      <c r="H448">
        <v>4</v>
      </c>
      <c r="I448">
        <v>2</v>
      </c>
      <c r="J448">
        <v>11256</v>
      </c>
    </row>
    <row r="449" spans="1:10" x14ac:dyDescent="0.2">
      <c r="A449" t="s">
        <v>36</v>
      </c>
      <c r="B449" t="s">
        <v>37</v>
      </c>
      <c r="C449">
        <v>2014</v>
      </c>
      <c r="D449">
        <v>3.7</v>
      </c>
      <c r="E449" t="s">
        <v>28</v>
      </c>
      <c r="F449" t="s">
        <v>25</v>
      </c>
      <c r="G449">
        <v>203553</v>
      </c>
      <c r="H449">
        <v>3</v>
      </c>
      <c r="I449">
        <v>5</v>
      </c>
      <c r="J449">
        <v>7928</v>
      </c>
    </row>
    <row r="450" spans="1:10" x14ac:dyDescent="0.2">
      <c r="A450" t="s">
        <v>20</v>
      </c>
      <c r="B450" t="s">
        <v>50</v>
      </c>
      <c r="C450">
        <v>2007</v>
      </c>
      <c r="D450">
        <v>1.4</v>
      </c>
      <c r="E450" t="s">
        <v>28</v>
      </c>
      <c r="F450" t="s">
        <v>13</v>
      </c>
      <c r="G450">
        <v>252417</v>
      </c>
      <c r="H450">
        <v>3</v>
      </c>
      <c r="I450">
        <v>3</v>
      </c>
      <c r="J450">
        <v>2551</v>
      </c>
    </row>
    <row r="451" spans="1:10" x14ac:dyDescent="0.2">
      <c r="A451" t="s">
        <v>40</v>
      </c>
      <c r="B451" t="s">
        <v>51</v>
      </c>
      <c r="C451">
        <v>2010</v>
      </c>
      <c r="D451">
        <v>3.9</v>
      </c>
      <c r="E451" t="s">
        <v>16</v>
      </c>
      <c r="F451" t="s">
        <v>17</v>
      </c>
      <c r="G451">
        <v>42902</v>
      </c>
      <c r="H451">
        <v>3</v>
      </c>
      <c r="I451">
        <v>5</v>
      </c>
      <c r="J451">
        <v>12641</v>
      </c>
    </row>
    <row r="452" spans="1:10" x14ac:dyDescent="0.2">
      <c r="A452" t="s">
        <v>20</v>
      </c>
      <c r="B452" t="s">
        <v>50</v>
      </c>
      <c r="C452">
        <v>2020</v>
      </c>
      <c r="D452">
        <v>4.8</v>
      </c>
      <c r="E452" t="s">
        <v>22</v>
      </c>
      <c r="F452" t="s">
        <v>13</v>
      </c>
      <c r="G452">
        <v>116761</v>
      </c>
      <c r="H452">
        <v>2</v>
      </c>
      <c r="I452">
        <v>3</v>
      </c>
      <c r="J452">
        <v>14564</v>
      </c>
    </row>
    <row r="453" spans="1:10" x14ac:dyDescent="0.2">
      <c r="A453" t="s">
        <v>18</v>
      </c>
      <c r="B453" t="s">
        <v>54</v>
      </c>
      <c r="C453">
        <v>2015</v>
      </c>
      <c r="D453">
        <v>2.7</v>
      </c>
      <c r="E453" t="s">
        <v>12</v>
      </c>
      <c r="F453" t="s">
        <v>13</v>
      </c>
      <c r="G453">
        <v>181326</v>
      </c>
      <c r="H453">
        <v>5</v>
      </c>
      <c r="I453">
        <v>5</v>
      </c>
      <c r="J453">
        <v>7673</v>
      </c>
    </row>
    <row r="454" spans="1:10" x14ac:dyDescent="0.2">
      <c r="A454" t="s">
        <v>40</v>
      </c>
      <c r="B454" t="s">
        <v>41</v>
      </c>
      <c r="C454">
        <v>2008</v>
      </c>
      <c r="D454">
        <v>4.0999999999999996</v>
      </c>
      <c r="E454" t="s">
        <v>22</v>
      </c>
      <c r="F454" t="s">
        <v>13</v>
      </c>
      <c r="G454">
        <v>286699</v>
      </c>
      <c r="H454">
        <v>3</v>
      </c>
      <c r="I454">
        <v>5</v>
      </c>
      <c r="J454">
        <v>6866</v>
      </c>
    </row>
    <row r="455" spans="1:10" x14ac:dyDescent="0.2">
      <c r="A455" t="s">
        <v>26</v>
      </c>
      <c r="B455" t="s">
        <v>32</v>
      </c>
      <c r="C455">
        <v>2013</v>
      </c>
      <c r="D455">
        <v>3.8</v>
      </c>
      <c r="E455" t="s">
        <v>16</v>
      </c>
      <c r="F455" t="s">
        <v>17</v>
      </c>
      <c r="G455">
        <v>149662</v>
      </c>
      <c r="H455">
        <v>2</v>
      </c>
      <c r="I455">
        <v>1</v>
      </c>
      <c r="J455">
        <v>11306</v>
      </c>
    </row>
    <row r="456" spans="1:10" x14ac:dyDescent="0.2">
      <c r="A456" t="s">
        <v>23</v>
      </c>
      <c r="B456" t="s">
        <v>38</v>
      </c>
      <c r="C456">
        <v>2019</v>
      </c>
      <c r="D456">
        <v>4.7</v>
      </c>
      <c r="E456" t="s">
        <v>28</v>
      </c>
      <c r="F456" t="s">
        <v>25</v>
      </c>
      <c r="G456">
        <v>213300</v>
      </c>
      <c r="H456">
        <v>4</v>
      </c>
      <c r="I456">
        <v>1</v>
      </c>
      <c r="J456">
        <v>10234</v>
      </c>
    </row>
    <row r="457" spans="1:10" x14ac:dyDescent="0.2">
      <c r="A457" t="s">
        <v>26</v>
      </c>
      <c r="B457" t="s">
        <v>32</v>
      </c>
      <c r="C457">
        <v>2015</v>
      </c>
      <c r="D457">
        <v>2</v>
      </c>
      <c r="E457" t="s">
        <v>12</v>
      </c>
      <c r="F457" t="s">
        <v>13</v>
      </c>
      <c r="G457">
        <v>125458</v>
      </c>
      <c r="H457">
        <v>2</v>
      </c>
      <c r="I457">
        <v>3</v>
      </c>
      <c r="J457">
        <v>8090</v>
      </c>
    </row>
    <row r="458" spans="1:10" x14ac:dyDescent="0.2">
      <c r="A458" t="s">
        <v>36</v>
      </c>
      <c r="B458" t="s">
        <v>53</v>
      </c>
      <c r="C458">
        <v>2011</v>
      </c>
      <c r="D458">
        <v>2.5</v>
      </c>
      <c r="E458" t="s">
        <v>28</v>
      </c>
      <c r="F458" t="s">
        <v>13</v>
      </c>
      <c r="G458">
        <v>61333</v>
      </c>
      <c r="H458">
        <v>2</v>
      </c>
      <c r="I458">
        <v>1</v>
      </c>
      <c r="J458">
        <v>8673</v>
      </c>
    </row>
    <row r="459" spans="1:10" x14ac:dyDescent="0.2">
      <c r="A459" t="s">
        <v>33</v>
      </c>
      <c r="B459" t="s">
        <v>55</v>
      </c>
      <c r="C459">
        <v>2009</v>
      </c>
      <c r="D459">
        <v>3.8</v>
      </c>
      <c r="E459" t="s">
        <v>22</v>
      </c>
      <c r="F459" t="s">
        <v>17</v>
      </c>
      <c r="G459">
        <v>103338</v>
      </c>
      <c r="H459">
        <v>3</v>
      </c>
      <c r="I459">
        <v>3</v>
      </c>
      <c r="J459">
        <v>12033</v>
      </c>
    </row>
    <row r="460" spans="1:10" x14ac:dyDescent="0.2">
      <c r="A460" t="s">
        <v>36</v>
      </c>
      <c r="B460" t="s">
        <v>37</v>
      </c>
      <c r="C460">
        <v>2019</v>
      </c>
      <c r="D460">
        <v>1.9</v>
      </c>
      <c r="E460" t="s">
        <v>22</v>
      </c>
      <c r="F460" t="s">
        <v>17</v>
      </c>
      <c r="G460">
        <v>44978</v>
      </c>
      <c r="H460">
        <v>4</v>
      </c>
      <c r="I460">
        <v>4</v>
      </c>
      <c r="J460">
        <v>14300</v>
      </c>
    </row>
    <row r="461" spans="1:10" x14ac:dyDescent="0.2">
      <c r="A461" t="s">
        <v>29</v>
      </c>
      <c r="B461" t="s">
        <v>56</v>
      </c>
      <c r="C461">
        <v>2002</v>
      </c>
      <c r="D461">
        <v>2.5</v>
      </c>
      <c r="E461" t="s">
        <v>22</v>
      </c>
      <c r="F461" t="s">
        <v>17</v>
      </c>
      <c r="G461">
        <v>119657</v>
      </c>
      <c r="H461">
        <v>2</v>
      </c>
      <c r="I461">
        <v>2</v>
      </c>
      <c r="J461">
        <v>8306</v>
      </c>
    </row>
    <row r="462" spans="1:10" x14ac:dyDescent="0.2">
      <c r="A462" t="s">
        <v>40</v>
      </c>
      <c r="B462" t="s">
        <v>41</v>
      </c>
      <c r="C462">
        <v>2003</v>
      </c>
      <c r="D462">
        <v>2.2000000000000002</v>
      </c>
      <c r="E462" t="s">
        <v>22</v>
      </c>
      <c r="F462" t="s">
        <v>13</v>
      </c>
      <c r="G462">
        <v>106537</v>
      </c>
      <c r="H462">
        <v>4</v>
      </c>
      <c r="I462">
        <v>4</v>
      </c>
      <c r="J462">
        <v>7069</v>
      </c>
    </row>
    <row r="463" spans="1:10" x14ac:dyDescent="0.2">
      <c r="A463" t="s">
        <v>29</v>
      </c>
      <c r="B463" t="s">
        <v>56</v>
      </c>
      <c r="C463">
        <v>2005</v>
      </c>
      <c r="D463">
        <v>2.8</v>
      </c>
      <c r="E463" t="s">
        <v>22</v>
      </c>
      <c r="F463" t="s">
        <v>13</v>
      </c>
      <c r="G463">
        <v>228351</v>
      </c>
      <c r="H463">
        <v>2</v>
      </c>
      <c r="I463">
        <v>2</v>
      </c>
      <c r="J463">
        <v>5832</v>
      </c>
    </row>
    <row r="464" spans="1:10" x14ac:dyDescent="0.2">
      <c r="A464" t="s">
        <v>23</v>
      </c>
      <c r="B464" t="s">
        <v>24</v>
      </c>
      <c r="C464">
        <v>2000</v>
      </c>
      <c r="D464">
        <v>1</v>
      </c>
      <c r="E464" t="s">
        <v>16</v>
      </c>
      <c r="F464" t="s">
        <v>25</v>
      </c>
      <c r="G464">
        <v>156258</v>
      </c>
      <c r="H464">
        <v>4</v>
      </c>
      <c r="I464">
        <v>1</v>
      </c>
      <c r="J464">
        <v>2974</v>
      </c>
    </row>
    <row r="465" spans="1:10" x14ac:dyDescent="0.2">
      <c r="A465" t="s">
        <v>18</v>
      </c>
      <c r="B465" t="s">
        <v>54</v>
      </c>
      <c r="C465">
        <v>2022</v>
      </c>
      <c r="D465">
        <v>3.6</v>
      </c>
      <c r="E465" t="s">
        <v>12</v>
      </c>
      <c r="F465" t="s">
        <v>13</v>
      </c>
      <c r="G465">
        <v>233628</v>
      </c>
      <c r="H465">
        <v>5</v>
      </c>
      <c r="I465">
        <v>2</v>
      </c>
      <c r="J465">
        <v>9627</v>
      </c>
    </row>
    <row r="466" spans="1:10" x14ac:dyDescent="0.2">
      <c r="A466" t="s">
        <v>29</v>
      </c>
      <c r="B466" t="s">
        <v>56</v>
      </c>
      <c r="C466">
        <v>2000</v>
      </c>
      <c r="D466">
        <v>2.9</v>
      </c>
      <c r="E466" t="s">
        <v>16</v>
      </c>
      <c r="F466" t="s">
        <v>25</v>
      </c>
      <c r="G466">
        <v>238272</v>
      </c>
      <c r="H466">
        <v>5</v>
      </c>
      <c r="I466">
        <v>1</v>
      </c>
      <c r="J466">
        <v>3234</v>
      </c>
    </row>
    <row r="467" spans="1:10" x14ac:dyDescent="0.2">
      <c r="A467" t="s">
        <v>14</v>
      </c>
      <c r="B467" t="s">
        <v>15</v>
      </c>
      <c r="C467">
        <v>2023</v>
      </c>
      <c r="D467">
        <v>2</v>
      </c>
      <c r="E467" t="s">
        <v>12</v>
      </c>
      <c r="F467" t="s">
        <v>13</v>
      </c>
      <c r="G467">
        <v>280794</v>
      </c>
      <c r="H467">
        <v>2</v>
      </c>
      <c r="I467">
        <v>3</v>
      </c>
      <c r="J467">
        <v>7384</v>
      </c>
    </row>
    <row r="468" spans="1:10" x14ac:dyDescent="0.2">
      <c r="A468" t="s">
        <v>10</v>
      </c>
      <c r="B468" t="s">
        <v>11</v>
      </c>
      <c r="C468">
        <v>2005</v>
      </c>
      <c r="D468">
        <v>2.6</v>
      </c>
      <c r="E468" t="s">
        <v>12</v>
      </c>
      <c r="F468" t="s">
        <v>25</v>
      </c>
      <c r="G468">
        <v>14058</v>
      </c>
      <c r="H468">
        <v>5</v>
      </c>
      <c r="I468">
        <v>4</v>
      </c>
      <c r="J468">
        <v>7918</v>
      </c>
    </row>
    <row r="469" spans="1:10" x14ac:dyDescent="0.2">
      <c r="A469" t="s">
        <v>20</v>
      </c>
      <c r="B469" t="s">
        <v>42</v>
      </c>
      <c r="C469">
        <v>2018</v>
      </c>
      <c r="D469">
        <v>3.3</v>
      </c>
      <c r="E469" t="s">
        <v>16</v>
      </c>
      <c r="F469" t="s">
        <v>25</v>
      </c>
      <c r="G469">
        <v>274434</v>
      </c>
      <c r="H469">
        <v>3</v>
      </c>
      <c r="I469">
        <v>2</v>
      </c>
      <c r="J469">
        <v>8311</v>
      </c>
    </row>
    <row r="470" spans="1:10" x14ac:dyDescent="0.2">
      <c r="A470" t="s">
        <v>14</v>
      </c>
      <c r="B470" t="s">
        <v>39</v>
      </c>
      <c r="C470">
        <v>2015</v>
      </c>
      <c r="D470">
        <v>3.2</v>
      </c>
      <c r="E470" t="s">
        <v>12</v>
      </c>
      <c r="F470" t="s">
        <v>17</v>
      </c>
      <c r="G470">
        <v>60419</v>
      </c>
      <c r="H470">
        <v>4</v>
      </c>
      <c r="I470">
        <v>4</v>
      </c>
      <c r="J470">
        <v>12091</v>
      </c>
    </row>
    <row r="471" spans="1:10" x14ac:dyDescent="0.2">
      <c r="A471" t="s">
        <v>33</v>
      </c>
      <c r="B471" t="s">
        <v>55</v>
      </c>
      <c r="C471">
        <v>2021</v>
      </c>
      <c r="D471">
        <v>5</v>
      </c>
      <c r="E471" t="s">
        <v>28</v>
      </c>
      <c r="F471" t="s">
        <v>25</v>
      </c>
      <c r="G471">
        <v>98604</v>
      </c>
      <c r="H471">
        <v>2</v>
      </c>
      <c r="I471">
        <v>4</v>
      </c>
      <c r="J471">
        <v>13427</v>
      </c>
    </row>
    <row r="472" spans="1:10" x14ac:dyDescent="0.2">
      <c r="A472" t="s">
        <v>23</v>
      </c>
      <c r="B472" t="s">
        <v>24</v>
      </c>
      <c r="C472">
        <v>2023</v>
      </c>
      <c r="D472">
        <v>1.6</v>
      </c>
      <c r="E472" t="s">
        <v>28</v>
      </c>
      <c r="F472" t="s">
        <v>17</v>
      </c>
      <c r="G472">
        <v>133425</v>
      </c>
      <c r="H472">
        <v>5</v>
      </c>
      <c r="I472">
        <v>5</v>
      </c>
      <c r="J472">
        <v>11431</v>
      </c>
    </row>
    <row r="473" spans="1:10" x14ac:dyDescent="0.2">
      <c r="A473" t="s">
        <v>36</v>
      </c>
      <c r="B473" t="s">
        <v>44</v>
      </c>
      <c r="C473">
        <v>2004</v>
      </c>
      <c r="D473">
        <v>4.2</v>
      </c>
      <c r="E473" t="s">
        <v>16</v>
      </c>
      <c r="F473" t="s">
        <v>13</v>
      </c>
      <c r="G473">
        <v>271816</v>
      </c>
      <c r="H473">
        <v>3</v>
      </c>
      <c r="I473">
        <v>5</v>
      </c>
      <c r="J473">
        <v>5063</v>
      </c>
    </row>
    <row r="474" spans="1:10" x14ac:dyDescent="0.2">
      <c r="A474" t="s">
        <v>18</v>
      </c>
      <c r="B474" t="s">
        <v>19</v>
      </c>
      <c r="C474">
        <v>2019</v>
      </c>
      <c r="D474">
        <v>2.9</v>
      </c>
      <c r="E474" t="s">
        <v>28</v>
      </c>
      <c r="F474" t="s">
        <v>25</v>
      </c>
      <c r="G474">
        <v>247451</v>
      </c>
      <c r="H474">
        <v>3</v>
      </c>
      <c r="I474">
        <v>3</v>
      </c>
      <c r="J474">
        <v>7750</v>
      </c>
    </row>
    <row r="475" spans="1:10" x14ac:dyDescent="0.2">
      <c r="A475" t="s">
        <v>40</v>
      </c>
      <c r="B475" t="s">
        <v>49</v>
      </c>
      <c r="C475">
        <v>2014</v>
      </c>
      <c r="D475">
        <v>4.7</v>
      </c>
      <c r="E475" t="s">
        <v>28</v>
      </c>
      <c r="F475" t="s">
        <v>25</v>
      </c>
      <c r="G475">
        <v>85892</v>
      </c>
      <c r="H475">
        <v>5</v>
      </c>
      <c r="I475">
        <v>2</v>
      </c>
      <c r="J475">
        <v>11282</v>
      </c>
    </row>
    <row r="476" spans="1:10" x14ac:dyDescent="0.2">
      <c r="A476" t="s">
        <v>40</v>
      </c>
      <c r="B476" t="s">
        <v>41</v>
      </c>
      <c r="C476">
        <v>2006</v>
      </c>
      <c r="D476">
        <v>3.1</v>
      </c>
      <c r="E476" t="s">
        <v>22</v>
      </c>
      <c r="F476" t="s">
        <v>25</v>
      </c>
      <c r="G476">
        <v>252610</v>
      </c>
      <c r="H476">
        <v>2</v>
      </c>
      <c r="I476">
        <v>3</v>
      </c>
      <c r="J476">
        <v>5947</v>
      </c>
    </row>
    <row r="477" spans="1:10" x14ac:dyDescent="0.2">
      <c r="A477" t="s">
        <v>20</v>
      </c>
      <c r="B477" t="s">
        <v>50</v>
      </c>
      <c r="C477">
        <v>2020</v>
      </c>
      <c r="D477">
        <v>1.3</v>
      </c>
      <c r="E477" t="s">
        <v>16</v>
      </c>
      <c r="F477" t="s">
        <v>13</v>
      </c>
      <c r="G477">
        <v>282883</v>
      </c>
      <c r="H477">
        <v>4</v>
      </c>
      <c r="I477">
        <v>1</v>
      </c>
      <c r="J477">
        <v>6742</v>
      </c>
    </row>
    <row r="478" spans="1:10" x14ac:dyDescent="0.2">
      <c r="A478" t="s">
        <v>33</v>
      </c>
      <c r="B478" t="s">
        <v>34</v>
      </c>
      <c r="C478">
        <v>2020</v>
      </c>
      <c r="D478">
        <v>2.7</v>
      </c>
      <c r="E478" t="s">
        <v>16</v>
      </c>
      <c r="F478" t="s">
        <v>25</v>
      </c>
      <c r="G478">
        <v>109271</v>
      </c>
      <c r="H478">
        <v>3</v>
      </c>
      <c r="I478">
        <v>4</v>
      </c>
      <c r="J478">
        <v>11614</v>
      </c>
    </row>
    <row r="479" spans="1:10" x14ac:dyDescent="0.2">
      <c r="A479" t="s">
        <v>18</v>
      </c>
      <c r="B479" t="s">
        <v>19</v>
      </c>
      <c r="C479">
        <v>2018</v>
      </c>
      <c r="D479">
        <v>2</v>
      </c>
      <c r="E479" t="s">
        <v>16</v>
      </c>
      <c r="F479" t="s">
        <v>17</v>
      </c>
      <c r="G479">
        <v>119566</v>
      </c>
      <c r="H479">
        <v>5</v>
      </c>
      <c r="I479">
        <v>5</v>
      </c>
      <c r="J479">
        <v>11608</v>
      </c>
    </row>
    <row r="480" spans="1:10" x14ac:dyDescent="0.2">
      <c r="A480" t="s">
        <v>40</v>
      </c>
      <c r="B480" t="s">
        <v>51</v>
      </c>
      <c r="C480">
        <v>2009</v>
      </c>
      <c r="D480">
        <v>3</v>
      </c>
      <c r="E480" t="s">
        <v>12</v>
      </c>
      <c r="F480" t="s">
        <v>13</v>
      </c>
      <c r="G480">
        <v>54105</v>
      </c>
      <c r="H480">
        <v>3</v>
      </c>
      <c r="I480">
        <v>2</v>
      </c>
      <c r="J480">
        <v>8717</v>
      </c>
    </row>
    <row r="481" spans="1:10" x14ac:dyDescent="0.2">
      <c r="A481" t="s">
        <v>29</v>
      </c>
      <c r="B481" t="s">
        <v>35</v>
      </c>
      <c r="C481">
        <v>2020</v>
      </c>
      <c r="D481">
        <v>2.4</v>
      </c>
      <c r="E481" t="s">
        <v>16</v>
      </c>
      <c r="F481" t="s">
        <v>13</v>
      </c>
      <c r="G481">
        <v>103185</v>
      </c>
      <c r="H481">
        <v>2</v>
      </c>
      <c r="I481">
        <v>3</v>
      </c>
      <c r="J481">
        <v>11436</v>
      </c>
    </row>
    <row r="482" spans="1:10" x14ac:dyDescent="0.2">
      <c r="A482" t="s">
        <v>14</v>
      </c>
      <c r="B482" t="s">
        <v>46</v>
      </c>
      <c r="C482">
        <v>2010</v>
      </c>
      <c r="D482">
        <v>1.8</v>
      </c>
      <c r="E482" t="s">
        <v>16</v>
      </c>
      <c r="F482" t="s">
        <v>13</v>
      </c>
      <c r="G482">
        <v>227999</v>
      </c>
      <c r="H482">
        <v>5</v>
      </c>
      <c r="I482">
        <v>1</v>
      </c>
      <c r="J482">
        <v>5340</v>
      </c>
    </row>
    <row r="483" spans="1:10" x14ac:dyDescent="0.2">
      <c r="A483" t="s">
        <v>33</v>
      </c>
      <c r="B483" t="s">
        <v>55</v>
      </c>
      <c r="C483">
        <v>2000</v>
      </c>
      <c r="D483">
        <v>1.1000000000000001</v>
      </c>
      <c r="E483" t="s">
        <v>16</v>
      </c>
      <c r="F483" t="s">
        <v>17</v>
      </c>
      <c r="G483">
        <v>141537</v>
      </c>
      <c r="H483">
        <v>3</v>
      </c>
      <c r="I483">
        <v>2</v>
      </c>
      <c r="J483">
        <v>4869</v>
      </c>
    </row>
    <row r="484" spans="1:10" x14ac:dyDescent="0.2">
      <c r="A484" t="s">
        <v>36</v>
      </c>
      <c r="B484" t="s">
        <v>37</v>
      </c>
      <c r="C484">
        <v>2022</v>
      </c>
      <c r="D484">
        <v>2.8</v>
      </c>
      <c r="E484" t="s">
        <v>12</v>
      </c>
      <c r="F484" t="s">
        <v>17</v>
      </c>
      <c r="G484">
        <v>250524</v>
      </c>
      <c r="H484">
        <v>5</v>
      </c>
      <c r="I484">
        <v>5</v>
      </c>
      <c r="J484">
        <v>9989</v>
      </c>
    </row>
    <row r="485" spans="1:10" x14ac:dyDescent="0.2">
      <c r="A485" t="s">
        <v>33</v>
      </c>
      <c r="B485" t="s">
        <v>34</v>
      </c>
      <c r="C485">
        <v>2012</v>
      </c>
      <c r="D485">
        <v>1.7</v>
      </c>
      <c r="E485" t="s">
        <v>28</v>
      </c>
      <c r="F485" t="s">
        <v>17</v>
      </c>
      <c r="G485">
        <v>163543</v>
      </c>
      <c r="H485">
        <v>5</v>
      </c>
      <c r="I485">
        <v>4</v>
      </c>
      <c r="J485">
        <v>7629</v>
      </c>
    </row>
    <row r="486" spans="1:10" x14ac:dyDescent="0.2">
      <c r="A486" t="s">
        <v>20</v>
      </c>
      <c r="B486" t="s">
        <v>50</v>
      </c>
      <c r="C486">
        <v>2021</v>
      </c>
      <c r="D486">
        <v>2.7</v>
      </c>
      <c r="E486" t="s">
        <v>28</v>
      </c>
      <c r="F486" t="s">
        <v>13</v>
      </c>
      <c r="G486">
        <v>283597</v>
      </c>
      <c r="H486">
        <v>2</v>
      </c>
      <c r="I486">
        <v>2</v>
      </c>
      <c r="J486">
        <v>7428</v>
      </c>
    </row>
    <row r="487" spans="1:10" x14ac:dyDescent="0.2">
      <c r="A487" t="s">
        <v>10</v>
      </c>
      <c r="B487" t="s">
        <v>11</v>
      </c>
      <c r="C487">
        <v>2021</v>
      </c>
      <c r="D487">
        <v>3.6</v>
      </c>
      <c r="E487" t="s">
        <v>28</v>
      </c>
      <c r="F487" t="s">
        <v>17</v>
      </c>
      <c r="G487">
        <v>79401</v>
      </c>
      <c r="H487">
        <v>4</v>
      </c>
      <c r="I487">
        <v>3</v>
      </c>
      <c r="J487">
        <v>13911</v>
      </c>
    </row>
    <row r="488" spans="1:10" x14ac:dyDescent="0.2">
      <c r="A488" t="s">
        <v>40</v>
      </c>
      <c r="B488" t="s">
        <v>49</v>
      </c>
      <c r="C488">
        <v>2007</v>
      </c>
      <c r="D488">
        <v>3.4</v>
      </c>
      <c r="E488" t="s">
        <v>22</v>
      </c>
      <c r="F488" t="s">
        <v>13</v>
      </c>
      <c r="G488">
        <v>125769</v>
      </c>
      <c r="H488">
        <v>3</v>
      </c>
      <c r="I488">
        <v>1</v>
      </c>
      <c r="J488">
        <v>9084</v>
      </c>
    </row>
    <row r="489" spans="1:10" x14ac:dyDescent="0.2">
      <c r="A489" t="s">
        <v>36</v>
      </c>
      <c r="B489" t="s">
        <v>53</v>
      </c>
      <c r="C489">
        <v>2009</v>
      </c>
      <c r="D489">
        <v>4.0999999999999996</v>
      </c>
      <c r="E489" t="s">
        <v>12</v>
      </c>
      <c r="F489" t="s">
        <v>13</v>
      </c>
      <c r="G489">
        <v>67077</v>
      </c>
      <c r="H489">
        <v>2</v>
      </c>
      <c r="I489">
        <v>5</v>
      </c>
      <c r="J489">
        <v>9558</v>
      </c>
    </row>
    <row r="490" spans="1:10" x14ac:dyDescent="0.2">
      <c r="A490" t="s">
        <v>36</v>
      </c>
      <c r="B490" t="s">
        <v>53</v>
      </c>
      <c r="C490">
        <v>2007</v>
      </c>
      <c r="D490">
        <v>2.2999999999999998</v>
      </c>
      <c r="E490" t="s">
        <v>22</v>
      </c>
      <c r="F490" t="s">
        <v>13</v>
      </c>
      <c r="G490">
        <v>76257</v>
      </c>
      <c r="H490">
        <v>2</v>
      </c>
      <c r="I490">
        <v>3</v>
      </c>
      <c r="J490">
        <v>8974</v>
      </c>
    </row>
    <row r="491" spans="1:10" x14ac:dyDescent="0.2">
      <c r="A491" t="s">
        <v>40</v>
      </c>
      <c r="B491" t="s">
        <v>51</v>
      </c>
      <c r="C491">
        <v>2010</v>
      </c>
      <c r="D491">
        <v>1.2</v>
      </c>
      <c r="E491" t="s">
        <v>22</v>
      </c>
      <c r="F491" t="s">
        <v>17</v>
      </c>
      <c r="G491">
        <v>220484</v>
      </c>
      <c r="H491">
        <v>4</v>
      </c>
      <c r="I491">
        <v>4</v>
      </c>
      <c r="J491">
        <v>7390</v>
      </c>
    </row>
    <row r="492" spans="1:10" x14ac:dyDescent="0.2">
      <c r="A492" t="s">
        <v>26</v>
      </c>
      <c r="B492" t="s">
        <v>27</v>
      </c>
      <c r="C492">
        <v>2010</v>
      </c>
      <c r="D492">
        <v>4.7</v>
      </c>
      <c r="E492" t="s">
        <v>28</v>
      </c>
      <c r="F492" t="s">
        <v>25</v>
      </c>
      <c r="G492">
        <v>155338</v>
      </c>
      <c r="H492">
        <v>5</v>
      </c>
      <c r="I492">
        <v>1</v>
      </c>
      <c r="J492">
        <v>8693</v>
      </c>
    </row>
    <row r="493" spans="1:10" x14ac:dyDescent="0.2">
      <c r="A493" t="s">
        <v>23</v>
      </c>
      <c r="B493" t="s">
        <v>38</v>
      </c>
      <c r="C493">
        <v>2006</v>
      </c>
      <c r="D493">
        <v>3.1</v>
      </c>
      <c r="E493" t="s">
        <v>22</v>
      </c>
      <c r="F493" t="s">
        <v>17</v>
      </c>
      <c r="G493">
        <v>135166</v>
      </c>
      <c r="H493">
        <v>5</v>
      </c>
      <c r="I493">
        <v>1</v>
      </c>
      <c r="J493">
        <v>9796</v>
      </c>
    </row>
    <row r="494" spans="1:10" x14ac:dyDescent="0.2">
      <c r="A494" t="s">
        <v>40</v>
      </c>
      <c r="B494" t="s">
        <v>49</v>
      </c>
      <c r="C494">
        <v>2009</v>
      </c>
      <c r="D494">
        <v>2.4</v>
      </c>
      <c r="E494" t="s">
        <v>28</v>
      </c>
      <c r="F494" t="s">
        <v>17</v>
      </c>
      <c r="G494">
        <v>22624</v>
      </c>
      <c r="H494">
        <v>4</v>
      </c>
      <c r="I494">
        <v>4</v>
      </c>
      <c r="J494">
        <v>10247</v>
      </c>
    </row>
    <row r="495" spans="1:10" x14ac:dyDescent="0.2">
      <c r="A495" t="s">
        <v>20</v>
      </c>
      <c r="B495" t="s">
        <v>42</v>
      </c>
      <c r="C495">
        <v>2002</v>
      </c>
      <c r="D495">
        <v>3.2</v>
      </c>
      <c r="E495" t="s">
        <v>16</v>
      </c>
      <c r="F495" t="s">
        <v>17</v>
      </c>
      <c r="G495">
        <v>106780</v>
      </c>
      <c r="H495">
        <v>2</v>
      </c>
      <c r="I495">
        <v>5</v>
      </c>
      <c r="J495">
        <v>8264</v>
      </c>
    </row>
    <row r="496" spans="1:10" x14ac:dyDescent="0.2">
      <c r="A496" t="s">
        <v>18</v>
      </c>
      <c r="B496" t="s">
        <v>54</v>
      </c>
      <c r="C496">
        <v>2017</v>
      </c>
      <c r="D496">
        <v>2.2999999999999998</v>
      </c>
      <c r="E496" t="s">
        <v>22</v>
      </c>
      <c r="F496" t="s">
        <v>25</v>
      </c>
      <c r="G496">
        <v>40455</v>
      </c>
      <c r="H496">
        <v>4</v>
      </c>
      <c r="I496">
        <v>1</v>
      </c>
      <c r="J496">
        <v>12690</v>
      </c>
    </row>
    <row r="497" spans="1:10" x14ac:dyDescent="0.2">
      <c r="A497" t="s">
        <v>40</v>
      </c>
      <c r="B497" t="s">
        <v>41</v>
      </c>
      <c r="C497">
        <v>2007</v>
      </c>
      <c r="D497">
        <v>1.1000000000000001</v>
      </c>
      <c r="E497" t="s">
        <v>12</v>
      </c>
      <c r="F497" t="s">
        <v>25</v>
      </c>
      <c r="G497">
        <v>261935</v>
      </c>
      <c r="H497">
        <v>4</v>
      </c>
      <c r="I497">
        <v>2</v>
      </c>
      <c r="J497">
        <v>2061</v>
      </c>
    </row>
    <row r="498" spans="1:10" x14ac:dyDescent="0.2">
      <c r="A498" t="s">
        <v>29</v>
      </c>
      <c r="B498" t="s">
        <v>35</v>
      </c>
      <c r="C498">
        <v>2015</v>
      </c>
      <c r="D498">
        <v>2.2000000000000002</v>
      </c>
      <c r="E498" t="s">
        <v>22</v>
      </c>
      <c r="F498" t="s">
        <v>13</v>
      </c>
      <c r="G498">
        <v>164031</v>
      </c>
      <c r="H498">
        <v>4</v>
      </c>
      <c r="I498">
        <v>5</v>
      </c>
      <c r="J498">
        <v>9519</v>
      </c>
    </row>
    <row r="499" spans="1:10" x14ac:dyDescent="0.2">
      <c r="A499" t="s">
        <v>18</v>
      </c>
      <c r="B499" t="s">
        <v>19</v>
      </c>
      <c r="C499">
        <v>2018</v>
      </c>
      <c r="D499">
        <v>4.8</v>
      </c>
      <c r="E499" t="s">
        <v>16</v>
      </c>
      <c r="F499" t="s">
        <v>17</v>
      </c>
      <c r="G499">
        <v>108824</v>
      </c>
      <c r="H499">
        <v>3</v>
      </c>
      <c r="I499">
        <v>4</v>
      </c>
      <c r="J499">
        <v>14623</v>
      </c>
    </row>
    <row r="500" spans="1:10" x14ac:dyDescent="0.2">
      <c r="A500" t="s">
        <v>29</v>
      </c>
      <c r="B500" t="s">
        <v>35</v>
      </c>
      <c r="C500">
        <v>2001</v>
      </c>
      <c r="D500">
        <v>4.3</v>
      </c>
      <c r="E500" t="s">
        <v>28</v>
      </c>
      <c r="F500" t="s">
        <v>25</v>
      </c>
      <c r="G500">
        <v>67506</v>
      </c>
      <c r="H500">
        <v>3</v>
      </c>
      <c r="I500">
        <v>4</v>
      </c>
      <c r="J500">
        <v>7349</v>
      </c>
    </row>
    <row r="501" spans="1:10" x14ac:dyDescent="0.2">
      <c r="A501" t="s">
        <v>18</v>
      </c>
      <c r="B501" t="s">
        <v>54</v>
      </c>
      <c r="C501">
        <v>2013</v>
      </c>
      <c r="D501">
        <v>1.5</v>
      </c>
      <c r="E501" t="s">
        <v>16</v>
      </c>
      <c r="F501" t="s">
        <v>17</v>
      </c>
      <c r="G501">
        <v>198747</v>
      </c>
      <c r="H501">
        <v>5</v>
      </c>
      <c r="I501">
        <v>4</v>
      </c>
      <c r="J501">
        <v>8025</v>
      </c>
    </row>
    <row r="502" spans="1:10" x14ac:dyDescent="0.2">
      <c r="A502" t="s">
        <v>29</v>
      </c>
      <c r="B502" t="s">
        <v>35</v>
      </c>
      <c r="C502">
        <v>2004</v>
      </c>
      <c r="D502">
        <v>1.3</v>
      </c>
      <c r="E502" t="s">
        <v>22</v>
      </c>
      <c r="F502" t="s">
        <v>17</v>
      </c>
      <c r="G502">
        <v>189304</v>
      </c>
      <c r="H502">
        <v>5</v>
      </c>
      <c r="I502">
        <v>1</v>
      </c>
      <c r="J502">
        <v>6313</v>
      </c>
    </row>
    <row r="503" spans="1:10" x14ac:dyDescent="0.2">
      <c r="A503" t="s">
        <v>20</v>
      </c>
      <c r="B503" t="s">
        <v>42</v>
      </c>
      <c r="C503">
        <v>2019</v>
      </c>
      <c r="D503">
        <v>3.1</v>
      </c>
      <c r="E503" t="s">
        <v>12</v>
      </c>
      <c r="F503" t="s">
        <v>25</v>
      </c>
      <c r="G503">
        <v>171550</v>
      </c>
      <c r="H503">
        <v>3</v>
      </c>
      <c r="I503">
        <v>5</v>
      </c>
      <c r="J503">
        <v>9469</v>
      </c>
    </row>
    <row r="504" spans="1:10" x14ac:dyDescent="0.2">
      <c r="A504" t="s">
        <v>14</v>
      </c>
      <c r="B504" t="s">
        <v>15</v>
      </c>
      <c r="C504">
        <v>2011</v>
      </c>
      <c r="D504">
        <v>4.8</v>
      </c>
      <c r="E504" t="s">
        <v>22</v>
      </c>
      <c r="F504" t="s">
        <v>17</v>
      </c>
      <c r="G504">
        <v>49802</v>
      </c>
      <c r="H504">
        <v>2</v>
      </c>
      <c r="I504">
        <v>4</v>
      </c>
      <c r="J504">
        <v>14703</v>
      </c>
    </row>
    <row r="505" spans="1:10" x14ac:dyDescent="0.2">
      <c r="A505" t="s">
        <v>10</v>
      </c>
      <c r="B505" t="s">
        <v>11</v>
      </c>
      <c r="C505">
        <v>2006</v>
      </c>
      <c r="D505">
        <v>4.9000000000000004</v>
      </c>
      <c r="E505" t="s">
        <v>22</v>
      </c>
      <c r="F505" t="s">
        <v>13</v>
      </c>
      <c r="G505">
        <v>32528</v>
      </c>
      <c r="H505">
        <v>4</v>
      </c>
      <c r="I505">
        <v>3</v>
      </c>
      <c r="J505">
        <v>12149</v>
      </c>
    </row>
    <row r="506" spans="1:10" x14ac:dyDescent="0.2">
      <c r="A506" t="s">
        <v>10</v>
      </c>
      <c r="B506" t="s">
        <v>11</v>
      </c>
      <c r="C506">
        <v>2002</v>
      </c>
      <c r="D506">
        <v>3.3</v>
      </c>
      <c r="E506" t="s">
        <v>12</v>
      </c>
      <c r="F506" t="s">
        <v>17</v>
      </c>
      <c r="G506">
        <v>252871</v>
      </c>
      <c r="H506">
        <v>3</v>
      </c>
      <c r="I506">
        <v>2</v>
      </c>
      <c r="J506">
        <v>4442</v>
      </c>
    </row>
    <row r="507" spans="1:10" x14ac:dyDescent="0.2">
      <c r="A507" t="s">
        <v>36</v>
      </c>
      <c r="B507" t="s">
        <v>44</v>
      </c>
      <c r="C507">
        <v>2010</v>
      </c>
      <c r="D507">
        <v>3.6</v>
      </c>
      <c r="E507" t="s">
        <v>12</v>
      </c>
      <c r="F507" t="s">
        <v>25</v>
      </c>
      <c r="G507">
        <v>37887</v>
      </c>
      <c r="H507">
        <v>5</v>
      </c>
      <c r="I507">
        <v>5</v>
      </c>
      <c r="J507">
        <v>9942</v>
      </c>
    </row>
    <row r="508" spans="1:10" x14ac:dyDescent="0.2">
      <c r="A508" t="s">
        <v>10</v>
      </c>
      <c r="B508" t="s">
        <v>48</v>
      </c>
      <c r="C508">
        <v>2003</v>
      </c>
      <c r="D508">
        <v>1.5</v>
      </c>
      <c r="E508" t="s">
        <v>22</v>
      </c>
      <c r="F508" t="s">
        <v>17</v>
      </c>
      <c r="G508">
        <v>243023</v>
      </c>
      <c r="H508">
        <v>2</v>
      </c>
      <c r="I508">
        <v>3</v>
      </c>
      <c r="J508">
        <v>5139</v>
      </c>
    </row>
    <row r="509" spans="1:10" x14ac:dyDescent="0.2">
      <c r="A509" t="s">
        <v>40</v>
      </c>
      <c r="B509" t="s">
        <v>49</v>
      </c>
      <c r="C509">
        <v>2011</v>
      </c>
      <c r="D509">
        <v>5</v>
      </c>
      <c r="E509" t="s">
        <v>28</v>
      </c>
      <c r="F509" t="s">
        <v>17</v>
      </c>
      <c r="G509">
        <v>125014</v>
      </c>
      <c r="H509">
        <v>4</v>
      </c>
      <c r="I509">
        <v>5</v>
      </c>
      <c r="J509">
        <v>11399</v>
      </c>
    </row>
    <row r="510" spans="1:10" x14ac:dyDescent="0.2">
      <c r="A510" t="s">
        <v>33</v>
      </c>
      <c r="B510" t="s">
        <v>55</v>
      </c>
      <c r="C510">
        <v>2007</v>
      </c>
      <c r="D510">
        <v>2</v>
      </c>
      <c r="E510" t="s">
        <v>22</v>
      </c>
      <c r="F510" t="s">
        <v>17</v>
      </c>
      <c r="G510">
        <v>225309</v>
      </c>
      <c r="H510">
        <v>2</v>
      </c>
      <c r="I510">
        <v>5</v>
      </c>
      <c r="J510">
        <v>7193</v>
      </c>
    </row>
    <row r="511" spans="1:10" x14ac:dyDescent="0.2">
      <c r="A511" t="s">
        <v>23</v>
      </c>
      <c r="B511" t="s">
        <v>24</v>
      </c>
      <c r="C511">
        <v>2012</v>
      </c>
      <c r="D511">
        <v>1.5</v>
      </c>
      <c r="E511" t="s">
        <v>22</v>
      </c>
      <c r="F511" t="s">
        <v>25</v>
      </c>
      <c r="G511">
        <v>19946</v>
      </c>
      <c r="H511">
        <v>5</v>
      </c>
      <c r="I511">
        <v>4</v>
      </c>
      <c r="J511">
        <v>10801</v>
      </c>
    </row>
    <row r="512" spans="1:10" x14ac:dyDescent="0.2">
      <c r="A512" t="s">
        <v>26</v>
      </c>
      <c r="B512" t="s">
        <v>32</v>
      </c>
      <c r="C512">
        <v>2016</v>
      </c>
      <c r="D512">
        <v>1.5</v>
      </c>
      <c r="E512" t="s">
        <v>22</v>
      </c>
      <c r="F512" t="s">
        <v>25</v>
      </c>
      <c r="G512">
        <v>34256</v>
      </c>
      <c r="H512">
        <v>4</v>
      </c>
      <c r="I512">
        <v>3</v>
      </c>
      <c r="J512">
        <v>11714</v>
      </c>
    </row>
    <row r="513" spans="1:10" x14ac:dyDescent="0.2">
      <c r="A513" t="s">
        <v>33</v>
      </c>
      <c r="B513" t="s">
        <v>55</v>
      </c>
      <c r="C513">
        <v>2007</v>
      </c>
      <c r="D513">
        <v>2.1</v>
      </c>
      <c r="E513" t="s">
        <v>22</v>
      </c>
      <c r="F513" t="s">
        <v>13</v>
      </c>
      <c r="G513">
        <v>48326</v>
      </c>
      <c r="H513">
        <v>5</v>
      </c>
      <c r="I513">
        <v>4</v>
      </c>
      <c r="J513">
        <v>9333</v>
      </c>
    </row>
    <row r="514" spans="1:10" x14ac:dyDescent="0.2">
      <c r="A514" t="s">
        <v>14</v>
      </c>
      <c r="B514" t="s">
        <v>46</v>
      </c>
      <c r="C514">
        <v>2018</v>
      </c>
      <c r="D514">
        <v>3.9</v>
      </c>
      <c r="E514" t="s">
        <v>16</v>
      </c>
      <c r="F514" t="s">
        <v>17</v>
      </c>
      <c r="G514">
        <v>22059</v>
      </c>
      <c r="H514">
        <v>4</v>
      </c>
      <c r="I514">
        <v>3</v>
      </c>
      <c r="J514">
        <v>15458</v>
      </c>
    </row>
    <row r="515" spans="1:10" x14ac:dyDescent="0.2">
      <c r="A515" t="s">
        <v>33</v>
      </c>
      <c r="B515" t="s">
        <v>34</v>
      </c>
      <c r="C515">
        <v>2016</v>
      </c>
      <c r="D515">
        <v>3.1</v>
      </c>
      <c r="E515" t="s">
        <v>28</v>
      </c>
      <c r="F515" t="s">
        <v>17</v>
      </c>
      <c r="G515">
        <v>82589</v>
      </c>
      <c r="H515">
        <v>2</v>
      </c>
      <c r="I515">
        <v>3</v>
      </c>
      <c r="J515">
        <v>11848</v>
      </c>
    </row>
    <row r="516" spans="1:10" x14ac:dyDescent="0.2">
      <c r="A516" t="s">
        <v>18</v>
      </c>
      <c r="B516" t="s">
        <v>19</v>
      </c>
      <c r="C516">
        <v>2005</v>
      </c>
      <c r="D516">
        <v>3.5</v>
      </c>
      <c r="E516" t="s">
        <v>16</v>
      </c>
      <c r="F516" t="s">
        <v>13</v>
      </c>
      <c r="G516">
        <v>254719</v>
      </c>
      <c r="H516">
        <v>4</v>
      </c>
      <c r="I516">
        <v>4</v>
      </c>
      <c r="J516">
        <v>5005</v>
      </c>
    </row>
    <row r="517" spans="1:10" x14ac:dyDescent="0.2">
      <c r="A517" t="s">
        <v>23</v>
      </c>
      <c r="B517" t="s">
        <v>38</v>
      </c>
      <c r="C517">
        <v>2012</v>
      </c>
      <c r="D517">
        <v>2.8</v>
      </c>
      <c r="E517" t="s">
        <v>12</v>
      </c>
      <c r="F517" t="s">
        <v>13</v>
      </c>
      <c r="G517">
        <v>22534</v>
      </c>
      <c r="H517">
        <v>5</v>
      </c>
      <c r="I517">
        <v>2</v>
      </c>
      <c r="J517">
        <v>10049</v>
      </c>
    </row>
    <row r="518" spans="1:10" x14ac:dyDescent="0.2">
      <c r="A518" t="s">
        <v>20</v>
      </c>
      <c r="B518" t="s">
        <v>50</v>
      </c>
      <c r="C518">
        <v>2009</v>
      </c>
      <c r="D518">
        <v>3.3</v>
      </c>
      <c r="E518" t="s">
        <v>22</v>
      </c>
      <c r="F518" t="s">
        <v>25</v>
      </c>
      <c r="G518">
        <v>105672</v>
      </c>
      <c r="H518">
        <v>5</v>
      </c>
      <c r="I518">
        <v>2</v>
      </c>
      <c r="J518">
        <v>9986</v>
      </c>
    </row>
    <row r="519" spans="1:10" x14ac:dyDescent="0.2">
      <c r="A519" t="s">
        <v>40</v>
      </c>
      <c r="B519" t="s">
        <v>51</v>
      </c>
      <c r="C519">
        <v>2013</v>
      </c>
      <c r="D519">
        <v>3.5</v>
      </c>
      <c r="E519" t="s">
        <v>22</v>
      </c>
      <c r="F519" t="s">
        <v>13</v>
      </c>
      <c r="G519">
        <v>184223</v>
      </c>
      <c r="H519">
        <v>2</v>
      </c>
      <c r="I519">
        <v>1</v>
      </c>
      <c r="J519">
        <v>9815</v>
      </c>
    </row>
    <row r="520" spans="1:10" x14ac:dyDescent="0.2">
      <c r="A520" t="s">
        <v>40</v>
      </c>
      <c r="B520" t="s">
        <v>49</v>
      </c>
      <c r="C520">
        <v>2012</v>
      </c>
      <c r="D520">
        <v>3.4</v>
      </c>
      <c r="E520" t="s">
        <v>22</v>
      </c>
      <c r="F520" t="s">
        <v>17</v>
      </c>
      <c r="G520">
        <v>66901</v>
      </c>
      <c r="H520">
        <v>3</v>
      </c>
      <c r="I520">
        <v>3</v>
      </c>
      <c r="J520">
        <v>13261</v>
      </c>
    </row>
    <row r="521" spans="1:10" x14ac:dyDescent="0.2">
      <c r="A521" t="s">
        <v>26</v>
      </c>
      <c r="B521" t="s">
        <v>27</v>
      </c>
      <c r="C521">
        <v>2014</v>
      </c>
      <c r="D521">
        <v>2.8</v>
      </c>
      <c r="E521" t="s">
        <v>28</v>
      </c>
      <c r="F521" t="s">
        <v>25</v>
      </c>
      <c r="G521">
        <v>277899</v>
      </c>
      <c r="H521">
        <v>2</v>
      </c>
      <c r="I521">
        <v>5</v>
      </c>
      <c r="J521">
        <v>5542</v>
      </c>
    </row>
    <row r="522" spans="1:10" x14ac:dyDescent="0.2">
      <c r="A522" t="s">
        <v>36</v>
      </c>
      <c r="B522" t="s">
        <v>37</v>
      </c>
      <c r="C522">
        <v>2010</v>
      </c>
      <c r="D522">
        <v>4.5</v>
      </c>
      <c r="E522" t="s">
        <v>16</v>
      </c>
      <c r="F522" t="s">
        <v>13</v>
      </c>
      <c r="G522">
        <v>93756</v>
      </c>
      <c r="H522">
        <v>3</v>
      </c>
      <c r="I522">
        <v>1</v>
      </c>
      <c r="J522">
        <v>10724</v>
      </c>
    </row>
    <row r="523" spans="1:10" x14ac:dyDescent="0.2">
      <c r="A523" t="s">
        <v>18</v>
      </c>
      <c r="B523" t="s">
        <v>19</v>
      </c>
      <c r="C523">
        <v>2005</v>
      </c>
      <c r="D523">
        <v>3.8</v>
      </c>
      <c r="E523" t="s">
        <v>22</v>
      </c>
      <c r="F523" t="s">
        <v>17</v>
      </c>
      <c r="G523">
        <v>159958</v>
      </c>
      <c r="H523">
        <v>5</v>
      </c>
      <c r="I523">
        <v>2</v>
      </c>
      <c r="J523">
        <v>9700</v>
      </c>
    </row>
    <row r="524" spans="1:10" x14ac:dyDescent="0.2">
      <c r="A524" t="s">
        <v>36</v>
      </c>
      <c r="B524" t="s">
        <v>44</v>
      </c>
      <c r="C524">
        <v>2020</v>
      </c>
      <c r="D524">
        <v>2.7</v>
      </c>
      <c r="E524" t="s">
        <v>28</v>
      </c>
      <c r="F524" t="s">
        <v>17</v>
      </c>
      <c r="G524">
        <v>130146</v>
      </c>
      <c r="H524">
        <v>2</v>
      </c>
      <c r="I524">
        <v>3</v>
      </c>
      <c r="J524">
        <v>11697</v>
      </c>
    </row>
    <row r="525" spans="1:10" x14ac:dyDescent="0.2">
      <c r="A525" t="s">
        <v>20</v>
      </c>
      <c r="B525" t="s">
        <v>21</v>
      </c>
      <c r="C525">
        <v>2017</v>
      </c>
      <c r="D525">
        <v>3.4</v>
      </c>
      <c r="E525" t="s">
        <v>28</v>
      </c>
      <c r="F525" t="s">
        <v>25</v>
      </c>
      <c r="G525">
        <v>184285</v>
      </c>
      <c r="H525">
        <v>4</v>
      </c>
      <c r="I525">
        <v>3</v>
      </c>
      <c r="J525">
        <v>8914</v>
      </c>
    </row>
    <row r="526" spans="1:10" x14ac:dyDescent="0.2">
      <c r="A526" t="s">
        <v>40</v>
      </c>
      <c r="B526" t="s">
        <v>41</v>
      </c>
      <c r="C526">
        <v>2001</v>
      </c>
      <c r="D526">
        <v>1.1000000000000001</v>
      </c>
      <c r="E526" t="s">
        <v>16</v>
      </c>
      <c r="F526" t="s">
        <v>13</v>
      </c>
      <c r="G526">
        <v>221586</v>
      </c>
      <c r="H526">
        <v>3</v>
      </c>
      <c r="I526">
        <v>5</v>
      </c>
      <c r="J526">
        <v>2068</v>
      </c>
    </row>
    <row r="527" spans="1:10" x14ac:dyDescent="0.2">
      <c r="A527" t="s">
        <v>40</v>
      </c>
      <c r="B527" t="s">
        <v>41</v>
      </c>
      <c r="C527">
        <v>2005</v>
      </c>
      <c r="D527">
        <v>2.1</v>
      </c>
      <c r="E527" t="s">
        <v>22</v>
      </c>
      <c r="F527" t="s">
        <v>17</v>
      </c>
      <c r="G527">
        <v>40020</v>
      </c>
      <c r="H527">
        <v>5</v>
      </c>
      <c r="I527">
        <v>2</v>
      </c>
      <c r="J527">
        <v>10399</v>
      </c>
    </row>
    <row r="528" spans="1:10" x14ac:dyDescent="0.2">
      <c r="A528" t="s">
        <v>23</v>
      </c>
      <c r="B528" t="s">
        <v>38</v>
      </c>
      <c r="C528">
        <v>2017</v>
      </c>
      <c r="D528">
        <v>3.3</v>
      </c>
      <c r="E528" t="s">
        <v>22</v>
      </c>
      <c r="F528" t="s">
        <v>17</v>
      </c>
      <c r="G528">
        <v>201512</v>
      </c>
      <c r="H528">
        <v>4</v>
      </c>
      <c r="I528">
        <v>3</v>
      </c>
      <c r="J528">
        <v>11969</v>
      </c>
    </row>
    <row r="529" spans="1:10" x14ac:dyDescent="0.2">
      <c r="A529" t="s">
        <v>10</v>
      </c>
      <c r="B529" t="s">
        <v>31</v>
      </c>
      <c r="C529">
        <v>2014</v>
      </c>
      <c r="D529">
        <v>1.3</v>
      </c>
      <c r="E529" t="s">
        <v>12</v>
      </c>
      <c r="F529" t="s">
        <v>25</v>
      </c>
      <c r="G529">
        <v>180373</v>
      </c>
      <c r="H529">
        <v>5</v>
      </c>
      <c r="I529">
        <v>5</v>
      </c>
      <c r="J529">
        <v>5992</v>
      </c>
    </row>
    <row r="530" spans="1:10" x14ac:dyDescent="0.2">
      <c r="A530" t="s">
        <v>26</v>
      </c>
      <c r="B530" t="s">
        <v>47</v>
      </c>
      <c r="C530">
        <v>2014</v>
      </c>
      <c r="D530">
        <v>4.7</v>
      </c>
      <c r="E530" t="s">
        <v>28</v>
      </c>
      <c r="F530" t="s">
        <v>25</v>
      </c>
      <c r="G530">
        <v>114382</v>
      </c>
      <c r="H530">
        <v>5</v>
      </c>
      <c r="I530">
        <v>3</v>
      </c>
      <c r="J530">
        <v>10712</v>
      </c>
    </row>
    <row r="531" spans="1:10" x14ac:dyDescent="0.2">
      <c r="A531" t="s">
        <v>18</v>
      </c>
      <c r="B531" t="s">
        <v>52</v>
      </c>
      <c r="C531">
        <v>2003</v>
      </c>
      <c r="D531">
        <v>1.9</v>
      </c>
      <c r="E531" t="s">
        <v>28</v>
      </c>
      <c r="F531" t="s">
        <v>17</v>
      </c>
      <c r="G531">
        <v>211135</v>
      </c>
      <c r="H531">
        <v>5</v>
      </c>
      <c r="I531">
        <v>1</v>
      </c>
      <c r="J531">
        <v>4177</v>
      </c>
    </row>
    <row r="532" spans="1:10" x14ac:dyDescent="0.2">
      <c r="A532" t="s">
        <v>18</v>
      </c>
      <c r="B532" t="s">
        <v>54</v>
      </c>
      <c r="C532">
        <v>2007</v>
      </c>
      <c r="D532">
        <v>2</v>
      </c>
      <c r="E532" t="s">
        <v>28</v>
      </c>
      <c r="F532" t="s">
        <v>25</v>
      </c>
      <c r="G532">
        <v>118689</v>
      </c>
      <c r="H532">
        <v>5</v>
      </c>
      <c r="I532">
        <v>1</v>
      </c>
      <c r="J532">
        <v>5826</v>
      </c>
    </row>
    <row r="533" spans="1:10" x14ac:dyDescent="0.2">
      <c r="A533" t="s">
        <v>10</v>
      </c>
      <c r="B533" t="s">
        <v>31</v>
      </c>
      <c r="C533">
        <v>2017</v>
      </c>
      <c r="D533">
        <v>3.4</v>
      </c>
      <c r="E533" t="s">
        <v>12</v>
      </c>
      <c r="F533" t="s">
        <v>13</v>
      </c>
      <c r="G533">
        <v>149589</v>
      </c>
      <c r="H533">
        <v>2</v>
      </c>
      <c r="I533">
        <v>2</v>
      </c>
      <c r="J533">
        <v>9608</v>
      </c>
    </row>
    <row r="534" spans="1:10" x14ac:dyDescent="0.2">
      <c r="A534" t="s">
        <v>20</v>
      </c>
      <c r="B534" t="s">
        <v>50</v>
      </c>
      <c r="C534">
        <v>2022</v>
      </c>
      <c r="D534">
        <v>1.4</v>
      </c>
      <c r="E534" t="s">
        <v>22</v>
      </c>
      <c r="F534" t="s">
        <v>13</v>
      </c>
      <c r="G534">
        <v>84573</v>
      </c>
      <c r="H534">
        <v>3</v>
      </c>
      <c r="I534">
        <v>4</v>
      </c>
      <c r="J534">
        <v>12408</v>
      </c>
    </row>
    <row r="535" spans="1:10" x14ac:dyDescent="0.2">
      <c r="A535" t="s">
        <v>14</v>
      </c>
      <c r="B535" t="s">
        <v>46</v>
      </c>
      <c r="C535">
        <v>2004</v>
      </c>
      <c r="D535">
        <v>1.8</v>
      </c>
      <c r="E535" t="s">
        <v>12</v>
      </c>
      <c r="F535" t="s">
        <v>25</v>
      </c>
      <c r="G535">
        <v>149851</v>
      </c>
      <c r="H535">
        <v>4</v>
      </c>
      <c r="I535">
        <v>2</v>
      </c>
      <c r="J535">
        <v>4102</v>
      </c>
    </row>
    <row r="536" spans="1:10" x14ac:dyDescent="0.2">
      <c r="A536" t="s">
        <v>36</v>
      </c>
      <c r="B536" t="s">
        <v>53</v>
      </c>
      <c r="C536">
        <v>2002</v>
      </c>
      <c r="D536">
        <v>2.4</v>
      </c>
      <c r="E536" t="s">
        <v>28</v>
      </c>
      <c r="F536" t="s">
        <v>17</v>
      </c>
      <c r="G536">
        <v>122979</v>
      </c>
      <c r="H536">
        <v>3</v>
      </c>
      <c r="I536">
        <v>5</v>
      </c>
      <c r="J536">
        <v>6140</v>
      </c>
    </row>
    <row r="537" spans="1:10" x14ac:dyDescent="0.2">
      <c r="A537" t="s">
        <v>20</v>
      </c>
      <c r="B537" t="s">
        <v>50</v>
      </c>
      <c r="C537">
        <v>2018</v>
      </c>
      <c r="D537">
        <v>1.6</v>
      </c>
      <c r="E537" t="s">
        <v>12</v>
      </c>
      <c r="F537" t="s">
        <v>13</v>
      </c>
      <c r="G537">
        <v>180019</v>
      </c>
      <c r="H537">
        <v>3</v>
      </c>
      <c r="I537">
        <v>5</v>
      </c>
      <c r="J537">
        <v>7499</v>
      </c>
    </row>
    <row r="538" spans="1:10" x14ac:dyDescent="0.2">
      <c r="A538" t="s">
        <v>33</v>
      </c>
      <c r="B538" t="s">
        <v>43</v>
      </c>
      <c r="C538">
        <v>2001</v>
      </c>
      <c r="D538">
        <v>4.7</v>
      </c>
      <c r="E538" t="s">
        <v>12</v>
      </c>
      <c r="F538" t="s">
        <v>25</v>
      </c>
      <c r="G538">
        <v>107974</v>
      </c>
      <c r="H538">
        <v>3</v>
      </c>
      <c r="I538">
        <v>3</v>
      </c>
      <c r="J538">
        <v>6940</v>
      </c>
    </row>
    <row r="539" spans="1:10" x14ac:dyDescent="0.2">
      <c r="A539" t="s">
        <v>18</v>
      </c>
      <c r="B539" t="s">
        <v>19</v>
      </c>
      <c r="C539">
        <v>2003</v>
      </c>
      <c r="D539">
        <v>2.2000000000000002</v>
      </c>
      <c r="E539" t="s">
        <v>16</v>
      </c>
      <c r="F539" t="s">
        <v>25</v>
      </c>
      <c r="G539">
        <v>17393</v>
      </c>
      <c r="H539">
        <v>3</v>
      </c>
      <c r="I539">
        <v>5</v>
      </c>
      <c r="J539">
        <v>7852</v>
      </c>
    </row>
    <row r="540" spans="1:10" x14ac:dyDescent="0.2">
      <c r="A540" t="s">
        <v>40</v>
      </c>
      <c r="B540" t="s">
        <v>49</v>
      </c>
      <c r="C540">
        <v>2001</v>
      </c>
      <c r="D540">
        <v>2.6</v>
      </c>
      <c r="E540" t="s">
        <v>22</v>
      </c>
      <c r="F540" t="s">
        <v>25</v>
      </c>
      <c r="G540">
        <v>74</v>
      </c>
      <c r="H540">
        <v>2</v>
      </c>
      <c r="I540">
        <v>2</v>
      </c>
      <c r="J540">
        <v>8998</v>
      </c>
    </row>
    <row r="541" spans="1:10" x14ac:dyDescent="0.2">
      <c r="A541" t="s">
        <v>26</v>
      </c>
      <c r="B541" t="s">
        <v>47</v>
      </c>
      <c r="C541">
        <v>2014</v>
      </c>
      <c r="D541">
        <v>1.2</v>
      </c>
      <c r="E541" t="s">
        <v>22</v>
      </c>
      <c r="F541" t="s">
        <v>17</v>
      </c>
      <c r="G541">
        <v>215776</v>
      </c>
      <c r="H541">
        <v>4</v>
      </c>
      <c r="I541">
        <v>4</v>
      </c>
      <c r="J541">
        <v>8684</v>
      </c>
    </row>
    <row r="542" spans="1:10" x14ac:dyDescent="0.2">
      <c r="A542" t="s">
        <v>23</v>
      </c>
      <c r="B542" t="s">
        <v>24</v>
      </c>
      <c r="C542">
        <v>2022</v>
      </c>
      <c r="D542">
        <v>4.0999999999999996</v>
      </c>
      <c r="E542" t="s">
        <v>16</v>
      </c>
      <c r="F542" t="s">
        <v>25</v>
      </c>
      <c r="G542">
        <v>15423</v>
      </c>
      <c r="H542">
        <v>4</v>
      </c>
      <c r="I542">
        <v>3</v>
      </c>
      <c r="J542">
        <v>15491</v>
      </c>
    </row>
    <row r="543" spans="1:10" x14ac:dyDescent="0.2">
      <c r="A543" t="s">
        <v>23</v>
      </c>
      <c r="B543" t="s">
        <v>38</v>
      </c>
      <c r="C543">
        <v>2009</v>
      </c>
      <c r="D543">
        <v>2.1</v>
      </c>
      <c r="E543" t="s">
        <v>12</v>
      </c>
      <c r="F543" t="s">
        <v>17</v>
      </c>
      <c r="G543">
        <v>216808</v>
      </c>
      <c r="H543">
        <v>5</v>
      </c>
      <c r="I543">
        <v>1</v>
      </c>
      <c r="J543">
        <v>6063</v>
      </c>
    </row>
    <row r="544" spans="1:10" x14ac:dyDescent="0.2">
      <c r="A544" t="s">
        <v>33</v>
      </c>
      <c r="B544" t="s">
        <v>43</v>
      </c>
      <c r="C544">
        <v>2001</v>
      </c>
      <c r="D544">
        <v>4.2</v>
      </c>
      <c r="E544" t="s">
        <v>22</v>
      </c>
      <c r="F544" t="s">
        <v>17</v>
      </c>
      <c r="G544">
        <v>271492</v>
      </c>
      <c r="H544">
        <v>5</v>
      </c>
      <c r="I544">
        <v>3</v>
      </c>
      <c r="J544">
        <v>6670</v>
      </c>
    </row>
    <row r="545" spans="1:10" x14ac:dyDescent="0.2">
      <c r="A545" t="s">
        <v>33</v>
      </c>
      <c r="B545" t="s">
        <v>34</v>
      </c>
      <c r="C545">
        <v>2017</v>
      </c>
      <c r="D545">
        <v>2.7</v>
      </c>
      <c r="E545" t="s">
        <v>22</v>
      </c>
      <c r="F545" t="s">
        <v>17</v>
      </c>
      <c r="G545">
        <v>23058</v>
      </c>
      <c r="H545">
        <v>2</v>
      </c>
      <c r="I545">
        <v>3</v>
      </c>
      <c r="J545">
        <v>14938</v>
      </c>
    </row>
    <row r="546" spans="1:10" x14ac:dyDescent="0.2">
      <c r="A546" t="s">
        <v>26</v>
      </c>
      <c r="B546" t="s">
        <v>47</v>
      </c>
      <c r="C546">
        <v>2015</v>
      </c>
      <c r="D546">
        <v>4.9000000000000004</v>
      </c>
      <c r="E546" t="s">
        <v>22</v>
      </c>
      <c r="F546" t="s">
        <v>13</v>
      </c>
      <c r="G546">
        <v>292193</v>
      </c>
      <c r="H546">
        <v>5</v>
      </c>
      <c r="I546">
        <v>2</v>
      </c>
      <c r="J546">
        <v>9656</v>
      </c>
    </row>
    <row r="547" spans="1:10" x14ac:dyDescent="0.2">
      <c r="A547" t="s">
        <v>18</v>
      </c>
      <c r="B547" t="s">
        <v>54</v>
      </c>
      <c r="C547">
        <v>2020</v>
      </c>
      <c r="D547">
        <v>1.2</v>
      </c>
      <c r="E547" t="s">
        <v>28</v>
      </c>
      <c r="F547" t="s">
        <v>13</v>
      </c>
      <c r="G547">
        <v>100045</v>
      </c>
      <c r="H547">
        <v>5</v>
      </c>
      <c r="I547">
        <v>5</v>
      </c>
      <c r="J547">
        <v>9299</v>
      </c>
    </row>
    <row r="548" spans="1:10" x14ac:dyDescent="0.2">
      <c r="A548" t="s">
        <v>26</v>
      </c>
      <c r="B548" t="s">
        <v>47</v>
      </c>
      <c r="C548">
        <v>2018</v>
      </c>
      <c r="D548">
        <v>3.5</v>
      </c>
      <c r="E548" t="s">
        <v>28</v>
      </c>
      <c r="F548" t="s">
        <v>17</v>
      </c>
      <c r="G548">
        <v>230823</v>
      </c>
      <c r="H548">
        <v>3</v>
      </c>
      <c r="I548">
        <v>5</v>
      </c>
      <c r="J548">
        <v>9883</v>
      </c>
    </row>
    <row r="549" spans="1:10" x14ac:dyDescent="0.2">
      <c r="A549" t="s">
        <v>40</v>
      </c>
      <c r="B549" t="s">
        <v>49</v>
      </c>
      <c r="C549">
        <v>2020</v>
      </c>
      <c r="D549">
        <v>2.9</v>
      </c>
      <c r="E549" t="s">
        <v>16</v>
      </c>
      <c r="F549" t="s">
        <v>17</v>
      </c>
      <c r="G549">
        <v>123389</v>
      </c>
      <c r="H549">
        <v>4</v>
      </c>
      <c r="I549">
        <v>4</v>
      </c>
      <c r="J549">
        <v>13032</v>
      </c>
    </row>
    <row r="550" spans="1:10" x14ac:dyDescent="0.2">
      <c r="A550" t="s">
        <v>10</v>
      </c>
      <c r="B550" t="s">
        <v>31</v>
      </c>
      <c r="C550">
        <v>2020</v>
      </c>
      <c r="D550">
        <v>2.7</v>
      </c>
      <c r="E550" t="s">
        <v>12</v>
      </c>
      <c r="F550" t="s">
        <v>17</v>
      </c>
      <c r="G550">
        <v>87168</v>
      </c>
      <c r="H550">
        <v>5</v>
      </c>
      <c r="I550">
        <v>3</v>
      </c>
      <c r="J550">
        <v>12556</v>
      </c>
    </row>
    <row r="551" spans="1:10" x14ac:dyDescent="0.2">
      <c r="A551" t="s">
        <v>29</v>
      </c>
      <c r="B551" t="s">
        <v>35</v>
      </c>
      <c r="C551">
        <v>2016</v>
      </c>
      <c r="D551">
        <v>3.2</v>
      </c>
      <c r="E551" t="s">
        <v>12</v>
      </c>
      <c r="F551" t="s">
        <v>13</v>
      </c>
      <c r="G551">
        <v>253949</v>
      </c>
      <c r="H551">
        <v>5</v>
      </c>
      <c r="I551">
        <v>1</v>
      </c>
      <c r="J551">
        <v>7021</v>
      </c>
    </row>
    <row r="552" spans="1:10" x14ac:dyDescent="0.2">
      <c r="A552" t="s">
        <v>40</v>
      </c>
      <c r="B552" t="s">
        <v>51</v>
      </c>
      <c r="C552">
        <v>2001</v>
      </c>
      <c r="D552">
        <v>4.0999999999999996</v>
      </c>
      <c r="E552" t="s">
        <v>12</v>
      </c>
      <c r="F552" t="s">
        <v>25</v>
      </c>
      <c r="G552">
        <v>88202</v>
      </c>
      <c r="H552">
        <v>2</v>
      </c>
      <c r="I552">
        <v>5</v>
      </c>
      <c r="J552">
        <v>6735</v>
      </c>
    </row>
    <row r="553" spans="1:10" x14ac:dyDescent="0.2">
      <c r="A553" t="s">
        <v>23</v>
      </c>
      <c r="B553" t="s">
        <v>24</v>
      </c>
      <c r="C553">
        <v>2010</v>
      </c>
      <c r="D553">
        <v>4.5999999999999996</v>
      </c>
      <c r="E553" t="s">
        <v>16</v>
      </c>
      <c r="F553" t="s">
        <v>25</v>
      </c>
      <c r="G553">
        <v>89735</v>
      </c>
      <c r="H553">
        <v>5</v>
      </c>
      <c r="I553">
        <v>5</v>
      </c>
      <c r="J553">
        <v>10905</v>
      </c>
    </row>
    <row r="554" spans="1:10" x14ac:dyDescent="0.2">
      <c r="A554" t="s">
        <v>14</v>
      </c>
      <c r="B554" t="s">
        <v>15</v>
      </c>
      <c r="C554">
        <v>2015</v>
      </c>
      <c r="D554">
        <v>4.3</v>
      </c>
      <c r="E554" t="s">
        <v>28</v>
      </c>
      <c r="F554" t="s">
        <v>25</v>
      </c>
      <c r="G554">
        <v>190674</v>
      </c>
      <c r="H554">
        <v>4</v>
      </c>
      <c r="I554">
        <v>1</v>
      </c>
      <c r="J554">
        <v>9086</v>
      </c>
    </row>
    <row r="555" spans="1:10" x14ac:dyDescent="0.2">
      <c r="A555" t="s">
        <v>29</v>
      </c>
      <c r="B555" t="s">
        <v>30</v>
      </c>
      <c r="C555">
        <v>2007</v>
      </c>
      <c r="D555">
        <v>3</v>
      </c>
      <c r="E555" t="s">
        <v>12</v>
      </c>
      <c r="F555" t="s">
        <v>13</v>
      </c>
      <c r="G555">
        <v>45399</v>
      </c>
      <c r="H555">
        <v>3</v>
      </c>
      <c r="I555">
        <v>1</v>
      </c>
      <c r="J555">
        <v>8292</v>
      </c>
    </row>
    <row r="556" spans="1:10" x14ac:dyDescent="0.2">
      <c r="A556" t="s">
        <v>10</v>
      </c>
      <c r="B556" t="s">
        <v>31</v>
      </c>
      <c r="C556">
        <v>2015</v>
      </c>
      <c r="D556">
        <v>3.5</v>
      </c>
      <c r="E556" t="s">
        <v>12</v>
      </c>
      <c r="F556" t="s">
        <v>13</v>
      </c>
      <c r="G556">
        <v>118075</v>
      </c>
      <c r="H556">
        <v>2</v>
      </c>
      <c r="I556">
        <v>3</v>
      </c>
      <c r="J556">
        <v>9738</v>
      </c>
    </row>
    <row r="557" spans="1:10" x14ac:dyDescent="0.2">
      <c r="A557" t="s">
        <v>33</v>
      </c>
      <c r="B557" t="s">
        <v>34</v>
      </c>
      <c r="C557">
        <v>2023</v>
      </c>
      <c r="D557">
        <v>1.8</v>
      </c>
      <c r="E557" t="s">
        <v>22</v>
      </c>
      <c r="F557" t="s">
        <v>25</v>
      </c>
      <c r="G557">
        <v>212962</v>
      </c>
      <c r="H557">
        <v>2</v>
      </c>
      <c r="I557">
        <v>4</v>
      </c>
      <c r="J557">
        <v>10540</v>
      </c>
    </row>
    <row r="558" spans="1:10" x14ac:dyDescent="0.2">
      <c r="A558" t="s">
        <v>40</v>
      </c>
      <c r="B558" t="s">
        <v>41</v>
      </c>
      <c r="C558">
        <v>2000</v>
      </c>
      <c r="D558">
        <v>1.8</v>
      </c>
      <c r="E558" t="s">
        <v>16</v>
      </c>
      <c r="F558" t="s">
        <v>13</v>
      </c>
      <c r="G558">
        <v>222734</v>
      </c>
      <c r="H558">
        <v>3</v>
      </c>
      <c r="I558">
        <v>4</v>
      </c>
      <c r="J558">
        <v>2445</v>
      </c>
    </row>
    <row r="559" spans="1:10" x14ac:dyDescent="0.2">
      <c r="A559" t="s">
        <v>23</v>
      </c>
      <c r="B559" t="s">
        <v>45</v>
      </c>
      <c r="C559">
        <v>2000</v>
      </c>
      <c r="D559">
        <v>4.8</v>
      </c>
      <c r="E559" t="s">
        <v>22</v>
      </c>
      <c r="F559" t="s">
        <v>17</v>
      </c>
      <c r="G559">
        <v>158249</v>
      </c>
      <c r="H559">
        <v>2</v>
      </c>
      <c r="I559">
        <v>2</v>
      </c>
      <c r="J559">
        <v>9235</v>
      </c>
    </row>
    <row r="560" spans="1:10" x14ac:dyDescent="0.2">
      <c r="A560" t="s">
        <v>33</v>
      </c>
      <c r="B560" t="s">
        <v>43</v>
      </c>
      <c r="C560">
        <v>2008</v>
      </c>
      <c r="D560">
        <v>4.4000000000000004</v>
      </c>
      <c r="E560" t="s">
        <v>28</v>
      </c>
      <c r="F560" t="s">
        <v>25</v>
      </c>
      <c r="G560">
        <v>268020</v>
      </c>
      <c r="H560">
        <v>5</v>
      </c>
      <c r="I560">
        <v>1</v>
      </c>
      <c r="J560">
        <v>5539</v>
      </c>
    </row>
    <row r="561" spans="1:10" x14ac:dyDescent="0.2">
      <c r="A561" t="s">
        <v>26</v>
      </c>
      <c r="B561" t="s">
        <v>47</v>
      </c>
      <c r="C561">
        <v>2015</v>
      </c>
      <c r="D561">
        <v>3</v>
      </c>
      <c r="E561" t="s">
        <v>22</v>
      </c>
      <c r="F561" t="s">
        <v>13</v>
      </c>
      <c r="G561">
        <v>102552</v>
      </c>
      <c r="H561">
        <v>3</v>
      </c>
      <c r="I561">
        <v>3</v>
      </c>
      <c r="J561">
        <v>11548</v>
      </c>
    </row>
    <row r="562" spans="1:10" x14ac:dyDescent="0.2">
      <c r="A562" t="s">
        <v>29</v>
      </c>
      <c r="B562" t="s">
        <v>35</v>
      </c>
      <c r="C562">
        <v>2004</v>
      </c>
      <c r="D562">
        <v>3.9</v>
      </c>
      <c r="E562" t="s">
        <v>22</v>
      </c>
      <c r="F562" t="s">
        <v>17</v>
      </c>
      <c r="G562">
        <v>96421</v>
      </c>
      <c r="H562">
        <v>4</v>
      </c>
      <c r="I562">
        <v>5</v>
      </c>
      <c r="J562">
        <v>10771</v>
      </c>
    </row>
    <row r="563" spans="1:10" x14ac:dyDescent="0.2">
      <c r="A563" t="s">
        <v>29</v>
      </c>
      <c r="B563" t="s">
        <v>30</v>
      </c>
      <c r="C563">
        <v>2018</v>
      </c>
      <c r="D563">
        <v>2.2000000000000002</v>
      </c>
      <c r="E563" t="s">
        <v>16</v>
      </c>
      <c r="F563" t="s">
        <v>17</v>
      </c>
      <c r="G563">
        <v>227142</v>
      </c>
      <c r="H563">
        <v>5</v>
      </c>
      <c r="I563">
        <v>3</v>
      </c>
      <c r="J563">
        <v>9657</v>
      </c>
    </row>
    <row r="564" spans="1:10" x14ac:dyDescent="0.2">
      <c r="A564" t="s">
        <v>26</v>
      </c>
      <c r="B564" t="s">
        <v>32</v>
      </c>
      <c r="C564">
        <v>2002</v>
      </c>
      <c r="D564">
        <v>1.7</v>
      </c>
      <c r="E564" t="s">
        <v>28</v>
      </c>
      <c r="F564" t="s">
        <v>17</v>
      </c>
      <c r="G564">
        <v>265079</v>
      </c>
      <c r="H564">
        <v>4</v>
      </c>
      <c r="I564">
        <v>4</v>
      </c>
      <c r="J564">
        <v>2598</v>
      </c>
    </row>
    <row r="565" spans="1:10" x14ac:dyDescent="0.2">
      <c r="A565" t="s">
        <v>10</v>
      </c>
      <c r="B565" t="s">
        <v>31</v>
      </c>
      <c r="C565">
        <v>2001</v>
      </c>
      <c r="D565">
        <v>3.3</v>
      </c>
      <c r="E565" t="s">
        <v>22</v>
      </c>
      <c r="F565" t="s">
        <v>25</v>
      </c>
      <c r="G565">
        <v>258462</v>
      </c>
      <c r="H565">
        <v>4</v>
      </c>
      <c r="I565">
        <v>4</v>
      </c>
      <c r="J565">
        <v>4530</v>
      </c>
    </row>
    <row r="566" spans="1:10" x14ac:dyDescent="0.2">
      <c r="A566" t="s">
        <v>29</v>
      </c>
      <c r="B566" t="s">
        <v>30</v>
      </c>
      <c r="C566">
        <v>2007</v>
      </c>
      <c r="D566">
        <v>1.6</v>
      </c>
      <c r="E566" t="s">
        <v>22</v>
      </c>
      <c r="F566" t="s">
        <v>25</v>
      </c>
      <c r="G566">
        <v>84889</v>
      </c>
      <c r="H566">
        <v>4</v>
      </c>
      <c r="I566">
        <v>3</v>
      </c>
      <c r="J566">
        <v>8102</v>
      </c>
    </row>
    <row r="567" spans="1:10" x14ac:dyDescent="0.2">
      <c r="A567" t="s">
        <v>23</v>
      </c>
      <c r="B567" t="s">
        <v>38</v>
      </c>
      <c r="C567">
        <v>2023</v>
      </c>
      <c r="D567">
        <v>4.5999999999999996</v>
      </c>
      <c r="E567" t="s">
        <v>12</v>
      </c>
      <c r="F567" t="s">
        <v>17</v>
      </c>
      <c r="G567">
        <v>193427</v>
      </c>
      <c r="H567">
        <v>3</v>
      </c>
      <c r="I567">
        <v>1</v>
      </c>
      <c r="J567">
        <v>13231</v>
      </c>
    </row>
    <row r="568" spans="1:10" x14ac:dyDescent="0.2">
      <c r="A568" t="s">
        <v>36</v>
      </c>
      <c r="B568" t="s">
        <v>53</v>
      </c>
      <c r="C568">
        <v>2020</v>
      </c>
      <c r="D568">
        <v>3.4</v>
      </c>
      <c r="E568" t="s">
        <v>16</v>
      </c>
      <c r="F568" t="s">
        <v>17</v>
      </c>
      <c r="G568">
        <v>15353</v>
      </c>
      <c r="H568">
        <v>3</v>
      </c>
      <c r="I568">
        <v>4</v>
      </c>
      <c r="J568">
        <v>15692</v>
      </c>
    </row>
    <row r="569" spans="1:10" x14ac:dyDescent="0.2">
      <c r="A569" t="s">
        <v>29</v>
      </c>
      <c r="B569" t="s">
        <v>35</v>
      </c>
      <c r="C569">
        <v>2022</v>
      </c>
      <c r="D569">
        <v>3</v>
      </c>
      <c r="E569" t="s">
        <v>12</v>
      </c>
      <c r="F569" t="s">
        <v>17</v>
      </c>
      <c r="G569">
        <v>95078</v>
      </c>
      <c r="H569">
        <v>5</v>
      </c>
      <c r="I569">
        <v>2</v>
      </c>
      <c r="J569">
        <v>13298</v>
      </c>
    </row>
    <row r="570" spans="1:10" x14ac:dyDescent="0.2">
      <c r="A570" t="s">
        <v>23</v>
      </c>
      <c r="B570" t="s">
        <v>24</v>
      </c>
      <c r="C570">
        <v>2003</v>
      </c>
      <c r="D570">
        <v>4.2</v>
      </c>
      <c r="E570" t="s">
        <v>28</v>
      </c>
      <c r="F570" t="s">
        <v>17</v>
      </c>
      <c r="G570">
        <v>92303</v>
      </c>
      <c r="H570">
        <v>4</v>
      </c>
      <c r="I570">
        <v>1</v>
      </c>
      <c r="J570">
        <v>8853</v>
      </c>
    </row>
    <row r="571" spans="1:10" x14ac:dyDescent="0.2">
      <c r="A571" t="s">
        <v>40</v>
      </c>
      <c r="B571" t="s">
        <v>41</v>
      </c>
      <c r="C571">
        <v>2011</v>
      </c>
      <c r="D571">
        <v>1.1000000000000001</v>
      </c>
      <c r="E571" t="s">
        <v>12</v>
      </c>
      <c r="F571" t="s">
        <v>13</v>
      </c>
      <c r="G571">
        <v>122843</v>
      </c>
      <c r="H571">
        <v>2</v>
      </c>
      <c r="I571">
        <v>5</v>
      </c>
      <c r="J571">
        <v>6043</v>
      </c>
    </row>
    <row r="572" spans="1:10" x14ac:dyDescent="0.2">
      <c r="A572" t="s">
        <v>23</v>
      </c>
      <c r="B572" t="s">
        <v>45</v>
      </c>
      <c r="C572">
        <v>2006</v>
      </c>
      <c r="D572">
        <v>3.3</v>
      </c>
      <c r="E572" t="s">
        <v>16</v>
      </c>
      <c r="F572" t="s">
        <v>25</v>
      </c>
      <c r="G572">
        <v>203140</v>
      </c>
      <c r="H572">
        <v>3</v>
      </c>
      <c r="I572">
        <v>1</v>
      </c>
      <c r="J572">
        <v>6137</v>
      </c>
    </row>
    <row r="573" spans="1:10" x14ac:dyDescent="0.2">
      <c r="A573" t="s">
        <v>20</v>
      </c>
      <c r="B573" t="s">
        <v>21</v>
      </c>
      <c r="C573">
        <v>2019</v>
      </c>
      <c r="D573">
        <v>1.5</v>
      </c>
      <c r="E573" t="s">
        <v>16</v>
      </c>
      <c r="F573" t="s">
        <v>17</v>
      </c>
      <c r="G573">
        <v>299007</v>
      </c>
      <c r="H573">
        <v>2</v>
      </c>
      <c r="I573">
        <v>2</v>
      </c>
      <c r="J573">
        <v>7819</v>
      </c>
    </row>
    <row r="574" spans="1:10" x14ac:dyDescent="0.2">
      <c r="A574" t="s">
        <v>29</v>
      </c>
      <c r="B574" t="s">
        <v>30</v>
      </c>
      <c r="C574">
        <v>2000</v>
      </c>
      <c r="D574">
        <v>3.6</v>
      </c>
      <c r="E574" t="s">
        <v>16</v>
      </c>
      <c r="F574" t="s">
        <v>25</v>
      </c>
      <c r="G574">
        <v>71037</v>
      </c>
      <c r="H574">
        <v>2</v>
      </c>
      <c r="I574">
        <v>2</v>
      </c>
      <c r="J574">
        <v>7279</v>
      </c>
    </row>
    <row r="575" spans="1:10" x14ac:dyDescent="0.2">
      <c r="A575" t="s">
        <v>36</v>
      </c>
      <c r="B575" t="s">
        <v>44</v>
      </c>
      <c r="C575">
        <v>2017</v>
      </c>
      <c r="D575">
        <v>4.3</v>
      </c>
      <c r="E575" t="s">
        <v>12</v>
      </c>
      <c r="F575" t="s">
        <v>25</v>
      </c>
      <c r="G575">
        <v>190312</v>
      </c>
      <c r="H575">
        <v>5</v>
      </c>
      <c r="I575">
        <v>2</v>
      </c>
      <c r="J575">
        <v>9693</v>
      </c>
    </row>
    <row r="576" spans="1:10" x14ac:dyDescent="0.2">
      <c r="A576" t="s">
        <v>10</v>
      </c>
      <c r="B576" t="s">
        <v>31</v>
      </c>
      <c r="C576">
        <v>2003</v>
      </c>
      <c r="D576">
        <v>2.2999999999999998</v>
      </c>
      <c r="E576" t="s">
        <v>12</v>
      </c>
      <c r="F576" t="s">
        <v>17</v>
      </c>
      <c r="G576">
        <v>138463</v>
      </c>
      <c r="H576">
        <v>5</v>
      </c>
      <c r="I576">
        <v>1</v>
      </c>
      <c r="J576">
        <v>6030</v>
      </c>
    </row>
    <row r="577" spans="1:10" x14ac:dyDescent="0.2">
      <c r="A577" t="s">
        <v>23</v>
      </c>
      <c r="B577" t="s">
        <v>38</v>
      </c>
      <c r="C577">
        <v>2011</v>
      </c>
      <c r="D577">
        <v>4.2</v>
      </c>
      <c r="E577" t="s">
        <v>16</v>
      </c>
      <c r="F577" t="s">
        <v>13</v>
      </c>
      <c r="G577">
        <v>49206</v>
      </c>
      <c r="H577">
        <v>5</v>
      </c>
      <c r="I577">
        <v>5</v>
      </c>
      <c r="J577">
        <v>11615</v>
      </c>
    </row>
    <row r="578" spans="1:10" x14ac:dyDescent="0.2">
      <c r="A578" t="s">
        <v>33</v>
      </c>
      <c r="B578" t="s">
        <v>34</v>
      </c>
      <c r="C578">
        <v>2009</v>
      </c>
      <c r="D578">
        <v>1.8</v>
      </c>
      <c r="E578" t="s">
        <v>22</v>
      </c>
      <c r="F578" t="s">
        <v>25</v>
      </c>
      <c r="G578">
        <v>115364</v>
      </c>
      <c r="H578">
        <v>2</v>
      </c>
      <c r="I578">
        <v>1</v>
      </c>
      <c r="J578">
        <v>8292</v>
      </c>
    </row>
    <row r="579" spans="1:10" x14ac:dyDescent="0.2">
      <c r="A579" t="s">
        <v>26</v>
      </c>
      <c r="B579" t="s">
        <v>32</v>
      </c>
      <c r="C579">
        <v>2021</v>
      </c>
      <c r="D579">
        <v>3.3</v>
      </c>
      <c r="E579" t="s">
        <v>12</v>
      </c>
      <c r="F579" t="s">
        <v>17</v>
      </c>
      <c r="G579">
        <v>291239</v>
      </c>
      <c r="H579">
        <v>5</v>
      </c>
      <c r="I579">
        <v>2</v>
      </c>
      <c r="J579">
        <v>9375</v>
      </c>
    </row>
    <row r="580" spans="1:10" x14ac:dyDescent="0.2">
      <c r="A580" t="s">
        <v>18</v>
      </c>
      <c r="B580" t="s">
        <v>54</v>
      </c>
      <c r="C580">
        <v>2000</v>
      </c>
      <c r="D580">
        <v>4.2</v>
      </c>
      <c r="E580" t="s">
        <v>28</v>
      </c>
      <c r="F580" t="s">
        <v>13</v>
      </c>
      <c r="G580">
        <v>270079</v>
      </c>
      <c r="H580">
        <v>5</v>
      </c>
      <c r="I580">
        <v>2</v>
      </c>
      <c r="J580">
        <v>2898</v>
      </c>
    </row>
    <row r="581" spans="1:10" x14ac:dyDescent="0.2">
      <c r="A581" t="s">
        <v>18</v>
      </c>
      <c r="B581" t="s">
        <v>52</v>
      </c>
      <c r="C581">
        <v>2015</v>
      </c>
      <c r="D581">
        <v>2.4</v>
      </c>
      <c r="E581" t="s">
        <v>12</v>
      </c>
      <c r="F581" t="s">
        <v>25</v>
      </c>
      <c r="G581">
        <v>260513</v>
      </c>
      <c r="H581">
        <v>4</v>
      </c>
      <c r="I581">
        <v>5</v>
      </c>
      <c r="J581">
        <v>5789</v>
      </c>
    </row>
    <row r="582" spans="1:10" x14ac:dyDescent="0.2">
      <c r="A582" t="s">
        <v>26</v>
      </c>
      <c r="B582" t="s">
        <v>47</v>
      </c>
      <c r="C582">
        <v>2016</v>
      </c>
      <c r="D582">
        <v>3.7</v>
      </c>
      <c r="E582" t="s">
        <v>12</v>
      </c>
      <c r="F582" t="s">
        <v>25</v>
      </c>
      <c r="G582">
        <v>191330</v>
      </c>
      <c r="H582">
        <v>5</v>
      </c>
      <c r="I582">
        <v>2</v>
      </c>
      <c r="J582">
        <v>8773</v>
      </c>
    </row>
    <row r="583" spans="1:10" x14ac:dyDescent="0.2">
      <c r="A583" t="s">
        <v>23</v>
      </c>
      <c r="B583" t="s">
        <v>38</v>
      </c>
      <c r="C583">
        <v>2019</v>
      </c>
      <c r="D583">
        <v>3.9</v>
      </c>
      <c r="E583" t="s">
        <v>22</v>
      </c>
      <c r="F583" t="s">
        <v>13</v>
      </c>
      <c r="G583">
        <v>133300</v>
      </c>
      <c r="H583">
        <v>4</v>
      </c>
      <c r="I583">
        <v>1</v>
      </c>
      <c r="J583">
        <v>13034</v>
      </c>
    </row>
    <row r="584" spans="1:10" x14ac:dyDescent="0.2">
      <c r="A584" t="s">
        <v>29</v>
      </c>
      <c r="B584" t="s">
        <v>56</v>
      </c>
      <c r="C584">
        <v>2020</v>
      </c>
      <c r="D584">
        <v>3.6</v>
      </c>
      <c r="E584" t="s">
        <v>16</v>
      </c>
      <c r="F584" t="s">
        <v>25</v>
      </c>
      <c r="G584">
        <v>51251</v>
      </c>
      <c r="H584">
        <v>5</v>
      </c>
      <c r="I584">
        <v>5</v>
      </c>
      <c r="J584">
        <v>13674</v>
      </c>
    </row>
    <row r="585" spans="1:10" x14ac:dyDescent="0.2">
      <c r="A585" t="s">
        <v>33</v>
      </c>
      <c r="B585" t="s">
        <v>55</v>
      </c>
      <c r="C585">
        <v>2021</v>
      </c>
      <c r="D585">
        <v>1.7</v>
      </c>
      <c r="E585" t="s">
        <v>28</v>
      </c>
      <c r="F585" t="s">
        <v>25</v>
      </c>
      <c r="G585">
        <v>48231</v>
      </c>
      <c r="H585">
        <v>5</v>
      </c>
      <c r="I585">
        <v>2</v>
      </c>
      <c r="J585">
        <v>11135</v>
      </c>
    </row>
    <row r="586" spans="1:10" x14ac:dyDescent="0.2">
      <c r="A586" t="s">
        <v>14</v>
      </c>
      <c r="B586" t="s">
        <v>46</v>
      </c>
      <c r="C586">
        <v>2013</v>
      </c>
      <c r="D586">
        <v>2.2000000000000002</v>
      </c>
      <c r="E586" t="s">
        <v>22</v>
      </c>
      <c r="F586" t="s">
        <v>17</v>
      </c>
      <c r="G586">
        <v>196832</v>
      </c>
      <c r="H586">
        <v>3</v>
      </c>
      <c r="I586">
        <v>1</v>
      </c>
      <c r="J586">
        <v>9763</v>
      </c>
    </row>
    <row r="587" spans="1:10" x14ac:dyDescent="0.2">
      <c r="A587" t="s">
        <v>36</v>
      </c>
      <c r="B587" t="s">
        <v>37</v>
      </c>
      <c r="C587">
        <v>2023</v>
      </c>
      <c r="D587">
        <v>4.3</v>
      </c>
      <c r="E587" t="s">
        <v>28</v>
      </c>
      <c r="F587" t="s">
        <v>25</v>
      </c>
      <c r="G587">
        <v>49540</v>
      </c>
      <c r="H587">
        <v>4</v>
      </c>
      <c r="I587">
        <v>2</v>
      </c>
      <c r="J587">
        <v>14309</v>
      </c>
    </row>
    <row r="588" spans="1:10" x14ac:dyDescent="0.2">
      <c r="A588" t="s">
        <v>14</v>
      </c>
      <c r="B588" t="s">
        <v>15</v>
      </c>
      <c r="C588">
        <v>2014</v>
      </c>
      <c r="D588">
        <v>2.2000000000000002</v>
      </c>
      <c r="E588" t="s">
        <v>22</v>
      </c>
      <c r="F588" t="s">
        <v>17</v>
      </c>
      <c r="G588">
        <v>47950</v>
      </c>
      <c r="H588">
        <v>3</v>
      </c>
      <c r="I588">
        <v>1</v>
      </c>
      <c r="J588">
        <v>13041</v>
      </c>
    </row>
    <row r="589" spans="1:10" x14ac:dyDescent="0.2">
      <c r="A589" t="s">
        <v>20</v>
      </c>
      <c r="B589" t="s">
        <v>21</v>
      </c>
      <c r="C589">
        <v>2014</v>
      </c>
      <c r="D589">
        <v>4</v>
      </c>
      <c r="E589" t="s">
        <v>28</v>
      </c>
      <c r="F589" t="s">
        <v>25</v>
      </c>
      <c r="G589">
        <v>237177</v>
      </c>
      <c r="H589">
        <v>2</v>
      </c>
      <c r="I589">
        <v>4</v>
      </c>
      <c r="J589">
        <v>7556</v>
      </c>
    </row>
    <row r="590" spans="1:10" x14ac:dyDescent="0.2">
      <c r="A590" t="s">
        <v>23</v>
      </c>
      <c r="B590" t="s">
        <v>38</v>
      </c>
      <c r="C590">
        <v>2011</v>
      </c>
      <c r="D590">
        <v>4.9000000000000004</v>
      </c>
      <c r="E590" t="s">
        <v>28</v>
      </c>
      <c r="F590" t="s">
        <v>25</v>
      </c>
      <c r="G590">
        <v>285572</v>
      </c>
      <c r="H590">
        <v>2</v>
      </c>
      <c r="I590">
        <v>4</v>
      </c>
      <c r="J590">
        <v>6588</v>
      </c>
    </row>
    <row r="591" spans="1:10" x14ac:dyDescent="0.2">
      <c r="A591" t="s">
        <v>40</v>
      </c>
      <c r="B591" t="s">
        <v>51</v>
      </c>
      <c r="C591">
        <v>2017</v>
      </c>
      <c r="D591">
        <v>3.6</v>
      </c>
      <c r="E591" t="s">
        <v>28</v>
      </c>
      <c r="F591" t="s">
        <v>25</v>
      </c>
      <c r="G591">
        <v>263823</v>
      </c>
      <c r="H591">
        <v>5</v>
      </c>
      <c r="I591">
        <v>4</v>
      </c>
      <c r="J591">
        <v>7523</v>
      </c>
    </row>
    <row r="592" spans="1:10" x14ac:dyDescent="0.2">
      <c r="A592" t="s">
        <v>23</v>
      </c>
      <c r="B592" t="s">
        <v>38</v>
      </c>
      <c r="C592">
        <v>2020</v>
      </c>
      <c r="D592">
        <v>2.2999999999999998</v>
      </c>
      <c r="E592" t="s">
        <v>28</v>
      </c>
      <c r="F592" t="s">
        <v>17</v>
      </c>
      <c r="G592">
        <v>134572</v>
      </c>
      <c r="H592">
        <v>4</v>
      </c>
      <c r="I592">
        <v>1</v>
      </c>
      <c r="J592">
        <v>11208</v>
      </c>
    </row>
    <row r="593" spans="1:10" x14ac:dyDescent="0.2">
      <c r="A593" t="s">
        <v>40</v>
      </c>
      <c r="B593" t="s">
        <v>41</v>
      </c>
      <c r="C593">
        <v>2019</v>
      </c>
      <c r="D593">
        <v>3.7</v>
      </c>
      <c r="E593" t="s">
        <v>22</v>
      </c>
      <c r="F593" t="s">
        <v>13</v>
      </c>
      <c r="G593">
        <v>234754</v>
      </c>
      <c r="H593">
        <v>2</v>
      </c>
      <c r="I593">
        <v>2</v>
      </c>
      <c r="J593">
        <v>10804</v>
      </c>
    </row>
    <row r="594" spans="1:10" x14ac:dyDescent="0.2">
      <c r="A594" t="s">
        <v>33</v>
      </c>
      <c r="B594" t="s">
        <v>43</v>
      </c>
      <c r="C594">
        <v>2019</v>
      </c>
      <c r="D594">
        <v>3.2</v>
      </c>
      <c r="E594" t="s">
        <v>22</v>
      </c>
      <c r="F594" t="s">
        <v>13</v>
      </c>
      <c r="G594">
        <v>248880</v>
      </c>
      <c r="H594">
        <v>5</v>
      </c>
      <c r="I594">
        <v>5</v>
      </c>
      <c r="J594">
        <v>10022</v>
      </c>
    </row>
    <row r="595" spans="1:10" x14ac:dyDescent="0.2">
      <c r="A595" t="s">
        <v>40</v>
      </c>
      <c r="B595" t="s">
        <v>41</v>
      </c>
      <c r="C595">
        <v>2010</v>
      </c>
      <c r="D595">
        <v>1.6</v>
      </c>
      <c r="E595" t="s">
        <v>28</v>
      </c>
      <c r="F595" t="s">
        <v>13</v>
      </c>
      <c r="G595">
        <v>36425</v>
      </c>
      <c r="H595">
        <v>3</v>
      </c>
      <c r="I595">
        <v>4</v>
      </c>
      <c r="J595">
        <v>7971</v>
      </c>
    </row>
    <row r="596" spans="1:10" x14ac:dyDescent="0.2">
      <c r="A596" t="s">
        <v>10</v>
      </c>
      <c r="B596" t="s">
        <v>48</v>
      </c>
      <c r="C596">
        <v>2001</v>
      </c>
      <c r="D596">
        <v>4.2</v>
      </c>
      <c r="E596" t="s">
        <v>22</v>
      </c>
      <c r="F596" t="s">
        <v>25</v>
      </c>
      <c r="G596">
        <v>189692</v>
      </c>
      <c r="H596">
        <v>3</v>
      </c>
      <c r="I596">
        <v>5</v>
      </c>
      <c r="J596">
        <v>6806</v>
      </c>
    </row>
    <row r="597" spans="1:10" x14ac:dyDescent="0.2">
      <c r="A597" t="s">
        <v>26</v>
      </c>
      <c r="B597" t="s">
        <v>47</v>
      </c>
      <c r="C597">
        <v>2001</v>
      </c>
      <c r="D597">
        <v>4.8</v>
      </c>
      <c r="E597" t="s">
        <v>22</v>
      </c>
      <c r="F597" t="s">
        <v>25</v>
      </c>
      <c r="G597">
        <v>107723</v>
      </c>
      <c r="H597">
        <v>2</v>
      </c>
      <c r="I597">
        <v>3</v>
      </c>
      <c r="J597">
        <v>9045</v>
      </c>
    </row>
    <row r="598" spans="1:10" x14ac:dyDescent="0.2">
      <c r="A598" t="s">
        <v>10</v>
      </c>
      <c r="B598" t="s">
        <v>11</v>
      </c>
      <c r="C598">
        <v>2023</v>
      </c>
      <c r="D598">
        <v>3.4</v>
      </c>
      <c r="E598" t="s">
        <v>28</v>
      </c>
      <c r="F598" t="s">
        <v>13</v>
      </c>
      <c r="G598">
        <v>177464</v>
      </c>
      <c r="H598">
        <v>4</v>
      </c>
      <c r="I598">
        <v>3</v>
      </c>
      <c r="J598">
        <v>10850</v>
      </c>
    </row>
    <row r="599" spans="1:10" x14ac:dyDescent="0.2">
      <c r="A599" t="s">
        <v>20</v>
      </c>
      <c r="B599" t="s">
        <v>50</v>
      </c>
      <c r="C599">
        <v>2011</v>
      </c>
      <c r="D599">
        <v>2.8</v>
      </c>
      <c r="E599" t="s">
        <v>28</v>
      </c>
      <c r="F599" t="s">
        <v>13</v>
      </c>
      <c r="G599">
        <v>104757</v>
      </c>
      <c r="H599">
        <v>3</v>
      </c>
      <c r="I599">
        <v>5</v>
      </c>
      <c r="J599">
        <v>8104</v>
      </c>
    </row>
    <row r="600" spans="1:10" x14ac:dyDescent="0.2">
      <c r="A600" t="s">
        <v>10</v>
      </c>
      <c r="B600" t="s">
        <v>31</v>
      </c>
      <c r="C600">
        <v>2017</v>
      </c>
      <c r="D600">
        <v>2.6</v>
      </c>
      <c r="E600" t="s">
        <v>22</v>
      </c>
      <c r="F600" t="s">
        <v>17</v>
      </c>
      <c r="G600">
        <v>108462</v>
      </c>
      <c r="H600">
        <v>2</v>
      </c>
      <c r="I600">
        <v>1</v>
      </c>
      <c r="J600">
        <v>13130</v>
      </c>
    </row>
    <row r="601" spans="1:10" x14ac:dyDescent="0.2">
      <c r="A601" t="s">
        <v>36</v>
      </c>
      <c r="B601" t="s">
        <v>53</v>
      </c>
      <c r="C601">
        <v>2022</v>
      </c>
      <c r="D601">
        <v>3.1</v>
      </c>
      <c r="E601" t="s">
        <v>16</v>
      </c>
      <c r="F601" t="s">
        <v>17</v>
      </c>
      <c r="G601">
        <v>28342</v>
      </c>
      <c r="H601">
        <v>3</v>
      </c>
      <c r="I601">
        <v>5</v>
      </c>
      <c r="J601">
        <v>15733</v>
      </c>
    </row>
    <row r="602" spans="1:10" x14ac:dyDescent="0.2">
      <c r="A602" t="s">
        <v>23</v>
      </c>
      <c r="B602" t="s">
        <v>24</v>
      </c>
      <c r="C602">
        <v>2016</v>
      </c>
      <c r="D602">
        <v>2.8</v>
      </c>
      <c r="E602" t="s">
        <v>16</v>
      </c>
      <c r="F602" t="s">
        <v>17</v>
      </c>
      <c r="G602">
        <v>218978</v>
      </c>
      <c r="H602">
        <v>2</v>
      </c>
      <c r="I602">
        <v>1</v>
      </c>
      <c r="J602">
        <v>9820</v>
      </c>
    </row>
    <row r="603" spans="1:10" x14ac:dyDescent="0.2">
      <c r="A603" t="s">
        <v>33</v>
      </c>
      <c r="B603" t="s">
        <v>34</v>
      </c>
      <c r="C603">
        <v>2018</v>
      </c>
      <c r="D603">
        <v>3.9</v>
      </c>
      <c r="E603" t="s">
        <v>22</v>
      </c>
      <c r="F603" t="s">
        <v>13</v>
      </c>
      <c r="G603">
        <v>216924</v>
      </c>
      <c r="H603">
        <v>5</v>
      </c>
      <c r="I603">
        <v>3</v>
      </c>
      <c r="J603">
        <v>11061</v>
      </c>
    </row>
    <row r="604" spans="1:10" x14ac:dyDescent="0.2">
      <c r="A604" t="s">
        <v>40</v>
      </c>
      <c r="B604" t="s">
        <v>49</v>
      </c>
      <c r="C604">
        <v>2014</v>
      </c>
      <c r="D604">
        <v>2.8</v>
      </c>
      <c r="E604" t="s">
        <v>22</v>
      </c>
      <c r="F604" t="s">
        <v>25</v>
      </c>
      <c r="G604">
        <v>136710</v>
      </c>
      <c r="H604">
        <v>5</v>
      </c>
      <c r="I604">
        <v>1</v>
      </c>
      <c r="J604">
        <v>10365</v>
      </c>
    </row>
    <row r="605" spans="1:10" x14ac:dyDescent="0.2">
      <c r="A605" t="s">
        <v>36</v>
      </c>
      <c r="B605" t="s">
        <v>37</v>
      </c>
      <c r="C605">
        <v>2001</v>
      </c>
      <c r="D605">
        <v>4.0999999999999996</v>
      </c>
      <c r="E605" t="s">
        <v>28</v>
      </c>
      <c r="F605" t="s">
        <v>13</v>
      </c>
      <c r="G605">
        <v>187046</v>
      </c>
      <c r="H605">
        <v>2</v>
      </c>
      <c r="I605">
        <v>3</v>
      </c>
      <c r="J605">
        <v>4759</v>
      </c>
    </row>
    <row r="606" spans="1:10" x14ac:dyDescent="0.2">
      <c r="A606" t="s">
        <v>36</v>
      </c>
      <c r="B606" t="s">
        <v>37</v>
      </c>
      <c r="C606">
        <v>2005</v>
      </c>
      <c r="D606">
        <v>2.7</v>
      </c>
      <c r="E606" t="s">
        <v>16</v>
      </c>
      <c r="F606" t="s">
        <v>17</v>
      </c>
      <c r="G606">
        <v>45510</v>
      </c>
      <c r="H606">
        <v>2</v>
      </c>
      <c r="I606">
        <v>3</v>
      </c>
      <c r="J606">
        <v>9889</v>
      </c>
    </row>
    <row r="607" spans="1:10" x14ac:dyDescent="0.2">
      <c r="A607" t="s">
        <v>40</v>
      </c>
      <c r="B607" t="s">
        <v>41</v>
      </c>
      <c r="C607">
        <v>2003</v>
      </c>
      <c r="D607">
        <v>1.4</v>
      </c>
      <c r="E607" t="s">
        <v>12</v>
      </c>
      <c r="F607" t="s">
        <v>17</v>
      </c>
      <c r="G607">
        <v>267644</v>
      </c>
      <c r="H607">
        <v>3</v>
      </c>
      <c r="I607">
        <v>3</v>
      </c>
      <c r="J607">
        <v>2547</v>
      </c>
    </row>
    <row r="608" spans="1:10" x14ac:dyDescent="0.2">
      <c r="A608" t="s">
        <v>18</v>
      </c>
      <c r="B608" t="s">
        <v>19</v>
      </c>
      <c r="C608">
        <v>2002</v>
      </c>
      <c r="D608">
        <v>4.8</v>
      </c>
      <c r="E608" t="s">
        <v>12</v>
      </c>
      <c r="F608" t="s">
        <v>17</v>
      </c>
      <c r="G608">
        <v>248863</v>
      </c>
      <c r="H608">
        <v>2</v>
      </c>
      <c r="I608">
        <v>1</v>
      </c>
      <c r="J608">
        <v>6022</v>
      </c>
    </row>
    <row r="609" spans="1:10" x14ac:dyDescent="0.2">
      <c r="A609" t="s">
        <v>33</v>
      </c>
      <c r="B609" t="s">
        <v>34</v>
      </c>
      <c r="C609">
        <v>2022</v>
      </c>
      <c r="D609">
        <v>1.6</v>
      </c>
      <c r="E609" t="s">
        <v>28</v>
      </c>
      <c r="F609" t="s">
        <v>17</v>
      </c>
      <c r="G609">
        <v>112224</v>
      </c>
      <c r="H609">
        <v>2</v>
      </c>
      <c r="I609">
        <v>1</v>
      </c>
      <c r="J609">
        <v>11555</v>
      </c>
    </row>
    <row r="610" spans="1:10" x14ac:dyDescent="0.2">
      <c r="A610" t="s">
        <v>33</v>
      </c>
      <c r="B610" t="s">
        <v>43</v>
      </c>
      <c r="C610">
        <v>2012</v>
      </c>
      <c r="D610">
        <v>4.0999999999999996</v>
      </c>
      <c r="E610" t="s">
        <v>16</v>
      </c>
      <c r="F610" t="s">
        <v>25</v>
      </c>
      <c r="G610">
        <v>269110</v>
      </c>
      <c r="H610">
        <v>5</v>
      </c>
      <c r="I610">
        <v>5</v>
      </c>
      <c r="J610">
        <v>7417</v>
      </c>
    </row>
    <row r="611" spans="1:10" x14ac:dyDescent="0.2">
      <c r="A611" t="s">
        <v>10</v>
      </c>
      <c r="B611" t="s">
        <v>11</v>
      </c>
      <c r="C611">
        <v>2006</v>
      </c>
      <c r="D611">
        <v>1.1000000000000001</v>
      </c>
      <c r="E611" t="s">
        <v>16</v>
      </c>
      <c r="F611" t="s">
        <v>17</v>
      </c>
      <c r="G611">
        <v>71600</v>
      </c>
      <c r="H611">
        <v>2</v>
      </c>
      <c r="I611">
        <v>2</v>
      </c>
      <c r="J611">
        <v>8068</v>
      </c>
    </row>
    <row r="612" spans="1:10" x14ac:dyDescent="0.2">
      <c r="A612" t="s">
        <v>18</v>
      </c>
      <c r="B612" t="s">
        <v>54</v>
      </c>
      <c r="C612">
        <v>2020</v>
      </c>
      <c r="D612">
        <v>2.2999999999999998</v>
      </c>
      <c r="E612" t="s">
        <v>22</v>
      </c>
      <c r="F612" t="s">
        <v>13</v>
      </c>
      <c r="G612">
        <v>167084</v>
      </c>
      <c r="H612">
        <v>3</v>
      </c>
      <c r="I612">
        <v>4</v>
      </c>
      <c r="J612">
        <v>11058</v>
      </c>
    </row>
    <row r="613" spans="1:10" x14ac:dyDescent="0.2">
      <c r="A613" t="s">
        <v>36</v>
      </c>
      <c r="B613" t="s">
        <v>37</v>
      </c>
      <c r="C613">
        <v>2018</v>
      </c>
      <c r="D613">
        <v>3</v>
      </c>
      <c r="E613" t="s">
        <v>16</v>
      </c>
      <c r="F613" t="s">
        <v>13</v>
      </c>
      <c r="G613">
        <v>209783</v>
      </c>
      <c r="H613">
        <v>2</v>
      </c>
      <c r="I613">
        <v>4</v>
      </c>
      <c r="J613">
        <v>9304</v>
      </c>
    </row>
    <row r="614" spans="1:10" x14ac:dyDescent="0.2">
      <c r="A614" t="s">
        <v>29</v>
      </c>
      <c r="B614" t="s">
        <v>35</v>
      </c>
      <c r="C614">
        <v>2000</v>
      </c>
      <c r="D614">
        <v>2.4</v>
      </c>
      <c r="E614" t="s">
        <v>22</v>
      </c>
      <c r="F614" t="s">
        <v>17</v>
      </c>
      <c r="G614">
        <v>122782</v>
      </c>
      <c r="H614">
        <v>5</v>
      </c>
      <c r="I614">
        <v>3</v>
      </c>
      <c r="J614">
        <v>7544</v>
      </c>
    </row>
    <row r="615" spans="1:10" x14ac:dyDescent="0.2">
      <c r="A615" t="s">
        <v>23</v>
      </c>
      <c r="B615" t="s">
        <v>45</v>
      </c>
      <c r="C615">
        <v>2018</v>
      </c>
      <c r="D615">
        <v>3.5</v>
      </c>
      <c r="E615" t="s">
        <v>22</v>
      </c>
      <c r="F615" t="s">
        <v>13</v>
      </c>
      <c r="G615">
        <v>44918</v>
      </c>
      <c r="H615">
        <v>4</v>
      </c>
      <c r="I615">
        <v>3</v>
      </c>
      <c r="J615">
        <v>14101</v>
      </c>
    </row>
    <row r="616" spans="1:10" x14ac:dyDescent="0.2">
      <c r="A616" t="s">
        <v>33</v>
      </c>
      <c r="B616" t="s">
        <v>55</v>
      </c>
      <c r="C616">
        <v>2011</v>
      </c>
      <c r="D616">
        <v>3.3</v>
      </c>
      <c r="E616" t="s">
        <v>16</v>
      </c>
      <c r="F616" t="s">
        <v>25</v>
      </c>
      <c r="G616">
        <v>59350</v>
      </c>
      <c r="H616">
        <v>5</v>
      </c>
      <c r="I616">
        <v>1</v>
      </c>
      <c r="J616">
        <v>10513</v>
      </c>
    </row>
    <row r="617" spans="1:10" x14ac:dyDescent="0.2">
      <c r="A617" t="s">
        <v>26</v>
      </c>
      <c r="B617" t="s">
        <v>27</v>
      </c>
      <c r="C617">
        <v>2005</v>
      </c>
      <c r="D617">
        <v>4.4000000000000004</v>
      </c>
      <c r="E617" t="s">
        <v>28</v>
      </c>
      <c r="F617" t="s">
        <v>17</v>
      </c>
      <c r="G617">
        <v>124854</v>
      </c>
      <c r="H617">
        <v>4</v>
      </c>
      <c r="I617">
        <v>2</v>
      </c>
      <c r="J617">
        <v>9002</v>
      </c>
    </row>
    <row r="618" spans="1:10" x14ac:dyDescent="0.2">
      <c r="A618" t="s">
        <v>29</v>
      </c>
      <c r="B618" t="s">
        <v>56</v>
      </c>
      <c r="C618">
        <v>2002</v>
      </c>
      <c r="D618">
        <v>1.7</v>
      </c>
      <c r="E618" t="s">
        <v>16</v>
      </c>
      <c r="F618" t="s">
        <v>13</v>
      </c>
      <c r="G618">
        <v>129658</v>
      </c>
      <c r="H618">
        <v>4</v>
      </c>
      <c r="I618">
        <v>2</v>
      </c>
      <c r="J618">
        <v>4806</v>
      </c>
    </row>
    <row r="619" spans="1:10" x14ac:dyDescent="0.2">
      <c r="A619" t="s">
        <v>40</v>
      </c>
      <c r="B619" t="s">
        <v>41</v>
      </c>
      <c r="C619">
        <v>2017</v>
      </c>
      <c r="D619">
        <v>5</v>
      </c>
      <c r="E619" t="s">
        <v>22</v>
      </c>
      <c r="F619" t="s">
        <v>25</v>
      </c>
      <c r="G619">
        <v>174286</v>
      </c>
      <c r="H619">
        <v>4</v>
      </c>
      <c r="I619">
        <v>1</v>
      </c>
      <c r="J619">
        <v>12714</v>
      </c>
    </row>
    <row r="620" spans="1:10" x14ac:dyDescent="0.2">
      <c r="A620" t="s">
        <v>20</v>
      </c>
      <c r="B620" t="s">
        <v>50</v>
      </c>
      <c r="C620">
        <v>2009</v>
      </c>
      <c r="D620">
        <v>4.5</v>
      </c>
      <c r="E620" t="s">
        <v>28</v>
      </c>
      <c r="F620" t="s">
        <v>17</v>
      </c>
      <c r="G620">
        <v>119948</v>
      </c>
      <c r="H620">
        <v>3</v>
      </c>
      <c r="I620">
        <v>3</v>
      </c>
      <c r="J620">
        <v>10401</v>
      </c>
    </row>
    <row r="621" spans="1:10" x14ac:dyDescent="0.2">
      <c r="A621" t="s">
        <v>20</v>
      </c>
      <c r="B621" t="s">
        <v>50</v>
      </c>
      <c r="C621">
        <v>2000</v>
      </c>
      <c r="D621">
        <v>3.8</v>
      </c>
      <c r="E621" t="s">
        <v>28</v>
      </c>
      <c r="F621" t="s">
        <v>25</v>
      </c>
      <c r="G621">
        <v>63543</v>
      </c>
      <c r="H621">
        <v>5</v>
      </c>
      <c r="I621">
        <v>1</v>
      </c>
      <c r="J621">
        <v>6629</v>
      </c>
    </row>
    <row r="622" spans="1:10" x14ac:dyDescent="0.2">
      <c r="A622" t="s">
        <v>33</v>
      </c>
      <c r="B622" t="s">
        <v>34</v>
      </c>
      <c r="C622">
        <v>2005</v>
      </c>
      <c r="D622">
        <v>3.9</v>
      </c>
      <c r="E622" t="s">
        <v>12</v>
      </c>
      <c r="F622" t="s">
        <v>25</v>
      </c>
      <c r="G622">
        <v>123959</v>
      </c>
      <c r="H622">
        <v>2</v>
      </c>
      <c r="I622">
        <v>3</v>
      </c>
      <c r="J622">
        <v>7020</v>
      </c>
    </row>
    <row r="623" spans="1:10" x14ac:dyDescent="0.2">
      <c r="A623" t="s">
        <v>18</v>
      </c>
      <c r="B623" t="s">
        <v>19</v>
      </c>
      <c r="C623">
        <v>2020</v>
      </c>
      <c r="D623">
        <v>1.7</v>
      </c>
      <c r="E623" t="s">
        <v>12</v>
      </c>
      <c r="F623" t="s">
        <v>17</v>
      </c>
      <c r="G623">
        <v>119413</v>
      </c>
      <c r="H623">
        <v>3</v>
      </c>
      <c r="I623">
        <v>3</v>
      </c>
      <c r="J623">
        <v>10911</v>
      </c>
    </row>
    <row r="624" spans="1:10" x14ac:dyDescent="0.2">
      <c r="A624" t="s">
        <v>18</v>
      </c>
      <c r="B624" t="s">
        <v>19</v>
      </c>
      <c r="C624">
        <v>2002</v>
      </c>
      <c r="D624">
        <v>4.5999999999999996</v>
      </c>
      <c r="E624" t="s">
        <v>22</v>
      </c>
      <c r="F624" t="s">
        <v>17</v>
      </c>
      <c r="G624">
        <v>28405</v>
      </c>
      <c r="H624">
        <v>5</v>
      </c>
      <c r="I624">
        <v>4</v>
      </c>
      <c r="J624">
        <v>12231</v>
      </c>
    </row>
    <row r="625" spans="1:10" x14ac:dyDescent="0.2">
      <c r="A625" t="s">
        <v>20</v>
      </c>
      <c r="B625" t="s">
        <v>21</v>
      </c>
      <c r="C625">
        <v>2010</v>
      </c>
      <c r="D625">
        <v>3.8</v>
      </c>
      <c r="E625" t="s">
        <v>12</v>
      </c>
      <c r="F625" t="s">
        <v>17</v>
      </c>
      <c r="G625">
        <v>19071</v>
      </c>
      <c r="H625">
        <v>3</v>
      </c>
      <c r="I625">
        <v>1</v>
      </c>
      <c r="J625">
        <v>12018</v>
      </c>
    </row>
    <row r="626" spans="1:10" x14ac:dyDescent="0.2">
      <c r="A626" t="s">
        <v>14</v>
      </c>
      <c r="B626" t="s">
        <v>39</v>
      </c>
      <c r="C626">
        <v>2017</v>
      </c>
      <c r="D626">
        <v>1.8</v>
      </c>
      <c r="E626" t="s">
        <v>28</v>
      </c>
      <c r="F626" t="s">
        <v>25</v>
      </c>
      <c r="G626">
        <v>96482</v>
      </c>
      <c r="H626">
        <v>5</v>
      </c>
      <c r="I626">
        <v>5</v>
      </c>
      <c r="J626">
        <v>9070</v>
      </c>
    </row>
    <row r="627" spans="1:10" x14ac:dyDescent="0.2">
      <c r="A627" t="s">
        <v>29</v>
      </c>
      <c r="B627" t="s">
        <v>30</v>
      </c>
      <c r="C627">
        <v>2015</v>
      </c>
      <c r="D627">
        <v>2.2999999999999998</v>
      </c>
      <c r="E627" t="s">
        <v>22</v>
      </c>
      <c r="F627" t="s">
        <v>25</v>
      </c>
      <c r="G627">
        <v>207427</v>
      </c>
      <c r="H627">
        <v>4</v>
      </c>
      <c r="I627">
        <v>5</v>
      </c>
      <c r="J627">
        <v>8751</v>
      </c>
    </row>
    <row r="628" spans="1:10" x14ac:dyDescent="0.2">
      <c r="A628" t="s">
        <v>36</v>
      </c>
      <c r="B628" t="s">
        <v>37</v>
      </c>
      <c r="C628">
        <v>2012</v>
      </c>
      <c r="D628">
        <v>2.6</v>
      </c>
      <c r="E628" t="s">
        <v>28</v>
      </c>
      <c r="F628" t="s">
        <v>25</v>
      </c>
      <c r="G628">
        <v>291400</v>
      </c>
      <c r="H628">
        <v>5</v>
      </c>
      <c r="I628">
        <v>2</v>
      </c>
      <c r="J628">
        <v>4472</v>
      </c>
    </row>
    <row r="629" spans="1:10" x14ac:dyDescent="0.2">
      <c r="A629" t="s">
        <v>14</v>
      </c>
      <c r="B629" t="s">
        <v>46</v>
      </c>
      <c r="C629">
        <v>2023</v>
      </c>
      <c r="D629">
        <v>2.1</v>
      </c>
      <c r="E629" t="s">
        <v>28</v>
      </c>
      <c r="F629" t="s">
        <v>17</v>
      </c>
      <c r="G629">
        <v>41573</v>
      </c>
      <c r="H629">
        <v>5</v>
      </c>
      <c r="I629">
        <v>4</v>
      </c>
      <c r="J629">
        <v>13768</v>
      </c>
    </row>
    <row r="630" spans="1:10" x14ac:dyDescent="0.2">
      <c r="A630" t="s">
        <v>14</v>
      </c>
      <c r="B630" t="s">
        <v>39</v>
      </c>
      <c r="C630">
        <v>2003</v>
      </c>
      <c r="D630">
        <v>3.3</v>
      </c>
      <c r="E630" t="s">
        <v>16</v>
      </c>
      <c r="F630" t="s">
        <v>17</v>
      </c>
      <c r="G630">
        <v>100141</v>
      </c>
      <c r="H630">
        <v>2</v>
      </c>
      <c r="I630">
        <v>3</v>
      </c>
      <c r="J630">
        <v>8797</v>
      </c>
    </row>
    <row r="631" spans="1:10" x14ac:dyDescent="0.2">
      <c r="A631" t="s">
        <v>14</v>
      </c>
      <c r="B631" t="s">
        <v>39</v>
      </c>
      <c r="C631">
        <v>2012</v>
      </c>
      <c r="D631">
        <v>1.4</v>
      </c>
      <c r="E631" t="s">
        <v>12</v>
      </c>
      <c r="F631" t="s">
        <v>25</v>
      </c>
      <c r="G631">
        <v>128584</v>
      </c>
      <c r="H631">
        <v>3</v>
      </c>
      <c r="I631">
        <v>5</v>
      </c>
      <c r="J631">
        <v>6528</v>
      </c>
    </row>
    <row r="632" spans="1:10" x14ac:dyDescent="0.2">
      <c r="A632" t="s">
        <v>40</v>
      </c>
      <c r="B632" t="s">
        <v>41</v>
      </c>
      <c r="C632">
        <v>2003</v>
      </c>
      <c r="D632">
        <v>4.9000000000000004</v>
      </c>
      <c r="E632" t="s">
        <v>12</v>
      </c>
      <c r="F632" t="s">
        <v>17</v>
      </c>
      <c r="G632">
        <v>299066</v>
      </c>
      <c r="H632">
        <v>4</v>
      </c>
      <c r="I632">
        <v>3</v>
      </c>
      <c r="J632">
        <v>5418</v>
      </c>
    </row>
    <row r="633" spans="1:10" x14ac:dyDescent="0.2">
      <c r="A633" t="s">
        <v>18</v>
      </c>
      <c r="B633" t="s">
        <v>52</v>
      </c>
      <c r="C633">
        <v>2004</v>
      </c>
      <c r="D633">
        <v>1.2</v>
      </c>
      <c r="E633" t="s">
        <v>12</v>
      </c>
      <c r="F633" t="s">
        <v>17</v>
      </c>
      <c r="G633">
        <v>141943</v>
      </c>
      <c r="H633">
        <v>4</v>
      </c>
      <c r="I633">
        <v>1</v>
      </c>
      <c r="J633">
        <v>5161</v>
      </c>
    </row>
    <row r="634" spans="1:10" x14ac:dyDescent="0.2">
      <c r="A634" t="s">
        <v>23</v>
      </c>
      <c r="B634" t="s">
        <v>45</v>
      </c>
      <c r="C634">
        <v>2015</v>
      </c>
      <c r="D634">
        <v>4.2</v>
      </c>
      <c r="E634" t="s">
        <v>28</v>
      </c>
      <c r="F634" t="s">
        <v>17</v>
      </c>
      <c r="G634">
        <v>263711</v>
      </c>
      <c r="H634">
        <v>3</v>
      </c>
      <c r="I634">
        <v>2</v>
      </c>
      <c r="J634">
        <v>9025</v>
      </c>
    </row>
    <row r="635" spans="1:10" x14ac:dyDescent="0.2">
      <c r="A635" t="s">
        <v>20</v>
      </c>
      <c r="B635" t="s">
        <v>50</v>
      </c>
      <c r="C635">
        <v>2010</v>
      </c>
      <c r="D635">
        <v>3.4</v>
      </c>
      <c r="E635" t="s">
        <v>16</v>
      </c>
      <c r="F635" t="s">
        <v>17</v>
      </c>
      <c r="G635">
        <v>281978</v>
      </c>
      <c r="H635">
        <v>3</v>
      </c>
      <c r="I635">
        <v>2</v>
      </c>
      <c r="J635">
        <v>7360</v>
      </c>
    </row>
    <row r="636" spans="1:10" x14ac:dyDescent="0.2">
      <c r="A636" t="s">
        <v>14</v>
      </c>
      <c r="B636" t="s">
        <v>15</v>
      </c>
      <c r="C636">
        <v>2002</v>
      </c>
      <c r="D636">
        <v>1.7</v>
      </c>
      <c r="E636" t="s">
        <v>22</v>
      </c>
      <c r="F636" t="s">
        <v>13</v>
      </c>
      <c r="G636">
        <v>214459</v>
      </c>
      <c r="H636">
        <v>5</v>
      </c>
      <c r="I636">
        <v>1</v>
      </c>
      <c r="J636">
        <v>4110</v>
      </c>
    </row>
    <row r="637" spans="1:10" x14ac:dyDescent="0.2">
      <c r="A637" t="s">
        <v>29</v>
      </c>
      <c r="B637" t="s">
        <v>35</v>
      </c>
      <c r="C637">
        <v>2002</v>
      </c>
      <c r="D637">
        <v>1.8</v>
      </c>
      <c r="E637" t="s">
        <v>22</v>
      </c>
      <c r="F637" t="s">
        <v>13</v>
      </c>
      <c r="G637">
        <v>159351</v>
      </c>
      <c r="H637">
        <v>2</v>
      </c>
      <c r="I637">
        <v>3</v>
      </c>
      <c r="J637">
        <v>5312</v>
      </c>
    </row>
    <row r="638" spans="1:10" x14ac:dyDescent="0.2">
      <c r="A638" t="s">
        <v>14</v>
      </c>
      <c r="B638" t="s">
        <v>15</v>
      </c>
      <c r="C638">
        <v>2000</v>
      </c>
      <c r="D638">
        <v>2.8</v>
      </c>
      <c r="E638" t="s">
        <v>28</v>
      </c>
      <c r="F638" t="s">
        <v>13</v>
      </c>
      <c r="G638">
        <v>280108</v>
      </c>
      <c r="H638">
        <v>5</v>
      </c>
      <c r="I638">
        <v>3</v>
      </c>
      <c r="J638">
        <v>2000</v>
      </c>
    </row>
    <row r="639" spans="1:10" x14ac:dyDescent="0.2">
      <c r="A639" t="s">
        <v>33</v>
      </c>
      <c r="B639" t="s">
        <v>43</v>
      </c>
      <c r="C639">
        <v>2011</v>
      </c>
      <c r="D639">
        <v>2.8</v>
      </c>
      <c r="E639" t="s">
        <v>16</v>
      </c>
      <c r="F639" t="s">
        <v>13</v>
      </c>
      <c r="G639">
        <v>178509</v>
      </c>
      <c r="H639">
        <v>4</v>
      </c>
      <c r="I639">
        <v>4</v>
      </c>
      <c r="J639">
        <v>7629</v>
      </c>
    </row>
    <row r="640" spans="1:10" x14ac:dyDescent="0.2">
      <c r="A640" t="s">
        <v>36</v>
      </c>
      <c r="B640" t="s">
        <v>53</v>
      </c>
      <c r="C640">
        <v>2004</v>
      </c>
      <c r="D640">
        <v>4</v>
      </c>
      <c r="E640" t="s">
        <v>28</v>
      </c>
      <c r="F640" t="s">
        <v>13</v>
      </c>
      <c r="G640">
        <v>17140</v>
      </c>
      <c r="H640">
        <v>5</v>
      </c>
      <c r="I640">
        <v>2</v>
      </c>
      <c r="J640">
        <v>8957</v>
      </c>
    </row>
    <row r="641" spans="1:10" x14ac:dyDescent="0.2">
      <c r="A641" t="s">
        <v>20</v>
      </c>
      <c r="B641" t="s">
        <v>50</v>
      </c>
      <c r="C641">
        <v>2017</v>
      </c>
      <c r="D641">
        <v>2.6</v>
      </c>
      <c r="E641" t="s">
        <v>28</v>
      </c>
      <c r="F641" t="s">
        <v>17</v>
      </c>
      <c r="G641">
        <v>280103</v>
      </c>
      <c r="H641">
        <v>4</v>
      </c>
      <c r="I641">
        <v>5</v>
      </c>
      <c r="J641">
        <v>7697</v>
      </c>
    </row>
    <row r="642" spans="1:10" x14ac:dyDescent="0.2">
      <c r="A642" t="s">
        <v>26</v>
      </c>
      <c r="B642" t="s">
        <v>27</v>
      </c>
      <c r="C642">
        <v>2012</v>
      </c>
      <c r="D642">
        <v>4.0999999999999996</v>
      </c>
      <c r="E642" t="s">
        <v>16</v>
      </c>
      <c r="F642" t="s">
        <v>17</v>
      </c>
      <c r="G642">
        <v>97971</v>
      </c>
      <c r="H642">
        <v>5</v>
      </c>
      <c r="I642">
        <v>1</v>
      </c>
      <c r="J642">
        <v>12340</v>
      </c>
    </row>
    <row r="643" spans="1:10" x14ac:dyDescent="0.2">
      <c r="A643" t="s">
        <v>20</v>
      </c>
      <c r="B643" t="s">
        <v>42</v>
      </c>
      <c r="C643">
        <v>2010</v>
      </c>
      <c r="D643">
        <v>4.5999999999999996</v>
      </c>
      <c r="E643" t="s">
        <v>22</v>
      </c>
      <c r="F643" t="s">
        <v>17</v>
      </c>
      <c r="G643">
        <v>226022</v>
      </c>
      <c r="H643">
        <v>3</v>
      </c>
      <c r="I643">
        <v>3</v>
      </c>
      <c r="J643">
        <v>10679</v>
      </c>
    </row>
    <row r="644" spans="1:10" x14ac:dyDescent="0.2">
      <c r="A644" t="s">
        <v>26</v>
      </c>
      <c r="B644" t="s">
        <v>47</v>
      </c>
      <c r="C644">
        <v>2004</v>
      </c>
      <c r="D644">
        <v>2.6</v>
      </c>
      <c r="E644" t="s">
        <v>28</v>
      </c>
      <c r="F644" t="s">
        <v>17</v>
      </c>
      <c r="G644">
        <v>88330</v>
      </c>
      <c r="H644">
        <v>2</v>
      </c>
      <c r="I644">
        <v>4</v>
      </c>
      <c r="J644">
        <v>7633</v>
      </c>
    </row>
    <row r="645" spans="1:10" x14ac:dyDescent="0.2">
      <c r="A645" t="s">
        <v>18</v>
      </c>
      <c r="B645" t="s">
        <v>19</v>
      </c>
      <c r="C645">
        <v>2012</v>
      </c>
      <c r="D645">
        <v>4.7</v>
      </c>
      <c r="E645" t="s">
        <v>22</v>
      </c>
      <c r="F645" t="s">
        <v>25</v>
      </c>
      <c r="G645">
        <v>251019</v>
      </c>
      <c r="H645">
        <v>2</v>
      </c>
      <c r="I645">
        <v>3</v>
      </c>
      <c r="J645">
        <v>9379</v>
      </c>
    </row>
    <row r="646" spans="1:10" x14ac:dyDescent="0.2">
      <c r="A646" t="s">
        <v>10</v>
      </c>
      <c r="B646" t="s">
        <v>11</v>
      </c>
      <c r="C646">
        <v>2021</v>
      </c>
      <c r="D646">
        <v>1.4</v>
      </c>
      <c r="E646" t="s">
        <v>16</v>
      </c>
      <c r="F646" t="s">
        <v>13</v>
      </c>
      <c r="G646">
        <v>115527</v>
      </c>
      <c r="H646">
        <v>4</v>
      </c>
      <c r="I646">
        <v>1</v>
      </c>
      <c r="J646">
        <v>10489</v>
      </c>
    </row>
    <row r="647" spans="1:10" x14ac:dyDescent="0.2">
      <c r="A647" t="s">
        <v>33</v>
      </c>
      <c r="B647" t="s">
        <v>34</v>
      </c>
      <c r="C647">
        <v>2020</v>
      </c>
      <c r="D647">
        <v>4.0999999999999996</v>
      </c>
      <c r="E647" t="s">
        <v>16</v>
      </c>
      <c r="F647" t="s">
        <v>17</v>
      </c>
      <c r="G647">
        <v>65158</v>
      </c>
      <c r="H647">
        <v>3</v>
      </c>
      <c r="I647">
        <v>1</v>
      </c>
      <c r="J647">
        <v>15396</v>
      </c>
    </row>
    <row r="648" spans="1:10" x14ac:dyDescent="0.2">
      <c r="A648" t="s">
        <v>29</v>
      </c>
      <c r="B648" t="s">
        <v>30</v>
      </c>
      <c r="C648">
        <v>2011</v>
      </c>
      <c r="D648">
        <v>4.5999999999999996</v>
      </c>
      <c r="E648" t="s">
        <v>28</v>
      </c>
      <c r="F648" t="s">
        <v>25</v>
      </c>
      <c r="G648">
        <v>136182</v>
      </c>
      <c r="H648">
        <v>3</v>
      </c>
      <c r="I648">
        <v>2</v>
      </c>
      <c r="J648">
        <v>9276</v>
      </c>
    </row>
    <row r="649" spans="1:10" x14ac:dyDescent="0.2">
      <c r="A649" t="s">
        <v>20</v>
      </c>
      <c r="B649" t="s">
        <v>50</v>
      </c>
      <c r="C649">
        <v>2018</v>
      </c>
      <c r="D649">
        <v>3.3</v>
      </c>
      <c r="E649" t="s">
        <v>16</v>
      </c>
      <c r="F649" t="s">
        <v>13</v>
      </c>
      <c r="G649">
        <v>171346</v>
      </c>
      <c r="H649">
        <v>2</v>
      </c>
      <c r="I649">
        <v>1</v>
      </c>
      <c r="J649">
        <v>10373</v>
      </c>
    </row>
    <row r="650" spans="1:10" x14ac:dyDescent="0.2">
      <c r="A650" t="s">
        <v>33</v>
      </c>
      <c r="B650" t="s">
        <v>43</v>
      </c>
      <c r="C650">
        <v>2011</v>
      </c>
      <c r="D650">
        <v>3.9</v>
      </c>
      <c r="E650" t="s">
        <v>28</v>
      </c>
      <c r="F650" t="s">
        <v>17</v>
      </c>
      <c r="G650">
        <v>31189</v>
      </c>
      <c r="H650">
        <v>3</v>
      </c>
      <c r="I650">
        <v>3</v>
      </c>
      <c r="J650">
        <v>12176</v>
      </c>
    </row>
    <row r="651" spans="1:10" x14ac:dyDescent="0.2">
      <c r="A651" t="s">
        <v>26</v>
      </c>
      <c r="B651" t="s">
        <v>32</v>
      </c>
      <c r="C651">
        <v>2019</v>
      </c>
      <c r="D651">
        <v>3.6</v>
      </c>
      <c r="E651" t="s">
        <v>12</v>
      </c>
      <c r="F651" t="s">
        <v>13</v>
      </c>
      <c r="G651">
        <v>98479</v>
      </c>
      <c r="H651">
        <v>3</v>
      </c>
      <c r="I651">
        <v>2</v>
      </c>
      <c r="J651">
        <v>11430</v>
      </c>
    </row>
    <row r="652" spans="1:10" x14ac:dyDescent="0.2">
      <c r="A652" t="s">
        <v>40</v>
      </c>
      <c r="B652" t="s">
        <v>51</v>
      </c>
      <c r="C652">
        <v>2010</v>
      </c>
      <c r="D652">
        <v>1.2</v>
      </c>
      <c r="E652" t="s">
        <v>22</v>
      </c>
      <c r="F652" t="s">
        <v>17</v>
      </c>
      <c r="G652">
        <v>214493</v>
      </c>
      <c r="H652">
        <v>5</v>
      </c>
      <c r="I652">
        <v>3</v>
      </c>
      <c r="J652">
        <v>7510</v>
      </c>
    </row>
    <row r="653" spans="1:10" x14ac:dyDescent="0.2">
      <c r="A653" t="s">
        <v>29</v>
      </c>
      <c r="B653" t="s">
        <v>56</v>
      </c>
      <c r="C653">
        <v>2023</v>
      </c>
      <c r="D653">
        <v>5</v>
      </c>
      <c r="E653" t="s">
        <v>28</v>
      </c>
      <c r="F653" t="s">
        <v>13</v>
      </c>
      <c r="G653">
        <v>238324</v>
      </c>
      <c r="H653">
        <v>5</v>
      </c>
      <c r="I653">
        <v>2</v>
      </c>
      <c r="J653">
        <v>11233</v>
      </c>
    </row>
    <row r="654" spans="1:10" x14ac:dyDescent="0.2">
      <c r="A654" t="s">
        <v>33</v>
      </c>
      <c r="B654" t="s">
        <v>55</v>
      </c>
      <c r="C654">
        <v>2000</v>
      </c>
      <c r="D654">
        <v>3.3</v>
      </c>
      <c r="E654" t="s">
        <v>12</v>
      </c>
      <c r="F654" t="s">
        <v>13</v>
      </c>
      <c r="G654">
        <v>194043</v>
      </c>
      <c r="H654">
        <v>3</v>
      </c>
      <c r="I654">
        <v>4</v>
      </c>
      <c r="J654">
        <v>3519</v>
      </c>
    </row>
    <row r="655" spans="1:10" x14ac:dyDescent="0.2">
      <c r="A655" t="s">
        <v>20</v>
      </c>
      <c r="B655" t="s">
        <v>50</v>
      </c>
      <c r="C655">
        <v>2022</v>
      </c>
      <c r="D655">
        <v>4.5999999999999996</v>
      </c>
      <c r="E655" t="s">
        <v>16</v>
      </c>
      <c r="F655" t="s">
        <v>25</v>
      </c>
      <c r="G655">
        <v>226584</v>
      </c>
      <c r="H655">
        <v>2</v>
      </c>
      <c r="I655">
        <v>4</v>
      </c>
      <c r="J655">
        <v>11768</v>
      </c>
    </row>
    <row r="656" spans="1:10" x14ac:dyDescent="0.2">
      <c r="A656" t="s">
        <v>23</v>
      </c>
      <c r="B656" t="s">
        <v>38</v>
      </c>
      <c r="C656">
        <v>2017</v>
      </c>
      <c r="D656">
        <v>2.6</v>
      </c>
      <c r="E656" t="s">
        <v>16</v>
      </c>
      <c r="F656" t="s">
        <v>17</v>
      </c>
      <c r="G656">
        <v>233248</v>
      </c>
      <c r="H656">
        <v>5</v>
      </c>
      <c r="I656">
        <v>1</v>
      </c>
      <c r="J656">
        <v>9635</v>
      </c>
    </row>
    <row r="657" spans="1:10" x14ac:dyDescent="0.2">
      <c r="A657" t="s">
        <v>20</v>
      </c>
      <c r="B657" t="s">
        <v>42</v>
      </c>
      <c r="C657">
        <v>2007</v>
      </c>
      <c r="D657">
        <v>3.7</v>
      </c>
      <c r="E657" t="s">
        <v>22</v>
      </c>
      <c r="F657" t="s">
        <v>17</v>
      </c>
      <c r="G657">
        <v>213520</v>
      </c>
      <c r="H657">
        <v>4</v>
      </c>
      <c r="I657">
        <v>3</v>
      </c>
      <c r="J657">
        <v>9129</v>
      </c>
    </row>
    <row r="658" spans="1:10" x14ac:dyDescent="0.2">
      <c r="A658" t="s">
        <v>20</v>
      </c>
      <c r="B658" t="s">
        <v>21</v>
      </c>
      <c r="C658">
        <v>2019</v>
      </c>
      <c r="D658">
        <v>1.4</v>
      </c>
      <c r="E658" t="s">
        <v>12</v>
      </c>
      <c r="F658" t="s">
        <v>17</v>
      </c>
      <c r="G658">
        <v>280967</v>
      </c>
      <c r="H658">
        <v>2</v>
      </c>
      <c r="I658">
        <v>3</v>
      </c>
      <c r="J658">
        <v>7080</v>
      </c>
    </row>
    <row r="659" spans="1:10" x14ac:dyDescent="0.2">
      <c r="A659" t="s">
        <v>40</v>
      </c>
      <c r="B659" t="s">
        <v>49</v>
      </c>
      <c r="C659">
        <v>2006</v>
      </c>
      <c r="D659">
        <v>2.7</v>
      </c>
      <c r="E659" t="s">
        <v>16</v>
      </c>
      <c r="F659" t="s">
        <v>13</v>
      </c>
      <c r="G659">
        <v>51538</v>
      </c>
      <c r="H659">
        <v>2</v>
      </c>
      <c r="I659">
        <v>2</v>
      </c>
      <c r="J659">
        <v>8569</v>
      </c>
    </row>
    <row r="660" spans="1:10" x14ac:dyDescent="0.2">
      <c r="A660" t="s">
        <v>14</v>
      </c>
      <c r="B660" t="s">
        <v>15</v>
      </c>
      <c r="C660">
        <v>2001</v>
      </c>
      <c r="D660">
        <v>4.9000000000000004</v>
      </c>
      <c r="E660" t="s">
        <v>28</v>
      </c>
      <c r="F660" t="s">
        <v>13</v>
      </c>
      <c r="G660">
        <v>70195</v>
      </c>
      <c r="H660">
        <v>2</v>
      </c>
      <c r="I660">
        <v>2</v>
      </c>
      <c r="J660">
        <v>7896</v>
      </c>
    </row>
    <row r="661" spans="1:10" x14ac:dyDescent="0.2">
      <c r="A661" t="s">
        <v>18</v>
      </c>
      <c r="B661" t="s">
        <v>54</v>
      </c>
      <c r="C661">
        <v>2015</v>
      </c>
      <c r="D661">
        <v>4.4000000000000004</v>
      </c>
      <c r="E661" t="s">
        <v>16</v>
      </c>
      <c r="F661" t="s">
        <v>25</v>
      </c>
      <c r="G661">
        <v>139468</v>
      </c>
      <c r="H661">
        <v>5</v>
      </c>
      <c r="I661">
        <v>4</v>
      </c>
      <c r="J661">
        <v>11210</v>
      </c>
    </row>
    <row r="662" spans="1:10" x14ac:dyDescent="0.2">
      <c r="A662" t="s">
        <v>14</v>
      </c>
      <c r="B662" t="s">
        <v>46</v>
      </c>
      <c r="C662">
        <v>2005</v>
      </c>
      <c r="D662">
        <v>3.1</v>
      </c>
      <c r="E662" t="s">
        <v>16</v>
      </c>
      <c r="F662" t="s">
        <v>25</v>
      </c>
      <c r="G662">
        <v>42542</v>
      </c>
      <c r="H662">
        <v>2</v>
      </c>
      <c r="I662">
        <v>4</v>
      </c>
      <c r="J662">
        <v>8849</v>
      </c>
    </row>
    <row r="663" spans="1:10" x14ac:dyDescent="0.2">
      <c r="A663" t="s">
        <v>36</v>
      </c>
      <c r="B663" t="s">
        <v>44</v>
      </c>
      <c r="C663">
        <v>2020</v>
      </c>
      <c r="D663">
        <v>2.2999999999999998</v>
      </c>
      <c r="E663" t="s">
        <v>16</v>
      </c>
      <c r="F663" t="s">
        <v>25</v>
      </c>
      <c r="G663">
        <v>192030</v>
      </c>
      <c r="H663">
        <v>4</v>
      </c>
      <c r="I663">
        <v>1</v>
      </c>
      <c r="J663">
        <v>9559</v>
      </c>
    </row>
    <row r="664" spans="1:10" x14ac:dyDescent="0.2">
      <c r="A664" t="s">
        <v>26</v>
      </c>
      <c r="B664" t="s">
        <v>47</v>
      </c>
      <c r="C664">
        <v>2023</v>
      </c>
      <c r="D664">
        <v>3.4</v>
      </c>
      <c r="E664" t="s">
        <v>16</v>
      </c>
      <c r="F664" t="s">
        <v>25</v>
      </c>
      <c r="G664">
        <v>19096</v>
      </c>
      <c r="H664">
        <v>3</v>
      </c>
      <c r="I664">
        <v>2</v>
      </c>
      <c r="J664">
        <v>15018</v>
      </c>
    </row>
    <row r="665" spans="1:10" x14ac:dyDescent="0.2">
      <c r="A665" t="s">
        <v>33</v>
      </c>
      <c r="B665" t="s">
        <v>34</v>
      </c>
      <c r="C665">
        <v>2002</v>
      </c>
      <c r="D665">
        <v>4.7</v>
      </c>
      <c r="E665" t="s">
        <v>12</v>
      </c>
      <c r="F665" t="s">
        <v>25</v>
      </c>
      <c r="G665">
        <v>273477</v>
      </c>
      <c r="H665">
        <v>4</v>
      </c>
      <c r="I665">
        <v>4</v>
      </c>
      <c r="J665">
        <v>3930</v>
      </c>
    </row>
    <row r="666" spans="1:10" x14ac:dyDescent="0.2">
      <c r="A666" t="s">
        <v>40</v>
      </c>
      <c r="B666" t="s">
        <v>41</v>
      </c>
      <c r="C666">
        <v>2012</v>
      </c>
      <c r="D666">
        <v>1.7</v>
      </c>
      <c r="E666" t="s">
        <v>12</v>
      </c>
      <c r="F666" t="s">
        <v>25</v>
      </c>
      <c r="G666">
        <v>18936</v>
      </c>
      <c r="H666">
        <v>2</v>
      </c>
      <c r="I666">
        <v>4</v>
      </c>
      <c r="J666">
        <v>9021</v>
      </c>
    </row>
    <row r="667" spans="1:10" x14ac:dyDescent="0.2">
      <c r="A667" t="s">
        <v>29</v>
      </c>
      <c r="B667" t="s">
        <v>30</v>
      </c>
      <c r="C667">
        <v>2009</v>
      </c>
      <c r="D667">
        <v>2.2999999999999998</v>
      </c>
      <c r="E667" t="s">
        <v>28</v>
      </c>
      <c r="F667" t="s">
        <v>13</v>
      </c>
      <c r="G667">
        <v>182780</v>
      </c>
      <c r="H667">
        <v>2</v>
      </c>
      <c r="I667">
        <v>2</v>
      </c>
      <c r="J667">
        <v>5444</v>
      </c>
    </row>
    <row r="668" spans="1:10" x14ac:dyDescent="0.2">
      <c r="A668" t="s">
        <v>40</v>
      </c>
      <c r="B668" t="s">
        <v>51</v>
      </c>
      <c r="C668">
        <v>2019</v>
      </c>
      <c r="D668">
        <v>4.5999999999999996</v>
      </c>
      <c r="E668" t="s">
        <v>12</v>
      </c>
      <c r="F668" t="s">
        <v>17</v>
      </c>
      <c r="G668">
        <v>141392</v>
      </c>
      <c r="H668">
        <v>3</v>
      </c>
      <c r="I668">
        <v>5</v>
      </c>
      <c r="J668">
        <v>13072</v>
      </c>
    </row>
    <row r="669" spans="1:10" x14ac:dyDescent="0.2">
      <c r="A669" t="s">
        <v>33</v>
      </c>
      <c r="B669" t="s">
        <v>55</v>
      </c>
      <c r="C669">
        <v>2009</v>
      </c>
      <c r="D669">
        <v>3.1</v>
      </c>
      <c r="E669" t="s">
        <v>28</v>
      </c>
      <c r="F669" t="s">
        <v>13</v>
      </c>
      <c r="G669">
        <v>65564</v>
      </c>
      <c r="H669">
        <v>2</v>
      </c>
      <c r="I669">
        <v>4</v>
      </c>
      <c r="J669">
        <v>8588</v>
      </c>
    </row>
    <row r="670" spans="1:10" x14ac:dyDescent="0.2">
      <c r="A670" t="s">
        <v>29</v>
      </c>
      <c r="B670" t="s">
        <v>35</v>
      </c>
      <c r="C670">
        <v>2017</v>
      </c>
      <c r="D670">
        <v>1.6</v>
      </c>
      <c r="E670" t="s">
        <v>22</v>
      </c>
      <c r="F670" t="s">
        <v>25</v>
      </c>
      <c r="G670">
        <v>125535</v>
      </c>
      <c r="H670">
        <v>4</v>
      </c>
      <c r="I670">
        <v>3</v>
      </c>
      <c r="J670">
        <v>10289</v>
      </c>
    </row>
    <row r="671" spans="1:10" x14ac:dyDescent="0.2">
      <c r="A671" t="s">
        <v>33</v>
      </c>
      <c r="B671" t="s">
        <v>43</v>
      </c>
      <c r="C671">
        <v>2004</v>
      </c>
      <c r="D671">
        <v>3</v>
      </c>
      <c r="E671" t="s">
        <v>22</v>
      </c>
      <c r="F671" t="s">
        <v>13</v>
      </c>
      <c r="G671">
        <v>215571</v>
      </c>
      <c r="H671">
        <v>3</v>
      </c>
      <c r="I671">
        <v>5</v>
      </c>
      <c r="J671">
        <v>5988</v>
      </c>
    </row>
    <row r="672" spans="1:10" x14ac:dyDescent="0.2">
      <c r="A672" t="s">
        <v>36</v>
      </c>
      <c r="B672" t="s">
        <v>44</v>
      </c>
      <c r="C672">
        <v>2021</v>
      </c>
      <c r="D672">
        <v>3.9</v>
      </c>
      <c r="E672" t="s">
        <v>12</v>
      </c>
      <c r="F672" t="s">
        <v>17</v>
      </c>
      <c r="G672">
        <v>217374</v>
      </c>
      <c r="H672">
        <v>2</v>
      </c>
      <c r="I672">
        <v>4</v>
      </c>
      <c r="J672">
        <v>11452</v>
      </c>
    </row>
    <row r="673" spans="1:10" x14ac:dyDescent="0.2">
      <c r="A673" t="s">
        <v>36</v>
      </c>
      <c r="B673" t="s">
        <v>44</v>
      </c>
      <c r="C673">
        <v>2004</v>
      </c>
      <c r="D673">
        <v>4</v>
      </c>
      <c r="E673" t="s">
        <v>16</v>
      </c>
      <c r="F673" t="s">
        <v>17</v>
      </c>
      <c r="G673">
        <v>173201</v>
      </c>
      <c r="H673">
        <v>4</v>
      </c>
      <c r="I673">
        <v>2</v>
      </c>
      <c r="J673">
        <v>8335</v>
      </c>
    </row>
    <row r="674" spans="1:10" x14ac:dyDescent="0.2">
      <c r="A674" t="s">
        <v>29</v>
      </c>
      <c r="B674" t="s">
        <v>30</v>
      </c>
      <c r="C674">
        <v>2019</v>
      </c>
      <c r="D674">
        <v>3.2</v>
      </c>
      <c r="E674" t="s">
        <v>12</v>
      </c>
      <c r="F674" t="s">
        <v>13</v>
      </c>
      <c r="G674">
        <v>158300</v>
      </c>
      <c r="H674">
        <v>3</v>
      </c>
      <c r="I674">
        <v>2</v>
      </c>
      <c r="J674">
        <v>9834</v>
      </c>
    </row>
    <row r="675" spans="1:10" x14ac:dyDescent="0.2">
      <c r="A675" t="s">
        <v>14</v>
      </c>
      <c r="B675" t="s">
        <v>15</v>
      </c>
      <c r="C675">
        <v>2022</v>
      </c>
      <c r="D675">
        <v>4.8</v>
      </c>
      <c r="E675" t="s">
        <v>16</v>
      </c>
      <c r="F675" t="s">
        <v>25</v>
      </c>
      <c r="G675">
        <v>117267</v>
      </c>
      <c r="H675">
        <v>2</v>
      </c>
      <c r="I675">
        <v>4</v>
      </c>
      <c r="J675">
        <v>14154</v>
      </c>
    </row>
    <row r="676" spans="1:10" x14ac:dyDescent="0.2">
      <c r="A676" t="s">
        <v>14</v>
      </c>
      <c r="B676" t="s">
        <v>46</v>
      </c>
      <c r="C676">
        <v>2014</v>
      </c>
      <c r="D676">
        <v>2</v>
      </c>
      <c r="E676" t="s">
        <v>28</v>
      </c>
      <c r="F676" t="s">
        <v>17</v>
      </c>
      <c r="G676">
        <v>181881</v>
      </c>
      <c r="H676">
        <v>5</v>
      </c>
      <c r="I676">
        <v>5</v>
      </c>
      <c r="J676">
        <v>8162</v>
      </c>
    </row>
    <row r="677" spans="1:10" x14ac:dyDescent="0.2">
      <c r="A677" t="s">
        <v>26</v>
      </c>
      <c r="B677" t="s">
        <v>47</v>
      </c>
      <c r="C677">
        <v>2017</v>
      </c>
      <c r="D677">
        <v>1.6</v>
      </c>
      <c r="E677" t="s">
        <v>22</v>
      </c>
      <c r="F677" t="s">
        <v>25</v>
      </c>
      <c r="G677">
        <v>46400</v>
      </c>
      <c r="H677">
        <v>3</v>
      </c>
      <c r="I677">
        <v>3</v>
      </c>
      <c r="J677">
        <v>11872</v>
      </c>
    </row>
    <row r="678" spans="1:10" x14ac:dyDescent="0.2">
      <c r="A678" t="s">
        <v>40</v>
      </c>
      <c r="B678" t="s">
        <v>49</v>
      </c>
      <c r="C678">
        <v>2005</v>
      </c>
      <c r="D678">
        <v>4.2</v>
      </c>
      <c r="E678" t="s">
        <v>28</v>
      </c>
      <c r="F678" t="s">
        <v>13</v>
      </c>
      <c r="G678">
        <v>125377</v>
      </c>
      <c r="H678">
        <v>4</v>
      </c>
      <c r="I678">
        <v>1</v>
      </c>
      <c r="J678">
        <v>7292</v>
      </c>
    </row>
    <row r="679" spans="1:10" x14ac:dyDescent="0.2">
      <c r="A679" t="s">
        <v>33</v>
      </c>
      <c r="B679" t="s">
        <v>43</v>
      </c>
      <c r="C679">
        <v>2018</v>
      </c>
      <c r="D679">
        <v>5</v>
      </c>
      <c r="E679" t="s">
        <v>12</v>
      </c>
      <c r="F679" t="s">
        <v>13</v>
      </c>
      <c r="G679">
        <v>142084</v>
      </c>
      <c r="H679">
        <v>3</v>
      </c>
      <c r="I679">
        <v>2</v>
      </c>
      <c r="J679">
        <v>11658</v>
      </c>
    </row>
    <row r="680" spans="1:10" x14ac:dyDescent="0.2">
      <c r="A680" t="s">
        <v>18</v>
      </c>
      <c r="B680" t="s">
        <v>52</v>
      </c>
      <c r="C680">
        <v>2014</v>
      </c>
      <c r="D680">
        <v>1.7</v>
      </c>
      <c r="E680" t="s">
        <v>28</v>
      </c>
      <c r="F680" t="s">
        <v>13</v>
      </c>
      <c r="G680">
        <v>95579</v>
      </c>
      <c r="H680">
        <v>3</v>
      </c>
      <c r="I680">
        <v>3</v>
      </c>
      <c r="J680">
        <v>8088</v>
      </c>
    </row>
    <row r="681" spans="1:10" x14ac:dyDescent="0.2">
      <c r="A681" t="s">
        <v>29</v>
      </c>
      <c r="B681" t="s">
        <v>30</v>
      </c>
      <c r="C681">
        <v>2002</v>
      </c>
      <c r="D681">
        <v>4.3</v>
      </c>
      <c r="E681" t="s">
        <v>12</v>
      </c>
      <c r="F681" t="s">
        <v>13</v>
      </c>
      <c r="G681">
        <v>275483</v>
      </c>
      <c r="H681">
        <v>4</v>
      </c>
      <c r="I681">
        <v>1</v>
      </c>
      <c r="J681">
        <v>3490</v>
      </c>
    </row>
    <row r="682" spans="1:10" x14ac:dyDescent="0.2">
      <c r="A682" t="s">
        <v>10</v>
      </c>
      <c r="B682" t="s">
        <v>11</v>
      </c>
      <c r="C682">
        <v>2004</v>
      </c>
      <c r="D682">
        <v>3.7</v>
      </c>
      <c r="E682" t="s">
        <v>12</v>
      </c>
      <c r="F682" t="s">
        <v>17</v>
      </c>
      <c r="G682">
        <v>68962</v>
      </c>
      <c r="H682">
        <v>4</v>
      </c>
      <c r="I682">
        <v>5</v>
      </c>
      <c r="J682">
        <v>9120</v>
      </c>
    </row>
    <row r="683" spans="1:10" x14ac:dyDescent="0.2">
      <c r="A683" t="s">
        <v>23</v>
      </c>
      <c r="B683" t="s">
        <v>24</v>
      </c>
      <c r="C683">
        <v>2010</v>
      </c>
      <c r="D683">
        <v>3.1</v>
      </c>
      <c r="E683" t="s">
        <v>16</v>
      </c>
      <c r="F683" t="s">
        <v>25</v>
      </c>
      <c r="G683">
        <v>265548</v>
      </c>
      <c r="H683">
        <v>5</v>
      </c>
      <c r="I683">
        <v>4</v>
      </c>
      <c r="J683">
        <v>5889</v>
      </c>
    </row>
    <row r="684" spans="1:10" x14ac:dyDescent="0.2">
      <c r="A684" t="s">
        <v>10</v>
      </c>
      <c r="B684" t="s">
        <v>31</v>
      </c>
      <c r="C684">
        <v>2015</v>
      </c>
      <c r="D684">
        <v>4</v>
      </c>
      <c r="E684" t="s">
        <v>16</v>
      </c>
      <c r="F684" t="s">
        <v>25</v>
      </c>
      <c r="G684">
        <v>161451</v>
      </c>
      <c r="H684">
        <v>5</v>
      </c>
      <c r="I684">
        <v>5</v>
      </c>
      <c r="J684">
        <v>10370</v>
      </c>
    </row>
    <row r="685" spans="1:10" x14ac:dyDescent="0.2">
      <c r="A685" t="s">
        <v>26</v>
      </c>
      <c r="B685" t="s">
        <v>47</v>
      </c>
      <c r="C685">
        <v>2014</v>
      </c>
      <c r="D685">
        <v>1.4</v>
      </c>
      <c r="E685" t="s">
        <v>22</v>
      </c>
      <c r="F685" t="s">
        <v>25</v>
      </c>
      <c r="G685">
        <v>173573</v>
      </c>
      <c r="H685">
        <v>4</v>
      </c>
      <c r="I685">
        <v>4</v>
      </c>
      <c r="J685">
        <v>8228</v>
      </c>
    </row>
    <row r="686" spans="1:10" x14ac:dyDescent="0.2">
      <c r="A686" t="s">
        <v>18</v>
      </c>
      <c r="B686" t="s">
        <v>54</v>
      </c>
      <c r="C686">
        <v>2020</v>
      </c>
      <c r="D686">
        <v>1.6</v>
      </c>
      <c r="E686" t="s">
        <v>28</v>
      </c>
      <c r="F686" t="s">
        <v>17</v>
      </c>
      <c r="G686">
        <v>258410</v>
      </c>
      <c r="H686">
        <v>3</v>
      </c>
      <c r="I686">
        <v>1</v>
      </c>
      <c r="J686">
        <v>8031</v>
      </c>
    </row>
    <row r="687" spans="1:10" x14ac:dyDescent="0.2">
      <c r="A687" t="s">
        <v>18</v>
      </c>
      <c r="B687" t="s">
        <v>52</v>
      </c>
      <c r="C687">
        <v>2018</v>
      </c>
      <c r="D687">
        <v>2.2000000000000002</v>
      </c>
      <c r="E687" t="s">
        <v>22</v>
      </c>
      <c r="F687" t="s">
        <v>13</v>
      </c>
      <c r="G687">
        <v>68474</v>
      </c>
      <c r="H687">
        <v>3</v>
      </c>
      <c r="I687">
        <v>1</v>
      </c>
      <c r="J687">
        <v>12330</v>
      </c>
    </row>
    <row r="688" spans="1:10" x14ac:dyDescent="0.2">
      <c r="A688" t="s">
        <v>29</v>
      </c>
      <c r="B688" t="s">
        <v>56</v>
      </c>
      <c r="C688">
        <v>2003</v>
      </c>
      <c r="D688">
        <v>2.2000000000000002</v>
      </c>
      <c r="E688" t="s">
        <v>22</v>
      </c>
      <c r="F688" t="s">
        <v>13</v>
      </c>
      <c r="G688">
        <v>278555</v>
      </c>
      <c r="H688">
        <v>2</v>
      </c>
      <c r="I688">
        <v>3</v>
      </c>
      <c r="J688">
        <v>3628</v>
      </c>
    </row>
    <row r="689" spans="1:10" x14ac:dyDescent="0.2">
      <c r="A689" t="s">
        <v>10</v>
      </c>
      <c r="B689" t="s">
        <v>31</v>
      </c>
      <c r="C689">
        <v>2012</v>
      </c>
      <c r="D689">
        <v>2.7</v>
      </c>
      <c r="E689" t="s">
        <v>22</v>
      </c>
      <c r="F689" t="s">
        <v>25</v>
      </c>
      <c r="G689">
        <v>113357</v>
      </c>
      <c r="H689">
        <v>3</v>
      </c>
      <c r="I689">
        <v>4</v>
      </c>
      <c r="J689">
        <v>10132</v>
      </c>
    </row>
    <row r="690" spans="1:10" x14ac:dyDescent="0.2">
      <c r="A690" t="s">
        <v>29</v>
      </c>
      <c r="B690" t="s">
        <v>30</v>
      </c>
      <c r="C690">
        <v>2022</v>
      </c>
      <c r="D690">
        <v>1.2</v>
      </c>
      <c r="E690" t="s">
        <v>28</v>
      </c>
      <c r="F690" t="s">
        <v>25</v>
      </c>
      <c r="G690">
        <v>118189</v>
      </c>
      <c r="H690">
        <v>5</v>
      </c>
      <c r="I690">
        <v>2</v>
      </c>
      <c r="J690">
        <v>9536</v>
      </c>
    </row>
    <row r="691" spans="1:10" x14ac:dyDescent="0.2">
      <c r="A691" t="s">
        <v>10</v>
      </c>
      <c r="B691" t="s">
        <v>31</v>
      </c>
      <c r="C691">
        <v>2005</v>
      </c>
      <c r="D691">
        <v>3</v>
      </c>
      <c r="E691" t="s">
        <v>22</v>
      </c>
      <c r="F691" t="s">
        <v>17</v>
      </c>
      <c r="G691">
        <v>52129</v>
      </c>
      <c r="H691">
        <v>4</v>
      </c>
      <c r="I691">
        <v>4</v>
      </c>
      <c r="J691">
        <v>11057</v>
      </c>
    </row>
    <row r="692" spans="1:10" x14ac:dyDescent="0.2">
      <c r="A692" t="s">
        <v>10</v>
      </c>
      <c r="B692" t="s">
        <v>48</v>
      </c>
      <c r="C692">
        <v>2020</v>
      </c>
      <c r="D692">
        <v>1.3</v>
      </c>
      <c r="E692" t="s">
        <v>28</v>
      </c>
      <c r="F692" t="s">
        <v>17</v>
      </c>
      <c r="G692">
        <v>1213</v>
      </c>
      <c r="H692">
        <v>4</v>
      </c>
      <c r="I692">
        <v>5</v>
      </c>
      <c r="J692">
        <v>12875</v>
      </c>
    </row>
    <row r="693" spans="1:10" x14ac:dyDescent="0.2">
      <c r="A693" t="s">
        <v>26</v>
      </c>
      <c r="B693" t="s">
        <v>32</v>
      </c>
      <c r="C693">
        <v>2007</v>
      </c>
      <c r="D693">
        <v>4.9000000000000004</v>
      </c>
      <c r="E693" t="s">
        <v>16</v>
      </c>
      <c r="F693" t="s">
        <v>25</v>
      </c>
      <c r="G693">
        <v>193478</v>
      </c>
      <c r="H693">
        <v>2</v>
      </c>
      <c r="I693">
        <v>4</v>
      </c>
      <c r="J693">
        <v>8230</v>
      </c>
    </row>
    <row r="694" spans="1:10" x14ac:dyDescent="0.2">
      <c r="A694" t="s">
        <v>14</v>
      </c>
      <c r="B694" t="s">
        <v>39</v>
      </c>
      <c r="C694">
        <v>2007</v>
      </c>
      <c r="D694">
        <v>2.9</v>
      </c>
      <c r="E694" t="s">
        <v>12</v>
      </c>
      <c r="F694" t="s">
        <v>13</v>
      </c>
      <c r="G694">
        <v>109544</v>
      </c>
      <c r="H694">
        <v>3</v>
      </c>
      <c r="I694">
        <v>4</v>
      </c>
      <c r="J694">
        <v>6909</v>
      </c>
    </row>
    <row r="695" spans="1:10" x14ac:dyDescent="0.2">
      <c r="A695" t="s">
        <v>23</v>
      </c>
      <c r="B695" t="s">
        <v>24</v>
      </c>
      <c r="C695">
        <v>2022</v>
      </c>
      <c r="D695">
        <v>4.5999999999999996</v>
      </c>
      <c r="E695" t="s">
        <v>12</v>
      </c>
      <c r="F695" t="s">
        <v>13</v>
      </c>
      <c r="G695">
        <v>145259</v>
      </c>
      <c r="H695">
        <v>2</v>
      </c>
      <c r="I695">
        <v>3</v>
      </c>
      <c r="J695">
        <v>12394</v>
      </c>
    </row>
    <row r="696" spans="1:10" x14ac:dyDescent="0.2">
      <c r="A696" t="s">
        <v>36</v>
      </c>
      <c r="B696" t="s">
        <v>44</v>
      </c>
      <c r="C696">
        <v>2022</v>
      </c>
      <c r="D696">
        <v>1.3</v>
      </c>
      <c r="E696" t="s">
        <v>12</v>
      </c>
      <c r="F696" t="s">
        <v>25</v>
      </c>
      <c r="G696">
        <v>86670</v>
      </c>
      <c r="H696">
        <v>2</v>
      </c>
      <c r="I696">
        <v>4</v>
      </c>
      <c r="J696">
        <v>10266</v>
      </c>
    </row>
    <row r="697" spans="1:10" x14ac:dyDescent="0.2">
      <c r="A697" t="s">
        <v>29</v>
      </c>
      <c r="B697" t="s">
        <v>35</v>
      </c>
      <c r="C697">
        <v>2022</v>
      </c>
      <c r="D697">
        <v>3.8</v>
      </c>
      <c r="E697" t="s">
        <v>22</v>
      </c>
      <c r="F697" t="s">
        <v>13</v>
      </c>
      <c r="G697">
        <v>90870</v>
      </c>
      <c r="H697">
        <v>3</v>
      </c>
      <c r="I697">
        <v>5</v>
      </c>
      <c r="J697">
        <v>14682</v>
      </c>
    </row>
    <row r="698" spans="1:10" x14ac:dyDescent="0.2">
      <c r="A698" t="s">
        <v>14</v>
      </c>
      <c r="B698" t="s">
        <v>39</v>
      </c>
      <c r="C698">
        <v>2010</v>
      </c>
      <c r="D698">
        <v>2.4</v>
      </c>
      <c r="E698" t="s">
        <v>22</v>
      </c>
      <c r="F698" t="s">
        <v>25</v>
      </c>
      <c r="G698">
        <v>88040</v>
      </c>
      <c r="H698">
        <v>3</v>
      </c>
      <c r="I698">
        <v>2</v>
      </c>
      <c r="J698">
        <v>9739</v>
      </c>
    </row>
    <row r="699" spans="1:10" x14ac:dyDescent="0.2">
      <c r="A699" t="s">
        <v>23</v>
      </c>
      <c r="B699" t="s">
        <v>45</v>
      </c>
      <c r="C699">
        <v>2007</v>
      </c>
      <c r="D699">
        <v>3</v>
      </c>
      <c r="E699" t="s">
        <v>22</v>
      </c>
      <c r="F699" t="s">
        <v>13</v>
      </c>
      <c r="G699">
        <v>272439</v>
      </c>
      <c r="H699">
        <v>3</v>
      </c>
      <c r="I699">
        <v>3</v>
      </c>
      <c r="J699">
        <v>5751</v>
      </c>
    </row>
    <row r="700" spans="1:10" x14ac:dyDescent="0.2">
      <c r="A700" t="s">
        <v>33</v>
      </c>
      <c r="B700" t="s">
        <v>34</v>
      </c>
      <c r="C700">
        <v>2018</v>
      </c>
      <c r="D700">
        <v>4.5999999999999996</v>
      </c>
      <c r="E700" t="s">
        <v>12</v>
      </c>
      <c r="F700" t="s">
        <v>13</v>
      </c>
      <c r="G700">
        <v>193942</v>
      </c>
      <c r="H700">
        <v>3</v>
      </c>
      <c r="I700">
        <v>1</v>
      </c>
      <c r="J700">
        <v>10221</v>
      </c>
    </row>
    <row r="701" spans="1:10" x14ac:dyDescent="0.2">
      <c r="A701" t="s">
        <v>20</v>
      </c>
      <c r="B701" t="s">
        <v>50</v>
      </c>
      <c r="C701">
        <v>2006</v>
      </c>
      <c r="D701">
        <v>2.6</v>
      </c>
      <c r="E701" t="s">
        <v>28</v>
      </c>
      <c r="F701" t="s">
        <v>17</v>
      </c>
      <c r="G701">
        <v>286546</v>
      </c>
      <c r="H701">
        <v>4</v>
      </c>
      <c r="I701">
        <v>4</v>
      </c>
      <c r="J701">
        <v>4269</v>
      </c>
    </row>
    <row r="702" spans="1:10" x14ac:dyDescent="0.2">
      <c r="A702" t="s">
        <v>29</v>
      </c>
      <c r="B702" t="s">
        <v>30</v>
      </c>
      <c r="C702">
        <v>2008</v>
      </c>
      <c r="D702">
        <v>4.5</v>
      </c>
      <c r="E702" t="s">
        <v>16</v>
      </c>
      <c r="F702" t="s">
        <v>17</v>
      </c>
      <c r="G702">
        <v>140691</v>
      </c>
      <c r="H702">
        <v>3</v>
      </c>
      <c r="I702">
        <v>1</v>
      </c>
      <c r="J702">
        <v>10686</v>
      </c>
    </row>
    <row r="703" spans="1:10" x14ac:dyDescent="0.2">
      <c r="A703" t="s">
        <v>33</v>
      </c>
      <c r="B703" t="s">
        <v>34</v>
      </c>
      <c r="C703">
        <v>2023</v>
      </c>
      <c r="D703">
        <v>2.7</v>
      </c>
      <c r="E703" t="s">
        <v>12</v>
      </c>
      <c r="F703" t="s">
        <v>25</v>
      </c>
      <c r="G703">
        <v>151802</v>
      </c>
      <c r="H703">
        <v>5</v>
      </c>
      <c r="I703">
        <v>4</v>
      </c>
      <c r="J703">
        <v>10663</v>
      </c>
    </row>
    <row r="704" spans="1:10" x14ac:dyDescent="0.2">
      <c r="A704" t="s">
        <v>20</v>
      </c>
      <c r="B704" t="s">
        <v>21</v>
      </c>
      <c r="C704">
        <v>2012</v>
      </c>
      <c r="D704">
        <v>3.3</v>
      </c>
      <c r="E704" t="s">
        <v>16</v>
      </c>
      <c r="F704" t="s">
        <v>25</v>
      </c>
      <c r="G704">
        <v>47107</v>
      </c>
      <c r="H704">
        <v>2</v>
      </c>
      <c r="I704">
        <v>5</v>
      </c>
      <c r="J704">
        <v>11057</v>
      </c>
    </row>
    <row r="705" spans="1:10" x14ac:dyDescent="0.2">
      <c r="A705" t="s">
        <v>14</v>
      </c>
      <c r="B705" t="s">
        <v>39</v>
      </c>
      <c r="C705">
        <v>2015</v>
      </c>
      <c r="D705">
        <v>2.9</v>
      </c>
      <c r="E705" t="s">
        <v>12</v>
      </c>
      <c r="F705" t="s">
        <v>25</v>
      </c>
      <c r="G705">
        <v>116244</v>
      </c>
      <c r="H705">
        <v>2</v>
      </c>
      <c r="I705">
        <v>2</v>
      </c>
      <c r="J705">
        <v>9175</v>
      </c>
    </row>
    <row r="706" spans="1:10" x14ac:dyDescent="0.2">
      <c r="A706" t="s">
        <v>26</v>
      </c>
      <c r="B706" t="s">
        <v>47</v>
      </c>
      <c r="C706">
        <v>2013</v>
      </c>
      <c r="D706">
        <v>1.7</v>
      </c>
      <c r="E706" t="s">
        <v>22</v>
      </c>
      <c r="F706" t="s">
        <v>25</v>
      </c>
      <c r="G706">
        <v>248675</v>
      </c>
      <c r="H706">
        <v>3</v>
      </c>
      <c r="I706">
        <v>2</v>
      </c>
      <c r="J706">
        <v>6726</v>
      </c>
    </row>
    <row r="707" spans="1:10" x14ac:dyDescent="0.2">
      <c r="A707" t="s">
        <v>14</v>
      </c>
      <c r="B707" t="s">
        <v>15</v>
      </c>
      <c r="C707">
        <v>2023</v>
      </c>
      <c r="D707">
        <v>3.6</v>
      </c>
      <c r="E707" t="s">
        <v>16</v>
      </c>
      <c r="F707" t="s">
        <v>13</v>
      </c>
      <c r="G707">
        <v>206061</v>
      </c>
      <c r="H707">
        <v>4</v>
      </c>
      <c r="I707">
        <v>5</v>
      </c>
      <c r="J707">
        <v>11478</v>
      </c>
    </row>
    <row r="708" spans="1:10" x14ac:dyDescent="0.2">
      <c r="A708" t="s">
        <v>26</v>
      </c>
      <c r="B708" t="s">
        <v>32</v>
      </c>
      <c r="C708">
        <v>2003</v>
      </c>
      <c r="D708">
        <v>3.7</v>
      </c>
      <c r="E708" t="s">
        <v>16</v>
      </c>
      <c r="F708" t="s">
        <v>25</v>
      </c>
      <c r="G708">
        <v>248288</v>
      </c>
      <c r="H708">
        <v>5</v>
      </c>
      <c r="I708">
        <v>1</v>
      </c>
      <c r="J708">
        <v>4734</v>
      </c>
    </row>
    <row r="709" spans="1:10" x14ac:dyDescent="0.2">
      <c r="A709" t="s">
        <v>26</v>
      </c>
      <c r="B709" t="s">
        <v>47</v>
      </c>
      <c r="C709">
        <v>2020</v>
      </c>
      <c r="D709">
        <v>2.8</v>
      </c>
      <c r="E709" t="s">
        <v>16</v>
      </c>
      <c r="F709" t="s">
        <v>25</v>
      </c>
      <c r="G709">
        <v>200179</v>
      </c>
      <c r="H709">
        <v>2</v>
      </c>
      <c r="I709">
        <v>3</v>
      </c>
      <c r="J709">
        <v>9896</v>
      </c>
    </row>
    <row r="710" spans="1:10" x14ac:dyDescent="0.2">
      <c r="A710" t="s">
        <v>33</v>
      </c>
      <c r="B710" t="s">
        <v>55</v>
      </c>
      <c r="C710">
        <v>2001</v>
      </c>
      <c r="D710">
        <v>2.8</v>
      </c>
      <c r="E710" t="s">
        <v>16</v>
      </c>
      <c r="F710" t="s">
        <v>17</v>
      </c>
      <c r="G710">
        <v>124896</v>
      </c>
      <c r="H710">
        <v>4</v>
      </c>
      <c r="I710">
        <v>3</v>
      </c>
      <c r="J710">
        <v>7202</v>
      </c>
    </row>
    <row r="711" spans="1:10" x14ac:dyDescent="0.2">
      <c r="A711" t="s">
        <v>29</v>
      </c>
      <c r="B711" t="s">
        <v>30</v>
      </c>
      <c r="C711">
        <v>2011</v>
      </c>
      <c r="D711">
        <v>4.4000000000000004</v>
      </c>
      <c r="E711" t="s">
        <v>16</v>
      </c>
      <c r="F711" t="s">
        <v>25</v>
      </c>
      <c r="G711">
        <v>34683</v>
      </c>
      <c r="H711">
        <v>2</v>
      </c>
      <c r="I711">
        <v>5</v>
      </c>
      <c r="J711">
        <v>12106</v>
      </c>
    </row>
    <row r="712" spans="1:10" x14ac:dyDescent="0.2">
      <c r="A712" t="s">
        <v>33</v>
      </c>
      <c r="B712" t="s">
        <v>34</v>
      </c>
      <c r="C712">
        <v>2008</v>
      </c>
      <c r="D712">
        <v>4.5999999999999996</v>
      </c>
      <c r="E712" t="s">
        <v>28</v>
      </c>
      <c r="F712" t="s">
        <v>17</v>
      </c>
      <c r="G712">
        <v>211540</v>
      </c>
      <c r="H712">
        <v>2</v>
      </c>
      <c r="I712">
        <v>3</v>
      </c>
      <c r="J712">
        <v>8369</v>
      </c>
    </row>
    <row r="713" spans="1:10" x14ac:dyDescent="0.2">
      <c r="A713" t="s">
        <v>18</v>
      </c>
      <c r="B713" t="s">
        <v>54</v>
      </c>
      <c r="C713">
        <v>2020</v>
      </c>
      <c r="D713">
        <v>4.3</v>
      </c>
      <c r="E713" t="s">
        <v>28</v>
      </c>
      <c r="F713" t="s">
        <v>25</v>
      </c>
      <c r="G713">
        <v>245144</v>
      </c>
      <c r="H713">
        <v>5</v>
      </c>
      <c r="I713">
        <v>1</v>
      </c>
      <c r="J713">
        <v>9497</v>
      </c>
    </row>
    <row r="714" spans="1:10" x14ac:dyDescent="0.2">
      <c r="A714" t="s">
        <v>29</v>
      </c>
      <c r="B714" t="s">
        <v>35</v>
      </c>
      <c r="C714">
        <v>2006</v>
      </c>
      <c r="D714">
        <v>2.6</v>
      </c>
      <c r="E714" t="s">
        <v>22</v>
      </c>
      <c r="F714" t="s">
        <v>25</v>
      </c>
      <c r="G714">
        <v>126424</v>
      </c>
      <c r="H714">
        <v>2</v>
      </c>
      <c r="I714">
        <v>5</v>
      </c>
      <c r="J714">
        <v>7971</v>
      </c>
    </row>
    <row r="715" spans="1:10" x14ac:dyDescent="0.2">
      <c r="A715" t="s">
        <v>14</v>
      </c>
      <c r="B715" t="s">
        <v>46</v>
      </c>
      <c r="C715">
        <v>2016</v>
      </c>
      <c r="D715">
        <v>1.2</v>
      </c>
      <c r="E715" t="s">
        <v>16</v>
      </c>
      <c r="F715" t="s">
        <v>13</v>
      </c>
      <c r="G715">
        <v>80455</v>
      </c>
      <c r="H715">
        <v>4</v>
      </c>
      <c r="I715">
        <v>4</v>
      </c>
      <c r="J715">
        <v>9490</v>
      </c>
    </row>
    <row r="716" spans="1:10" x14ac:dyDescent="0.2">
      <c r="A716" t="s">
        <v>29</v>
      </c>
      <c r="B716" t="s">
        <v>35</v>
      </c>
      <c r="C716">
        <v>2020</v>
      </c>
      <c r="D716">
        <v>1.1000000000000001</v>
      </c>
      <c r="E716" t="s">
        <v>22</v>
      </c>
      <c r="F716" t="s">
        <v>13</v>
      </c>
      <c r="G716">
        <v>231642</v>
      </c>
      <c r="H716">
        <v>4</v>
      </c>
      <c r="I716">
        <v>1</v>
      </c>
      <c r="J716">
        <v>8567</v>
      </c>
    </row>
    <row r="717" spans="1:10" x14ac:dyDescent="0.2">
      <c r="A717" t="s">
        <v>10</v>
      </c>
      <c r="B717" t="s">
        <v>31</v>
      </c>
      <c r="C717">
        <v>2004</v>
      </c>
      <c r="D717">
        <v>3.4</v>
      </c>
      <c r="E717" t="s">
        <v>22</v>
      </c>
      <c r="F717" t="s">
        <v>17</v>
      </c>
      <c r="G717">
        <v>93978</v>
      </c>
      <c r="H717">
        <v>4</v>
      </c>
      <c r="I717">
        <v>2</v>
      </c>
      <c r="J717">
        <v>10320</v>
      </c>
    </row>
    <row r="718" spans="1:10" x14ac:dyDescent="0.2">
      <c r="A718" t="s">
        <v>23</v>
      </c>
      <c r="B718" t="s">
        <v>45</v>
      </c>
      <c r="C718">
        <v>2005</v>
      </c>
      <c r="D718">
        <v>1.5</v>
      </c>
      <c r="E718" t="s">
        <v>28</v>
      </c>
      <c r="F718" t="s">
        <v>13</v>
      </c>
      <c r="G718">
        <v>217997</v>
      </c>
      <c r="H718">
        <v>5</v>
      </c>
      <c r="I718">
        <v>4</v>
      </c>
      <c r="J718">
        <v>2740</v>
      </c>
    </row>
    <row r="719" spans="1:10" x14ac:dyDescent="0.2">
      <c r="A719" t="s">
        <v>36</v>
      </c>
      <c r="B719" t="s">
        <v>53</v>
      </c>
      <c r="C719">
        <v>2012</v>
      </c>
      <c r="D719">
        <v>1.8</v>
      </c>
      <c r="E719" t="s">
        <v>16</v>
      </c>
      <c r="F719" t="s">
        <v>13</v>
      </c>
      <c r="G719">
        <v>74195</v>
      </c>
      <c r="H719">
        <v>2</v>
      </c>
      <c r="I719">
        <v>1</v>
      </c>
      <c r="J719">
        <v>9016</v>
      </c>
    </row>
    <row r="720" spans="1:10" x14ac:dyDescent="0.2">
      <c r="A720" t="s">
        <v>36</v>
      </c>
      <c r="B720" t="s">
        <v>53</v>
      </c>
      <c r="C720">
        <v>2012</v>
      </c>
      <c r="D720">
        <v>3.1</v>
      </c>
      <c r="E720" t="s">
        <v>22</v>
      </c>
      <c r="F720" t="s">
        <v>17</v>
      </c>
      <c r="G720">
        <v>211305</v>
      </c>
      <c r="H720">
        <v>3</v>
      </c>
      <c r="I720">
        <v>3</v>
      </c>
      <c r="J720">
        <v>10073</v>
      </c>
    </row>
    <row r="721" spans="1:10" x14ac:dyDescent="0.2">
      <c r="A721" t="s">
        <v>40</v>
      </c>
      <c r="B721" t="s">
        <v>49</v>
      </c>
      <c r="C721">
        <v>2018</v>
      </c>
      <c r="D721">
        <v>2</v>
      </c>
      <c r="E721" t="s">
        <v>28</v>
      </c>
      <c r="F721" t="s">
        <v>13</v>
      </c>
      <c r="G721">
        <v>5196</v>
      </c>
      <c r="H721">
        <v>4</v>
      </c>
      <c r="I721">
        <v>3</v>
      </c>
      <c r="J721">
        <v>11396</v>
      </c>
    </row>
    <row r="722" spans="1:10" x14ac:dyDescent="0.2">
      <c r="A722" t="s">
        <v>20</v>
      </c>
      <c r="B722" t="s">
        <v>21</v>
      </c>
      <c r="C722">
        <v>2016</v>
      </c>
      <c r="D722">
        <v>4.4000000000000004</v>
      </c>
      <c r="E722" t="s">
        <v>16</v>
      </c>
      <c r="F722" t="s">
        <v>25</v>
      </c>
      <c r="G722">
        <v>181485</v>
      </c>
      <c r="H722">
        <v>4</v>
      </c>
      <c r="I722">
        <v>3</v>
      </c>
      <c r="J722">
        <v>10670</v>
      </c>
    </row>
    <row r="723" spans="1:10" x14ac:dyDescent="0.2">
      <c r="A723" t="s">
        <v>33</v>
      </c>
      <c r="B723" t="s">
        <v>55</v>
      </c>
      <c r="C723">
        <v>2019</v>
      </c>
      <c r="D723">
        <v>4</v>
      </c>
      <c r="E723" t="s">
        <v>16</v>
      </c>
      <c r="F723" t="s">
        <v>13</v>
      </c>
      <c r="G723">
        <v>238714</v>
      </c>
      <c r="H723">
        <v>5</v>
      </c>
      <c r="I723">
        <v>2</v>
      </c>
      <c r="J723">
        <v>10025</v>
      </c>
    </row>
    <row r="724" spans="1:10" x14ac:dyDescent="0.2">
      <c r="A724" t="s">
        <v>26</v>
      </c>
      <c r="B724" t="s">
        <v>27</v>
      </c>
      <c r="C724">
        <v>2012</v>
      </c>
      <c r="D724">
        <v>3.9</v>
      </c>
      <c r="E724" t="s">
        <v>12</v>
      </c>
      <c r="F724" t="s">
        <v>13</v>
      </c>
      <c r="G724">
        <v>22645</v>
      </c>
      <c r="H724">
        <v>2</v>
      </c>
      <c r="I724">
        <v>4</v>
      </c>
      <c r="J724">
        <v>11147</v>
      </c>
    </row>
    <row r="725" spans="1:10" x14ac:dyDescent="0.2">
      <c r="A725" t="s">
        <v>20</v>
      </c>
      <c r="B725" t="s">
        <v>21</v>
      </c>
      <c r="C725">
        <v>2012</v>
      </c>
      <c r="D725">
        <v>1.3</v>
      </c>
      <c r="E725" t="s">
        <v>28</v>
      </c>
      <c r="F725" t="s">
        <v>17</v>
      </c>
      <c r="G725">
        <v>89321</v>
      </c>
      <c r="H725">
        <v>4</v>
      </c>
      <c r="I725">
        <v>4</v>
      </c>
      <c r="J725">
        <v>8713</v>
      </c>
    </row>
    <row r="726" spans="1:10" x14ac:dyDescent="0.2">
      <c r="A726" t="s">
        <v>33</v>
      </c>
      <c r="B726" t="s">
        <v>55</v>
      </c>
      <c r="C726">
        <v>2014</v>
      </c>
      <c r="D726">
        <v>3.8</v>
      </c>
      <c r="E726" t="s">
        <v>16</v>
      </c>
      <c r="F726" t="s">
        <v>17</v>
      </c>
      <c r="G726">
        <v>174202</v>
      </c>
      <c r="H726">
        <v>5</v>
      </c>
      <c r="I726">
        <v>4</v>
      </c>
      <c r="J726">
        <v>11115</v>
      </c>
    </row>
    <row r="727" spans="1:10" x14ac:dyDescent="0.2">
      <c r="A727" t="s">
        <v>26</v>
      </c>
      <c r="B727" t="s">
        <v>32</v>
      </c>
      <c r="C727">
        <v>2023</v>
      </c>
      <c r="D727">
        <v>1</v>
      </c>
      <c r="E727" t="s">
        <v>22</v>
      </c>
      <c r="F727" t="s">
        <v>17</v>
      </c>
      <c r="G727">
        <v>131850</v>
      </c>
      <c r="H727">
        <v>3</v>
      </c>
      <c r="I727">
        <v>4</v>
      </c>
      <c r="J727">
        <v>12863</v>
      </c>
    </row>
    <row r="728" spans="1:10" x14ac:dyDescent="0.2">
      <c r="A728" t="s">
        <v>18</v>
      </c>
      <c r="B728" t="s">
        <v>54</v>
      </c>
      <c r="C728">
        <v>2002</v>
      </c>
      <c r="D728">
        <v>1.8</v>
      </c>
      <c r="E728" t="s">
        <v>22</v>
      </c>
      <c r="F728" t="s">
        <v>25</v>
      </c>
      <c r="G728">
        <v>236758</v>
      </c>
      <c r="H728">
        <v>5</v>
      </c>
      <c r="I728">
        <v>5</v>
      </c>
      <c r="J728">
        <v>3764</v>
      </c>
    </row>
    <row r="729" spans="1:10" x14ac:dyDescent="0.2">
      <c r="A729" t="s">
        <v>40</v>
      </c>
      <c r="B729" t="s">
        <v>41</v>
      </c>
      <c r="C729">
        <v>2014</v>
      </c>
      <c r="D729">
        <v>2.5</v>
      </c>
      <c r="E729" t="s">
        <v>12</v>
      </c>
      <c r="F729" t="s">
        <v>17</v>
      </c>
      <c r="G729">
        <v>172033</v>
      </c>
      <c r="H729">
        <v>4</v>
      </c>
      <c r="I729">
        <v>2</v>
      </c>
      <c r="J729">
        <v>8859</v>
      </c>
    </row>
    <row r="730" spans="1:10" x14ac:dyDescent="0.2">
      <c r="A730" t="s">
        <v>36</v>
      </c>
      <c r="B730" t="s">
        <v>37</v>
      </c>
      <c r="C730">
        <v>2014</v>
      </c>
      <c r="D730">
        <v>3.1</v>
      </c>
      <c r="E730" t="s">
        <v>22</v>
      </c>
      <c r="F730" t="s">
        <v>17</v>
      </c>
      <c r="G730">
        <v>115640</v>
      </c>
      <c r="H730">
        <v>4</v>
      </c>
      <c r="I730">
        <v>1</v>
      </c>
      <c r="J730">
        <v>12587</v>
      </c>
    </row>
    <row r="731" spans="1:10" x14ac:dyDescent="0.2">
      <c r="A731" t="s">
        <v>18</v>
      </c>
      <c r="B731" t="s">
        <v>54</v>
      </c>
      <c r="C731">
        <v>2013</v>
      </c>
      <c r="D731">
        <v>3.8</v>
      </c>
      <c r="E731" t="s">
        <v>12</v>
      </c>
      <c r="F731" t="s">
        <v>25</v>
      </c>
      <c r="G731">
        <v>286873</v>
      </c>
      <c r="H731">
        <v>5</v>
      </c>
      <c r="I731">
        <v>1</v>
      </c>
      <c r="J731">
        <v>6062</v>
      </c>
    </row>
    <row r="732" spans="1:10" x14ac:dyDescent="0.2">
      <c r="A732" t="s">
        <v>26</v>
      </c>
      <c r="B732" t="s">
        <v>47</v>
      </c>
      <c r="C732">
        <v>2016</v>
      </c>
      <c r="D732">
        <v>3.8</v>
      </c>
      <c r="E732" t="s">
        <v>22</v>
      </c>
      <c r="F732" t="s">
        <v>25</v>
      </c>
      <c r="G732">
        <v>276633</v>
      </c>
      <c r="H732">
        <v>5</v>
      </c>
      <c r="I732">
        <v>5</v>
      </c>
      <c r="J732">
        <v>9167</v>
      </c>
    </row>
    <row r="733" spans="1:10" x14ac:dyDescent="0.2">
      <c r="A733" t="s">
        <v>10</v>
      </c>
      <c r="B733" t="s">
        <v>11</v>
      </c>
      <c r="C733">
        <v>2016</v>
      </c>
      <c r="D733">
        <v>1.7</v>
      </c>
      <c r="E733" t="s">
        <v>16</v>
      </c>
      <c r="F733" t="s">
        <v>13</v>
      </c>
      <c r="G733">
        <v>104572</v>
      </c>
      <c r="H733">
        <v>4</v>
      </c>
      <c r="I733">
        <v>1</v>
      </c>
      <c r="J733">
        <v>9508</v>
      </c>
    </row>
    <row r="734" spans="1:10" x14ac:dyDescent="0.2">
      <c r="A734" t="s">
        <v>40</v>
      </c>
      <c r="B734" t="s">
        <v>41</v>
      </c>
      <c r="C734">
        <v>2007</v>
      </c>
      <c r="D734">
        <v>1.8</v>
      </c>
      <c r="E734" t="s">
        <v>16</v>
      </c>
      <c r="F734" t="s">
        <v>25</v>
      </c>
      <c r="G734">
        <v>294977</v>
      </c>
      <c r="H734">
        <v>4</v>
      </c>
      <c r="I734">
        <v>2</v>
      </c>
      <c r="J734">
        <v>3100</v>
      </c>
    </row>
    <row r="735" spans="1:10" x14ac:dyDescent="0.2">
      <c r="A735" t="s">
        <v>36</v>
      </c>
      <c r="B735" t="s">
        <v>37</v>
      </c>
      <c r="C735">
        <v>2019</v>
      </c>
      <c r="D735">
        <v>1.2</v>
      </c>
      <c r="E735" t="s">
        <v>28</v>
      </c>
      <c r="F735" t="s">
        <v>17</v>
      </c>
      <c r="G735">
        <v>241090</v>
      </c>
      <c r="H735">
        <v>2</v>
      </c>
      <c r="I735">
        <v>4</v>
      </c>
      <c r="J735">
        <v>7678</v>
      </c>
    </row>
    <row r="736" spans="1:10" x14ac:dyDescent="0.2">
      <c r="A736" t="s">
        <v>10</v>
      </c>
      <c r="B736" t="s">
        <v>11</v>
      </c>
      <c r="C736">
        <v>2018</v>
      </c>
      <c r="D736">
        <v>4.4000000000000004</v>
      </c>
      <c r="E736" t="s">
        <v>12</v>
      </c>
      <c r="F736" t="s">
        <v>13</v>
      </c>
      <c r="G736">
        <v>36711</v>
      </c>
      <c r="H736">
        <v>2</v>
      </c>
      <c r="I736">
        <v>4</v>
      </c>
      <c r="J736">
        <v>13165</v>
      </c>
    </row>
    <row r="737" spans="1:10" x14ac:dyDescent="0.2">
      <c r="A737" t="s">
        <v>23</v>
      </c>
      <c r="B737" t="s">
        <v>24</v>
      </c>
      <c r="C737">
        <v>2010</v>
      </c>
      <c r="D737">
        <v>2.9</v>
      </c>
      <c r="E737" t="s">
        <v>22</v>
      </c>
      <c r="F737" t="s">
        <v>13</v>
      </c>
      <c r="G737">
        <v>249910</v>
      </c>
      <c r="H737">
        <v>5</v>
      </c>
      <c r="I737">
        <v>3</v>
      </c>
      <c r="J737">
        <v>7001</v>
      </c>
    </row>
    <row r="738" spans="1:10" x14ac:dyDescent="0.2">
      <c r="A738" t="s">
        <v>36</v>
      </c>
      <c r="B738" t="s">
        <v>44</v>
      </c>
      <c r="C738">
        <v>2015</v>
      </c>
      <c r="D738">
        <v>3.1</v>
      </c>
      <c r="E738" t="s">
        <v>28</v>
      </c>
      <c r="F738" t="s">
        <v>13</v>
      </c>
      <c r="G738">
        <v>257380</v>
      </c>
      <c r="H738">
        <v>3</v>
      </c>
      <c r="I738">
        <v>2</v>
      </c>
      <c r="J738">
        <v>6552</v>
      </c>
    </row>
    <row r="739" spans="1:10" x14ac:dyDescent="0.2">
      <c r="A739" t="s">
        <v>29</v>
      </c>
      <c r="B739" t="s">
        <v>56</v>
      </c>
      <c r="C739">
        <v>2000</v>
      </c>
      <c r="D739">
        <v>1.4</v>
      </c>
      <c r="E739" t="s">
        <v>12</v>
      </c>
      <c r="F739" t="s">
        <v>17</v>
      </c>
      <c r="G739">
        <v>69339</v>
      </c>
      <c r="H739">
        <v>5</v>
      </c>
      <c r="I739">
        <v>4</v>
      </c>
      <c r="J739">
        <v>5613</v>
      </c>
    </row>
    <row r="740" spans="1:10" x14ac:dyDescent="0.2">
      <c r="A740" t="s">
        <v>36</v>
      </c>
      <c r="B740" t="s">
        <v>44</v>
      </c>
      <c r="C740">
        <v>2007</v>
      </c>
      <c r="D740">
        <v>1.7</v>
      </c>
      <c r="E740" t="s">
        <v>12</v>
      </c>
      <c r="F740" t="s">
        <v>17</v>
      </c>
      <c r="G740">
        <v>266758</v>
      </c>
      <c r="H740">
        <v>4</v>
      </c>
      <c r="I740">
        <v>2</v>
      </c>
      <c r="J740">
        <v>4064</v>
      </c>
    </row>
    <row r="741" spans="1:10" x14ac:dyDescent="0.2">
      <c r="A741" t="s">
        <v>20</v>
      </c>
      <c r="B741" t="s">
        <v>42</v>
      </c>
      <c r="C741">
        <v>2008</v>
      </c>
      <c r="D741">
        <v>3.9</v>
      </c>
      <c r="E741" t="s">
        <v>16</v>
      </c>
      <c r="F741" t="s">
        <v>17</v>
      </c>
      <c r="G741">
        <v>217728</v>
      </c>
      <c r="H741">
        <v>3</v>
      </c>
      <c r="I741">
        <v>5</v>
      </c>
      <c r="J741">
        <v>8545</v>
      </c>
    </row>
    <row r="742" spans="1:10" x14ac:dyDescent="0.2">
      <c r="A742" t="s">
        <v>33</v>
      </c>
      <c r="B742" t="s">
        <v>43</v>
      </c>
      <c r="C742">
        <v>2019</v>
      </c>
      <c r="D742">
        <v>4</v>
      </c>
      <c r="E742" t="s">
        <v>22</v>
      </c>
      <c r="F742" t="s">
        <v>25</v>
      </c>
      <c r="G742">
        <v>110440</v>
      </c>
      <c r="H742">
        <v>4</v>
      </c>
      <c r="I742">
        <v>1</v>
      </c>
      <c r="J742">
        <v>13591</v>
      </c>
    </row>
    <row r="743" spans="1:10" x14ac:dyDescent="0.2">
      <c r="A743" t="s">
        <v>23</v>
      </c>
      <c r="B743" t="s">
        <v>38</v>
      </c>
      <c r="C743">
        <v>2023</v>
      </c>
      <c r="D743">
        <v>1.5</v>
      </c>
      <c r="E743" t="s">
        <v>12</v>
      </c>
      <c r="F743" t="s">
        <v>17</v>
      </c>
      <c r="G743">
        <v>253722</v>
      </c>
      <c r="H743">
        <v>2</v>
      </c>
      <c r="I743">
        <v>2</v>
      </c>
      <c r="J743">
        <v>8925</v>
      </c>
    </row>
    <row r="744" spans="1:10" x14ac:dyDescent="0.2">
      <c r="A744" t="s">
        <v>23</v>
      </c>
      <c r="B744" t="s">
        <v>24</v>
      </c>
      <c r="C744">
        <v>2006</v>
      </c>
      <c r="D744">
        <v>4.5999999999999996</v>
      </c>
      <c r="E744" t="s">
        <v>12</v>
      </c>
      <c r="F744" t="s">
        <v>17</v>
      </c>
      <c r="G744">
        <v>84861</v>
      </c>
      <c r="H744">
        <v>5</v>
      </c>
      <c r="I744">
        <v>4</v>
      </c>
      <c r="J744">
        <v>10302</v>
      </c>
    </row>
    <row r="745" spans="1:10" x14ac:dyDescent="0.2">
      <c r="A745" t="s">
        <v>10</v>
      </c>
      <c r="B745" t="s">
        <v>48</v>
      </c>
      <c r="C745">
        <v>2002</v>
      </c>
      <c r="D745">
        <v>2.7</v>
      </c>
      <c r="E745" t="s">
        <v>12</v>
      </c>
      <c r="F745" t="s">
        <v>17</v>
      </c>
      <c r="G745">
        <v>293857</v>
      </c>
      <c r="H745">
        <v>5</v>
      </c>
      <c r="I745">
        <v>5</v>
      </c>
      <c r="J745">
        <v>3022</v>
      </c>
    </row>
    <row r="746" spans="1:10" x14ac:dyDescent="0.2">
      <c r="A746" t="s">
        <v>29</v>
      </c>
      <c r="B746" t="s">
        <v>35</v>
      </c>
      <c r="C746">
        <v>2019</v>
      </c>
      <c r="D746">
        <v>1.1000000000000001</v>
      </c>
      <c r="E746" t="s">
        <v>28</v>
      </c>
      <c r="F746" t="s">
        <v>17</v>
      </c>
      <c r="G746">
        <v>159120</v>
      </c>
      <c r="H746">
        <v>4</v>
      </c>
      <c r="I746">
        <v>1</v>
      </c>
      <c r="J746">
        <v>9217</v>
      </c>
    </row>
    <row r="747" spans="1:10" x14ac:dyDescent="0.2">
      <c r="A747" t="s">
        <v>36</v>
      </c>
      <c r="B747" t="s">
        <v>37</v>
      </c>
      <c r="C747">
        <v>2012</v>
      </c>
      <c r="D747">
        <v>4.7</v>
      </c>
      <c r="E747" t="s">
        <v>12</v>
      </c>
      <c r="F747" t="s">
        <v>25</v>
      </c>
      <c r="G747">
        <v>1565</v>
      </c>
      <c r="H747">
        <v>2</v>
      </c>
      <c r="I747">
        <v>2</v>
      </c>
      <c r="J747">
        <v>12368</v>
      </c>
    </row>
    <row r="748" spans="1:10" x14ac:dyDescent="0.2">
      <c r="A748" t="s">
        <v>20</v>
      </c>
      <c r="B748" t="s">
        <v>42</v>
      </c>
      <c r="C748">
        <v>2012</v>
      </c>
      <c r="D748">
        <v>3.3</v>
      </c>
      <c r="E748" t="s">
        <v>22</v>
      </c>
      <c r="F748" t="s">
        <v>25</v>
      </c>
      <c r="G748">
        <v>156438</v>
      </c>
      <c r="H748">
        <v>4</v>
      </c>
      <c r="I748">
        <v>4</v>
      </c>
      <c r="J748">
        <v>9871</v>
      </c>
    </row>
    <row r="749" spans="1:10" x14ac:dyDescent="0.2">
      <c r="A749" t="s">
        <v>33</v>
      </c>
      <c r="B749" t="s">
        <v>43</v>
      </c>
      <c r="C749">
        <v>2020</v>
      </c>
      <c r="D749">
        <v>3.1</v>
      </c>
      <c r="E749" t="s">
        <v>16</v>
      </c>
      <c r="F749" t="s">
        <v>17</v>
      </c>
      <c r="G749">
        <v>156278</v>
      </c>
      <c r="H749">
        <v>2</v>
      </c>
      <c r="I749">
        <v>5</v>
      </c>
      <c r="J749">
        <v>12574</v>
      </c>
    </row>
    <row r="750" spans="1:10" x14ac:dyDescent="0.2">
      <c r="A750" t="s">
        <v>23</v>
      </c>
      <c r="B750" t="s">
        <v>24</v>
      </c>
      <c r="C750">
        <v>2022</v>
      </c>
      <c r="D750">
        <v>2.2999999999999998</v>
      </c>
      <c r="E750" t="s">
        <v>22</v>
      </c>
      <c r="F750" t="s">
        <v>17</v>
      </c>
      <c r="G750">
        <v>137767</v>
      </c>
      <c r="H750">
        <v>3</v>
      </c>
      <c r="I750">
        <v>5</v>
      </c>
      <c r="J750">
        <v>13744</v>
      </c>
    </row>
    <row r="751" spans="1:10" x14ac:dyDescent="0.2">
      <c r="A751" t="s">
        <v>40</v>
      </c>
      <c r="B751" t="s">
        <v>49</v>
      </c>
      <c r="C751">
        <v>2015</v>
      </c>
      <c r="D751">
        <v>3.3</v>
      </c>
      <c r="E751" t="s">
        <v>22</v>
      </c>
      <c r="F751" t="s">
        <v>25</v>
      </c>
      <c r="G751">
        <v>160346</v>
      </c>
      <c r="H751">
        <v>2</v>
      </c>
      <c r="I751">
        <v>5</v>
      </c>
      <c r="J751">
        <v>10693</v>
      </c>
    </row>
    <row r="752" spans="1:10" x14ac:dyDescent="0.2">
      <c r="A752" t="s">
        <v>14</v>
      </c>
      <c r="B752" t="s">
        <v>39</v>
      </c>
      <c r="C752">
        <v>2021</v>
      </c>
      <c r="D752">
        <v>1.5</v>
      </c>
      <c r="E752" t="s">
        <v>28</v>
      </c>
      <c r="F752" t="s">
        <v>17</v>
      </c>
      <c r="G752">
        <v>52952</v>
      </c>
      <c r="H752">
        <v>2</v>
      </c>
      <c r="I752">
        <v>3</v>
      </c>
      <c r="J752">
        <v>12340</v>
      </c>
    </row>
    <row r="753" spans="1:10" x14ac:dyDescent="0.2">
      <c r="A753" t="s">
        <v>33</v>
      </c>
      <c r="B753" t="s">
        <v>34</v>
      </c>
      <c r="C753">
        <v>2023</v>
      </c>
      <c r="D753">
        <v>2.9</v>
      </c>
      <c r="E753" t="s">
        <v>28</v>
      </c>
      <c r="F753" t="s">
        <v>13</v>
      </c>
      <c r="G753">
        <v>46588</v>
      </c>
      <c r="H753">
        <v>2</v>
      </c>
      <c r="I753">
        <v>5</v>
      </c>
      <c r="J753">
        <v>12968</v>
      </c>
    </row>
    <row r="754" spans="1:10" x14ac:dyDescent="0.2">
      <c r="A754" t="s">
        <v>33</v>
      </c>
      <c r="B754" t="s">
        <v>34</v>
      </c>
      <c r="C754">
        <v>2022</v>
      </c>
      <c r="D754">
        <v>4.2</v>
      </c>
      <c r="E754" t="s">
        <v>12</v>
      </c>
      <c r="F754" t="s">
        <v>17</v>
      </c>
      <c r="G754">
        <v>51622</v>
      </c>
      <c r="H754">
        <v>5</v>
      </c>
      <c r="I754">
        <v>2</v>
      </c>
      <c r="J754">
        <v>15367</v>
      </c>
    </row>
    <row r="755" spans="1:10" x14ac:dyDescent="0.2">
      <c r="A755" t="s">
        <v>14</v>
      </c>
      <c r="B755" t="s">
        <v>46</v>
      </c>
      <c r="C755">
        <v>2017</v>
      </c>
      <c r="D755">
        <v>3.9</v>
      </c>
      <c r="E755" t="s">
        <v>22</v>
      </c>
      <c r="F755" t="s">
        <v>25</v>
      </c>
      <c r="G755">
        <v>106704</v>
      </c>
      <c r="H755">
        <v>5</v>
      </c>
      <c r="I755">
        <v>4</v>
      </c>
      <c r="J755">
        <v>12965</v>
      </c>
    </row>
    <row r="756" spans="1:10" x14ac:dyDescent="0.2">
      <c r="A756" t="s">
        <v>18</v>
      </c>
      <c r="B756" t="s">
        <v>52</v>
      </c>
      <c r="C756">
        <v>2011</v>
      </c>
      <c r="D756">
        <v>1.1000000000000001</v>
      </c>
      <c r="E756" t="s">
        <v>16</v>
      </c>
      <c r="F756" t="s">
        <v>25</v>
      </c>
      <c r="G756">
        <v>78434</v>
      </c>
      <c r="H756">
        <v>2</v>
      </c>
      <c r="I756">
        <v>2</v>
      </c>
      <c r="J756">
        <v>7931</v>
      </c>
    </row>
    <row r="757" spans="1:10" x14ac:dyDescent="0.2">
      <c r="A757" t="s">
        <v>40</v>
      </c>
      <c r="B757" t="s">
        <v>49</v>
      </c>
      <c r="C757">
        <v>2006</v>
      </c>
      <c r="D757">
        <v>3.9</v>
      </c>
      <c r="E757" t="s">
        <v>16</v>
      </c>
      <c r="F757" t="s">
        <v>25</v>
      </c>
      <c r="G757">
        <v>239992</v>
      </c>
      <c r="H757">
        <v>3</v>
      </c>
      <c r="I757">
        <v>2</v>
      </c>
      <c r="J757">
        <v>6000</v>
      </c>
    </row>
    <row r="758" spans="1:10" x14ac:dyDescent="0.2">
      <c r="A758" t="s">
        <v>20</v>
      </c>
      <c r="B758" t="s">
        <v>42</v>
      </c>
      <c r="C758">
        <v>2017</v>
      </c>
      <c r="D758">
        <v>2.6</v>
      </c>
      <c r="E758" t="s">
        <v>12</v>
      </c>
      <c r="F758" t="s">
        <v>13</v>
      </c>
      <c r="G758">
        <v>122433</v>
      </c>
      <c r="H758">
        <v>3</v>
      </c>
      <c r="I758">
        <v>3</v>
      </c>
      <c r="J758">
        <v>9351</v>
      </c>
    </row>
    <row r="759" spans="1:10" x14ac:dyDescent="0.2">
      <c r="A759" t="s">
        <v>10</v>
      </c>
      <c r="B759" t="s">
        <v>31</v>
      </c>
      <c r="C759">
        <v>2005</v>
      </c>
      <c r="D759">
        <v>2</v>
      </c>
      <c r="E759" t="s">
        <v>12</v>
      </c>
      <c r="F759" t="s">
        <v>13</v>
      </c>
      <c r="G759">
        <v>2587</v>
      </c>
      <c r="H759">
        <v>4</v>
      </c>
      <c r="I759">
        <v>5</v>
      </c>
      <c r="J759">
        <v>7548</v>
      </c>
    </row>
    <row r="760" spans="1:10" x14ac:dyDescent="0.2">
      <c r="A760" t="s">
        <v>29</v>
      </c>
      <c r="B760" t="s">
        <v>35</v>
      </c>
      <c r="C760">
        <v>2005</v>
      </c>
      <c r="D760">
        <v>4.4000000000000004</v>
      </c>
      <c r="E760" t="s">
        <v>22</v>
      </c>
      <c r="F760" t="s">
        <v>13</v>
      </c>
      <c r="G760">
        <v>38437</v>
      </c>
      <c r="H760">
        <v>4</v>
      </c>
      <c r="I760">
        <v>3</v>
      </c>
      <c r="J760">
        <v>11231</v>
      </c>
    </row>
    <row r="761" spans="1:10" x14ac:dyDescent="0.2">
      <c r="A761" t="s">
        <v>14</v>
      </c>
      <c r="B761" t="s">
        <v>46</v>
      </c>
      <c r="C761">
        <v>2014</v>
      </c>
      <c r="D761">
        <v>4.0999999999999996</v>
      </c>
      <c r="E761" t="s">
        <v>28</v>
      </c>
      <c r="F761" t="s">
        <v>25</v>
      </c>
      <c r="G761">
        <v>102784</v>
      </c>
      <c r="H761">
        <v>5</v>
      </c>
      <c r="I761">
        <v>3</v>
      </c>
      <c r="J761">
        <v>10344</v>
      </c>
    </row>
    <row r="762" spans="1:10" x14ac:dyDescent="0.2">
      <c r="A762" t="s">
        <v>23</v>
      </c>
      <c r="B762" t="s">
        <v>45</v>
      </c>
      <c r="C762">
        <v>2006</v>
      </c>
      <c r="D762">
        <v>2.9</v>
      </c>
      <c r="E762" t="s">
        <v>12</v>
      </c>
      <c r="F762" t="s">
        <v>17</v>
      </c>
      <c r="G762">
        <v>195789</v>
      </c>
      <c r="H762">
        <v>3</v>
      </c>
      <c r="I762">
        <v>4</v>
      </c>
      <c r="J762">
        <v>6384</v>
      </c>
    </row>
    <row r="763" spans="1:10" x14ac:dyDescent="0.2">
      <c r="A763" t="s">
        <v>10</v>
      </c>
      <c r="B763" t="s">
        <v>31</v>
      </c>
      <c r="C763">
        <v>2016</v>
      </c>
      <c r="D763">
        <v>4.2</v>
      </c>
      <c r="E763" t="s">
        <v>12</v>
      </c>
      <c r="F763" t="s">
        <v>13</v>
      </c>
      <c r="G763">
        <v>99794</v>
      </c>
      <c r="H763">
        <v>3</v>
      </c>
      <c r="I763">
        <v>5</v>
      </c>
      <c r="J763">
        <v>11104</v>
      </c>
    </row>
    <row r="764" spans="1:10" x14ac:dyDescent="0.2">
      <c r="A764" t="s">
        <v>10</v>
      </c>
      <c r="B764" t="s">
        <v>11</v>
      </c>
      <c r="C764">
        <v>2013</v>
      </c>
      <c r="D764">
        <v>1.5</v>
      </c>
      <c r="E764" t="s">
        <v>12</v>
      </c>
      <c r="F764" t="s">
        <v>25</v>
      </c>
      <c r="G764">
        <v>143174</v>
      </c>
      <c r="H764">
        <v>2</v>
      </c>
      <c r="I764">
        <v>4</v>
      </c>
      <c r="J764">
        <v>6636</v>
      </c>
    </row>
    <row r="765" spans="1:10" x14ac:dyDescent="0.2">
      <c r="A765" t="s">
        <v>14</v>
      </c>
      <c r="B765" t="s">
        <v>15</v>
      </c>
      <c r="C765">
        <v>2014</v>
      </c>
      <c r="D765">
        <v>4.0999999999999996</v>
      </c>
      <c r="E765" t="s">
        <v>12</v>
      </c>
      <c r="F765" t="s">
        <v>17</v>
      </c>
      <c r="G765">
        <v>30639</v>
      </c>
      <c r="H765">
        <v>2</v>
      </c>
      <c r="I765">
        <v>2</v>
      </c>
      <c r="J765">
        <v>13287</v>
      </c>
    </row>
    <row r="766" spans="1:10" x14ac:dyDescent="0.2">
      <c r="A766" t="s">
        <v>36</v>
      </c>
      <c r="B766" t="s">
        <v>53</v>
      </c>
      <c r="C766">
        <v>2011</v>
      </c>
      <c r="D766">
        <v>2.2999999999999998</v>
      </c>
      <c r="E766" t="s">
        <v>22</v>
      </c>
      <c r="F766" t="s">
        <v>17</v>
      </c>
      <c r="G766">
        <v>132009</v>
      </c>
      <c r="H766">
        <v>5</v>
      </c>
      <c r="I766">
        <v>3</v>
      </c>
      <c r="J766">
        <v>10559</v>
      </c>
    </row>
    <row r="767" spans="1:10" x14ac:dyDescent="0.2">
      <c r="A767" t="s">
        <v>20</v>
      </c>
      <c r="B767" t="s">
        <v>50</v>
      </c>
      <c r="C767">
        <v>2011</v>
      </c>
      <c r="D767">
        <v>3.5</v>
      </c>
      <c r="E767" t="s">
        <v>22</v>
      </c>
      <c r="F767" t="s">
        <v>13</v>
      </c>
      <c r="G767">
        <v>155375</v>
      </c>
      <c r="H767">
        <v>2</v>
      </c>
      <c r="I767">
        <v>4</v>
      </c>
      <c r="J767">
        <v>9792</v>
      </c>
    </row>
    <row r="768" spans="1:10" x14ac:dyDescent="0.2">
      <c r="A768" t="s">
        <v>40</v>
      </c>
      <c r="B768" t="s">
        <v>41</v>
      </c>
      <c r="C768">
        <v>2004</v>
      </c>
      <c r="D768">
        <v>3.6</v>
      </c>
      <c r="E768" t="s">
        <v>28</v>
      </c>
      <c r="F768" t="s">
        <v>17</v>
      </c>
      <c r="G768">
        <v>189756</v>
      </c>
      <c r="H768">
        <v>3</v>
      </c>
      <c r="I768">
        <v>3</v>
      </c>
      <c r="J768">
        <v>6604</v>
      </c>
    </row>
    <row r="769" spans="1:10" x14ac:dyDescent="0.2">
      <c r="A769" t="s">
        <v>26</v>
      </c>
      <c r="B769" t="s">
        <v>47</v>
      </c>
      <c r="C769">
        <v>2010</v>
      </c>
      <c r="D769">
        <v>3.9</v>
      </c>
      <c r="E769" t="s">
        <v>12</v>
      </c>
      <c r="F769" t="s">
        <v>25</v>
      </c>
      <c r="G769">
        <v>149067</v>
      </c>
      <c r="H769">
        <v>2</v>
      </c>
      <c r="I769">
        <v>2</v>
      </c>
      <c r="J769">
        <v>8018</v>
      </c>
    </row>
    <row r="770" spans="1:10" x14ac:dyDescent="0.2">
      <c r="A770" t="s">
        <v>40</v>
      </c>
      <c r="B770" t="s">
        <v>41</v>
      </c>
      <c r="C770">
        <v>2021</v>
      </c>
      <c r="D770">
        <v>1.7</v>
      </c>
      <c r="E770" t="s">
        <v>12</v>
      </c>
      <c r="F770" t="s">
        <v>13</v>
      </c>
      <c r="G770">
        <v>250370</v>
      </c>
      <c r="H770">
        <v>3</v>
      </c>
      <c r="I770">
        <v>4</v>
      </c>
      <c r="J770">
        <v>7092</v>
      </c>
    </row>
    <row r="771" spans="1:10" x14ac:dyDescent="0.2">
      <c r="A771" t="s">
        <v>26</v>
      </c>
      <c r="B771" t="s">
        <v>47</v>
      </c>
      <c r="C771">
        <v>2021</v>
      </c>
      <c r="D771">
        <v>1.4</v>
      </c>
      <c r="E771" t="s">
        <v>16</v>
      </c>
      <c r="F771" t="s">
        <v>17</v>
      </c>
      <c r="G771">
        <v>279321</v>
      </c>
      <c r="H771">
        <v>5</v>
      </c>
      <c r="I771">
        <v>5</v>
      </c>
      <c r="J771">
        <v>8713</v>
      </c>
    </row>
    <row r="772" spans="1:10" x14ac:dyDescent="0.2">
      <c r="A772" t="s">
        <v>33</v>
      </c>
      <c r="B772" t="s">
        <v>55</v>
      </c>
      <c r="C772">
        <v>2010</v>
      </c>
      <c r="D772">
        <v>3.3</v>
      </c>
      <c r="E772" t="s">
        <v>22</v>
      </c>
      <c r="F772" t="s">
        <v>13</v>
      </c>
      <c r="G772">
        <v>189540</v>
      </c>
      <c r="H772">
        <v>4</v>
      </c>
      <c r="I772">
        <v>4</v>
      </c>
      <c r="J772">
        <v>8609</v>
      </c>
    </row>
    <row r="773" spans="1:10" x14ac:dyDescent="0.2">
      <c r="A773" t="s">
        <v>36</v>
      </c>
      <c r="B773" t="s">
        <v>44</v>
      </c>
      <c r="C773">
        <v>2006</v>
      </c>
      <c r="D773">
        <v>1.6</v>
      </c>
      <c r="E773" t="s">
        <v>16</v>
      </c>
      <c r="F773" t="s">
        <v>25</v>
      </c>
      <c r="G773">
        <v>102680</v>
      </c>
      <c r="H773">
        <v>4</v>
      </c>
      <c r="I773">
        <v>4</v>
      </c>
      <c r="J773">
        <v>6446</v>
      </c>
    </row>
    <row r="774" spans="1:10" x14ac:dyDescent="0.2">
      <c r="A774" t="s">
        <v>36</v>
      </c>
      <c r="B774" t="s">
        <v>37</v>
      </c>
      <c r="C774">
        <v>2015</v>
      </c>
      <c r="D774">
        <v>3.7</v>
      </c>
      <c r="E774" t="s">
        <v>28</v>
      </c>
      <c r="F774" t="s">
        <v>17</v>
      </c>
      <c r="G774">
        <v>215906</v>
      </c>
      <c r="H774">
        <v>4</v>
      </c>
      <c r="I774">
        <v>2</v>
      </c>
      <c r="J774">
        <v>9481</v>
      </c>
    </row>
    <row r="775" spans="1:10" x14ac:dyDescent="0.2">
      <c r="A775" t="s">
        <v>18</v>
      </c>
      <c r="B775" t="s">
        <v>52</v>
      </c>
      <c r="C775">
        <v>2002</v>
      </c>
      <c r="D775">
        <v>1.7</v>
      </c>
      <c r="E775" t="s">
        <v>12</v>
      </c>
      <c r="F775" t="s">
        <v>13</v>
      </c>
      <c r="G775">
        <v>116977</v>
      </c>
      <c r="H775">
        <v>2</v>
      </c>
      <c r="I775">
        <v>5</v>
      </c>
      <c r="J775">
        <v>4060</v>
      </c>
    </row>
    <row r="776" spans="1:10" x14ac:dyDescent="0.2">
      <c r="A776" t="s">
        <v>36</v>
      </c>
      <c r="B776" t="s">
        <v>44</v>
      </c>
      <c r="C776">
        <v>2012</v>
      </c>
      <c r="D776">
        <v>4.7</v>
      </c>
      <c r="E776" t="s">
        <v>16</v>
      </c>
      <c r="F776" t="s">
        <v>13</v>
      </c>
      <c r="G776">
        <v>159236</v>
      </c>
      <c r="H776">
        <v>5</v>
      </c>
      <c r="I776">
        <v>2</v>
      </c>
      <c r="J776">
        <v>10215</v>
      </c>
    </row>
    <row r="777" spans="1:10" x14ac:dyDescent="0.2">
      <c r="A777" t="s">
        <v>18</v>
      </c>
      <c r="B777" t="s">
        <v>54</v>
      </c>
      <c r="C777">
        <v>2021</v>
      </c>
      <c r="D777">
        <v>2.4</v>
      </c>
      <c r="E777" t="s">
        <v>12</v>
      </c>
      <c r="F777" t="s">
        <v>13</v>
      </c>
      <c r="G777">
        <v>94705</v>
      </c>
      <c r="H777">
        <v>2</v>
      </c>
      <c r="I777">
        <v>4</v>
      </c>
      <c r="J777">
        <v>10905</v>
      </c>
    </row>
    <row r="778" spans="1:10" x14ac:dyDescent="0.2">
      <c r="A778" t="s">
        <v>36</v>
      </c>
      <c r="B778" t="s">
        <v>53</v>
      </c>
      <c r="C778">
        <v>2018</v>
      </c>
      <c r="D778">
        <v>2.2999999999999998</v>
      </c>
      <c r="E778" t="s">
        <v>22</v>
      </c>
      <c r="F778" t="s">
        <v>25</v>
      </c>
      <c r="G778">
        <v>245073</v>
      </c>
      <c r="H778">
        <v>4</v>
      </c>
      <c r="I778">
        <v>5</v>
      </c>
      <c r="J778">
        <v>8898</v>
      </c>
    </row>
    <row r="779" spans="1:10" x14ac:dyDescent="0.2">
      <c r="A779" t="s">
        <v>20</v>
      </c>
      <c r="B779" t="s">
        <v>21</v>
      </c>
      <c r="C779">
        <v>2020</v>
      </c>
      <c r="D779">
        <v>2.5</v>
      </c>
      <c r="E779" t="s">
        <v>12</v>
      </c>
      <c r="F779" t="s">
        <v>17</v>
      </c>
      <c r="G779">
        <v>188803</v>
      </c>
      <c r="H779">
        <v>5</v>
      </c>
      <c r="I779">
        <v>1</v>
      </c>
      <c r="J779">
        <v>10323</v>
      </c>
    </row>
    <row r="780" spans="1:10" x14ac:dyDescent="0.2">
      <c r="A780" t="s">
        <v>40</v>
      </c>
      <c r="B780" t="s">
        <v>51</v>
      </c>
      <c r="C780">
        <v>2001</v>
      </c>
      <c r="D780">
        <v>1.2</v>
      </c>
      <c r="E780" t="s">
        <v>28</v>
      </c>
      <c r="F780" t="s">
        <v>25</v>
      </c>
      <c r="G780">
        <v>219120</v>
      </c>
      <c r="H780">
        <v>3</v>
      </c>
      <c r="I780">
        <v>4</v>
      </c>
      <c r="J780">
        <v>2000</v>
      </c>
    </row>
    <row r="781" spans="1:10" x14ac:dyDescent="0.2">
      <c r="A781" t="s">
        <v>14</v>
      </c>
      <c r="B781" t="s">
        <v>39</v>
      </c>
      <c r="C781">
        <v>2002</v>
      </c>
      <c r="D781">
        <v>2.2000000000000002</v>
      </c>
      <c r="E781" t="s">
        <v>16</v>
      </c>
      <c r="F781" t="s">
        <v>13</v>
      </c>
      <c r="G781">
        <v>23277</v>
      </c>
      <c r="H781">
        <v>4</v>
      </c>
      <c r="I781">
        <v>2</v>
      </c>
      <c r="J781">
        <v>7434</v>
      </c>
    </row>
    <row r="782" spans="1:10" x14ac:dyDescent="0.2">
      <c r="A782" t="s">
        <v>40</v>
      </c>
      <c r="B782" t="s">
        <v>49</v>
      </c>
      <c r="C782">
        <v>2017</v>
      </c>
      <c r="D782">
        <v>1.1000000000000001</v>
      </c>
      <c r="E782" t="s">
        <v>16</v>
      </c>
      <c r="F782" t="s">
        <v>17</v>
      </c>
      <c r="G782">
        <v>9177</v>
      </c>
      <c r="H782">
        <v>3</v>
      </c>
      <c r="I782">
        <v>2</v>
      </c>
      <c r="J782">
        <v>12616</v>
      </c>
    </row>
    <row r="783" spans="1:10" x14ac:dyDescent="0.2">
      <c r="A783" t="s">
        <v>18</v>
      </c>
      <c r="B783" t="s">
        <v>52</v>
      </c>
      <c r="C783">
        <v>2005</v>
      </c>
      <c r="D783">
        <v>4.9000000000000004</v>
      </c>
      <c r="E783" t="s">
        <v>12</v>
      </c>
      <c r="F783" t="s">
        <v>13</v>
      </c>
      <c r="G783">
        <v>133103</v>
      </c>
      <c r="H783">
        <v>4</v>
      </c>
      <c r="I783">
        <v>4</v>
      </c>
      <c r="J783">
        <v>7837</v>
      </c>
    </row>
    <row r="784" spans="1:10" x14ac:dyDescent="0.2">
      <c r="A784" t="s">
        <v>29</v>
      </c>
      <c r="B784" t="s">
        <v>30</v>
      </c>
      <c r="C784">
        <v>2006</v>
      </c>
      <c r="D784">
        <v>1.4</v>
      </c>
      <c r="E784" t="s">
        <v>28</v>
      </c>
      <c r="F784" t="s">
        <v>13</v>
      </c>
      <c r="G784">
        <v>142293</v>
      </c>
      <c r="H784">
        <v>4</v>
      </c>
      <c r="I784">
        <v>3</v>
      </c>
      <c r="J784">
        <v>4454</v>
      </c>
    </row>
    <row r="785" spans="1:10" x14ac:dyDescent="0.2">
      <c r="A785" t="s">
        <v>20</v>
      </c>
      <c r="B785" t="s">
        <v>50</v>
      </c>
      <c r="C785">
        <v>2018</v>
      </c>
      <c r="D785">
        <v>2.9</v>
      </c>
      <c r="E785" t="s">
        <v>28</v>
      </c>
      <c r="F785" t="s">
        <v>17</v>
      </c>
      <c r="G785">
        <v>107147</v>
      </c>
      <c r="H785">
        <v>3</v>
      </c>
      <c r="I785">
        <v>5</v>
      </c>
      <c r="J785">
        <v>11757</v>
      </c>
    </row>
    <row r="786" spans="1:10" x14ac:dyDescent="0.2">
      <c r="A786" t="s">
        <v>10</v>
      </c>
      <c r="B786" t="s">
        <v>31</v>
      </c>
      <c r="C786">
        <v>2000</v>
      </c>
      <c r="D786">
        <v>4.4000000000000004</v>
      </c>
      <c r="E786" t="s">
        <v>12</v>
      </c>
      <c r="F786" t="s">
        <v>13</v>
      </c>
      <c r="G786">
        <v>21303</v>
      </c>
      <c r="H786">
        <v>3</v>
      </c>
      <c r="I786">
        <v>1</v>
      </c>
      <c r="J786">
        <v>8073</v>
      </c>
    </row>
    <row r="787" spans="1:10" x14ac:dyDescent="0.2">
      <c r="A787" t="s">
        <v>33</v>
      </c>
      <c r="B787" t="s">
        <v>43</v>
      </c>
      <c r="C787">
        <v>2020</v>
      </c>
      <c r="D787">
        <v>4.5999999999999996</v>
      </c>
      <c r="E787" t="s">
        <v>28</v>
      </c>
      <c r="F787" t="s">
        <v>25</v>
      </c>
      <c r="G787">
        <v>132791</v>
      </c>
      <c r="H787">
        <v>4</v>
      </c>
      <c r="I787">
        <v>3</v>
      </c>
      <c r="J787">
        <v>12044</v>
      </c>
    </row>
    <row r="788" spans="1:10" x14ac:dyDescent="0.2">
      <c r="A788" t="s">
        <v>10</v>
      </c>
      <c r="B788" t="s">
        <v>48</v>
      </c>
      <c r="C788">
        <v>2003</v>
      </c>
      <c r="D788">
        <v>3.8</v>
      </c>
      <c r="E788" t="s">
        <v>22</v>
      </c>
      <c r="F788" t="s">
        <v>13</v>
      </c>
      <c r="G788">
        <v>192356</v>
      </c>
      <c r="H788">
        <v>5</v>
      </c>
      <c r="I788">
        <v>2</v>
      </c>
      <c r="J788">
        <v>6952</v>
      </c>
    </row>
    <row r="789" spans="1:10" x14ac:dyDescent="0.2">
      <c r="A789" t="s">
        <v>18</v>
      </c>
      <c r="B789" t="s">
        <v>19</v>
      </c>
      <c r="C789">
        <v>2004</v>
      </c>
      <c r="D789">
        <v>4.8</v>
      </c>
      <c r="E789" t="s">
        <v>16</v>
      </c>
      <c r="F789" t="s">
        <v>13</v>
      </c>
      <c r="G789">
        <v>123019</v>
      </c>
      <c r="H789">
        <v>5</v>
      </c>
      <c r="I789">
        <v>4</v>
      </c>
      <c r="J789">
        <v>8639</v>
      </c>
    </row>
    <row r="790" spans="1:10" x14ac:dyDescent="0.2">
      <c r="A790" t="s">
        <v>29</v>
      </c>
      <c r="B790" t="s">
        <v>35</v>
      </c>
      <c r="C790">
        <v>2017</v>
      </c>
      <c r="D790">
        <v>1.3</v>
      </c>
      <c r="E790" t="s">
        <v>16</v>
      </c>
      <c r="F790" t="s">
        <v>13</v>
      </c>
      <c r="G790">
        <v>132831</v>
      </c>
      <c r="H790">
        <v>5</v>
      </c>
      <c r="I790">
        <v>4</v>
      </c>
      <c r="J790">
        <v>8843</v>
      </c>
    </row>
    <row r="791" spans="1:10" x14ac:dyDescent="0.2">
      <c r="A791" t="s">
        <v>29</v>
      </c>
      <c r="B791" t="s">
        <v>30</v>
      </c>
      <c r="C791">
        <v>2010</v>
      </c>
      <c r="D791">
        <v>1.2</v>
      </c>
      <c r="E791" t="s">
        <v>28</v>
      </c>
      <c r="F791" t="s">
        <v>25</v>
      </c>
      <c r="G791">
        <v>168167</v>
      </c>
      <c r="H791">
        <v>4</v>
      </c>
      <c r="I791">
        <v>4</v>
      </c>
      <c r="J791">
        <v>4936</v>
      </c>
    </row>
    <row r="792" spans="1:10" x14ac:dyDescent="0.2">
      <c r="A792" t="s">
        <v>29</v>
      </c>
      <c r="B792" t="s">
        <v>56</v>
      </c>
      <c r="C792">
        <v>2008</v>
      </c>
      <c r="D792">
        <v>3.5</v>
      </c>
      <c r="E792" t="s">
        <v>28</v>
      </c>
      <c r="F792" t="s">
        <v>25</v>
      </c>
      <c r="G792">
        <v>73222</v>
      </c>
      <c r="H792">
        <v>4</v>
      </c>
      <c r="I792">
        <v>2</v>
      </c>
      <c r="J792">
        <v>8535</v>
      </c>
    </row>
    <row r="793" spans="1:10" x14ac:dyDescent="0.2">
      <c r="A793" t="s">
        <v>26</v>
      </c>
      <c r="B793" t="s">
        <v>32</v>
      </c>
      <c r="C793">
        <v>2013</v>
      </c>
      <c r="D793">
        <v>3.5</v>
      </c>
      <c r="E793" t="s">
        <v>16</v>
      </c>
      <c r="F793" t="s">
        <v>25</v>
      </c>
      <c r="G793">
        <v>288094</v>
      </c>
      <c r="H793">
        <v>5</v>
      </c>
      <c r="I793">
        <v>5</v>
      </c>
      <c r="J793">
        <v>6738</v>
      </c>
    </row>
    <row r="794" spans="1:10" x14ac:dyDescent="0.2">
      <c r="A794" t="s">
        <v>26</v>
      </c>
      <c r="B794" t="s">
        <v>32</v>
      </c>
      <c r="C794">
        <v>2001</v>
      </c>
      <c r="D794">
        <v>2.4</v>
      </c>
      <c r="E794" t="s">
        <v>12</v>
      </c>
      <c r="F794" t="s">
        <v>25</v>
      </c>
      <c r="G794">
        <v>213779</v>
      </c>
      <c r="H794">
        <v>5</v>
      </c>
      <c r="I794">
        <v>1</v>
      </c>
      <c r="J794">
        <v>2524</v>
      </c>
    </row>
    <row r="795" spans="1:10" x14ac:dyDescent="0.2">
      <c r="A795" t="s">
        <v>20</v>
      </c>
      <c r="B795" t="s">
        <v>42</v>
      </c>
      <c r="C795">
        <v>2015</v>
      </c>
      <c r="D795">
        <v>4.3</v>
      </c>
      <c r="E795" t="s">
        <v>16</v>
      </c>
      <c r="F795" t="s">
        <v>25</v>
      </c>
      <c r="G795">
        <v>115707</v>
      </c>
      <c r="H795">
        <v>4</v>
      </c>
      <c r="I795">
        <v>2</v>
      </c>
      <c r="J795">
        <v>11585</v>
      </c>
    </row>
    <row r="796" spans="1:10" x14ac:dyDescent="0.2">
      <c r="A796" t="s">
        <v>33</v>
      </c>
      <c r="B796" t="s">
        <v>55</v>
      </c>
      <c r="C796">
        <v>2013</v>
      </c>
      <c r="D796">
        <v>2.6</v>
      </c>
      <c r="E796" t="s">
        <v>22</v>
      </c>
      <c r="F796" t="s">
        <v>25</v>
      </c>
      <c r="G796">
        <v>147066</v>
      </c>
      <c r="H796">
        <v>2</v>
      </c>
      <c r="I796">
        <v>2</v>
      </c>
      <c r="J796">
        <v>9658</v>
      </c>
    </row>
    <row r="797" spans="1:10" x14ac:dyDescent="0.2">
      <c r="A797" t="s">
        <v>26</v>
      </c>
      <c r="B797" t="s">
        <v>47</v>
      </c>
      <c r="C797">
        <v>2020</v>
      </c>
      <c r="D797">
        <v>3.3</v>
      </c>
      <c r="E797" t="s">
        <v>12</v>
      </c>
      <c r="F797" t="s">
        <v>25</v>
      </c>
      <c r="G797">
        <v>107566</v>
      </c>
      <c r="H797">
        <v>3</v>
      </c>
      <c r="I797">
        <v>5</v>
      </c>
      <c r="J797">
        <v>11248</v>
      </c>
    </row>
    <row r="798" spans="1:10" x14ac:dyDescent="0.2">
      <c r="A798" t="s">
        <v>10</v>
      </c>
      <c r="B798" t="s">
        <v>48</v>
      </c>
      <c r="C798">
        <v>2006</v>
      </c>
      <c r="D798">
        <v>3.5</v>
      </c>
      <c r="E798" t="s">
        <v>28</v>
      </c>
      <c r="F798" t="s">
        <v>13</v>
      </c>
      <c r="G798">
        <v>154437</v>
      </c>
      <c r="H798">
        <v>2</v>
      </c>
      <c r="I798">
        <v>4</v>
      </c>
      <c r="J798">
        <v>6311</v>
      </c>
    </row>
    <row r="799" spans="1:10" x14ac:dyDescent="0.2">
      <c r="A799" t="s">
        <v>23</v>
      </c>
      <c r="B799" t="s">
        <v>45</v>
      </c>
      <c r="C799">
        <v>2018</v>
      </c>
      <c r="D799">
        <v>1.9</v>
      </c>
      <c r="E799" t="s">
        <v>28</v>
      </c>
      <c r="F799" t="s">
        <v>13</v>
      </c>
      <c r="G799">
        <v>234775</v>
      </c>
      <c r="H799">
        <v>3</v>
      </c>
      <c r="I799">
        <v>4</v>
      </c>
      <c r="J799">
        <v>6704</v>
      </c>
    </row>
    <row r="800" spans="1:10" x14ac:dyDescent="0.2">
      <c r="A800" t="s">
        <v>29</v>
      </c>
      <c r="B800" t="s">
        <v>30</v>
      </c>
      <c r="C800">
        <v>2013</v>
      </c>
      <c r="D800">
        <v>4.7</v>
      </c>
      <c r="E800" t="s">
        <v>12</v>
      </c>
      <c r="F800" t="s">
        <v>17</v>
      </c>
      <c r="G800">
        <v>205900</v>
      </c>
      <c r="H800">
        <v>3</v>
      </c>
      <c r="I800">
        <v>3</v>
      </c>
      <c r="J800">
        <v>10082</v>
      </c>
    </row>
    <row r="801" spans="1:10" x14ac:dyDescent="0.2">
      <c r="A801" t="s">
        <v>33</v>
      </c>
      <c r="B801" t="s">
        <v>34</v>
      </c>
      <c r="C801">
        <v>2000</v>
      </c>
      <c r="D801">
        <v>4.8</v>
      </c>
      <c r="E801" t="s">
        <v>22</v>
      </c>
      <c r="F801" t="s">
        <v>25</v>
      </c>
      <c r="G801">
        <v>269373</v>
      </c>
      <c r="H801">
        <v>4</v>
      </c>
      <c r="I801">
        <v>1</v>
      </c>
      <c r="J801">
        <v>5512</v>
      </c>
    </row>
    <row r="802" spans="1:10" x14ac:dyDescent="0.2">
      <c r="A802" t="s">
        <v>14</v>
      </c>
      <c r="B802" t="s">
        <v>39</v>
      </c>
      <c r="C802">
        <v>2002</v>
      </c>
      <c r="D802">
        <v>3.9</v>
      </c>
      <c r="E802" t="s">
        <v>12</v>
      </c>
      <c r="F802" t="s">
        <v>17</v>
      </c>
      <c r="G802">
        <v>204351</v>
      </c>
      <c r="H802">
        <v>5</v>
      </c>
      <c r="I802">
        <v>3</v>
      </c>
      <c r="J802">
        <v>6012</v>
      </c>
    </row>
    <row r="803" spans="1:10" x14ac:dyDescent="0.2">
      <c r="A803" t="s">
        <v>36</v>
      </c>
      <c r="B803" t="s">
        <v>53</v>
      </c>
      <c r="C803">
        <v>2000</v>
      </c>
      <c r="D803">
        <v>2.2000000000000002</v>
      </c>
      <c r="E803" t="s">
        <v>16</v>
      </c>
      <c r="F803" t="s">
        <v>25</v>
      </c>
      <c r="G803">
        <v>164580</v>
      </c>
      <c r="H803">
        <v>3</v>
      </c>
      <c r="I803">
        <v>1</v>
      </c>
      <c r="J803">
        <v>4008</v>
      </c>
    </row>
    <row r="804" spans="1:10" x14ac:dyDescent="0.2">
      <c r="A804" t="s">
        <v>29</v>
      </c>
      <c r="B804" t="s">
        <v>56</v>
      </c>
      <c r="C804">
        <v>2016</v>
      </c>
      <c r="D804">
        <v>3.1</v>
      </c>
      <c r="E804" t="s">
        <v>16</v>
      </c>
      <c r="F804" t="s">
        <v>13</v>
      </c>
      <c r="G804">
        <v>181002</v>
      </c>
      <c r="H804">
        <v>5</v>
      </c>
      <c r="I804">
        <v>2</v>
      </c>
      <c r="J804">
        <v>9379</v>
      </c>
    </row>
    <row r="805" spans="1:10" x14ac:dyDescent="0.2">
      <c r="A805" t="s">
        <v>14</v>
      </c>
      <c r="B805" t="s">
        <v>39</v>
      </c>
      <c r="C805">
        <v>2020</v>
      </c>
      <c r="D805">
        <v>1.4</v>
      </c>
      <c r="E805" t="s">
        <v>28</v>
      </c>
      <c r="F805" t="s">
        <v>13</v>
      </c>
      <c r="G805">
        <v>94143</v>
      </c>
      <c r="H805">
        <v>4</v>
      </c>
      <c r="I805">
        <v>4</v>
      </c>
      <c r="J805">
        <v>9617</v>
      </c>
    </row>
    <row r="806" spans="1:10" x14ac:dyDescent="0.2">
      <c r="A806" t="s">
        <v>36</v>
      </c>
      <c r="B806" t="s">
        <v>37</v>
      </c>
      <c r="C806">
        <v>2012</v>
      </c>
      <c r="D806">
        <v>2.2000000000000002</v>
      </c>
      <c r="E806" t="s">
        <v>12</v>
      </c>
      <c r="F806" t="s">
        <v>25</v>
      </c>
      <c r="G806">
        <v>152845</v>
      </c>
      <c r="H806">
        <v>2</v>
      </c>
      <c r="I806">
        <v>4</v>
      </c>
      <c r="J806">
        <v>6843</v>
      </c>
    </row>
    <row r="807" spans="1:10" x14ac:dyDescent="0.2">
      <c r="A807" t="s">
        <v>36</v>
      </c>
      <c r="B807" t="s">
        <v>37</v>
      </c>
      <c r="C807">
        <v>2016</v>
      </c>
      <c r="D807">
        <v>3.7</v>
      </c>
      <c r="E807" t="s">
        <v>28</v>
      </c>
      <c r="F807" t="s">
        <v>13</v>
      </c>
      <c r="G807">
        <v>258070</v>
      </c>
      <c r="H807">
        <v>3</v>
      </c>
      <c r="I807">
        <v>3</v>
      </c>
      <c r="J807">
        <v>7438</v>
      </c>
    </row>
    <row r="808" spans="1:10" x14ac:dyDescent="0.2">
      <c r="A808" t="s">
        <v>36</v>
      </c>
      <c r="B808" t="s">
        <v>37</v>
      </c>
      <c r="C808">
        <v>2023</v>
      </c>
      <c r="D808">
        <v>4.5999999999999996</v>
      </c>
      <c r="E808" t="s">
        <v>28</v>
      </c>
      <c r="F808" t="s">
        <v>13</v>
      </c>
      <c r="G808">
        <v>84915</v>
      </c>
      <c r="H808">
        <v>2</v>
      </c>
      <c r="I808">
        <v>1</v>
      </c>
      <c r="J808">
        <v>13901</v>
      </c>
    </row>
    <row r="809" spans="1:10" x14ac:dyDescent="0.2">
      <c r="A809" t="s">
        <v>14</v>
      </c>
      <c r="B809" t="s">
        <v>39</v>
      </c>
      <c r="C809">
        <v>2006</v>
      </c>
      <c r="D809">
        <v>1.4</v>
      </c>
      <c r="E809" t="s">
        <v>16</v>
      </c>
      <c r="F809" t="s">
        <v>13</v>
      </c>
      <c r="G809">
        <v>242946</v>
      </c>
      <c r="H809">
        <v>3</v>
      </c>
      <c r="I809">
        <v>3</v>
      </c>
      <c r="J809">
        <v>3441</v>
      </c>
    </row>
    <row r="810" spans="1:10" x14ac:dyDescent="0.2">
      <c r="A810" t="s">
        <v>18</v>
      </c>
      <c r="B810" t="s">
        <v>54</v>
      </c>
      <c r="C810">
        <v>2002</v>
      </c>
      <c r="D810">
        <v>4</v>
      </c>
      <c r="E810" t="s">
        <v>22</v>
      </c>
      <c r="F810" t="s">
        <v>17</v>
      </c>
      <c r="G810">
        <v>292289</v>
      </c>
      <c r="H810">
        <v>3</v>
      </c>
      <c r="I810">
        <v>1</v>
      </c>
      <c r="J810">
        <v>6354</v>
      </c>
    </row>
    <row r="811" spans="1:10" x14ac:dyDescent="0.2">
      <c r="A811" t="s">
        <v>40</v>
      </c>
      <c r="B811" t="s">
        <v>51</v>
      </c>
      <c r="C811">
        <v>2020</v>
      </c>
      <c r="D811">
        <v>3.5</v>
      </c>
      <c r="E811" t="s">
        <v>16</v>
      </c>
      <c r="F811" t="s">
        <v>17</v>
      </c>
      <c r="G811">
        <v>226627</v>
      </c>
      <c r="H811">
        <v>2</v>
      </c>
      <c r="I811">
        <v>1</v>
      </c>
      <c r="J811">
        <v>11567</v>
      </c>
    </row>
    <row r="812" spans="1:10" x14ac:dyDescent="0.2">
      <c r="A812" t="s">
        <v>23</v>
      </c>
      <c r="B812" t="s">
        <v>38</v>
      </c>
      <c r="C812">
        <v>2020</v>
      </c>
      <c r="D812">
        <v>2.2999999999999998</v>
      </c>
      <c r="E812" t="s">
        <v>12</v>
      </c>
      <c r="F812" t="s">
        <v>13</v>
      </c>
      <c r="G812">
        <v>13991</v>
      </c>
      <c r="H812">
        <v>5</v>
      </c>
      <c r="I812">
        <v>5</v>
      </c>
      <c r="J812">
        <v>12120</v>
      </c>
    </row>
    <row r="813" spans="1:10" x14ac:dyDescent="0.2">
      <c r="A813" t="s">
        <v>10</v>
      </c>
      <c r="B813" t="s">
        <v>48</v>
      </c>
      <c r="C813">
        <v>2011</v>
      </c>
      <c r="D813">
        <v>2.1</v>
      </c>
      <c r="E813" t="s">
        <v>12</v>
      </c>
      <c r="F813" t="s">
        <v>25</v>
      </c>
      <c r="G813">
        <v>81075</v>
      </c>
      <c r="H813">
        <v>2</v>
      </c>
      <c r="I813">
        <v>2</v>
      </c>
      <c r="J813">
        <v>7878</v>
      </c>
    </row>
    <row r="814" spans="1:10" x14ac:dyDescent="0.2">
      <c r="A814" t="s">
        <v>33</v>
      </c>
      <c r="B814" t="s">
        <v>43</v>
      </c>
      <c r="C814">
        <v>2003</v>
      </c>
      <c r="D814">
        <v>2.9</v>
      </c>
      <c r="E814" t="s">
        <v>28</v>
      </c>
      <c r="F814" t="s">
        <v>13</v>
      </c>
      <c r="G814">
        <v>243002</v>
      </c>
      <c r="H814">
        <v>4</v>
      </c>
      <c r="I814">
        <v>5</v>
      </c>
      <c r="J814">
        <v>3039</v>
      </c>
    </row>
    <row r="815" spans="1:10" x14ac:dyDescent="0.2">
      <c r="A815" t="s">
        <v>14</v>
      </c>
      <c r="B815" t="s">
        <v>15</v>
      </c>
      <c r="C815">
        <v>2006</v>
      </c>
      <c r="D815">
        <v>4.5999999999999996</v>
      </c>
      <c r="E815" t="s">
        <v>28</v>
      </c>
      <c r="F815" t="s">
        <v>13</v>
      </c>
      <c r="G815">
        <v>1828</v>
      </c>
      <c r="H815">
        <v>4</v>
      </c>
      <c r="I815">
        <v>3</v>
      </c>
      <c r="J815">
        <v>10463</v>
      </c>
    </row>
    <row r="816" spans="1:10" x14ac:dyDescent="0.2">
      <c r="A816" t="s">
        <v>33</v>
      </c>
      <c r="B816" t="s">
        <v>34</v>
      </c>
      <c r="C816">
        <v>2018</v>
      </c>
      <c r="D816">
        <v>3.5</v>
      </c>
      <c r="E816" t="s">
        <v>22</v>
      </c>
      <c r="F816" t="s">
        <v>17</v>
      </c>
      <c r="G816">
        <v>220377</v>
      </c>
      <c r="H816">
        <v>5</v>
      </c>
      <c r="I816">
        <v>3</v>
      </c>
      <c r="J816">
        <v>12092</v>
      </c>
    </row>
    <row r="817" spans="1:10" x14ac:dyDescent="0.2">
      <c r="A817" t="s">
        <v>20</v>
      </c>
      <c r="B817" t="s">
        <v>21</v>
      </c>
      <c r="C817">
        <v>2013</v>
      </c>
      <c r="D817">
        <v>3.6</v>
      </c>
      <c r="E817" t="s">
        <v>12</v>
      </c>
      <c r="F817" t="s">
        <v>13</v>
      </c>
      <c r="G817">
        <v>168817</v>
      </c>
      <c r="H817">
        <v>5</v>
      </c>
      <c r="I817">
        <v>2</v>
      </c>
      <c r="J817">
        <v>8223</v>
      </c>
    </row>
    <row r="818" spans="1:10" x14ac:dyDescent="0.2">
      <c r="A818" t="s">
        <v>10</v>
      </c>
      <c r="B818" t="s">
        <v>11</v>
      </c>
      <c r="C818">
        <v>2022</v>
      </c>
      <c r="D818">
        <v>3</v>
      </c>
      <c r="E818" t="s">
        <v>22</v>
      </c>
      <c r="F818" t="s">
        <v>13</v>
      </c>
      <c r="G818">
        <v>275218</v>
      </c>
      <c r="H818">
        <v>2</v>
      </c>
      <c r="I818">
        <v>4</v>
      </c>
      <c r="J818">
        <v>10195</v>
      </c>
    </row>
    <row r="819" spans="1:10" x14ac:dyDescent="0.2">
      <c r="A819" t="s">
        <v>36</v>
      </c>
      <c r="B819" t="s">
        <v>53</v>
      </c>
      <c r="C819">
        <v>2019</v>
      </c>
      <c r="D819">
        <v>4.3</v>
      </c>
      <c r="E819" t="s">
        <v>16</v>
      </c>
      <c r="F819" t="s">
        <v>17</v>
      </c>
      <c r="G819">
        <v>122264</v>
      </c>
      <c r="H819">
        <v>3</v>
      </c>
      <c r="I819">
        <v>2</v>
      </c>
      <c r="J819">
        <v>14154</v>
      </c>
    </row>
    <row r="820" spans="1:10" x14ac:dyDescent="0.2">
      <c r="A820" t="s">
        <v>36</v>
      </c>
      <c r="B820" t="s">
        <v>44</v>
      </c>
      <c r="C820">
        <v>2002</v>
      </c>
      <c r="D820">
        <v>4.0999999999999996</v>
      </c>
      <c r="E820" t="s">
        <v>22</v>
      </c>
      <c r="F820" t="s">
        <v>25</v>
      </c>
      <c r="G820">
        <v>252722</v>
      </c>
      <c r="H820">
        <v>3</v>
      </c>
      <c r="I820">
        <v>5</v>
      </c>
      <c r="J820">
        <v>5745</v>
      </c>
    </row>
    <row r="821" spans="1:10" x14ac:dyDescent="0.2">
      <c r="A821" t="s">
        <v>26</v>
      </c>
      <c r="B821" t="s">
        <v>32</v>
      </c>
      <c r="C821">
        <v>2022</v>
      </c>
      <c r="D821">
        <v>1.8</v>
      </c>
      <c r="E821" t="s">
        <v>28</v>
      </c>
      <c r="F821" t="s">
        <v>25</v>
      </c>
      <c r="G821">
        <v>35772</v>
      </c>
      <c r="H821">
        <v>3</v>
      </c>
      <c r="I821">
        <v>2</v>
      </c>
      <c r="J821">
        <v>11784</v>
      </c>
    </row>
    <row r="822" spans="1:10" x14ac:dyDescent="0.2">
      <c r="A822" t="s">
        <v>23</v>
      </c>
      <c r="B822" t="s">
        <v>45</v>
      </c>
      <c r="C822">
        <v>2012</v>
      </c>
      <c r="D822">
        <v>3.5</v>
      </c>
      <c r="E822" t="s">
        <v>12</v>
      </c>
      <c r="F822" t="s">
        <v>25</v>
      </c>
      <c r="G822">
        <v>31683</v>
      </c>
      <c r="H822">
        <v>3</v>
      </c>
      <c r="I822">
        <v>4</v>
      </c>
      <c r="J822">
        <v>10566</v>
      </c>
    </row>
    <row r="823" spans="1:10" x14ac:dyDescent="0.2">
      <c r="A823" t="s">
        <v>20</v>
      </c>
      <c r="B823" t="s">
        <v>50</v>
      </c>
      <c r="C823">
        <v>2015</v>
      </c>
      <c r="D823">
        <v>4.5999999999999996</v>
      </c>
      <c r="E823" t="s">
        <v>22</v>
      </c>
      <c r="F823" t="s">
        <v>17</v>
      </c>
      <c r="G823">
        <v>75917</v>
      </c>
      <c r="H823">
        <v>3</v>
      </c>
      <c r="I823">
        <v>5</v>
      </c>
      <c r="J823">
        <v>15181</v>
      </c>
    </row>
    <row r="824" spans="1:10" x14ac:dyDescent="0.2">
      <c r="A824" t="s">
        <v>20</v>
      </c>
      <c r="B824" t="s">
        <v>42</v>
      </c>
      <c r="C824">
        <v>2015</v>
      </c>
      <c r="D824">
        <v>2.4</v>
      </c>
      <c r="E824" t="s">
        <v>12</v>
      </c>
      <c r="F824" t="s">
        <v>17</v>
      </c>
      <c r="G824">
        <v>295350</v>
      </c>
      <c r="H824">
        <v>4</v>
      </c>
      <c r="I824">
        <v>2</v>
      </c>
      <c r="J824">
        <v>6593</v>
      </c>
    </row>
    <row r="825" spans="1:10" x14ac:dyDescent="0.2">
      <c r="A825" t="s">
        <v>40</v>
      </c>
      <c r="B825" t="s">
        <v>41</v>
      </c>
      <c r="C825">
        <v>2013</v>
      </c>
      <c r="D825">
        <v>2.1</v>
      </c>
      <c r="E825" t="s">
        <v>22</v>
      </c>
      <c r="F825" t="s">
        <v>13</v>
      </c>
      <c r="G825">
        <v>31523</v>
      </c>
      <c r="H825">
        <v>4</v>
      </c>
      <c r="I825">
        <v>3</v>
      </c>
      <c r="J825">
        <v>11469</v>
      </c>
    </row>
    <row r="826" spans="1:10" x14ac:dyDescent="0.2">
      <c r="A826" t="s">
        <v>23</v>
      </c>
      <c r="B826" t="s">
        <v>45</v>
      </c>
      <c r="C826">
        <v>2019</v>
      </c>
      <c r="D826">
        <v>1.3</v>
      </c>
      <c r="E826" t="s">
        <v>28</v>
      </c>
      <c r="F826" t="s">
        <v>13</v>
      </c>
      <c r="G826">
        <v>105616</v>
      </c>
      <c r="H826">
        <v>4</v>
      </c>
      <c r="I826">
        <v>1</v>
      </c>
      <c r="J826">
        <v>8987</v>
      </c>
    </row>
    <row r="827" spans="1:10" x14ac:dyDescent="0.2">
      <c r="A827" t="s">
        <v>23</v>
      </c>
      <c r="B827" t="s">
        <v>38</v>
      </c>
      <c r="C827">
        <v>2016</v>
      </c>
      <c r="D827">
        <v>2</v>
      </c>
      <c r="E827" t="s">
        <v>28</v>
      </c>
      <c r="F827" t="s">
        <v>13</v>
      </c>
      <c r="G827">
        <v>282282</v>
      </c>
      <c r="H827">
        <v>2</v>
      </c>
      <c r="I827">
        <v>3</v>
      </c>
      <c r="J827">
        <v>5254</v>
      </c>
    </row>
    <row r="828" spans="1:10" x14ac:dyDescent="0.2">
      <c r="A828" t="s">
        <v>14</v>
      </c>
      <c r="B828" t="s">
        <v>46</v>
      </c>
      <c r="C828">
        <v>2009</v>
      </c>
      <c r="D828">
        <v>4.0999999999999996</v>
      </c>
      <c r="E828" t="s">
        <v>12</v>
      </c>
      <c r="F828" t="s">
        <v>17</v>
      </c>
      <c r="G828">
        <v>195365</v>
      </c>
      <c r="H828">
        <v>5</v>
      </c>
      <c r="I828">
        <v>2</v>
      </c>
      <c r="J828">
        <v>8492</v>
      </c>
    </row>
    <row r="829" spans="1:10" x14ac:dyDescent="0.2">
      <c r="A829" t="s">
        <v>36</v>
      </c>
      <c r="B829" t="s">
        <v>37</v>
      </c>
      <c r="C829">
        <v>2023</v>
      </c>
      <c r="D829">
        <v>3.2</v>
      </c>
      <c r="E829" t="s">
        <v>28</v>
      </c>
      <c r="F829" t="s">
        <v>17</v>
      </c>
      <c r="G829">
        <v>199087</v>
      </c>
      <c r="H829">
        <v>2</v>
      </c>
      <c r="I829">
        <v>1</v>
      </c>
      <c r="J829">
        <v>11718</v>
      </c>
    </row>
    <row r="830" spans="1:10" x14ac:dyDescent="0.2">
      <c r="A830" t="s">
        <v>33</v>
      </c>
      <c r="B830" t="s">
        <v>55</v>
      </c>
      <c r="C830">
        <v>2006</v>
      </c>
      <c r="D830">
        <v>4.3</v>
      </c>
      <c r="E830" t="s">
        <v>28</v>
      </c>
      <c r="F830" t="s">
        <v>17</v>
      </c>
      <c r="G830">
        <v>12893</v>
      </c>
      <c r="H830">
        <v>3</v>
      </c>
      <c r="I830">
        <v>5</v>
      </c>
      <c r="J830">
        <v>11442</v>
      </c>
    </row>
    <row r="831" spans="1:10" x14ac:dyDescent="0.2">
      <c r="A831" t="s">
        <v>20</v>
      </c>
      <c r="B831" t="s">
        <v>21</v>
      </c>
      <c r="C831">
        <v>2020</v>
      </c>
      <c r="D831">
        <v>2.1</v>
      </c>
      <c r="E831" t="s">
        <v>28</v>
      </c>
      <c r="F831" t="s">
        <v>13</v>
      </c>
      <c r="G831">
        <v>32116</v>
      </c>
      <c r="H831">
        <v>5</v>
      </c>
      <c r="I831">
        <v>2</v>
      </c>
      <c r="J831">
        <v>11557</v>
      </c>
    </row>
    <row r="832" spans="1:10" x14ac:dyDescent="0.2">
      <c r="A832" t="s">
        <v>40</v>
      </c>
      <c r="B832" t="s">
        <v>41</v>
      </c>
      <c r="C832">
        <v>2004</v>
      </c>
      <c r="D832">
        <v>2.9</v>
      </c>
      <c r="E832" t="s">
        <v>22</v>
      </c>
      <c r="F832" t="s">
        <v>17</v>
      </c>
      <c r="G832">
        <v>33860</v>
      </c>
      <c r="H832">
        <v>5</v>
      </c>
      <c r="I832">
        <v>3</v>
      </c>
      <c r="J832">
        <v>11022</v>
      </c>
    </row>
    <row r="833" spans="1:10" x14ac:dyDescent="0.2">
      <c r="A833" t="s">
        <v>14</v>
      </c>
      <c r="B833" t="s">
        <v>46</v>
      </c>
      <c r="C833">
        <v>2011</v>
      </c>
      <c r="D833">
        <v>1.1000000000000001</v>
      </c>
      <c r="E833" t="s">
        <v>16</v>
      </c>
      <c r="F833" t="s">
        <v>25</v>
      </c>
      <c r="G833">
        <v>108748</v>
      </c>
      <c r="H833">
        <v>5</v>
      </c>
      <c r="I833">
        <v>2</v>
      </c>
      <c r="J833">
        <v>7325</v>
      </c>
    </row>
    <row r="834" spans="1:10" x14ac:dyDescent="0.2">
      <c r="A834" t="s">
        <v>10</v>
      </c>
      <c r="B834" t="s">
        <v>48</v>
      </c>
      <c r="C834">
        <v>2023</v>
      </c>
      <c r="D834">
        <v>3.6</v>
      </c>
      <c r="E834" t="s">
        <v>12</v>
      </c>
      <c r="F834" t="s">
        <v>17</v>
      </c>
      <c r="G834">
        <v>50457</v>
      </c>
      <c r="H834">
        <v>2</v>
      </c>
      <c r="I834">
        <v>4</v>
      </c>
      <c r="J834">
        <v>15090</v>
      </c>
    </row>
    <row r="835" spans="1:10" x14ac:dyDescent="0.2">
      <c r="A835" t="s">
        <v>40</v>
      </c>
      <c r="B835" t="s">
        <v>51</v>
      </c>
      <c r="C835">
        <v>2013</v>
      </c>
      <c r="D835">
        <v>3</v>
      </c>
      <c r="E835" t="s">
        <v>28</v>
      </c>
      <c r="F835" t="s">
        <v>13</v>
      </c>
      <c r="G835">
        <v>74605</v>
      </c>
      <c r="H835">
        <v>4</v>
      </c>
      <c r="I835">
        <v>2</v>
      </c>
      <c r="J835">
        <v>9507</v>
      </c>
    </row>
    <row r="836" spans="1:10" x14ac:dyDescent="0.2">
      <c r="A836" t="s">
        <v>23</v>
      </c>
      <c r="B836" t="s">
        <v>38</v>
      </c>
      <c r="C836">
        <v>2001</v>
      </c>
      <c r="D836">
        <v>1.3</v>
      </c>
      <c r="E836" t="s">
        <v>22</v>
      </c>
      <c r="F836" t="s">
        <v>17</v>
      </c>
      <c r="G836">
        <v>38154</v>
      </c>
      <c r="H836">
        <v>2</v>
      </c>
      <c r="I836">
        <v>5</v>
      </c>
      <c r="J836">
        <v>8436</v>
      </c>
    </row>
    <row r="837" spans="1:10" x14ac:dyDescent="0.2">
      <c r="A837" t="s">
        <v>26</v>
      </c>
      <c r="B837" t="s">
        <v>32</v>
      </c>
      <c r="C837">
        <v>2019</v>
      </c>
      <c r="D837">
        <v>4.7</v>
      </c>
      <c r="E837" t="s">
        <v>12</v>
      </c>
      <c r="F837" t="s">
        <v>13</v>
      </c>
      <c r="G837">
        <v>142336</v>
      </c>
      <c r="H837">
        <v>5</v>
      </c>
      <c r="I837">
        <v>1</v>
      </c>
      <c r="J837">
        <v>11653</v>
      </c>
    </row>
    <row r="838" spans="1:10" x14ac:dyDescent="0.2">
      <c r="A838" t="s">
        <v>36</v>
      </c>
      <c r="B838" t="s">
        <v>44</v>
      </c>
      <c r="C838">
        <v>2015</v>
      </c>
      <c r="D838">
        <v>1.7</v>
      </c>
      <c r="E838" t="s">
        <v>28</v>
      </c>
      <c r="F838" t="s">
        <v>17</v>
      </c>
      <c r="G838">
        <v>34257</v>
      </c>
      <c r="H838">
        <v>4</v>
      </c>
      <c r="I838">
        <v>3</v>
      </c>
      <c r="J838">
        <v>11114</v>
      </c>
    </row>
    <row r="839" spans="1:10" x14ac:dyDescent="0.2">
      <c r="A839" t="s">
        <v>23</v>
      </c>
      <c r="B839" t="s">
        <v>38</v>
      </c>
      <c r="C839">
        <v>2023</v>
      </c>
      <c r="D839">
        <v>1.9</v>
      </c>
      <c r="E839" t="s">
        <v>16</v>
      </c>
      <c r="F839" t="s">
        <v>17</v>
      </c>
      <c r="G839">
        <v>254344</v>
      </c>
      <c r="H839">
        <v>5</v>
      </c>
      <c r="I839">
        <v>2</v>
      </c>
      <c r="J839">
        <v>10313</v>
      </c>
    </row>
    <row r="840" spans="1:10" x14ac:dyDescent="0.2">
      <c r="A840" t="s">
        <v>40</v>
      </c>
      <c r="B840" t="s">
        <v>51</v>
      </c>
      <c r="C840">
        <v>2011</v>
      </c>
      <c r="D840">
        <v>4.7</v>
      </c>
      <c r="E840" t="s">
        <v>16</v>
      </c>
      <c r="F840" t="s">
        <v>13</v>
      </c>
      <c r="G840">
        <v>175723</v>
      </c>
      <c r="H840">
        <v>2</v>
      </c>
      <c r="I840">
        <v>5</v>
      </c>
      <c r="J840">
        <v>9585</v>
      </c>
    </row>
    <row r="841" spans="1:10" x14ac:dyDescent="0.2">
      <c r="A841" t="s">
        <v>26</v>
      </c>
      <c r="B841" t="s">
        <v>32</v>
      </c>
      <c r="C841">
        <v>2006</v>
      </c>
      <c r="D841">
        <v>4.0999999999999996</v>
      </c>
      <c r="E841" t="s">
        <v>16</v>
      </c>
      <c r="F841" t="s">
        <v>25</v>
      </c>
      <c r="G841">
        <v>114178</v>
      </c>
      <c r="H841">
        <v>2</v>
      </c>
      <c r="I841">
        <v>2</v>
      </c>
      <c r="J841">
        <v>8716</v>
      </c>
    </row>
    <row r="842" spans="1:10" x14ac:dyDescent="0.2">
      <c r="A842" t="s">
        <v>26</v>
      </c>
      <c r="B842" t="s">
        <v>47</v>
      </c>
      <c r="C842">
        <v>2022</v>
      </c>
      <c r="D842">
        <v>4.4000000000000004</v>
      </c>
      <c r="E842" t="s">
        <v>28</v>
      </c>
      <c r="F842" t="s">
        <v>13</v>
      </c>
      <c r="G842">
        <v>140127</v>
      </c>
      <c r="H842">
        <v>2</v>
      </c>
      <c r="I842">
        <v>1</v>
      </c>
      <c r="J842">
        <v>12297</v>
      </c>
    </row>
    <row r="843" spans="1:10" x14ac:dyDescent="0.2">
      <c r="A843" t="s">
        <v>33</v>
      </c>
      <c r="B843" t="s">
        <v>34</v>
      </c>
      <c r="C843">
        <v>2008</v>
      </c>
      <c r="D843">
        <v>1.3</v>
      </c>
      <c r="E843" t="s">
        <v>16</v>
      </c>
      <c r="F843" t="s">
        <v>13</v>
      </c>
      <c r="G843">
        <v>223511</v>
      </c>
      <c r="H843">
        <v>3</v>
      </c>
      <c r="I843">
        <v>3</v>
      </c>
      <c r="J843">
        <v>4329</v>
      </c>
    </row>
    <row r="844" spans="1:10" x14ac:dyDescent="0.2">
      <c r="A844" t="s">
        <v>18</v>
      </c>
      <c r="B844" t="s">
        <v>52</v>
      </c>
      <c r="C844">
        <v>2007</v>
      </c>
      <c r="D844">
        <v>3.6</v>
      </c>
      <c r="E844" t="s">
        <v>28</v>
      </c>
      <c r="F844" t="s">
        <v>25</v>
      </c>
      <c r="G844">
        <v>270713</v>
      </c>
      <c r="H844">
        <v>5</v>
      </c>
      <c r="I844">
        <v>2</v>
      </c>
      <c r="J844">
        <v>4385</v>
      </c>
    </row>
    <row r="845" spans="1:10" x14ac:dyDescent="0.2">
      <c r="A845" t="s">
        <v>40</v>
      </c>
      <c r="B845" t="s">
        <v>51</v>
      </c>
      <c r="C845">
        <v>2013</v>
      </c>
      <c r="D845">
        <v>2.1</v>
      </c>
      <c r="E845" t="s">
        <v>16</v>
      </c>
      <c r="F845" t="s">
        <v>17</v>
      </c>
      <c r="G845">
        <v>272064</v>
      </c>
      <c r="H845">
        <v>4</v>
      </c>
      <c r="I845">
        <v>5</v>
      </c>
      <c r="J845">
        <v>7158</v>
      </c>
    </row>
    <row r="846" spans="1:10" x14ac:dyDescent="0.2">
      <c r="A846" t="s">
        <v>23</v>
      </c>
      <c r="B846" t="s">
        <v>24</v>
      </c>
      <c r="C846">
        <v>2018</v>
      </c>
      <c r="D846">
        <v>3.6</v>
      </c>
      <c r="E846" t="s">
        <v>22</v>
      </c>
      <c r="F846" t="s">
        <v>13</v>
      </c>
      <c r="G846">
        <v>20269</v>
      </c>
      <c r="H846">
        <v>3</v>
      </c>
      <c r="I846">
        <v>4</v>
      </c>
      <c r="J846">
        <v>14694</v>
      </c>
    </row>
    <row r="847" spans="1:10" x14ac:dyDescent="0.2">
      <c r="A847" t="s">
        <v>26</v>
      </c>
      <c r="B847" t="s">
        <v>27</v>
      </c>
      <c r="C847">
        <v>2012</v>
      </c>
      <c r="D847">
        <v>3.8</v>
      </c>
      <c r="E847" t="s">
        <v>22</v>
      </c>
      <c r="F847" t="s">
        <v>25</v>
      </c>
      <c r="G847">
        <v>9334</v>
      </c>
      <c r="H847">
        <v>2</v>
      </c>
      <c r="I847">
        <v>3</v>
      </c>
      <c r="J847">
        <v>13313</v>
      </c>
    </row>
    <row r="848" spans="1:10" x14ac:dyDescent="0.2">
      <c r="A848" t="s">
        <v>26</v>
      </c>
      <c r="B848" t="s">
        <v>32</v>
      </c>
      <c r="C848">
        <v>2006</v>
      </c>
      <c r="D848">
        <v>4.5999999999999996</v>
      </c>
      <c r="E848" t="s">
        <v>28</v>
      </c>
      <c r="F848" t="s">
        <v>25</v>
      </c>
      <c r="G848">
        <v>229372</v>
      </c>
      <c r="H848">
        <v>5</v>
      </c>
      <c r="I848">
        <v>4</v>
      </c>
      <c r="J848">
        <v>5912</v>
      </c>
    </row>
    <row r="849" spans="1:10" x14ac:dyDescent="0.2">
      <c r="A849" t="s">
        <v>36</v>
      </c>
      <c r="B849" t="s">
        <v>53</v>
      </c>
      <c r="C849">
        <v>2007</v>
      </c>
      <c r="D849">
        <v>3.9</v>
      </c>
      <c r="E849" t="s">
        <v>16</v>
      </c>
      <c r="F849" t="s">
        <v>25</v>
      </c>
      <c r="G849">
        <v>168409</v>
      </c>
      <c r="H849">
        <v>4</v>
      </c>
      <c r="I849">
        <v>4</v>
      </c>
      <c r="J849">
        <v>7731</v>
      </c>
    </row>
    <row r="850" spans="1:10" x14ac:dyDescent="0.2">
      <c r="A850" t="s">
        <v>36</v>
      </c>
      <c r="B850" t="s">
        <v>37</v>
      </c>
      <c r="C850">
        <v>2023</v>
      </c>
      <c r="D850">
        <v>3.2</v>
      </c>
      <c r="E850" t="s">
        <v>22</v>
      </c>
      <c r="F850" t="s">
        <v>13</v>
      </c>
      <c r="G850">
        <v>185737</v>
      </c>
      <c r="H850">
        <v>4</v>
      </c>
      <c r="I850">
        <v>3</v>
      </c>
      <c r="J850">
        <v>12485</v>
      </c>
    </row>
    <row r="851" spans="1:10" x14ac:dyDescent="0.2">
      <c r="A851" t="s">
        <v>14</v>
      </c>
      <c r="B851" t="s">
        <v>46</v>
      </c>
      <c r="C851">
        <v>2019</v>
      </c>
      <c r="D851">
        <v>2.2999999999999998</v>
      </c>
      <c r="E851" t="s">
        <v>22</v>
      </c>
      <c r="F851" t="s">
        <v>13</v>
      </c>
      <c r="G851">
        <v>294137</v>
      </c>
      <c r="H851">
        <v>5</v>
      </c>
      <c r="I851">
        <v>2</v>
      </c>
      <c r="J851">
        <v>8217</v>
      </c>
    </row>
    <row r="852" spans="1:10" x14ac:dyDescent="0.2">
      <c r="A852" t="s">
        <v>29</v>
      </c>
      <c r="B852" t="s">
        <v>30</v>
      </c>
      <c r="C852">
        <v>2019</v>
      </c>
      <c r="D852">
        <v>1.3</v>
      </c>
      <c r="E852" t="s">
        <v>16</v>
      </c>
      <c r="F852" t="s">
        <v>25</v>
      </c>
      <c r="G852">
        <v>110457</v>
      </c>
      <c r="H852">
        <v>5</v>
      </c>
      <c r="I852">
        <v>1</v>
      </c>
      <c r="J852">
        <v>9890</v>
      </c>
    </row>
    <row r="853" spans="1:10" x14ac:dyDescent="0.2">
      <c r="A853" t="s">
        <v>26</v>
      </c>
      <c r="B853" t="s">
        <v>32</v>
      </c>
      <c r="C853">
        <v>2013</v>
      </c>
      <c r="D853">
        <v>1.3</v>
      </c>
      <c r="E853" t="s">
        <v>22</v>
      </c>
      <c r="F853" t="s">
        <v>13</v>
      </c>
      <c r="G853">
        <v>293472</v>
      </c>
      <c r="H853">
        <v>3</v>
      </c>
      <c r="I853">
        <v>5</v>
      </c>
      <c r="J853">
        <v>5430</v>
      </c>
    </row>
    <row r="854" spans="1:10" x14ac:dyDescent="0.2">
      <c r="A854" t="s">
        <v>36</v>
      </c>
      <c r="B854" t="s">
        <v>37</v>
      </c>
      <c r="C854">
        <v>2015</v>
      </c>
      <c r="D854">
        <v>2.4</v>
      </c>
      <c r="E854" t="s">
        <v>12</v>
      </c>
      <c r="F854" t="s">
        <v>25</v>
      </c>
      <c r="G854">
        <v>183600</v>
      </c>
      <c r="H854">
        <v>2</v>
      </c>
      <c r="I854">
        <v>3</v>
      </c>
      <c r="J854">
        <v>7328</v>
      </c>
    </row>
    <row r="855" spans="1:10" x14ac:dyDescent="0.2">
      <c r="A855" t="s">
        <v>23</v>
      </c>
      <c r="B855" t="s">
        <v>45</v>
      </c>
      <c r="C855">
        <v>2001</v>
      </c>
      <c r="D855">
        <v>4.2</v>
      </c>
      <c r="E855" t="s">
        <v>12</v>
      </c>
      <c r="F855" t="s">
        <v>25</v>
      </c>
      <c r="G855">
        <v>165301</v>
      </c>
      <c r="H855">
        <v>3</v>
      </c>
      <c r="I855">
        <v>5</v>
      </c>
      <c r="J855">
        <v>5293</v>
      </c>
    </row>
    <row r="856" spans="1:10" x14ac:dyDescent="0.2">
      <c r="A856" t="s">
        <v>14</v>
      </c>
      <c r="B856" t="s">
        <v>39</v>
      </c>
      <c r="C856">
        <v>2019</v>
      </c>
      <c r="D856">
        <v>4.2</v>
      </c>
      <c r="E856" t="s">
        <v>22</v>
      </c>
      <c r="F856" t="s">
        <v>13</v>
      </c>
      <c r="G856">
        <v>143752</v>
      </c>
      <c r="H856">
        <v>4</v>
      </c>
      <c r="I856">
        <v>5</v>
      </c>
      <c r="J856">
        <v>13124</v>
      </c>
    </row>
    <row r="857" spans="1:10" x14ac:dyDescent="0.2">
      <c r="A857" t="s">
        <v>10</v>
      </c>
      <c r="B857" t="s">
        <v>31</v>
      </c>
      <c r="C857">
        <v>2007</v>
      </c>
      <c r="D857">
        <v>4.7</v>
      </c>
      <c r="E857" t="s">
        <v>22</v>
      </c>
      <c r="F857" t="s">
        <v>25</v>
      </c>
      <c r="G857">
        <v>134772</v>
      </c>
      <c r="H857">
        <v>3</v>
      </c>
      <c r="I857">
        <v>5</v>
      </c>
      <c r="J857">
        <v>10204</v>
      </c>
    </row>
    <row r="858" spans="1:10" x14ac:dyDescent="0.2">
      <c r="A858" t="s">
        <v>14</v>
      </c>
      <c r="B858" t="s">
        <v>46</v>
      </c>
      <c r="C858">
        <v>2022</v>
      </c>
      <c r="D858">
        <v>2.5</v>
      </c>
      <c r="E858" t="s">
        <v>22</v>
      </c>
      <c r="F858" t="s">
        <v>17</v>
      </c>
      <c r="G858">
        <v>109284</v>
      </c>
      <c r="H858">
        <v>4</v>
      </c>
      <c r="I858">
        <v>5</v>
      </c>
      <c r="J858">
        <v>14514</v>
      </c>
    </row>
    <row r="859" spans="1:10" x14ac:dyDescent="0.2">
      <c r="A859" t="s">
        <v>20</v>
      </c>
      <c r="B859" t="s">
        <v>50</v>
      </c>
      <c r="C859">
        <v>2015</v>
      </c>
      <c r="D859">
        <v>1.6</v>
      </c>
      <c r="E859" t="s">
        <v>16</v>
      </c>
      <c r="F859" t="s">
        <v>13</v>
      </c>
      <c r="G859">
        <v>209035</v>
      </c>
      <c r="H859">
        <v>4</v>
      </c>
      <c r="I859">
        <v>1</v>
      </c>
      <c r="J859">
        <v>7019</v>
      </c>
    </row>
    <row r="860" spans="1:10" x14ac:dyDescent="0.2">
      <c r="A860" t="s">
        <v>26</v>
      </c>
      <c r="B860" t="s">
        <v>47</v>
      </c>
      <c r="C860">
        <v>2014</v>
      </c>
      <c r="D860">
        <v>5</v>
      </c>
      <c r="E860" t="s">
        <v>22</v>
      </c>
      <c r="F860" t="s">
        <v>13</v>
      </c>
      <c r="G860">
        <v>25556</v>
      </c>
      <c r="H860">
        <v>4</v>
      </c>
      <c r="I860">
        <v>3</v>
      </c>
      <c r="J860">
        <v>14788</v>
      </c>
    </row>
    <row r="861" spans="1:10" x14ac:dyDescent="0.2">
      <c r="A861" t="s">
        <v>26</v>
      </c>
      <c r="B861" t="s">
        <v>47</v>
      </c>
      <c r="C861">
        <v>2006</v>
      </c>
      <c r="D861">
        <v>2.6</v>
      </c>
      <c r="E861" t="s">
        <v>12</v>
      </c>
      <c r="F861" t="s">
        <v>25</v>
      </c>
      <c r="G861">
        <v>243874</v>
      </c>
      <c r="H861">
        <v>5</v>
      </c>
      <c r="I861">
        <v>2</v>
      </c>
      <c r="J861">
        <v>3622</v>
      </c>
    </row>
    <row r="862" spans="1:10" x14ac:dyDescent="0.2">
      <c r="A862" t="s">
        <v>26</v>
      </c>
      <c r="B862" t="s">
        <v>32</v>
      </c>
      <c r="C862">
        <v>2016</v>
      </c>
      <c r="D862">
        <v>4.4000000000000004</v>
      </c>
      <c r="E862" t="s">
        <v>12</v>
      </c>
      <c r="F862" t="s">
        <v>25</v>
      </c>
      <c r="G862">
        <v>265121</v>
      </c>
      <c r="H862">
        <v>3</v>
      </c>
      <c r="I862">
        <v>4</v>
      </c>
      <c r="J862">
        <v>7997</v>
      </c>
    </row>
    <row r="863" spans="1:10" x14ac:dyDescent="0.2">
      <c r="A863" t="s">
        <v>40</v>
      </c>
      <c r="B863" t="s">
        <v>51</v>
      </c>
      <c r="C863">
        <v>2002</v>
      </c>
      <c r="D863">
        <v>4.2</v>
      </c>
      <c r="E863" t="s">
        <v>12</v>
      </c>
      <c r="F863" t="s">
        <v>13</v>
      </c>
      <c r="G863">
        <v>234547</v>
      </c>
      <c r="H863">
        <v>3</v>
      </c>
      <c r="I863">
        <v>4</v>
      </c>
      <c r="J863">
        <v>4209</v>
      </c>
    </row>
    <row r="864" spans="1:10" x14ac:dyDescent="0.2">
      <c r="A864" t="s">
        <v>14</v>
      </c>
      <c r="B864" t="s">
        <v>15</v>
      </c>
      <c r="C864">
        <v>2021</v>
      </c>
      <c r="D864">
        <v>3.1</v>
      </c>
      <c r="E864" t="s">
        <v>22</v>
      </c>
      <c r="F864" t="s">
        <v>17</v>
      </c>
      <c r="G864">
        <v>159076</v>
      </c>
      <c r="H864">
        <v>4</v>
      </c>
      <c r="I864">
        <v>4</v>
      </c>
      <c r="J864">
        <v>13818</v>
      </c>
    </row>
    <row r="865" spans="1:10" x14ac:dyDescent="0.2">
      <c r="A865" t="s">
        <v>36</v>
      </c>
      <c r="B865" t="s">
        <v>37</v>
      </c>
      <c r="C865">
        <v>2000</v>
      </c>
      <c r="D865">
        <v>3.2</v>
      </c>
      <c r="E865" t="s">
        <v>22</v>
      </c>
      <c r="F865" t="s">
        <v>25</v>
      </c>
      <c r="G865">
        <v>182989</v>
      </c>
      <c r="H865">
        <v>3</v>
      </c>
      <c r="I865">
        <v>5</v>
      </c>
      <c r="J865">
        <v>5640</v>
      </c>
    </row>
    <row r="866" spans="1:10" x14ac:dyDescent="0.2">
      <c r="A866" t="s">
        <v>14</v>
      </c>
      <c r="B866" t="s">
        <v>15</v>
      </c>
      <c r="C866">
        <v>2013</v>
      </c>
      <c r="D866">
        <v>3.7</v>
      </c>
      <c r="E866" t="s">
        <v>16</v>
      </c>
      <c r="F866" t="s">
        <v>13</v>
      </c>
      <c r="G866">
        <v>123113</v>
      </c>
      <c r="H866">
        <v>5</v>
      </c>
      <c r="I866">
        <v>2</v>
      </c>
      <c r="J866">
        <v>10237</v>
      </c>
    </row>
    <row r="867" spans="1:10" x14ac:dyDescent="0.2">
      <c r="A867" t="s">
        <v>20</v>
      </c>
      <c r="B867" t="s">
        <v>50</v>
      </c>
      <c r="C867">
        <v>2008</v>
      </c>
      <c r="D867">
        <v>2.2000000000000002</v>
      </c>
      <c r="E867" t="s">
        <v>12</v>
      </c>
      <c r="F867" t="s">
        <v>17</v>
      </c>
      <c r="G867">
        <v>100395</v>
      </c>
      <c r="H867">
        <v>3</v>
      </c>
      <c r="I867">
        <v>5</v>
      </c>
      <c r="J867">
        <v>8192</v>
      </c>
    </row>
    <row r="868" spans="1:10" x14ac:dyDescent="0.2">
      <c r="A868" t="s">
        <v>33</v>
      </c>
      <c r="B868" t="s">
        <v>55</v>
      </c>
      <c r="C868">
        <v>2015</v>
      </c>
      <c r="D868">
        <v>1.5</v>
      </c>
      <c r="E868" t="s">
        <v>22</v>
      </c>
      <c r="F868" t="s">
        <v>13</v>
      </c>
      <c r="G868">
        <v>203048</v>
      </c>
      <c r="H868">
        <v>3</v>
      </c>
      <c r="I868">
        <v>1</v>
      </c>
      <c r="J868">
        <v>8039</v>
      </c>
    </row>
    <row r="869" spans="1:10" x14ac:dyDescent="0.2">
      <c r="A869" t="s">
        <v>36</v>
      </c>
      <c r="B869" t="s">
        <v>53</v>
      </c>
      <c r="C869">
        <v>2000</v>
      </c>
      <c r="D869">
        <v>1.8</v>
      </c>
      <c r="E869" t="s">
        <v>28</v>
      </c>
      <c r="F869" t="s">
        <v>17</v>
      </c>
      <c r="G869">
        <v>35261</v>
      </c>
      <c r="H869">
        <v>3</v>
      </c>
      <c r="I869">
        <v>2</v>
      </c>
      <c r="J869">
        <v>6694</v>
      </c>
    </row>
    <row r="870" spans="1:10" x14ac:dyDescent="0.2">
      <c r="A870" t="s">
        <v>40</v>
      </c>
      <c r="B870" t="s">
        <v>49</v>
      </c>
      <c r="C870">
        <v>2001</v>
      </c>
      <c r="D870">
        <v>3.3</v>
      </c>
      <c r="E870" t="s">
        <v>12</v>
      </c>
      <c r="F870" t="s">
        <v>25</v>
      </c>
      <c r="G870">
        <v>67635</v>
      </c>
      <c r="H870">
        <v>3</v>
      </c>
      <c r="I870">
        <v>5</v>
      </c>
      <c r="J870">
        <v>6347</v>
      </c>
    </row>
    <row r="871" spans="1:10" x14ac:dyDescent="0.2">
      <c r="A871" t="s">
        <v>20</v>
      </c>
      <c r="B871" t="s">
        <v>21</v>
      </c>
      <c r="C871">
        <v>2010</v>
      </c>
      <c r="D871">
        <v>3.1</v>
      </c>
      <c r="E871" t="s">
        <v>22</v>
      </c>
      <c r="F871" t="s">
        <v>17</v>
      </c>
      <c r="G871">
        <v>180328</v>
      </c>
      <c r="H871">
        <v>4</v>
      </c>
      <c r="I871">
        <v>3</v>
      </c>
      <c r="J871">
        <v>10093</v>
      </c>
    </row>
    <row r="872" spans="1:10" x14ac:dyDescent="0.2">
      <c r="A872" t="s">
        <v>26</v>
      </c>
      <c r="B872" t="s">
        <v>47</v>
      </c>
      <c r="C872">
        <v>2014</v>
      </c>
      <c r="D872">
        <v>3.6</v>
      </c>
      <c r="E872" t="s">
        <v>12</v>
      </c>
      <c r="F872" t="s">
        <v>25</v>
      </c>
      <c r="G872">
        <v>45675</v>
      </c>
      <c r="H872">
        <v>2</v>
      </c>
      <c r="I872">
        <v>5</v>
      </c>
      <c r="J872">
        <v>10986</v>
      </c>
    </row>
    <row r="873" spans="1:10" x14ac:dyDescent="0.2">
      <c r="A873" t="s">
        <v>14</v>
      </c>
      <c r="B873" t="s">
        <v>46</v>
      </c>
      <c r="C873">
        <v>2009</v>
      </c>
      <c r="D873">
        <v>3.8</v>
      </c>
      <c r="E873" t="s">
        <v>22</v>
      </c>
      <c r="F873" t="s">
        <v>13</v>
      </c>
      <c r="G873">
        <v>29401</v>
      </c>
      <c r="H873">
        <v>2</v>
      </c>
      <c r="I873">
        <v>2</v>
      </c>
      <c r="J873">
        <v>12011</v>
      </c>
    </row>
    <row r="874" spans="1:10" x14ac:dyDescent="0.2">
      <c r="A874" t="s">
        <v>20</v>
      </c>
      <c r="B874" t="s">
        <v>50</v>
      </c>
      <c r="C874">
        <v>2004</v>
      </c>
      <c r="D874">
        <v>2.8</v>
      </c>
      <c r="E874" t="s">
        <v>16</v>
      </c>
      <c r="F874" t="s">
        <v>13</v>
      </c>
      <c r="G874">
        <v>77212</v>
      </c>
      <c r="H874">
        <v>3</v>
      </c>
      <c r="I874">
        <v>5</v>
      </c>
      <c r="J874">
        <v>7555</v>
      </c>
    </row>
    <row r="875" spans="1:10" x14ac:dyDescent="0.2">
      <c r="A875" t="s">
        <v>10</v>
      </c>
      <c r="B875" t="s">
        <v>48</v>
      </c>
      <c r="C875">
        <v>2017</v>
      </c>
      <c r="D875">
        <v>2.2000000000000002</v>
      </c>
      <c r="E875" t="s">
        <v>12</v>
      </c>
      <c r="F875" t="s">
        <v>13</v>
      </c>
      <c r="G875">
        <v>75720</v>
      </c>
      <c r="H875">
        <v>4</v>
      </c>
      <c r="I875">
        <v>2</v>
      </c>
      <c r="J875">
        <v>9885</v>
      </c>
    </row>
    <row r="876" spans="1:10" x14ac:dyDescent="0.2">
      <c r="A876" t="s">
        <v>14</v>
      </c>
      <c r="B876" t="s">
        <v>15</v>
      </c>
      <c r="C876">
        <v>2007</v>
      </c>
      <c r="D876">
        <v>3.1</v>
      </c>
      <c r="E876" t="s">
        <v>16</v>
      </c>
      <c r="F876" t="s">
        <v>25</v>
      </c>
      <c r="G876">
        <v>71671</v>
      </c>
      <c r="H876">
        <v>5</v>
      </c>
      <c r="I876">
        <v>2</v>
      </c>
      <c r="J876">
        <v>8866</v>
      </c>
    </row>
    <row r="877" spans="1:10" x14ac:dyDescent="0.2">
      <c r="A877" t="s">
        <v>36</v>
      </c>
      <c r="B877" t="s">
        <v>44</v>
      </c>
      <c r="C877">
        <v>2008</v>
      </c>
      <c r="D877">
        <v>3.5</v>
      </c>
      <c r="E877" t="s">
        <v>22</v>
      </c>
      <c r="F877" t="s">
        <v>13</v>
      </c>
      <c r="G877">
        <v>78887</v>
      </c>
      <c r="H877">
        <v>5</v>
      </c>
      <c r="I877">
        <v>2</v>
      </c>
      <c r="J877">
        <v>10422</v>
      </c>
    </row>
    <row r="878" spans="1:10" x14ac:dyDescent="0.2">
      <c r="A878" t="s">
        <v>14</v>
      </c>
      <c r="B878" t="s">
        <v>39</v>
      </c>
      <c r="C878">
        <v>2009</v>
      </c>
      <c r="D878">
        <v>1.2</v>
      </c>
      <c r="E878" t="s">
        <v>22</v>
      </c>
      <c r="F878" t="s">
        <v>25</v>
      </c>
      <c r="G878">
        <v>192340</v>
      </c>
      <c r="H878">
        <v>4</v>
      </c>
      <c r="I878">
        <v>4</v>
      </c>
      <c r="J878">
        <v>6153</v>
      </c>
    </row>
    <row r="879" spans="1:10" x14ac:dyDescent="0.2">
      <c r="A879" t="s">
        <v>40</v>
      </c>
      <c r="B879" t="s">
        <v>51</v>
      </c>
      <c r="C879">
        <v>2018</v>
      </c>
      <c r="D879">
        <v>4.0999999999999996</v>
      </c>
      <c r="E879" t="s">
        <v>22</v>
      </c>
      <c r="F879" t="s">
        <v>17</v>
      </c>
      <c r="G879">
        <v>152256</v>
      </c>
      <c r="H879">
        <v>2</v>
      </c>
      <c r="I879">
        <v>5</v>
      </c>
      <c r="J879">
        <v>14054</v>
      </c>
    </row>
    <row r="880" spans="1:10" x14ac:dyDescent="0.2">
      <c r="A880" t="s">
        <v>23</v>
      </c>
      <c r="B880" t="s">
        <v>24</v>
      </c>
      <c r="C880">
        <v>2009</v>
      </c>
      <c r="D880">
        <v>2.2999999999999998</v>
      </c>
      <c r="E880" t="s">
        <v>16</v>
      </c>
      <c r="F880" t="s">
        <v>17</v>
      </c>
      <c r="G880">
        <v>74681</v>
      </c>
      <c r="H880">
        <v>5</v>
      </c>
      <c r="I880">
        <v>5</v>
      </c>
      <c r="J880">
        <v>10106</v>
      </c>
    </row>
    <row r="881" spans="1:10" x14ac:dyDescent="0.2">
      <c r="A881" t="s">
        <v>10</v>
      </c>
      <c r="B881" t="s">
        <v>11</v>
      </c>
      <c r="C881">
        <v>2005</v>
      </c>
      <c r="D881">
        <v>4.3</v>
      </c>
      <c r="E881" t="s">
        <v>12</v>
      </c>
      <c r="F881" t="s">
        <v>13</v>
      </c>
      <c r="G881">
        <v>185991</v>
      </c>
      <c r="H881">
        <v>2</v>
      </c>
      <c r="I881">
        <v>1</v>
      </c>
      <c r="J881">
        <v>6180</v>
      </c>
    </row>
    <row r="882" spans="1:10" x14ac:dyDescent="0.2">
      <c r="A882" t="s">
        <v>26</v>
      </c>
      <c r="B882" t="s">
        <v>47</v>
      </c>
      <c r="C882">
        <v>2001</v>
      </c>
      <c r="D882">
        <v>1.9</v>
      </c>
      <c r="E882" t="s">
        <v>22</v>
      </c>
      <c r="F882" t="s">
        <v>17</v>
      </c>
      <c r="G882">
        <v>44251</v>
      </c>
      <c r="H882">
        <v>2</v>
      </c>
      <c r="I882">
        <v>1</v>
      </c>
      <c r="J882">
        <v>8914</v>
      </c>
    </row>
    <row r="883" spans="1:10" x14ac:dyDescent="0.2">
      <c r="A883" t="s">
        <v>10</v>
      </c>
      <c r="B883" t="s">
        <v>48</v>
      </c>
      <c r="C883">
        <v>2016</v>
      </c>
      <c r="D883">
        <v>3.7</v>
      </c>
      <c r="E883" t="s">
        <v>16</v>
      </c>
      <c r="F883" t="s">
        <v>13</v>
      </c>
      <c r="G883">
        <v>47895</v>
      </c>
      <c r="H883">
        <v>3</v>
      </c>
      <c r="I883">
        <v>4</v>
      </c>
      <c r="J883">
        <v>12642</v>
      </c>
    </row>
    <row r="884" spans="1:10" x14ac:dyDescent="0.2">
      <c r="A884" t="s">
        <v>26</v>
      </c>
      <c r="B884" t="s">
        <v>47</v>
      </c>
      <c r="C884">
        <v>2019</v>
      </c>
      <c r="D884">
        <v>2.7</v>
      </c>
      <c r="E884" t="s">
        <v>12</v>
      </c>
      <c r="F884" t="s">
        <v>17</v>
      </c>
      <c r="G884">
        <v>259113</v>
      </c>
      <c r="H884">
        <v>4</v>
      </c>
      <c r="I884">
        <v>5</v>
      </c>
      <c r="J884">
        <v>8817</v>
      </c>
    </row>
    <row r="885" spans="1:10" x14ac:dyDescent="0.2">
      <c r="A885" t="s">
        <v>36</v>
      </c>
      <c r="B885" t="s">
        <v>37</v>
      </c>
      <c r="C885">
        <v>2020</v>
      </c>
      <c r="D885">
        <v>3.7</v>
      </c>
      <c r="E885" t="s">
        <v>12</v>
      </c>
      <c r="F885" t="s">
        <v>25</v>
      </c>
      <c r="G885">
        <v>32555</v>
      </c>
      <c r="H885">
        <v>2</v>
      </c>
      <c r="I885">
        <v>5</v>
      </c>
      <c r="J885">
        <v>13148</v>
      </c>
    </row>
    <row r="886" spans="1:10" x14ac:dyDescent="0.2">
      <c r="A886" t="s">
        <v>40</v>
      </c>
      <c r="B886" t="s">
        <v>49</v>
      </c>
      <c r="C886">
        <v>2016</v>
      </c>
      <c r="D886">
        <v>2.4</v>
      </c>
      <c r="E886" t="s">
        <v>28</v>
      </c>
      <c r="F886" t="s">
        <v>25</v>
      </c>
      <c r="G886">
        <v>67824</v>
      </c>
      <c r="H886">
        <v>4</v>
      </c>
      <c r="I886">
        <v>3</v>
      </c>
      <c r="J886">
        <v>9943</v>
      </c>
    </row>
    <row r="887" spans="1:10" x14ac:dyDescent="0.2">
      <c r="A887" t="s">
        <v>20</v>
      </c>
      <c r="B887" t="s">
        <v>50</v>
      </c>
      <c r="C887">
        <v>2023</v>
      </c>
      <c r="D887">
        <v>3.2</v>
      </c>
      <c r="E887" t="s">
        <v>12</v>
      </c>
      <c r="F887" t="s">
        <v>13</v>
      </c>
      <c r="G887">
        <v>164751</v>
      </c>
      <c r="H887">
        <v>3</v>
      </c>
      <c r="I887">
        <v>1</v>
      </c>
      <c r="J887">
        <v>10904</v>
      </c>
    </row>
    <row r="888" spans="1:10" x14ac:dyDescent="0.2">
      <c r="A888" t="s">
        <v>18</v>
      </c>
      <c r="B888" t="s">
        <v>54</v>
      </c>
      <c r="C888">
        <v>2018</v>
      </c>
      <c r="D888">
        <v>2.6</v>
      </c>
      <c r="E888" t="s">
        <v>12</v>
      </c>
      <c r="F888" t="s">
        <v>25</v>
      </c>
      <c r="G888">
        <v>237726</v>
      </c>
      <c r="H888">
        <v>4</v>
      </c>
      <c r="I888">
        <v>4</v>
      </c>
      <c r="J888">
        <v>7345</v>
      </c>
    </row>
    <row r="889" spans="1:10" x14ac:dyDescent="0.2">
      <c r="A889" t="s">
        <v>26</v>
      </c>
      <c r="B889" t="s">
        <v>32</v>
      </c>
      <c r="C889">
        <v>2012</v>
      </c>
      <c r="D889">
        <v>1.5</v>
      </c>
      <c r="E889" t="s">
        <v>12</v>
      </c>
      <c r="F889" t="s">
        <v>13</v>
      </c>
      <c r="G889">
        <v>52702</v>
      </c>
      <c r="H889">
        <v>4</v>
      </c>
      <c r="I889">
        <v>5</v>
      </c>
      <c r="J889">
        <v>8145</v>
      </c>
    </row>
    <row r="890" spans="1:10" x14ac:dyDescent="0.2">
      <c r="A890" t="s">
        <v>26</v>
      </c>
      <c r="B890" t="s">
        <v>27</v>
      </c>
      <c r="C890">
        <v>2019</v>
      </c>
      <c r="D890">
        <v>2.6</v>
      </c>
      <c r="E890" t="s">
        <v>22</v>
      </c>
      <c r="F890" t="s">
        <v>17</v>
      </c>
      <c r="G890">
        <v>45977</v>
      </c>
      <c r="H890">
        <v>3</v>
      </c>
      <c r="I890">
        <v>2</v>
      </c>
      <c r="J890">
        <v>14980</v>
      </c>
    </row>
    <row r="891" spans="1:10" x14ac:dyDescent="0.2">
      <c r="A891" t="s">
        <v>29</v>
      </c>
      <c r="B891" t="s">
        <v>56</v>
      </c>
      <c r="C891">
        <v>2020</v>
      </c>
      <c r="D891">
        <v>4.2</v>
      </c>
      <c r="E891" t="s">
        <v>12</v>
      </c>
      <c r="F891" t="s">
        <v>13</v>
      </c>
      <c r="G891">
        <v>178945</v>
      </c>
      <c r="H891">
        <v>2</v>
      </c>
      <c r="I891">
        <v>3</v>
      </c>
      <c r="J891">
        <v>10721</v>
      </c>
    </row>
    <row r="892" spans="1:10" x14ac:dyDescent="0.2">
      <c r="A892" t="s">
        <v>10</v>
      </c>
      <c r="B892" t="s">
        <v>31</v>
      </c>
      <c r="C892">
        <v>2005</v>
      </c>
      <c r="D892">
        <v>1.9</v>
      </c>
      <c r="E892" t="s">
        <v>16</v>
      </c>
      <c r="F892" t="s">
        <v>17</v>
      </c>
      <c r="G892">
        <v>171558</v>
      </c>
      <c r="H892">
        <v>5</v>
      </c>
      <c r="I892">
        <v>4</v>
      </c>
      <c r="J892">
        <v>6568</v>
      </c>
    </row>
    <row r="893" spans="1:10" x14ac:dyDescent="0.2">
      <c r="A893" t="s">
        <v>18</v>
      </c>
      <c r="B893" t="s">
        <v>52</v>
      </c>
      <c r="C893">
        <v>2020</v>
      </c>
      <c r="D893">
        <v>4.5</v>
      </c>
      <c r="E893" t="s">
        <v>28</v>
      </c>
      <c r="F893" t="s">
        <v>17</v>
      </c>
      <c r="G893">
        <v>252022</v>
      </c>
      <c r="H893">
        <v>4</v>
      </c>
      <c r="I893">
        <v>3</v>
      </c>
      <c r="J893">
        <v>11059</v>
      </c>
    </row>
    <row r="894" spans="1:10" x14ac:dyDescent="0.2">
      <c r="A894" t="s">
        <v>26</v>
      </c>
      <c r="B894" t="s">
        <v>32</v>
      </c>
      <c r="C894">
        <v>2013</v>
      </c>
      <c r="D894">
        <v>1.6</v>
      </c>
      <c r="E894" t="s">
        <v>12</v>
      </c>
      <c r="F894" t="s">
        <v>17</v>
      </c>
      <c r="G894">
        <v>127245</v>
      </c>
      <c r="H894">
        <v>3</v>
      </c>
      <c r="I894">
        <v>2</v>
      </c>
      <c r="J894">
        <v>8555</v>
      </c>
    </row>
    <row r="895" spans="1:10" x14ac:dyDescent="0.2">
      <c r="A895" t="s">
        <v>23</v>
      </c>
      <c r="B895" t="s">
        <v>24</v>
      </c>
      <c r="C895">
        <v>2004</v>
      </c>
      <c r="D895">
        <v>3</v>
      </c>
      <c r="E895" t="s">
        <v>28</v>
      </c>
      <c r="F895" t="s">
        <v>13</v>
      </c>
      <c r="G895">
        <v>15859</v>
      </c>
      <c r="H895">
        <v>4</v>
      </c>
      <c r="I895">
        <v>1</v>
      </c>
      <c r="J895">
        <v>7982</v>
      </c>
    </row>
    <row r="896" spans="1:10" x14ac:dyDescent="0.2">
      <c r="A896" t="s">
        <v>29</v>
      </c>
      <c r="B896" t="s">
        <v>35</v>
      </c>
      <c r="C896">
        <v>2000</v>
      </c>
      <c r="D896">
        <v>1.3</v>
      </c>
      <c r="E896" t="s">
        <v>28</v>
      </c>
      <c r="F896" t="s">
        <v>25</v>
      </c>
      <c r="G896">
        <v>153775</v>
      </c>
      <c r="H896">
        <v>3</v>
      </c>
      <c r="I896">
        <v>2</v>
      </c>
      <c r="J896">
        <v>2324</v>
      </c>
    </row>
    <row r="897" spans="1:10" x14ac:dyDescent="0.2">
      <c r="A897" t="s">
        <v>29</v>
      </c>
      <c r="B897" t="s">
        <v>35</v>
      </c>
      <c r="C897">
        <v>2004</v>
      </c>
      <c r="D897">
        <v>2.5</v>
      </c>
      <c r="E897" t="s">
        <v>28</v>
      </c>
      <c r="F897" t="s">
        <v>17</v>
      </c>
      <c r="G897">
        <v>141571</v>
      </c>
      <c r="H897">
        <v>3</v>
      </c>
      <c r="I897">
        <v>2</v>
      </c>
      <c r="J897">
        <v>6468</v>
      </c>
    </row>
    <row r="898" spans="1:10" x14ac:dyDescent="0.2">
      <c r="A898" t="s">
        <v>18</v>
      </c>
      <c r="B898" t="s">
        <v>52</v>
      </c>
      <c r="C898">
        <v>2009</v>
      </c>
      <c r="D898">
        <v>2</v>
      </c>
      <c r="E898" t="s">
        <v>28</v>
      </c>
      <c r="F898" t="s">
        <v>25</v>
      </c>
      <c r="G898">
        <v>133496</v>
      </c>
      <c r="H898">
        <v>4</v>
      </c>
      <c r="I898">
        <v>3</v>
      </c>
      <c r="J898">
        <v>6130</v>
      </c>
    </row>
    <row r="899" spans="1:10" x14ac:dyDescent="0.2">
      <c r="A899" t="s">
        <v>40</v>
      </c>
      <c r="B899" t="s">
        <v>51</v>
      </c>
      <c r="C899">
        <v>2019</v>
      </c>
      <c r="D899">
        <v>1</v>
      </c>
      <c r="E899" t="s">
        <v>12</v>
      </c>
      <c r="F899" t="s">
        <v>17</v>
      </c>
      <c r="G899">
        <v>86948</v>
      </c>
      <c r="H899">
        <v>2</v>
      </c>
      <c r="I899">
        <v>4</v>
      </c>
      <c r="J899">
        <v>10561</v>
      </c>
    </row>
    <row r="900" spans="1:10" x14ac:dyDescent="0.2">
      <c r="A900" t="s">
        <v>29</v>
      </c>
      <c r="B900" t="s">
        <v>56</v>
      </c>
      <c r="C900">
        <v>2017</v>
      </c>
      <c r="D900">
        <v>4</v>
      </c>
      <c r="E900" t="s">
        <v>28</v>
      </c>
      <c r="F900" t="s">
        <v>25</v>
      </c>
      <c r="G900">
        <v>130322</v>
      </c>
      <c r="H900">
        <v>2</v>
      </c>
      <c r="I900">
        <v>2</v>
      </c>
      <c r="J900">
        <v>10593</v>
      </c>
    </row>
    <row r="901" spans="1:10" x14ac:dyDescent="0.2">
      <c r="A901" t="s">
        <v>26</v>
      </c>
      <c r="B901" t="s">
        <v>32</v>
      </c>
      <c r="C901">
        <v>2005</v>
      </c>
      <c r="D901">
        <v>1.2</v>
      </c>
      <c r="E901" t="s">
        <v>28</v>
      </c>
      <c r="F901" t="s">
        <v>13</v>
      </c>
      <c r="G901">
        <v>35966</v>
      </c>
      <c r="H901">
        <v>5</v>
      </c>
      <c r="I901">
        <v>1</v>
      </c>
      <c r="J901">
        <v>6080</v>
      </c>
    </row>
    <row r="902" spans="1:10" x14ac:dyDescent="0.2">
      <c r="A902" t="s">
        <v>29</v>
      </c>
      <c r="B902" t="s">
        <v>30</v>
      </c>
      <c r="C902">
        <v>2009</v>
      </c>
      <c r="D902">
        <v>1.5</v>
      </c>
      <c r="E902" t="s">
        <v>22</v>
      </c>
      <c r="F902" t="s">
        <v>13</v>
      </c>
      <c r="G902">
        <v>87042</v>
      </c>
      <c r="H902">
        <v>2</v>
      </c>
      <c r="I902">
        <v>1</v>
      </c>
      <c r="J902">
        <v>8559</v>
      </c>
    </row>
    <row r="903" spans="1:10" x14ac:dyDescent="0.2">
      <c r="A903" t="s">
        <v>10</v>
      </c>
      <c r="B903" t="s">
        <v>11</v>
      </c>
      <c r="C903">
        <v>2015</v>
      </c>
      <c r="D903">
        <v>1.1000000000000001</v>
      </c>
      <c r="E903" t="s">
        <v>28</v>
      </c>
      <c r="F903" t="s">
        <v>13</v>
      </c>
      <c r="G903">
        <v>191414</v>
      </c>
      <c r="H903">
        <v>5</v>
      </c>
      <c r="I903">
        <v>5</v>
      </c>
      <c r="J903">
        <v>5871</v>
      </c>
    </row>
    <row r="904" spans="1:10" x14ac:dyDescent="0.2">
      <c r="A904" t="s">
        <v>36</v>
      </c>
      <c r="B904" t="s">
        <v>37</v>
      </c>
      <c r="C904">
        <v>2016</v>
      </c>
      <c r="D904">
        <v>3.5</v>
      </c>
      <c r="E904" t="s">
        <v>16</v>
      </c>
      <c r="F904" t="s">
        <v>17</v>
      </c>
      <c r="G904">
        <v>22926</v>
      </c>
      <c r="H904">
        <v>2</v>
      </c>
      <c r="I904">
        <v>2</v>
      </c>
      <c r="J904">
        <v>14441</v>
      </c>
    </row>
    <row r="905" spans="1:10" x14ac:dyDescent="0.2">
      <c r="A905" t="s">
        <v>23</v>
      </c>
      <c r="B905" t="s">
        <v>24</v>
      </c>
      <c r="C905">
        <v>2005</v>
      </c>
      <c r="D905">
        <v>4.5999999999999996</v>
      </c>
      <c r="E905" t="s">
        <v>16</v>
      </c>
      <c r="F905" t="s">
        <v>25</v>
      </c>
      <c r="G905">
        <v>215539</v>
      </c>
      <c r="H905">
        <v>2</v>
      </c>
      <c r="I905">
        <v>3</v>
      </c>
      <c r="J905">
        <v>6889</v>
      </c>
    </row>
    <row r="906" spans="1:10" x14ac:dyDescent="0.2">
      <c r="A906" t="s">
        <v>18</v>
      </c>
      <c r="B906" t="s">
        <v>54</v>
      </c>
      <c r="C906">
        <v>2023</v>
      </c>
      <c r="D906">
        <v>2.9</v>
      </c>
      <c r="E906" t="s">
        <v>22</v>
      </c>
      <c r="F906" t="s">
        <v>17</v>
      </c>
      <c r="G906">
        <v>102120</v>
      </c>
      <c r="H906">
        <v>4</v>
      </c>
      <c r="I906">
        <v>1</v>
      </c>
      <c r="J906">
        <v>15357</v>
      </c>
    </row>
    <row r="907" spans="1:10" x14ac:dyDescent="0.2">
      <c r="A907" t="s">
        <v>23</v>
      </c>
      <c r="B907" t="s">
        <v>45</v>
      </c>
      <c r="C907">
        <v>2014</v>
      </c>
      <c r="D907">
        <v>3.5</v>
      </c>
      <c r="E907" t="s">
        <v>28</v>
      </c>
      <c r="F907" t="s">
        <v>17</v>
      </c>
      <c r="G907">
        <v>104158</v>
      </c>
      <c r="H907">
        <v>2</v>
      </c>
      <c r="I907">
        <v>1</v>
      </c>
      <c r="J907">
        <v>11216</v>
      </c>
    </row>
    <row r="908" spans="1:10" x14ac:dyDescent="0.2">
      <c r="A908" t="s">
        <v>18</v>
      </c>
      <c r="B908" t="s">
        <v>52</v>
      </c>
      <c r="C908">
        <v>2023</v>
      </c>
      <c r="D908">
        <v>1</v>
      </c>
      <c r="E908" t="s">
        <v>16</v>
      </c>
      <c r="F908" t="s">
        <v>13</v>
      </c>
      <c r="G908">
        <v>125565</v>
      </c>
      <c r="H908">
        <v>4</v>
      </c>
      <c r="I908">
        <v>5</v>
      </c>
      <c r="J908">
        <v>10488</v>
      </c>
    </row>
    <row r="909" spans="1:10" x14ac:dyDescent="0.2">
      <c r="A909" t="s">
        <v>23</v>
      </c>
      <c r="B909" t="s">
        <v>38</v>
      </c>
      <c r="C909">
        <v>2020</v>
      </c>
      <c r="D909">
        <v>2.6</v>
      </c>
      <c r="E909" t="s">
        <v>16</v>
      </c>
      <c r="F909" t="s">
        <v>13</v>
      </c>
      <c r="G909">
        <v>115468</v>
      </c>
      <c r="H909">
        <v>5</v>
      </c>
      <c r="I909">
        <v>1</v>
      </c>
      <c r="J909">
        <v>11390</v>
      </c>
    </row>
    <row r="910" spans="1:10" x14ac:dyDescent="0.2">
      <c r="A910" t="s">
        <v>10</v>
      </c>
      <c r="B910" t="s">
        <v>48</v>
      </c>
      <c r="C910">
        <v>2009</v>
      </c>
      <c r="D910">
        <v>4.3</v>
      </c>
      <c r="E910" t="s">
        <v>12</v>
      </c>
      <c r="F910" t="s">
        <v>13</v>
      </c>
      <c r="G910">
        <v>272444</v>
      </c>
      <c r="H910">
        <v>4</v>
      </c>
      <c r="I910">
        <v>3</v>
      </c>
      <c r="J910">
        <v>5651</v>
      </c>
    </row>
    <row r="911" spans="1:10" x14ac:dyDescent="0.2">
      <c r="A911" t="s">
        <v>33</v>
      </c>
      <c r="B911" t="s">
        <v>43</v>
      </c>
      <c r="C911">
        <v>2017</v>
      </c>
      <c r="D911">
        <v>4.9000000000000004</v>
      </c>
      <c r="E911" t="s">
        <v>16</v>
      </c>
      <c r="F911" t="s">
        <v>13</v>
      </c>
      <c r="G911">
        <v>80026</v>
      </c>
      <c r="H911">
        <v>2</v>
      </c>
      <c r="I911">
        <v>1</v>
      </c>
      <c r="J911">
        <v>13499</v>
      </c>
    </row>
    <row r="912" spans="1:10" x14ac:dyDescent="0.2">
      <c r="A912" t="s">
        <v>40</v>
      </c>
      <c r="B912" t="s">
        <v>51</v>
      </c>
      <c r="C912">
        <v>2015</v>
      </c>
      <c r="D912">
        <v>4.5</v>
      </c>
      <c r="E912" t="s">
        <v>16</v>
      </c>
      <c r="F912" t="s">
        <v>25</v>
      </c>
      <c r="G912">
        <v>296388</v>
      </c>
      <c r="H912">
        <v>5</v>
      </c>
      <c r="I912">
        <v>5</v>
      </c>
      <c r="J912">
        <v>8172</v>
      </c>
    </row>
    <row r="913" spans="1:10" x14ac:dyDescent="0.2">
      <c r="A913" t="s">
        <v>14</v>
      </c>
      <c r="B913" t="s">
        <v>15</v>
      </c>
      <c r="C913">
        <v>2018</v>
      </c>
      <c r="D913">
        <v>2.1</v>
      </c>
      <c r="E913" t="s">
        <v>16</v>
      </c>
      <c r="F913" t="s">
        <v>17</v>
      </c>
      <c r="G913">
        <v>42708</v>
      </c>
      <c r="H913">
        <v>2</v>
      </c>
      <c r="I913">
        <v>4</v>
      </c>
      <c r="J913">
        <v>13245</v>
      </c>
    </row>
    <row r="914" spans="1:10" x14ac:dyDescent="0.2">
      <c r="A914" t="s">
        <v>20</v>
      </c>
      <c r="B914" t="s">
        <v>42</v>
      </c>
      <c r="C914">
        <v>2021</v>
      </c>
      <c r="D914">
        <v>3.6</v>
      </c>
      <c r="E914" t="s">
        <v>16</v>
      </c>
      <c r="F914" t="s">
        <v>17</v>
      </c>
      <c r="G914">
        <v>195923</v>
      </c>
      <c r="H914">
        <v>3</v>
      </c>
      <c r="I914">
        <v>1</v>
      </c>
      <c r="J914">
        <v>12581</v>
      </c>
    </row>
    <row r="915" spans="1:10" x14ac:dyDescent="0.2">
      <c r="A915" t="s">
        <v>26</v>
      </c>
      <c r="B915" t="s">
        <v>47</v>
      </c>
      <c r="C915">
        <v>2015</v>
      </c>
      <c r="D915">
        <v>1.1000000000000001</v>
      </c>
      <c r="E915" t="s">
        <v>12</v>
      </c>
      <c r="F915" t="s">
        <v>25</v>
      </c>
      <c r="G915">
        <v>139145</v>
      </c>
      <c r="H915">
        <v>5</v>
      </c>
      <c r="I915">
        <v>3</v>
      </c>
      <c r="J915">
        <v>6917</v>
      </c>
    </row>
    <row r="916" spans="1:10" x14ac:dyDescent="0.2">
      <c r="A916" t="s">
        <v>40</v>
      </c>
      <c r="B916" t="s">
        <v>51</v>
      </c>
      <c r="C916">
        <v>2023</v>
      </c>
      <c r="D916">
        <v>4.0999999999999996</v>
      </c>
      <c r="E916" t="s">
        <v>16</v>
      </c>
      <c r="F916" t="s">
        <v>17</v>
      </c>
      <c r="G916">
        <v>151476</v>
      </c>
      <c r="H916">
        <v>4</v>
      </c>
      <c r="I916">
        <v>4</v>
      </c>
      <c r="J916">
        <v>14570</v>
      </c>
    </row>
    <row r="917" spans="1:10" x14ac:dyDescent="0.2">
      <c r="A917" t="s">
        <v>14</v>
      </c>
      <c r="B917" t="s">
        <v>46</v>
      </c>
      <c r="C917">
        <v>2012</v>
      </c>
      <c r="D917">
        <v>1.5</v>
      </c>
      <c r="E917" t="s">
        <v>22</v>
      </c>
      <c r="F917" t="s">
        <v>17</v>
      </c>
      <c r="G917">
        <v>21286</v>
      </c>
      <c r="H917">
        <v>2</v>
      </c>
      <c r="I917">
        <v>5</v>
      </c>
      <c r="J917">
        <v>12274</v>
      </c>
    </row>
    <row r="918" spans="1:10" x14ac:dyDescent="0.2">
      <c r="A918" t="s">
        <v>36</v>
      </c>
      <c r="B918" t="s">
        <v>44</v>
      </c>
      <c r="C918">
        <v>2010</v>
      </c>
      <c r="D918">
        <v>1.9</v>
      </c>
      <c r="E918" t="s">
        <v>16</v>
      </c>
      <c r="F918" t="s">
        <v>13</v>
      </c>
      <c r="G918">
        <v>43830</v>
      </c>
      <c r="H918">
        <v>4</v>
      </c>
      <c r="I918">
        <v>1</v>
      </c>
      <c r="J918">
        <v>9123</v>
      </c>
    </row>
    <row r="919" spans="1:10" x14ac:dyDescent="0.2">
      <c r="A919" t="s">
        <v>20</v>
      </c>
      <c r="B919" t="s">
        <v>42</v>
      </c>
      <c r="C919">
        <v>2020</v>
      </c>
      <c r="D919">
        <v>2.2999999999999998</v>
      </c>
      <c r="E919" t="s">
        <v>16</v>
      </c>
      <c r="F919" t="s">
        <v>17</v>
      </c>
      <c r="G919">
        <v>199111</v>
      </c>
      <c r="H919">
        <v>2</v>
      </c>
      <c r="I919">
        <v>5</v>
      </c>
      <c r="J919">
        <v>10917</v>
      </c>
    </row>
    <row r="920" spans="1:10" x14ac:dyDescent="0.2">
      <c r="A920" t="s">
        <v>33</v>
      </c>
      <c r="B920" t="s">
        <v>43</v>
      </c>
      <c r="C920">
        <v>2018</v>
      </c>
      <c r="D920">
        <v>3.1</v>
      </c>
      <c r="E920" t="s">
        <v>16</v>
      </c>
      <c r="F920" t="s">
        <v>17</v>
      </c>
      <c r="G920">
        <v>277051</v>
      </c>
      <c r="H920">
        <v>2</v>
      </c>
      <c r="I920">
        <v>5</v>
      </c>
      <c r="J920">
        <v>9558</v>
      </c>
    </row>
    <row r="921" spans="1:10" x14ac:dyDescent="0.2">
      <c r="A921" t="s">
        <v>29</v>
      </c>
      <c r="B921" t="s">
        <v>35</v>
      </c>
      <c r="C921">
        <v>2015</v>
      </c>
      <c r="D921">
        <v>4.9000000000000004</v>
      </c>
      <c r="E921" t="s">
        <v>16</v>
      </c>
      <c r="F921" t="s">
        <v>13</v>
      </c>
      <c r="G921">
        <v>34163</v>
      </c>
      <c r="H921">
        <v>4</v>
      </c>
      <c r="I921">
        <v>1</v>
      </c>
      <c r="J921">
        <v>13816</v>
      </c>
    </row>
    <row r="922" spans="1:10" x14ac:dyDescent="0.2">
      <c r="A922" t="s">
        <v>18</v>
      </c>
      <c r="B922" t="s">
        <v>19</v>
      </c>
      <c r="C922">
        <v>2020</v>
      </c>
      <c r="D922">
        <v>3.4</v>
      </c>
      <c r="E922" t="s">
        <v>12</v>
      </c>
      <c r="F922" t="s">
        <v>13</v>
      </c>
      <c r="G922">
        <v>18840</v>
      </c>
      <c r="H922">
        <v>4</v>
      </c>
      <c r="I922">
        <v>3</v>
      </c>
      <c r="J922">
        <v>13123</v>
      </c>
    </row>
    <row r="923" spans="1:10" x14ac:dyDescent="0.2">
      <c r="A923" t="s">
        <v>36</v>
      </c>
      <c r="B923" t="s">
        <v>37</v>
      </c>
      <c r="C923">
        <v>2009</v>
      </c>
      <c r="D923">
        <v>1.7</v>
      </c>
      <c r="E923" t="s">
        <v>28</v>
      </c>
      <c r="F923" t="s">
        <v>13</v>
      </c>
      <c r="G923">
        <v>176497</v>
      </c>
      <c r="H923">
        <v>5</v>
      </c>
      <c r="I923">
        <v>4</v>
      </c>
      <c r="J923">
        <v>4970</v>
      </c>
    </row>
    <row r="924" spans="1:10" x14ac:dyDescent="0.2">
      <c r="A924" t="s">
        <v>14</v>
      </c>
      <c r="B924" t="s">
        <v>46</v>
      </c>
      <c r="C924">
        <v>2022</v>
      </c>
      <c r="D924">
        <v>1.6</v>
      </c>
      <c r="E924" t="s">
        <v>28</v>
      </c>
      <c r="F924" t="s">
        <v>13</v>
      </c>
      <c r="G924">
        <v>173372</v>
      </c>
      <c r="H924">
        <v>3</v>
      </c>
      <c r="I924">
        <v>3</v>
      </c>
      <c r="J924">
        <v>8832</v>
      </c>
    </row>
    <row r="925" spans="1:10" x14ac:dyDescent="0.2">
      <c r="A925" t="s">
        <v>33</v>
      </c>
      <c r="B925" t="s">
        <v>34</v>
      </c>
      <c r="C925">
        <v>2013</v>
      </c>
      <c r="D925">
        <v>2.2000000000000002</v>
      </c>
      <c r="E925" t="s">
        <v>28</v>
      </c>
      <c r="F925" t="s">
        <v>25</v>
      </c>
      <c r="G925">
        <v>189275</v>
      </c>
      <c r="H925">
        <v>5</v>
      </c>
      <c r="I925">
        <v>3</v>
      </c>
      <c r="J925">
        <v>6414</v>
      </c>
    </row>
    <row r="926" spans="1:10" x14ac:dyDescent="0.2">
      <c r="A926" t="s">
        <v>10</v>
      </c>
      <c r="B926" t="s">
        <v>31</v>
      </c>
      <c r="C926">
        <v>2017</v>
      </c>
      <c r="D926">
        <v>2.1</v>
      </c>
      <c r="E926" t="s">
        <v>22</v>
      </c>
      <c r="F926" t="s">
        <v>25</v>
      </c>
      <c r="G926">
        <v>186020</v>
      </c>
      <c r="H926">
        <v>2</v>
      </c>
      <c r="I926">
        <v>3</v>
      </c>
      <c r="J926">
        <v>9579</v>
      </c>
    </row>
    <row r="927" spans="1:10" x14ac:dyDescent="0.2">
      <c r="A927" t="s">
        <v>20</v>
      </c>
      <c r="B927" t="s">
        <v>21</v>
      </c>
      <c r="C927">
        <v>2002</v>
      </c>
      <c r="D927">
        <v>4.3</v>
      </c>
      <c r="E927" t="s">
        <v>22</v>
      </c>
      <c r="F927" t="s">
        <v>25</v>
      </c>
      <c r="G927">
        <v>67800</v>
      </c>
      <c r="H927">
        <v>3</v>
      </c>
      <c r="I927">
        <v>1</v>
      </c>
      <c r="J927">
        <v>9644</v>
      </c>
    </row>
    <row r="928" spans="1:10" x14ac:dyDescent="0.2">
      <c r="A928" t="s">
        <v>14</v>
      </c>
      <c r="B928" t="s">
        <v>15</v>
      </c>
      <c r="C928">
        <v>2020</v>
      </c>
      <c r="D928">
        <v>4.7</v>
      </c>
      <c r="E928" t="s">
        <v>12</v>
      </c>
      <c r="F928" t="s">
        <v>25</v>
      </c>
      <c r="G928">
        <v>246105</v>
      </c>
      <c r="H928">
        <v>4</v>
      </c>
      <c r="I928">
        <v>5</v>
      </c>
      <c r="J928">
        <v>9877</v>
      </c>
    </row>
    <row r="929" spans="1:10" x14ac:dyDescent="0.2">
      <c r="A929" t="s">
        <v>23</v>
      </c>
      <c r="B929" t="s">
        <v>45</v>
      </c>
      <c r="C929">
        <v>2001</v>
      </c>
      <c r="D929">
        <v>2.4</v>
      </c>
      <c r="E929" t="s">
        <v>22</v>
      </c>
      <c r="F929" t="s">
        <v>17</v>
      </c>
      <c r="G929">
        <v>74584</v>
      </c>
      <c r="H929">
        <v>2</v>
      </c>
      <c r="I929">
        <v>3</v>
      </c>
      <c r="J929">
        <v>8808</v>
      </c>
    </row>
    <row r="930" spans="1:10" x14ac:dyDescent="0.2">
      <c r="A930" t="s">
        <v>33</v>
      </c>
      <c r="B930" t="s">
        <v>43</v>
      </c>
      <c r="C930">
        <v>2009</v>
      </c>
      <c r="D930">
        <v>2.6</v>
      </c>
      <c r="E930" t="s">
        <v>12</v>
      </c>
      <c r="F930" t="s">
        <v>25</v>
      </c>
      <c r="G930">
        <v>22008</v>
      </c>
      <c r="H930">
        <v>5</v>
      </c>
      <c r="I930">
        <v>1</v>
      </c>
      <c r="J930">
        <v>8959</v>
      </c>
    </row>
    <row r="931" spans="1:10" x14ac:dyDescent="0.2">
      <c r="A931" t="s">
        <v>10</v>
      </c>
      <c r="B931" t="s">
        <v>48</v>
      </c>
      <c r="C931">
        <v>2016</v>
      </c>
      <c r="D931">
        <v>2.4</v>
      </c>
      <c r="E931" t="s">
        <v>16</v>
      </c>
      <c r="F931" t="s">
        <v>25</v>
      </c>
      <c r="G931">
        <v>113841</v>
      </c>
      <c r="H931">
        <v>2</v>
      </c>
      <c r="I931">
        <v>2</v>
      </c>
      <c r="J931">
        <v>10023</v>
      </c>
    </row>
    <row r="932" spans="1:10" x14ac:dyDescent="0.2">
      <c r="A932" t="s">
        <v>10</v>
      </c>
      <c r="B932" t="s">
        <v>11</v>
      </c>
      <c r="C932">
        <v>2022</v>
      </c>
      <c r="D932">
        <v>4</v>
      </c>
      <c r="E932" t="s">
        <v>28</v>
      </c>
      <c r="F932" t="s">
        <v>17</v>
      </c>
      <c r="G932">
        <v>220438</v>
      </c>
      <c r="H932">
        <v>5</v>
      </c>
      <c r="I932">
        <v>5</v>
      </c>
      <c r="J932">
        <v>11791</v>
      </c>
    </row>
    <row r="933" spans="1:10" x14ac:dyDescent="0.2">
      <c r="A933" t="s">
        <v>18</v>
      </c>
      <c r="B933" t="s">
        <v>19</v>
      </c>
      <c r="C933">
        <v>2001</v>
      </c>
      <c r="D933">
        <v>1.6</v>
      </c>
      <c r="E933" t="s">
        <v>28</v>
      </c>
      <c r="F933" t="s">
        <v>25</v>
      </c>
      <c r="G933">
        <v>17635</v>
      </c>
      <c r="H933">
        <v>4</v>
      </c>
      <c r="I933">
        <v>3</v>
      </c>
      <c r="J933">
        <v>5647</v>
      </c>
    </row>
    <row r="934" spans="1:10" x14ac:dyDescent="0.2">
      <c r="A934" t="s">
        <v>18</v>
      </c>
      <c r="B934" t="s">
        <v>54</v>
      </c>
      <c r="C934">
        <v>2011</v>
      </c>
      <c r="D934">
        <v>1.7</v>
      </c>
      <c r="E934" t="s">
        <v>16</v>
      </c>
      <c r="F934" t="s">
        <v>25</v>
      </c>
      <c r="G934">
        <v>192210</v>
      </c>
      <c r="H934">
        <v>2</v>
      </c>
      <c r="I934">
        <v>3</v>
      </c>
      <c r="J934">
        <v>6255</v>
      </c>
    </row>
    <row r="935" spans="1:10" x14ac:dyDescent="0.2">
      <c r="A935" t="s">
        <v>20</v>
      </c>
      <c r="B935" t="s">
        <v>21</v>
      </c>
      <c r="C935">
        <v>2012</v>
      </c>
      <c r="D935">
        <v>1.1000000000000001</v>
      </c>
      <c r="E935" t="s">
        <v>12</v>
      </c>
      <c r="F935" t="s">
        <v>13</v>
      </c>
      <c r="G935">
        <v>229045</v>
      </c>
      <c r="H935">
        <v>3</v>
      </c>
      <c r="I935">
        <v>4</v>
      </c>
      <c r="J935">
        <v>4219</v>
      </c>
    </row>
    <row r="936" spans="1:10" x14ac:dyDescent="0.2">
      <c r="A936" t="s">
        <v>36</v>
      </c>
      <c r="B936" t="s">
        <v>44</v>
      </c>
      <c r="C936">
        <v>2012</v>
      </c>
      <c r="D936">
        <v>4.5</v>
      </c>
      <c r="E936" t="s">
        <v>28</v>
      </c>
      <c r="F936" t="s">
        <v>13</v>
      </c>
      <c r="G936">
        <v>212772</v>
      </c>
      <c r="H936">
        <v>5</v>
      </c>
      <c r="I936">
        <v>4</v>
      </c>
      <c r="J936">
        <v>7944</v>
      </c>
    </row>
    <row r="937" spans="1:10" x14ac:dyDescent="0.2">
      <c r="A937" t="s">
        <v>18</v>
      </c>
      <c r="B937" t="s">
        <v>19</v>
      </c>
      <c r="C937">
        <v>2005</v>
      </c>
      <c r="D937">
        <v>2</v>
      </c>
      <c r="E937" t="s">
        <v>16</v>
      </c>
      <c r="F937" t="s">
        <v>13</v>
      </c>
      <c r="G937">
        <v>16802</v>
      </c>
      <c r="H937">
        <v>4</v>
      </c>
      <c r="I937">
        <v>2</v>
      </c>
      <c r="J937">
        <v>8263</v>
      </c>
    </row>
    <row r="938" spans="1:10" x14ac:dyDescent="0.2">
      <c r="A938" t="s">
        <v>29</v>
      </c>
      <c r="B938" t="s">
        <v>56</v>
      </c>
      <c r="C938">
        <v>2007</v>
      </c>
      <c r="D938">
        <v>2.9</v>
      </c>
      <c r="E938" t="s">
        <v>12</v>
      </c>
      <c r="F938" t="s">
        <v>25</v>
      </c>
      <c r="G938">
        <v>230715</v>
      </c>
      <c r="H938">
        <v>5</v>
      </c>
      <c r="I938">
        <v>1</v>
      </c>
      <c r="J938">
        <v>4485</v>
      </c>
    </row>
    <row r="939" spans="1:10" x14ac:dyDescent="0.2">
      <c r="A939" t="s">
        <v>10</v>
      </c>
      <c r="B939" t="s">
        <v>31</v>
      </c>
      <c r="C939">
        <v>2019</v>
      </c>
      <c r="D939">
        <v>3.3</v>
      </c>
      <c r="E939" t="s">
        <v>28</v>
      </c>
      <c r="F939" t="s">
        <v>25</v>
      </c>
      <c r="G939">
        <v>243809</v>
      </c>
      <c r="H939">
        <v>3</v>
      </c>
      <c r="I939">
        <v>4</v>
      </c>
      <c r="J939">
        <v>8223</v>
      </c>
    </row>
    <row r="940" spans="1:10" x14ac:dyDescent="0.2">
      <c r="A940" t="s">
        <v>10</v>
      </c>
      <c r="B940" t="s">
        <v>48</v>
      </c>
      <c r="C940">
        <v>2023</v>
      </c>
      <c r="D940">
        <v>3.6</v>
      </c>
      <c r="E940" t="s">
        <v>28</v>
      </c>
      <c r="F940" t="s">
        <v>25</v>
      </c>
      <c r="G940">
        <v>239634</v>
      </c>
      <c r="H940">
        <v>5</v>
      </c>
      <c r="I940">
        <v>4</v>
      </c>
      <c r="J940">
        <v>9807</v>
      </c>
    </row>
    <row r="941" spans="1:10" x14ac:dyDescent="0.2">
      <c r="A941" t="s">
        <v>18</v>
      </c>
      <c r="B941" t="s">
        <v>19</v>
      </c>
      <c r="C941">
        <v>2002</v>
      </c>
      <c r="D941">
        <v>1.5</v>
      </c>
      <c r="E941" t="s">
        <v>12</v>
      </c>
      <c r="F941" t="s">
        <v>17</v>
      </c>
      <c r="G941">
        <v>193396</v>
      </c>
      <c r="H941">
        <v>4</v>
      </c>
      <c r="I941">
        <v>3</v>
      </c>
      <c r="J941">
        <v>3832</v>
      </c>
    </row>
    <row r="942" spans="1:10" x14ac:dyDescent="0.2">
      <c r="A942" t="s">
        <v>10</v>
      </c>
      <c r="B942" t="s">
        <v>11</v>
      </c>
      <c r="C942">
        <v>2004</v>
      </c>
      <c r="D942">
        <v>1.3</v>
      </c>
      <c r="E942" t="s">
        <v>22</v>
      </c>
      <c r="F942" t="s">
        <v>25</v>
      </c>
      <c r="G942">
        <v>32171</v>
      </c>
      <c r="H942">
        <v>2</v>
      </c>
      <c r="I942">
        <v>3</v>
      </c>
      <c r="J942">
        <v>7956</v>
      </c>
    </row>
    <row r="943" spans="1:10" x14ac:dyDescent="0.2">
      <c r="A943" t="s">
        <v>26</v>
      </c>
      <c r="B943" t="s">
        <v>32</v>
      </c>
      <c r="C943">
        <v>2009</v>
      </c>
      <c r="D943">
        <v>1</v>
      </c>
      <c r="E943" t="s">
        <v>28</v>
      </c>
      <c r="F943" t="s">
        <v>25</v>
      </c>
      <c r="G943">
        <v>5854</v>
      </c>
      <c r="H943">
        <v>2</v>
      </c>
      <c r="I943">
        <v>2</v>
      </c>
      <c r="J943">
        <v>7682</v>
      </c>
    </row>
    <row r="944" spans="1:10" x14ac:dyDescent="0.2">
      <c r="A944" t="s">
        <v>23</v>
      </c>
      <c r="B944" t="s">
        <v>24</v>
      </c>
      <c r="C944">
        <v>2004</v>
      </c>
      <c r="D944">
        <v>1.2</v>
      </c>
      <c r="E944" t="s">
        <v>16</v>
      </c>
      <c r="F944" t="s">
        <v>25</v>
      </c>
      <c r="G944">
        <v>112247</v>
      </c>
      <c r="H944">
        <v>2</v>
      </c>
      <c r="I944">
        <v>4</v>
      </c>
      <c r="J944">
        <v>5255</v>
      </c>
    </row>
    <row r="945" spans="1:10" x14ac:dyDescent="0.2">
      <c r="A945" t="s">
        <v>20</v>
      </c>
      <c r="B945" t="s">
        <v>21</v>
      </c>
      <c r="C945">
        <v>2005</v>
      </c>
      <c r="D945">
        <v>2.9</v>
      </c>
      <c r="E945" t="s">
        <v>16</v>
      </c>
      <c r="F945" t="s">
        <v>25</v>
      </c>
      <c r="G945">
        <v>245873</v>
      </c>
      <c r="H945">
        <v>5</v>
      </c>
      <c r="I945">
        <v>5</v>
      </c>
      <c r="J945">
        <v>4582</v>
      </c>
    </row>
    <row r="946" spans="1:10" x14ac:dyDescent="0.2">
      <c r="A946" t="s">
        <v>26</v>
      </c>
      <c r="B946" t="s">
        <v>47</v>
      </c>
      <c r="C946">
        <v>2015</v>
      </c>
      <c r="D946">
        <v>3.7</v>
      </c>
      <c r="E946" t="s">
        <v>22</v>
      </c>
      <c r="F946" t="s">
        <v>13</v>
      </c>
      <c r="G946">
        <v>285532</v>
      </c>
      <c r="H946">
        <v>3</v>
      </c>
      <c r="I946">
        <v>3</v>
      </c>
      <c r="J946">
        <v>8589</v>
      </c>
    </row>
    <row r="947" spans="1:10" x14ac:dyDescent="0.2">
      <c r="A947" t="s">
        <v>14</v>
      </c>
      <c r="B947" t="s">
        <v>46</v>
      </c>
      <c r="C947">
        <v>2011</v>
      </c>
      <c r="D947">
        <v>2.8</v>
      </c>
      <c r="E947" t="s">
        <v>22</v>
      </c>
      <c r="F947" t="s">
        <v>13</v>
      </c>
      <c r="G947">
        <v>286407</v>
      </c>
      <c r="H947">
        <v>2</v>
      </c>
      <c r="I947">
        <v>4</v>
      </c>
      <c r="J947">
        <v>6471</v>
      </c>
    </row>
    <row r="948" spans="1:10" x14ac:dyDescent="0.2">
      <c r="A948" t="s">
        <v>29</v>
      </c>
      <c r="B948" t="s">
        <v>56</v>
      </c>
      <c r="C948">
        <v>2007</v>
      </c>
      <c r="D948">
        <v>4.3</v>
      </c>
      <c r="E948" t="s">
        <v>22</v>
      </c>
      <c r="F948" t="s">
        <v>25</v>
      </c>
      <c r="G948">
        <v>244059</v>
      </c>
      <c r="H948">
        <v>4</v>
      </c>
      <c r="I948">
        <v>2</v>
      </c>
      <c r="J948">
        <v>7618</v>
      </c>
    </row>
    <row r="949" spans="1:10" x14ac:dyDescent="0.2">
      <c r="A949" t="s">
        <v>18</v>
      </c>
      <c r="B949" t="s">
        <v>54</v>
      </c>
      <c r="C949">
        <v>2012</v>
      </c>
      <c r="D949">
        <v>3.6</v>
      </c>
      <c r="E949" t="s">
        <v>22</v>
      </c>
      <c r="F949" t="s">
        <v>25</v>
      </c>
      <c r="G949">
        <v>23912</v>
      </c>
      <c r="H949">
        <v>3</v>
      </c>
      <c r="I949">
        <v>3</v>
      </c>
      <c r="J949">
        <v>12821</v>
      </c>
    </row>
    <row r="950" spans="1:10" x14ac:dyDescent="0.2">
      <c r="A950" t="s">
        <v>29</v>
      </c>
      <c r="B950" t="s">
        <v>30</v>
      </c>
      <c r="C950">
        <v>2004</v>
      </c>
      <c r="D950">
        <v>1.4</v>
      </c>
      <c r="E950" t="s">
        <v>12</v>
      </c>
      <c r="F950" t="s">
        <v>17</v>
      </c>
      <c r="G950">
        <v>197380</v>
      </c>
      <c r="H950">
        <v>3</v>
      </c>
      <c r="I950">
        <v>3</v>
      </c>
      <c r="J950">
        <v>4252</v>
      </c>
    </row>
    <row r="951" spans="1:10" x14ac:dyDescent="0.2">
      <c r="A951" t="s">
        <v>26</v>
      </c>
      <c r="B951" t="s">
        <v>47</v>
      </c>
      <c r="C951">
        <v>2015</v>
      </c>
      <c r="D951">
        <v>4.8</v>
      </c>
      <c r="E951" t="s">
        <v>22</v>
      </c>
      <c r="F951" t="s">
        <v>17</v>
      </c>
      <c r="G951">
        <v>89572</v>
      </c>
      <c r="H951">
        <v>3</v>
      </c>
      <c r="I951">
        <v>4</v>
      </c>
      <c r="J951">
        <v>15108</v>
      </c>
    </row>
    <row r="952" spans="1:10" x14ac:dyDescent="0.2">
      <c r="A952" t="s">
        <v>36</v>
      </c>
      <c r="B952" t="s">
        <v>37</v>
      </c>
      <c r="C952">
        <v>2014</v>
      </c>
      <c r="D952">
        <v>2.1</v>
      </c>
      <c r="E952" t="s">
        <v>12</v>
      </c>
      <c r="F952" t="s">
        <v>17</v>
      </c>
      <c r="G952">
        <v>68443</v>
      </c>
      <c r="H952">
        <v>4</v>
      </c>
      <c r="I952">
        <v>4</v>
      </c>
      <c r="J952">
        <v>10531</v>
      </c>
    </row>
    <row r="953" spans="1:10" x14ac:dyDescent="0.2">
      <c r="A953" t="s">
        <v>23</v>
      </c>
      <c r="B953" t="s">
        <v>45</v>
      </c>
      <c r="C953">
        <v>2015</v>
      </c>
      <c r="D953">
        <v>3.6</v>
      </c>
      <c r="E953" t="s">
        <v>28</v>
      </c>
      <c r="F953" t="s">
        <v>17</v>
      </c>
      <c r="G953">
        <v>135336</v>
      </c>
      <c r="H953">
        <v>4</v>
      </c>
      <c r="I953">
        <v>1</v>
      </c>
      <c r="J953">
        <v>10993</v>
      </c>
    </row>
    <row r="954" spans="1:10" x14ac:dyDescent="0.2">
      <c r="A954" t="s">
        <v>36</v>
      </c>
      <c r="B954" t="s">
        <v>44</v>
      </c>
      <c r="C954">
        <v>2013</v>
      </c>
      <c r="D954">
        <v>3.9</v>
      </c>
      <c r="E954" t="s">
        <v>22</v>
      </c>
      <c r="F954" t="s">
        <v>25</v>
      </c>
      <c r="G954">
        <v>296964</v>
      </c>
      <c r="H954">
        <v>3</v>
      </c>
      <c r="I954">
        <v>3</v>
      </c>
      <c r="J954">
        <v>7960</v>
      </c>
    </row>
    <row r="955" spans="1:10" x14ac:dyDescent="0.2">
      <c r="A955" t="s">
        <v>26</v>
      </c>
      <c r="B955" t="s">
        <v>27</v>
      </c>
      <c r="C955">
        <v>2002</v>
      </c>
      <c r="D955">
        <v>4.5999999999999996</v>
      </c>
      <c r="E955" t="s">
        <v>28</v>
      </c>
      <c r="F955" t="s">
        <v>13</v>
      </c>
      <c r="G955">
        <v>211939</v>
      </c>
      <c r="H955">
        <v>4</v>
      </c>
      <c r="I955">
        <v>3</v>
      </c>
      <c r="J955">
        <v>5061</v>
      </c>
    </row>
    <row r="956" spans="1:10" x14ac:dyDescent="0.2">
      <c r="A956" t="s">
        <v>29</v>
      </c>
      <c r="B956" t="s">
        <v>35</v>
      </c>
      <c r="C956">
        <v>2016</v>
      </c>
      <c r="D956">
        <v>2.6</v>
      </c>
      <c r="E956" t="s">
        <v>16</v>
      </c>
      <c r="F956" t="s">
        <v>13</v>
      </c>
      <c r="G956">
        <v>52223</v>
      </c>
      <c r="H956">
        <v>2</v>
      </c>
      <c r="I956">
        <v>4</v>
      </c>
      <c r="J956">
        <v>11455</v>
      </c>
    </row>
    <row r="957" spans="1:10" x14ac:dyDescent="0.2">
      <c r="A957" t="s">
        <v>26</v>
      </c>
      <c r="B957" t="s">
        <v>27</v>
      </c>
      <c r="C957">
        <v>2022</v>
      </c>
      <c r="D957">
        <v>1.8</v>
      </c>
      <c r="E957" t="s">
        <v>12</v>
      </c>
      <c r="F957" t="s">
        <v>17</v>
      </c>
      <c r="G957">
        <v>52377</v>
      </c>
      <c r="H957">
        <v>2</v>
      </c>
      <c r="I957">
        <v>1</v>
      </c>
      <c r="J957">
        <v>12952</v>
      </c>
    </row>
    <row r="958" spans="1:10" x14ac:dyDescent="0.2">
      <c r="A958" t="s">
        <v>26</v>
      </c>
      <c r="B958" t="s">
        <v>32</v>
      </c>
      <c r="C958">
        <v>2003</v>
      </c>
      <c r="D958">
        <v>1.6</v>
      </c>
      <c r="E958" t="s">
        <v>16</v>
      </c>
      <c r="F958" t="s">
        <v>17</v>
      </c>
      <c r="G958">
        <v>191705</v>
      </c>
      <c r="H958">
        <v>3</v>
      </c>
      <c r="I958">
        <v>5</v>
      </c>
      <c r="J958">
        <v>5265</v>
      </c>
    </row>
    <row r="959" spans="1:10" x14ac:dyDescent="0.2">
      <c r="A959" t="s">
        <v>20</v>
      </c>
      <c r="B959" t="s">
        <v>50</v>
      </c>
      <c r="C959">
        <v>2017</v>
      </c>
      <c r="D959">
        <v>3.5</v>
      </c>
      <c r="E959" t="s">
        <v>28</v>
      </c>
      <c r="F959" t="s">
        <v>17</v>
      </c>
      <c r="G959">
        <v>254631</v>
      </c>
      <c r="H959">
        <v>3</v>
      </c>
      <c r="I959">
        <v>3</v>
      </c>
      <c r="J959">
        <v>9107</v>
      </c>
    </row>
    <row r="960" spans="1:10" x14ac:dyDescent="0.2">
      <c r="A960" t="s">
        <v>40</v>
      </c>
      <c r="B960" t="s">
        <v>51</v>
      </c>
      <c r="C960">
        <v>2009</v>
      </c>
      <c r="D960">
        <v>2.2999999999999998</v>
      </c>
      <c r="E960" t="s">
        <v>16</v>
      </c>
      <c r="F960" t="s">
        <v>25</v>
      </c>
      <c r="G960">
        <v>106773</v>
      </c>
      <c r="H960">
        <v>3</v>
      </c>
      <c r="I960">
        <v>1</v>
      </c>
      <c r="J960">
        <v>7964</v>
      </c>
    </row>
    <row r="961" spans="1:10" x14ac:dyDescent="0.2">
      <c r="A961" t="s">
        <v>18</v>
      </c>
      <c r="B961" t="s">
        <v>54</v>
      </c>
      <c r="C961">
        <v>2001</v>
      </c>
      <c r="D961">
        <v>1.4</v>
      </c>
      <c r="E961" t="s">
        <v>16</v>
      </c>
      <c r="F961" t="s">
        <v>13</v>
      </c>
      <c r="G961">
        <v>252576</v>
      </c>
      <c r="H961">
        <v>5</v>
      </c>
      <c r="I961">
        <v>1</v>
      </c>
      <c r="J961">
        <v>2000</v>
      </c>
    </row>
    <row r="962" spans="1:10" x14ac:dyDescent="0.2">
      <c r="A962" t="s">
        <v>26</v>
      </c>
      <c r="B962" t="s">
        <v>47</v>
      </c>
      <c r="C962">
        <v>2022</v>
      </c>
      <c r="D962">
        <v>3</v>
      </c>
      <c r="E962" t="s">
        <v>12</v>
      </c>
      <c r="F962" t="s">
        <v>13</v>
      </c>
      <c r="G962">
        <v>96622</v>
      </c>
      <c r="H962">
        <v>3</v>
      </c>
      <c r="I962">
        <v>3</v>
      </c>
      <c r="J962">
        <v>11767</v>
      </c>
    </row>
    <row r="963" spans="1:10" x14ac:dyDescent="0.2">
      <c r="A963" t="s">
        <v>26</v>
      </c>
      <c r="B963" t="s">
        <v>47</v>
      </c>
      <c r="C963">
        <v>2022</v>
      </c>
      <c r="D963">
        <v>1.1000000000000001</v>
      </c>
      <c r="E963" t="s">
        <v>22</v>
      </c>
      <c r="F963" t="s">
        <v>13</v>
      </c>
      <c r="G963">
        <v>207352</v>
      </c>
      <c r="H963">
        <v>4</v>
      </c>
      <c r="I963">
        <v>1</v>
      </c>
      <c r="J963">
        <v>9652</v>
      </c>
    </row>
    <row r="964" spans="1:10" x14ac:dyDescent="0.2">
      <c r="A964" t="s">
        <v>20</v>
      </c>
      <c r="B964" t="s">
        <v>21</v>
      </c>
      <c r="C964">
        <v>2023</v>
      </c>
      <c r="D964">
        <v>4.9000000000000004</v>
      </c>
      <c r="E964" t="s">
        <v>16</v>
      </c>
      <c r="F964" t="s">
        <v>17</v>
      </c>
      <c r="G964">
        <v>160297</v>
      </c>
      <c r="H964">
        <v>2</v>
      </c>
      <c r="I964">
        <v>5</v>
      </c>
      <c r="J964">
        <v>15194</v>
      </c>
    </row>
    <row r="965" spans="1:10" x14ac:dyDescent="0.2">
      <c r="A965" t="s">
        <v>18</v>
      </c>
      <c r="B965" t="s">
        <v>19</v>
      </c>
      <c r="C965">
        <v>2016</v>
      </c>
      <c r="D965">
        <v>2.4</v>
      </c>
      <c r="E965" t="s">
        <v>22</v>
      </c>
      <c r="F965" t="s">
        <v>25</v>
      </c>
      <c r="G965">
        <v>165104</v>
      </c>
      <c r="H965">
        <v>4</v>
      </c>
      <c r="I965">
        <v>2</v>
      </c>
      <c r="J965">
        <v>9997</v>
      </c>
    </row>
    <row r="966" spans="1:10" x14ac:dyDescent="0.2">
      <c r="A966" t="s">
        <v>23</v>
      </c>
      <c r="B966" t="s">
        <v>38</v>
      </c>
      <c r="C966">
        <v>2020</v>
      </c>
      <c r="D966">
        <v>4.0999999999999996</v>
      </c>
      <c r="E966" t="s">
        <v>22</v>
      </c>
      <c r="F966" t="s">
        <v>17</v>
      </c>
      <c r="G966">
        <v>68269</v>
      </c>
      <c r="H966">
        <v>2</v>
      </c>
      <c r="I966">
        <v>3</v>
      </c>
      <c r="J966">
        <v>16334</v>
      </c>
    </row>
    <row r="967" spans="1:10" x14ac:dyDescent="0.2">
      <c r="A967" t="s">
        <v>20</v>
      </c>
      <c r="B967" t="s">
        <v>50</v>
      </c>
      <c r="C967">
        <v>2012</v>
      </c>
      <c r="D967">
        <v>4.9000000000000004</v>
      </c>
      <c r="E967" t="s">
        <v>22</v>
      </c>
      <c r="F967" t="s">
        <v>13</v>
      </c>
      <c r="G967">
        <v>21795</v>
      </c>
      <c r="H967">
        <v>5</v>
      </c>
      <c r="I967">
        <v>5</v>
      </c>
      <c r="J967">
        <v>14164</v>
      </c>
    </row>
    <row r="968" spans="1:10" x14ac:dyDescent="0.2">
      <c r="A968" t="s">
        <v>20</v>
      </c>
      <c r="B968" t="s">
        <v>50</v>
      </c>
      <c r="C968">
        <v>2020</v>
      </c>
      <c r="D968">
        <v>1.8</v>
      </c>
      <c r="E968" t="s">
        <v>16</v>
      </c>
      <c r="F968" t="s">
        <v>25</v>
      </c>
      <c r="G968">
        <v>207306</v>
      </c>
      <c r="H968">
        <v>4</v>
      </c>
      <c r="I968">
        <v>5</v>
      </c>
      <c r="J968">
        <v>8753</v>
      </c>
    </row>
    <row r="969" spans="1:10" x14ac:dyDescent="0.2">
      <c r="A969" t="s">
        <v>33</v>
      </c>
      <c r="B969" t="s">
        <v>55</v>
      </c>
      <c r="C969">
        <v>2020</v>
      </c>
      <c r="D969">
        <v>3.9</v>
      </c>
      <c r="E969" t="s">
        <v>22</v>
      </c>
      <c r="F969" t="s">
        <v>25</v>
      </c>
      <c r="G969">
        <v>44392</v>
      </c>
      <c r="H969">
        <v>4</v>
      </c>
      <c r="I969">
        <v>5</v>
      </c>
      <c r="J969">
        <v>15112</v>
      </c>
    </row>
    <row r="970" spans="1:10" x14ac:dyDescent="0.2">
      <c r="A970" t="s">
        <v>23</v>
      </c>
      <c r="B970" t="s">
        <v>38</v>
      </c>
      <c r="C970">
        <v>2015</v>
      </c>
      <c r="D970">
        <v>3</v>
      </c>
      <c r="E970" t="s">
        <v>12</v>
      </c>
      <c r="F970" t="s">
        <v>13</v>
      </c>
      <c r="G970">
        <v>60169</v>
      </c>
      <c r="H970">
        <v>4</v>
      </c>
      <c r="I970">
        <v>1</v>
      </c>
      <c r="J970">
        <v>10396</v>
      </c>
    </row>
    <row r="971" spans="1:10" x14ac:dyDescent="0.2">
      <c r="A971" t="s">
        <v>20</v>
      </c>
      <c r="B971" t="s">
        <v>21</v>
      </c>
      <c r="C971">
        <v>2005</v>
      </c>
      <c r="D971">
        <v>4.4000000000000004</v>
      </c>
      <c r="E971" t="s">
        <v>28</v>
      </c>
      <c r="F971" t="s">
        <v>13</v>
      </c>
      <c r="G971">
        <v>26960</v>
      </c>
      <c r="H971">
        <v>3</v>
      </c>
      <c r="I971">
        <v>3</v>
      </c>
      <c r="J971">
        <v>9460</v>
      </c>
    </row>
    <row r="972" spans="1:10" x14ac:dyDescent="0.2">
      <c r="A972" t="s">
        <v>29</v>
      </c>
      <c r="B972" t="s">
        <v>56</v>
      </c>
      <c r="C972">
        <v>2023</v>
      </c>
      <c r="D972">
        <v>4.5</v>
      </c>
      <c r="E972" t="s">
        <v>12</v>
      </c>
      <c r="F972" t="s">
        <v>17</v>
      </c>
      <c r="G972">
        <v>65889</v>
      </c>
      <c r="H972">
        <v>4</v>
      </c>
      <c r="I972">
        <v>5</v>
      </c>
      <c r="J972">
        <v>15682</v>
      </c>
    </row>
    <row r="973" spans="1:10" x14ac:dyDescent="0.2">
      <c r="A973" t="s">
        <v>26</v>
      </c>
      <c r="B973" t="s">
        <v>32</v>
      </c>
      <c r="C973">
        <v>2006</v>
      </c>
      <c r="D973">
        <v>1.2</v>
      </c>
      <c r="E973" t="s">
        <v>22</v>
      </c>
      <c r="F973" t="s">
        <v>25</v>
      </c>
      <c r="G973">
        <v>169281</v>
      </c>
      <c r="H973">
        <v>5</v>
      </c>
      <c r="I973">
        <v>2</v>
      </c>
      <c r="J973">
        <v>5714</v>
      </c>
    </row>
    <row r="974" spans="1:10" x14ac:dyDescent="0.2">
      <c r="A974" t="s">
        <v>23</v>
      </c>
      <c r="B974" t="s">
        <v>38</v>
      </c>
      <c r="C974">
        <v>2014</v>
      </c>
      <c r="D974">
        <v>2.2999999999999998</v>
      </c>
      <c r="E974" t="s">
        <v>16</v>
      </c>
      <c r="F974" t="s">
        <v>25</v>
      </c>
      <c r="G974">
        <v>45361</v>
      </c>
      <c r="H974">
        <v>5</v>
      </c>
      <c r="I974">
        <v>3</v>
      </c>
      <c r="J974">
        <v>10692</v>
      </c>
    </row>
    <row r="975" spans="1:10" x14ac:dyDescent="0.2">
      <c r="A975" t="s">
        <v>36</v>
      </c>
      <c r="B975" t="s">
        <v>44</v>
      </c>
      <c r="C975">
        <v>2006</v>
      </c>
      <c r="D975">
        <v>4.7</v>
      </c>
      <c r="E975" t="s">
        <v>12</v>
      </c>
      <c r="F975" t="s">
        <v>13</v>
      </c>
      <c r="G975">
        <v>238219</v>
      </c>
      <c r="H975">
        <v>3</v>
      </c>
      <c r="I975">
        <v>2</v>
      </c>
      <c r="J975">
        <v>5835</v>
      </c>
    </row>
    <row r="976" spans="1:10" x14ac:dyDescent="0.2">
      <c r="A976" t="s">
        <v>10</v>
      </c>
      <c r="B976" t="s">
        <v>11</v>
      </c>
      <c r="C976">
        <v>2004</v>
      </c>
      <c r="D976">
        <v>3.3</v>
      </c>
      <c r="E976" t="s">
        <v>12</v>
      </c>
      <c r="F976" t="s">
        <v>17</v>
      </c>
      <c r="G976">
        <v>255971</v>
      </c>
      <c r="H976">
        <v>4</v>
      </c>
      <c r="I976">
        <v>1</v>
      </c>
      <c r="J976">
        <v>4980</v>
      </c>
    </row>
    <row r="977" spans="1:10" x14ac:dyDescent="0.2">
      <c r="A977" t="s">
        <v>20</v>
      </c>
      <c r="B977" t="s">
        <v>21</v>
      </c>
      <c r="C977">
        <v>2008</v>
      </c>
      <c r="D977">
        <v>3.9</v>
      </c>
      <c r="E977" t="s">
        <v>28</v>
      </c>
      <c r="F977" t="s">
        <v>13</v>
      </c>
      <c r="G977">
        <v>69232</v>
      </c>
      <c r="H977">
        <v>5</v>
      </c>
      <c r="I977">
        <v>5</v>
      </c>
      <c r="J977">
        <v>9015</v>
      </c>
    </row>
    <row r="978" spans="1:10" x14ac:dyDescent="0.2">
      <c r="A978" t="s">
        <v>29</v>
      </c>
      <c r="B978" t="s">
        <v>30</v>
      </c>
      <c r="C978">
        <v>2004</v>
      </c>
      <c r="D978">
        <v>2</v>
      </c>
      <c r="E978" t="s">
        <v>16</v>
      </c>
      <c r="F978" t="s">
        <v>17</v>
      </c>
      <c r="G978">
        <v>204272</v>
      </c>
      <c r="H978">
        <v>3</v>
      </c>
      <c r="I978">
        <v>4</v>
      </c>
      <c r="J978">
        <v>5714</v>
      </c>
    </row>
    <row r="979" spans="1:10" x14ac:dyDescent="0.2">
      <c r="A979" t="s">
        <v>33</v>
      </c>
      <c r="B979" t="s">
        <v>43</v>
      </c>
      <c r="C979">
        <v>2004</v>
      </c>
      <c r="D979">
        <v>2.2000000000000002</v>
      </c>
      <c r="E979" t="s">
        <v>22</v>
      </c>
      <c r="F979" t="s">
        <v>17</v>
      </c>
      <c r="G979">
        <v>190504</v>
      </c>
      <c r="H979">
        <v>3</v>
      </c>
      <c r="I979">
        <v>2</v>
      </c>
      <c r="J979">
        <v>7189</v>
      </c>
    </row>
    <row r="980" spans="1:10" x14ac:dyDescent="0.2">
      <c r="A980" t="s">
        <v>36</v>
      </c>
      <c r="B980" t="s">
        <v>44</v>
      </c>
      <c r="C980">
        <v>2023</v>
      </c>
      <c r="D980">
        <v>2.4</v>
      </c>
      <c r="E980" t="s">
        <v>12</v>
      </c>
      <c r="F980" t="s">
        <v>13</v>
      </c>
      <c r="G980">
        <v>165233</v>
      </c>
      <c r="H980">
        <v>5</v>
      </c>
      <c r="I980">
        <v>3</v>
      </c>
      <c r="J980">
        <v>10095</v>
      </c>
    </row>
    <row r="981" spans="1:10" x14ac:dyDescent="0.2">
      <c r="A981" t="s">
        <v>10</v>
      </c>
      <c r="B981" t="s">
        <v>11</v>
      </c>
      <c r="C981">
        <v>2020</v>
      </c>
      <c r="D981">
        <v>1.8</v>
      </c>
      <c r="E981" t="s">
        <v>16</v>
      </c>
      <c r="F981" t="s">
        <v>17</v>
      </c>
      <c r="G981">
        <v>28207</v>
      </c>
      <c r="H981">
        <v>5</v>
      </c>
      <c r="I981">
        <v>5</v>
      </c>
      <c r="J981">
        <v>13835</v>
      </c>
    </row>
    <row r="982" spans="1:10" x14ac:dyDescent="0.2">
      <c r="A982" t="s">
        <v>33</v>
      </c>
      <c r="B982" t="s">
        <v>34</v>
      </c>
      <c r="C982">
        <v>2015</v>
      </c>
      <c r="D982">
        <v>2</v>
      </c>
      <c r="E982" t="s">
        <v>12</v>
      </c>
      <c r="F982" t="s">
        <v>13</v>
      </c>
      <c r="G982">
        <v>46948</v>
      </c>
      <c r="H982">
        <v>3</v>
      </c>
      <c r="I982">
        <v>3</v>
      </c>
      <c r="J982">
        <v>9661</v>
      </c>
    </row>
    <row r="983" spans="1:10" x14ac:dyDescent="0.2">
      <c r="A983" t="s">
        <v>18</v>
      </c>
      <c r="B983" t="s">
        <v>19</v>
      </c>
      <c r="C983">
        <v>2000</v>
      </c>
      <c r="D983">
        <v>3.5</v>
      </c>
      <c r="E983" t="s">
        <v>16</v>
      </c>
      <c r="F983" t="s">
        <v>17</v>
      </c>
      <c r="G983">
        <v>169471</v>
      </c>
      <c r="H983">
        <v>2</v>
      </c>
      <c r="I983">
        <v>3</v>
      </c>
      <c r="J983">
        <v>6710</v>
      </c>
    </row>
    <row r="984" spans="1:10" x14ac:dyDescent="0.2">
      <c r="A984" t="s">
        <v>23</v>
      </c>
      <c r="B984" t="s">
        <v>24</v>
      </c>
      <c r="C984">
        <v>2006</v>
      </c>
      <c r="D984">
        <v>1.7</v>
      </c>
      <c r="E984" t="s">
        <v>22</v>
      </c>
      <c r="F984" t="s">
        <v>25</v>
      </c>
      <c r="G984">
        <v>11898</v>
      </c>
      <c r="H984">
        <v>5</v>
      </c>
      <c r="I984">
        <v>4</v>
      </c>
      <c r="J984">
        <v>9362</v>
      </c>
    </row>
    <row r="985" spans="1:10" x14ac:dyDescent="0.2">
      <c r="A985" t="s">
        <v>10</v>
      </c>
      <c r="B985" t="s">
        <v>11</v>
      </c>
      <c r="C985">
        <v>2016</v>
      </c>
      <c r="D985">
        <v>1.9</v>
      </c>
      <c r="E985" t="s">
        <v>22</v>
      </c>
      <c r="F985" t="s">
        <v>13</v>
      </c>
      <c r="G985">
        <v>195310</v>
      </c>
      <c r="H985">
        <v>4</v>
      </c>
      <c r="I985">
        <v>3</v>
      </c>
      <c r="J985">
        <v>8893</v>
      </c>
    </row>
    <row r="986" spans="1:10" x14ac:dyDescent="0.2">
      <c r="A986" t="s">
        <v>18</v>
      </c>
      <c r="B986" t="s">
        <v>19</v>
      </c>
      <c r="C986">
        <v>2005</v>
      </c>
      <c r="D986">
        <v>3.9</v>
      </c>
      <c r="E986" t="s">
        <v>22</v>
      </c>
      <c r="F986" t="s">
        <v>17</v>
      </c>
      <c r="G986">
        <v>106697</v>
      </c>
      <c r="H986">
        <v>4</v>
      </c>
      <c r="I986">
        <v>2</v>
      </c>
      <c r="J986">
        <v>10866</v>
      </c>
    </row>
    <row r="987" spans="1:10" x14ac:dyDescent="0.2">
      <c r="A987" t="s">
        <v>18</v>
      </c>
      <c r="B987" t="s">
        <v>19</v>
      </c>
      <c r="C987">
        <v>2003</v>
      </c>
      <c r="D987">
        <v>1.6</v>
      </c>
      <c r="E987" t="s">
        <v>28</v>
      </c>
      <c r="F987" t="s">
        <v>25</v>
      </c>
      <c r="G987">
        <v>84040</v>
      </c>
      <c r="H987">
        <v>2</v>
      </c>
      <c r="I987">
        <v>5</v>
      </c>
      <c r="J987">
        <v>4919</v>
      </c>
    </row>
    <row r="988" spans="1:10" x14ac:dyDescent="0.2">
      <c r="A988" t="s">
        <v>33</v>
      </c>
      <c r="B988" t="s">
        <v>43</v>
      </c>
      <c r="C988">
        <v>2016</v>
      </c>
      <c r="D988">
        <v>2.2000000000000002</v>
      </c>
      <c r="E988" t="s">
        <v>12</v>
      </c>
      <c r="F988" t="s">
        <v>13</v>
      </c>
      <c r="G988">
        <v>282955</v>
      </c>
      <c r="H988">
        <v>2</v>
      </c>
      <c r="I988">
        <v>4</v>
      </c>
      <c r="J988">
        <v>5440</v>
      </c>
    </row>
    <row r="989" spans="1:10" x14ac:dyDescent="0.2">
      <c r="A989" t="s">
        <v>29</v>
      </c>
      <c r="B989" t="s">
        <v>30</v>
      </c>
      <c r="C989">
        <v>2006</v>
      </c>
      <c r="D989">
        <v>4.3</v>
      </c>
      <c r="E989" t="s">
        <v>16</v>
      </c>
      <c r="F989" t="s">
        <v>25</v>
      </c>
      <c r="G989">
        <v>28584</v>
      </c>
      <c r="H989">
        <v>4</v>
      </c>
      <c r="I989">
        <v>5</v>
      </c>
      <c r="J989">
        <v>10628</v>
      </c>
    </row>
    <row r="990" spans="1:10" x14ac:dyDescent="0.2">
      <c r="A990" t="s">
        <v>36</v>
      </c>
      <c r="B990" t="s">
        <v>37</v>
      </c>
      <c r="C990">
        <v>2010</v>
      </c>
      <c r="D990">
        <v>1.4</v>
      </c>
      <c r="E990" t="s">
        <v>16</v>
      </c>
      <c r="F990" t="s">
        <v>17</v>
      </c>
      <c r="G990">
        <v>175448</v>
      </c>
      <c r="H990">
        <v>4</v>
      </c>
      <c r="I990">
        <v>3</v>
      </c>
      <c r="J990">
        <v>7491</v>
      </c>
    </row>
    <row r="991" spans="1:10" x14ac:dyDescent="0.2">
      <c r="A991" t="s">
        <v>10</v>
      </c>
      <c r="B991" t="s">
        <v>31</v>
      </c>
      <c r="C991">
        <v>2002</v>
      </c>
      <c r="D991">
        <v>2.1</v>
      </c>
      <c r="E991" t="s">
        <v>12</v>
      </c>
      <c r="F991" t="s">
        <v>13</v>
      </c>
      <c r="G991">
        <v>170511</v>
      </c>
      <c r="H991">
        <v>5</v>
      </c>
      <c r="I991">
        <v>1</v>
      </c>
      <c r="J991">
        <v>3389</v>
      </c>
    </row>
    <row r="992" spans="1:10" x14ac:dyDescent="0.2">
      <c r="A992" t="s">
        <v>33</v>
      </c>
      <c r="B992" t="s">
        <v>43</v>
      </c>
      <c r="C992">
        <v>2018</v>
      </c>
      <c r="D992">
        <v>2.4</v>
      </c>
      <c r="E992" t="s">
        <v>28</v>
      </c>
      <c r="F992" t="s">
        <v>17</v>
      </c>
      <c r="G992">
        <v>224572</v>
      </c>
      <c r="H992">
        <v>5</v>
      </c>
      <c r="I992">
        <v>2</v>
      </c>
      <c r="J992">
        <v>8908</v>
      </c>
    </row>
    <row r="993" spans="1:10" x14ac:dyDescent="0.2">
      <c r="A993" t="s">
        <v>10</v>
      </c>
      <c r="B993" t="s">
        <v>48</v>
      </c>
      <c r="C993">
        <v>2009</v>
      </c>
      <c r="D993">
        <v>3.5</v>
      </c>
      <c r="E993" t="s">
        <v>22</v>
      </c>
      <c r="F993" t="s">
        <v>13</v>
      </c>
      <c r="G993">
        <v>2178</v>
      </c>
      <c r="H993">
        <v>4</v>
      </c>
      <c r="I993">
        <v>1</v>
      </c>
      <c r="J993">
        <v>12256</v>
      </c>
    </row>
    <row r="994" spans="1:10" x14ac:dyDescent="0.2">
      <c r="A994" t="s">
        <v>36</v>
      </c>
      <c r="B994" t="s">
        <v>37</v>
      </c>
      <c r="C994">
        <v>2003</v>
      </c>
      <c r="D994">
        <v>3.6</v>
      </c>
      <c r="E994" t="s">
        <v>22</v>
      </c>
      <c r="F994" t="s">
        <v>17</v>
      </c>
      <c r="G994">
        <v>183050</v>
      </c>
      <c r="H994">
        <v>2</v>
      </c>
      <c r="I994">
        <v>2</v>
      </c>
      <c r="J994">
        <v>8439</v>
      </c>
    </row>
    <row r="995" spans="1:10" x14ac:dyDescent="0.2">
      <c r="A995" t="s">
        <v>26</v>
      </c>
      <c r="B995" t="s">
        <v>47</v>
      </c>
      <c r="C995">
        <v>2014</v>
      </c>
      <c r="D995">
        <v>4.7</v>
      </c>
      <c r="E995" t="s">
        <v>22</v>
      </c>
      <c r="F995" t="s">
        <v>25</v>
      </c>
      <c r="G995">
        <v>74835</v>
      </c>
      <c r="H995">
        <v>3</v>
      </c>
      <c r="I995">
        <v>5</v>
      </c>
      <c r="J995">
        <v>13503</v>
      </c>
    </row>
    <row r="996" spans="1:10" x14ac:dyDescent="0.2">
      <c r="A996" t="s">
        <v>18</v>
      </c>
      <c r="B996" t="s">
        <v>19</v>
      </c>
      <c r="C996">
        <v>2010</v>
      </c>
      <c r="D996">
        <v>2.4</v>
      </c>
      <c r="E996" t="s">
        <v>16</v>
      </c>
      <c r="F996" t="s">
        <v>17</v>
      </c>
      <c r="G996">
        <v>53775</v>
      </c>
      <c r="H996">
        <v>4</v>
      </c>
      <c r="I996">
        <v>1</v>
      </c>
      <c r="J996">
        <v>10924</v>
      </c>
    </row>
    <row r="997" spans="1:10" x14ac:dyDescent="0.2">
      <c r="A997" t="s">
        <v>29</v>
      </c>
      <c r="B997" t="s">
        <v>30</v>
      </c>
      <c r="C997">
        <v>2009</v>
      </c>
      <c r="D997">
        <v>3.1</v>
      </c>
      <c r="E997" t="s">
        <v>12</v>
      </c>
      <c r="F997" t="s">
        <v>17</v>
      </c>
      <c r="G997">
        <v>287293</v>
      </c>
      <c r="H997">
        <v>4</v>
      </c>
      <c r="I997">
        <v>3</v>
      </c>
      <c r="J997">
        <v>5654</v>
      </c>
    </row>
    <row r="998" spans="1:10" x14ac:dyDescent="0.2">
      <c r="A998" t="s">
        <v>26</v>
      </c>
      <c r="B998" t="s">
        <v>32</v>
      </c>
      <c r="C998">
        <v>2001</v>
      </c>
      <c r="D998">
        <v>3.1</v>
      </c>
      <c r="E998" t="s">
        <v>22</v>
      </c>
      <c r="F998" t="s">
        <v>13</v>
      </c>
      <c r="G998">
        <v>253850</v>
      </c>
      <c r="H998">
        <v>2</v>
      </c>
      <c r="I998">
        <v>1</v>
      </c>
      <c r="J998">
        <v>4423</v>
      </c>
    </row>
    <row r="999" spans="1:10" x14ac:dyDescent="0.2">
      <c r="A999" t="s">
        <v>20</v>
      </c>
      <c r="B999" t="s">
        <v>42</v>
      </c>
      <c r="C999">
        <v>2015</v>
      </c>
      <c r="D999">
        <v>2.7</v>
      </c>
      <c r="E999" t="s">
        <v>16</v>
      </c>
      <c r="F999" t="s">
        <v>25</v>
      </c>
      <c r="G999">
        <v>87318</v>
      </c>
      <c r="H999">
        <v>2</v>
      </c>
      <c r="I999">
        <v>1</v>
      </c>
      <c r="J999">
        <v>10553</v>
      </c>
    </row>
    <row r="1000" spans="1:10" x14ac:dyDescent="0.2">
      <c r="A1000" t="s">
        <v>20</v>
      </c>
      <c r="B1000" t="s">
        <v>21</v>
      </c>
      <c r="C1000">
        <v>2023</v>
      </c>
      <c r="D1000">
        <v>1</v>
      </c>
      <c r="E1000" t="s">
        <v>12</v>
      </c>
      <c r="F1000" t="s">
        <v>25</v>
      </c>
      <c r="G1000">
        <v>9186</v>
      </c>
      <c r="H1000">
        <v>2</v>
      </c>
      <c r="I1000">
        <v>4</v>
      </c>
      <c r="J1000">
        <v>11816</v>
      </c>
    </row>
    <row r="1001" spans="1:10" x14ac:dyDescent="0.2">
      <c r="A1001" t="s">
        <v>20</v>
      </c>
      <c r="B1001" t="s">
        <v>50</v>
      </c>
      <c r="C1001">
        <v>2004</v>
      </c>
      <c r="D1001">
        <v>3.8</v>
      </c>
      <c r="E1001" t="s">
        <v>12</v>
      </c>
      <c r="F1001" t="s">
        <v>17</v>
      </c>
      <c r="G1001">
        <v>276047</v>
      </c>
      <c r="H1001">
        <v>5</v>
      </c>
      <c r="I1001">
        <v>5</v>
      </c>
      <c r="J1001">
        <v>5079</v>
      </c>
    </row>
    <row r="1002" spans="1:10" x14ac:dyDescent="0.2">
      <c r="A1002" t="s">
        <v>36</v>
      </c>
      <c r="B1002" t="s">
        <v>37</v>
      </c>
      <c r="C1002">
        <v>2017</v>
      </c>
      <c r="D1002">
        <v>2.4</v>
      </c>
      <c r="E1002" t="s">
        <v>22</v>
      </c>
      <c r="F1002" t="s">
        <v>25</v>
      </c>
      <c r="G1002">
        <v>269121</v>
      </c>
      <c r="H1002">
        <v>5</v>
      </c>
      <c r="I1002">
        <v>3</v>
      </c>
      <c r="J1002">
        <v>8217</v>
      </c>
    </row>
    <row r="1003" spans="1:10" x14ac:dyDescent="0.2">
      <c r="A1003" t="s">
        <v>23</v>
      </c>
      <c r="B1003" t="s">
        <v>24</v>
      </c>
      <c r="C1003">
        <v>2005</v>
      </c>
      <c r="D1003">
        <v>3.8</v>
      </c>
      <c r="E1003" t="s">
        <v>16</v>
      </c>
      <c r="F1003" t="s">
        <v>25</v>
      </c>
      <c r="G1003">
        <v>164618</v>
      </c>
      <c r="H1003">
        <v>5</v>
      </c>
      <c r="I1003">
        <v>1</v>
      </c>
      <c r="J1003">
        <v>7107</v>
      </c>
    </row>
    <row r="1004" spans="1:10" x14ac:dyDescent="0.2">
      <c r="A1004" t="s">
        <v>20</v>
      </c>
      <c r="B1004" t="s">
        <v>50</v>
      </c>
      <c r="C1004">
        <v>2000</v>
      </c>
      <c r="D1004">
        <v>1.6</v>
      </c>
      <c r="E1004" t="s">
        <v>12</v>
      </c>
      <c r="F1004" t="s">
        <v>13</v>
      </c>
      <c r="G1004">
        <v>153107</v>
      </c>
      <c r="H1004">
        <v>5</v>
      </c>
      <c r="I1004">
        <v>5</v>
      </c>
      <c r="J1004">
        <v>2637</v>
      </c>
    </row>
    <row r="1005" spans="1:10" x14ac:dyDescent="0.2">
      <c r="A1005" t="s">
        <v>18</v>
      </c>
      <c r="B1005" t="s">
        <v>52</v>
      </c>
      <c r="C1005">
        <v>2006</v>
      </c>
      <c r="D1005">
        <v>4.5</v>
      </c>
      <c r="E1005" t="s">
        <v>12</v>
      </c>
      <c r="F1005" t="s">
        <v>13</v>
      </c>
      <c r="G1005">
        <v>117365</v>
      </c>
      <c r="H1005">
        <v>3</v>
      </c>
      <c r="I1005">
        <v>3</v>
      </c>
      <c r="J1005">
        <v>8052</v>
      </c>
    </row>
    <row r="1006" spans="1:10" x14ac:dyDescent="0.2">
      <c r="A1006" t="s">
        <v>18</v>
      </c>
      <c r="B1006" t="s">
        <v>19</v>
      </c>
      <c r="C1006">
        <v>2015</v>
      </c>
      <c r="D1006">
        <v>2.8</v>
      </c>
      <c r="E1006" t="s">
        <v>22</v>
      </c>
      <c r="F1006" t="s">
        <v>25</v>
      </c>
      <c r="G1006">
        <v>90840</v>
      </c>
      <c r="H1006">
        <v>4</v>
      </c>
      <c r="I1006">
        <v>4</v>
      </c>
      <c r="J1006">
        <v>11583</v>
      </c>
    </row>
    <row r="1007" spans="1:10" x14ac:dyDescent="0.2">
      <c r="A1007" t="s">
        <v>20</v>
      </c>
      <c r="B1007" t="s">
        <v>50</v>
      </c>
      <c r="C1007">
        <v>2019</v>
      </c>
      <c r="D1007">
        <v>1</v>
      </c>
      <c r="E1007" t="s">
        <v>12</v>
      </c>
      <c r="F1007" t="s">
        <v>25</v>
      </c>
      <c r="G1007">
        <v>251842</v>
      </c>
      <c r="H1007">
        <v>5</v>
      </c>
      <c r="I1007">
        <v>1</v>
      </c>
      <c r="J1007">
        <v>5763</v>
      </c>
    </row>
    <row r="1008" spans="1:10" x14ac:dyDescent="0.2">
      <c r="A1008" t="s">
        <v>20</v>
      </c>
      <c r="B1008" t="s">
        <v>42</v>
      </c>
      <c r="C1008">
        <v>2012</v>
      </c>
      <c r="D1008">
        <v>3.5</v>
      </c>
      <c r="E1008" t="s">
        <v>22</v>
      </c>
      <c r="F1008" t="s">
        <v>13</v>
      </c>
      <c r="G1008">
        <v>61091</v>
      </c>
      <c r="H1008">
        <v>4</v>
      </c>
      <c r="I1008">
        <v>3</v>
      </c>
      <c r="J1008">
        <v>11978</v>
      </c>
    </row>
    <row r="1009" spans="1:10" x14ac:dyDescent="0.2">
      <c r="A1009" t="s">
        <v>36</v>
      </c>
      <c r="B1009" t="s">
        <v>44</v>
      </c>
      <c r="C1009">
        <v>2012</v>
      </c>
      <c r="D1009">
        <v>3.2</v>
      </c>
      <c r="E1009" t="s">
        <v>16</v>
      </c>
      <c r="F1009" t="s">
        <v>25</v>
      </c>
      <c r="G1009">
        <v>143095</v>
      </c>
      <c r="H1009">
        <v>3</v>
      </c>
      <c r="I1009">
        <v>2</v>
      </c>
      <c r="J1009">
        <v>9038</v>
      </c>
    </row>
    <row r="1010" spans="1:10" x14ac:dyDescent="0.2">
      <c r="A1010" t="s">
        <v>26</v>
      </c>
      <c r="B1010" t="s">
        <v>32</v>
      </c>
      <c r="C1010">
        <v>2007</v>
      </c>
      <c r="D1010">
        <v>4.5999999999999996</v>
      </c>
      <c r="E1010" t="s">
        <v>22</v>
      </c>
      <c r="F1010" t="s">
        <v>25</v>
      </c>
      <c r="G1010">
        <v>19822</v>
      </c>
      <c r="H1010">
        <v>3</v>
      </c>
      <c r="I1010">
        <v>3</v>
      </c>
      <c r="J1010">
        <v>12403</v>
      </c>
    </row>
    <row r="1011" spans="1:10" x14ac:dyDescent="0.2">
      <c r="A1011" t="s">
        <v>29</v>
      </c>
      <c r="B1011" t="s">
        <v>56</v>
      </c>
      <c r="C1011">
        <v>2019</v>
      </c>
      <c r="D1011">
        <v>4.5999999999999996</v>
      </c>
      <c r="E1011" t="s">
        <v>22</v>
      </c>
      <c r="F1011" t="s">
        <v>13</v>
      </c>
      <c r="G1011">
        <v>264195</v>
      </c>
      <c r="H1011">
        <v>5</v>
      </c>
      <c r="I1011">
        <v>4</v>
      </c>
      <c r="J1011">
        <v>11116</v>
      </c>
    </row>
    <row r="1012" spans="1:10" x14ac:dyDescent="0.2">
      <c r="A1012" t="s">
        <v>10</v>
      </c>
      <c r="B1012" t="s">
        <v>31</v>
      </c>
      <c r="C1012">
        <v>2002</v>
      </c>
      <c r="D1012">
        <v>1.7</v>
      </c>
      <c r="E1012" t="s">
        <v>28</v>
      </c>
      <c r="F1012" t="s">
        <v>17</v>
      </c>
      <c r="G1012">
        <v>55132</v>
      </c>
      <c r="H1012">
        <v>5</v>
      </c>
      <c r="I1012">
        <v>4</v>
      </c>
      <c r="J1012">
        <v>6797</v>
      </c>
    </row>
    <row r="1013" spans="1:10" x14ac:dyDescent="0.2">
      <c r="A1013" t="s">
        <v>40</v>
      </c>
      <c r="B1013" t="s">
        <v>41</v>
      </c>
      <c r="C1013">
        <v>2015</v>
      </c>
      <c r="D1013">
        <v>2.2000000000000002</v>
      </c>
      <c r="E1013" t="s">
        <v>12</v>
      </c>
      <c r="F1013" t="s">
        <v>13</v>
      </c>
      <c r="G1013">
        <v>278368</v>
      </c>
      <c r="H1013">
        <v>5</v>
      </c>
      <c r="I1013">
        <v>3</v>
      </c>
      <c r="J1013">
        <v>5232</v>
      </c>
    </row>
    <row r="1014" spans="1:10" x14ac:dyDescent="0.2">
      <c r="A1014" t="s">
        <v>40</v>
      </c>
      <c r="B1014" t="s">
        <v>41</v>
      </c>
      <c r="C1014">
        <v>2020</v>
      </c>
      <c r="D1014">
        <v>4.8</v>
      </c>
      <c r="E1014" t="s">
        <v>22</v>
      </c>
      <c r="F1014" t="s">
        <v>17</v>
      </c>
      <c r="G1014">
        <v>19112</v>
      </c>
      <c r="H1014">
        <v>4</v>
      </c>
      <c r="I1014">
        <v>5</v>
      </c>
      <c r="J1014">
        <v>18017</v>
      </c>
    </row>
    <row r="1015" spans="1:10" x14ac:dyDescent="0.2">
      <c r="A1015" t="s">
        <v>40</v>
      </c>
      <c r="B1015" t="s">
        <v>49</v>
      </c>
      <c r="C1015">
        <v>2017</v>
      </c>
      <c r="D1015">
        <v>2.5</v>
      </c>
      <c r="E1015" t="s">
        <v>22</v>
      </c>
      <c r="F1015" t="s">
        <v>17</v>
      </c>
      <c r="G1015">
        <v>126925</v>
      </c>
      <c r="H1015">
        <v>3</v>
      </c>
      <c r="I1015">
        <v>3</v>
      </c>
      <c r="J1015">
        <v>12661</v>
      </c>
    </row>
    <row r="1016" spans="1:10" x14ac:dyDescent="0.2">
      <c r="A1016" t="s">
        <v>26</v>
      </c>
      <c r="B1016" t="s">
        <v>27</v>
      </c>
      <c r="C1016">
        <v>2017</v>
      </c>
      <c r="D1016">
        <v>2.7</v>
      </c>
      <c r="E1016" t="s">
        <v>16</v>
      </c>
      <c r="F1016" t="s">
        <v>25</v>
      </c>
      <c r="G1016">
        <v>214761</v>
      </c>
      <c r="H1016">
        <v>2</v>
      </c>
      <c r="I1016">
        <v>3</v>
      </c>
      <c r="J1016">
        <v>8604</v>
      </c>
    </row>
    <row r="1017" spans="1:10" x14ac:dyDescent="0.2">
      <c r="A1017" t="s">
        <v>26</v>
      </c>
      <c r="B1017" t="s">
        <v>27</v>
      </c>
      <c r="C1017">
        <v>2016</v>
      </c>
      <c r="D1017">
        <v>2</v>
      </c>
      <c r="E1017" t="s">
        <v>28</v>
      </c>
      <c r="F1017" t="s">
        <v>25</v>
      </c>
      <c r="G1017">
        <v>194057</v>
      </c>
      <c r="H1017">
        <v>5</v>
      </c>
      <c r="I1017">
        <v>3</v>
      </c>
      <c r="J1017">
        <v>7018</v>
      </c>
    </row>
    <row r="1018" spans="1:10" x14ac:dyDescent="0.2">
      <c r="A1018" t="s">
        <v>33</v>
      </c>
      <c r="B1018" t="s">
        <v>55</v>
      </c>
      <c r="C1018">
        <v>2006</v>
      </c>
      <c r="D1018">
        <v>2</v>
      </c>
      <c r="E1018" t="s">
        <v>16</v>
      </c>
      <c r="F1018" t="s">
        <v>13</v>
      </c>
      <c r="G1018">
        <v>213444</v>
      </c>
      <c r="H1018">
        <v>3</v>
      </c>
      <c r="I1018">
        <v>1</v>
      </c>
      <c r="J1018">
        <v>4631</v>
      </c>
    </row>
    <row r="1019" spans="1:10" x14ac:dyDescent="0.2">
      <c r="A1019" t="s">
        <v>10</v>
      </c>
      <c r="B1019" t="s">
        <v>31</v>
      </c>
      <c r="C1019">
        <v>2010</v>
      </c>
      <c r="D1019">
        <v>4.3</v>
      </c>
      <c r="E1019" t="s">
        <v>22</v>
      </c>
      <c r="F1019" t="s">
        <v>17</v>
      </c>
      <c r="G1019">
        <v>86587</v>
      </c>
      <c r="H1019">
        <v>2</v>
      </c>
      <c r="I1019">
        <v>1</v>
      </c>
      <c r="J1019">
        <v>13168</v>
      </c>
    </row>
    <row r="1020" spans="1:10" x14ac:dyDescent="0.2">
      <c r="A1020" t="s">
        <v>14</v>
      </c>
      <c r="B1020" t="s">
        <v>46</v>
      </c>
      <c r="C1020">
        <v>2010</v>
      </c>
      <c r="D1020">
        <v>2.5</v>
      </c>
      <c r="E1020" t="s">
        <v>16</v>
      </c>
      <c r="F1020" t="s">
        <v>25</v>
      </c>
      <c r="G1020">
        <v>143446</v>
      </c>
      <c r="H1020">
        <v>2</v>
      </c>
      <c r="I1020">
        <v>1</v>
      </c>
      <c r="J1020">
        <v>7731</v>
      </c>
    </row>
    <row r="1021" spans="1:10" x14ac:dyDescent="0.2">
      <c r="A1021" t="s">
        <v>18</v>
      </c>
      <c r="B1021" t="s">
        <v>54</v>
      </c>
      <c r="C1021">
        <v>2004</v>
      </c>
      <c r="D1021">
        <v>1.4</v>
      </c>
      <c r="E1021" t="s">
        <v>22</v>
      </c>
      <c r="F1021" t="s">
        <v>13</v>
      </c>
      <c r="G1021">
        <v>206740</v>
      </c>
      <c r="H1021">
        <v>3</v>
      </c>
      <c r="I1021">
        <v>1</v>
      </c>
      <c r="J1021">
        <v>4565</v>
      </c>
    </row>
    <row r="1022" spans="1:10" x14ac:dyDescent="0.2">
      <c r="A1022" t="s">
        <v>36</v>
      </c>
      <c r="B1022" t="s">
        <v>37</v>
      </c>
      <c r="C1022">
        <v>2005</v>
      </c>
      <c r="D1022">
        <v>3.3</v>
      </c>
      <c r="E1022" t="s">
        <v>28</v>
      </c>
      <c r="F1022" t="s">
        <v>25</v>
      </c>
      <c r="G1022">
        <v>210553</v>
      </c>
      <c r="H1022">
        <v>5</v>
      </c>
      <c r="I1022">
        <v>4</v>
      </c>
      <c r="J1022">
        <v>4688</v>
      </c>
    </row>
    <row r="1023" spans="1:10" x14ac:dyDescent="0.2">
      <c r="A1023" t="s">
        <v>36</v>
      </c>
      <c r="B1023" t="s">
        <v>44</v>
      </c>
      <c r="C1023">
        <v>2015</v>
      </c>
      <c r="D1023">
        <v>3.4</v>
      </c>
      <c r="E1023" t="s">
        <v>16</v>
      </c>
      <c r="F1023" t="s">
        <v>13</v>
      </c>
      <c r="G1023">
        <v>41604</v>
      </c>
      <c r="H1023">
        <v>2</v>
      </c>
      <c r="I1023">
        <v>4</v>
      </c>
      <c r="J1023">
        <v>12167</v>
      </c>
    </row>
    <row r="1024" spans="1:10" x14ac:dyDescent="0.2">
      <c r="A1024" t="s">
        <v>18</v>
      </c>
      <c r="B1024" t="s">
        <v>54</v>
      </c>
      <c r="C1024">
        <v>2014</v>
      </c>
      <c r="D1024">
        <v>4.4000000000000004</v>
      </c>
      <c r="E1024" t="s">
        <v>28</v>
      </c>
      <c r="F1024" t="s">
        <v>17</v>
      </c>
      <c r="G1024">
        <v>118322</v>
      </c>
      <c r="H1024">
        <v>3</v>
      </c>
      <c r="I1024">
        <v>1</v>
      </c>
      <c r="J1024">
        <v>11833</v>
      </c>
    </row>
    <row r="1025" spans="1:10" x14ac:dyDescent="0.2">
      <c r="A1025" t="s">
        <v>36</v>
      </c>
      <c r="B1025" t="s">
        <v>53</v>
      </c>
      <c r="C1025">
        <v>2003</v>
      </c>
      <c r="D1025">
        <v>2.9</v>
      </c>
      <c r="E1025" t="s">
        <v>12</v>
      </c>
      <c r="F1025" t="s">
        <v>25</v>
      </c>
      <c r="G1025">
        <v>49535</v>
      </c>
      <c r="H1025">
        <v>2</v>
      </c>
      <c r="I1025">
        <v>1</v>
      </c>
      <c r="J1025">
        <v>6909</v>
      </c>
    </row>
    <row r="1026" spans="1:10" x14ac:dyDescent="0.2">
      <c r="A1026" t="s">
        <v>10</v>
      </c>
      <c r="B1026" t="s">
        <v>48</v>
      </c>
      <c r="C1026">
        <v>2002</v>
      </c>
      <c r="D1026">
        <v>3.4</v>
      </c>
      <c r="E1026" t="s">
        <v>16</v>
      </c>
      <c r="F1026" t="s">
        <v>17</v>
      </c>
      <c r="G1026">
        <v>120745</v>
      </c>
      <c r="H1026">
        <v>3</v>
      </c>
      <c r="I1026">
        <v>4</v>
      </c>
      <c r="J1026">
        <v>8185</v>
      </c>
    </row>
    <row r="1027" spans="1:10" x14ac:dyDescent="0.2">
      <c r="A1027" t="s">
        <v>20</v>
      </c>
      <c r="B1027" t="s">
        <v>50</v>
      </c>
      <c r="C1027">
        <v>2012</v>
      </c>
      <c r="D1027">
        <v>1.4</v>
      </c>
      <c r="E1027" t="s">
        <v>12</v>
      </c>
      <c r="F1027" t="s">
        <v>25</v>
      </c>
      <c r="G1027">
        <v>115240</v>
      </c>
      <c r="H1027">
        <v>2</v>
      </c>
      <c r="I1027">
        <v>4</v>
      </c>
      <c r="J1027">
        <v>6795</v>
      </c>
    </row>
    <row r="1028" spans="1:10" x14ac:dyDescent="0.2">
      <c r="A1028" t="s">
        <v>23</v>
      </c>
      <c r="B1028" t="s">
        <v>38</v>
      </c>
      <c r="C1028">
        <v>2008</v>
      </c>
      <c r="D1028">
        <v>2.4</v>
      </c>
      <c r="E1028" t="s">
        <v>16</v>
      </c>
      <c r="F1028" t="s">
        <v>17</v>
      </c>
      <c r="G1028">
        <v>260803</v>
      </c>
      <c r="H1028">
        <v>4</v>
      </c>
      <c r="I1028">
        <v>5</v>
      </c>
      <c r="J1028">
        <v>6183</v>
      </c>
    </row>
    <row r="1029" spans="1:10" x14ac:dyDescent="0.2">
      <c r="A1029" t="s">
        <v>14</v>
      </c>
      <c r="B1029" t="s">
        <v>39</v>
      </c>
      <c r="C1029">
        <v>2017</v>
      </c>
      <c r="D1029">
        <v>1.8</v>
      </c>
      <c r="E1029" t="s">
        <v>12</v>
      </c>
      <c r="F1029" t="s">
        <v>25</v>
      </c>
      <c r="G1029">
        <v>94503</v>
      </c>
      <c r="H1029">
        <v>4</v>
      </c>
      <c r="I1029">
        <v>3</v>
      </c>
      <c r="J1029">
        <v>9109</v>
      </c>
    </row>
    <row r="1030" spans="1:10" x14ac:dyDescent="0.2">
      <c r="A1030" t="s">
        <v>36</v>
      </c>
      <c r="B1030" t="s">
        <v>44</v>
      </c>
      <c r="C1030">
        <v>2010</v>
      </c>
      <c r="D1030">
        <v>2.9</v>
      </c>
      <c r="E1030" t="s">
        <v>28</v>
      </c>
      <c r="F1030" t="s">
        <v>17</v>
      </c>
      <c r="G1030">
        <v>265499</v>
      </c>
      <c r="H1030">
        <v>3</v>
      </c>
      <c r="I1030">
        <v>2</v>
      </c>
      <c r="J1030">
        <v>6190</v>
      </c>
    </row>
    <row r="1031" spans="1:10" x14ac:dyDescent="0.2">
      <c r="A1031" t="s">
        <v>23</v>
      </c>
      <c r="B1031" t="s">
        <v>38</v>
      </c>
      <c r="C1031">
        <v>2023</v>
      </c>
      <c r="D1031">
        <v>2.8</v>
      </c>
      <c r="E1031" t="s">
        <v>16</v>
      </c>
      <c r="F1031" t="s">
        <v>17</v>
      </c>
      <c r="G1031">
        <v>79464</v>
      </c>
      <c r="H1031">
        <v>2</v>
      </c>
      <c r="I1031">
        <v>1</v>
      </c>
      <c r="J1031">
        <v>14710</v>
      </c>
    </row>
    <row r="1032" spans="1:10" x14ac:dyDescent="0.2">
      <c r="A1032" t="s">
        <v>36</v>
      </c>
      <c r="B1032" t="s">
        <v>37</v>
      </c>
      <c r="C1032">
        <v>2006</v>
      </c>
      <c r="D1032">
        <v>3.8</v>
      </c>
      <c r="E1032" t="s">
        <v>22</v>
      </c>
      <c r="F1032" t="s">
        <v>25</v>
      </c>
      <c r="G1032">
        <v>237087</v>
      </c>
      <c r="H1032">
        <v>4</v>
      </c>
      <c r="I1032">
        <v>5</v>
      </c>
      <c r="J1032">
        <v>6958</v>
      </c>
    </row>
    <row r="1033" spans="1:10" x14ac:dyDescent="0.2">
      <c r="A1033" t="s">
        <v>26</v>
      </c>
      <c r="B1033" t="s">
        <v>32</v>
      </c>
      <c r="C1033">
        <v>2009</v>
      </c>
      <c r="D1033">
        <v>2.5</v>
      </c>
      <c r="E1033" t="s">
        <v>16</v>
      </c>
      <c r="F1033" t="s">
        <v>17</v>
      </c>
      <c r="G1033">
        <v>209820</v>
      </c>
      <c r="H1033">
        <v>5</v>
      </c>
      <c r="I1033">
        <v>3</v>
      </c>
      <c r="J1033">
        <v>7603</v>
      </c>
    </row>
    <row r="1034" spans="1:10" x14ac:dyDescent="0.2">
      <c r="A1034" t="s">
        <v>10</v>
      </c>
      <c r="B1034" t="s">
        <v>48</v>
      </c>
      <c r="C1034">
        <v>2000</v>
      </c>
      <c r="D1034">
        <v>1.2</v>
      </c>
      <c r="E1034" t="s">
        <v>22</v>
      </c>
      <c r="F1034" t="s">
        <v>17</v>
      </c>
      <c r="G1034">
        <v>184243</v>
      </c>
      <c r="H1034">
        <v>2</v>
      </c>
      <c r="I1034">
        <v>2</v>
      </c>
      <c r="J1034">
        <v>5115</v>
      </c>
    </row>
    <row r="1035" spans="1:10" x14ac:dyDescent="0.2">
      <c r="A1035" t="s">
        <v>29</v>
      </c>
      <c r="B1035" t="s">
        <v>30</v>
      </c>
      <c r="C1035">
        <v>2019</v>
      </c>
      <c r="D1035">
        <v>2.7</v>
      </c>
      <c r="E1035" t="s">
        <v>22</v>
      </c>
      <c r="F1035" t="s">
        <v>25</v>
      </c>
      <c r="G1035">
        <v>206570</v>
      </c>
      <c r="H1035">
        <v>3</v>
      </c>
      <c r="I1035">
        <v>3</v>
      </c>
      <c r="J1035">
        <v>10368</v>
      </c>
    </row>
    <row r="1036" spans="1:10" x14ac:dyDescent="0.2">
      <c r="A1036" t="s">
        <v>26</v>
      </c>
      <c r="B1036" t="s">
        <v>27</v>
      </c>
      <c r="C1036">
        <v>2004</v>
      </c>
      <c r="D1036">
        <v>3.7</v>
      </c>
      <c r="E1036" t="s">
        <v>28</v>
      </c>
      <c r="F1036" t="s">
        <v>17</v>
      </c>
      <c r="G1036">
        <v>74760</v>
      </c>
      <c r="H1036">
        <v>3</v>
      </c>
      <c r="I1036">
        <v>1</v>
      </c>
      <c r="J1036">
        <v>9004</v>
      </c>
    </row>
    <row r="1037" spans="1:10" x14ac:dyDescent="0.2">
      <c r="A1037" t="s">
        <v>29</v>
      </c>
      <c r="B1037" t="s">
        <v>35</v>
      </c>
      <c r="C1037">
        <v>2008</v>
      </c>
      <c r="D1037">
        <v>2.9</v>
      </c>
      <c r="E1037" t="s">
        <v>22</v>
      </c>
      <c r="F1037" t="s">
        <v>13</v>
      </c>
      <c r="G1037">
        <v>223833</v>
      </c>
      <c r="H1037">
        <v>5</v>
      </c>
      <c r="I1037">
        <v>5</v>
      </c>
      <c r="J1037">
        <v>6923</v>
      </c>
    </row>
    <row r="1038" spans="1:10" x14ac:dyDescent="0.2">
      <c r="A1038" t="s">
        <v>40</v>
      </c>
      <c r="B1038" t="s">
        <v>49</v>
      </c>
      <c r="C1038">
        <v>2013</v>
      </c>
      <c r="D1038">
        <v>2.9</v>
      </c>
      <c r="E1038" t="s">
        <v>12</v>
      </c>
      <c r="F1038" t="s">
        <v>25</v>
      </c>
      <c r="G1038">
        <v>201867</v>
      </c>
      <c r="H1038">
        <v>5</v>
      </c>
      <c r="I1038">
        <v>1</v>
      </c>
      <c r="J1038">
        <v>6862</v>
      </c>
    </row>
    <row r="1039" spans="1:10" x14ac:dyDescent="0.2">
      <c r="A1039" t="s">
        <v>26</v>
      </c>
      <c r="B1039" t="s">
        <v>47</v>
      </c>
      <c r="C1039">
        <v>2017</v>
      </c>
      <c r="D1039">
        <v>2</v>
      </c>
      <c r="E1039" t="s">
        <v>16</v>
      </c>
      <c r="F1039" t="s">
        <v>25</v>
      </c>
      <c r="G1039">
        <v>292791</v>
      </c>
      <c r="H1039">
        <v>4</v>
      </c>
      <c r="I1039">
        <v>1</v>
      </c>
      <c r="J1039">
        <v>6344</v>
      </c>
    </row>
    <row r="1040" spans="1:10" x14ac:dyDescent="0.2">
      <c r="A1040" t="s">
        <v>33</v>
      </c>
      <c r="B1040" t="s">
        <v>34</v>
      </c>
      <c r="C1040">
        <v>2022</v>
      </c>
      <c r="D1040">
        <v>3.9</v>
      </c>
      <c r="E1040" t="s">
        <v>22</v>
      </c>
      <c r="F1040" t="s">
        <v>17</v>
      </c>
      <c r="G1040">
        <v>271186</v>
      </c>
      <c r="H1040">
        <v>4</v>
      </c>
      <c r="I1040">
        <v>3</v>
      </c>
      <c r="J1040">
        <v>12676</v>
      </c>
    </row>
    <row r="1041" spans="1:10" x14ac:dyDescent="0.2">
      <c r="A1041" t="s">
        <v>29</v>
      </c>
      <c r="B1041" t="s">
        <v>30</v>
      </c>
      <c r="C1041">
        <v>2022</v>
      </c>
      <c r="D1041">
        <v>1.7</v>
      </c>
      <c r="E1041" t="s">
        <v>12</v>
      </c>
      <c r="F1041" t="s">
        <v>13</v>
      </c>
      <c r="G1041">
        <v>295822</v>
      </c>
      <c r="H1041">
        <v>3</v>
      </c>
      <c r="I1041">
        <v>1</v>
      </c>
      <c r="J1041">
        <v>6483</v>
      </c>
    </row>
    <row r="1042" spans="1:10" x14ac:dyDescent="0.2">
      <c r="A1042" t="s">
        <v>40</v>
      </c>
      <c r="B1042" t="s">
        <v>51</v>
      </c>
      <c r="C1042">
        <v>2019</v>
      </c>
      <c r="D1042">
        <v>2</v>
      </c>
      <c r="E1042" t="s">
        <v>28</v>
      </c>
      <c r="F1042" t="s">
        <v>13</v>
      </c>
      <c r="G1042">
        <v>50277</v>
      </c>
      <c r="H1042">
        <v>2</v>
      </c>
      <c r="I1042">
        <v>3</v>
      </c>
      <c r="J1042">
        <v>10794</v>
      </c>
    </row>
    <row r="1043" spans="1:10" x14ac:dyDescent="0.2">
      <c r="A1043" t="s">
        <v>10</v>
      </c>
      <c r="B1043" t="s">
        <v>48</v>
      </c>
      <c r="C1043">
        <v>2000</v>
      </c>
      <c r="D1043">
        <v>2.9</v>
      </c>
      <c r="E1043" t="s">
        <v>12</v>
      </c>
      <c r="F1043" t="s">
        <v>17</v>
      </c>
      <c r="G1043">
        <v>136758</v>
      </c>
      <c r="H1043">
        <v>3</v>
      </c>
      <c r="I1043">
        <v>1</v>
      </c>
      <c r="J1043">
        <v>5764</v>
      </c>
    </row>
    <row r="1044" spans="1:10" x14ac:dyDescent="0.2">
      <c r="A1044" t="s">
        <v>18</v>
      </c>
      <c r="B1044" t="s">
        <v>52</v>
      </c>
      <c r="C1044">
        <v>2023</v>
      </c>
      <c r="D1044">
        <v>2.6</v>
      </c>
      <c r="E1044" t="s">
        <v>12</v>
      </c>
      <c r="F1044" t="s">
        <v>17</v>
      </c>
      <c r="G1044">
        <v>142580</v>
      </c>
      <c r="H1044">
        <v>2</v>
      </c>
      <c r="I1044">
        <v>4</v>
      </c>
      <c r="J1044">
        <v>12248</v>
      </c>
    </row>
    <row r="1045" spans="1:10" x14ac:dyDescent="0.2">
      <c r="A1045" t="s">
        <v>23</v>
      </c>
      <c r="B1045" t="s">
        <v>38</v>
      </c>
      <c r="C1045">
        <v>2017</v>
      </c>
      <c r="D1045">
        <v>4.8</v>
      </c>
      <c r="E1045" t="s">
        <v>16</v>
      </c>
      <c r="F1045" t="s">
        <v>13</v>
      </c>
      <c r="G1045">
        <v>198877</v>
      </c>
      <c r="H1045">
        <v>4</v>
      </c>
      <c r="I1045">
        <v>5</v>
      </c>
      <c r="J1045">
        <v>11022</v>
      </c>
    </row>
    <row r="1046" spans="1:10" x14ac:dyDescent="0.2">
      <c r="A1046" t="s">
        <v>26</v>
      </c>
      <c r="B1046" t="s">
        <v>47</v>
      </c>
      <c r="C1046">
        <v>2008</v>
      </c>
      <c r="D1046">
        <v>3.8</v>
      </c>
      <c r="E1046" t="s">
        <v>28</v>
      </c>
      <c r="F1046" t="s">
        <v>25</v>
      </c>
      <c r="G1046">
        <v>226997</v>
      </c>
      <c r="H1046">
        <v>3</v>
      </c>
      <c r="I1046">
        <v>5</v>
      </c>
      <c r="J1046">
        <v>5760</v>
      </c>
    </row>
    <row r="1047" spans="1:10" x14ac:dyDescent="0.2">
      <c r="A1047" t="s">
        <v>10</v>
      </c>
      <c r="B1047" t="s">
        <v>11</v>
      </c>
      <c r="C1047">
        <v>2012</v>
      </c>
      <c r="D1047">
        <v>4.3</v>
      </c>
      <c r="E1047" t="s">
        <v>12</v>
      </c>
      <c r="F1047" t="s">
        <v>25</v>
      </c>
      <c r="G1047">
        <v>255979</v>
      </c>
      <c r="H1047">
        <v>3</v>
      </c>
      <c r="I1047">
        <v>4</v>
      </c>
      <c r="J1047">
        <v>6880</v>
      </c>
    </row>
    <row r="1048" spans="1:10" x14ac:dyDescent="0.2">
      <c r="A1048" t="s">
        <v>18</v>
      </c>
      <c r="B1048" t="s">
        <v>52</v>
      </c>
      <c r="C1048">
        <v>2009</v>
      </c>
      <c r="D1048">
        <v>4</v>
      </c>
      <c r="E1048" t="s">
        <v>28</v>
      </c>
      <c r="F1048" t="s">
        <v>17</v>
      </c>
      <c r="G1048">
        <v>55776</v>
      </c>
      <c r="H1048">
        <v>4</v>
      </c>
      <c r="I1048">
        <v>4</v>
      </c>
      <c r="J1048">
        <v>11184</v>
      </c>
    </row>
    <row r="1049" spans="1:10" x14ac:dyDescent="0.2">
      <c r="A1049" t="s">
        <v>33</v>
      </c>
      <c r="B1049" t="s">
        <v>34</v>
      </c>
      <c r="C1049">
        <v>2011</v>
      </c>
      <c r="D1049">
        <v>3.2</v>
      </c>
      <c r="E1049" t="s">
        <v>12</v>
      </c>
      <c r="F1049" t="s">
        <v>17</v>
      </c>
      <c r="G1049">
        <v>125132</v>
      </c>
      <c r="H1049">
        <v>2</v>
      </c>
      <c r="I1049">
        <v>3</v>
      </c>
      <c r="J1049">
        <v>9597</v>
      </c>
    </row>
    <row r="1050" spans="1:10" x14ac:dyDescent="0.2">
      <c r="A1050" t="s">
        <v>29</v>
      </c>
      <c r="B1050" t="s">
        <v>30</v>
      </c>
      <c r="C1050">
        <v>2003</v>
      </c>
      <c r="D1050">
        <v>4.0999999999999996</v>
      </c>
      <c r="E1050" t="s">
        <v>16</v>
      </c>
      <c r="F1050" t="s">
        <v>17</v>
      </c>
      <c r="G1050">
        <v>36867</v>
      </c>
      <c r="H1050">
        <v>3</v>
      </c>
      <c r="I1050">
        <v>5</v>
      </c>
      <c r="J1050">
        <v>10862</v>
      </c>
    </row>
    <row r="1051" spans="1:10" x14ac:dyDescent="0.2">
      <c r="A1051" t="s">
        <v>40</v>
      </c>
      <c r="B1051" t="s">
        <v>49</v>
      </c>
      <c r="C1051">
        <v>2009</v>
      </c>
      <c r="D1051">
        <v>4.5</v>
      </c>
      <c r="E1051" t="s">
        <v>16</v>
      </c>
      <c r="F1051" t="s">
        <v>25</v>
      </c>
      <c r="G1051">
        <v>98504</v>
      </c>
      <c r="H1051">
        <v>2</v>
      </c>
      <c r="I1051">
        <v>4</v>
      </c>
      <c r="J1051">
        <v>10329</v>
      </c>
    </row>
    <row r="1052" spans="1:10" x14ac:dyDescent="0.2">
      <c r="A1052" t="s">
        <v>20</v>
      </c>
      <c r="B1052" t="s">
        <v>21</v>
      </c>
      <c r="C1052">
        <v>2018</v>
      </c>
      <c r="D1052">
        <v>4.7</v>
      </c>
      <c r="E1052" t="s">
        <v>22</v>
      </c>
      <c r="F1052" t="s">
        <v>17</v>
      </c>
      <c r="G1052">
        <v>198938</v>
      </c>
      <c r="H1052">
        <v>5</v>
      </c>
      <c r="I1052">
        <v>3</v>
      </c>
      <c r="J1052">
        <v>13721</v>
      </c>
    </row>
    <row r="1053" spans="1:10" x14ac:dyDescent="0.2">
      <c r="A1053" t="s">
        <v>40</v>
      </c>
      <c r="B1053" t="s">
        <v>41</v>
      </c>
      <c r="C1053">
        <v>2003</v>
      </c>
      <c r="D1053">
        <v>4.5999999999999996</v>
      </c>
      <c r="E1053" t="s">
        <v>12</v>
      </c>
      <c r="F1053" t="s">
        <v>13</v>
      </c>
      <c r="G1053">
        <v>80305</v>
      </c>
      <c r="H1053">
        <v>2</v>
      </c>
      <c r="I1053">
        <v>2</v>
      </c>
      <c r="J1053">
        <v>7993</v>
      </c>
    </row>
    <row r="1054" spans="1:10" x14ac:dyDescent="0.2">
      <c r="A1054" t="s">
        <v>23</v>
      </c>
      <c r="B1054" t="s">
        <v>38</v>
      </c>
      <c r="C1054">
        <v>2012</v>
      </c>
      <c r="D1054">
        <v>3.3</v>
      </c>
      <c r="E1054" t="s">
        <v>16</v>
      </c>
      <c r="F1054" t="s">
        <v>17</v>
      </c>
      <c r="G1054">
        <v>236234</v>
      </c>
      <c r="H1054">
        <v>2</v>
      </c>
      <c r="I1054">
        <v>4</v>
      </c>
      <c r="J1054">
        <v>8775</v>
      </c>
    </row>
    <row r="1055" spans="1:10" x14ac:dyDescent="0.2">
      <c r="A1055" t="s">
        <v>10</v>
      </c>
      <c r="B1055" t="s">
        <v>48</v>
      </c>
      <c r="C1055">
        <v>2007</v>
      </c>
      <c r="D1055">
        <v>3.5</v>
      </c>
      <c r="E1055" t="s">
        <v>12</v>
      </c>
      <c r="F1055" t="s">
        <v>17</v>
      </c>
      <c r="G1055">
        <v>57469</v>
      </c>
      <c r="H1055">
        <v>4</v>
      </c>
      <c r="I1055">
        <v>5</v>
      </c>
      <c r="J1055">
        <v>10050</v>
      </c>
    </row>
    <row r="1056" spans="1:10" x14ac:dyDescent="0.2">
      <c r="A1056" t="s">
        <v>10</v>
      </c>
      <c r="B1056" t="s">
        <v>11</v>
      </c>
      <c r="C1056">
        <v>2020</v>
      </c>
      <c r="D1056">
        <v>3.1</v>
      </c>
      <c r="E1056" t="s">
        <v>12</v>
      </c>
      <c r="F1056" t="s">
        <v>25</v>
      </c>
      <c r="G1056">
        <v>175803</v>
      </c>
      <c r="H1056">
        <v>5</v>
      </c>
      <c r="I1056">
        <v>4</v>
      </c>
      <c r="J1056">
        <v>9683</v>
      </c>
    </row>
    <row r="1057" spans="1:10" x14ac:dyDescent="0.2">
      <c r="A1057" t="s">
        <v>36</v>
      </c>
      <c r="B1057" t="s">
        <v>53</v>
      </c>
      <c r="C1057">
        <v>2008</v>
      </c>
      <c r="D1057">
        <v>4.7</v>
      </c>
      <c r="E1057" t="s">
        <v>28</v>
      </c>
      <c r="F1057" t="s">
        <v>13</v>
      </c>
      <c r="G1057">
        <v>115077</v>
      </c>
      <c r="H1057">
        <v>3</v>
      </c>
      <c r="I1057">
        <v>2</v>
      </c>
      <c r="J1057">
        <v>8898</v>
      </c>
    </row>
    <row r="1058" spans="1:10" x14ac:dyDescent="0.2">
      <c r="A1058" t="s">
        <v>14</v>
      </c>
      <c r="B1058" t="s">
        <v>46</v>
      </c>
      <c r="C1058">
        <v>2012</v>
      </c>
      <c r="D1058">
        <v>2.8</v>
      </c>
      <c r="E1058" t="s">
        <v>12</v>
      </c>
      <c r="F1058" t="s">
        <v>13</v>
      </c>
      <c r="G1058">
        <v>226494</v>
      </c>
      <c r="H1058">
        <v>5</v>
      </c>
      <c r="I1058">
        <v>2</v>
      </c>
      <c r="J1058">
        <v>5970</v>
      </c>
    </row>
    <row r="1059" spans="1:10" x14ac:dyDescent="0.2">
      <c r="A1059" t="s">
        <v>18</v>
      </c>
      <c r="B1059" t="s">
        <v>19</v>
      </c>
      <c r="C1059">
        <v>2001</v>
      </c>
      <c r="D1059">
        <v>2.8</v>
      </c>
      <c r="E1059" t="s">
        <v>28</v>
      </c>
      <c r="F1059" t="s">
        <v>17</v>
      </c>
      <c r="G1059">
        <v>66602</v>
      </c>
      <c r="H1059">
        <v>5</v>
      </c>
      <c r="I1059">
        <v>3</v>
      </c>
      <c r="J1059">
        <v>7367</v>
      </c>
    </row>
    <row r="1060" spans="1:10" x14ac:dyDescent="0.2">
      <c r="A1060" t="s">
        <v>29</v>
      </c>
      <c r="B1060" t="s">
        <v>35</v>
      </c>
      <c r="C1060">
        <v>2012</v>
      </c>
      <c r="D1060">
        <v>1.2</v>
      </c>
      <c r="E1060" t="s">
        <v>28</v>
      </c>
      <c r="F1060" t="s">
        <v>25</v>
      </c>
      <c r="G1060">
        <v>2523</v>
      </c>
      <c r="H1060">
        <v>5</v>
      </c>
      <c r="I1060">
        <v>2</v>
      </c>
      <c r="J1060">
        <v>8849</v>
      </c>
    </row>
    <row r="1061" spans="1:10" x14ac:dyDescent="0.2">
      <c r="A1061" t="s">
        <v>10</v>
      </c>
      <c r="B1061" t="s">
        <v>11</v>
      </c>
      <c r="C1061">
        <v>2006</v>
      </c>
      <c r="D1061">
        <v>2.9</v>
      </c>
      <c r="E1061" t="s">
        <v>22</v>
      </c>
      <c r="F1061" t="s">
        <v>13</v>
      </c>
      <c r="G1061">
        <v>44270</v>
      </c>
      <c r="H1061">
        <v>2</v>
      </c>
      <c r="I1061">
        <v>2</v>
      </c>
      <c r="J1061">
        <v>9914</v>
      </c>
    </row>
    <row r="1062" spans="1:10" x14ac:dyDescent="0.2">
      <c r="A1062" t="s">
        <v>33</v>
      </c>
      <c r="B1062" t="s">
        <v>34</v>
      </c>
      <c r="C1062">
        <v>2011</v>
      </c>
      <c r="D1062">
        <v>3.6</v>
      </c>
      <c r="E1062" t="s">
        <v>12</v>
      </c>
      <c r="F1062" t="s">
        <v>17</v>
      </c>
      <c r="G1062">
        <v>155564</v>
      </c>
      <c r="H1062">
        <v>2</v>
      </c>
      <c r="I1062">
        <v>1</v>
      </c>
      <c r="J1062">
        <v>9388</v>
      </c>
    </row>
    <row r="1063" spans="1:10" x14ac:dyDescent="0.2">
      <c r="A1063" t="s">
        <v>14</v>
      </c>
      <c r="B1063" t="s">
        <v>39</v>
      </c>
      <c r="C1063">
        <v>2011</v>
      </c>
      <c r="D1063">
        <v>3.3</v>
      </c>
      <c r="E1063" t="s">
        <v>28</v>
      </c>
      <c r="F1063" t="s">
        <v>13</v>
      </c>
      <c r="G1063">
        <v>47252</v>
      </c>
      <c r="H1063">
        <v>4</v>
      </c>
      <c r="I1063">
        <v>2</v>
      </c>
      <c r="J1063">
        <v>9754</v>
      </c>
    </row>
    <row r="1064" spans="1:10" x14ac:dyDescent="0.2">
      <c r="A1064" t="s">
        <v>26</v>
      </c>
      <c r="B1064" t="s">
        <v>47</v>
      </c>
      <c r="C1064">
        <v>2021</v>
      </c>
      <c r="D1064">
        <v>3.9</v>
      </c>
      <c r="E1064" t="s">
        <v>12</v>
      </c>
      <c r="F1064" t="s">
        <v>17</v>
      </c>
      <c r="G1064">
        <v>46069</v>
      </c>
      <c r="H1064">
        <v>4</v>
      </c>
      <c r="I1064">
        <v>2</v>
      </c>
      <c r="J1064">
        <v>14878</v>
      </c>
    </row>
    <row r="1065" spans="1:10" x14ac:dyDescent="0.2">
      <c r="A1065" t="s">
        <v>20</v>
      </c>
      <c r="B1065" t="s">
        <v>21</v>
      </c>
      <c r="C1065">
        <v>2023</v>
      </c>
      <c r="D1065">
        <v>3.4</v>
      </c>
      <c r="E1065" t="s">
        <v>22</v>
      </c>
      <c r="F1065" t="s">
        <v>13</v>
      </c>
      <c r="G1065">
        <v>71686</v>
      </c>
      <c r="H1065">
        <v>4</v>
      </c>
      <c r="I1065">
        <v>3</v>
      </c>
      <c r="J1065">
        <v>14966</v>
      </c>
    </row>
    <row r="1066" spans="1:10" x14ac:dyDescent="0.2">
      <c r="A1066" t="s">
        <v>10</v>
      </c>
      <c r="B1066" t="s">
        <v>11</v>
      </c>
      <c r="C1066">
        <v>2019</v>
      </c>
      <c r="D1066">
        <v>4.5999999999999996</v>
      </c>
      <c r="E1066" t="s">
        <v>16</v>
      </c>
      <c r="F1066" t="s">
        <v>13</v>
      </c>
      <c r="G1066">
        <v>298171</v>
      </c>
      <c r="H1066">
        <v>4</v>
      </c>
      <c r="I1066">
        <v>2</v>
      </c>
      <c r="J1066">
        <v>9436</v>
      </c>
    </row>
    <row r="1067" spans="1:10" x14ac:dyDescent="0.2">
      <c r="A1067" t="s">
        <v>33</v>
      </c>
      <c r="B1067" t="s">
        <v>43</v>
      </c>
      <c r="C1067">
        <v>2012</v>
      </c>
      <c r="D1067">
        <v>2.2999999999999998</v>
      </c>
      <c r="E1067" t="s">
        <v>12</v>
      </c>
      <c r="F1067" t="s">
        <v>13</v>
      </c>
      <c r="G1067">
        <v>274300</v>
      </c>
      <c r="H1067">
        <v>2</v>
      </c>
      <c r="I1067">
        <v>1</v>
      </c>
      <c r="J1067">
        <v>4514</v>
      </c>
    </row>
    <row r="1068" spans="1:10" x14ac:dyDescent="0.2">
      <c r="A1068" t="s">
        <v>29</v>
      </c>
      <c r="B1068" t="s">
        <v>35</v>
      </c>
      <c r="C1068">
        <v>2009</v>
      </c>
      <c r="D1068">
        <v>1.5</v>
      </c>
      <c r="E1068" t="s">
        <v>22</v>
      </c>
      <c r="F1068" t="s">
        <v>13</v>
      </c>
      <c r="G1068">
        <v>116199</v>
      </c>
      <c r="H1068">
        <v>4</v>
      </c>
      <c r="I1068">
        <v>2</v>
      </c>
      <c r="J1068">
        <v>7976</v>
      </c>
    </row>
    <row r="1069" spans="1:10" x14ac:dyDescent="0.2">
      <c r="A1069" t="s">
        <v>10</v>
      </c>
      <c r="B1069" t="s">
        <v>48</v>
      </c>
      <c r="C1069">
        <v>2022</v>
      </c>
      <c r="D1069">
        <v>1.6</v>
      </c>
      <c r="E1069" t="s">
        <v>16</v>
      </c>
      <c r="F1069" t="s">
        <v>25</v>
      </c>
      <c r="G1069">
        <v>43615</v>
      </c>
      <c r="H1069">
        <v>3</v>
      </c>
      <c r="I1069">
        <v>2</v>
      </c>
      <c r="J1069">
        <v>12427</v>
      </c>
    </row>
    <row r="1070" spans="1:10" x14ac:dyDescent="0.2">
      <c r="A1070" t="s">
        <v>18</v>
      </c>
      <c r="B1070" t="s">
        <v>54</v>
      </c>
      <c r="C1070">
        <v>2006</v>
      </c>
      <c r="D1070">
        <v>2</v>
      </c>
      <c r="E1070" t="s">
        <v>22</v>
      </c>
      <c r="F1070" t="s">
        <v>17</v>
      </c>
      <c r="G1070">
        <v>44802</v>
      </c>
      <c r="H1070">
        <v>5</v>
      </c>
      <c r="I1070">
        <v>2</v>
      </c>
      <c r="J1070">
        <v>10503</v>
      </c>
    </row>
    <row r="1071" spans="1:10" x14ac:dyDescent="0.2">
      <c r="A1071" t="s">
        <v>33</v>
      </c>
      <c r="B1071" t="s">
        <v>34</v>
      </c>
      <c r="C1071">
        <v>2004</v>
      </c>
      <c r="D1071">
        <v>1</v>
      </c>
      <c r="E1071" t="s">
        <v>16</v>
      </c>
      <c r="F1071" t="s">
        <v>13</v>
      </c>
      <c r="G1071">
        <v>221278</v>
      </c>
      <c r="H1071">
        <v>5</v>
      </c>
      <c r="I1071">
        <v>2</v>
      </c>
      <c r="J1071">
        <v>2874</v>
      </c>
    </row>
    <row r="1072" spans="1:10" x14ac:dyDescent="0.2">
      <c r="A1072" t="s">
        <v>33</v>
      </c>
      <c r="B1072" t="s">
        <v>34</v>
      </c>
      <c r="C1072">
        <v>2009</v>
      </c>
      <c r="D1072">
        <v>1.1000000000000001</v>
      </c>
      <c r="E1072" t="s">
        <v>28</v>
      </c>
      <c r="F1072" t="s">
        <v>25</v>
      </c>
      <c r="G1072">
        <v>235315</v>
      </c>
      <c r="H1072">
        <v>4</v>
      </c>
      <c r="I1072">
        <v>5</v>
      </c>
      <c r="J1072">
        <v>3193</v>
      </c>
    </row>
    <row r="1073" spans="1:10" x14ac:dyDescent="0.2">
      <c r="A1073" t="s">
        <v>10</v>
      </c>
      <c r="B1073" t="s">
        <v>48</v>
      </c>
      <c r="C1073">
        <v>2016</v>
      </c>
      <c r="D1073">
        <v>4.8</v>
      </c>
      <c r="E1073" t="s">
        <v>12</v>
      </c>
      <c r="F1073" t="s">
        <v>25</v>
      </c>
      <c r="G1073">
        <v>76022</v>
      </c>
      <c r="H1073">
        <v>5</v>
      </c>
      <c r="I1073">
        <v>3</v>
      </c>
      <c r="J1073">
        <v>12179</v>
      </c>
    </row>
    <row r="1074" spans="1:10" x14ac:dyDescent="0.2">
      <c r="A1074" t="s">
        <v>26</v>
      </c>
      <c r="B1074" t="s">
        <v>32</v>
      </c>
      <c r="C1074">
        <v>2006</v>
      </c>
      <c r="D1074">
        <v>2.7</v>
      </c>
      <c r="E1074" t="s">
        <v>28</v>
      </c>
      <c r="F1074" t="s">
        <v>13</v>
      </c>
      <c r="G1074">
        <v>16240</v>
      </c>
      <c r="H1074">
        <v>4</v>
      </c>
      <c r="I1074">
        <v>1</v>
      </c>
      <c r="J1074">
        <v>8275</v>
      </c>
    </row>
    <row r="1075" spans="1:10" x14ac:dyDescent="0.2">
      <c r="A1075" t="s">
        <v>14</v>
      </c>
      <c r="B1075" t="s">
        <v>46</v>
      </c>
      <c r="C1075">
        <v>2007</v>
      </c>
      <c r="D1075">
        <v>4.4000000000000004</v>
      </c>
      <c r="E1075" t="s">
        <v>12</v>
      </c>
      <c r="F1075" t="s">
        <v>17</v>
      </c>
      <c r="G1075">
        <v>217729</v>
      </c>
      <c r="H1075">
        <v>4</v>
      </c>
      <c r="I1075">
        <v>5</v>
      </c>
      <c r="J1075">
        <v>7745</v>
      </c>
    </row>
    <row r="1076" spans="1:10" x14ac:dyDescent="0.2">
      <c r="A1076" t="s">
        <v>36</v>
      </c>
      <c r="B1076" t="s">
        <v>37</v>
      </c>
      <c r="C1076">
        <v>2005</v>
      </c>
      <c r="D1076">
        <v>1.8</v>
      </c>
      <c r="E1076" t="s">
        <v>16</v>
      </c>
      <c r="F1076" t="s">
        <v>17</v>
      </c>
      <c r="G1076">
        <v>263796</v>
      </c>
      <c r="H1076">
        <v>3</v>
      </c>
      <c r="I1076">
        <v>5</v>
      </c>
      <c r="J1076">
        <v>4624</v>
      </c>
    </row>
    <row r="1077" spans="1:10" x14ac:dyDescent="0.2">
      <c r="A1077" t="s">
        <v>40</v>
      </c>
      <c r="B1077" t="s">
        <v>49</v>
      </c>
      <c r="C1077">
        <v>2017</v>
      </c>
      <c r="D1077">
        <v>3.4</v>
      </c>
      <c r="E1077" t="s">
        <v>16</v>
      </c>
      <c r="F1077" t="s">
        <v>25</v>
      </c>
      <c r="G1077">
        <v>117752</v>
      </c>
      <c r="H1077">
        <v>5</v>
      </c>
      <c r="I1077">
        <v>1</v>
      </c>
      <c r="J1077">
        <v>11244</v>
      </c>
    </row>
    <row r="1078" spans="1:10" x14ac:dyDescent="0.2">
      <c r="A1078" t="s">
        <v>29</v>
      </c>
      <c r="B1078" t="s">
        <v>56</v>
      </c>
      <c r="C1078">
        <v>2002</v>
      </c>
      <c r="D1078">
        <v>4.9000000000000004</v>
      </c>
      <c r="E1078" t="s">
        <v>16</v>
      </c>
      <c r="F1078" t="s">
        <v>25</v>
      </c>
      <c r="G1078">
        <v>43827</v>
      </c>
      <c r="H1078">
        <v>3</v>
      </c>
      <c r="I1078">
        <v>5</v>
      </c>
      <c r="J1078">
        <v>9723</v>
      </c>
    </row>
    <row r="1079" spans="1:10" x14ac:dyDescent="0.2">
      <c r="A1079" t="s">
        <v>14</v>
      </c>
      <c r="B1079" t="s">
        <v>46</v>
      </c>
      <c r="C1079">
        <v>2011</v>
      </c>
      <c r="D1079">
        <v>2.8</v>
      </c>
      <c r="E1079" t="s">
        <v>16</v>
      </c>
      <c r="F1079" t="s">
        <v>17</v>
      </c>
      <c r="G1079">
        <v>30456</v>
      </c>
      <c r="H1079">
        <v>2</v>
      </c>
      <c r="I1079">
        <v>2</v>
      </c>
      <c r="J1079">
        <v>12090</v>
      </c>
    </row>
    <row r="1080" spans="1:10" x14ac:dyDescent="0.2">
      <c r="A1080" t="s">
        <v>20</v>
      </c>
      <c r="B1080" t="s">
        <v>42</v>
      </c>
      <c r="C1080">
        <v>2016</v>
      </c>
      <c r="D1080">
        <v>2.2000000000000002</v>
      </c>
      <c r="E1080" t="s">
        <v>28</v>
      </c>
      <c r="F1080" t="s">
        <v>13</v>
      </c>
      <c r="G1080">
        <v>66533</v>
      </c>
      <c r="H1080">
        <v>2</v>
      </c>
      <c r="I1080">
        <v>2</v>
      </c>
      <c r="J1080">
        <v>9769</v>
      </c>
    </row>
    <row r="1081" spans="1:10" x14ac:dyDescent="0.2">
      <c r="A1081" t="s">
        <v>33</v>
      </c>
      <c r="B1081" t="s">
        <v>43</v>
      </c>
      <c r="C1081">
        <v>2021</v>
      </c>
      <c r="D1081">
        <v>4.7</v>
      </c>
      <c r="E1081" t="s">
        <v>16</v>
      </c>
      <c r="F1081" t="s">
        <v>17</v>
      </c>
      <c r="G1081">
        <v>23265</v>
      </c>
      <c r="H1081">
        <v>5</v>
      </c>
      <c r="I1081">
        <v>4</v>
      </c>
      <c r="J1081">
        <v>17134</v>
      </c>
    </row>
    <row r="1082" spans="1:10" x14ac:dyDescent="0.2">
      <c r="A1082" t="s">
        <v>29</v>
      </c>
      <c r="B1082" t="s">
        <v>30</v>
      </c>
      <c r="C1082">
        <v>2012</v>
      </c>
      <c r="D1082">
        <v>1.5</v>
      </c>
      <c r="E1082" t="s">
        <v>12</v>
      </c>
      <c r="F1082" t="s">
        <v>17</v>
      </c>
      <c r="G1082">
        <v>236484</v>
      </c>
      <c r="H1082">
        <v>2</v>
      </c>
      <c r="I1082">
        <v>5</v>
      </c>
      <c r="J1082">
        <v>5970</v>
      </c>
    </row>
    <row r="1083" spans="1:10" x14ac:dyDescent="0.2">
      <c r="A1083" t="s">
        <v>40</v>
      </c>
      <c r="B1083" t="s">
        <v>51</v>
      </c>
      <c r="C1083">
        <v>2014</v>
      </c>
      <c r="D1083">
        <v>3.2</v>
      </c>
      <c r="E1083" t="s">
        <v>28</v>
      </c>
      <c r="F1083" t="s">
        <v>13</v>
      </c>
      <c r="G1083">
        <v>34512</v>
      </c>
      <c r="H1083">
        <v>3</v>
      </c>
      <c r="I1083">
        <v>4</v>
      </c>
      <c r="J1083">
        <v>10809</v>
      </c>
    </row>
    <row r="1084" spans="1:10" x14ac:dyDescent="0.2">
      <c r="A1084" t="s">
        <v>40</v>
      </c>
      <c r="B1084" t="s">
        <v>41</v>
      </c>
      <c r="C1084">
        <v>2002</v>
      </c>
      <c r="D1084">
        <v>2.2000000000000002</v>
      </c>
      <c r="E1084" t="s">
        <v>28</v>
      </c>
      <c r="F1084" t="s">
        <v>25</v>
      </c>
      <c r="G1084">
        <v>142381</v>
      </c>
      <c r="H1084">
        <v>2</v>
      </c>
      <c r="I1084">
        <v>2</v>
      </c>
      <c r="J1084">
        <v>4052</v>
      </c>
    </row>
    <row r="1085" spans="1:10" x14ac:dyDescent="0.2">
      <c r="A1085" t="s">
        <v>23</v>
      </c>
      <c r="B1085" t="s">
        <v>38</v>
      </c>
      <c r="C1085">
        <v>2010</v>
      </c>
      <c r="D1085">
        <v>4</v>
      </c>
      <c r="E1085" t="s">
        <v>22</v>
      </c>
      <c r="F1085" t="s">
        <v>13</v>
      </c>
      <c r="G1085">
        <v>286604</v>
      </c>
      <c r="H1085">
        <v>5</v>
      </c>
      <c r="I1085">
        <v>2</v>
      </c>
      <c r="J1085">
        <v>7367</v>
      </c>
    </row>
    <row r="1086" spans="1:10" x14ac:dyDescent="0.2">
      <c r="A1086" t="s">
        <v>29</v>
      </c>
      <c r="B1086" t="s">
        <v>30</v>
      </c>
      <c r="C1086">
        <v>2020</v>
      </c>
      <c r="D1086">
        <v>4.8</v>
      </c>
      <c r="E1086" t="s">
        <v>16</v>
      </c>
      <c r="F1086" t="s">
        <v>13</v>
      </c>
      <c r="G1086">
        <v>108790</v>
      </c>
      <c r="H1086">
        <v>5</v>
      </c>
      <c r="I1086">
        <v>5</v>
      </c>
      <c r="J1086">
        <v>13724</v>
      </c>
    </row>
    <row r="1087" spans="1:10" x14ac:dyDescent="0.2">
      <c r="A1087" t="s">
        <v>40</v>
      </c>
      <c r="B1087" t="s">
        <v>49</v>
      </c>
      <c r="C1087">
        <v>2007</v>
      </c>
      <c r="D1087">
        <v>3.5</v>
      </c>
      <c r="E1087" t="s">
        <v>12</v>
      </c>
      <c r="F1087" t="s">
        <v>17</v>
      </c>
      <c r="G1087">
        <v>196570</v>
      </c>
      <c r="H1087">
        <v>3</v>
      </c>
      <c r="I1087">
        <v>3</v>
      </c>
      <c r="J1087">
        <v>7268</v>
      </c>
    </row>
    <row r="1088" spans="1:10" x14ac:dyDescent="0.2">
      <c r="A1088" t="s">
        <v>10</v>
      </c>
      <c r="B1088" t="s">
        <v>48</v>
      </c>
      <c r="C1088">
        <v>2001</v>
      </c>
      <c r="D1088">
        <v>2.4</v>
      </c>
      <c r="E1088" t="s">
        <v>22</v>
      </c>
      <c r="F1088" t="s">
        <v>17</v>
      </c>
      <c r="G1088">
        <v>37724</v>
      </c>
      <c r="H1088">
        <v>5</v>
      </c>
      <c r="I1088">
        <v>1</v>
      </c>
      <c r="J1088">
        <v>9545</v>
      </c>
    </row>
    <row r="1089" spans="1:10" x14ac:dyDescent="0.2">
      <c r="A1089" t="s">
        <v>20</v>
      </c>
      <c r="B1089" t="s">
        <v>42</v>
      </c>
      <c r="C1089">
        <v>2003</v>
      </c>
      <c r="D1089">
        <v>3.4</v>
      </c>
      <c r="E1089" t="s">
        <v>28</v>
      </c>
      <c r="F1089" t="s">
        <v>13</v>
      </c>
      <c r="G1089">
        <v>212257</v>
      </c>
      <c r="H1089">
        <v>5</v>
      </c>
      <c r="I1089">
        <v>3</v>
      </c>
      <c r="J1089">
        <v>4154</v>
      </c>
    </row>
    <row r="1090" spans="1:10" x14ac:dyDescent="0.2">
      <c r="A1090" t="s">
        <v>29</v>
      </c>
      <c r="B1090" t="s">
        <v>30</v>
      </c>
      <c r="C1090">
        <v>2002</v>
      </c>
      <c r="D1090">
        <v>2.7</v>
      </c>
      <c r="E1090" t="s">
        <v>12</v>
      </c>
      <c r="F1090" t="s">
        <v>17</v>
      </c>
      <c r="G1090">
        <v>287023</v>
      </c>
      <c r="H1090">
        <v>2</v>
      </c>
      <c r="I1090">
        <v>3</v>
      </c>
      <c r="J1090">
        <v>3159</v>
      </c>
    </row>
    <row r="1091" spans="1:10" x14ac:dyDescent="0.2">
      <c r="A1091" t="s">
        <v>10</v>
      </c>
      <c r="B1091" t="s">
        <v>11</v>
      </c>
      <c r="C1091">
        <v>2022</v>
      </c>
      <c r="D1091">
        <v>2.5</v>
      </c>
      <c r="E1091" t="s">
        <v>28</v>
      </c>
      <c r="F1091" t="s">
        <v>17</v>
      </c>
      <c r="G1091">
        <v>36802</v>
      </c>
      <c r="H1091">
        <v>5</v>
      </c>
      <c r="I1091">
        <v>2</v>
      </c>
      <c r="J1091">
        <v>13963</v>
      </c>
    </row>
    <row r="1092" spans="1:10" x14ac:dyDescent="0.2">
      <c r="A1092" t="s">
        <v>10</v>
      </c>
      <c r="B1092" t="s">
        <v>31</v>
      </c>
      <c r="C1092">
        <v>2022</v>
      </c>
      <c r="D1092">
        <v>1.2</v>
      </c>
      <c r="E1092" t="s">
        <v>22</v>
      </c>
      <c r="F1092" t="s">
        <v>13</v>
      </c>
      <c r="G1092">
        <v>204252</v>
      </c>
      <c r="H1092">
        <v>3</v>
      </c>
      <c r="I1092">
        <v>5</v>
      </c>
      <c r="J1092">
        <v>9814</v>
      </c>
    </row>
    <row r="1093" spans="1:10" x14ac:dyDescent="0.2">
      <c r="A1093" t="s">
        <v>29</v>
      </c>
      <c r="B1093" t="s">
        <v>30</v>
      </c>
      <c r="C1093">
        <v>2013</v>
      </c>
      <c r="D1093">
        <v>1.8</v>
      </c>
      <c r="E1093" t="s">
        <v>22</v>
      </c>
      <c r="F1093" t="s">
        <v>25</v>
      </c>
      <c r="G1093">
        <v>83824</v>
      </c>
      <c r="H1093">
        <v>3</v>
      </c>
      <c r="I1093">
        <v>2</v>
      </c>
      <c r="J1093">
        <v>10123</v>
      </c>
    </row>
    <row r="1094" spans="1:10" x14ac:dyDescent="0.2">
      <c r="A1094" t="s">
        <v>10</v>
      </c>
      <c r="B1094" t="s">
        <v>11</v>
      </c>
      <c r="C1094">
        <v>2000</v>
      </c>
      <c r="D1094">
        <v>1.4</v>
      </c>
      <c r="E1094" t="s">
        <v>16</v>
      </c>
      <c r="F1094" t="s">
        <v>13</v>
      </c>
      <c r="G1094">
        <v>275230</v>
      </c>
      <c r="H1094">
        <v>4</v>
      </c>
      <c r="I1094">
        <v>5</v>
      </c>
      <c r="J1094">
        <v>2000</v>
      </c>
    </row>
    <row r="1095" spans="1:10" x14ac:dyDescent="0.2">
      <c r="A1095" t="s">
        <v>20</v>
      </c>
      <c r="B1095" t="s">
        <v>42</v>
      </c>
      <c r="C1095">
        <v>2021</v>
      </c>
      <c r="D1095">
        <v>4.5999999999999996</v>
      </c>
      <c r="E1095" t="s">
        <v>22</v>
      </c>
      <c r="F1095" t="s">
        <v>25</v>
      </c>
      <c r="G1095">
        <v>12072</v>
      </c>
      <c r="H1095">
        <v>2</v>
      </c>
      <c r="I1095">
        <v>1</v>
      </c>
      <c r="J1095">
        <v>16758</v>
      </c>
    </row>
    <row r="1096" spans="1:10" x14ac:dyDescent="0.2">
      <c r="A1096" t="s">
        <v>20</v>
      </c>
      <c r="B1096" t="s">
        <v>50</v>
      </c>
      <c r="C1096">
        <v>2012</v>
      </c>
      <c r="D1096">
        <v>1.5</v>
      </c>
      <c r="E1096" t="s">
        <v>28</v>
      </c>
      <c r="F1096" t="s">
        <v>13</v>
      </c>
      <c r="G1096">
        <v>273161</v>
      </c>
      <c r="H1096">
        <v>4</v>
      </c>
      <c r="I1096">
        <v>3</v>
      </c>
      <c r="J1096">
        <v>3736</v>
      </c>
    </row>
    <row r="1097" spans="1:10" x14ac:dyDescent="0.2">
      <c r="A1097" t="s">
        <v>14</v>
      </c>
      <c r="B1097" t="s">
        <v>39</v>
      </c>
      <c r="C1097">
        <v>2006</v>
      </c>
      <c r="D1097">
        <v>3.1</v>
      </c>
      <c r="E1097" t="s">
        <v>28</v>
      </c>
      <c r="F1097" t="s">
        <v>17</v>
      </c>
      <c r="G1097">
        <v>189547</v>
      </c>
      <c r="H1097">
        <v>2</v>
      </c>
      <c r="I1097">
        <v>5</v>
      </c>
      <c r="J1097">
        <v>6709</v>
      </c>
    </row>
    <row r="1098" spans="1:10" x14ac:dyDescent="0.2">
      <c r="A1098" t="s">
        <v>36</v>
      </c>
      <c r="B1098" t="s">
        <v>53</v>
      </c>
      <c r="C1098">
        <v>2014</v>
      </c>
      <c r="D1098">
        <v>2.2999999999999998</v>
      </c>
      <c r="E1098" t="s">
        <v>12</v>
      </c>
      <c r="F1098" t="s">
        <v>17</v>
      </c>
      <c r="G1098">
        <v>236942</v>
      </c>
      <c r="H1098">
        <v>2</v>
      </c>
      <c r="I1098">
        <v>3</v>
      </c>
      <c r="J1098">
        <v>7361</v>
      </c>
    </row>
    <row r="1099" spans="1:10" x14ac:dyDescent="0.2">
      <c r="A1099" t="s">
        <v>26</v>
      </c>
      <c r="B1099" t="s">
        <v>47</v>
      </c>
      <c r="C1099">
        <v>2020</v>
      </c>
      <c r="D1099">
        <v>2.2000000000000002</v>
      </c>
      <c r="E1099" t="s">
        <v>22</v>
      </c>
      <c r="F1099" t="s">
        <v>17</v>
      </c>
      <c r="G1099">
        <v>170003</v>
      </c>
      <c r="H1099">
        <v>3</v>
      </c>
      <c r="I1099">
        <v>1</v>
      </c>
      <c r="J1099">
        <v>12399</v>
      </c>
    </row>
    <row r="1100" spans="1:10" x14ac:dyDescent="0.2">
      <c r="A1100" t="s">
        <v>14</v>
      </c>
      <c r="B1100" t="s">
        <v>15</v>
      </c>
      <c r="C1100">
        <v>2021</v>
      </c>
      <c r="D1100">
        <v>2.7</v>
      </c>
      <c r="E1100" t="s">
        <v>12</v>
      </c>
      <c r="F1100" t="s">
        <v>25</v>
      </c>
      <c r="G1100">
        <v>72300</v>
      </c>
      <c r="H1100">
        <v>3</v>
      </c>
      <c r="I1100">
        <v>4</v>
      </c>
      <c r="J1100">
        <v>11654</v>
      </c>
    </row>
    <row r="1101" spans="1:10" x14ac:dyDescent="0.2">
      <c r="A1101" t="s">
        <v>23</v>
      </c>
      <c r="B1101" t="s">
        <v>45</v>
      </c>
      <c r="C1101">
        <v>2020</v>
      </c>
      <c r="D1101">
        <v>3.6</v>
      </c>
      <c r="E1101" t="s">
        <v>16</v>
      </c>
      <c r="F1101" t="s">
        <v>25</v>
      </c>
      <c r="G1101">
        <v>107321</v>
      </c>
      <c r="H1101">
        <v>3</v>
      </c>
      <c r="I1101">
        <v>4</v>
      </c>
      <c r="J1101">
        <v>12553</v>
      </c>
    </row>
    <row r="1102" spans="1:10" x14ac:dyDescent="0.2">
      <c r="A1102" t="s">
        <v>26</v>
      </c>
      <c r="B1102" t="s">
        <v>47</v>
      </c>
      <c r="C1102">
        <v>2021</v>
      </c>
      <c r="D1102">
        <v>4.7</v>
      </c>
      <c r="E1102" t="s">
        <v>22</v>
      </c>
      <c r="F1102" t="s">
        <v>17</v>
      </c>
      <c r="G1102">
        <v>14924</v>
      </c>
      <c r="H1102">
        <v>5</v>
      </c>
      <c r="I1102">
        <v>3</v>
      </c>
      <c r="J1102">
        <v>18301</v>
      </c>
    </row>
    <row r="1103" spans="1:10" x14ac:dyDescent="0.2">
      <c r="A1103" t="s">
        <v>18</v>
      </c>
      <c r="B1103" t="s">
        <v>52</v>
      </c>
      <c r="C1103">
        <v>2006</v>
      </c>
      <c r="D1103">
        <v>1.3</v>
      </c>
      <c r="E1103" t="s">
        <v>12</v>
      </c>
      <c r="F1103" t="s">
        <v>13</v>
      </c>
      <c r="G1103">
        <v>96152</v>
      </c>
      <c r="H1103">
        <v>3</v>
      </c>
      <c r="I1103">
        <v>4</v>
      </c>
      <c r="J1103">
        <v>5276</v>
      </c>
    </row>
    <row r="1104" spans="1:10" x14ac:dyDescent="0.2">
      <c r="A1104" t="s">
        <v>14</v>
      </c>
      <c r="B1104" t="s">
        <v>39</v>
      </c>
      <c r="C1104">
        <v>2010</v>
      </c>
      <c r="D1104">
        <v>1.2</v>
      </c>
      <c r="E1104" t="s">
        <v>22</v>
      </c>
      <c r="F1104" t="s">
        <v>25</v>
      </c>
      <c r="G1104">
        <v>176673</v>
      </c>
      <c r="H1104">
        <v>5</v>
      </c>
      <c r="I1104">
        <v>1</v>
      </c>
      <c r="J1104">
        <v>6766</v>
      </c>
    </row>
    <row r="1105" spans="1:10" x14ac:dyDescent="0.2">
      <c r="A1105" t="s">
        <v>26</v>
      </c>
      <c r="B1105" t="s">
        <v>27</v>
      </c>
      <c r="C1105">
        <v>2017</v>
      </c>
      <c r="D1105">
        <v>3.5</v>
      </c>
      <c r="E1105" t="s">
        <v>28</v>
      </c>
      <c r="F1105" t="s">
        <v>13</v>
      </c>
      <c r="G1105">
        <v>89607</v>
      </c>
      <c r="H1105">
        <v>2</v>
      </c>
      <c r="I1105">
        <v>2</v>
      </c>
      <c r="J1105">
        <v>10907</v>
      </c>
    </row>
    <row r="1106" spans="1:10" x14ac:dyDescent="0.2">
      <c r="A1106" t="s">
        <v>33</v>
      </c>
      <c r="B1106" t="s">
        <v>43</v>
      </c>
      <c r="C1106">
        <v>2010</v>
      </c>
      <c r="D1106">
        <v>4.2</v>
      </c>
      <c r="E1106" t="s">
        <v>28</v>
      </c>
      <c r="F1106" t="s">
        <v>13</v>
      </c>
      <c r="G1106">
        <v>21962</v>
      </c>
      <c r="H1106">
        <v>3</v>
      </c>
      <c r="I1106">
        <v>4</v>
      </c>
      <c r="J1106">
        <v>10860</v>
      </c>
    </row>
    <row r="1107" spans="1:10" x14ac:dyDescent="0.2">
      <c r="A1107" t="s">
        <v>29</v>
      </c>
      <c r="B1107" t="s">
        <v>30</v>
      </c>
      <c r="C1107">
        <v>2015</v>
      </c>
      <c r="D1107">
        <v>1.5</v>
      </c>
      <c r="E1107" t="s">
        <v>16</v>
      </c>
      <c r="F1107" t="s">
        <v>25</v>
      </c>
      <c r="G1107">
        <v>277787</v>
      </c>
      <c r="H1107">
        <v>4</v>
      </c>
      <c r="I1107">
        <v>2</v>
      </c>
      <c r="J1107">
        <v>5544</v>
      </c>
    </row>
    <row r="1108" spans="1:10" x14ac:dyDescent="0.2">
      <c r="A1108" t="s">
        <v>36</v>
      </c>
      <c r="B1108" t="s">
        <v>37</v>
      </c>
      <c r="C1108">
        <v>2005</v>
      </c>
      <c r="D1108">
        <v>2.6</v>
      </c>
      <c r="E1108" t="s">
        <v>16</v>
      </c>
      <c r="F1108" t="s">
        <v>17</v>
      </c>
      <c r="G1108">
        <v>185366</v>
      </c>
      <c r="H1108">
        <v>3</v>
      </c>
      <c r="I1108">
        <v>4</v>
      </c>
      <c r="J1108">
        <v>6992</v>
      </c>
    </row>
    <row r="1109" spans="1:10" x14ac:dyDescent="0.2">
      <c r="A1109" t="s">
        <v>36</v>
      </c>
      <c r="B1109" t="s">
        <v>53</v>
      </c>
      <c r="C1109">
        <v>2021</v>
      </c>
      <c r="D1109">
        <v>3.6</v>
      </c>
      <c r="E1109" t="s">
        <v>12</v>
      </c>
      <c r="F1109" t="s">
        <v>25</v>
      </c>
      <c r="G1109">
        <v>246760</v>
      </c>
      <c r="H1109">
        <v>3</v>
      </c>
      <c r="I1109">
        <v>5</v>
      </c>
      <c r="J1109">
        <v>9064</v>
      </c>
    </row>
    <row r="1110" spans="1:10" x14ac:dyDescent="0.2">
      <c r="A1110" t="s">
        <v>18</v>
      </c>
      <c r="B1110" t="s">
        <v>19</v>
      </c>
      <c r="C1110">
        <v>2010</v>
      </c>
      <c r="D1110">
        <v>4.5</v>
      </c>
      <c r="E1110" t="s">
        <v>12</v>
      </c>
      <c r="F1110" t="s">
        <v>17</v>
      </c>
      <c r="G1110">
        <v>141286</v>
      </c>
      <c r="H1110">
        <v>4</v>
      </c>
      <c r="I1110">
        <v>1</v>
      </c>
      <c r="J1110">
        <v>10274</v>
      </c>
    </row>
    <row r="1111" spans="1:10" x14ac:dyDescent="0.2">
      <c r="A1111" t="s">
        <v>40</v>
      </c>
      <c r="B1111" t="s">
        <v>51</v>
      </c>
      <c r="C1111">
        <v>2016</v>
      </c>
      <c r="D1111">
        <v>4.3</v>
      </c>
      <c r="E1111" t="s">
        <v>12</v>
      </c>
      <c r="F1111" t="s">
        <v>17</v>
      </c>
      <c r="G1111">
        <v>247270</v>
      </c>
      <c r="H1111">
        <v>2</v>
      </c>
      <c r="I1111">
        <v>2</v>
      </c>
      <c r="J1111">
        <v>9754</v>
      </c>
    </row>
    <row r="1112" spans="1:10" x14ac:dyDescent="0.2">
      <c r="A1112" t="s">
        <v>10</v>
      </c>
      <c r="B1112" t="s">
        <v>48</v>
      </c>
      <c r="C1112">
        <v>2022</v>
      </c>
      <c r="D1112">
        <v>3.3</v>
      </c>
      <c r="E1112" t="s">
        <v>28</v>
      </c>
      <c r="F1112" t="s">
        <v>17</v>
      </c>
      <c r="G1112">
        <v>11758</v>
      </c>
      <c r="H1112">
        <v>5</v>
      </c>
      <c r="I1112">
        <v>1</v>
      </c>
      <c r="J1112">
        <v>15264</v>
      </c>
    </row>
    <row r="1113" spans="1:10" x14ac:dyDescent="0.2">
      <c r="A1113" t="s">
        <v>40</v>
      </c>
      <c r="B1113" t="s">
        <v>41</v>
      </c>
      <c r="C1113">
        <v>2012</v>
      </c>
      <c r="D1113">
        <v>1.7</v>
      </c>
      <c r="E1113" t="s">
        <v>22</v>
      </c>
      <c r="F1113" t="s">
        <v>25</v>
      </c>
      <c r="G1113">
        <v>149550</v>
      </c>
      <c r="H1113">
        <v>2</v>
      </c>
      <c r="I1113">
        <v>3</v>
      </c>
      <c r="J1113">
        <v>8409</v>
      </c>
    </row>
    <row r="1114" spans="1:10" x14ac:dyDescent="0.2">
      <c r="A1114" t="s">
        <v>18</v>
      </c>
      <c r="B1114" t="s">
        <v>54</v>
      </c>
      <c r="C1114">
        <v>2003</v>
      </c>
      <c r="D1114">
        <v>4.4000000000000004</v>
      </c>
      <c r="E1114" t="s">
        <v>16</v>
      </c>
      <c r="F1114" t="s">
        <v>13</v>
      </c>
      <c r="G1114">
        <v>106352</v>
      </c>
      <c r="H1114">
        <v>2</v>
      </c>
      <c r="I1114">
        <v>5</v>
      </c>
      <c r="J1114">
        <v>8272</v>
      </c>
    </row>
    <row r="1115" spans="1:10" x14ac:dyDescent="0.2">
      <c r="A1115" t="s">
        <v>29</v>
      </c>
      <c r="B1115" t="s">
        <v>56</v>
      </c>
      <c r="C1115">
        <v>2014</v>
      </c>
      <c r="D1115">
        <v>2.7</v>
      </c>
      <c r="E1115" t="s">
        <v>22</v>
      </c>
      <c r="F1115" t="s">
        <v>13</v>
      </c>
      <c r="G1115">
        <v>87328</v>
      </c>
      <c r="H1115">
        <v>5</v>
      </c>
      <c r="I1115">
        <v>1</v>
      </c>
      <c r="J1115">
        <v>11253</v>
      </c>
    </row>
    <row r="1116" spans="1:10" x14ac:dyDescent="0.2">
      <c r="A1116" t="s">
        <v>14</v>
      </c>
      <c r="B1116" t="s">
        <v>15</v>
      </c>
      <c r="C1116">
        <v>2018</v>
      </c>
      <c r="D1116">
        <v>2</v>
      </c>
      <c r="E1116" t="s">
        <v>22</v>
      </c>
      <c r="F1116" t="s">
        <v>17</v>
      </c>
      <c r="G1116">
        <v>102798</v>
      </c>
      <c r="H1116">
        <v>3</v>
      </c>
      <c r="I1116">
        <v>3</v>
      </c>
      <c r="J1116">
        <v>12944</v>
      </c>
    </row>
    <row r="1117" spans="1:10" x14ac:dyDescent="0.2">
      <c r="A1117" t="s">
        <v>23</v>
      </c>
      <c r="B1117" t="s">
        <v>38</v>
      </c>
      <c r="C1117">
        <v>2006</v>
      </c>
      <c r="D1117">
        <v>4.2</v>
      </c>
      <c r="E1117" t="s">
        <v>12</v>
      </c>
      <c r="F1117" t="s">
        <v>17</v>
      </c>
      <c r="G1117">
        <v>72222</v>
      </c>
      <c r="H1117">
        <v>2</v>
      </c>
      <c r="I1117">
        <v>2</v>
      </c>
      <c r="J1117">
        <v>10155</v>
      </c>
    </row>
    <row r="1118" spans="1:10" x14ac:dyDescent="0.2">
      <c r="A1118" t="s">
        <v>10</v>
      </c>
      <c r="B1118" t="s">
        <v>11</v>
      </c>
      <c r="C1118">
        <v>2013</v>
      </c>
      <c r="D1118">
        <v>1.9</v>
      </c>
      <c r="E1118" t="s">
        <v>12</v>
      </c>
      <c r="F1118" t="s">
        <v>17</v>
      </c>
      <c r="G1118">
        <v>190145</v>
      </c>
      <c r="H1118">
        <v>2</v>
      </c>
      <c r="I1118">
        <v>2</v>
      </c>
      <c r="J1118">
        <v>7597</v>
      </c>
    </row>
    <row r="1119" spans="1:10" x14ac:dyDescent="0.2">
      <c r="A1119" t="s">
        <v>36</v>
      </c>
      <c r="B1119" t="s">
        <v>53</v>
      </c>
      <c r="C1119">
        <v>2018</v>
      </c>
      <c r="D1119">
        <v>4.5999999999999996</v>
      </c>
      <c r="E1119" t="s">
        <v>22</v>
      </c>
      <c r="F1119" t="s">
        <v>13</v>
      </c>
      <c r="G1119">
        <v>15033</v>
      </c>
      <c r="H1119">
        <v>2</v>
      </c>
      <c r="I1119">
        <v>1</v>
      </c>
      <c r="J1119">
        <v>15799</v>
      </c>
    </row>
    <row r="1120" spans="1:10" x14ac:dyDescent="0.2">
      <c r="A1120" t="s">
        <v>23</v>
      </c>
      <c r="B1120" t="s">
        <v>24</v>
      </c>
      <c r="C1120">
        <v>2020</v>
      </c>
      <c r="D1120">
        <v>4.5</v>
      </c>
      <c r="E1120" t="s">
        <v>22</v>
      </c>
      <c r="F1120" t="s">
        <v>17</v>
      </c>
      <c r="G1120">
        <v>257396</v>
      </c>
      <c r="H1120">
        <v>2</v>
      </c>
      <c r="I1120">
        <v>5</v>
      </c>
      <c r="J1120">
        <v>12952</v>
      </c>
    </row>
    <row r="1121" spans="1:10" x14ac:dyDescent="0.2">
      <c r="A1121" t="s">
        <v>18</v>
      </c>
      <c r="B1121" t="s">
        <v>52</v>
      </c>
      <c r="C1121">
        <v>2016</v>
      </c>
      <c r="D1121">
        <v>2.4</v>
      </c>
      <c r="E1121" t="s">
        <v>12</v>
      </c>
      <c r="F1121" t="s">
        <v>17</v>
      </c>
      <c r="G1121">
        <v>227774</v>
      </c>
      <c r="H1121">
        <v>3</v>
      </c>
      <c r="I1121">
        <v>2</v>
      </c>
      <c r="J1121">
        <v>8244</v>
      </c>
    </row>
    <row r="1122" spans="1:10" x14ac:dyDescent="0.2">
      <c r="A1122" t="s">
        <v>40</v>
      </c>
      <c r="B1122" t="s">
        <v>49</v>
      </c>
      <c r="C1122">
        <v>2006</v>
      </c>
      <c r="D1122">
        <v>4.5999999999999996</v>
      </c>
      <c r="E1122" t="s">
        <v>28</v>
      </c>
      <c r="F1122" t="s">
        <v>25</v>
      </c>
      <c r="G1122">
        <v>133079</v>
      </c>
      <c r="H1122">
        <v>4</v>
      </c>
      <c r="I1122">
        <v>1</v>
      </c>
      <c r="J1122">
        <v>7838</v>
      </c>
    </row>
    <row r="1123" spans="1:10" x14ac:dyDescent="0.2">
      <c r="A1123" t="s">
        <v>29</v>
      </c>
      <c r="B1123" t="s">
        <v>35</v>
      </c>
      <c r="C1123">
        <v>2012</v>
      </c>
      <c r="D1123">
        <v>4.8</v>
      </c>
      <c r="E1123" t="s">
        <v>12</v>
      </c>
      <c r="F1123" t="s">
        <v>13</v>
      </c>
      <c r="G1123">
        <v>212662</v>
      </c>
      <c r="H1123">
        <v>2</v>
      </c>
      <c r="I1123">
        <v>5</v>
      </c>
      <c r="J1123">
        <v>8246</v>
      </c>
    </row>
    <row r="1124" spans="1:10" x14ac:dyDescent="0.2">
      <c r="A1124" t="s">
        <v>10</v>
      </c>
      <c r="B1124" t="s">
        <v>11</v>
      </c>
      <c r="C1124">
        <v>2020</v>
      </c>
      <c r="D1124">
        <v>1.3</v>
      </c>
      <c r="E1124" t="s">
        <v>16</v>
      </c>
      <c r="F1124" t="s">
        <v>25</v>
      </c>
      <c r="G1124">
        <v>232567</v>
      </c>
      <c r="H1124">
        <v>5</v>
      </c>
      <c r="I1124">
        <v>5</v>
      </c>
      <c r="J1124">
        <v>7748</v>
      </c>
    </row>
    <row r="1125" spans="1:10" x14ac:dyDescent="0.2">
      <c r="A1125" t="s">
        <v>20</v>
      </c>
      <c r="B1125" t="s">
        <v>21</v>
      </c>
      <c r="C1125">
        <v>2003</v>
      </c>
      <c r="D1125">
        <v>4</v>
      </c>
      <c r="E1125" t="s">
        <v>28</v>
      </c>
      <c r="F1125" t="s">
        <v>17</v>
      </c>
      <c r="G1125">
        <v>288560</v>
      </c>
      <c r="H1125">
        <v>4</v>
      </c>
      <c r="I1125">
        <v>2</v>
      </c>
      <c r="J1125">
        <v>4728</v>
      </c>
    </row>
    <row r="1126" spans="1:10" x14ac:dyDescent="0.2">
      <c r="A1126" t="s">
        <v>14</v>
      </c>
      <c r="B1126" t="s">
        <v>46</v>
      </c>
      <c r="C1126">
        <v>2005</v>
      </c>
      <c r="D1126">
        <v>2.5</v>
      </c>
      <c r="E1126" t="s">
        <v>12</v>
      </c>
      <c r="F1126" t="s">
        <v>25</v>
      </c>
      <c r="G1126">
        <v>1907</v>
      </c>
      <c r="H1126">
        <v>4</v>
      </c>
      <c r="I1126">
        <v>3</v>
      </c>
      <c r="J1126">
        <v>8061</v>
      </c>
    </row>
    <row r="1127" spans="1:10" x14ac:dyDescent="0.2">
      <c r="A1127" t="s">
        <v>33</v>
      </c>
      <c r="B1127" t="s">
        <v>55</v>
      </c>
      <c r="C1127">
        <v>2016</v>
      </c>
      <c r="D1127">
        <v>2.6</v>
      </c>
      <c r="E1127" t="s">
        <v>28</v>
      </c>
      <c r="F1127" t="s">
        <v>13</v>
      </c>
      <c r="G1127">
        <v>203082</v>
      </c>
      <c r="H1127">
        <v>3</v>
      </c>
      <c r="I1127">
        <v>3</v>
      </c>
      <c r="J1127">
        <v>7438</v>
      </c>
    </row>
    <row r="1128" spans="1:10" x14ac:dyDescent="0.2">
      <c r="A1128" t="s">
        <v>40</v>
      </c>
      <c r="B1128" t="s">
        <v>41</v>
      </c>
      <c r="C1128">
        <v>2002</v>
      </c>
      <c r="D1128">
        <v>3.2</v>
      </c>
      <c r="E1128" t="s">
        <v>22</v>
      </c>
      <c r="F1128" t="s">
        <v>25</v>
      </c>
      <c r="G1128">
        <v>8437</v>
      </c>
      <c r="H1128">
        <v>5</v>
      </c>
      <c r="I1128">
        <v>1</v>
      </c>
      <c r="J1128">
        <v>9731</v>
      </c>
    </row>
    <row r="1129" spans="1:10" x14ac:dyDescent="0.2">
      <c r="A1129" t="s">
        <v>23</v>
      </c>
      <c r="B1129" t="s">
        <v>24</v>
      </c>
      <c r="C1129">
        <v>2004</v>
      </c>
      <c r="D1129">
        <v>3</v>
      </c>
      <c r="E1129" t="s">
        <v>12</v>
      </c>
      <c r="F1129" t="s">
        <v>13</v>
      </c>
      <c r="G1129">
        <v>265576</v>
      </c>
      <c r="H1129">
        <v>3</v>
      </c>
      <c r="I1129">
        <v>1</v>
      </c>
      <c r="J1129">
        <v>2988</v>
      </c>
    </row>
    <row r="1130" spans="1:10" x14ac:dyDescent="0.2">
      <c r="A1130" t="s">
        <v>26</v>
      </c>
      <c r="B1130" t="s">
        <v>32</v>
      </c>
      <c r="C1130">
        <v>2021</v>
      </c>
      <c r="D1130">
        <v>2.2999999999999998</v>
      </c>
      <c r="E1130" t="s">
        <v>22</v>
      </c>
      <c r="F1130" t="s">
        <v>13</v>
      </c>
      <c r="G1130">
        <v>152081</v>
      </c>
      <c r="H1130">
        <v>5</v>
      </c>
      <c r="I1130">
        <v>3</v>
      </c>
      <c r="J1130">
        <v>11658</v>
      </c>
    </row>
    <row r="1131" spans="1:10" x14ac:dyDescent="0.2">
      <c r="A1131" t="s">
        <v>40</v>
      </c>
      <c r="B1131" t="s">
        <v>51</v>
      </c>
      <c r="C1131">
        <v>2007</v>
      </c>
      <c r="D1131">
        <v>3.9</v>
      </c>
      <c r="E1131" t="s">
        <v>12</v>
      </c>
      <c r="F1131" t="s">
        <v>13</v>
      </c>
      <c r="G1131">
        <v>59761</v>
      </c>
      <c r="H1131">
        <v>5</v>
      </c>
      <c r="I1131">
        <v>2</v>
      </c>
      <c r="J1131">
        <v>8904</v>
      </c>
    </row>
    <row r="1132" spans="1:10" x14ac:dyDescent="0.2">
      <c r="A1132" t="s">
        <v>29</v>
      </c>
      <c r="B1132" t="s">
        <v>56</v>
      </c>
      <c r="C1132">
        <v>2002</v>
      </c>
      <c r="D1132">
        <v>1.7</v>
      </c>
      <c r="E1132" t="s">
        <v>28</v>
      </c>
      <c r="F1132" t="s">
        <v>17</v>
      </c>
      <c r="G1132">
        <v>261866</v>
      </c>
      <c r="H1132">
        <v>3</v>
      </c>
      <c r="I1132">
        <v>3</v>
      </c>
      <c r="J1132">
        <v>2662</v>
      </c>
    </row>
    <row r="1133" spans="1:10" x14ac:dyDescent="0.2">
      <c r="A1133" t="s">
        <v>26</v>
      </c>
      <c r="B1133" t="s">
        <v>27</v>
      </c>
      <c r="C1133">
        <v>2013</v>
      </c>
      <c r="D1133">
        <v>1.6</v>
      </c>
      <c r="E1133" t="s">
        <v>28</v>
      </c>
      <c r="F1133" t="s">
        <v>25</v>
      </c>
      <c r="G1133">
        <v>294269</v>
      </c>
      <c r="H1133">
        <v>5</v>
      </c>
      <c r="I1133">
        <v>3</v>
      </c>
      <c r="J1133">
        <v>3714</v>
      </c>
    </row>
    <row r="1134" spans="1:10" x14ac:dyDescent="0.2">
      <c r="A1134" t="s">
        <v>36</v>
      </c>
      <c r="B1134" t="s">
        <v>37</v>
      </c>
      <c r="C1134">
        <v>2023</v>
      </c>
      <c r="D1134">
        <v>4.8</v>
      </c>
      <c r="E1134" t="s">
        <v>22</v>
      </c>
      <c r="F1134" t="s">
        <v>17</v>
      </c>
      <c r="G1134">
        <v>137191</v>
      </c>
      <c r="H1134">
        <v>3</v>
      </c>
      <c r="I1134">
        <v>5</v>
      </c>
      <c r="J1134">
        <v>16556</v>
      </c>
    </row>
    <row r="1135" spans="1:10" x14ac:dyDescent="0.2">
      <c r="A1135" t="s">
        <v>29</v>
      </c>
      <c r="B1135" t="s">
        <v>56</v>
      </c>
      <c r="C1135">
        <v>2002</v>
      </c>
      <c r="D1135">
        <v>4</v>
      </c>
      <c r="E1135" t="s">
        <v>28</v>
      </c>
      <c r="F1135" t="s">
        <v>13</v>
      </c>
      <c r="G1135">
        <v>86374</v>
      </c>
      <c r="H1135">
        <v>3</v>
      </c>
      <c r="I1135">
        <v>1</v>
      </c>
      <c r="J1135">
        <v>6972</v>
      </c>
    </row>
    <row r="1136" spans="1:10" x14ac:dyDescent="0.2">
      <c r="A1136" t="s">
        <v>40</v>
      </c>
      <c r="B1136" t="s">
        <v>41</v>
      </c>
      <c r="C1136">
        <v>2007</v>
      </c>
      <c r="D1136">
        <v>4.7</v>
      </c>
      <c r="E1136" t="s">
        <v>28</v>
      </c>
      <c r="F1136" t="s">
        <v>13</v>
      </c>
      <c r="G1136">
        <v>113957</v>
      </c>
      <c r="H1136">
        <v>5</v>
      </c>
      <c r="I1136">
        <v>4</v>
      </c>
      <c r="J1136">
        <v>8620</v>
      </c>
    </row>
    <row r="1137" spans="1:10" x14ac:dyDescent="0.2">
      <c r="A1137" t="s">
        <v>26</v>
      </c>
      <c r="B1137" t="s">
        <v>47</v>
      </c>
      <c r="C1137">
        <v>2023</v>
      </c>
      <c r="D1137">
        <v>2.9</v>
      </c>
      <c r="E1137" t="s">
        <v>22</v>
      </c>
      <c r="F1137" t="s">
        <v>25</v>
      </c>
      <c r="G1137">
        <v>131448</v>
      </c>
      <c r="H1137">
        <v>3</v>
      </c>
      <c r="I1137">
        <v>2</v>
      </c>
      <c r="J1137">
        <v>13271</v>
      </c>
    </row>
    <row r="1138" spans="1:10" x14ac:dyDescent="0.2">
      <c r="A1138" t="s">
        <v>10</v>
      </c>
      <c r="B1138" t="s">
        <v>48</v>
      </c>
      <c r="C1138">
        <v>2014</v>
      </c>
      <c r="D1138">
        <v>3.2</v>
      </c>
      <c r="E1138" t="s">
        <v>16</v>
      </c>
      <c r="F1138" t="s">
        <v>25</v>
      </c>
      <c r="G1138">
        <v>61057</v>
      </c>
      <c r="H1138">
        <v>4</v>
      </c>
      <c r="I1138">
        <v>5</v>
      </c>
      <c r="J1138">
        <v>11278</v>
      </c>
    </row>
    <row r="1139" spans="1:10" x14ac:dyDescent="0.2">
      <c r="A1139" t="s">
        <v>20</v>
      </c>
      <c r="B1139" t="s">
        <v>50</v>
      </c>
      <c r="C1139">
        <v>2000</v>
      </c>
      <c r="D1139">
        <v>1.7</v>
      </c>
      <c r="E1139" t="s">
        <v>22</v>
      </c>
      <c r="F1139" t="s">
        <v>25</v>
      </c>
      <c r="G1139">
        <v>117433</v>
      </c>
      <c r="H1139">
        <v>5</v>
      </c>
      <c r="I1139">
        <v>3</v>
      </c>
      <c r="J1139">
        <v>5451</v>
      </c>
    </row>
    <row r="1140" spans="1:10" x14ac:dyDescent="0.2">
      <c r="A1140" t="s">
        <v>14</v>
      </c>
      <c r="B1140" t="s">
        <v>46</v>
      </c>
      <c r="C1140">
        <v>2009</v>
      </c>
      <c r="D1140">
        <v>3.1</v>
      </c>
      <c r="E1140" t="s">
        <v>12</v>
      </c>
      <c r="F1140" t="s">
        <v>13</v>
      </c>
      <c r="G1140">
        <v>137931</v>
      </c>
      <c r="H1140">
        <v>5</v>
      </c>
      <c r="I1140">
        <v>5</v>
      </c>
      <c r="J1140">
        <v>7141</v>
      </c>
    </row>
    <row r="1141" spans="1:10" x14ac:dyDescent="0.2">
      <c r="A1141" t="s">
        <v>23</v>
      </c>
      <c r="B1141" t="s">
        <v>38</v>
      </c>
      <c r="C1141">
        <v>2004</v>
      </c>
      <c r="D1141">
        <v>4</v>
      </c>
      <c r="E1141" t="s">
        <v>22</v>
      </c>
      <c r="F1141" t="s">
        <v>13</v>
      </c>
      <c r="G1141">
        <v>187692</v>
      </c>
      <c r="H1141">
        <v>2</v>
      </c>
      <c r="I1141">
        <v>3</v>
      </c>
      <c r="J1141">
        <v>7546</v>
      </c>
    </row>
    <row r="1142" spans="1:10" x14ac:dyDescent="0.2">
      <c r="A1142" t="s">
        <v>40</v>
      </c>
      <c r="B1142" t="s">
        <v>51</v>
      </c>
      <c r="C1142">
        <v>2014</v>
      </c>
      <c r="D1142">
        <v>3.6</v>
      </c>
      <c r="E1142" t="s">
        <v>22</v>
      </c>
      <c r="F1142" t="s">
        <v>25</v>
      </c>
      <c r="G1142">
        <v>197080</v>
      </c>
      <c r="H1142">
        <v>5</v>
      </c>
      <c r="I1142">
        <v>1</v>
      </c>
      <c r="J1142">
        <v>9958</v>
      </c>
    </row>
    <row r="1143" spans="1:10" x14ac:dyDescent="0.2">
      <c r="A1143" t="s">
        <v>40</v>
      </c>
      <c r="B1143" t="s">
        <v>49</v>
      </c>
      <c r="C1143">
        <v>2003</v>
      </c>
      <c r="D1143">
        <v>2.2000000000000002</v>
      </c>
      <c r="E1143" t="s">
        <v>22</v>
      </c>
      <c r="F1143" t="s">
        <v>17</v>
      </c>
      <c r="G1143">
        <v>181478</v>
      </c>
      <c r="H1143">
        <v>3</v>
      </c>
      <c r="I1143">
        <v>2</v>
      </c>
      <c r="J1143">
        <v>7070</v>
      </c>
    </row>
    <row r="1144" spans="1:10" x14ac:dyDescent="0.2">
      <c r="A1144" t="s">
        <v>33</v>
      </c>
      <c r="B1144" t="s">
        <v>34</v>
      </c>
      <c r="C1144">
        <v>2010</v>
      </c>
      <c r="D1144">
        <v>1.4</v>
      </c>
      <c r="E1144" t="s">
        <v>12</v>
      </c>
      <c r="F1144" t="s">
        <v>13</v>
      </c>
      <c r="G1144">
        <v>90048</v>
      </c>
      <c r="H1144">
        <v>3</v>
      </c>
      <c r="I1144">
        <v>2</v>
      </c>
      <c r="J1144">
        <v>6699</v>
      </c>
    </row>
    <row r="1145" spans="1:10" x14ac:dyDescent="0.2">
      <c r="A1145" t="s">
        <v>18</v>
      </c>
      <c r="B1145" t="s">
        <v>52</v>
      </c>
      <c r="C1145">
        <v>2013</v>
      </c>
      <c r="D1145">
        <v>1.7</v>
      </c>
      <c r="E1145" t="s">
        <v>28</v>
      </c>
      <c r="F1145" t="s">
        <v>17</v>
      </c>
      <c r="G1145">
        <v>92490</v>
      </c>
      <c r="H1145">
        <v>3</v>
      </c>
      <c r="I1145">
        <v>3</v>
      </c>
      <c r="J1145">
        <v>9350</v>
      </c>
    </row>
    <row r="1146" spans="1:10" x14ac:dyDescent="0.2">
      <c r="A1146" t="s">
        <v>29</v>
      </c>
      <c r="B1146" t="s">
        <v>56</v>
      </c>
      <c r="C1146">
        <v>2011</v>
      </c>
      <c r="D1146">
        <v>1.1000000000000001</v>
      </c>
      <c r="E1146" t="s">
        <v>22</v>
      </c>
      <c r="F1146" t="s">
        <v>17</v>
      </c>
      <c r="G1146">
        <v>178300</v>
      </c>
      <c r="H1146">
        <v>5</v>
      </c>
      <c r="I1146">
        <v>2</v>
      </c>
      <c r="J1146">
        <v>8434</v>
      </c>
    </row>
    <row r="1147" spans="1:10" x14ac:dyDescent="0.2">
      <c r="A1147" t="s">
        <v>20</v>
      </c>
      <c r="B1147" t="s">
        <v>21</v>
      </c>
      <c r="C1147">
        <v>2018</v>
      </c>
      <c r="D1147">
        <v>1.3</v>
      </c>
      <c r="E1147" t="s">
        <v>16</v>
      </c>
      <c r="F1147" t="s">
        <v>17</v>
      </c>
      <c r="G1147">
        <v>299270</v>
      </c>
      <c r="H1147">
        <v>4</v>
      </c>
      <c r="I1147">
        <v>5</v>
      </c>
      <c r="J1147">
        <v>7314</v>
      </c>
    </row>
    <row r="1148" spans="1:10" x14ac:dyDescent="0.2">
      <c r="A1148" t="s">
        <v>26</v>
      </c>
      <c r="B1148" t="s">
        <v>32</v>
      </c>
      <c r="C1148">
        <v>2005</v>
      </c>
      <c r="D1148">
        <v>4.2</v>
      </c>
      <c r="E1148" t="s">
        <v>12</v>
      </c>
      <c r="F1148" t="s">
        <v>13</v>
      </c>
      <c r="G1148">
        <v>152296</v>
      </c>
      <c r="H1148">
        <v>4</v>
      </c>
      <c r="I1148">
        <v>3</v>
      </c>
      <c r="J1148">
        <v>6754</v>
      </c>
    </row>
    <row r="1149" spans="1:10" x14ac:dyDescent="0.2">
      <c r="A1149" t="s">
        <v>33</v>
      </c>
      <c r="B1149" t="s">
        <v>43</v>
      </c>
      <c r="C1149">
        <v>2016</v>
      </c>
      <c r="D1149">
        <v>2.8</v>
      </c>
      <c r="E1149" t="s">
        <v>22</v>
      </c>
      <c r="F1149" t="s">
        <v>25</v>
      </c>
      <c r="G1149">
        <v>253986</v>
      </c>
      <c r="H1149">
        <v>4</v>
      </c>
      <c r="I1149">
        <v>4</v>
      </c>
      <c r="J1149">
        <v>8620</v>
      </c>
    </row>
    <row r="1150" spans="1:10" x14ac:dyDescent="0.2">
      <c r="A1150" t="s">
        <v>20</v>
      </c>
      <c r="B1150" t="s">
        <v>42</v>
      </c>
      <c r="C1150">
        <v>2017</v>
      </c>
      <c r="D1150">
        <v>1.2</v>
      </c>
      <c r="E1150" t="s">
        <v>22</v>
      </c>
      <c r="F1150" t="s">
        <v>25</v>
      </c>
      <c r="G1150">
        <v>276224</v>
      </c>
      <c r="H1150">
        <v>4</v>
      </c>
      <c r="I1150">
        <v>5</v>
      </c>
      <c r="J1150">
        <v>6875</v>
      </c>
    </row>
    <row r="1151" spans="1:10" x14ac:dyDescent="0.2">
      <c r="A1151" t="s">
        <v>18</v>
      </c>
      <c r="B1151" t="s">
        <v>19</v>
      </c>
      <c r="C1151">
        <v>2018</v>
      </c>
      <c r="D1151">
        <v>4.7</v>
      </c>
      <c r="E1151" t="s">
        <v>28</v>
      </c>
      <c r="F1151" t="s">
        <v>25</v>
      </c>
      <c r="G1151">
        <v>15328</v>
      </c>
      <c r="H1151">
        <v>4</v>
      </c>
      <c r="I1151">
        <v>3</v>
      </c>
      <c r="J1151">
        <v>13893</v>
      </c>
    </row>
    <row r="1152" spans="1:10" x14ac:dyDescent="0.2">
      <c r="A1152" t="s">
        <v>10</v>
      </c>
      <c r="B1152" t="s">
        <v>31</v>
      </c>
      <c r="C1152">
        <v>2000</v>
      </c>
      <c r="D1152">
        <v>2.9</v>
      </c>
      <c r="E1152" t="s">
        <v>22</v>
      </c>
      <c r="F1152" t="s">
        <v>17</v>
      </c>
      <c r="G1152">
        <v>77600</v>
      </c>
      <c r="H1152">
        <v>2</v>
      </c>
      <c r="I1152">
        <v>2</v>
      </c>
      <c r="J1152">
        <v>8948</v>
      </c>
    </row>
    <row r="1153" spans="1:10" x14ac:dyDescent="0.2">
      <c r="A1153" t="s">
        <v>33</v>
      </c>
      <c r="B1153" t="s">
        <v>34</v>
      </c>
      <c r="C1153">
        <v>2007</v>
      </c>
      <c r="D1153">
        <v>3.6</v>
      </c>
      <c r="E1153" t="s">
        <v>12</v>
      </c>
      <c r="F1153" t="s">
        <v>17</v>
      </c>
      <c r="G1153">
        <v>250119</v>
      </c>
      <c r="H1153">
        <v>4</v>
      </c>
      <c r="I1153">
        <v>1</v>
      </c>
      <c r="J1153">
        <v>6297</v>
      </c>
    </row>
    <row r="1154" spans="1:10" x14ac:dyDescent="0.2">
      <c r="A1154" t="s">
        <v>23</v>
      </c>
      <c r="B1154" t="s">
        <v>24</v>
      </c>
      <c r="C1154">
        <v>2016</v>
      </c>
      <c r="D1154">
        <v>1.9</v>
      </c>
      <c r="E1154" t="s">
        <v>12</v>
      </c>
      <c r="F1154" t="s">
        <v>17</v>
      </c>
      <c r="G1154">
        <v>272693</v>
      </c>
      <c r="H1154">
        <v>4</v>
      </c>
      <c r="I1154">
        <v>4</v>
      </c>
      <c r="J1154">
        <v>6846</v>
      </c>
    </row>
    <row r="1155" spans="1:10" x14ac:dyDescent="0.2">
      <c r="A1155" t="s">
        <v>18</v>
      </c>
      <c r="B1155" t="s">
        <v>19</v>
      </c>
      <c r="C1155">
        <v>2011</v>
      </c>
      <c r="D1155">
        <v>2</v>
      </c>
      <c r="E1155" t="s">
        <v>28</v>
      </c>
      <c r="F1155" t="s">
        <v>13</v>
      </c>
      <c r="G1155">
        <v>135568</v>
      </c>
      <c r="H1155">
        <v>5</v>
      </c>
      <c r="I1155">
        <v>5</v>
      </c>
      <c r="J1155">
        <v>6688</v>
      </c>
    </row>
    <row r="1156" spans="1:10" x14ac:dyDescent="0.2">
      <c r="A1156" t="s">
        <v>33</v>
      </c>
      <c r="B1156" t="s">
        <v>34</v>
      </c>
      <c r="C1156">
        <v>2002</v>
      </c>
      <c r="D1156">
        <v>3.9</v>
      </c>
      <c r="E1156" t="s">
        <v>12</v>
      </c>
      <c r="F1156" t="s">
        <v>13</v>
      </c>
      <c r="G1156">
        <v>28072</v>
      </c>
      <c r="H1156">
        <v>5</v>
      </c>
      <c r="I1156">
        <v>3</v>
      </c>
      <c r="J1156">
        <v>8038</v>
      </c>
    </row>
    <row r="1157" spans="1:10" x14ac:dyDescent="0.2">
      <c r="A1157" t="s">
        <v>40</v>
      </c>
      <c r="B1157" t="s">
        <v>49</v>
      </c>
      <c r="C1157">
        <v>2000</v>
      </c>
      <c r="D1157">
        <v>3.5</v>
      </c>
      <c r="E1157" t="s">
        <v>28</v>
      </c>
      <c r="F1157" t="s">
        <v>13</v>
      </c>
      <c r="G1157">
        <v>182277</v>
      </c>
      <c r="H1157">
        <v>5</v>
      </c>
      <c r="I1157">
        <v>1</v>
      </c>
      <c r="J1157">
        <v>3954</v>
      </c>
    </row>
    <row r="1158" spans="1:10" x14ac:dyDescent="0.2">
      <c r="A1158" t="s">
        <v>26</v>
      </c>
      <c r="B1158" t="s">
        <v>47</v>
      </c>
      <c r="C1158">
        <v>2019</v>
      </c>
      <c r="D1158">
        <v>4.5999999999999996</v>
      </c>
      <c r="E1158" t="s">
        <v>22</v>
      </c>
      <c r="F1158" t="s">
        <v>13</v>
      </c>
      <c r="G1158">
        <v>275523</v>
      </c>
      <c r="H1158">
        <v>2</v>
      </c>
      <c r="I1158">
        <v>1</v>
      </c>
      <c r="J1158">
        <v>10889</v>
      </c>
    </row>
    <row r="1159" spans="1:10" x14ac:dyDescent="0.2">
      <c r="A1159" t="s">
        <v>20</v>
      </c>
      <c r="B1159" t="s">
        <v>21</v>
      </c>
      <c r="C1159">
        <v>2018</v>
      </c>
      <c r="D1159">
        <v>3.9</v>
      </c>
      <c r="E1159" t="s">
        <v>22</v>
      </c>
      <c r="F1159" t="s">
        <v>17</v>
      </c>
      <c r="G1159">
        <v>256588</v>
      </c>
      <c r="H1159">
        <v>2</v>
      </c>
      <c r="I1159">
        <v>4</v>
      </c>
      <c r="J1159">
        <v>11768</v>
      </c>
    </row>
    <row r="1160" spans="1:10" x14ac:dyDescent="0.2">
      <c r="A1160" t="s">
        <v>14</v>
      </c>
      <c r="B1160" t="s">
        <v>15</v>
      </c>
      <c r="C1160">
        <v>2012</v>
      </c>
      <c r="D1160">
        <v>1.3</v>
      </c>
      <c r="E1160" t="s">
        <v>16</v>
      </c>
      <c r="F1160" t="s">
        <v>25</v>
      </c>
      <c r="G1160">
        <v>50330</v>
      </c>
      <c r="H1160">
        <v>4</v>
      </c>
      <c r="I1160">
        <v>2</v>
      </c>
      <c r="J1160">
        <v>8993</v>
      </c>
    </row>
    <row r="1161" spans="1:10" x14ac:dyDescent="0.2">
      <c r="A1161" t="s">
        <v>36</v>
      </c>
      <c r="B1161" t="s">
        <v>44</v>
      </c>
      <c r="C1161">
        <v>2018</v>
      </c>
      <c r="D1161">
        <v>4.2</v>
      </c>
      <c r="E1161" t="s">
        <v>28</v>
      </c>
      <c r="F1161" t="s">
        <v>25</v>
      </c>
      <c r="G1161">
        <v>256480</v>
      </c>
      <c r="H1161">
        <v>5</v>
      </c>
      <c r="I1161">
        <v>5</v>
      </c>
      <c r="J1161">
        <v>8570</v>
      </c>
    </row>
    <row r="1162" spans="1:10" x14ac:dyDescent="0.2">
      <c r="A1162" t="s">
        <v>14</v>
      </c>
      <c r="B1162" t="s">
        <v>46</v>
      </c>
      <c r="C1162">
        <v>2010</v>
      </c>
      <c r="D1162">
        <v>2.4</v>
      </c>
      <c r="E1162" t="s">
        <v>16</v>
      </c>
      <c r="F1162" t="s">
        <v>17</v>
      </c>
      <c r="G1162">
        <v>86050</v>
      </c>
      <c r="H1162">
        <v>3</v>
      </c>
      <c r="I1162">
        <v>5</v>
      </c>
      <c r="J1162">
        <v>10279</v>
      </c>
    </row>
    <row r="1163" spans="1:10" x14ac:dyDescent="0.2">
      <c r="A1163" t="s">
        <v>20</v>
      </c>
      <c r="B1163" t="s">
        <v>42</v>
      </c>
      <c r="C1163">
        <v>2019</v>
      </c>
      <c r="D1163">
        <v>2.8</v>
      </c>
      <c r="E1163" t="s">
        <v>28</v>
      </c>
      <c r="F1163" t="s">
        <v>17</v>
      </c>
      <c r="G1163">
        <v>275450</v>
      </c>
      <c r="H1163">
        <v>3</v>
      </c>
      <c r="I1163">
        <v>5</v>
      </c>
      <c r="J1163">
        <v>8591</v>
      </c>
    </row>
    <row r="1164" spans="1:10" x14ac:dyDescent="0.2">
      <c r="A1164" t="s">
        <v>33</v>
      </c>
      <c r="B1164" t="s">
        <v>55</v>
      </c>
      <c r="C1164">
        <v>2008</v>
      </c>
      <c r="D1164">
        <v>2.4</v>
      </c>
      <c r="E1164" t="s">
        <v>28</v>
      </c>
      <c r="F1164" t="s">
        <v>13</v>
      </c>
      <c r="G1164">
        <v>78065</v>
      </c>
      <c r="H1164">
        <v>4</v>
      </c>
      <c r="I1164">
        <v>5</v>
      </c>
      <c r="J1164">
        <v>7338</v>
      </c>
    </row>
    <row r="1165" spans="1:10" x14ac:dyDescent="0.2">
      <c r="A1165" t="s">
        <v>40</v>
      </c>
      <c r="B1165" t="s">
        <v>49</v>
      </c>
      <c r="C1165">
        <v>2023</v>
      </c>
      <c r="D1165">
        <v>2.1</v>
      </c>
      <c r="E1165" t="s">
        <v>12</v>
      </c>
      <c r="F1165" t="s">
        <v>25</v>
      </c>
      <c r="G1165">
        <v>151769</v>
      </c>
      <c r="H1165">
        <v>3</v>
      </c>
      <c r="I1165">
        <v>3</v>
      </c>
      <c r="J1165">
        <v>10064</v>
      </c>
    </row>
    <row r="1166" spans="1:10" x14ac:dyDescent="0.2">
      <c r="A1166" t="s">
        <v>26</v>
      </c>
      <c r="B1166" t="s">
        <v>32</v>
      </c>
      <c r="C1166">
        <v>2005</v>
      </c>
      <c r="D1166">
        <v>3</v>
      </c>
      <c r="E1166" t="s">
        <v>28</v>
      </c>
      <c r="F1166" t="s">
        <v>25</v>
      </c>
      <c r="G1166">
        <v>26071</v>
      </c>
      <c r="H1166">
        <v>5</v>
      </c>
      <c r="I1166">
        <v>4</v>
      </c>
      <c r="J1166">
        <v>8078</v>
      </c>
    </row>
    <row r="1167" spans="1:10" x14ac:dyDescent="0.2">
      <c r="A1167" t="s">
        <v>36</v>
      </c>
      <c r="B1167" t="s">
        <v>44</v>
      </c>
      <c r="C1167">
        <v>2008</v>
      </c>
      <c r="D1167">
        <v>2.9</v>
      </c>
      <c r="E1167" t="s">
        <v>28</v>
      </c>
      <c r="F1167" t="s">
        <v>17</v>
      </c>
      <c r="G1167">
        <v>67698</v>
      </c>
      <c r="H1167">
        <v>4</v>
      </c>
      <c r="I1167">
        <v>2</v>
      </c>
      <c r="J1167">
        <v>9546</v>
      </c>
    </row>
    <row r="1168" spans="1:10" x14ac:dyDescent="0.2">
      <c r="A1168" t="s">
        <v>14</v>
      </c>
      <c r="B1168" t="s">
        <v>39</v>
      </c>
      <c r="C1168">
        <v>2009</v>
      </c>
      <c r="D1168">
        <v>3.8</v>
      </c>
      <c r="E1168" t="s">
        <v>16</v>
      </c>
      <c r="F1168" t="s">
        <v>13</v>
      </c>
      <c r="G1168">
        <v>285303</v>
      </c>
      <c r="H1168">
        <v>3</v>
      </c>
      <c r="I1168">
        <v>2</v>
      </c>
      <c r="J1168">
        <v>5893</v>
      </c>
    </row>
    <row r="1169" spans="1:10" x14ac:dyDescent="0.2">
      <c r="A1169" t="s">
        <v>18</v>
      </c>
      <c r="B1169" t="s">
        <v>19</v>
      </c>
      <c r="C1169">
        <v>2003</v>
      </c>
      <c r="D1169">
        <v>3</v>
      </c>
      <c r="E1169" t="s">
        <v>16</v>
      </c>
      <c r="F1169" t="s">
        <v>17</v>
      </c>
      <c r="G1169">
        <v>217899</v>
      </c>
      <c r="H1169">
        <v>3</v>
      </c>
      <c r="I1169">
        <v>3</v>
      </c>
      <c r="J1169">
        <v>6142</v>
      </c>
    </row>
    <row r="1170" spans="1:10" x14ac:dyDescent="0.2">
      <c r="A1170" t="s">
        <v>40</v>
      </c>
      <c r="B1170" t="s">
        <v>51</v>
      </c>
      <c r="C1170">
        <v>2007</v>
      </c>
      <c r="D1170">
        <v>3.6</v>
      </c>
      <c r="E1170" t="s">
        <v>16</v>
      </c>
      <c r="F1170" t="s">
        <v>13</v>
      </c>
      <c r="G1170">
        <v>243957</v>
      </c>
      <c r="H1170">
        <v>2</v>
      </c>
      <c r="I1170">
        <v>1</v>
      </c>
      <c r="J1170">
        <v>5920</v>
      </c>
    </row>
    <row r="1171" spans="1:10" x14ac:dyDescent="0.2">
      <c r="A1171" t="s">
        <v>36</v>
      </c>
      <c r="B1171" t="s">
        <v>37</v>
      </c>
      <c r="C1171">
        <v>2013</v>
      </c>
      <c r="D1171">
        <v>3.6</v>
      </c>
      <c r="E1171" t="s">
        <v>12</v>
      </c>
      <c r="F1171" t="s">
        <v>13</v>
      </c>
      <c r="G1171">
        <v>225488</v>
      </c>
      <c r="H1171">
        <v>4</v>
      </c>
      <c r="I1171">
        <v>2</v>
      </c>
      <c r="J1171">
        <v>7090</v>
      </c>
    </row>
    <row r="1172" spans="1:10" x14ac:dyDescent="0.2">
      <c r="A1172" t="s">
        <v>20</v>
      </c>
      <c r="B1172" t="s">
        <v>21</v>
      </c>
      <c r="C1172">
        <v>2018</v>
      </c>
      <c r="D1172">
        <v>3.2</v>
      </c>
      <c r="E1172" t="s">
        <v>16</v>
      </c>
      <c r="F1172" t="s">
        <v>17</v>
      </c>
      <c r="G1172">
        <v>246601</v>
      </c>
      <c r="H1172">
        <v>5</v>
      </c>
      <c r="I1172">
        <v>5</v>
      </c>
      <c r="J1172">
        <v>10267</v>
      </c>
    </row>
    <row r="1173" spans="1:10" x14ac:dyDescent="0.2">
      <c r="A1173" t="s">
        <v>10</v>
      </c>
      <c r="B1173" t="s">
        <v>11</v>
      </c>
      <c r="C1173">
        <v>2014</v>
      </c>
      <c r="D1173">
        <v>4.3</v>
      </c>
      <c r="E1173" t="s">
        <v>28</v>
      </c>
      <c r="F1173" t="s">
        <v>25</v>
      </c>
      <c r="G1173">
        <v>46141</v>
      </c>
      <c r="H1173">
        <v>5</v>
      </c>
      <c r="I1173">
        <v>2</v>
      </c>
      <c r="J1173">
        <v>11677</v>
      </c>
    </row>
    <row r="1174" spans="1:10" x14ac:dyDescent="0.2">
      <c r="A1174" t="s">
        <v>33</v>
      </c>
      <c r="B1174" t="s">
        <v>43</v>
      </c>
      <c r="C1174">
        <v>2001</v>
      </c>
      <c r="D1174">
        <v>4.9000000000000004</v>
      </c>
      <c r="E1174" t="s">
        <v>16</v>
      </c>
      <c r="F1174" t="s">
        <v>17</v>
      </c>
      <c r="G1174">
        <v>205850</v>
      </c>
      <c r="H1174">
        <v>2</v>
      </c>
      <c r="I1174">
        <v>4</v>
      </c>
      <c r="J1174">
        <v>7683</v>
      </c>
    </row>
    <row r="1175" spans="1:10" x14ac:dyDescent="0.2">
      <c r="A1175" t="s">
        <v>18</v>
      </c>
      <c r="B1175" t="s">
        <v>54</v>
      </c>
      <c r="C1175">
        <v>2013</v>
      </c>
      <c r="D1175">
        <v>3.5</v>
      </c>
      <c r="E1175" t="s">
        <v>12</v>
      </c>
      <c r="F1175" t="s">
        <v>13</v>
      </c>
      <c r="G1175">
        <v>188157</v>
      </c>
      <c r="H1175">
        <v>2</v>
      </c>
      <c r="I1175">
        <v>1</v>
      </c>
      <c r="J1175">
        <v>7736</v>
      </c>
    </row>
    <row r="1176" spans="1:10" x14ac:dyDescent="0.2">
      <c r="A1176" t="s">
        <v>36</v>
      </c>
      <c r="B1176" t="s">
        <v>37</v>
      </c>
      <c r="C1176">
        <v>2023</v>
      </c>
      <c r="D1176">
        <v>4.7</v>
      </c>
      <c r="E1176" t="s">
        <v>28</v>
      </c>
      <c r="F1176" t="s">
        <v>17</v>
      </c>
      <c r="G1176">
        <v>192826</v>
      </c>
      <c r="H1176">
        <v>3</v>
      </c>
      <c r="I1176">
        <v>3</v>
      </c>
      <c r="J1176">
        <v>13343</v>
      </c>
    </row>
    <row r="1177" spans="1:10" x14ac:dyDescent="0.2">
      <c r="A1177" t="s">
        <v>14</v>
      </c>
      <c r="B1177" t="s">
        <v>39</v>
      </c>
      <c r="C1177">
        <v>2020</v>
      </c>
      <c r="D1177">
        <v>1.5</v>
      </c>
      <c r="E1177" t="s">
        <v>12</v>
      </c>
      <c r="F1177" t="s">
        <v>13</v>
      </c>
      <c r="G1177">
        <v>285725</v>
      </c>
      <c r="H1177">
        <v>5</v>
      </c>
      <c r="I1177">
        <v>4</v>
      </c>
      <c r="J1177">
        <v>5885</v>
      </c>
    </row>
    <row r="1178" spans="1:10" x14ac:dyDescent="0.2">
      <c r="A1178" t="s">
        <v>10</v>
      </c>
      <c r="B1178" t="s">
        <v>11</v>
      </c>
      <c r="C1178">
        <v>2005</v>
      </c>
      <c r="D1178">
        <v>4.0999999999999996</v>
      </c>
      <c r="E1178" t="s">
        <v>28</v>
      </c>
      <c r="F1178" t="s">
        <v>25</v>
      </c>
      <c r="G1178">
        <v>7131</v>
      </c>
      <c r="H1178">
        <v>3</v>
      </c>
      <c r="I1178">
        <v>4</v>
      </c>
      <c r="J1178">
        <v>9557</v>
      </c>
    </row>
    <row r="1179" spans="1:10" x14ac:dyDescent="0.2">
      <c r="A1179" t="s">
        <v>23</v>
      </c>
      <c r="B1179" t="s">
        <v>38</v>
      </c>
      <c r="C1179">
        <v>2004</v>
      </c>
      <c r="D1179">
        <v>3.6</v>
      </c>
      <c r="E1179" t="s">
        <v>16</v>
      </c>
      <c r="F1179" t="s">
        <v>25</v>
      </c>
      <c r="G1179">
        <v>29915</v>
      </c>
      <c r="H1179">
        <v>4</v>
      </c>
      <c r="I1179">
        <v>1</v>
      </c>
      <c r="J1179">
        <v>9301</v>
      </c>
    </row>
    <row r="1180" spans="1:10" x14ac:dyDescent="0.2">
      <c r="A1180" t="s">
        <v>10</v>
      </c>
      <c r="B1180" t="s">
        <v>11</v>
      </c>
      <c r="C1180">
        <v>2020</v>
      </c>
      <c r="D1180">
        <v>3.8</v>
      </c>
      <c r="E1180" t="s">
        <v>16</v>
      </c>
      <c r="F1180" t="s">
        <v>13</v>
      </c>
      <c r="G1180">
        <v>137014</v>
      </c>
      <c r="H1180">
        <v>4</v>
      </c>
      <c r="I1180">
        <v>3</v>
      </c>
      <c r="J1180">
        <v>12159</v>
      </c>
    </row>
    <row r="1181" spans="1:10" x14ac:dyDescent="0.2">
      <c r="A1181" t="s">
        <v>26</v>
      </c>
      <c r="B1181" t="s">
        <v>47</v>
      </c>
      <c r="C1181">
        <v>2011</v>
      </c>
      <c r="D1181">
        <v>3.8</v>
      </c>
      <c r="E1181" t="s">
        <v>16</v>
      </c>
      <c r="F1181" t="s">
        <v>13</v>
      </c>
      <c r="G1181">
        <v>122932</v>
      </c>
      <c r="H1181">
        <v>3</v>
      </c>
      <c r="I1181">
        <v>1</v>
      </c>
      <c r="J1181">
        <v>9741</v>
      </c>
    </row>
    <row r="1182" spans="1:10" x14ac:dyDescent="0.2">
      <c r="A1182" t="s">
        <v>33</v>
      </c>
      <c r="B1182" t="s">
        <v>55</v>
      </c>
      <c r="C1182">
        <v>2013</v>
      </c>
      <c r="D1182">
        <v>4.7</v>
      </c>
      <c r="E1182" t="s">
        <v>28</v>
      </c>
      <c r="F1182" t="s">
        <v>17</v>
      </c>
      <c r="G1182">
        <v>198120</v>
      </c>
      <c r="H1182">
        <v>5</v>
      </c>
      <c r="I1182">
        <v>1</v>
      </c>
      <c r="J1182">
        <v>10237</v>
      </c>
    </row>
    <row r="1183" spans="1:10" x14ac:dyDescent="0.2">
      <c r="A1183" t="s">
        <v>33</v>
      </c>
      <c r="B1183" t="s">
        <v>43</v>
      </c>
      <c r="C1183">
        <v>2022</v>
      </c>
      <c r="D1183">
        <v>3.2</v>
      </c>
      <c r="E1183" t="s">
        <v>28</v>
      </c>
      <c r="F1183" t="s">
        <v>25</v>
      </c>
      <c r="G1183">
        <v>98303</v>
      </c>
      <c r="H1183">
        <v>5</v>
      </c>
      <c r="I1183">
        <v>5</v>
      </c>
      <c r="J1183">
        <v>11933</v>
      </c>
    </row>
    <row r="1184" spans="1:10" x14ac:dyDescent="0.2">
      <c r="A1184" t="s">
        <v>14</v>
      </c>
      <c r="B1184" t="s">
        <v>39</v>
      </c>
      <c r="C1184">
        <v>2005</v>
      </c>
      <c r="D1184">
        <v>2.6</v>
      </c>
      <c r="E1184" t="s">
        <v>16</v>
      </c>
      <c r="F1184" t="s">
        <v>25</v>
      </c>
      <c r="G1184">
        <v>246894</v>
      </c>
      <c r="H1184">
        <v>5</v>
      </c>
      <c r="I1184">
        <v>1</v>
      </c>
      <c r="J1184">
        <v>4262</v>
      </c>
    </row>
    <row r="1185" spans="1:10" x14ac:dyDescent="0.2">
      <c r="A1185" t="s">
        <v>40</v>
      </c>
      <c r="B1185" t="s">
        <v>49</v>
      </c>
      <c r="C1185">
        <v>2007</v>
      </c>
      <c r="D1185">
        <v>1.7</v>
      </c>
      <c r="E1185" t="s">
        <v>22</v>
      </c>
      <c r="F1185" t="s">
        <v>13</v>
      </c>
      <c r="G1185">
        <v>43287</v>
      </c>
      <c r="H1185">
        <v>4</v>
      </c>
      <c r="I1185">
        <v>2</v>
      </c>
      <c r="J1185">
        <v>9034</v>
      </c>
    </row>
    <row r="1186" spans="1:10" x14ac:dyDescent="0.2">
      <c r="A1186" t="s">
        <v>14</v>
      </c>
      <c r="B1186" t="s">
        <v>46</v>
      </c>
      <c r="C1186">
        <v>2004</v>
      </c>
      <c r="D1186">
        <v>4.7</v>
      </c>
      <c r="E1186" t="s">
        <v>22</v>
      </c>
      <c r="F1186" t="s">
        <v>13</v>
      </c>
      <c r="G1186">
        <v>172984</v>
      </c>
      <c r="H1186">
        <v>3</v>
      </c>
      <c r="I1186">
        <v>1</v>
      </c>
      <c r="J1186">
        <v>8540</v>
      </c>
    </row>
    <row r="1187" spans="1:10" x14ac:dyDescent="0.2">
      <c r="A1187" t="s">
        <v>23</v>
      </c>
      <c r="B1187" t="s">
        <v>38</v>
      </c>
      <c r="C1187">
        <v>2013</v>
      </c>
      <c r="D1187">
        <v>4.4000000000000004</v>
      </c>
      <c r="E1187" t="s">
        <v>16</v>
      </c>
      <c r="F1187" t="s">
        <v>25</v>
      </c>
      <c r="G1187">
        <v>88847</v>
      </c>
      <c r="H1187">
        <v>4</v>
      </c>
      <c r="I1187">
        <v>5</v>
      </c>
      <c r="J1187">
        <v>11623</v>
      </c>
    </row>
    <row r="1188" spans="1:10" x14ac:dyDescent="0.2">
      <c r="A1188" t="s">
        <v>18</v>
      </c>
      <c r="B1188" t="s">
        <v>54</v>
      </c>
      <c r="C1188">
        <v>2000</v>
      </c>
      <c r="D1188">
        <v>4.7</v>
      </c>
      <c r="E1188" t="s">
        <v>28</v>
      </c>
      <c r="F1188" t="s">
        <v>17</v>
      </c>
      <c r="G1188">
        <v>237644</v>
      </c>
      <c r="H1188">
        <v>2</v>
      </c>
      <c r="I1188">
        <v>3</v>
      </c>
      <c r="J1188">
        <v>5547</v>
      </c>
    </row>
    <row r="1189" spans="1:10" x14ac:dyDescent="0.2">
      <c r="A1189" t="s">
        <v>20</v>
      </c>
      <c r="B1189" t="s">
        <v>50</v>
      </c>
      <c r="C1189">
        <v>2022</v>
      </c>
      <c r="D1189">
        <v>3.6</v>
      </c>
      <c r="E1189" t="s">
        <v>22</v>
      </c>
      <c r="F1189" t="s">
        <v>17</v>
      </c>
      <c r="G1189">
        <v>187515</v>
      </c>
      <c r="H1189">
        <v>2</v>
      </c>
      <c r="I1189">
        <v>5</v>
      </c>
      <c r="J1189">
        <v>14049</v>
      </c>
    </row>
    <row r="1190" spans="1:10" x14ac:dyDescent="0.2">
      <c r="A1190" t="s">
        <v>29</v>
      </c>
      <c r="B1190" t="s">
        <v>30</v>
      </c>
      <c r="C1190">
        <v>2002</v>
      </c>
      <c r="D1190">
        <v>2.8</v>
      </c>
      <c r="E1190" t="s">
        <v>22</v>
      </c>
      <c r="F1190" t="s">
        <v>25</v>
      </c>
      <c r="G1190">
        <v>200704</v>
      </c>
      <c r="H1190">
        <v>4</v>
      </c>
      <c r="I1190">
        <v>2</v>
      </c>
      <c r="J1190">
        <v>5485</v>
      </c>
    </row>
    <row r="1191" spans="1:10" x14ac:dyDescent="0.2">
      <c r="A1191" t="s">
        <v>40</v>
      </c>
      <c r="B1191" t="s">
        <v>51</v>
      </c>
      <c r="C1191">
        <v>2006</v>
      </c>
      <c r="D1191">
        <v>1.3</v>
      </c>
      <c r="E1191" t="s">
        <v>12</v>
      </c>
      <c r="F1191" t="s">
        <v>13</v>
      </c>
      <c r="G1191">
        <v>149961</v>
      </c>
      <c r="H1191">
        <v>3</v>
      </c>
      <c r="I1191">
        <v>3</v>
      </c>
      <c r="J1191">
        <v>4200</v>
      </c>
    </row>
    <row r="1192" spans="1:10" x14ac:dyDescent="0.2">
      <c r="A1192" t="s">
        <v>23</v>
      </c>
      <c r="B1192" t="s">
        <v>45</v>
      </c>
      <c r="C1192">
        <v>2011</v>
      </c>
      <c r="D1192">
        <v>3.2</v>
      </c>
      <c r="E1192" t="s">
        <v>16</v>
      </c>
      <c r="F1192" t="s">
        <v>17</v>
      </c>
      <c r="G1192">
        <v>97392</v>
      </c>
      <c r="H1192">
        <v>4</v>
      </c>
      <c r="I1192">
        <v>2</v>
      </c>
      <c r="J1192">
        <v>11152</v>
      </c>
    </row>
    <row r="1193" spans="1:10" x14ac:dyDescent="0.2">
      <c r="A1193" t="s">
        <v>10</v>
      </c>
      <c r="B1193" t="s">
        <v>11</v>
      </c>
      <c r="C1193">
        <v>2013</v>
      </c>
      <c r="D1193">
        <v>3.2</v>
      </c>
      <c r="E1193" t="s">
        <v>22</v>
      </c>
      <c r="F1193" t="s">
        <v>25</v>
      </c>
      <c r="G1193">
        <v>275008</v>
      </c>
      <c r="H1193">
        <v>4</v>
      </c>
      <c r="I1193">
        <v>4</v>
      </c>
      <c r="J1193">
        <v>7699</v>
      </c>
    </row>
    <row r="1194" spans="1:10" x14ac:dyDescent="0.2">
      <c r="A1194" t="s">
        <v>14</v>
      </c>
      <c r="B1194" t="s">
        <v>46</v>
      </c>
      <c r="C1194">
        <v>2017</v>
      </c>
      <c r="D1194">
        <v>2.4</v>
      </c>
      <c r="E1194" t="s">
        <v>16</v>
      </c>
      <c r="F1194" t="s">
        <v>17</v>
      </c>
      <c r="G1194">
        <v>175959</v>
      </c>
      <c r="H1194">
        <v>4</v>
      </c>
      <c r="I1194">
        <v>3</v>
      </c>
      <c r="J1194">
        <v>10580</v>
      </c>
    </row>
    <row r="1195" spans="1:10" x14ac:dyDescent="0.2">
      <c r="A1195" t="s">
        <v>23</v>
      </c>
      <c r="B1195" t="s">
        <v>24</v>
      </c>
      <c r="C1195">
        <v>2004</v>
      </c>
      <c r="D1195">
        <v>2.4</v>
      </c>
      <c r="E1195" t="s">
        <v>22</v>
      </c>
      <c r="F1195" t="s">
        <v>25</v>
      </c>
      <c r="G1195">
        <v>155609</v>
      </c>
      <c r="H1195">
        <v>3</v>
      </c>
      <c r="I1195">
        <v>1</v>
      </c>
      <c r="J1195">
        <v>6587</v>
      </c>
    </row>
    <row r="1196" spans="1:10" x14ac:dyDescent="0.2">
      <c r="A1196" t="s">
        <v>18</v>
      </c>
      <c r="B1196" t="s">
        <v>19</v>
      </c>
      <c r="C1196">
        <v>2023</v>
      </c>
      <c r="D1196">
        <v>3.2</v>
      </c>
      <c r="E1196" t="s">
        <v>22</v>
      </c>
      <c r="F1196" t="s">
        <v>17</v>
      </c>
      <c r="G1196">
        <v>248673</v>
      </c>
      <c r="H1196">
        <v>4</v>
      </c>
      <c r="I1196">
        <v>5</v>
      </c>
      <c r="J1196">
        <v>12726</v>
      </c>
    </row>
    <row r="1197" spans="1:10" x14ac:dyDescent="0.2">
      <c r="A1197" t="s">
        <v>14</v>
      </c>
      <c r="B1197" t="s">
        <v>46</v>
      </c>
      <c r="C1197">
        <v>2003</v>
      </c>
      <c r="D1197">
        <v>2</v>
      </c>
      <c r="E1197" t="s">
        <v>28</v>
      </c>
      <c r="F1197" t="s">
        <v>13</v>
      </c>
      <c r="G1197">
        <v>200336</v>
      </c>
      <c r="H1197">
        <v>2</v>
      </c>
      <c r="I1197">
        <v>1</v>
      </c>
      <c r="J1197">
        <v>2993</v>
      </c>
    </row>
    <row r="1198" spans="1:10" x14ac:dyDescent="0.2">
      <c r="A1198" t="s">
        <v>18</v>
      </c>
      <c r="B1198" t="s">
        <v>54</v>
      </c>
      <c r="C1198">
        <v>2017</v>
      </c>
      <c r="D1198">
        <v>3.7</v>
      </c>
      <c r="E1198" t="s">
        <v>28</v>
      </c>
      <c r="F1198" t="s">
        <v>17</v>
      </c>
      <c r="G1198">
        <v>139219</v>
      </c>
      <c r="H1198">
        <v>2</v>
      </c>
      <c r="I1198">
        <v>4</v>
      </c>
      <c r="J1198">
        <v>11615</v>
      </c>
    </row>
    <row r="1199" spans="1:10" x14ac:dyDescent="0.2">
      <c r="A1199" t="s">
        <v>14</v>
      </c>
      <c r="B1199" t="s">
        <v>39</v>
      </c>
      <c r="C1199">
        <v>2023</v>
      </c>
      <c r="D1199">
        <v>1.4</v>
      </c>
      <c r="E1199" t="s">
        <v>12</v>
      </c>
      <c r="F1199" t="s">
        <v>17</v>
      </c>
      <c r="G1199">
        <v>39761</v>
      </c>
      <c r="H1199">
        <v>3</v>
      </c>
      <c r="I1199">
        <v>3</v>
      </c>
      <c r="J1199">
        <v>13104</v>
      </c>
    </row>
    <row r="1200" spans="1:10" x14ac:dyDescent="0.2">
      <c r="A1200" t="s">
        <v>10</v>
      </c>
      <c r="B1200" t="s">
        <v>31</v>
      </c>
      <c r="C1200">
        <v>2019</v>
      </c>
      <c r="D1200">
        <v>3.6</v>
      </c>
      <c r="E1200" t="s">
        <v>28</v>
      </c>
      <c r="F1200" t="s">
        <v>25</v>
      </c>
      <c r="G1200">
        <v>78107</v>
      </c>
      <c r="H1200">
        <v>5</v>
      </c>
      <c r="I1200">
        <v>1</v>
      </c>
      <c r="J1200">
        <v>11837</v>
      </c>
    </row>
    <row r="1201" spans="1:10" x14ac:dyDescent="0.2">
      <c r="A1201" t="s">
        <v>40</v>
      </c>
      <c r="B1201" t="s">
        <v>49</v>
      </c>
      <c r="C1201">
        <v>2007</v>
      </c>
      <c r="D1201">
        <v>4.7</v>
      </c>
      <c r="E1201" t="s">
        <v>16</v>
      </c>
      <c r="F1201" t="s">
        <v>25</v>
      </c>
      <c r="G1201">
        <v>103409</v>
      </c>
      <c r="H1201">
        <v>4</v>
      </c>
      <c r="I1201">
        <v>3</v>
      </c>
      <c r="J1201">
        <v>9831</v>
      </c>
    </row>
    <row r="1202" spans="1:10" x14ac:dyDescent="0.2">
      <c r="A1202" t="s">
        <v>26</v>
      </c>
      <c r="B1202" t="s">
        <v>47</v>
      </c>
      <c r="C1202">
        <v>2004</v>
      </c>
      <c r="D1202">
        <v>1.8</v>
      </c>
      <c r="E1202" t="s">
        <v>22</v>
      </c>
      <c r="F1202" t="s">
        <v>25</v>
      </c>
      <c r="G1202">
        <v>143927</v>
      </c>
      <c r="H1202">
        <v>2</v>
      </c>
      <c r="I1202">
        <v>3</v>
      </c>
      <c r="J1202">
        <v>6221</v>
      </c>
    </row>
    <row r="1203" spans="1:10" x14ac:dyDescent="0.2">
      <c r="A1203" t="s">
        <v>26</v>
      </c>
      <c r="B1203" t="s">
        <v>27</v>
      </c>
      <c r="C1203">
        <v>2021</v>
      </c>
      <c r="D1203">
        <v>3.1</v>
      </c>
      <c r="E1203" t="s">
        <v>28</v>
      </c>
      <c r="F1203" t="s">
        <v>25</v>
      </c>
      <c r="G1203">
        <v>216534</v>
      </c>
      <c r="H1203">
        <v>4</v>
      </c>
      <c r="I1203">
        <v>1</v>
      </c>
      <c r="J1203">
        <v>9169</v>
      </c>
    </row>
    <row r="1204" spans="1:10" x14ac:dyDescent="0.2">
      <c r="A1204" t="s">
        <v>40</v>
      </c>
      <c r="B1204" t="s">
        <v>51</v>
      </c>
      <c r="C1204">
        <v>2002</v>
      </c>
      <c r="D1204">
        <v>4.5999999999999996</v>
      </c>
      <c r="E1204" t="s">
        <v>12</v>
      </c>
      <c r="F1204" t="s">
        <v>13</v>
      </c>
      <c r="G1204">
        <v>116970</v>
      </c>
      <c r="H1204">
        <v>5</v>
      </c>
      <c r="I1204">
        <v>5</v>
      </c>
      <c r="J1204">
        <v>6960</v>
      </c>
    </row>
    <row r="1205" spans="1:10" x14ac:dyDescent="0.2">
      <c r="A1205" t="s">
        <v>40</v>
      </c>
      <c r="B1205" t="s">
        <v>41</v>
      </c>
      <c r="C1205">
        <v>2004</v>
      </c>
      <c r="D1205">
        <v>2.2999999999999998</v>
      </c>
      <c r="E1205" t="s">
        <v>16</v>
      </c>
      <c r="F1205" t="s">
        <v>13</v>
      </c>
      <c r="G1205">
        <v>289970</v>
      </c>
      <c r="H1205">
        <v>5</v>
      </c>
      <c r="I1205">
        <v>3</v>
      </c>
      <c r="J1205">
        <v>2800</v>
      </c>
    </row>
    <row r="1206" spans="1:10" x14ac:dyDescent="0.2">
      <c r="A1206" t="s">
        <v>14</v>
      </c>
      <c r="B1206" t="s">
        <v>39</v>
      </c>
      <c r="C1206">
        <v>2020</v>
      </c>
      <c r="D1206">
        <v>1.9</v>
      </c>
      <c r="E1206" t="s">
        <v>28</v>
      </c>
      <c r="F1206" t="s">
        <v>17</v>
      </c>
      <c r="G1206">
        <v>157086</v>
      </c>
      <c r="H1206">
        <v>3</v>
      </c>
      <c r="I1206">
        <v>2</v>
      </c>
      <c r="J1206">
        <v>10358</v>
      </c>
    </row>
    <row r="1207" spans="1:10" x14ac:dyDescent="0.2">
      <c r="A1207" t="s">
        <v>20</v>
      </c>
      <c r="B1207" t="s">
        <v>50</v>
      </c>
      <c r="C1207">
        <v>2021</v>
      </c>
      <c r="D1207">
        <v>4.5999999999999996</v>
      </c>
      <c r="E1207" t="s">
        <v>28</v>
      </c>
      <c r="F1207" t="s">
        <v>17</v>
      </c>
      <c r="G1207">
        <v>118860</v>
      </c>
      <c r="H1207">
        <v>3</v>
      </c>
      <c r="I1207">
        <v>2</v>
      </c>
      <c r="J1207">
        <v>14122</v>
      </c>
    </row>
    <row r="1208" spans="1:10" x14ac:dyDescent="0.2">
      <c r="A1208" t="s">
        <v>40</v>
      </c>
      <c r="B1208" t="s">
        <v>51</v>
      </c>
      <c r="C1208">
        <v>2001</v>
      </c>
      <c r="D1208">
        <v>3.5</v>
      </c>
      <c r="E1208" t="s">
        <v>16</v>
      </c>
      <c r="F1208" t="s">
        <v>13</v>
      </c>
      <c r="G1208">
        <v>216165</v>
      </c>
      <c r="H1208">
        <v>2</v>
      </c>
      <c r="I1208">
        <v>4</v>
      </c>
      <c r="J1208">
        <v>4576</v>
      </c>
    </row>
    <row r="1209" spans="1:10" x14ac:dyDescent="0.2">
      <c r="A1209" t="s">
        <v>26</v>
      </c>
      <c r="B1209" t="s">
        <v>47</v>
      </c>
      <c r="C1209">
        <v>2023</v>
      </c>
      <c r="D1209">
        <v>2.7</v>
      </c>
      <c r="E1209" t="s">
        <v>12</v>
      </c>
      <c r="F1209" t="s">
        <v>25</v>
      </c>
      <c r="G1209">
        <v>63462</v>
      </c>
      <c r="H1209">
        <v>5</v>
      </c>
      <c r="I1209">
        <v>2</v>
      </c>
      <c r="J1209">
        <v>12430</v>
      </c>
    </row>
    <row r="1210" spans="1:10" x14ac:dyDescent="0.2">
      <c r="A1210" t="s">
        <v>33</v>
      </c>
      <c r="B1210" t="s">
        <v>43</v>
      </c>
      <c r="C1210">
        <v>2020</v>
      </c>
      <c r="D1210">
        <v>3.1</v>
      </c>
      <c r="E1210" t="s">
        <v>16</v>
      </c>
      <c r="F1210" t="s">
        <v>17</v>
      </c>
      <c r="G1210">
        <v>111568</v>
      </c>
      <c r="H1210">
        <v>3</v>
      </c>
      <c r="I1210">
        <v>3</v>
      </c>
      <c r="J1210">
        <v>13468</v>
      </c>
    </row>
    <row r="1211" spans="1:10" x14ac:dyDescent="0.2">
      <c r="A1211" t="s">
        <v>26</v>
      </c>
      <c r="B1211" t="s">
        <v>27</v>
      </c>
      <c r="C1211">
        <v>2008</v>
      </c>
      <c r="D1211">
        <v>4.3</v>
      </c>
      <c r="E1211" t="s">
        <v>22</v>
      </c>
      <c r="F1211" t="s">
        <v>17</v>
      </c>
      <c r="G1211">
        <v>197059</v>
      </c>
      <c r="H1211">
        <v>5</v>
      </c>
      <c r="I1211">
        <v>3</v>
      </c>
      <c r="J1211">
        <v>10358</v>
      </c>
    </row>
    <row r="1212" spans="1:10" x14ac:dyDescent="0.2">
      <c r="A1212" t="s">
        <v>29</v>
      </c>
      <c r="B1212" t="s">
        <v>56</v>
      </c>
      <c r="C1212">
        <v>2010</v>
      </c>
      <c r="D1212">
        <v>3.4</v>
      </c>
      <c r="E1212" t="s">
        <v>28</v>
      </c>
      <c r="F1212" t="s">
        <v>17</v>
      </c>
      <c r="G1212">
        <v>277467</v>
      </c>
      <c r="H1212">
        <v>2</v>
      </c>
      <c r="I1212">
        <v>3</v>
      </c>
      <c r="J1212">
        <v>6450</v>
      </c>
    </row>
    <row r="1213" spans="1:10" x14ac:dyDescent="0.2">
      <c r="A1213" t="s">
        <v>29</v>
      </c>
      <c r="B1213" t="s">
        <v>35</v>
      </c>
      <c r="C1213">
        <v>2003</v>
      </c>
      <c r="D1213">
        <v>1.5</v>
      </c>
      <c r="E1213" t="s">
        <v>12</v>
      </c>
      <c r="F1213" t="s">
        <v>13</v>
      </c>
      <c r="G1213">
        <v>141067</v>
      </c>
      <c r="H1213">
        <v>2</v>
      </c>
      <c r="I1213">
        <v>4</v>
      </c>
      <c r="J1213">
        <v>3678</v>
      </c>
    </row>
    <row r="1214" spans="1:10" x14ac:dyDescent="0.2">
      <c r="A1214" t="s">
        <v>23</v>
      </c>
      <c r="B1214" t="s">
        <v>38</v>
      </c>
      <c r="C1214">
        <v>2022</v>
      </c>
      <c r="D1214">
        <v>4.2</v>
      </c>
      <c r="E1214" t="s">
        <v>16</v>
      </c>
      <c r="F1214" t="s">
        <v>13</v>
      </c>
      <c r="G1214">
        <v>6591</v>
      </c>
      <c r="H1214">
        <v>3</v>
      </c>
      <c r="I1214">
        <v>1</v>
      </c>
      <c r="J1214">
        <v>15768</v>
      </c>
    </row>
    <row r="1215" spans="1:10" x14ac:dyDescent="0.2">
      <c r="A1215" t="s">
        <v>26</v>
      </c>
      <c r="B1215" t="s">
        <v>27</v>
      </c>
      <c r="C1215">
        <v>2021</v>
      </c>
      <c r="D1215">
        <v>3.2</v>
      </c>
      <c r="E1215" t="s">
        <v>16</v>
      </c>
      <c r="F1215" t="s">
        <v>13</v>
      </c>
      <c r="G1215">
        <v>65769</v>
      </c>
      <c r="H1215">
        <v>2</v>
      </c>
      <c r="I1215">
        <v>1</v>
      </c>
      <c r="J1215">
        <v>13284</v>
      </c>
    </row>
    <row r="1216" spans="1:10" x14ac:dyDescent="0.2">
      <c r="A1216" t="s">
        <v>10</v>
      </c>
      <c r="B1216" t="s">
        <v>48</v>
      </c>
      <c r="C1216">
        <v>2019</v>
      </c>
      <c r="D1216">
        <v>4.3</v>
      </c>
      <c r="E1216" t="s">
        <v>22</v>
      </c>
      <c r="F1216" t="s">
        <v>13</v>
      </c>
      <c r="G1216">
        <v>259080</v>
      </c>
      <c r="H1216">
        <v>4</v>
      </c>
      <c r="I1216">
        <v>2</v>
      </c>
      <c r="J1216">
        <v>10918</v>
      </c>
    </row>
    <row r="1217" spans="1:10" x14ac:dyDescent="0.2">
      <c r="A1217" t="s">
        <v>23</v>
      </c>
      <c r="B1217" t="s">
        <v>38</v>
      </c>
      <c r="C1217">
        <v>2015</v>
      </c>
      <c r="D1217">
        <v>1.5</v>
      </c>
      <c r="E1217" t="s">
        <v>12</v>
      </c>
      <c r="F1217" t="s">
        <v>25</v>
      </c>
      <c r="G1217">
        <v>82106</v>
      </c>
      <c r="H1217">
        <v>5</v>
      </c>
      <c r="I1217">
        <v>1</v>
      </c>
      <c r="J1217">
        <v>8457</v>
      </c>
    </row>
    <row r="1218" spans="1:10" x14ac:dyDescent="0.2">
      <c r="A1218" t="s">
        <v>23</v>
      </c>
      <c r="B1218" t="s">
        <v>38</v>
      </c>
      <c r="C1218">
        <v>2013</v>
      </c>
      <c r="D1218">
        <v>3.3</v>
      </c>
      <c r="E1218" t="s">
        <v>12</v>
      </c>
      <c r="F1218" t="s">
        <v>17</v>
      </c>
      <c r="G1218">
        <v>198138</v>
      </c>
      <c r="H1218">
        <v>5</v>
      </c>
      <c r="I1218">
        <v>3</v>
      </c>
      <c r="J1218">
        <v>8837</v>
      </c>
    </row>
    <row r="1219" spans="1:10" x14ac:dyDescent="0.2">
      <c r="A1219" t="s">
        <v>26</v>
      </c>
      <c r="B1219" t="s">
        <v>47</v>
      </c>
      <c r="C1219">
        <v>2002</v>
      </c>
      <c r="D1219">
        <v>1.8</v>
      </c>
      <c r="E1219" t="s">
        <v>12</v>
      </c>
      <c r="F1219" t="s">
        <v>17</v>
      </c>
      <c r="G1219">
        <v>277426</v>
      </c>
      <c r="H1219">
        <v>3</v>
      </c>
      <c r="I1219">
        <v>1</v>
      </c>
      <c r="J1219">
        <v>2451</v>
      </c>
    </row>
    <row r="1220" spans="1:10" x14ac:dyDescent="0.2">
      <c r="A1220" t="s">
        <v>23</v>
      </c>
      <c r="B1220" t="s">
        <v>24</v>
      </c>
      <c r="C1220">
        <v>2018</v>
      </c>
      <c r="D1220">
        <v>2.4</v>
      </c>
      <c r="E1220" t="s">
        <v>28</v>
      </c>
      <c r="F1220" t="s">
        <v>25</v>
      </c>
      <c r="G1220">
        <v>58716</v>
      </c>
      <c r="H1220">
        <v>4</v>
      </c>
      <c r="I1220">
        <v>1</v>
      </c>
      <c r="J1220">
        <v>10725</v>
      </c>
    </row>
    <row r="1221" spans="1:10" x14ac:dyDescent="0.2">
      <c r="A1221" t="s">
        <v>36</v>
      </c>
      <c r="B1221" t="s">
        <v>53</v>
      </c>
      <c r="C1221">
        <v>2023</v>
      </c>
      <c r="D1221">
        <v>4.7</v>
      </c>
      <c r="E1221" t="s">
        <v>16</v>
      </c>
      <c r="F1221" t="s">
        <v>13</v>
      </c>
      <c r="G1221">
        <v>142982</v>
      </c>
      <c r="H1221">
        <v>5</v>
      </c>
      <c r="I1221">
        <v>3</v>
      </c>
      <c r="J1221">
        <v>13840</v>
      </c>
    </row>
    <row r="1222" spans="1:10" x14ac:dyDescent="0.2">
      <c r="A1222" t="s">
        <v>10</v>
      </c>
      <c r="B1222" t="s">
        <v>31</v>
      </c>
      <c r="C1222">
        <v>2001</v>
      </c>
      <c r="D1222">
        <v>3.3</v>
      </c>
      <c r="E1222" t="s">
        <v>22</v>
      </c>
      <c r="F1222" t="s">
        <v>13</v>
      </c>
      <c r="G1222">
        <v>134867</v>
      </c>
      <c r="H1222">
        <v>2</v>
      </c>
      <c r="I1222">
        <v>3</v>
      </c>
      <c r="J1222">
        <v>7002</v>
      </c>
    </row>
    <row r="1223" spans="1:10" x14ac:dyDescent="0.2">
      <c r="A1223" t="s">
        <v>14</v>
      </c>
      <c r="B1223" t="s">
        <v>15</v>
      </c>
      <c r="C1223">
        <v>2007</v>
      </c>
      <c r="D1223">
        <v>1.7</v>
      </c>
      <c r="E1223" t="s">
        <v>28</v>
      </c>
      <c r="F1223" t="s">
        <v>25</v>
      </c>
      <c r="G1223">
        <v>96592</v>
      </c>
      <c r="H1223">
        <v>5</v>
      </c>
      <c r="I1223">
        <v>1</v>
      </c>
      <c r="J1223">
        <v>5968</v>
      </c>
    </row>
    <row r="1224" spans="1:10" x14ac:dyDescent="0.2">
      <c r="A1224" t="s">
        <v>40</v>
      </c>
      <c r="B1224" t="s">
        <v>49</v>
      </c>
      <c r="C1224">
        <v>2023</v>
      </c>
      <c r="D1224">
        <v>2.4</v>
      </c>
      <c r="E1224" t="s">
        <v>28</v>
      </c>
      <c r="F1224" t="s">
        <v>13</v>
      </c>
      <c r="G1224">
        <v>73797</v>
      </c>
      <c r="H1224">
        <v>2</v>
      </c>
      <c r="I1224">
        <v>1</v>
      </c>
      <c r="J1224">
        <v>11924</v>
      </c>
    </row>
    <row r="1225" spans="1:10" x14ac:dyDescent="0.2">
      <c r="A1225" t="s">
        <v>23</v>
      </c>
      <c r="B1225" t="s">
        <v>45</v>
      </c>
      <c r="C1225">
        <v>2012</v>
      </c>
      <c r="D1225">
        <v>4.5999999999999996</v>
      </c>
      <c r="E1225" t="s">
        <v>28</v>
      </c>
      <c r="F1225" t="s">
        <v>17</v>
      </c>
      <c r="G1225">
        <v>279125</v>
      </c>
      <c r="H1225">
        <v>3</v>
      </c>
      <c r="I1225">
        <v>3</v>
      </c>
      <c r="J1225">
        <v>8217</v>
      </c>
    </row>
    <row r="1226" spans="1:10" x14ac:dyDescent="0.2">
      <c r="A1226" t="s">
        <v>40</v>
      </c>
      <c r="B1226" t="s">
        <v>41</v>
      </c>
      <c r="C1226">
        <v>2015</v>
      </c>
      <c r="D1226">
        <v>3.6</v>
      </c>
      <c r="E1226" t="s">
        <v>28</v>
      </c>
      <c r="F1226" t="s">
        <v>17</v>
      </c>
      <c r="G1226">
        <v>253554</v>
      </c>
      <c r="H1226">
        <v>3</v>
      </c>
      <c r="I1226">
        <v>4</v>
      </c>
      <c r="J1226">
        <v>8628</v>
      </c>
    </row>
    <row r="1227" spans="1:10" x14ac:dyDescent="0.2">
      <c r="A1227" t="s">
        <v>40</v>
      </c>
      <c r="B1227" t="s">
        <v>49</v>
      </c>
      <c r="C1227">
        <v>2018</v>
      </c>
      <c r="D1227">
        <v>1.6</v>
      </c>
      <c r="E1227" t="s">
        <v>12</v>
      </c>
      <c r="F1227" t="s">
        <v>13</v>
      </c>
      <c r="G1227">
        <v>47344</v>
      </c>
      <c r="H1227">
        <v>4</v>
      </c>
      <c r="I1227">
        <v>5</v>
      </c>
      <c r="J1227">
        <v>10153</v>
      </c>
    </row>
    <row r="1228" spans="1:10" x14ac:dyDescent="0.2">
      <c r="A1228" t="s">
        <v>20</v>
      </c>
      <c r="B1228" t="s">
        <v>50</v>
      </c>
      <c r="C1228">
        <v>2005</v>
      </c>
      <c r="D1228">
        <v>1.8</v>
      </c>
      <c r="E1228" t="s">
        <v>16</v>
      </c>
      <c r="F1228" t="s">
        <v>25</v>
      </c>
      <c r="G1228">
        <v>166364</v>
      </c>
      <c r="H1228">
        <v>2</v>
      </c>
      <c r="I1228">
        <v>3</v>
      </c>
      <c r="J1228">
        <v>5072</v>
      </c>
    </row>
    <row r="1229" spans="1:10" x14ac:dyDescent="0.2">
      <c r="A1229" t="s">
        <v>29</v>
      </c>
      <c r="B1229" t="s">
        <v>56</v>
      </c>
      <c r="C1229">
        <v>2009</v>
      </c>
      <c r="D1229">
        <v>1.7</v>
      </c>
      <c r="E1229" t="s">
        <v>12</v>
      </c>
      <c r="F1229" t="s">
        <v>13</v>
      </c>
      <c r="G1229">
        <v>248458</v>
      </c>
      <c r="H1229">
        <v>4</v>
      </c>
      <c r="I1229">
        <v>1</v>
      </c>
      <c r="J1229">
        <v>3530</v>
      </c>
    </row>
    <row r="1230" spans="1:10" x14ac:dyDescent="0.2">
      <c r="A1230" t="s">
        <v>23</v>
      </c>
      <c r="B1230" t="s">
        <v>38</v>
      </c>
      <c r="C1230">
        <v>2006</v>
      </c>
      <c r="D1230">
        <v>2.6</v>
      </c>
      <c r="E1230" t="s">
        <v>16</v>
      </c>
      <c r="F1230" t="s">
        <v>25</v>
      </c>
      <c r="G1230">
        <v>83858</v>
      </c>
      <c r="H1230">
        <v>4</v>
      </c>
      <c r="I1230">
        <v>1</v>
      </c>
      <c r="J1230">
        <v>7822</v>
      </c>
    </row>
    <row r="1231" spans="1:10" x14ac:dyDescent="0.2">
      <c r="A1231" t="s">
        <v>14</v>
      </c>
      <c r="B1231" t="s">
        <v>15</v>
      </c>
      <c r="C1231">
        <v>2023</v>
      </c>
      <c r="D1231">
        <v>2.1</v>
      </c>
      <c r="E1231" t="s">
        <v>22</v>
      </c>
      <c r="F1231" t="s">
        <v>13</v>
      </c>
      <c r="G1231">
        <v>23698</v>
      </c>
      <c r="H1231">
        <v>4</v>
      </c>
      <c r="I1231">
        <v>4</v>
      </c>
      <c r="J1231">
        <v>14626</v>
      </c>
    </row>
    <row r="1232" spans="1:10" x14ac:dyDescent="0.2">
      <c r="A1232" t="s">
        <v>40</v>
      </c>
      <c r="B1232" t="s">
        <v>51</v>
      </c>
      <c r="C1232">
        <v>2018</v>
      </c>
      <c r="D1232">
        <v>3.5</v>
      </c>
      <c r="E1232" t="s">
        <v>28</v>
      </c>
      <c r="F1232" t="s">
        <v>25</v>
      </c>
      <c r="G1232">
        <v>212019</v>
      </c>
      <c r="H1232">
        <v>4</v>
      </c>
      <c r="I1232">
        <v>4</v>
      </c>
      <c r="J1232">
        <v>8759</v>
      </c>
    </row>
    <row r="1233" spans="1:10" x14ac:dyDescent="0.2">
      <c r="A1233" t="s">
        <v>36</v>
      </c>
      <c r="B1233" t="s">
        <v>53</v>
      </c>
      <c r="C1233">
        <v>2015</v>
      </c>
      <c r="D1233">
        <v>1.6</v>
      </c>
      <c r="E1233" t="s">
        <v>12</v>
      </c>
      <c r="F1233" t="s">
        <v>17</v>
      </c>
      <c r="G1233">
        <v>138513</v>
      </c>
      <c r="H1233">
        <v>4</v>
      </c>
      <c r="I1233">
        <v>2</v>
      </c>
      <c r="J1233">
        <v>8929</v>
      </c>
    </row>
    <row r="1234" spans="1:10" x14ac:dyDescent="0.2">
      <c r="A1234" t="s">
        <v>18</v>
      </c>
      <c r="B1234" t="s">
        <v>52</v>
      </c>
      <c r="C1234">
        <v>2001</v>
      </c>
      <c r="D1234">
        <v>3.5</v>
      </c>
      <c r="E1234" t="s">
        <v>16</v>
      </c>
      <c r="F1234" t="s">
        <v>25</v>
      </c>
      <c r="G1234">
        <v>203096</v>
      </c>
      <c r="H1234">
        <v>3</v>
      </c>
      <c r="I1234">
        <v>2</v>
      </c>
      <c r="J1234">
        <v>4838</v>
      </c>
    </row>
    <row r="1235" spans="1:10" x14ac:dyDescent="0.2">
      <c r="A1235" t="s">
        <v>14</v>
      </c>
      <c r="B1235" t="s">
        <v>39</v>
      </c>
      <c r="C1235">
        <v>2023</v>
      </c>
      <c r="D1235">
        <v>1.6</v>
      </c>
      <c r="E1235" t="s">
        <v>22</v>
      </c>
      <c r="F1235" t="s">
        <v>17</v>
      </c>
      <c r="G1235">
        <v>169514</v>
      </c>
      <c r="H1235">
        <v>5</v>
      </c>
      <c r="I1235">
        <v>2</v>
      </c>
      <c r="J1235">
        <v>12709</v>
      </c>
    </row>
    <row r="1236" spans="1:10" x14ac:dyDescent="0.2">
      <c r="A1236" t="s">
        <v>14</v>
      </c>
      <c r="B1236" t="s">
        <v>39</v>
      </c>
      <c r="C1236">
        <v>2017</v>
      </c>
      <c r="D1236">
        <v>2</v>
      </c>
      <c r="E1236" t="s">
        <v>28</v>
      </c>
      <c r="F1236" t="s">
        <v>25</v>
      </c>
      <c r="G1236">
        <v>52900</v>
      </c>
      <c r="H1236">
        <v>3</v>
      </c>
      <c r="I1236">
        <v>2</v>
      </c>
      <c r="J1236">
        <v>10142</v>
      </c>
    </row>
    <row r="1237" spans="1:10" x14ac:dyDescent="0.2">
      <c r="A1237" t="s">
        <v>29</v>
      </c>
      <c r="B1237" t="s">
        <v>35</v>
      </c>
      <c r="C1237">
        <v>2002</v>
      </c>
      <c r="D1237">
        <v>2.2999999999999998</v>
      </c>
      <c r="E1237" t="s">
        <v>16</v>
      </c>
      <c r="F1237" t="s">
        <v>17</v>
      </c>
      <c r="G1237">
        <v>94746</v>
      </c>
      <c r="H1237">
        <v>2</v>
      </c>
      <c r="I1237">
        <v>1</v>
      </c>
      <c r="J1237">
        <v>7605</v>
      </c>
    </row>
    <row r="1238" spans="1:10" x14ac:dyDescent="0.2">
      <c r="A1238" t="s">
        <v>23</v>
      </c>
      <c r="B1238" t="s">
        <v>45</v>
      </c>
      <c r="C1238">
        <v>2011</v>
      </c>
      <c r="D1238">
        <v>3.5</v>
      </c>
      <c r="E1238" t="s">
        <v>22</v>
      </c>
      <c r="F1238" t="s">
        <v>17</v>
      </c>
      <c r="G1238">
        <v>104861</v>
      </c>
      <c r="H1238">
        <v>3</v>
      </c>
      <c r="I1238">
        <v>2</v>
      </c>
      <c r="J1238">
        <v>12302</v>
      </c>
    </row>
    <row r="1239" spans="1:10" x14ac:dyDescent="0.2">
      <c r="A1239" t="s">
        <v>23</v>
      </c>
      <c r="B1239" t="s">
        <v>38</v>
      </c>
      <c r="C1239">
        <v>2013</v>
      </c>
      <c r="D1239">
        <v>4.4000000000000004</v>
      </c>
      <c r="E1239" t="s">
        <v>28</v>
      </c>
      <c r="F1239" t="s">
        <v>17</v>
      </c>
      <c r="G1239">
        <v>295496</v>
      </c>
      <c r="H1239">
        <v>4</v>
      </c>
      <c r="I1239">
        <v>3</v>
      </c>
      <c r="J1239">
        <v>7990</v>
      </c>
    </row>
    <row r="1240" spans="1:10" x14ac:dyDescent="0.2">
      <c r="A1240" t="s">
        <v>14</v>
      </c>
      <c r="B1240" t="s">
        <v>46</v>
      </c>
      <c r="C1240">
        <v>2006</v>
      </c>
      <c r="D1240">
        <v>4.7</v>
      </c>
      <c r="E1240" t="s">
        <v>16</v>
      </c>
      <c r="F1240" t="s">
        <v>25</v>
      </c>
      <c r="G1240">
        <v>98919</v>
      </c>
      <c r="H1240">
        <v>4</v>
      </c>
      <c r="I1240">
        <v>2</v>
      </c>
      <c r="J1240">
        <v>9621</v>
      </c>
    </row>
    <row r="1241" spans="1:10" x14ac:dyDescent="0.2">
      <c r="A1241" t="s">
        <v>33</v>
      </c>
      <c r="B1241" t="s">
        <v>55</v>
      </c>
      <c r="C1241">
        <v>2022</v>
      </c>
      <c r="D1241">
        <v>4.5999999999999996</v>
      </c>
      <c r="E1241" t="s">
        <v>16</v>
      </c>
      <c r="F1241" t="s">
        <v>25</v>
      </c>
      <c r="G1241">
        <v>191468</v>
      </c>
      <c r="H1241">
        <v>5</v>
      </c>
      <c r="I1241">
        <v>2</v>
      </c>
      <c r="J1241">
        <v>12470</v>
      </c>
    </row>
    <row r="1242" spans="1:10" x14ac:dyDescent="0.2">
      <c r="A1242" t="s">
        <v>23</v>
      </c>
      <c r="B1242" t="s">
        <v>38</v>
      </c>
      <c r="C1242">
        <v>2009</v>
      </c>
      <c r="D1242">
        <v>3.1</v>
      </c>
      <c r="E1242" t="s">
        <v>16</v>
      </c>
      <c r="F1242" t="s">
        <v>13</v>
      </c>
      <c r="G1242">
        <v>86334</v>
      </c>
      <c r="H1242">
        <v>5</v>
      </c>
      <c r="I1242">
        <v>5</v>
      </c>
      <c r="J1242">
        <v>9173</v>
      </c>
    </row>
    <row r="1243" spans="1:10" x14ac:dyDescent="0.2">
      <c r="A1243" t="s">
        <v>29</v>
      </c>
      <c r="B1243" t="s">
        <v>35</v>
      </c>
      <c r="C1243">
        <v>2002</v>
      </c>
      <c r="D1243">
        <v>3.5</v>
      </c>
      <c r="E1243" t="s">
        <v>16</v>
      </c>
      <c r="F1243" t="s">
        <v>13</v>
      </c>
      <c r="G1243">
        <v>156493</v>
      </c>
      <c r="H1243">
        <v>4</v>
      </c>
      <c r="I1243">
        <v>4</v>
      </c>
      <c r="J1243">
        <v>6070</v>
      </c>
    </row>
    <row r="1244" spans="1:10" x14ac:dyDescent="0.2">
      <c r="A1244" t="s">
        <v>40</v>
      </c>
      <c r="B1244" t="s">
        <v>51</v>
      </c>
      <c r="C1244">
        <v>2011</v>
      </c>
      <c r="D1244">
        <v>2.4</v>
      </c>
      <c r="E1244" t="s">
        <v>22</v>
      </c>
      <c r="F1244" t="s">
        <v>17</v>
      </c>
      <c r="G1244">
        <v>236192</v>
      </c>
      <c r="H1244">
        <v>4</v>
      </c>
      <c r="I1244">
        <v>2</v>
      </c>
      <c r="J1244">
        <v>8576</v>
      </c>
    </row>
    <row r="1245" spans="1:10" x14ac:dyDescent="0.2">
      <c r="A1245" t="s">
        <v>26</v>
      </c>
      <c r="B1245" t="s">
        <v>27</v>
      </c>
      <c r="C1245">
        <v>2015</v>
      </c>
      <c r="D1245">
        <v>4.0999999999999996</v>
      </c>
      <c r="E1245" t="s">
        <v>22</v>
      </c>
      <c r="F1245" t="s">
        <v>13</v>
      </c>
      <c r="G1245">
        <v>234926</v>
      </c>
      <c r="H1245">
        <v>5</v>
      </c>
      <c r="I1245">
        <v>5</v>
      </c>
      <c r="J1245">
        <v>10001</v>
      </c>
    </row>
    <row r="1246" spans="1:10" x14ac:dyDescent="0.2">
      <c r="A1246" t="s">
        <v>33</v>
      </c>
      <c r="B1246" t="s">
        <v>43</v>
      </c>
      <c r="C1246">
        <v>2005</v>
      </c>
      <c r="D1246">
        <v>2.2999999999999998</v>
      </c>
      <c r="E1246" t="s">
        <v>22</v>
      </c>
      <c r="F1246" t="s">
        <v>13</v>
      </c>
      <c r="G1246">
        <v>124587</v>
      </c>
      <c r="H1246">
        <v>4</v>
      </c>
      <c r="I1246">
        <v>5</v>
      </c>
      <c r="J1246">
        <v>7408</v>
      </c>
    </row>
    <row r="1247" spans="1:10" x14ac:dyDescent="0.2">
      <c r="A1247" t="s">
        <v>29</v>
      </c>
      <c r="B1247" t="s">
        <v>56</v>
      </c>
      <c r="C1247">
        <v>2011</v>
      </c>
      <c r="D1247">
        <v>3</v>
      </c>
      <c r="E1247" t="s">
        <v>28</v>
      </c>
      <c r="F1247" t="s">
        <v>13</v>
      </c>
      <c r="G1247">
        <v>264211</v>
      </c>
      <c r="H1247">
        <v>3</v>
      </c>
      <c r="I1247">
        <v>1</v>
      </c>
      <c r="J1247">
        <v>5115</v>
      </c>
    </row>
    <row r="1248" spans="1:10" x14ac:dyDescent="0.2">
      <c r="A1248" t="s">
        <v>10</v>
      </c>
      <c r="B1248" t="s">
        <v>48</v>
      </c>
      <c r="C1248">
        <v>2018</v>
      </c>
      <c r="D1248">
        <v>1.3</v>
      </c>
      <c r="E1248" t="s">
        <v>12</v>
      </c>
      <c r="F1248" t="s">
        <v>13</v>
      </c>
      <c r="G1248">
        <v>28680</v>
      </c>
      <c r="H1248">
        <v>5</v>
      </c>
      <c r="I1248">
        <v>4</v>
      </c>
      <c r="J1248">
        <v>10226</v>
      </c>
    </row>
    <row r="1249" spans="1:10" x14ac:dyDescent="0.2">
      <c r="A1249" t="s">
        <v>20</v>
      </c>
      <c r="B1249" t="s">
        <v>21</v>
      </c>
      <c r="C1249">
        <v>2021</v>
      </c>
      <c r="D1249">
        <v>4.5</v>
      </c>
      <c r="E1249" t="s">
        <v>22</v>
      </c>
      <c r="F1249" t="s">
        <v>25</v>
      </c>
      <c r="G1249">
        <v>149922</v>
      </c>
      <c r="H1249">
        <v>4</v>
      </c>
      <c r="I1249">
        <v>4</v>
      </c>
      <c r="J1249">
        <v>13901</v>
      </c>
    </row>
    <row r="1250" spans="1:10" x14ac:dyDescent="0.2">
      <c r="A1250" t="s">
        <v>26</v>
      </c>
      <c r="B1250" t="s">
        <v>27</v>
      </c>
      <c r="C1250">
        <v>2009</v>
      </c>
      <c r="D1250">
        <v>1.9</v>
      </c>
      <c r="E1250" t="s">
        <v>16</v>
      </c>
      <c r="F1250" t="s">
        <v>13</v>
      </c>
      <c r="G1250">
        <v>244021</v>
      </c>
      <c r="H1250">
        <v>5</v>
      </c>
      <c r="I1250">
        <v>1</v>
      </c>
      <c r="J1250">
        <v>4819</v>
      </c>
    </row>
    <row r="1251" spans="1:10" x14ac:dyDescent="0.2">
      <c r="A1251" t="s">
        <v>33</v>
      </c>
      <c r="B1251" t="s">
        <v>55</v>
      </c>
      <c r="C1251">
        <v>2002</v>
      </c>
      <c r="D1251">
        <v>3.2</v>
      </c>
      <c r="E1251" t="s">
        <v>28</v>
      </c>
      <c r="F1251" t="s">
        <v>25</v>
      </c>
      <c r="G1251">
        <v>191991</v>
      </c>
      <c r="H1251">
        <v>2</v>
      </c>
      <c r="I1251">
        <v>5</v>
      </c>
      <c r="J1251">
        <v>4060</v>
      </c>
    </row>
    <row r="1252" spans="1:10" x14ac:dyDescent="0.2">
      <c r="A1252" t="s">
        <v>23</v>
      </c>
      <c r="B1252" t="s">
        <v>45</v>
      </c>
      <c r="C1252">
        <v>2020</v>
      </c>
      <c r="D1252">
        <v>3.9</v>
      </c>
      <c r="E1252" t="s">
        <v>22</v>
      </c>
      <c r="F1252" t="s">
        <v>17</v>
      </c>
      <c r="G1252">
        <v>115410</v>
      </c>
      <c r="H1252">
        <v>2</v>
      </c>
      <c r="I1252">
        <v>2</v>
      </c>
      <c r="J1252">
        <v>15191</v>
      </c>
    </row>
    <row r="1253" spans="1:10" x14ac:dyDescent="0.2">
      <c r="A1253" t="s">
        <v>29</v>
      </c>
      <c r="B1253" t="s">
        <v>56</v>
      </c>
      <c r="C1253">
        <v>2016</v>
      </c>
      <c r="D1253">
        <v>1.6</v>
      </c>
      <c r="E1253" t="s">
        <v>28</v>
      </c>
      <c r="F1253" t="s">
        <v>25</v>
      </c>
      <c r="G1253">
        <v>143592</v>
      </c>
      <c r="H1253">
        <v>4</v>
      </c>
      <c r="I1253">
        <v>5</v>
      </c>
      <c r="J1253">
        <v>7628</v>
      </c>
    </row>
    <row r="1254" spans="1:10" x14ac:dyDescent="0.2">
      <c r="A1254" t="s">
        <v>29</v>
      </c>
      <c r="B1254" t="s">
        <v>56</v>
      </c>
      <c r="C1254">
        <v>2019</v>
      </c>
      <c r="D1254">
        <v>1.4</v>
      </c>
      <c r="E1254" t="s">
        <v>16</v>
      </c>
      <c r="F1254" t="s">
        <v>13</v>
      </c>
      <c r="G1254">
        <v>37958</v>
      </c>
      <c r="H1254">
        <v>4</v>
      </c>
      <c r="I1254">
        <v>4</v>
      </c>
      <c r="J1254">
        <v>11440</v>
      </c>
    </row>
    <row r="1255" spans="1:10" x14ac:dyDescent="0.2">
      <c r="A1255" t="s">
        <v>23</v>
      </c>
      <c r="B1255" t="s">
        <v>45</v>
      </c>
      <c r="C1255">
        <v>2023</v>
      </c>
      <c r="D1255">
        <v>3</v>
      </c>
      <c r="E1255" t="s">
        <v>12</v>
      </c>
      <c r="F1255" t="s">
        <v>17</v>
      </c>
      <c r="G1255">
        <v>264912</v>
      </c>
      <c r="H1255">
        <v>5</v>
      </c>
      <c r="I1255">
        <v>1</v>
      </c>
      <c r="J1255">
        <v>10201</v>
      </c>
    </row>
    <row r="1256" spans="1:10" x14ac:dyDescent="0.2">
      <c r="A1256" t="s">
        <v>23</v>
      </c>
      <c r="B1256" t="s">
        <v>24</v>
      </c>
      <c r="C1256">
        <v>2023</v>
      </c>
      <c r="D1256">
        <v>3</v>
      </c>
      <c r="E1256" t="s">
        <v>12</v>
      </c>
      <c r="F1256" t="s">
        <v>17</v>
      </c>
      <c r="G1256">
        <v>57429</v>
      </c>
      <c r="H1256">
        <v>3</v>
      </c>
      <c r="I1256">
        <v>5</v>
      </c>
      <c r="J1256">
        <v>14351</v>
      </c>
    </row>
    <row r="1257" spans="1:10" x14ac:dyDescent="0.2">
      <c r="A1257" t="s">
        <v>33</v>
      </c>
      <c r="B1257" t="s">
        <v>43</v>
      </c>
      <c r="C1257">
        <v>2022</v>
      </c>
      <c r="D1257">
        <v>1.4</v>
      </c>
      <c r="E1257" t="s">
        <v>12</v>
      </c>
      <c r="F1257" t="s">
        <v>17</v>
      </c>
      <c r="G1257">
        <v>17667</v>
      </c>
      <c r="H1257">
        <v>3</v>
      </c>
      <c r="I1257">
        <v>1</v>
      </c>
      <c r="J1257">
        <v>13246</v>
      </c>
    </row>
    <row r="1258" spans="1:10" x14ac:dyDescent="0.2">
      <c r="A1258" t="s">
        <v>18</v>
      </c>
      <c r="B1258" t="s">
        <v>19</v>
      </c>
      <c r="C1258">
        <v>2011</v>
      </c>
      <c r="D1258">
        <v>1.2</v>
      </c>
      <c r="E1258" t="s">
        <v>12</v>
      </c>
      <c r="F1258" t="s">
        <v>13</v>
      </c>
      <c r="G1258">
        <v>88600</v>
      </c>
      <c r="H1258">
        <v>2</v>
      </c>
      <c r="I1258">
        <v>3</v>
      </c>
      <c r="J1258">
        <v>6828</v>
      </c>
    </row>
    <row r="1259" spans="1:10" x14ac:dyDescent="0.2">
      <c r="A1259" t="s">
        <v>26</v>
      </c>
      <c r="B1259" t="s">
        <v>47</v>
      </c>
      <c r="C1259">
        <v>2002</v>
      </c>
      <c r="D1259">
        <v>2</v>
      </c>
      <c r="E1259" t="s">
        <v>28</v>
      </c>
      <c r="F1259" t="s">
        <v>17</v>
      </c>
      <c r="G1259">
        <v>32519</v>
      </c>
      <c r="H1259">
        <v>2</v>
      </c>
      <c r="I1259">
        <v>5</v>
      </c>
      <c r="J1259">
        <v>7549</v>
      </c>
    </row>
    <row r="1260" spans="1:10" x14ac:dyDescent="0.2">
      <c r="A1260" t="s">
        <v>40</v>
      </c>
      <c r="B1260" t="s">
        <v>51</v>
      </c>
      <c r="C1260">
        <v>2017</v>
      </c>
      <c r="D1260">
        <v>3.3</v>
      </c>
      <c r="E1260" t="s">
        <v>22</v>
      </c>
      <c r="F1260" t="s">
        <v>25</v>
      </c>
      <c r="G1260">
        <v>32629</v>
      </c>
      <c r="H1260">
        <v>2</v>
      </c>
      <c r="I1260">
        <v>5</v>
      </c>
      <c r="J1260">
        <v>13847</v>
      </c>
    </row>
    <row r="1261" spans="1:10" x14ac:dyDescent="0.2">
      <c r="A1261" t="s">
        <v>29</v>
      </c>
      <c r="B1261" t="s">
        <v>56</v>
      </c>
      <c r="C1261">
        <v>2004</v>
      </c>
      <c r="D1261">
        <v>2.9</v>
      </c>
      <c r="E1261" t="s">
        <v>28</v>
      </c>
      <c r="F1261" t="s">
        <v>17</v>
      </c>
      <c r="G1261">
        <v>274598</v>
      </c>
      <c r="H1261">
        <v>3</v>
      </c>
      <c r="I1261">
        <v>1</v>
      </c>
      <c r="J1261">
        <v>4208</v>
      </c>
    </row>
    <row r="1262" spans="1:10" x14ac:dyDescent="0.2">
      <c r="A1262" t="s">
        <v>29</v>
      </c>
      <c r="B1262" t="s">
        <v>30</v>
      </c>
      <c r="C1262">
        <v>2014</v>
      </c>
      <c r="D1262">
        <v>2</v>
      </c>
      <c r="E1262" t="s">
        <v>16</v>
      </c>
      <c r="F1262" t="s">
        <v>25</v>
      </c>
      <c r="G1262">
        <v>291584</v>
      </c>
      <c r="H1262">
        <v>4</v>
      </c>
      <c r="I1262">
        <v>2</v>
      </c>
      <c r="J1262">
        <v>5468</v>
      </c>
    </row>
    <row r="1263" spans="1:10" x14ac:dyDescent="0.2">
      <c r="A1263" t="s">
        <v>14</v>
      </c>
      <c r="B1263" t="s">
        <v>15</v>
      </c>
      <c r="C1263">
        <v>2002</v>
      </c>
      <c r="D1263">
        <v>2.1</v>
      </c>
      <c r="E1263" t="s">
        <v>22</v>
      </c>
      <c r="F1263" t="s">
        <v>17</v>
      </c>
      <c r="G1263">
        <v>85445</v>
      </c>
      <c r="H1263">
        <v>4</v>
      </c>
      <c r="I1263">
        <v>1</v>
      </c>
      <c r="J1263">
        <v>8591</v>
      </c>
    </row>
    <row r="1264" spans="1:10" x14ac:dyDescent="0.2">
      <c r="A1264" t="s">
        <v>14</v>
      </c>
      <c r="B1264" t="s">
        <v>39</v>
      </c>
      <c r="C1264">
        <v>2006</v>
      </c>
      <c r="D1264">
        <v>1.4</v>
      </c>
      <c r="E1264" t="s">
        <v>16</v>
      </c>
      <c r="F1264" t="s">
        <v>17</v>
      </c>
      <c r="G1264">
        <v>16367</v>
      </c>
      <c r="H1264">
        <v>4</v>
      </c>
      <c r="I1264">
        <v>4</v>
      </c>
      <c r="J1264">
        <v>9472</v>
      </c>
    </row>
    <row r="1265" spans="1:10" x14ac:dyDescent="0.2">
      <c r="A1265" t="s">
        <v>29</v>
      </c>
      <c r="B1265" t="s">
        <v>56</v>
      </c>
      <c r="C1265">
        <v>2000</v>
      </c>
      <c r="D1265">
        <v>3.8</v>
      </c>
      <c r="E1265" t="s">
        <v>22</v>
      </c>
      <c r="F1265" t="s">
        <v>25</v>
      </c>
      <c r="G1265">
        <v>36358</v>
      </c>
      <c r="H1265">
        <v>2</v>
      </c>
      <c r="I1265">
        <v>5</v>
      </c>
      <c r="J1265">
        <v>9172</v>
      </c>
    </row>
    <row r="1266" spans="1:10" x14ac:dyDescent="0.2">
      <c r="A1266" t="s">
        <v>40</v>
      </c>
      <c r="B1266" t="s">
        <v>49</v>
      </c>
      <c r="C1266">
        <v>2003</v>
      </c>
      <c r="D1266">
        <v>3.2</v>
      </c>
      <c r="E1266" t="s">
        <v>28</v>
      </c>
      <c r="F1266" t="s">
        <v>25</v>
      </c>
      <c r="G1266">
        <v>90532</v>
      </c>
      <c r="H1266">
        <v>3</v>
      </c>
      <c r="I1266">
        <v>3</v>
      </c>
      <c r="J1266">
        <v>6389</v>
      </c>
    </row>
    <row r="1267" spans="1:10" x14ac:dyDescent="0.2">
      <c r="A1267" t="s">
        <v>23</v>
      </c>
      <c r="B1267" t="s">
        <v>45</v>
      </c>
      <c r="C1267">
        <v>2021</v>
      </c>
      <c r="D1267">
        <v>3.3</v>
      </c>
      <c r="E1267" t="s">
        <v>16</v>
      </c>
      <c r="F1267" t="s">
        <v>17</v>
      </c>
      <c r="G1267">
        <v>172923</v>
      </c>
      <c r="H1267">
        <v>2</v>
      </c>
      <c r="I1267">
        <v>2</v>
      </c>
      <c r="J1267">
        <v>12741</v>
      </c>
    </row>
    <row r="1268" spans="1:10" x14ac:dyDescent="0.2">
      <c r="A1268" t="s">
        <v>33</v>
      </c>
      <c r="B1268" t="s">
        <v>34</v>
      </c>
      <c r="C1268">
        <v>2021</v>
      </c>
      <c r="D1268">
        <v>3.1</v>
      </c>
      <c r="E1268" t="s">
        <v>12</v>
      </c>
      <c r="F1268" t="s">
        <v>13</v>
      </c>
      <c r="G1268">
        <v>18032</v>
      </c>
      <c r="H1268">
        <v>5</v>
      </c>
      <c r="I1268">
        <v>2</v>
      </c>
      <c r="J1268">
        <v>13139</v>
      </c>
    </row>
    <row r="1269" spans="1:10" x14ac:dyDescent="0.2">
      <c r="A1269" t="s">
        <v>20</v>
      </c>
      <c r="B1269" t="s">
        <v>50</v>
      </c>
      <c r="C1269">
        <v>2022</v>
      </c>
      <c r="D1269">
        <v>4</v>
      </c>
      <c r="E1269" t="s">
        <v>22</v>
      </c>
      <c r="F1269" t="s">
        <v>25</v>
      </c>
      <c r="G1269">
        <v>146172</v>
      </c>
      <c r="H1269">
        <v>2</v>
      </c>
      <c r="I1269">
        <v>4</v>
      </c>
      <c r="J1269">
        <v>13776</v>
      </c>
    </row>
    <row r="1270" spans="1:10" x14ac:dyDescent="0.2">
      <c r="A1270" t="s">
        <v>23</v>
      </c>
      <c r="B1270" t="s">
        <v>24</v>
      </c>
      <c r="C1270">
        <v>2002</v>
      </c>
      <c r="D1270">
        <v>4.7</v>
      </c>
      <c r="E1270" t="s">
        <v>16</v>
      </c>
      <c r="F1270" t="s">
        <v>25</v>
      </c>
      <c r="G1270">
        <v>112996</v>
      </c>
      <c r="H1270">
        <v>5</v>
      </c>
      <c r="I1270">
        <v>4</v>
      </c>
      <c r="J1270">
        <v>8140</v>
      </c>
    </row>
    <row r="1271" spans="1:10" x14ac:dyDescent="0.2">
      <c r="A1271" t="s">
        <v>10</v>
      </c>
      <c r="B1271" t="s">
        <v>31</v>
      </c>
      <c r="C1271">
        <v>2000</v>
      </c>
      <c r="D1271">
        <v>4.3</v>
      </c>
      <c r="E1271" t="s">
        <v>28</v>
      </c>
      <c r="F1271" t="s">
        <v>17</v>
      </c>
      <c r="G1271">
        <v>285783</v>
      </c>
      <c r="H1271">
        <v>4</v>
      </c>
      <c r="I1271">
        <v>1</v>
      </c>
      <c r="J1271">
        <v>4184</v>
      </c>
    </row>
    <row r="1272" spans="1:10" x14ac:dyDescent="0.2">
      <c r="A1272" t="s">
        <v>33</v>
      </c>
      <c r="B1272" t="s">
        <v>43</v>
      </c>
      <c r="C1272">
        <v>2002</v>
      </c>
      <c r="D1272">
        <v>1.7</v>
      </c>
      <c r="E1272" t="s">
        <v>16</v>
      </c>
      <c r="F1272" t="s">
        <v>13</v>
      </c>
      <c r="G1272">
        <v>99211</v>
      </c>
      <c r="H1272">
        <v>2</v>
      </c>
      <c r="I1272">
        <v>3</v>
      </c>
      <c r="J1272">
        <v>5415</v>
      </c>
    </row>
    <row r="1273" spans="1:10" x14ac:dyDescent="0.2">
      <c r="A1273" t="s">
        <v>29</v>
      </c>
      <c r="B1273" t="s">
        <v>30</v>
      </c>
      <c r="C1273">
        <v>2007</v>
      </c>
      <c r="D1273">
        <v>2.8</v>
      </c>
      <c r="E1273" t="s">
        <v>22</v>
      </c>
      <c r="F1273" t="s">
        <v>13</v>
      </c>
      <c r="G1273">
        <v>245164</v>
      </c>
      <c r="H1273">
        <v>2</v>
      </c>
      <c r="I1273">
        <v>1</v>
      </c>
      <c r="J1273">
        <v>6096</v>
      </c>
    </row>
    <row r="1274" spans="1:10" x14ac:dyDescent="0.2">
      <c r="A1274" t="s">
        <v>10</v>
      </c>
      <c r="B1274" t="s">
        <v>11</v>
      </c>
      <c r="C1274">
        <v>2022</v>
      </c>
      <c r="D1274">
        <v>4.7</v>
      </c>
      <c r="E1274" t="s">
        <v>22</v>
      </c>
      <c r="F1274" t="s">
        <v>13</v>
      </c>
      <c r="G1274">
        <v>170105</v>
      </c>
      <c r="H1274">
        <v>5</v>
      </c>
      <c r="I1274">
        <v>3</v>
      </c>
      <c r="J1274">
        <v>13997</v>
      </c>
    </row>
    <row r="1275" spans="1:10" x14ac:dyDescent="0.2">
      <c r="A1275" t="s">
        <v>36</v>
      </c>
      <c r="B1275" t="s">
        <v>44</v>
      </c>
      <c r="C1275">
        <v>2012</v>
      </c>
      <c r="D1275">
        <v>3.4</v>
      </c>
      <c r="E1275" t="s">
        <v>16</v>
      </c>
      <c r="F1275" t="s">
        <v>25</v>
      </c>
      <c r="G1275">
        <v>142096</v>
      </c>
      <c r="H1275">
        <v>5</v>
      </c>
      <c r="I1275">
        <v>4</v>
      </c>
      <c r="J1275">
        <v>9258</v>
      </c>
    </row>
    <row r="1276" spans="1:10" x14ac:dyDescent="0.2">
      <c r="A1276" t="s">
        <v>33</v>
      </c>
      <c r="B1276" t="s">
        <v>34</v>
      </c>
      <c r="C1276">
        <v>2022</v>
      </c>
      <c r="D1276">
        <v>4.9000000000000004</v>
      </c>
      <c r="E1276" t="s">
        <v>16</v>
      </c>
      <c r="F1276" t="s">
        <v>17</v>
      </c>
      <c r="G1276">
        <v>117711</v>
      </c>
      <c r="H1276">
        <v>4</v>
      </c>
      <c r="I1276">
        <v>2</v>
      </c>
      <c r="J1276">
        <v>15745</v>
      </c>
    </row>
    <row r="1277" spans="1:10" x14ac:dyDescent="0.2">
      <c r="A1277" t="s">
        <v>14</v>
      </c>
      <c r="B1277" t="s">
        <v>15</v>
      </c>
      <c r="C1277">
        <v>2017</v>
      </c>
      <c r="D1277">
        <v>3.5</v>
      </c>
      <c r="E1277" t="s">
        <v>22</v>
      </c>
      <c r="F1277" t="s">
        <v>17</v>
      </c>
      <c r="G1277">
        <v>59665</v>
      </c>
      <c r="H1277">
        <v>3</v>
      </c>
      <c r="I1277">
        <v>1</v>
      </c>
      <c r="J1277">
        <v>15006</v>
      </c>
    </row>
    <row r="1278" spans="1:10" x14ac:dyDescent="0.2">
      <c r="A1278" t="s">
        <v>29</v>
      </c>
      <c r="B1278" t="s">
        <v>30</v>
      </c>
      <c r="C1278">
        <v>2012</v>
      </c>
      <c r="D1278">
        <v>1.1000000000000001</v>
      </c>
      <c r="E1278" t="s">
        <v>28</v>
      </c>
      <c r="F1278" t="s">
        <v>25</v>
      </c>
      <c r="G1278">
        <v>129020</v>
      </c>
      <c r="H1278">
        <v>5</v>
      </c>
      <c r="I1278">
        <v>2</v>
      </c>
      <c r="J1278">
        <v>6219</v>
      </c>
    </row>
    <row r="1279" spans="1:10" x14ac:dyDescent="0.2">
      <c r="A1279" t="s">
        <v>18</v>
      </c>
      <c r="B1279" t="s">
        <v>54</v>
      </c>
      <c r="C1279">
        <v>2000</v>
      </c>
      <c r="D1279">
        <v>2.6</v>
      </c>
      <c r="E1279" t="s">
        <v>16</v>
      </c>
      <c r="F1279" t="s">
        <v>17</v>
      </c>
      <c r="G1279">
        <v>115173</v>
      </c>
      <c r="H1279">
        <v>2</v>
      </c>
      <c r="I1279">
        <v>4</v>
      </c>
      <c r="J1279">
        <v>6896</v>
      </c>
    </row>
    <row r="1280" spans="1:10" x14ac:dyDescent="0.2">
      <c r="A1280" t="s">
        <v>20</v>
      </c>
      <c r="B1280" t="s">
        <v>50</v>
      </c>
      <c r="C1280">
        <v>2006</v>
      </c>
      <c r="D1280">
        <v>3</v>
      </c>
      <c r="E1280" t="s">
        <v>16</v>
      </c>
      <c r="F1280" t="s">
        <v>13</v>
      </c>
      <c r="G1280">
        <v>16540</v>
      </c>
      <c r="H1280">
        <v>2</v>
      </c>
      <c r="I1280">
        <v>1</v>
      </c>
      <c r="J1280">
        <v>9569</v>
      </c>
    </row>
    <row r="1281" spans="1:10" x14ac:dyDescent="0.2">
      <c r="A1281" t="s">
        <v>20</v>
      </c>
      <c r="B1281" t="s">
        <v>42</v>
      </c>
      <c r="C1281">
        <v>2008</v>
      </c>
      <c r="D1281">
        <v>3.9</v>
      </c>
      <c r="E1281" t="s">
        <v>28</v>
      </c>
      <c r="F1281" t="s">
        <v>13</v>
      </c>
      <c r="G1281">
        <v>56022</v>
      </c>
      <c r="H1281">
        <v>4</v>
      </c>
      <c r="I1281">
        <v>4</v>
      </c>
      <c r="J1281">
        <v>9279</v>
      </c>
    </row>
    <row r="1282" spans="1:10" x14ac:dyDescent="0.2">
      <c r="A1282" t="s">
        <v>10</v>
      </c>
      <c r="B1282" t="s">
        <v>11</v>
      </c>
      <c r="C1282">
        <v>2018</v>
      </c>
      <c r="D1282">
        <v>2.9</v>
      </c>
      <c r="E1282" t="s">
        <v>22</v>
      </c>
      <c r="F1282" t="s">
        <v>25</v>
      </c>
      <c r="G1282">
        <v>98160</v>
      </c>
      <c r="H1282">
        <v>2</v>
      </c>
      <c r="I1282">
        <v>4</v>
      </c>
      <c r="J1282">
        <v>12436</v>
      </c>
    </row>
    <row r="1283" spans="1:10" x14ac:dyDescent="0.2">
      <c r="A1283" t="s">
        <v>40</v>
      </c>
      <c r="B1283" t="s">
        <v>51</v>
      </c>
      <c r="C1283">
        <v>2020</v>
      </c>
      <c r="D1283">
        <v>1.8</v>
      </c>
      <c r="E1283" t="s">
        <v>16</v>
      </c>
      <c r="F1283" t="s">
        <v>25</v>
      </c>
      <c r="G1283">
        <v>31221</v>
      </c>
      <c r="H1283">
        <v>4</v>
      </c>
      <c r="I1283">
        <v>1</v>
      </c>
      <c r="J1283">
        <v>12275</v>
      </c>
    </row>
    <row r="1284" spans="1:10" x14ac:dyDescent="0.2">
      <c r="A1284" t="s">
        <v>14</v>
      </c>
      <c r="B1284" t="s">
        <v>46</v>
      </c>
      <c r="C1284">
        <v>2002</v>
      </c>
      <c r="D1284">
        <v>4.0999999999999996</v>
      </c>
      <c r="E1284" t="s">
        <v>12</v>
      </c>
      <c r="F1284" t="s">
        <v>13</v>
      </c>
      <c r="G1284">
        <v>38123</v>
      </c>
      <c r="H1284">
        <v>4</v>
      </c>
      <c r="I1284">
        <v>2</v>
      </c>
      <c r="J1284">
        <v>8037</v>
      </c>
    </row>
    <row r="1285" spans="1:10" x14ac:dyDescent="0.2">
      <c r="A1285" t="s">
        <v>20</v>
      </c>
      <c r="B1285" t="s">
        <v>42</v>
      </c>
      <c r="C1285">
        <v>2000</v>
      </c>
      <c r="D1285">
        <v>2.1</v>
      </c>
      <c r="E1285" t="s">
        <v>12</v>
      </c>
      <c r="F1285" t="s">
        <v>25</v>
      </c>
      <c r="G1285">
        <v>242155</v>
      </c>
      <c r="H1285">
        <v>4</v>
      </c>
      <c r="I1285">
        <v>4</v>
      </c>
      <c r="J1285">
        <v>2000</v>
      </c>
    </row>
    <row r="1286" spans="1:10" x14ac:dyDescent="0.2">
      <c r="A1286" t="s">
        <v>26</v>
      </c>
      <c r="B1286" t="s">
        <v>27</v>
      </c>
      <c r="C1286">
        <v>2023</v>
      </c>
      <c r="D1286">
        <v>1.5</v>
      </c>
      <c r="E1286" t="s">
        <v>12</v>
      </c>
      <c r="F1286" t="s">
        <v>17</v>
      </c>
      <c r="G1286">
        <v>14232</v>
      </c>
      <c r="H1286">
        <v>5</v>
      </c>
      <c r="I1286">
        <v>1</v>
      </c>
      <c r="J1286">
        <v>13715</v>
      </c>
    </row>
    <row r="1287" spans="1:10" x14ac:dyDescent="0.2">
      <c r="A1287" t="s">
        <v>18</v>
      </c>
      <c r="B1287" t="s">
        <v>19</v>
      </c>
      <c r="C1287">
        <v>2012</v>
      </c>
      <c r="D1287">
        <v>3.6</v>
      </c>
      <c r="E1287" t="s">
        <v>12</v>
      </c>
      <c r="F1287" t="s">
        <v>13</v>
      </c>
      <c r="G1287">
        <v>183970</v>
      </c>
      <c r="H1287">
        <v>2</v>
      </c>
      <c r="I1287">
        <v>5</v>
      </c>
      <c r="J1287">
        <v>7620</v>
      </c>
    </row>
    <row r="1288" spans="1:10" x14ac:dyDescent="0.2">
      <c r="A1288" t="s">
        <v>40</v>
      </c>
      <c r="B1288" t="s">
        <v>41</v>
      </c>
      <c r="C1288">
        <v>2015</v>
      </c>
      <c r="D1288">
        <v>3.5</v>
      </c>
      <c r="E1288" t="s">
        <v>28</v>
      </c>
      <c r="F1288" t="s">
        <v>17</v>
      </c>
      <c r="G1288">
        <v>122697</v>
      </c>
      <c r="H1288">
        <v>4</v>
      </c>
      <c r="I1288">
        <v>4</v>
      </c>
      <c r="J1288">
        <v>11146</v>
      </c>
    </row>
    <row r="1289" spans="1:10" x14ac:dyDescent="0.2">
      <c r="A1289" t="s">
        <v>23</v>
      </c>
      <c r="B1289" t="s">
        <v>45</v>
      </c>
      <c r="C1289">
        <v>2020</v>
      </c>
      <c r="D1289">
        <v>2.7</v>
      </c>
      <c r="E1289" t="s">
        <v>22</v>
      </c>
      <c r="F1289" t="s">
        <v>17</v>
      </c>
      <c r="G1289">
        <v>295220</v>
      </c>
      <c r="H1289">
        <v>2</v>
      </c>
      <c r="I1289">
        <v>3</v>
      </c>
      <c r="J1289">
        <v>10395</v>
      </c>
    </row>
    <row r="1290" spans="1:10" x14ac:dyDescent="0.2">
      <c r="A1290" t="s">
        <v>14</v>
      </c>
      <c r="B1290" t="s">
        <v>46</v>
      </c>
      <c r="C1290">
        <v>2007</v>
      </c>
      <c r="D1290">
        <v>4.8</v>
      </c>
      <c r="E1290" t="s">
        <v>16</v>
      </c>
      <c r="F1290" t="s">
        <v>13</v>
      </c>
      <c r="G1290">
        <v>185463</v>
      </c>
      <c r="H1290">
        <v>2</v>
      </c>
      <c r="I1290">
        <v>5</v>
      </c>
      <c r="J1290">
        <v>8290</v>
      </c>
    </row>
    <row r="1291" spans="1:10" x14ac:dyDescent="0.2">
      <c r="A1291" t="s">
        <v>20</v>
      </c>
      <c r="B1291" t="s">
        <v>42</v>
      </c>
      <c r="C1291">
        <v>2012</v>
      </c>
      <c r="D1291">
        <v>1.4</v>
      </c>
      <c r="E1291" t="s">
        <v>16</v>
      </c>
      <c r="F1291" t="s">
        <v>13</v>
      </c>
      <c r="G1291">
        <v>58416</v>
      </c>
      <c r="H1291">
        <v>3</v>
      </c>
      <c r="I1291">
        <v>1</v>
      </c>
      <c r="J1291">
        <v>8931</v>
      </c>
    </row>
    <row r="1292" spans="1:10" x14ac:dyDescent="0.2">
      <c r="A1292" t="s">
        <v>40</v>
      </c>
      <c r="B1292" t="s">
        <v>41</v>
      </c>
      <c r="C1292">
        <v>2005</v>
      </c>
      <c r="D1292">
        <v>4.8</v>
      </c>
      <c r="E1292" t="s">
        <v>12</v>
      </c>
      <c r="F1292" t="s">
        <v>25</v>
      </c>
      <c r="G1292">
        <v>135967</v>
      </c>
      <c r="H1292">
        <v>4</v>
      </c>
      <c r="I1292">
        <v>2</v>
      </c>
      <c r="J1292">
        <v>7680</v>
      </c>
    </row>
    <row r="1293" spans="1:10" x14ac:dyDescent="0.2">
      <c r="A1293" t="s">
        <v>26</v>
      </c>
      <c r="B1293" t="s">
        <v>32</v>
      </c>
      <c r="C1293">
        <v>2011</v>
      </c>
      <c r="D1293">
        <v>1.6</v>
      </c>
      <c r="E1293" t="s">
        <v>28</v>
      </c>
      <c r="F1293" t="s">
        <v>25</v>
      </c>
      <c r="G1293">
        <v>157351</v>
      </c>
      <c r="H1293">
        <v>2</v>
      </c>
      <c r="I1293">
        <v>5</v>
      </c>
      <c r="J1293">
        <v>5852</v>
      </c>
    </row>
    <row r="1294" spans="1:10" x14ac:dyDescent="0.2">
      <c r="A1294" t="s">
        <v>40</v>
      </c>
      <c r="B1294" t="s">
        <v>49</v>
      </c>
      <c r="C1294">
        <v>2009</v>
      </c>
      <c r="D1294">
        <v>4.8</v>
      </c>
      <c r="E1294" t="s">
        <v>12</v>
      </c>
      <c r="F1294" t="s">
        <v>25</v>
      </c>
      <c r="G1294">
        <v>17704</v>
      </c>
      <c r="H1294">
        <v>4</v>
      </c>
      <c r="I1294">
        <v>1</v>
      </c>
      <c r="J1294">
        <v>11245</v>
      </c>
    </row>
    <row r="1295" spans="1:10" x14ac:dyDescent="0.2">
      <c r="A1295" t="s">
        <v>36</v>
      </c>
      <c r="B1295" t="s">
        <v>44</v>
      </c>
      <c r="C1295">
        <v>2016</v>
      </c>
      <c r="D1295">
        <v>3.5</v>
      </c>
      <c r="E1295" t="s">
        <v>28</v>
      </c>
      <c r="F1295" t="s">
        <v>25</v>
      </c>
      <c r="G1295">
        <v>242941</v>
      </c>
      <c r="H1295">
        <v>5</v>
      </c>
      <c r="I1295">
        <v>1</v>
      </c>
      <c r="J1295">
        <v>7541</v>
      </c>
    </row>
    <row r="1296" spans="1:10" x14ac:dyDescent="0.2">
      <c r="A1296" t="s">
        <v>26</v>
      </c>
      <c r="B1296" t="s">
        <v>27</v>
      </c>
      <c r="C1296">
        <v>2010</v>
      </c>
      <c r="D1296">
        <v>1.4</v>
      </c>
      <c r="E1296" t="s">
        <v>22</v>
      </c>
      <c r="F1296" t="s">
        <v>17</v>
      </c>
      <c r="G1296">
        <v>139151</v>
      </c>
      <c r="H1296">
        <v>4</v>
      </c>
      <c r="I1296">
        <v>4</v>
      </c>
      <c r="J1296">
        <v>9216</v>
      </c>
    </row>
    <row r="1297" spans="1:10" x14ac:dyDescent="0.2">
      <c r="A1297" t="s">
        <v>33</v>
      </c>
      <c r="B1297" t="s">
        <v>34</v>
      </c>
      <c r="C1297">
        <v>2014</v>
      </c>
      <c r="D1297">
        <v>1</v>
      </c>
      <c r="E1297" t="s">
        <v>12</v>
      </c>
      <c r="F1297" t="s">
        <v>17</v>
      </c>
      <c r="G1297">
        <v>256630</v>
      </c>
      <c r="H1297">
        <v>5</v>
      </c>
      <c r="I1297">
        <v>1</v>
      </c>
      <c r="J1297">
        <v>5667</v>
      </c>
    </row>
    <row r="1298" spans="1:10" x14ac:dyDescent="0.2">
      <c r="A1298" t="s">
        <v>36</v>
      </c>
      <c r="B1298" t="s">
        <v>44</v>
      </c>
      <c r="C1298">
        <v>2001</v>
      </c>
      <c r="D1298">
        <v>2.2000000000000002</v>
      </c>
      <c r="E1298" t="s">
        <v>28</v>
      </c>
      <c r="F1298" t="s">
        <v>13</v>
      </c>
      <c r="G1298">
        <v>3482</v>
      </c>
      <c r="H1298">
        <v>4</v>
      </c>
      <c r="I1298">
        <v>1</v>
      </c>
      <c r="J1298">
        <v>6530</v>
      </c>
    </row>
    <row r="1299" spans="1:10" x14ac:dyDescent="0.2">
      <c r="A1299" t="s">
        <v>20</v>
      </c>
      <c r="B1299" t="s">
        <v>21</v>
      </c>
      <c r="C1299">
        <v>2021</v>
      </c>
      <c r="D1299">
        <v>4.2</v>
      </c>
      <c r="E1299" t="s">
        <v>22</v>
      </c>
      <c r="F1299" t="s">
        <v>13</v>
      </c>
      <c r="G1299">
        <v>182510</v>
      </c>
      <c r="H1299">
        <v>4</v>
      </c>
      <c r="I1299">
        <v>4</v>
      </c>
      <c r="J1299">
        <v>12949</v>
      </c>
    </row>
    <row r="1300" spans="1:10" x14ac:dyDescent="0.2">
      <c r="A1300" t="s">
        <v>23</v>
      </c>
      <c r="B1300" t="s">
        <v>45</v>
      </c>
      <c r="C1300">
        <v>2012</v>
      </c>
      <c r="D1300">
        <v>2.9</v>
      </c>
      <c r="E1300" t="s">
        <v>12</v>
      </c>
      <c r="F1300" t="s">
        <v>25</v>
      </c>
      <c r="G1300">
        <v>267772</v>
      </c>
      <c r="H1300">
        <v>2</v>
      </c>
      <c r="I1300">
        <v>3</v>
      </c>
      <c r="J1300">
        <v>5244</v>
      </c>
    </row>
    <row r="1301" spans="1:10" x14ac:dyDescent="0.2">
      <c r="A1301" t="s">
        <v>14</v>
      </c>
      <c r="B1301" t="s">
        <v>39</v>
      </c>
      <c r="C1301">
        <v>2011</v>
      </c>
      <c r="D1301">
        <v>1.8</v>
      </c>
      <c r="E1301" t="s">
        <v>12</v>
      </c>
      <c r="F1301" t="s">
        <v>13</v>
      </c>
      <c r="G1301">
        <v>283202</v>
      </c>
      <c r="H1301">
        <v>5</v>
      </c>
      <c r="I1301">
        <v>3</v>
      </c>
      <c r="J1301">
        <v>3535</v>
      </c>
    </row>
    <row r="1302" spans="1:10" x14ac:dyDescent="0.2">
      <c r="A1302" t="s">
        <v>36</v>
      </c>
      <c r="B1302" t="s">
        <v>53</v>
      </c>
      <c r="C1302">
        <v>2007</v>
      </c>
      <c r="D1302">
        <v>4.9000000000000004</v>
      </c>
      <c r="E1302" t="s">
        <v>28</v>
      </c>
      <c r="F1302" t="s">
        <v>25</v>
      </c>
      <c r="G1302">
        <v>96380</v>
      </c>
      <c r="H1302">
        <v>3</v>
      </c>
      <c r="I1302">
        <v>5</v>
      </c>
      <c r="J1302">
        <v>9172</v>
      </c>
    </row>
    <row r="1303" spans="1:10" x14ac:dyDescent="0.2">
      <c r="A1303" t="s">
        <v>23</v>
      </c>
      <c r="B1303" t="s">
        <v>38</v>
      </c>
      <c r="C1303">
        <v>2006</v>
      </c>
      <c r="D1303">
        <v>1.1000000000000001</v>
      </c>
      <c r="E1303" t="s">
        <v>28</v>
      </c>
      <c r="F1303" t="s">
        <v>25</v>
      </c>
      <c r="G1303">
        <v>149277</v>
      </c>
      <c r="H1303">
        <v>5</v>
      </c>
      <c r="I1303">
        <v>2</v>
      </c>
      <c r="J1303">
        <v>4014</v>
      </c>
    </row>
    <row r="1304" spans="1:10" x14ac:dyDescent="0.2">
      <c r="A1304" t="s">
        <v>10</v>
      </c>
      <c r="B1304" t="s">
        <v>48</v>
      </c>
      <c r="C1304">
        <v>2016</v>
      </c>
      <c r="D1304">
        <v>2.5</v>
      </c>
      <c r="E1304" t="s">
        <v>16</v>
      </c>
      <c r="F1304" t="s">
        <v>17</v>
      </c>
      <c r="G1304">
        <v>205614</v>
      </c>
      <c r="H1304">
        <v>4</v>
      </c>
      <c r="I1304">
        <v>3</v>
      </c>
      <c r="J1304">
        <v>9787</v>
      </c>
    </row>
    <row r="1305" spans="1:10" x14ac:dyDescent="0.2">
      <c r="A1305" t="s">
        <v>33</v>
      </c>
      <c r="B1305" t="s">
        <v>34</v>
      </c>
      <c r="C1305">
        <v>2005</v>
      </c>
      <c r="D1305">
        <v>4.8</v>
      </c>
      <c r="E1305" t="s">
        <v>22</v>
      </c>
      <c r="F1305" t="s">
        <v>25</v>
      </c>
      <c r="G1305">
        <v>152453</v>
      </c>
      <c r="H1305">
        <v>4</v>
      </c>
      <c r="I1305">
        <v>2</v>
      </c>
      <c r="J1305">
        <v>9350</v>
      </c>
    </row>
    <row r="1306" spans="1:10" x14ac:dyDescent="0.2">
      <c r="A1306" t="s">
        <v>10</v>
      </c>
      <c r="B1306" t="s">
        <v>11</v>
      </c>
      <c r="C1306">
        <v>2018</v>
      </c>
      <c r="D1306">
        <v>1.2</v>
      </c>
      <c r="E1306" t="s">
        <v>28</v>
      </c>
      <c r="F1306" t="s">
        <v>25</v>
      </c>
      <c r="G1306">
        <v>4980</v>
      </c>
      <c r="H1306">
        <v>5</v>
      </c>
      <c r="I1306">
        <v>5</v>
      </c>
      <c r="J1306">
        <v>10600</v>
      </c>
    </row>
    <row r="1307" spans="1:10" x14ac:dyDescent="0.2">
      <c r="A1307" t="s">
        <v>20</v>
      </c>
      <c r="B1307" t="s">
        <v>42</v>
      </c>
      <c r="C1307">
        <v>2014</v>
      </c>
      <c r="D1307">
        <v>4.5999999999999996</v>
      </c>
      <c r="E1307" t="s">
        <v>22</v>
      </c>
      <c r="F1307" t="s">
        <v>25</v>
      </c>
      <c r="G1307">
        <v>236646</v>
      </c>
      <c r="H1307">
        <v>5</v>
      </c>
      <c r="I1307">
        <v>4</v>
      </c>
      <c r="J1307">
        <v>10167</v>
      </c>
    </row>
    <row r="1308" spans="1:10" x14ac:dyDescent="0.2">
      <c r="A1308" t="s">
        <v>40</v>
      </c>
      <c r="B1308" t="s">
        <v>49</v>
      </c>
      <c r="C1308">
        <v>2022</v>
      </c>
      <c r="D1308">
        <v>3.1</v>
      </c>
      <c r="E1308" t="s">
        <v>28</v>
      </c>
      <c r="F1308" t="s">
        <v>13</v>
      </c>
      <c r="G1308">
        <v>3817</v>
      </c>
      <c r="H1308">
        <v>3</v>
      </c>
      <c r="I1308">
        <v>1</v>
      </c>
      <c r="J1308">
        <v>13723</v>
      </c>
    </row>
    <row r="1309" spans="1:10" x14ac:dyDescent="0.2">
      <c r="A1309" t="s">
        <v>20</v>
      </c>
      <c r="B1309" t="s">
        <v>50</v>
      </c>
      <c r="C1309">
        <v>2022</v>
      </c>
      <c r="D1309">
        <v>3</v>
      </c>
      <c r="E1309" t="s">
        <v>12</v>
      </c>
      <c r="F1309" t="s">
        <v>17</v>
      </c>
      <c r="G1309">
        <v>271324</v>
      </c>
      <c r="H1309">
        <v>5</v>
      </c>
      <c r="I1309">
        <v>3</v>
      </c>
      <c r="J1309">
        <v>9773</v>
      </c>
    </row>
    <row r="1310" spans="1:10" x14ac:dyDescent="0.2">
      <c r="A1310" t="s">
        <v>20</v>
      </c>
      <c r="B1310" t="s">
        <v>50</v>
      </c>
      <c r="C1310">
        <v>2008</v>
      </c>
      <c r="D1310">
        <v>4.8</v>
      </c>
      <c r="E1310" t="s">
        <v>16</v>
      </c>
      <c r="F1310" t="s">
        <v>25</v>
      </c>
      <c r="G1310">
        <v>139375</v>
      </c>
      <c r="H1310">
        <v>4</v>
      </c>
      <c r="I1310">
        <v>5</v>
      </c>
      <c r="J1310">
        <v>9512</v>
      </c>
    </row>
    <row r="1311" spans="1:10" x14ac:dyDescent="0.2">
      <c r="A1311" t="s">
        <v>40</v>
      </c>
      <c r="B1311" t="s">
        <v>49</v>
      </c>
      <c r="C1311">
        <v>2019</v>
      </c>
      <c r="D1311">
        <v>3.6</v>
      </c>
      <c r="E1311" t="s">
        <v>16</v>
      </c>
      <c r="F1311" t="s">
        <v>25</v>
      </c>
      <c r="G1311">
        <v>66083</v>
      </c>
      <c r="H1311">
        <v>2</v>
      </c>
      <c r="I1311">
        <v>3</v>
      </c>
      <c r="J1311">
        <v>13078</v>
      </c>
    </row>
    <row r="1312" spans="1:10" x14ac:dyDescent="0.2">
      <c r="A1312" t="s">
        <v>33</v>
      </c>
      <c r="B1312" t="s">
        <v>55</v>
      </c>
      <c r="C1312">
        <v>2022</v>
      </c>
      <c r="D1312">
        <v>4.5999999999999996</v>
      </c>
      <c r="E1312" t="s">
        <v>22</v>
      </c>
      <c r="F1312" t="s">
        <v>13</v>
      </c>
      <c r="G1312">
        <v>37782</v>
      </c>
      <c r="H1312">
        <v>5</v>
      </c>
      <c r="I1312">
        <v>5</v>
      </c>
      <c r="J1312">
        <v>16544</v>
      </c>
    </row>
    <row r="1313" spans="1:10" x14ac:dyDescent="0.2">
      <c r="A1313" t="s">
        <v>29</v>
      </c>
      <c r="B1313" t="s">
        <v>56</v>
      </c>
      <c r="C1313">
        <v>2019</v>
      </c>
      <c r="D1313">
        <v>2.2999999999999998</v>
      </c>
      <c r="E1313" t="s">
        <v>12</v>
      </c>
      <c r="F1313" t="s">
        <v>17</v>
      </c>
      <c r="G1313">
        <v>148008</v>
      </c>
      <c r="H1313">
        <v>4</v>
      </c>
      <c r="I1313">
        <v>1</v>
      </c>
      <c r="J1313">
        <v>10639</v>
      </c>
    </row>
    <row r="1314" spans="1:10" x14ac:dyDescent="0.2">
      <c r="A1314" t="s">
        <v>29</v>
      </c>
      <c r="B1314" t="s">
        <v>35</v>
      </c>
      <c r="C1314">
        <v>2023</v>
      </c>
      <c r="D1314">
        <v>3</v>
      </c>
      <c r="E1314" t="s">
        <v>12</v>
      </c>
      <c r="F1314" t="s">
        <v>13</v>
      </c>
      <c r="G1314">
        <v>136599</v>
      </c>
      <c r="H1314">
        <v>5</v>
      </c>
      <c r="I1314">
        <v>5</v>
      </c>
      <c r="J1314">
        <v>11268</v>
      </c>
    </row>
    <row r="1315" spans="1:10" x14ac:dyDescent="0.2">
      <c r="A1315" t="s">
        <v>33</v>
      </c>
      <c r="B1315" t="s">
        <v>55</v>
      </c>
      <c r="C1315">
        <v>2003</v>
      </c>
      <c r="D1315">
        <v>2.9</v>
      </c>
      <c r="E1315" t="s">
        <v>28</v>
      </c>
      <c r="F1315" t="s">
        <v>17</v>
      </c>
      <c r="G1315">
        <v>59216</v>
      </c>
      <c r="H1315">
        <v>2</v>
      </c>
      <c r="I1315">
        <v>1</v>
      </c>
      <c r="J1315">
        <v>8215</v>
      </c>
    </row>
    <row r="1316" spans="1:10" x14ac:dyDescent="0.2">
      <c r="A1316" t="s">
        <v>36</v>
      </c>
      <c r="B1316" t="s">
        <v>37</v>
      </c>
      <c r="C1316">
        <v>2012</v>
      </c>
      <c r="D1316">
        <v>3.3</v>
      </c>
      <c r="E1316" t="s">
        <v>22</v>
      </c>
      <c r="F1316" t="s">
        <v>17</v>
      </c>
      <c r="G1316">
        <v>77283</v>
      </c>
      <c r="H1316">
        <v>3</v>
      </c>
      <c r="I1316">
        <v>2</v>
      </c>
      <c r="J1316">
        <v>12954</v>
      </c>
    </row>
    <row r="1317" spans="1:10" x14ac:dyDescent="0.2">
      <c r="A1317" t="s">
        <v>36</v>
      </c>
      <c r="B1317" t="s">
        <v>53</v>
      </c>
      <c r="C1317">
        <v>2007</v>
      </c>
      <c r="D1317">
        <v>4.5</v>
      </c>
      <c r="E1317" t="s">
        <v>22</v>
      </c>
      <c r="F1317" t="s">
        <v>25</v>
      </c>
      <c r="G1317">
        <v>77159</v>
      </c>
      <c r="H1317">
        <v>4</v>
      </c>
      <c r="I1317">
        <v>1</v>
      </c>
      <c r="J1317">
        <v>11156</v>
      </c>
    </row>
    <row r="1318" spans="1:10" x14ac:dyDescent="0.2">
      <c r="A1318" t="s">
        <v>26</v>
      </c>
      <c r="B1318" t="s">
        <v>47</v>
      </c>
      <c r="C1318">
        <v>2018</v>
      </c>
      <c r="D1318">
        <v>2.5</v>
      </c>
      <c r="E1318" t="s">
        <v>28</v>
      </c>
      <c r="F1318" t="s">
        <v>13</v>
      </c>
      <c r="G1318">
        <v>192443</v>
      </c>
      <c r="H1318">
        <v>2</v>
      </c>
      <c r="I1318">
        <v>5</v>
      </c>
      <c r="J1318">
        <v>8151</v>
      </c>
    </row>
    <row r="1319" spans="1:10" x14ac:dyDescent="0.2">
      <c r="A1319" t="s">
        <v>40</v>
      </c>
      <c r="B1319" t="s">
        <v>41</v>
      </c>
      <c r="C1319">
        <v>2023</v>
      </c>
      <c r="D1319">
        <v>2.2999999999999998</v>
      </c>
      <c r="E1319" t="s">
        <v>22</v>
      </c>
      <c r="F1319" t="s">
        <v>13</v>
      </c>
      <c r="G1319">
        <v>101136</v>
      </c>
      <c r="H1319">
        <v>4</v>
      </c>
      <c r="I1319">
        <v>4</v>
      </c>
      <c r="J1319">
        <v>13277</v>
      </c>
    </row>
    <row r="1320" spans="1:10" x14ac:dyDescent="0.2">
      <c r="A1320" t="s">
        <v>10</v>
      </c>
      <c r="B1320" t="s">
        <v>48</v>
      </c>
      <c r="C1320">
        <v>2015</v>
      </c>
      <c r="D1320">
        <v>4.8</v>
      </c>
      <c r="E1320" t="s">
        <v>16</v>
      </c>
      <c r="F1320" t="s">
        <v>25</v>
      </c>
      <c r="G1320">
        <v>189504</v>
      </c>
      <c r="H1320">
        <v>5</v>
      </c>
      <c r="I1320">
        <v>4</v>
      </c>
      <c r="J1320">
        <v>10609</v>
      </c>
    </row>
    <row r="1321" spans="1:10" x14ac:dyDescent="0.2">
      <c r="A1321" t="s">
        <v>26</v>
      </c>
      <c r="B1321" t="s">
        <v>27</v>
      </c>
      <c r="C1321">
        <v>2006</v>
      </c>
      <c r="D1321">
        <v>4.8</v>
      </c>
      <c r="E1321" t="s">
        <v>22</v>
      </c>
      <c r="F1321" t="s">
        <v>25</v>
      </c>
      <c r="G1321">
        <v>217019</v>
      </c>
      <c r="H1321">
        <v>5</v>
      </c>
      <c r="I1321">
        <v>4</v>
      </c>
      <c r="J1321">
        <v>8359</v>
      </c>
    </row>
    <row r="1322" spans="1:10" x14ac:dyDescent="0.2">
      <c r="A1322" t="s">
        <v>10</v>
      </c>
      <c r="B1322" t="s">
        <v>31</v>
      </c>
      <c r="C1322">
        <v>2000</v>
      </c>
      <c r="D1322">
        <v>3.6</v>
      </c>
      <c r="E1322" t="s">
        <v>22</v>
      </c>
      <c r="F1322" t="s">
        <v>17</v>
      </c>
      <c r="G1322">
        <v>98150</v>
      </c>
      <c r="H1322">
        <v>2</v>
      </c>
      <c r="I1322">
        <v>1</v>
      </c>
      <c r="J1322">
        <v>9237</v>
      </c>
    </row>
    <row r="1323" spans="1:10" x14ac:dyDescent="0.2">
      <c r="A1323" t="s">
        <v>40</v>
      </c>
      <c r="B1323" t="s">
        <v>41</v>
      </c>
      <c r="C1323">
        <v>2012</v>
      </c>
      <c r="D1323">
        <v>3.5</v>
      </c>
      <c r="E1323" t="s">
        <v>16</v>
      </c>
      <c r="F1323" t="s">
        <v>17</v>
      </c>
      <c r="G1323">
        <v>44304</v>
      </c>
      <c r="H1323">
        <v>5</v>
      </c>
      <c r="I1323">
        <v>5</v>
      </c>
      <c r="J1323">
        <v>12813</v>
      </c>
    </row>
    <row r="1324" spans="1:10" x14ac:dyDescent="0.2">
      <c r="A1324" t="s">
        <v>18</v>
      </c>
      <c r="B1324" t="s">
        <v>54</v>
      </c>
      <c r="C1324">
        <v>2016</v>
      </c>
      <c r="D1324">
        <v>2.8</v>
      </c>
      <c r="E1324" t="s">
        <v>16</v>
      </c>
      <c r="F1324" t="s">
        <v>17</v>
      </c>
      <c r="G1324">
        <v>72677</v>
      </c>
      <c r="H1324">
        <v>5</v>
      </c>
      <c r="I1324">
        <v>3</v>
      </c>
      <c r="J1324">
        <v>12746</v>
      </c>
    </row>
    <row r="1325" spans="1:10" x14ac:dyDescent="0.2">
      <c r="A1325" t="s">
        <v>40</v>
      </c>
      <c r="B1325" t="s">
        <v>49</v>
      </c>
      <c r="C1325">
        <v>2007</v>
      </c>
      <c r="D1325">
        <v>5</v>
      </c>
      <c r="E1325" t="s">
        <v>12</v>
      </c>
      <c r="F1325" t="s">
        <v>13</v>
      </c>
      <c r="G1325">
        <v>251657</v>
      </c>
      <c r="H1325">
        <v>2</v>
      </c>
      <c r="I1325">
        <v>1</v>
      </c>
      <c r="J1325">
        <v>6166</v>
      </c>
    </row>
    <row r="1326" spans="1:10" x14ac:dyDescent="0.2">
      <c r="A1326" t="s">
        <v>40</v>
      </c>
      <c r="B1326" t="s">
        <v>49</v>
      </c>
      <c r="C1326">
        <v>2002</v>
      </c>
      <c r="D1326">
        <v>3.8</v>
      </c>
      <c r="E1326" t="s">
        <v>22</v>
      </c>
      <c r="F1326" t="s">
        <v>25</v>
      </c>
      <c r="G1326">
        <v>159289</v>
      </c>
      <c r="H1326">
        <v>5</v>
      </c>
      <c r="I1326">
        <v>2</v>
      </c>
      <c r="J1326">
        <v>7314</v>
      </c>
    </row>
    <row r="1327" spans="1:10" x14ac:dyDescent="0.2">
      <c r="A1327" t="s">
        <v>14</v>
      </c>
      <c r="B1327" t="s">
        <v>39</v>
      </c>
      <c r="C1327">
        <v>2013</v>
      </c>
      <c r="D1327">
        <v>2.5</v>
      </c>
      <c r="E1327" t="s">
        <v>12</v>
      </c>
      <c r="F1327" t="s">
        <v>25</v>
      </c>
      <c r="G1327">
        <v>180517</v>
      </c>
      <c r="H1327">
        <v>4</v>
      </c>
      <c r="I1327">
        <v>5</v>
      </c>
      <c r="J1327">
        <v>6889</v>
      </c>
    </row>
    <row r="1328" spans="1:10" x14ac:dyDescent="0.2">
      <c r="A1328" t="s">
        <v>20</v>
      </c>
      <c r="B1328" t="s">
        <v>50</v>
      </c>
      <c r="C1328">
        <v>2013</v>
      </c>
      <c r="D1328">
        <v>2</v>
      </c>
      <c r="E1328" t="s">
        <v>28</v>
      </c>
      <c r="F1328" t="s">
        <v>17</v>
      </c>
      <c r="G1328">
        <v>25189</v>
      </c>
      <c r="H1328">
        <v>4</v>
      </c>
      <c r="I1328">
        <v>1</v>
      </c>
      <c r="J1328">
        <v>10996</v>
      </c>
    </row>
    <row r="1329" spans="1:10" x14ac:dyDescent="0.2">
      <c r="A1329" t="s">
        <v>23</v>
      </c>
      <c r="B1329" t="s">
        <v>38</v>
      </c>
      <c r="C1329">
        <v>2007</v>
      </c>
      <c r="D1329">
        <v>1.8</v>
      </c>
      <c r="E1329" t="s">
        <v>12</v>
      </c>
      <c r="F1329" t="s">
        <v>17</v>
      </c>
      <c r="G1329">
        <v>215686</v>
      </c>
      <c r="H1329">
        <v>2</v>
      </c>
      <c r="I1329">
        <v>1</v>
      </c>
      <c r="J1329">
        <v>5186</v>
      </c>
    </row>
    <row r="1330" spans="1:10" x14ac:dyDescent="0.2">
      <c r="A1330" t="s">
        <v>40</v>
      </c>
      <c r="B1330" t="s">
        <v>41</v>
      </c>
      <c r="C1330">
        <v>2006</v>
      </c>
      <c r="D1330">
        <v>3.3</v>
      </c>
      <c r="E1330" t="s">
        <v>16</v>
      </c>
      <c r="F1330" t="s">
        <v>25</v>
      </c>
      <c r="G1330">
        <v>241454</v>
      </c>
      <c r="H1330">
        <v>2</v>
      </c>
      <c r="I1330">
        <v>3</v>
      </c>
      <c r="J1330">
        <v>5370</v>
      </c>
    </row>
    <row r="1331" spans="1:10" x14ac:dyDescent="0.2">
      <c r="A1331" t="s">
        <v>33</v>
      </c>
      <c r="B1331" t="s">
        <v>55</v>
      </c>
      <c r="C1331">
        <v>2005</v>
      </c>
      <c r="D1331">
        <v>1.2</v>
      </c>
      <c r="E1331" t="s">
        <v>22</v>
      </c>
      <c r="F1331" t="s">
        <v>17</v>
      </c>
      <c r="G1331">
        <v>83276</v>
      </c>
      <c r="H1331">
        <v>2</v>
      </c>
      <c r="I1331">
        <v>3</v>
      </c>
      <c r="J1331">
        <v>8634</v>
      </c>
    </row>
    <row r="1332" spans="1:10" x14ac:dyDescent="0.2">
      <c r="A1332" t="s">
        <v>20</v>
      </c>
      <c r="B1332" t="s">
        <v>42</v>
      </c>
      <c r="C1332">
        <v>2002</v>
      </c>
      <c r="D1332">
        <v>4.0999999999999996</v>
      </c>
      <c r="E1332" t="s">
        <v>28</v>
      </c>
      <c r="F1332" t="s">
        <v>17</v>
      </c>
      <c r="G1332">
        <v>69875</v>
      </c>
      <c r="H1332">
        <v>5</v>
      </c>
      <c r="I1332">
        <v>2</v>
      </c>
      <c r="J1332">
        <v>8902</v>
      </c>
    </row>
    <row r="1333" spans="1:10" x14ac:dyDescent="0.2">
      <c r="A1333" t="s">
        <v>29</v>
      </c>
      <c r="B1333" t="s">
        <v>30</v>
      </c>
      <c r="C1333">
        <v>2008</v>
      </c>
      <c r="D1333">
        <v>3.9</v>
      </c>
      <c r="E1333" t="s">
        <v>16</v>
      </c>
      <c r="F1333" t="s">
        <v>17</v>
      </c>
      <c r="G1333">
        <v>294391</v>
      </c>
      <c r="H1333">
        <v>5</v>
      </c>
      <c r="I1333">
        <v>4</v>
      </c>
      <c r="J1333">
        <v>7012</v>
      </c>
    </row>
    <row r="1334" spans="1:10" x14ac:dyDescent="0.2">
      <c r="A1334" t="s">
        <v>23</v>
      </c>
      <c r="B1334" t="s">
        <v>45</v>
      </c>
      <c r="C1334">
        <v>2013</v>
      </c>
      <c r="D1334">
        <v>1.2</v>
      </c>
      <c r="E1334" t="s">
        <v>16</v>
      </c>
      <c r="F1334" t="s">
        <v>13</v>
      </c>
      <c r="G1334">
        <v>227806</v>
      </c>
      <c r="H1334">
        <v>3</v>
      </c>
      <c r="I1334">
        <v>5</v>
      </c>
      <c r="J1334">
        <v>5643</v>
      </c>
    </row>
    <row r="1335" spans="1:10" x14ac:dyDescent="0.2">
      <c r="A1335" t="s">
        <v>20</v>
      </c>
      <c r="B1335" t="s">
        <v>50</v>
      </c>
      <c r="C1335">
        <v>2008</v>
      </c>
      <c r="D1335">
        <v>4.8</v>
      </c>
      <c r="E1335" t="s">
        <v>22</v>
      </c>
      <c r="F1335" t="s">
        <v>17</v>
      </c>
      <c r="G1335">
        <v>280697</v>
      </c>
      <c r="H1335">
        <v>5</v>
      </c>
      <c r="I1335">
        <v>5</v>
      </c>
      <c r="J1335">
        <v>9186</v>
      </c>
    </row>
    <row r="1336" spans="1:10" x14ac:dyDescent="0.2">
      <c r="A1336" t="s">
        <v>20</v>
      </c>
      <c r="B1336" t="s">
        <v>50</v>
      </c>
      <c r="C1336">
        <v>2019</v>
      </c>
      <c r="D1336">
        <v>4.2</v>
      </c>
      <c r="E1336" t="s">
        <v>28</v>
      </c>
      <c r="F1336" t="s">
        <v>25</v>
      </c>
      <c r="G1336">
        <v>25155</v>
      </c>
      <c r="H1336">
        <v>3</v>
      </c>
      <c r="I1336">
        <v>2</v>
      </c>
      <c r="J1336">
        <v>13496</v>
      </c>
    </row>
    <row r="1337" spans="1:10" x14ac:dyDescent="0.2">
      <c r="A1337" t="s">
        <v>26</v>
      </c>
      <c r="B1337" t="s">
        <v>47</v>
      </c>
      <c r="C1337">
        <v>2011</v>
      </c>
      <c r="D1337">
        <v>3.2</v>
      </c>
      <c r="E1337" t="s">
        <v>22</v>
      </c>
      <c r="F1337" t="s">
        <v>25</v>
      </c>
      <c r="G1337">
        <v>128745</v>
      </c>
      <c r="H1337">
        <v>5</v>
      </c>
      <c r="I1337">
        <v>2</v>
      </c>
      <c r="J1337">
        <v>10025</v>
      </c>
    </row>
    <row r="1338" spans="1:10" x14ac:dyDescent="0.2">
      <c r="A1338" t="s">
        <v>33</v>
      </c>
      <c r="B1338" t="s">
        <v>34</v>
      </c>
      <c r="C1338">
        <v>2015</v>
      </c>
      <c r="D1338">
        <v>3.7</v>
      </c>
      <c r="E1338" t="s">
        <v>28</v>
      </c>
      <c r="F1338" t="s">
        <v>25</v>
      </c>
      <c r="G1338">
        <v>93100</v>
      </c>
      <c r="H1338">
        <v>5</v>
      </c>
      <c r="I1338">
        <v>5</v>
      </c>
      <c r="J1338">
        <v>10438</v>
      </c>
    </row>
    <row r="1339" spans="1:10" x14ac:dyDescent="0.2">
      <c r="A1339" t="s">
        <v>14</v>
      </c>
      <c r="B1339" t="s">
        <v>39</v>
      </c>
      <c r="C1339">
        <v>2018</v>
      </c>
      <c r="D1339">
        <v>1</v>
      </c>
      <c r="E1339" t="s">
        <v>22</v>
      </c>
      <c r="F1339" t="s">
        <v>25</v>
      </c>
      <c r="G1339">
        <v>265067</v>
      </c>
      <c r="H1339">
        <v>2</v>
      </c>
      <c r="I1339">
        <v>2</v>
      </c>
      <c r="J1339">
        <v>7198</v>
      </c>
    </row>
    <row r="1340" spans="1:10" x14ac:dyDescent="0.2">
      <c r="A1340" t="s">
        <v>10</v>
      </c>
      <c r="B1340" t="s">
        <v>48</v>
      </c>
      <c r="C1340">
        <v>2019</v>
      </c>
      <c r="D1340">
        <v>1.8</v>
      </c>
      <c r="E1340" t="s">
        <v>16</v>
      </c>
      <c r="F1340" t="s">
        <v>17</v>
      </c>
      <c r="G1340">
        <v>169832</v>
      </c>
      <c r="H1340">
        <v>4</v>
      </c>
      <c r="I1340">
        <v>2</v>
      </c>
      <c r="J1340">
        <v>10703</v>
      </c>
    </row>
    <row r="1341" spans="1:10" x14ac:dyDescent="0.2">
      <c r="A1341" t="s">
        <v>26</v>
      </c>
      <c r="B1341" t="s">
        <v>32</v>
      </c>
      <c r="C1341">
        <v>2008</v>
      </c>
      <c r="D1341">
        <v>4.9000000000000004</v>
      </c>
      <c r="E1341" t="s">
        <v>22</v>
      </c>
      <c r="F1341" t="s">
        <v>25</v>
      </c>
      <c r="G1341">
        <v>299872</v>
      </c>
      <c r="H1341">
        <v>5</v>
      </c>
      <c r="I1341">
        <v>5</v>
      </c>
      <c r="J1341">
        <v>7402</v>
      </c>
    </row>
    <row r="1342" spans="1:10" x14ac:dyDescent="0.2">
      <c r="A1342" t="s">
        <v>10</v>
      </c>
      <c r="B1342" t="s">
        <v>11</v>
      </c>
      <c r="C1342">
        <v>2009</v>
      </c>
      <c r="D1342">
        <v>1.3</v>
      </c>
      <c r="E1342" t="s">
        <v>28</v>
      </c>
      <c r="F1342" t="s">
        <v>25</v>
      </c>
      <c r="G1342">
        <v>29178</v>
      </c>
      <c r="H1342">
        <v>3</v>
      </c>
      <c r="I1342">
        <v>4</v>
      </c>
      <c r="J1342">
        <v>7516</v>
      </c>
    </row>
    <row r="1343" spans="1:10" x14ac:dyDescent="0.2">
      <c r="A1343" t="s">
        <v>40</v>
      </c>
      <c r="B1343" t="s">
        <v>49</v>
      </c>
      <c r="C1343">
        <v>2022</v>
      </c>
      <c r="D1343">
        <v>2.1</v>
      </c>
      <c r="E1343" t="s">
        <v>12</v>
      </c>
      <c r="F1343" t="s">
        <v>13</v>
      </c>
      <c r="G1343">
        <v>120489</v>
      </c>
      <c r="H1343">
        <v>2</v>
      </c>
      <c r="I1343">
        <v>1</v>
      </c>
      <c r="J1343">
        <v>10390</v>
      </c>
    </row>
    <row r="1344" spans="1:10" x14ac:dyDescent="0.2">
      <c r="A1344" t="s">
        <v>29</v>
      </c>
      <c r="B1344" t="s">
        <v>35</v>
      </c>
      <c r="C1344">
        <v>2009</v>
      </c>
      <c r="D1344">
        <v>3.1</v>
      </c>
      <c r="E1344" t="s">
        <v>28</v>
      </c>
      <c r="F1344" t="s">
        <v>25</v>
      </c>
      <c r="G1344">
        <v>68912</v>
      </c>
      <c r="H1344">
        <v>4</v>
      </c>
      <c r="I1344">
        <v>2</v>
      </c>
      <c r="J1344">
        <v>8521</v>
      </c>
    </row>
    <row r="1345" spans="1:10" x14ac:dyDescent="0.2">
      <c r="A1345" t="s">
        <v>10</v>
      </c>
      <c r="B1345" t="s">
        <v>11</v>
      </c>
      <c r="C1345">
        <v>2007</v>
      </c>
      <c r="D1345">
        <v>2.5</v>
      </c>
      <c r="E1345" t="s">
        <v>28</v>
      </c>
      <c r="F1345" t="s">
        <v>13</v>
      </c>
      <c r="G1345">
        <v>35984</v>
      </c>
      <c r="H1345">
        <v>5</v>
      </c>
      <c r="I1345">
        <v>5</v>
      </c>
      <c r="J1345">
        <v>7980</v>
      </c>
    </row>
    <row r="1346" spans="1:10" x14ac:dyDescent="0.2">
      <c r="A1346" t="s">
        <v>23</v>
      </c>
      <c r="B1346" t="s">
        <v>45</v>
      </c>
      <c r="C1346">
        <v>2004</v>
      </c>
      <c r="D1346">
        <v>3.6</v>
      </c>
      <c r="E1346" t="s">
        <v>16</v>
      </c>
      <c r="F1346" t="s">
        <v>25</v>
      </c>
      <c r="G1346">
        <v>269148</v>
      </c>
      <c r="H1346">
        <v>2</v>
      </c>
      <c r="I1346">
        <v>4</v>
      </c>
      <c r="J1346">
        <v>4517</v>
      </c>
    </row>
    <row r="1347" spans="1:10" x14ac:dyDescent="0.2">
      <c r="A1347" t="s">
        <v>26</v>
      </c>
      <c r="B1347" t="s">
        <v>32</v>
      </c>
      <c r="C1347">
        <v>2007</v>
      </c>
      <c r="D1347">
        <v>1.6</v>
      </c>
      <c r="E1347" t="s">
        <v>12</v>
      </c>
      <c r="F1347" t="s">
        <v>25</v>
      </c>
      <c r="G1347">
        <v>217311</v>
      </c>
      <c r="H1347">
        <v>3</v>
      </c>
      <c r="I1347">
        <v>2</v>
      </c>
      <c r="J1347">
        <v>3453</v>
      </c>
    </row>
    <row r="1348" spans="1:10" x14ac:dyDescent="0.2">
      <c r="A1348" t="s">
        <v>14</v>
      </c>
      <c r="B1348" t="s">
        <v>39</v>
      </c>
      <c r="C1348">
        <v>2008</v>
      </c>
      <c r="D1348">
        <v>3.7</v>
      </c>
      <c r="E1348" t="s">
        <v>22</v>
      </c>
      <c r="F1348" t="s">
        <v>13</v>
      </c>
      <c r="G1348">
        <v>175163</v>
      </c>
      <c r="H1348">
        <v>2</v>
      </c>
      <c r="I1348">
        <v>5</v>
      </c>
      <c r="J1348">
        <v>8696</v>
      </c>
    </row>
    <row r="1349" spans="1:10" x14ac:dyDescent="0.2">
      <c r="A1349" t="s">
        <v>14</v>
      </c>
      <c r="B1349" t="s">
        <v>15</v>
      </c>
      <c r="C1349">
        <v>2022</v>
      </c>
      <c r="D1349">
        <v>3.1</v>
      </c>
      <c r="E1349" t="s">
        <v>22</v>
      </c>
      <c r="F1349" t="s">
        <v>13</v>
      </c>
      <c r="G1349">
        <v>65766</v>
      </c>
      <c r="H1349">
        <v>4</v>
      </c>
      <c r="I1349">
        <v>2</v>
      </c>
      <c r="J1349">
        <v>14484</v>
      </c>
    </row>
    <row r="1350" spans="1:10" x14ac:dyDescent="0.2">
      <c r="A1350" t="s">
        <v>33</v>
      </c>
      <c r="B1350" t="s">
        <v>43</v>
      </c>
      <c r="C1350">
        <v>2000</v>
      </c>
      <c r="D1350">
        <v>1.7</v>
      </c>
      <c r="E1350" t="s">
        <v>28</v>
      </c>
      <c r="F1350" t="s">
        <v>17</v>
      </c>
      <c r="G1350">
        <v>287222</v>
      </c>
      <c r="H1350">
        <v>5</v>
      </c>
      <c r="I1350">
        <v>1</v>
      </c>
      <c r="J1350">
        <v>2000</v>
      </c>
    </row>
    <row r="1351" spans="1:10" x14ac:dyDescent="0.2">
      <c r="A1351" t="s">
        <v>36</v>
      </c>
      <c r="B1351" t="s">
        <v>44</v>
      </c>
      <c r="C1351">
        <v>2015</v>
      </c>
      <c r="D1351">
        <v>3</v>
      </c>
      <c r="E1351" t="s">
        <v>22</v>
      </c>
      <c r="F1351" t="s">
        <v>17</v>
      </c>
      <c r="G1351">
        <v>260437</v>
      </c>
      <c r="H1351">
        <v>2</v>
      </c>
      <c r="I1351">
        <v>5</v>
      </c>
      <c r="J1351">
        <v>9891</v>
      </c>
    </row>
    <row r="1352" spans="1:10" x14ac:dyDescent="0.2">
      <c r="A1352" t="s">
        <v>14</v>
      </c>
      <c r="B1352" t="s">
        <v>46</v>
      </c>
      <c r="C1352">
        <v>2014</v>
      </c>
      <c r="D1352">
        <v>4.2</v>
      </c>
      <c r="E1352" t="s">
        <v>16</v>
      </c>
      <c r="F1352" t="s">
        <v>13</v>
      </c>
      <c r="G1352">
        <v>272984</v>
      </c>
      <c r="H1352">
        <v>4</v>
      </c>
      <c r="I1352">
        <v>5</v>
      </c>
      <c r="J1352">
        <v>8040</v>
      </c>
    </row>
    <row r="1353" spans="1:10" x14ac:dyDescent="0.2">
      <c r="A1353" t="s">
        <v>18</v>
      </c>
      <c r="B1353" t="s">
        <v>19</v>
      </c>
      <c r="C1353">
        <v>2006</v>
      </c>
      <c r="D1353">
        <v>3.4</v>
      </c>
      <c r="E1353" t="s">
        <v>12</v>
      </c>
      <c r="F1353" t="s">
        <v>13</v>
      </c>
      <c r="G1353">
        <v>210479</v>
      </c>
      <c r="H1353">
        <v>5</v>
      </c>
      <c r="I1353">
        <v>5</v>
      </c>
      <c r="J1353">
        <v>5090</v>
      </c>
    </row>
    <row r="1354" spans="1:10" x14ac:dyDescent="0.2">
      <c r="A1354" t="s">
        <v>29</v>
      </c>
      <c r="B1354" t="s">
        <v>35</v>
      </c>
      <c r="C1354">
        <v>2001</v>
      </c>
      <c r="D1354">
        <v>4.4000000000000004</v>
      </c>
      <c r="E1354" t="s">
        <v>12</v>
      </c>
      <c r="F1354" t="s">
        <v>13</v>
      </c>
      <c r="G1354">
        <v>169013</v>
      </c>
      <c r="H1354">
        <v>4</v>
      </c>
      <c r="I1354">
        <v>2</v>
      </c>
      <c r="J1354">
        <v>5419</v>
      </c>
    </row>
    <row r="1355" spans="1:10" x14ac:dyDescent="0.2">
      <c r="A1355" t="s">
        <v>10</v>
      </c>
      <c r="B1355" t="s">
        <v>48</v>
      </c>
      <c r="C1355">
        <v>2010</v>
      </c>
      <c r="D1355">
        <v>2.5</v>
      </c>
      <c r="E1355" t="s">
        <v>22</v>
      </c>
      <c r="F1355" t="s">
        <v>13</v>
      </c>
      <c r="G1355">
        <v>59054</v>
      </c>
      <c r="H1355">
        <v>5</v>
      </c>
      <c r="I1355">
        <v>2</v>
      </c>
      <c r="J1355">
        <v>10418</v>
      </c>
    </row>
    <row r="1356" spans="1:10" x14ac:dyDescent="0.2">
      <c r="A1356" t="s">
        <v>40</v>
      </c>
      <c r="B1356" t="s">
        <v>41</v>
      </c>
      <c r="C1356">
        <v>2002</v>
      </c>
      <c r="D1356">
        <v>4</v>
      </c>
      <c r="E1356" t="s">
        <v>12</v>
      </c>
      <c r="F1356" t="s">
        <v>17</v>
      </c>
      <c r="G1356">
        <v>119893</v>
      </c>
      <c r="H1356">
        <v>5</v>
      </c>
      <c r="I1356">
        <v>4</v>
      </c>
      <c r="J1356">
        <v>7802</v>
      </c>
    </row>
    <row r="1357" spans="1:10" x14ac:dyDescent="0.2">
      <c r="A1357" t="s">
        <v>20</v>
      </c>
      <c r="B1357" t="s">
        <v>21</v>
      </c>
      <c r="C1357">
        <v>2015</v>
      </c>
      <c r="D1357">
        <v>2.2000000000000002</v>
      </c>
      <c r="E1357" t="s">
        <v>12</v>
      </c>
      <c r="F1357" t="s">
        <v>25</v>
      </c>
      <c r="G1357">
        <v>269108</v>
      </c>
      <c r="H1357">
        <v>4</v>
      </c>
      <c r="I1357">
        <v>5</v>
      </c>
      <c r="J1357">
        <v>5417</v>
      </c>
    </row>
    <row r="1358" spans="1:10" x14ac:dyDescent="0.2">
      <c r="A1358" t="s">
        <v>36</v>
      </c>
      <c r="B1358" t="s">
        <v>37</v>
      </c>
      <c r="C1358">
        <v>2009</v>
      </c>
      <c r="D1358">
        <v>4.0999999999999996</v>
      </c>
      <c r="E1358" t="s">
        <v>12</v>
      </c>
      <c r="F1358" t="s">
        <v>25</v>
      </c>
      <c r="G1358">
        <v>228873</v>
      </c>
      <c r="H1358">
        <v>2</v>
      </c>
      <c r="I1358">
        <v>3</v>
      </c>
      <c r="J1358">
        <v>6322</v>
      </c>
    </row>
    <row r="1359" spans="1:10" x14ac:dyDescent="0.2">
      <c r="A1359" t="s">
        <v>10</v>
      </c>
      <c r="B1359" t="s">
        <v>11</v>
      </c>
      <c r="C1359">
        <v>2003</v>
      </c>
      <c r="D1359">
        <v>4.0999999999999996</v>
      </c>
      <c r="E1359" t="s">
        <v>16</v>
      </c>
      <c r="F1359" t="s">
        <v>13</v>
      </c>
      <c r="G1359">
        <v>209373</v>
      </c>
      <c r="H1359">
        <v>3</v>
      </c>
      <c r="I1359">
        <v>3</v>
      </c>
      <c r="J1359">
        <v>5912</v>
      </c>
    </row>
    <row r="1360" spans="1:10" x14ac:dyDescent="0.2">
      <c r="A1360" t="s">
        <v>29</v>
      </c>
      <c r="B1360" t="s">
        <v>30</v>
      </c>
      <c r="C1360">
        <v>2002</v>
      </c>
      <c r="D1360">
        <v>4</v>
      </c>
      <c r="E1360" t="s">
        <v>22</v>
      </c>
      <c r="F1360" t="s">
        <v>13</v>
      </c>
      <c r="G1360">
        <v>225497</v>
      </c>
      <c r="H1360">
        <v>5</v>
      </c>
      <c r="I1360">
        <v>1</v>
      </c>
      <c r="J1360">
        <v>6190</v>
      </c>
    </row>
    <row r="1361" spans="1:10" x14ac:dyDescent="0.2">
      <c r="A1361" t="s">
        <v>23</v>
      </c>
      <c r="B1361" t="s">
        <v>38</v>
      </c>
      <c r="C1361">
        <v>2017</v>
      </c>
      <c r="D1361">
        <v>4.3</v>
      </c>
      <c r="E1361" t="s">
        <v>22</v>
      </c>
      <c r="F1361" t="s">
        <v>25</v>
      </c>
      <c r="G1361">
        <v>20535</v>
      </c>
      <c r="H1361">
        <v>3</v>
      </c>
      <c r="I1361">
        <v>5</v>
      </c>
      <c r="J1361">
        <v>15089</v>
      </c>
    </row>
    <row r="1362" spans="1:10" x14ac:dyDescent="0.2">
      <c r="A1362" t="s">
        <v>20</v>
      </c>
      <c r="B1362" t="s">
        <v>42</v>
      </c>
      <c r="C1362">
        <v>2005</v>
      </c>
      <c r="D1362">
        <v>4</v>
      </c>
      <c r="E1362" t="s">
        <v>16</v>
      </c>
      <c r="F1362" t="s">
        <v>13</v>
      </c>
      <c r="G1362">
        <v>106223</v>
      </c>
      <c r="H1362">
        <v>4</v>
      </c>
      <c r="I1362">
        <v>4</v>
      </c>
      <c r="J1362">
        <v>8475</v>
      </c>
    </row>
    <row r="1363" spans="1:10" x14ac:dyDescent="0.2">
      <c r="A1363" t="s">
        <v>40</v>
      </c>
      <c r="B1363" t="s">
        <v>51</v>
      </c>
      <c r="C1363">
        <v>2019</v>
      </c>
      <c r="D1363">
        <v>3.9</v>
      </c>
      <c r="E1363" t="s">
        <v>22</v>
      </c>
      <c r="F1363" t="s">
        <v>25</v>
      </c>
      <c r="G1363">
        <v>1639</v>
      </c>
      <c r="H1363">
        <v>4</v>
      </c>
      <c r="I1363">
        <v>5</v>
      </c>
      <c r="J1363">
        <v>15667</v>
      </c>
    </row>
    <row r="1364" spans="1:10" x14ac:dyDescent="0.2">
      <c r="A1364" t="s">
        <v>40</v>
      </c>
      <c r="B1364" t="s">
        <v>51</v>
      </c>
      <c r="C1364">
        <v>2000</v>
      </c>
      <c r="D1364">
        <v>2</v>
      </c>
      <c r="E1364" t="s">
        <v>16</v>
      </c>
      <c r="F1364" t="s">
        <v>13</v>
      </c>
      <c r="G1364">
        <v>277609</v>
      </c>
      <c r="H1364">
        <v>3</v>
      </c>
      <c r="I1364">
        <v>4</v>
      </c>
      <c r="J1364">
        <v>2000</v>
      </c>
    </row>
    <row r="1365" spans="1:10" x14ac:dyDescent="0.2">
      <c r="A1365" t="s">
        <v>40</v>
      </c>
      <c r="B1365" t="s">
        <v>49</v>
      </c>
      <c r="C1365">
        <v>2008</v>
      </c>
      <c r="D1365">
        <v>2.7</v>
      </c>
      <c r="E1365" t="s">
        <v>16</v>
      </c>
      <c r="F1365" t="s">
        <v>25</v>
      </c>
      <c r="G1365">
        <v>83722</v>
      </c>
      <c r="H1365">
        <v>5</v>
      </c>
      <c r="I1365">
        <v>1</v>
      </c>
      <c r="J1365">
        <v>8525</v>
      </c>
    </row>
    <row r="1366" spans="1:10" x14ac:dyDescent="0.2">
      <c r="A1366" t="s">
        <v>29</v>
      </c>
      <c r="B1366" t="s">
        <v>56</v>
      </c>
      <c r="C1366">
        <v>2020</v>
      </c>
      <c r="D1366">
        <v>1.8</v>
      </c>
      <c r="E1366" t="s">
        <v>12</v>
      </c>
      <c r="F1366" t="s">
        <v>17</v>
      </c>
      <c r="G1366">
        <v>43859</v>
      </c>
      <c r="H1366">
        <v>2</v>
      </c>
      <c r="I1366">
        <v>3</v>
      </c>
      <c r="J1366">
        <v>12522</v>
      </c>
    </row>
    <row r="1367" spans="1:10" x14ac:dyDescent="0.2">
      <c r="A1367" t="s">
        <v>26</v>
      </c>
      <c r="B1367" t="s">
        <v>32</v>
      </c>
      <c r="C1367">
        <v>2009</v>
      </c>
      <c r="D1367">
        <v>4.5</v>
      </c>
      <c r="E1367" t="s">
        <v>16</v>
      </c>
      <c r="F1367" t="s">
        <v>17</v>
      </c>
      <c r="G1367">
        <v>12159</v>
      </c>
      <c r="H1367">
        <v>2</v>
      </c>
      <c r="I1367">
        <v>4</v>
      </c>
      <c r="J1367">
        <v>13556</v>
      </c>
    </row>
    <row r="1368" spans="1:10" x14ac:dyDescent="0.2">
      <c r="A1368" t="s">
        <v>40</v>
      </c>
      <c r="B1368" t="s">
        <v>49</v>
      </c>
      <c r="C1368">
        <v>2021</v>
      </c>
      <c r="D1368">
        <v>3.1</v>
      </c>
      <c r="E1368" t="s">
        <v>28</v>
      </c>
      <c r="F1368" t="s">
        <v>17</v>
      </c>
      <c r="G1368">
        <v>118970</v>
      </c>
      <c r="H1368">
        <v>3</v>
      </c>
      <c r="I1368">
        <v>2</v>
      </c>
      <c r="J1368">
        <v>12620</v>
      </c>
    </row>
    <row r="1369" spans="1:10" x14ac:dyDescent="0.2">
      <c r="A1369" t="s">
        <v>36</v>
      </c>
      <c r="B1369" t="s">
        <v>53</v>
      </c>
      <c r="C1369">
        <v>2018</v>
      </c>
      <c r="D1369">
        <v>4.9000000000000004</v>
      </c>
      <c r="E1369" t="s">
        <v>28</v>
      </c>
      <c r="F1369" t="s">
        <v>25</v>
      </c>
      <c r="G1369">
        <v>170433</v>
      </c>
      <c r="H1369">
        <v>5</v>
      </c>
      <c r="I1369">
        <v>2</v>
      </c>
      <c r="J1369">
        <v>10991</v>
      </c>
    </row>
    <row r="1370" spans="1:10" x14ac:dyDescent="0.2">
      <c r="A1370" t="s">
        <v>29</v>
      </c>
      <c r="B1370" t="s">
        <v>35</v>
      </c>
      <c r="C1370">
        <v>2017</v>
      </c>
      <c r="D1370">
        <v>5</v>
      </c>
      <c r="E1370" t="s">
        <v>16</v>
      </c>
      <c r="F1370" t="s">
        <v>13</v>
      </c>
      <c r="G1370">
        <v>297032</v>
      </c>
      <c r="H1370">
        <v>5</v>
      </c>
      <c r="I1370">
        <v>5</v>
      </c>
      <c r="J1370">
        <v>9259</v>
      </c>
    </row>
    <row r="1371" spans="1:10" x14ac:dyDescent="0.2">
      <c r="A1371" t="s">
        <v>40</v>
      </c>
      <c r="B1371" t="s">
        <v>49</v>
      </c>
      <c r="C1371">
        <v>2017</v>
      </c>
      <c r="D1371">
        <v>2.1</v>
      </c>
      <c r="E1371" t="s">
        <v>28</v>
      </c>
      <c r="F1371" t="s">
        <v>17</v>
      </c>
      <c r="G1371">
        <v>122987</v>
      </c>
      <c r="H1371">
        <v>4</v>
      </c>
      <c r="I1371">
        <v>1</v>
      </c>
      <c r="J1371">
        <v>10340</v>
      </c>
    </row>
    <row r="1372" spans="1:10" x14ac:dyDescent="0.2">
      <c r="A1372" t="s">
        <v>14</v>
      </c>
      <c r="B1372" t="s">
        <v>46</v>
      </c>
      <c r="C1372">
        <v>2001</v>
      </c>
      <c r="D1372">
        <v>1.3</v>
      </c>
      <c r="E1372" t="s">
        <v>12</v>
      </c>
      <c r="F1372" t="s">
        <v>17</v>
      </c>
      <c r="G1372">
        <v>145662</v>
      </c>
      <c r="H1372">
        <v>4</v>
      </c>
      <c r="I1372">
        <v>3</v>
      </c>
      <c r="J1372">
        <v>4286</v>
      </c>
    </row>
    <row r="1373" spans="1:10" x14ac:dyDescent="0.2">
      <c r="A1373" t="s">
        <v>18</v>
      </c>
      <c r="B1373" t="s">
        <v>19</v>
      </c>
      <c r="C1373">
        <v>2003</v>
      </c>
      <c r="D1373">
        <v>3.6</v>
      </c>
      <c r="E1373" t="s">
        <v>28</v>
      </c>
      <c r="F1373" t="s">
        <v>17</v>
      </c>
      <c r="G1373">
        <v>207893</v>
      </c>
      <c r="H1373">
        <v>2</v>
      </c>
      <c r="I1373">
        <v>2</v>
      </c>
      <c r="J1373">
        <v>5942</v>
      </c>
    </row>
    <row r="1374" spans="1:10" x14ac:dyDescent="0.2">
      <c r="A1374" t="s">
        <v>36</v>
      </c>
      <c r="B1374" t="s">
        <v>44</v>
      </c>
      <c r="C1374">
        <v>2015</v>
      </c>
      <c r="D1374">
        <v>2.4</v>
      </c>
      <c r="E1374" t="s">
        <v>28</v>
      </c>
      <c r="F1374" t="s">
        <v>17</v>
      </c>
      <c r="G1374">
        <v>116682</v>
      </c>
      <c r="H1374">
        <v>2</v>
      </c>
      <c r="I1374">
        <v>3</v>
      </c>
      <c r="J1374">
        <v>10166</v>
      </c>
    </row>
    <row r="1375" spans="1:10" x14ac:dyDescent="0.2">
      <c r="A1375" t="s">
        <v>33</v>
      </c>
      <c r="B1375" t="s">
        <v>43</v>
      </c>
      <c r="C1375">
        <v>2016</v>
      </c>
      <c r="D1375">
        <v>2.2000000000000002</v>
      </c>
      <c r="E1375" t="s">
        <v>28</v>
      </c>
      <c r="F1375" t="s">
        <v>25</v>
      </c>
      <c r="G1375">
        <v>123732</v>
      </c>
      <c r="H1375">
        <v>3</v>
      </c>
      <c r="I1375">
        <v>2</v>
      </c>
      <c r="J1375">
        <v>8625</v>
      </c>
    </row>
    <row r="1376" spans="1:10" x14ac:dyDescent="0.2">
      <c r="A1376" t="s">
        <v>26</v>
      </c>
      <c r="B1376" t="s">
        <v>47</v>
      </c>
      <c r="C1376">
        <v>2020</v>
      </c>
      <c r="D1376">
        <v>3.9</v>
      </c>
      <c r="E1376" t="s">
        <v>12</v>
      </c>
      <c r="F1376" t="s">
        <v>17</v>
      </c>
      <c r="G1376">
        <v>34167</v>
      </c>
      <c r="H1376">
        <v>3</v>
      </c>
      <c r="I1376">
        <v>4</v>
      </c>
      <c r="J1376">
        <v>14816</v>
      </c>
    </row>
    <row r="1377" spans="1:10" x14ac:dyDescent="0.2">
      <c r="A1377" t="s">
        <v>23</v>
      </c>
      <c r="B1377" t="s">
        <v>38</v>
      </c>
      <c r="C1377">
        <v>2003</v>
      </c>
      <c r="D1377">
        <v>3.4</v>
      </c>
      <c r="E1377" t="s">
        <v>12</v>
      </c>
      <c r="F1377" t="s">
        <v>13</v>
      </c>
      <c r="G1377">
        <v>19996</v>
      </c>
      <c r="H1377">
        <v>3</v>
      </c>
      <c r="I1377">
        <v>2</v>
      </c>
      <c r="J1377">
        <v>8000</v>
      </c>
    </row>
    <row r="1378" spans="1:10" x14ac:dyDescent="0.2">
      <c r="A1378" t="s">
        <v>40</v>
      </c>
      <c r="B1378" t="s">
        <v>51</v>
      </c>
      <c r="C1378">
        <v>2012</v>
      </c>
      <c r="D1378">
        <v>4.5999999999999996</v>
      </c>
      <c r="E1378" t="s">
        <v>16</v>
      </c>
      <c r="F1378" t="s">
        <v>17</v>
      </c>
      <c r="G1378">
        <v>206405</v>
      </c>
      <c r="H1378">
        <v>5</v>
      </c>
      <c r="I1378">
        <v>5</v>
      </c>
      <c r="J1378">
        <v>10671</v>
      </c>
    </row>
    <row r="1379" spans="1:10" x14ac:dyDescent="0.2">
      <c r="A1379" t="s">
        <v>26</v>
      </c>
      <c r="B1379" t="s">
        <v>27</v>
      </c>
      <c r="C1379">
        <v>2019</v>
      </c>
      <c r="D1379">
        <v>4.8</v>
      </c>
      <c r="E1379" t="s">
        <v>28</v>
      </c>
      <c r="F1379" t="s">
        <v>13</v>
      </c>
      <c r="G1379">
        <v>142494</v>
      </c>
      <c r="H1379">
        <v>2</v>
      </c>
      <c r="I1379">
        <v>2</v>
      </c>
      <c r="J1379">
        <v>11750</v>
      </c>
    </row>
    <row r="1380" spans="1:10" x14ac:dyDescent="0.2">
      <c r="A1380" t="s">
        <v>18</v>
      </c>
      <c r="B1380" t="s">
        <v>54</v>
      </c>
      <c r="C1380">
        <v>2002</v>
      </c>
      <c r="D1380">
        <v>3.6</v>
      </c>
      <c r="E1380" t="s">
        <v>16</v>
      </c>
      <c r="F1380" t="s">
        <v>25</v>
      </c>
      <c r="G1380">
        <v>173748</v>
      </c>
      <c r="H1380">
        <v>4</v>
      </c>
      <c r="I1380">
        <v>5</v>
      </c>
      <c r="J1380">
        <v>5825</v>
      </c>
    </row>
    <row r="1381" spans="1:10" x14ac:dyDescent="0.2">
      <c r="A1381" t="s">
        <v>36</v>
      </c>
      <c r="B1381" t="s">
        <v>53</v>
      </c>
      <c r="C1381">
        <v>2013</v>
      </c>
      <c r="D1381">
        <v>1.2</v>
      </c>
      <c r="E1381" t="s">
        <v>28</v>
      </c>
      <c r="F1381" t="s">
        <v>17</v>
      </c>
      <c r="G1381">
        <v>222661</v>
      </c>
      <c r="H1381">
        <v>3</v>
      </c>
      <c r="I1381">
        <v>4</v>
      </c>
      <c r="J1381">
        <v>6246</v>
      </c>
    </row>
    <row r="1382" spans="1:10" x14ac:dyDescent="0.2">
      <c r="A1382" t="s">
        <v>14</v>
      </c>
      <c r="B1382" t="s">
        <v>46</v>
      </c>
      <c r="C1382">
        <v>2022</v>
      </c>
      <c r="D1382">
        <v>4.9000000000000004</v>
      </c>
      <c r="E1382" t="s">
        <v>28</v>
      </c>
      <c r="F1382" t="s">
        <v>17</v>
      </c>
      <c r="G1382">
        <v>102089</v>
      </c>
      <c r="H1382">
        <v>5</v>
      </c>
      <c r="I1382">
        <v>5</v>
      </c>
      <c r="J1382">
        <v>15058</v>
      </c>
    </row>
    <row r="1383" spans="1:10" x14ac:dyDescent="0.2">
      <c r="A1383" t="s">
        <v>36</v>
      </c>
      <c r="B1383" t="s">
        <v>53</v>
      </c>
      <c r="C1383">
        <v>2017</v>
      </c>
      <c r="D1383">
        <v>2.8</v>
      </c>
      <c r="E1383" t="s">
        <v>12</v>
      </c>
      <c r="F1383" t="s">
        <v>17</v>
      </c>
      <c r="G1383">
        <v>260479</v>
      </c>
      <c r="H1383">
        <v>3</v>
      </c>
      <c r="I1383">
        <v>1</v>
      </c>
      <c r="J1383">
        <v>8290</v>
      </c>
    </row>
    <row r="1384" spans="1:10" x14ac:dyDescent="0.2">
      <c r="A1384" t="s">
        <v>18</v>
      </c>
      <c r="B1384" t="s">
        <v>54</v>
      </c>
      <c r="C1384">
        <v>2008</v>
      </c>
      <c r="D1384">
        <v>3.4</v>
      </c>
      <c r="E1384" t="s">
        <v>16</v>
      </c>
      <c r="F1384" t="s">
        <v>25</v>
      </c>
      <c r="G1384">
        <v>278091</v>
      </c>
      <c r="H1384">
        <v>3</v>
      </c>
      <c r="I1384">
        <v>2</v>
      </c>
      <c r="J1384">
        <v>5338</v>
      </c>
    </row>
    <row r="1385" spans="1:10" x14ac:dyDescent="0.2">
      <c r="A1385" t="s">
        <v>26</v>
      </c>
      <c r="B1385" t="s">
        <v>32</v>
      </c>
      <c r="C1385">
        <v>2003</v>
      </c>
      <c r="D1385">
        <v>3.6</v>
      </c>
      <c r="E1385" t="s">
        <v>16</v>
      </c>
      <c r="F1385" t="s">
        <v>25</v>
      </c>
      <c r="G1385">
        <v>207321</v>
      </c>
      <c r="H1385">
        <v>5</v>
      </c>
      <c r="I1385">
        <v>2</v>
      </c>
      <c r="J1385">
        <v>5453</v>
      </c>
    </row>
    <row r="1386" spans="1:10" x14ac:dyDescent="0.2">
      <c r="A1386" t="s">
        <v>14</v>
      </c>
      <c r="B1386" t="s">
        <v>15</v>
      </c>
      <c r="C1386">
        <v>2018</v>
      </c>
      <c r="D1386">
        <v>2.8</v>
      </c>
      <c r="E1386" t="s">
        <v>28</v>
      </c>
      <c r="F1386" t="s">
        <v>17</v>
      </c>
      <c r="G1386">
        <v>230958</v>
      </c>
      <c r="H1386">
        <v>4</v>
      </c>
      <c r="I1386">
        <v>1</v>
      </c>
      <c r="J1386">
        <v>9180</v>
      </c>
    </row>
    <row r="1387" spans="1:10" x14ac:dyDescent="0.2">
      <c r="A1387" t="s">
        <v>23</v>
      </c>
      <c r="B1387" t="s">
        <v>45</v>
      </c>
      <c r="C1387">
        <v>2013</v>
      </c>
      <c r="D1387">
        <v>4.5</v>
      </c>
      <c r="E1387" t="s">
        <v>16</v>
      </c>
      <c r="F1387" t="s">
        <v>25</v>
      </c>
      <c r="G1387">
        <v>65084</v>
      </c>
      <c r="H1387">
        <v>3</v>
      </c>
      <c r="I1387">
        <v>3</v>
      </c>
      <c r="J1387">
        <v>12198</v>
      </c>
    </row>
    <row r="1388" spans="1:10" x14ac:dyDescent="0.2">
      <c r="A1388" t="s">
        <v>23</v>
      </c>
      <c r="B1388" t="s">
        <v>38</v>
      </c>
      <c r="C1388">
        <v>2022</v>
      </c>
      <c r="D1388">
        <v>4.4000000000000004</v>
      </c>
      <c r="E1388" t="s">
        <v>16</v>
      </c>
      <c r="F1388" t="s">
        <v>13</v>
      </c>
      <c r="G1388">
        <v>97612</v>
      </c>
      <c r="H1388">
        <v>4</v>
      </c>
      <c r="I1388">
        <v>4</v>
      </c>
      <c r="J1388">
        <v>14147</v>
      </c>
    </row>
    <row r="1389" spans="1:10" x14ac:dyDescent="0.2">
      <c r="A1389" t="s">
        <v>23</v>
      </c>
      <c r="B1389" t="s">
        <v>38</v>
      </c>
      <c r="C1389">
        <v>2003</v>
      </c>
      <c r="D1389">
        <v>3.2</v>
      </c>
      <c r="E1389" t="s">
        <v>22</v>
      </c>
      <c r="F1389" t="s">
        <v>25</v>
      </c>
      <c r="G1389">
        <v>73151</v>
      </c>
      <c r="H1389">
        <v>4</v>
      </c>
      <c r="I1389">
        <v>4</v>
      </c>
      <c r="J1389">
        <v>8736</v>
      </c>
    </row>
    <row r="1390" spans="1:10" x14ac:dyDescent="0.2">
      <c r="A1390" t="s">
        <v>40</v>
      </c>
      <c r="B1390" t="s">
        <v>49</v>
      </c>
      <c r="C1390">
        <v>2011</v>
      </c>
      <c r="D1390">
        <v>4</v>
      </c>
      <c r="E1390" t="s">
        <v>16</v>
      </c>
      <c r="F1390" t="s">
        <v>17</v>
      </c>
      <c r="G1390">
        <v>210158</v>
      </c>
      <c r="H1390">
        <v>2</v>
      </c>
      <c r="I1390">
        <v>2</v>
      </c>
      <c r="J1390">
        <v>9696</v>
      </c>
    </row>
    <row r="1391" spans="1:10" x14ac:dyDescent="0.2">
      <c r="A1391" t="s">
        <v>10</v>
      </c>
      <c r="B1391" t="s">
        <v>31</v>
      </c>
      <c r="C1391">
        <v>2023</v>
      </c>
      <c r="D1391">
        <v>1.4</v>
      </c>
      <c r="E1391" t="s">
        <v>22</v>
      </c>
      <c r="F1391" t="s">
        <v>25</v>
      </c>
      <c r="G1391">
        <v>244698</v>
      </c>
      <c r="H1391">
        <v>3</v>
      </c>
      <c r="I1391">
        <v>4</v>
      </c>
      <c r="J1391">
        <v>9506</v>
      </c>
    </row>
    <row r="1392" spans="1:10" x14ac:dyDescent="0.2">
      <c r="A1392" t="s">
        <v>10</v>
      </c>
      <c r="B1392" t="s">
        <v>11</v>
      </c>
      <c r="C1392">
        <v>2011</v>
      </c>
      <c r="D1392">
        <v>2.2000000000000002</v>
      </c>
      <c r="E1392" t="s">
        <v>28</v>
      </c>
      <c r="F1392" t="s">
        <v>25</v>
      </c>
      <c r="G1392">
        <v>274304</v>
      </c>
      <c r="H1392">
        <v>3</v>
      </c>
      <c r="I1392">
        <v>5</v>
      </c>
      <c r="J1392">
        <v>4113</v>
      </c>
    </row>
    <row r="1393" spans="1:10" x14ac:dyDescent="0.2">
      <c r="A1393" t="s">
        <v>20</v>
      </c>
      <c r="B1393" t="s">
        <v>50</v>
      </c>
      <c r="C1393">
        <v>2023</v>
      </c>
      <c r="D1393">
        <v>3.9</v>
      </c>
      <c r="E1393" t="s">
        <v>22</v>
      </c>
      <c r="F1393" t="s">
        <v>13</v>
      </c>
      <c r="G1393">
        <v>154684</v>
      </c>
      <c r="H1393">
        <v>3</v>
      </c>
      <c r="I1393">
        <v>3</v>
      </c>
      <c r="J1393">
        <v>13806</v>
      </c>
    </row>
    <row r="1394" spans="1:10" x14ac:dyDescent="0.2">
      <c r="A1394" t="s">
        <v>20</v>
      </c>
      <c r="B1394" t="s">
        <v>21</v>
      </c>
      <c r="C1394">
        <v>2018</v>
      </c>
      <c r="D1394">
        <v>4.4000000000000004</v>
      </c>
      <c r="E1394" t="s">
        <v>16</v>
      </c>
      <c r="F1394" t="s">
        <v>17</v>
      </c>
      <c r="G1394">
        <v>149337</v>
      </c>
      <c r="H1394">
        <v>5</v>
      </c>
      <c r="I1394">
        <v>3</v>
      </c>
      <c r="J1394">
        <v>13413</v>
      </c>
    </row>
    <row r="1395" spans="1:10" x14ac:dyDescent="0.2">
      <c r="A1395" t="s">
        <v>18</v>
      </c>
      <c r="B1395" t="s">
        <v>52</v>
      </c>
      <c r="C1395">
        <v>2008</v>
      </c>
      <c r="D1395">
        <v>4</v>
      </c>
      <c r="E1395" t="s">
        <v>12</v>
      </c>
      <c r="F1395" t="s">
        <v>17</v>
      </c>
      <c r="G1395">
        <v>271248</v>
      </c>
      <c r="H1395">
        <v>4</v>
      </c>
      <c r="I1395">
        <v>2</v>
      </c>
      <c r="J1395">
        <v>6575</v>
      </c>
    </row>
    <row r="1396" spans="1:10" x14ac:dyDescent="0.2">
      <c r="A1396" t="s">
        <v>18</v>
      </c>
      <c r="B1396" t="s">
        <v>54</v>
      </c>
      <c r="C1396">
        <v>2004</v>
      </c>
      <c r="D1396">
        <v>2.5</v>
      </c>
      <c r="E1396" t="s">
        <v>16</v>
      </c>
      <c r="F1396" t="s">
        <v>13</v>
      </c>
      <c r="G1396">
        <v>98962</v>
      </c>
      <c r="H1396">
        <v>3</v>
      </c>
      <c r="I1396">
        <v>4</v>
      </c>
      <c r="J1396">
        <v>6820</v>
      </c>
    </row>
    <row r="1397" spans="1:10" x14ac:dyDescent="0.2">
      <c r="A1397" t="s">
        <v>23</v>
      </c>
      <c r="B1397" t="s">
        <v>38</v>
      </c>
      <c r="C1397">
        <v>2021</v>
      </c>
      <c r="D1397">
        <v>1.3</v>
      </c>
      <c r="E1397" t="s">
        <v>12</v>
      </c>
      <c r="F1397" t="s">
        <v>13</v>
      </c>
      <c r="G1397">
        <v>164120</v>
      </c>
      <c r="H1397">
        <v>5</v>
      </c>
      <c r="I1397">
        <v>2</v>
      </c>
      <c r="J1397">
        <v>8417</v>
      </c>
    </row>
    <row r="1398" spans="1:10" x14ac:dyDescent="0.2">
      <c r="A1398" t="s">
        <v>23</v>
      </c>
      <c r="B1398" t="s">
        <v>24</v>
      </c>
      <c r="C1398">
        <v>2022</v>
      </c>
      <c r="D1398">
        <v>1.9</v>
      </c>
      <c r="E1398" t="s">
        <v>22</v>
      </c>
      <c r="F1398" t="s">
        <v>17</v>
      </c>
      <c r="G1398">
        <v>24515</v>
      </c>
      <c r="H1398">
        <v>2</v>
      </c>
      <c r="I1398">
        <v>5</v>
      </c>
      <c r="J1398">
        <v>15609</v>
      </c>
    </row>
    <row r="1399" spans="1:10" x14ac:dyDescent="0.2">
      <c r="A1399" t="s">
        <v>10</v>
      </c>
      <c r="B1399" t="s">
        <v>11</v>
      </c>
      <c r="C1399">
        <v>2023</v>
      </c>
      <c r="D1399">
        <v>2.4</v>
      </c>
      <c r="E1399" t="s">
        <v>12</v>
      </c>
      <c r="F1399" t="s">
        <v>17</v>
      </c>
      <c r="G1399">
        <v>180980</v>
      </c>
      <c r="H1399">
        <v>5</v>
      </c>
      <c r="I1399">
        <v>2</v>
      </c>
      <c r="J1399">
        <v>11280</v>
      </c>
    </row>
    <row r="1400" spans="1:10" x14ac:dyDescent="0.2">
      <c r="A1400" t="s">
        <v>29</v>
      </c>
      <c r="B1400" t="s">
        <v>56</v>
      </c>
      <c r="C1400">
        <v>2020</v>
      </c>
      <c r="D1400">
        <v>3</v>
      </c>
      <c r="E1400" t="s">
        <v>22</v>
      </c>
      <c r="F1400" t="s">
        <v>13</v>
      </c>
      <c r="G1400">
        <v>42460</v>
      </c>
      <c r="H1400">
        <v>4</v>
      </c>
      <c r="I1400">
        <v>1</v>
      </c>
      <c r="J1400">
        <v>14250</v>
      </c>
    </row>
    <row r="1401" spans="1:10" x14ac:dyDescent="0.2">
      <c r="A1401" t="s">
        <v>40</v>
      </c>
      <c r="B1401" t="s">
        <v>51</v>
      </c>
      <c r="C1401">
        <v>2005</v>
      </c>
      <c r="D1401">
        <v>1.6</v>
      </c>
      <c r="E1401" t="s">
        <v>22</v>
      </c>
      <c r="F1401" t="s">
        <v>25</v>
      </c>
      <c r="G1401">
        <v>14853</v>
      </c>
      <c r="H1401">
        <v>3</v>
      </c>
      <c r="I1401">
        <v>3</v>
      </c>
      <c r="J1401">
        <v>8902</v>
      </c>
    </row>
    <row r="1402" spans="1:10" x14ac:dyDescent="0.2">
      <c r="A1402" t="s">
        <v>23</v>
      </c>
      <c r="B1402" t="s">
        <v>24</v>
      </c>
      <c r="C1402">
        <v>2000</v>
      </c>
      <c r="D1402">
        <v>2.1</v>
      </c>
      <c r="E1402" t="s">
        <v>12</v>
      </c>
      <c r="F1402" t="s">
        <v>17</v>
      </c>
      <c r="G1402">
        <v>70286</v>
      </c>
      <c r="H1402">
        <v>3</v>
      </c>
      <c r="I1402">
        <v>1</v>
      </c>
      <c r="J1402">
        <v>6294</v>
      </c>
    </row>
    <row r="1403" spans="1:10" x14ac:dyDescent="0.2">
      <c r="A1403" t="s">
        <v>33</v>
      </c>
      <c r="B1403" t="s">
        <v>34</v>
      </c>
      <c r="C1403">
        <v>2019</v>
      </c>
      <c r="D1403">
        <v>2.2999999999999998</v>
      </c>
      <c r="E1403" t="s">
        <v>16</v>
      </c>
      <c r="F1403" t="s">
        <v>25</v>
      </c>
      <c r="G1403">
        <v>270864</v>
      </c>
      <c r="H1403">
        <v>2</v>
      </c>
      <c r="I1403">
        <v>1</v>
      </c>
      <c r="J1403">
        <v>7682</v>
      </c>
    </row>
    <row r="1404" spans="1:10" x14ac:dyDescent="0.2">
      <c r="A1404" t="s">
        <v>26</v>
      </c>
      <c r="B1404" t="s">
        <v>27</v>
      </c>
      <c r="C1404">
        <v>2015</v>
      </c>
      <c r="D1404">
        <v>4</v>
      </c>
      <c r="E1404" t="s">
        <v>12</v>
      </c>
      <c r="F1404" t="s">
        <v>25</v>
      </c>
      <c r="G1404">
        <v>126329</v>
      </c>
      <c r="H1404">
        <v>5</v>
      </c>
      <c r="I1404">
        <v>2</v>
      </c>
      <c r="J1404">
        <v>10073</v>
      </c>
    </row>
    <row r="1405" spans="1:10" x14ac:dyDescent="0.2">
      <c r="A1405" t="s">
        <v>40</v>
      </c>
      <c r="B1405" t="s">
        <v>51</v>
      </c>
      <c r="C1405">
        <v>2001</v>
      </c>
      <c r="D1405">
        <v>3.8</v>
      </c>
      <c r="E1405" t="s">
        <v>16</v>
      </c>
      <c r="F1405" t="s">
        <v>17</v>
      </c>
      <c r="G1405">
        <v>226739</v>
      </c>
      <c r="H1405">
        <v>4</v>
      </c>
      <c r="I1405">
        <v>4</v>
      </c>
      <c r="J1405">
        <v>6165</v>
      </c>
    </row>
    <row r="1406" spans="1:10" x14ac:dyDescent="0.2">
      <c r="A1406" t="s">
        <v>33</v>
      </c>
      <c r="B1406" t="s">
        <v>43</v>
      </c>
      <c r="C1406">
        <v>2000</v>
      </c>
      <c r="D1406">
        <v>4.5</v>
      </c>
      <c r="E1406" t="s">
        <v>22</v>
      </c>
      <c r="F1406" t="s">
        <v>25</v>
      </c>
      <c r="G1406">
        <v>274401</v>
      </c>
      <c r="H1406">
        <v>4</v>
      </c>
      <c r="I1406">
        <v>3</v>
      </c>
      <c r="J1406">
        <v>5111</v>
      </c>
    </row>
    <row r="1407" spans="1:10" x14ac:dyDescent="0.2">
      <c r="A1407" t="s">
        <v>36</v>
      </c>
      <c r="B1407" t="s">
        <v>53</v>
      </c>
      <c r="C1407">
        <v>2013</v>
      </c>
      <c r="D1407">
        <v>2.1</v>
      </c>
      <c r="E1407" t="s">
        <v>22</v>
      </c>
      <c r="F1407" t="s">
        <v>17</v>
      </c>
      <c r="G1407">
        <v>227696</v>
      </c>
      <c r="H1407">
        <v>4</v>
      </c>
      <c r="I1407">
        <v>3</v>
      </c>
      <c r="J1407">
        <v>9046</v>
      </c>
    </row>
    <row r="1408" spans="1:10" x14ac:dyDescent="0.2">
      <c r="A1408" t="s">
        <v>26</v>
      </c>
      <c r="B1408" t="s">
        <v>27</v>
      </c>
      <c r="C1408">
        <v>2015</v>
      </c>
      <c r="D1408">
        <v>3.7</v>
      </c>
      <c r="E1408" t="s">
        <v>22</v>
      </c>
      <c r="F1408" t="s">
        <v>25</v>
      </c>
      <c r="G1408">
        <v>74492</v>
      </c>
      <c r="H1408">
        <v>4</v>
      </c>
      <c r="I1408">
        <v>1</v>
      </c>
      <c r="J1408">
        <v>12810</v>
      </c>
    </row>
    <row r="1409" spans="1:10" x14ac:dyDescent="0.2">
      <c r="A1409" t="s">
        <v>40</v>
      </c>
      <c r="B1409" t="s">
        <v>49</v>
      </c>
      <c r="C1409">
        <v>2022</v>
      </c>
      <c r="D1409">
        <v>2.9</v>
      </c>
      <c r="E1409" t="s">
        <v>12</v>
      </c>
      <c r="F1409" t="s">
        <v>25</v>
      </c>
      <c r="G1409">
        <v>135747</v>
      </c>
      <c r="H1409">
        <v>4</v>
      </c>
      <c r="I1409">
        <v>4</v>
      </c>
      <c r="J1409">
        <v>10885</v>
      </c>
    </row>
    <row r="1410" spans="1:10" x14ac:dyDescent="0.2">
      <c r="A1410" t="s">
        <v>10</v>
      </c>
      <c r="B1410" t="s">
        <v>48</v>
      </c>
      <c r="C1410">
        <v>2011</v>
      </c>
      <c r="D1410">
        <v>3</v>
      </c>
      <c r="E1410" t="s">
        <v>12</v>
      </c>
      <c r="F1410" t="s">
        <v>13</v>
      </c>
      <c r="G1410">
        <v>30805</v>
      </c>
      <c r="H1410">
        <v>5</v>
      </c>
      <c r="I1410">
        <v>3</v>
      </c>
      <c r="J1410">
        <v>9783</v>
      </c>
    </row>
    <row r="1411" spans="1:10" x14ac:dyDescent="0.2">
      <c r="A1411" t="s">
        <v>18</v>
      </c>
      <c r="B1411" t="s">
        <v>54</v>
      </c>
      <c r="C1411">
        <v>2023</v>
      </c>
      <c r="D1411">
        <v>1.5</v>
      </c>
      <c r="E1411" t="s">
        <v>22</v>
      </c>
      <c r="F1411" t="s">
        <v>25</v>
      </c>
      <c r="G1411">
        <v>199403</v>
      </c>
      <c r="H1411">
        <v>3</v>
      </c>
      <c r="I1411">
        <v>5</v>
      </c>
      <c r="J1411">
        <v>10511</v>
      </c>
    </row>
    <row r="1412" spans="1:10" x14ac:dyDescent="0.2">
      <c r="A1412" t="s">
        <v>10</v>
      </c>
      <c r="B1412" t="s">
        <v>48</v>
      </c>
      <c r="C1412">
        <v>2000</v>
      </c>
      <c r="D1412">
        <v>1.1000000000000001</v>
      </c>
      <c r="E1412" t="s">
        <v>16</v>
      </c>
      <c r="F1412" t="s">
        <v>13</v>
      </c>
      <c r="G1412">
        <v>289881</v>
      </c>
      <c r="H1412">
        <v>3</v>
      </c>
      <c r="I1412">
        <v>3</v>
      </c>
      <c r="J1412">
        <v>2000</v>
      </c>
    </row>
    <row r="1413" spans="1:10" x14ac:dyDescent="0.2">
      <c r="A1413" t="s">
        <v>20</v>
      </c>
      <c r="B1413" t="s">
        <v>42</v>
      </c>
      <c r="C1413">
        <v>2023</v>
      </c>
      <c r="D1413">
        <v>4.5999999999999996</v>
      </c>
      <c r="E1413" t="s">
        <v>28</v>
      </c>
      <c r="F1413" t="s">
        <v>25</v>
      </c>
      <c r="G1413">
        <v>292227</v>
      </c>
      <c r="H1413">
        <v>2</v>
      </c>
      <c r="I1413">
        <v>1</v>
      </c>
      <c r="J1413">
        <v>9755</v>
      </c>
    </row>
    <row r="1414" spans="1:10" x14ac:dyDescent="0.2">
      <c r="A1414" t="s">
        <v>29</v>
      </c>
      <c r="B1414" t="s">
        <v>56</v>
      </c>
      <c r="C1414">
        <v>2017</v>
      </c>
      <c r="D1414">
        <v>1.4</v>
      </c>
      <c r="E1414" t="s">
        <v>22</v>
      </c>
      <c r="F1414" t="s">
        <v>25</v>
      </c>
      <c r="G1414">
        <v>110132</v>
      </c>
      <c r="H1414">
        <v>2</v>
      </c>
      <c r="I1414">
        <v>5</v>
      </c>
      <c r="J1414">
        <v>10397</v>
      </c>
    </row>
    <row r="1415" spans="1:10" x14ac:dyDescent="0.2">
      <c r="A1415" t="s">
        <v>36</v>
      </c>
      <c r="B1415" t="s">
        <v>53</v>
      </c>
      <c r="C1415">
        <v>2008</v>
      </c>
      <c r="D1415">
        <v>3.9</v>
      </c>
      <c r="E1415" t="s">
        <v>16</v>
      </c>
      <c r="F1415" t="s">
        <v>17</v>
      </c>
      <c r="G1415">
        <v>289316</v>
      </c>
      <c r="H1415">
        <v>3</v>
      </c>
      <c r="I1415">
        <v>2</v>
      </c>
      <c r="J1415">
        <v>7113</v>
      </c>
    </row>
    <row r="1416" spans="1:10" x14ac:dyDescent="0.2">
      <c r="A1416" t="s">
        <v>10</v>
      </c>
      <c r="B1416" t="s">
        <v>31</v>
      </c>
      <c r="C1416">
        <v>2022</v>
      </c>
      <c r="D1416">
        <v>2.8</v>
      </c>
      <c r="E1416" t="s">
        <v>16</v>
      </c>
      <c r="F1416" t="s">
        <v>13</v>
      </c>
      <c r="G1416">
        <v>281596</v>
      </c>
      <c r="H1416">
        <v>5</v>
      </c>
      <c r="I1416">
        <v>5</v>
      </c>
      <c r="J1416">
        <v>8868</v>
      </c>
    </row>
    <row r="1417" spans="1:10" x14ac:dyDescent="0.2">
      <c r="A1417" t="s">
        <v>23</v>
      </c>
      <c r="B1417" t="s">
        <v>45</v>
      </c>
      <c r="C1417">
        <v>2019</v>
      </c>
      <c r="D1417">
        <v>4.5999999999999996</v>
      </c>
      <c r="E1417" t="s">
        <v>16</v>
      </c>
      <c r="F1417" t="s">
        <v>17</v>
      </c>
      <c r="G1417">
        <v>28657</v>
      </c>
      <c r="H1417">
        <v>4</v>
      </c>
      <c r="I1417">
        <v>4</v>
      </c>
      <c r="J1417">
        <v>16326</v>
      </c>
    </row>
    <row r="1418" spans="1:10" x14ac:dyDescent="0.2">
      <c r="A1418" t="s">
        <v>36</v>
      </c>
      <c r="B1418" t="s">
        <v>44</v>
      </c>
      <c r="C1418">
        <v>2001</v>
      </c>
      <c r="D1418">
        <v>1.6</v>
      </c>
      <c r="E1418" t="s">
        <v>12</v>
      </c>
      <c r="F1418" t="s">
        <v>13</v>
      </c>
      <c r="G1418">
        <v>209694</v>
      </c>
      <c r="H1418">
        <v>5</v>
      </c>
      <c r="I1418">
        <v>5</v>
      </c>
      <c r="J1418">
        <v>2000</v>
      </c>
    </row>
    <row r="1419" spans="1:10" x14ac:dyDescent="0.2">
      <c r="A1419" t="s">
        <v>23</v>
      </c>
      <c r="B1419" t="s">
        <v>24</v>
      </c>
      <c r="C1419">
        <v>2010</v>
      </c>
      <c r="D1419">
        <v>2.5</v>
      </c>
      <c r="E1419" t="s">
        <v>12</v>
      </c>
      <c r="F1419" t="s">
        <v>13</v>
      </c>
      <c r="G1419">
        <v>296480</v>
      </c>
      <c r="H1419">
        <v>2</v>
      </c>
      <c r="I1419">
        <v>3</v>
      </c>
      <c r="J1419">
        <v>3670</v>
      </c>
    </row>
    <row r="1420" spans="1:10" x14ac:dyDescent="0.2">
      <c r="A1420" t="s">
        <v>14</v>
      </c>
      <c r="B1420" t="s">
        <v>46</v>
      </c>
      <c r="C1420">
        <v>2007</v>
      </c>
      <c r="D1420">
        <v>1.4</v>
      </c>
      <c r="E1420" t="s">
        <v>12</v>
      </c>
      <c r="F1420" t="s">
        <v>13</v>
      </c>
      <c r="G1420">
        <v>193425</v>
      </c>
      <c r="H1420">
        <v>5</v>
      </c>
      <c r="I1420">
        <v>3</v>
      </c>
      <c r="J1420">
        <v>3731</v>
      </c>
    </row>
    <row r="1421" spans="1:10" x14ac:dyDescent="0.2">
      <c r="A1421" t="s">
        <v>10</v>
      </c>
      <c r="B1421" t="s">
        <v>48</v>
      </c>
      <c r="C1421">
        <v>2004</v>
      </c>
      <c r="D1421">
        <v>2.2999999999999998</v>
      </c>
      <c r="E1421" t="s">
        <v>28</v>
      </c>
      <c r="F1421" t="s">
        <v>25</v>
      </c>
      <c r="G1421">
        <v>142028</v>
      </c>
      <c r="H1421">
        <v>2</v>
      </c>
      <c r="I1421">
        <v>4</v>
      </c>
      <c r="J1421">
        <v>4759</v>
      </c>
    </row>
    <row r="1422" spans="1:10" x14ac:dyDescent="0.2">
      <c r="A1422" t="s">
        <v>23</v>
      </c>
      <c r="B1422" t="s">
        <v>24</v>
      </c>
      <c r="C1422">
        <v>2002</v>
      </c>
      <c r="D1422">
        <v>4.5999999999999996</v>
      </c>
      <c r="E1422" t="s">
        <v>16</v>
      </c>
      <c r="F1422" t="s">
        <v>13</v>
      </c>
      <c r="G1422">
        <v>12628</v>
      </c>
      <c r="H1422">
        <v>2</v>
      </c>
      <c r="I1422">
        <v>1</v>
      </c>
      <c r="J1422">
        <v>10047</v>
      </c>
    </row>
    <row r="1423" spans="1:10" x14ac:dyDescent="0.2">
      <c r="A1423" t="s">
        <v>23</v>
      </c>
      <c r="B1423" t="s">
        <v>24</v>
      </c>
      <c r="C1423">
        <v>2015</v>
      </c>
      <c r="D1423">
        <v>4.7</v>
      </c>
      <c r="E1423" t="s">
        <v>22</v>
      </c>
      <c r="F1423" t="s">
        <v>17</v>
      </c>
      <c r="G1423">
        <v>91544</v>
      </c>
      <c r="H1423">
        <v>3</v>
      </c>
      <c r="I1423">
        <v>1</v>
      </c>
      <c r="J1423">
        <v>14969</v>
      </c>
    </row>
    <row r="1424" spans="1:10" x14ac:dyDescent="0.2">
      <c r="A1424" t="s">
        <v>36</v>
      </c>
      <c r="B1424" t="s">
        <v>53</v>
      </c>
      <c r="C1424">
        <v>2007</v>
      </c>
      <c r="D1424">
        <v>4.9000000000000004</v>
      </c>
      <c r="E1424" t="s">
        <v>12</v>
      </c>
      <c r="F1424" t="s">
        <v>25</v>
      </c>
      <c r="G1424">
        <v>30188</v>
      </c>
      <c r="H1424">
        <v>5</v>
      </c>
      <c r="I1424">
        <v>1</v>
      </c>
      <c r="J1424">
        <v>10496</v>
      </c>
    </row>
    <row r="1425" spans="1:10" x14ac:dyDescent="0.2">
      <c r="A1425" t="s">
        <v>26</v>
      </c>
      <c r="B1425" t="s">
        <v>47</v>
      </c>
      <c r="C1425">
        <v>2016</v>
      </c>
      <c r="D1425">
        <v>1.6</v>
      </c>
      <c r="E1425" t="s">
        <v>28</v>
      </c>
      <c r="F1425" t="s">
        <v>25</v>
      </c>
      <c r="G1425">
        <v>67192</v>
      </c>
      <c r="H1425">
        <v>2</v>
      </c>
      <c r="I1425">
        <v>4</v>
      </c>
      <c r="J1425">
        <v>9156</v>
      </c>
    </row>
    <row r="1426" spans="1:10" x14ac:dyDescent="0.2">
      <c r="A1426" t="s">
        <v>40</v>
      </c>
      <c r="B1426" t="s">
        <v>41</v>
      </c>
      <c r="C1426">
        <v>2001</v>
      </c>
      <c r="D1426">
        <v>5</v>
      </c>
      <c r="E1426" t="s">
        <v>16</v>
      </c>
      <c r="F1426" t="s">
        <v>13</v>
      </c>
      <c r="G1426">
        <v>248527</v>
      </c>
      <c r="H1426">
        <v>3</v>
      </c>
      <c r="I1426">
        <v>2</v>
      </c>
      <c r="J1426">
        <v>5429</v>
      </c>
    </row>
    <row r="1427" spans="1:10" x14ac:dyDescent="0.2">
      <c r="A1427" t="s">
        <v>33</v>
      </c>
      <c r="B1427" t="s">
        <v>34</v>
      </c>
      <c r="C1427">
        <v>2003</v>
      </c>
      <c r="D1427">
        <v>3</v>
      </c>
      <c r="E1427" t="s">
        <v>12</v>
      </c>
      <c r="F1427" t="s">
        <v>25</v>
      </c>
      <c r="G1427">
        <v>245888</v>
      </c>
      <c r="H1427">
        <v>3</v>
      </c>
      <c r="I1427">
        <v>1</v>
      </c>
      <c r="J1427">
        <v>3082</v>
      </c>
    </row>
    <row r="1428" spans="1:10" x14ac:dyDescent="0.2">
      <c r="A1428" t="s">
        <v>26</v>
      </c>
      <c r="B1428" t="s">
        <v>32</v>
      </c>
      <c r="C1428">
        <v>2005</v>
      </c>
      <c r="D1428">
        <v>1.4</v>
      </c>
      <c r="E1428" t="s">
        <v>22</v>
      </c>
      <c r="F1428" t="s">
        <v>13</v>
      </c>
      <c r="G1428">
        <v>153024</v>
      </c>
      <c r="H1428">
        <v>4</v>
      </c>
      <c r="I1428">
        <v>1</v>
      </c>
      <c r="J1428">
        <v>5939</v>
      </c>
    </row>
    <row r="1429" spans="1:10" x14ac:dyDescent="0.2">
      <c r="A1429" t="s">
        <v>40</v>
      </c>
      <c r="B1429" t="s">
        <v>51</v>
      </c>
      <c r="C1429">
        <v>2023</v>
      </c>
      <c r="D1429">
        <v>2.5</v>
      </c>
      <c r="E1429" t="s">
        <v>28</v>
      </c>
      <c r="F1429" t="s">
        <v>13</v>
      </c>
      <c r="G1429">
        <v>9847</v>
      </c>
      <c r="H1429">
        <v>4</v>
      </c>
      <c r="I1429">
        <v>4</v>
      </c>
      <c r="J1429">
        <v>13303</v>
      </c>
    </row>
    <row r="1430" spans="1:10" x14ac:dyDescent="0.2">
      <c r="A1430" t="s">
        <v>26</v>
      </c>
      <c r="B1430" t="s">
        <v>27</v>
      </c>
      <c r="C1430">
        <v>2012</v>
      </c>
      <c r="D1430">
        <v>4.8</v>
      </c>
      <c r="E1430" t="s">
        <v>12</v>
      </c>
      <c r="F1430" t="s">
        <v>13</v>
      </c>
      <c r="G1430">
        <v>40530</v>
      </c>
      <c r="H1430">
        <v>2</v>
      </c>
      <c r="I1430">
        <v>3</v>
      </c>
      <c r="J1430">
        <v>11689</v>
      </c>
    </row>
    <row r="1431" spans="1:10" x14ac:dyDescent="0.2">
      <c r="A1431" t="s">
        <v>33</v>
      </c>
      <c r="B1431" t="s">
        <v>55</v>
      </c>
      <c r="C1431">
        <v>2010</v>
      </c>
      <c r="D1431">
        <v>3.8</v>
      </c>
      <c r="E1431" t="s">
        <v>12</v>
      </c>
      <c r="F1431" t="s">
        <v>13</v>
      </c>
      <c r="G1431">
        <v>189193</v>
      </c>
      <c r="H1431">
        <v>3</v>
      </c>
      <c r="I1431">
        <v>5</v>
      </c>
      <c r="J1431">
        <v>7116</v>
      </c>
    </row>
    <row r="1432" spans="1:10" x14ac:dyDescent="0.2">
      <c r="A1432" t="s">
        <v>23</v>
      </c>
      <c r="B1432" t="s">
        <v>38</v>
      </c>
      <c r="C1432">
        <v>2003</v>
      </c>
      <c r="D1432">
        <v>3.5</v>
      </c>
      <c r="E1432" t="s">
        <v>28</v>
      </c>
      <c r="F1432" t="s">
        <v>13</v>
      </c>
      <c r="G1432">
        <v>288928</v>
      </c>
      <c r="H1432">
        <v>3</v>
      </c>
      <c r="I1432">
        <v>3</v>
      </c>
      <c r="J1432">
        <v>2721</v>
      </c>
    </row>
    <row r="1433" spans="1:10" x14ac:dyDescent="0.2">
      <c r="A1433" t="s">
        <v>10</v>
      </c>
      <c r="B1433" t="s">
        <v>48</v>
      </c>
      <c r="C1433">
        <v>2022</v>
      </c>
      <c r="D1433">
        <v>2.7</v>
      </c>
      <c r="E1433" t="s">
        <v>12</v>
      </c>
      <c r="F1433" t="s">
        <v>13</v>
      </c>
      <c r="G1433">
        <v>154055</v>
      </c>
      <c r="H1433">
        <v>5</v>
      </c>
      <c r="I1433">
        <v>4</v>
      </c>
      <c r="J1433">
        <v>10318</v>
      </c>
    </row>
    <row r="1434" spans="1:10" x14ac:dyDescent="0.2">
      <c r="A1434" t="s">
        <v>23</v>
      </c>
      <c r="B1434" t="s">
        <v>38</v>
      </c>
      <c r="C1434">
        <v>2009</v>
      </c>
      <c r="D1434">
        <v>4.5</v>
      </c>
      <c r="E1434" t="s">
        <v>16</v>
      </c>
      <c r="F1434" t="s">
        <v>13</v>
      </c>
      <c r="G1434">
        <v>168429</v>
      </c>
      <c r="H1434">
        <v>5</v>
      </c>
      <c r="I1434">
        <v>5</v>
      </c>
      <c r="J1434">
        <v>8931</v>
      </c>
    </row>
    <row r="1435" spans="1:10" x14ac:dyDescent="0.2">
      <c r="A1435" t="s">
        <v>23</v>
      </c>
      <c r="B1435" t="s">
        <v>38</v>
      </c>
      <c r="C1435">
        <v>2015</v>
      </c>
      <c r="D1435">
        <v>1.1000000000000001</v>
      </c>
      <c r="E1435" t="s">
        <v>28</v>
      </c>
      <c r="F1435" t="s">
        <v>25</v>
      </c>
      <c r="G1435">
        <v>53792</v>
      </c>
      <c r="H1435">
        <v>3</v>
      </c>
      <c r="I1435">
        <v>5</v>
      </c>
      <c r="J1435">
        <v>8624</v>
      </c>
    </row>
    <row r="1436" spans="1:10" x14ac:dyDescent="0.2">
      <c r="A1436" t="s">
        <v>40</v>
      </c>
      <c r="B1436" t="s">
        <v>41</v>
      </c>
      <c r="C1436">
        <v>2000</v>
      </c>
      <c r="D1436">
        <v>4.2</v>
      </c>
      <c r="E1436" t="s">
        <v>28</v>
      </c>
      <c r="F1436" t="s">
        <v>13</v>
      </c>
      <c r="G1436">
        <v>185660</v>
      </c>
      <c r="H1436">
        <v>2</v>
      </c>
      <c r="I1436">
        <v>4</v>
      </c>
      <c r="J1436">
        <v>4586</v>
      </c>
    </row>
    <row r="1437" spans="1:10" x14ac:dyDescent="0.2">
      <c r="A1437" t="s">
        <v>36</v>
      </c>
      <c r="B1437" t="s">
        <v>53</v>
      </c>
      <c r="C1437">
        <v>2011</v>
      </c>
      <c r="D1437">
        <v>1.5</v>
      </c>
      <c r="E1437" t="s">
        <v>12</v>
      </c>
      <c r="F1437" t="s">
        <v>25</v>
      </c>
      <c r="G1437">
        <v>233134</v>
      </c>
      <c r="H1437">
        <v>4</v>
      </c>
      <c r="I1437">
        <v>1</v>
      </c>
      <c r="J1437">
        <v>4237</v>
      </c>
    </row>
    <row r="1438" spans="1:10" x14ac:dyDescent="0.2">
      <c r="A1438" t="s">
        <v>33</v>
      </c>
      <c r="B1438" t="s">
        <v>34</v>
      </c>
      <c r="C1438">
        <v>2018</v>
      </c>
      <c r="D1438">
        <v>1.2</v>
      </c>
      <c r="E1438" t="s">
        <v>16</v>
      </c>
      <c r="F1438" t="s">
        <v>17</v>
      </c>
      <c r="G1438">
        <v>254393</v>
      </c>
      <c r="H1438">
        <v>4</v>
      </c>
      <c r="I1438">
        <v>1</v>
      </c>
      <c r="J1438">
        <v>8112</v>
      </c>
    </row>
    <row r="1439" spans="1:10" x14ac:dyDescent="0.2">
      <c r="A1439" t="s">
        <v>23</v>
      </c>
      <c r="B1439" t="s">
        <v>38</v>
      </c>
      <c r="C1439">
        <v>2009</v>
      </c>
      <c r="D1439">
        <v>3</v>
      </c>
      <c r="E1439" t="s">
        <v>22</v>
      </c>
      <c r="F1439" t="s">
        <v>25</v>
      </c>
      <c r="G1439">
        <v>99726</v>
      </c>
      <c r="H1439">
        <v>5</v>
      </c>
      <c r="I1439">
        <v>1</v>
      </c>
      <c r="J1439">
        <v>9805</v>
      </c>
    </row>
    <row r="1440" spans="1:10" x14ac:dyDescent="0.2">
      <c r="A1440" t="s">
        <v>36</v>
      </c>
      <c r="B1440" t="s">
        <v>44</v>
      </c>
      <c r="C1440">
        <v>2004</v>
      </c>
      <c r="D1440">
        <v>2.5</v>
      </c>
      <c r="E1440" t="s">
        <v>16</v>
      </c>
      <c r="F1440" t="s">
        <v>25</v>
      </c>
      <c r="G1440">
        <v>226047</v>
      </c>
      <c r="H1440">
        <v>3</v>
      </c>
      <c r="I1440">
        <v>1</v>
      </c>
      <c r="J1440">
        <v>4279</v>
      </c>
    </row>
    <row r="1441" spans="1:10" x14ac:dyDescent="0.2">
      <c r="A1441" t="s">
        <v>26</v>
      </c>
      <c r="B1441" t="s">
        <v>47</v>
      </c>
      <c r="C1441">
        <v>2008</v>
      </c>
      <c r="D1441">
        <v>2.1</v>
      </c>
      <c r="E1441" t="s">
        <v>12</v>
      </c>
      <c r="F1441" t="s">
        <v>13</v>
      </c>
      <c r="G1441">
        <v>20238</v>
      </c>
      <c r="H1441">
        <v>5</v>
      </c>
      <c r="I1441">
        <v>3</v>
      </c>
      <c r="J1441">
        <v>8195</v>
      </c>
    </row>
    <row r="1442" spans="1:10" x14ac:dyDescent="0.2">
      <c r="A1442" t="s">
        <v>10</v>
      </c>
      <c r="B1442" t="s">
        <v>11</v>
      </c>
      <c r="C1442">
        <v>2020</v>
      </c>
      <c r="D1442">
        <v>4.5999999999999996</v>
      </c>
      <c r="E1442" t="s">
        <v>16</v>
      </c>
      <c r="F1442" t="s">
        <v>17</v>
      </c>
      <c r="G1442">
        <v>236754</v>
      </c>
      <c r="H1442">
        <v>3</v>
      </c>
      <c r="I1442">
        <v>5</v>
      </c>
      <c r="J1442">
        <v>12464</v>
      </c>
    </row>
    <row r="1443" spans="1:10" x14ac:dyDescent="0.2">
      <c r="A1443" t="s">
        <v>40</v>
      </c>
      <c r="B1443" t="s">
        <v>49</v>
      </c>
      <c r="C1443">
        <v>2014</v>
      </c>
      <c r="D1443">
        <v>2</v>
      </c>
      <c r="E1443" t="s">
        <v>28</v>
      </c>
      <c r="F1443" t="s">
        <v>25</v>
      </c>
      <c r="G1443">
        <v>82299</v>
      </c>
      <c r="H1443">
        <v>3</v>
      </c>
      <c r="I1443">
        <v>2</v>
      </c>
      <c r="J1443">
        <v>8654</v>
      </c>
    </row>
    <row r="1444" spans="1:10" x14ac:dyDescent="0.2">
      <c r="A1444" t="s">
        <v>14</v>
      </c>
      <c r="B1444" t="s">
        <v>46</v>
      </c>
      <c r="C1444">
        <v>2008</v>
      </c>
      <c r="D1444">
        <v>2.8</v>
      </c>
      <c r="E1444" t="s">
        <v>16</v>
      </c>
      <c r="F1444" t="s">
        <v>25</v>
      </c>
      <c r="G1444">
        <v>63673</v>
      </c>
      <c r="H1444">
        <v>3</v>
      </c>
      <c r="I1444">
        <v>3</v>
      </c>
      <c r="J1444">
        <v>9026</v>
      </c>
    </row>
    <row r="1445" spans="1:10" x14ac:dyDescent="0.2">
      <c r="A1445" t="s">
        <v>36</v>
      </c>
      <c r="B1445" t="s">
        <v>44</v>
      </c>
      <c r="C1445">
        <v>2010</v>
      </c>
      <c r="D1445">
        <v>3.3</v>
      </c>
      <c r="E1445" t="s">
        <v>28</v>
      </c>
      <c r="F1445" t="s">
        <v>17</v>
      </c>
      <c r="G1445">
        <v>124811</v>
      </c>
      <c r="H1445">
        <v>5</v>
      </c>
      <c r="I1445">
        <v>5</v>
      </c>
      <c r="J1445">
        <v>9403</v>
      </c>
    </row>
    <row r="1446" spans="1:10" x14ac:dyDescent="0.2">
      <c r="A1446" t="s">
        <v>40</v>
      </c>
      <c r="B1446" t="s">
        <v>49</v>
      </c>
      <c r="C1446">
        <v>2007</v>
      </c>
      <c r="D1446">
        <v>1.3</v>
      </c>
      <c r="E1446" t="s">
        <v>16</v>
      </c>
      <c r="F1446" t="s">
        <v>13</v>
      </c>
      <c r="G1446">
        <v>32956</v>
      </c>
      <c r="H1446">
        <v>5</v>
      </c>
      <c r="I1446">
        <v>4</v>
      </c>
      <c r="J1446">
        <v>7840</v>
      </c>
    </row>
    <row r="1447" spans="1:10" x14ac:dyDescent="0.2">
      <c r="A1447" t="s">
        <v>26</v>
      </c>
      <c r="B1447" t="s">
        <v>32</v>
      </c>
      <c r="C1447">
        <v>2007</v>
      </c>
      <c r="D1447">
        <v>2.6</v>
      </c>
      <c r="E1447" t="s">
        <v>22</v>
      </c>
      <c r="F1447" t="s">
        <v>13</v>
      </c>
      <c r="G1447">
        <v>237475</v>
      </c>
      <c r="H1447">
        <v>5</v>
      </c>
      <c r="I1447">
        <v>4</v>
      </c>
      <c r="J1447">
        <v>6050</v>
      </c>
    </row>
    <row r="1448" spans="1:10" x14ac:dyDescent="0.2">
      <c r="A1448" t="s">
        <v>29</v>
      </c>
      <c r="B1448" t="s">
        <v>56</v>
      </c>
      <c r="C1448">
        <v>2005</v>
      </c>
      <c r="D1448">
        <v>4.8</v>
      </c>
      <c r="E1448" t="s">
        <v>28</v>
      </c>
      <c r="F1448" t="s">
        <v>25</v>
      </c>
      <c r="G1448">
        <v>71134</v>
      </c>
      <c r="H1448">
        <v>4</v>
      </c>
      <c r="I1448">
        <v>5</v>
      </c>
      <c r="J1448">
        <v>8977</v>
      </c>
    </row>
    <row r="1449" spans="1:10" x14ac:dyDescent="0.2">
      <c r="A1449" t="s">
        <v>33</v>
      </c>
      <c r="B1449" t="s">
        <v>34</v>
      </c>
      <c r="C1449">
        <v>2006</v>
      </c>
      <c r="D1449">
        <v>4.5</v>
      </c>
      <c r="E1449" t="s">
        <v>28</v>
      </c>
      <c r="F1449" t="s">
        <v>13</v>
      </c>
      <c r="G1449">
        <v>284826</v>
      </c>
      <c r="H1449">
        <v>2</v>
      </c>
      <c r="I1449">
        <v>4</v>
      </c>
      <c r="J1449">
        <v>4703</v>
      </c>
    </row>
    <row r="1450" spans="1:10" x14ac:dyDescent="0.2">
      <c r="A1450" t="s">
        <v>33</v>
      </c>
      <c r="B1450" t="s">
        <v>55</v>
      </c>
      <c r="C1450">
        <v>2003</v>
      </c>
      <c r="D1450">
        <v>5</v>
      </c>
      <c r="E1450" t="s">
        <v>12</v>
      </c>
      <c r="F1450" t="s">
        <v>13</v>
      </c>
      <c r="G1450">
        <v>288094</v>
      </c>
      <c r="H1450">
        <v>5</v>
      </c>
      <c r="I1450">
        <v>1</v>
      </c>
      <c r="J1450">
        <v>4238</v>
      </c>
    </row>
    <row r="1451" spans="1:10" x14ac:dyDescent="0.2">
      <c r="A1451" t="s">
        <v>23</v>
      </c>
      <c r="B1451" t="s">
        <v>45</v>
      </c>
      <c r="C1451">
        <v>2000</v>
      </c>
      <c r="D1451">
        <v>1.5</v>
      </c>
      <c r="E1451" t="s">
        <v>22</v>
      </c>
      <c r="F1451" t="s">
        <v>17</v>
      </c>
      <c r="G1451">
        <v>160968</v>
      </c>
      <c r="H1451">
        <v>5</v>
      </c>
      <c r="I1451">
        <v>2</v>
      </c>
      <c r="J1451">
        <v>5880</v>
      </c>
    </row>
    <row r="1452" spans="1:10" x14ac:dyDescent="0.2">
      <c r="A1452" t="s">
        <v>26</v>
      </c>
      <c r="B1452" t="s">
        <v>32</v>
      </c>
      <c r="C1452">
        <v>2007</v>
      </c>
      <c r="D1452">
        <v>4.4000000000000004</v>
      </c>
      <c r="E1452" t="s">
        <v>28</v>
      </c>
      <c r="F1452" t="s">
        <v>25</v>
      </c>
      <c r="G1452">
        <v>293148</v>
      </c>
      <c r="H1452">
        <v>4</v>
      </c>
      <c r="I1452">
        <v>1</v>
      </c>
      <c r="J1452">
        <v>4737</v>
      </c>
    </row>
    <row r="1453" spans="1:10" x14ac:dyDescent="0.2">
      <c r="A1453" t="s">
        <v>26</v>
      </c>
      <c r="B1453" t="s">
        <v>27</v>
      </c>
      <c r="C1453">
        <v>2005</v>
      </c>
      <c r="D1453">
        <v>2.2999999999999998</v>
      </c>
      <c r="E1453" t="s">
        <v>28</v>
      </c>
      <c r="F1453" t="s">
        <v>13</v>
      </c>
      <c r="G1453">
        <v>283017</v>
      </c>
      <c r="H1453">
        <v>2</v>
      </c>
      <c r="I1453">
        <v>1</v>
      </c>
      <c r="J1453">
        <v>2239</v>
      </c>
    </row>
    <row r="1454" spans="1:10" x14ac:dyDescent="0.2">
      <c r="A1454" t="s">
        <v>18</v>
      </c>
      <c r="B1454" t="s">
        <v>19</v>
      </c>
      <c r="C1454">
        <v>2008</v>
      </c>
      <c r="D1454">
        <v>4</v>
      </c>
      <c r="E1454" t="s">
        <v>16</v>
      </c>
      <c r="F1454" t="s">
        <v>25</v>
      </c>
      <c r="G1454">
        <v>13396</v>
      </c>
      <c r="H1454">
        <v>3</v>
      </c>
      <c r="I1454">
        <v>5</v>
      </c>
      <c r="J1454">
        <v>11232</v>
      </c>
    </row>
    <row r="1455" spans="1:10" x14ac:dyDescent="0.2">
      <c r="A1455" t="s">
        <v>40</v>
      </c>
      <c r="B1455" t="s">
        <v>49</v>
      </c>
      <c r="C1455">
        <v>2009</v>
      </c>
      <c r="D1455">
        <v>4.4000000000000004</v>
      </c>
      <c r="E1455" t="s">
        <v>12</v>
      </c>
      <c r="F1455" t="s">
        <v>25</v>
      </c>
      <c r="G1455">
        <v>39084</v>
      </c>
      <c r="H1455">
        <v>3</v>
      </c>
      <c r="I1455">
        <v>5</v>
      </c>
      <c r="J1455">
        <v>10418</v>
      </c>
    </row>
    <row r="1456" spans="1:10" x14ac:dyDescent="0.2">
      <c r="A1456" t="s">
        <v>29</v>
      </c>
      <c r="B1456" t="s">
        <v>56</v>
      </c>
      <c r="C1456">
        <v>2021</v>
      </c>
      <c r="D1456">
        <v>1.8</v>
      </c>
      <c r="E1456" t="s">
        <v>12</v>
      </c>
      <c r="F1456" t="s">
        <v>13</v>
      </c>
      <c r="G1456">
        <v>116261</v>
      </c>
      <c r="H1456">
        <v>4</v>
      </c>
      <c r="I1456">
        <v>2</v>
      </c>
      <c r="J1456">
        <v>9874</v>
      </c>
    </row>
    <row r="1457" spans="1:10" x14ac:dyDescent="0.2">
      <c r="A1457" t="s">
        <v>36</v>
      </c>
      <c r="B1457" t="s">
        <v>37</v>
      </c>
      <c r="C1457">
        <v>2023</v>
      </c>
      <c r="D1457">
        <v>4.5</v>
      </c>
      <c r="E1457" t="s">
        <v>22</v>
      </c>
      <c r="F1457" t="s">
        <v>25</v>
      </c>
      <c r="G1457">
        <v>79478</v>
      </c>
      <c r="H1457">
        <v>4</v>
      </c>
      <c r="I1457">
        <v>4</v>
      </c>
      <c r="J1457">
        <v>15910</v>
      </c>
    </row>
    <row r="1458" spans="1:10" x14ac:dyDescent="0.2">
      <c r="A1458" t="s">
        <v>26</v>
      </c>
      <c r="B1458" t="s">
        <v>47</v>
      </c>
      <c r="C1458">
        <v>2005</v>
      </c>
      <c r="D1458">
        <v>3.7</v>
      </c>
      <c r="E1458" t="s">
        <v>16</v>
      </c>
      <c r="F1458" t="s">
        <v>13</v>
      </c>
      <c r="G1458">
        <v>180656</v>
      </c>
      <c r="H1458">
        <v>2</v>
      </c>
      <c r="I1458">
        <v>2</v>
      </c>
      <c r="J1458">
        <v>6686</v>
      </c>
    </row>
    <row r="1459" spans="1:10" x14ac:dyDescent="0.2">
      <c r="A1459" t="s">
        <v>18</v>
      </c>
      <c r="B1459" t="s">
        <v>54</v>
      </c>
      <c r="C1459">
        <v>2009</v>
      </c>
      <c r="D1459">
        <v>1.2</v>
      </c>
      <c r="E1459" t="s">
        <v>16</v>
      </c>
      <c r="F1459" t="s">
        <v>13</v>
      </c>
      <c r="G1459">
        <v>15053</v>
      </c>
      <c r="H1459">
        <v>3</v>
      </c>
      <c r="I1459">
        <v>4</v>
      </c>
      <c r="J1459">
        <v>8698</v>
      </c>
    </row>
    <row r="1460" spans="1:10" x14ac:dyDescent="0.2">
      <c r="A1460" t="s">
        <v>40</v>
      </c>
      <c r="B1460" t="s">
        <v>41</v>
      </c>
      <c r="C1460">
        <v>2002</v>
      </c>
      <c r="D1460">
        <v>4</v>
      </c>
      <c r="E1460" t="s">
        <v>16</v>
      </c>
      <c r="F1460" t="s">
        <v>17</v>
      </c>
      <c r="G1460">
        <v>258945</v>
      </c>
      <c r="H1460">
        <v>4</v>
      </c>
      <c r="I1460">
        <v>3</v>
      </c>
      <c r="J1460">
        <v>6021</v>
      </c>
    </row>
    <row r="1461" spans="1:10" x14ac:dyDescent="0.2">
      <c r="A1461" t="s">
        <v>14</v>
      </c>
      <c r="B1461" t="s">
        <v>46</v>
      </c>
      <c r="C1461">
        <v>2018</v>
      </c>
      <c r="D1461">
        <v>4.7</v>
      </c>
      <c r="E1461" t="s">
        <v>12</v>
      </c>
      <c r="F1461" t="s">
        <v>17</v>
      </c>
      <c r="G1461">
        <v>190657</v>
      </c>
      <c r="H1461">
        <v>4</v>
      </c>
      <c r="I1461">
        <v>5</v>
      </c>
      <c r="J1461">
        <v>11886</v>
      </c>
    </row>
    <row r="1462" spans="1:10" x14ac:dyDescent="0.2">
      <c r="A1462" t="s">
        <v>40</v>
      </c>
      <c r="B1462" t="s">
        <v>49</v>
      </c>
      <c r="C1462">
        <v>2013</v>
      </c>
      <c r="D1462">
        <v>3.6</v>
      </c>
      <c r="E1462" t="s">
        <v>16</v>
      </c>
      <c r="F1462" t="s">
        <v>25</v>
      </c>
      <c r="G1462">
        <v>85702</v>
      </c>
      <c r="H1462">
        <v>4</v>
      </c>
      <c r="I1462">
        <v>1</v>
      </c>
      <c r="J1462">
        <v>10885</v>
      </c>
    </row>
    <row r="1463" spans="1:10" x14ac:dyDescent="0.2">
      <c r="A1463" t="s">
        <v>36</v>
      </c>
      <c r="B1463" t="s">
        <v>53</v>
      </c>
      <c r="C1463">
        <v>2002</v>
      </c>
      <c r="D1463">
        <v>3.7</v>
      </c>
      <c r="E1463" t="s">
        <v>22</v>
      </c>
      <c r="F1463" t="s">
        <v>25</v>
      </c>
      <c r="G1463">
        <v>75401</v>
      </c>
      <c r="H1463">
        <v>4</v>
      </c>
      <c r="I1463">
        <v>5</v>
      </c>
      <c r="J1463">
        <v>8891</v>
      </c>
    </row>
    <row r="1464" spans="1:10" x14ac:dyDescent="0.2">
      <c r="A1464" t="s">
        <v>26</v>
      </c>
      <c r="B1464" t="s">
        <v>27</v>
      </c>
      <c r="C1464">
        <v>2022</v>
      </c>
      <c r="D1464">
        <v>1.5</v>
      </c>
      <c r="E1464" t="s">
        <v>16</v>
      </c>
      <c r="F1464" t="s">
        <v>13</v>
      </c>
      <c r="G1464">
        <v>276618</v>
      </c>
      <c r="H1464">
        <v>5</v>
      </c>
      <c r="I1464">
        <v>5</v>
      </c>
      <c r="J1464">
        <v>7667</v>
      </c>
    </row>
    <row r="1465" spans="1:10" x14ac:dyDescent="0.2">
      <c r="A1465" t="s">
        <v>20</v>
      </c>
      <c r="B1465" t="s">
        <v>21</v>
      </c>
      <c r="C1465">
        <v>2009</v>
      </c>
      <c r="D1465">
        <v>2.8</v>
      </c>
      <c r="E1465" t="s">
        <v>16</v>
      </c>
      <c r="F1465" t="s">
        <v>25</v>
      </c>
      <c r="G1465">
        <v>88059</v>
      </c>
      <c r="H1465">
        <v>3</v>
      </c>
      <c r="I1465">
        <v>4</v>
      </c>
      <c r="J1465">
        <v>8838</v>
      </c>
    </row>
    <row r="1466" spans="1:10" x14ac:dyDescent="0.2">
      <c r="A1466" t="s">
        <v>18</v>
      </c>
      <c r="B1466" t="s">
        <v>19</v>
      </c>
      <c r="C1466">
        <v>2001</v>
      </c>
      <c r="D1466">
        <v>2.1</v>
      </c>
      <c r="E1466" t="s">
        <v>12</v>
      </c>
      <c r="F1466" t="s">
        <v>13</v>
      </c>
      <c r="G1466">
        <v>36496</v>
      </c>
      <c r="H1466">
        <v>3</v>
      </c>
      <c r="I1466">
        <v>4</v>
      </c>
      <c r="J1466">
        <v>5770</v>
      </c>
    </row>
    <row r="1467" spans="1:10" x14ac:dyDescent="0.2">
      <c r="A1467" t="s">
        <v>26</v>
      </c>
      <c r="B1467" t="s">
        <v>47</v>
      </c>
      <c r="C1467">
        <v>2007</v>
      </c>
      <c r="D1467">
        <v>3.4</v>
      </c>
      <c r="E1467" t="s">
        <v>22</v>
      </c>
      <c r="F1467" t="s">
        <v>13</v>
      </c>
      <c r="G1467">
        <v>165315</v>
      </c>
      <c r="H1467">
        <v>3</v>
      </c>
      <c r="I1467">
        <v>4</v>
      </c>
      <c r="J1467">
        <v>8293</v>
      </c>
    </row>
    <row r="1468" spans="1:10" x14ac:dyDescent="0.2">
      <c r="A1468" t="s">
        <v>36</v>
      </c>
      <c r="B1468" t="s">
        <v>44</v>
      </c>
      <c r="C1468">
        <v>2011</v>
      </c>
      <c r="D1468">
        <v>1.2</v>
      </c>
      <c r="E1468" t="s">
        <v>22</v>
      </c>
      <c r="F1468" t="s">
        <v>25</v>
      </c>
      <c r="G1468">
        <v>216797</v>
      </c>
      <c r="H1468">
        <v>5</v>
      </c>
      <c r="I1468">
        <v>2</v>
      </c>
      <c r="J1468">
        <v>6264</v>
      </c>
    </row>
    <row r="1469" spans="1:10" x14ac:dyDescent="0.2">
      <c r="A1469" t="s">
        <v>36</v>
      </c>
      <c r="B1469" t="s">
        <v>37</v>
      </c>
      <c r="C1469">
        <v>2019</v>
      </c>
      <c r="D1469">
        <v>1.8</v>
      </c>
      <c r="E1469" t="s">
        <v>16</v>
      </c>
      <c r="F1469" t="s">
        <v>25</v>
      </c>
      <c r="G1469">
        <v>287756</v>
      </c>
      <c r="H1469">
        <v>5</v>
      </c>
      <c r="I1469">
        <v>5</v>
      </c>
      <c r="J1469">
        <v>6844</v>
      </c>
    </row>
    <row r="1470" spans="1:10" x14ac:dyDescent="0.2">
      <c r="A1470" t="s">
        <v>33</v>
      </c>
      <c r="B1470" t="s">
        <v>43</v>
      </c>
      <c r="C1470">
        <v>2007</v>
      </c>
      <c r="D1470">
        <v>1.5</v>
      </c>
      <c r="E1470" t="s">
        <v>22</v>
      </c>
      <c r="F1470" t="s">
        <v>13</v>
      </c>
      <c r="G1470">
        <v>138200</v>
      </c>
      <c r="H1470">
        <v>3</v>
      </c>
      <c r="I1470">
        <v>1</v>
      </c>
      <c r="J1470">
        <v>6936</v>
      </c>
    </row>
    <row r="1471" spans="1:10" x14ac:dyDescent="0.2">
      <c r="A1471" t="s">
        <v>14</v>
      </c>
      <c r="B1471" t="s">
        <v>46</v>
      </c>
      <c r="C1471">
        <v>2019</v>
      </c>
      <c r="D1471">
        <v>5</v>
      </c>
      <c r="E1471" t="s">
        <v>28</v>
      </c>
      <c r="F1471" t="s">
        <v>17</v>
      </c>
      <c r="G1471">
        <v>266558</v>
      </c>
      <c r="H1471">
        <v>2</v>
      </c>
      <c r="I1471">
        <v>2</v>
      </c>
      <c r="J1471">
        <v>10968</v>
      </c>
    </row>
    <row r="1472" spans="1:10" x14ac:dyDescent="0.2">
      <c r="A1472" t="s">
        <v>33</v>
      </c>
      <c r="B1472" t="s">
        <v>34</v>
      </c>
      <c r="C1472">
        <v>2019</v>
      </c>
      <c r="D1472">
        <v>1.2</v>
      </c>
      <c r="E1472" t="s">
        <v>12</v>
      </c>
      <c r="F1472" t="s">
        <v>25</v>
      </c>
      <c r="G1472">
        <v>180993</v>
      </c>
      <c r="H1472">
        <v>3</v>
      </c>
      <c r="I1472">
        <v>5</v>
      </c>
      <c r="J1472">
        <v>7380</v>
      </c>
    </row>
    <row r="1473" spans="1:10" x14ac:dyDescent="0.2">
      <c r="A1473" t="s">
        <v>14</v>
      </c>
      <c r="B1473" t="s">
        <v>39</v>
      </c>
      <c r="C1473">
        <v>2011</v>
      </c>
      <c r="D1473">
        <v>3.2</v>
      </c>
      <c r="E1473" t="s">
        <v>22</v>
      </c>
      <c r="F1473" t="s">
        <v>13</v>
      </c>
      <c r="G1473">
        <v>293123</v>
      </c>
      <c r="H1473">
        <v>3</v>
      </c>
      <c r="I1473">
        <v>4</v>
      </c>
      <c r="J1473">
        <v>6737</v>
      </c>
    </row>
    <row r="1474" spans="1:10" x14ac:dyDescent="0.2">
      <c r="A1474" t="s">
        <v>23</v>
      </c>
      <c r="B1474" t="s">
        <v>38</v>
      </c>
      <c r="C1474">
        <v>2008</v>
      </c>
      <c r="D1474">
        <v>1.9</v>
      </c>
      <c r="E1474" t="s">
        <v>22</v>
      </c>
      <c r="F1474" t="s">
        <v>13</v>
      </c>
      <c r="G1474">
        <v>92722</v>
      </c>
      <c r="H1474">
        <v>2</v>
      </c>
      <c r="I1474">
        <v>2</v>
      </c>
      <c r="J1474">
        <v>8545</v>
      </c>
    </row>
    <row r="1475" spans="1:10" x14ac:dyDescent="0.2">
      <c r="A1475" t="s">
        <v>29</v>
      </c>
      <c r="B1475" t="s">
        <v>30</v>
      </c>
      <c r="C1475">
        <v>2005</v>
      </c>
      <c r="D1475">
        <v>4.4000000000000004</v>
      </c>
      <c r="E1475" t="s">
        <v>22</v>
      </c>
      <c r="F1475" t="s">
        <v>25</v>
      </c>
      <c r="G1475">
        <v>156422</v>
      </c>
      <c r="H1475">
        <v>5</v>
      </c>
      <c r="I1475">
        <v>3</v>
      </c>
      <c r="J1475">
        <v>8871</v>
      </c>
    </row>
    <row r="1476" spans="1:10" x14ac:dyDescent="0.2">
      <c r="A1476" t="s">
        <v>18</v>
      </c>
      <c r="B1476" t="s">
        <v>54</v>
      </c>
      <c r="C1476">
        <v>2000</v>
      </c>
      <c r="D1476">
        <v>3</v>
      </c>
      <c r="E1476" t="s">
        <v>22</v>
      </c>
      <c r="F1476" t="s">
        <v>13</v>
      </c>
      <c r="G1476">
        <v>19128</v>
      </c>
      <c r="H1476">
        <v>3</v>
      </c>
      <c r="I1476">
        <v>1</v>
      </c>
      <c r="J1476">
        <v>8717</v>
      </c>
    </row>
    <row r="1477" spans="1:10" x14ac:dyDescent="0.2">
      <c r="A1477" t="s">
        <v>23</v>
      </c>
      <c r="B1477" t="s">
        <v>45</v>
      </c>
      <c r="C1477">
        <v>2018</v>
      </c>
      <c r="D1477">
        <v>4.0999999999999996</v>
      </c>
      <c r="E1477" t="s">
        <v>22</v>
      </c>
      <c r="F1477" t="s">
        <v>25</v>
      </c>
      <c r="G1477">
        <v>159375</v>
      </c>
      <c r="H1477">
        <v>2</v>
      </c>
      <c r="I1477">
        <v>4</v>
      </c>
      <c r="J1477">
        <v>12412</v>
      </c>
    </row>
    <row r="1478" spans="1:10" x14ac:dyDescent="0.2">
      <c r="A1478" t="s">
        <v>10</v>
      </c>
      <c r="B1478" t="s">
        <v>11</v>
      </c>
      <c r="C1478">
        <v>2021</v>
      </c>
      <c r="D1478">
        <v>3.5</v>
      </c>
      <c r="E1478" t="s">
        <v>16</v>
      </c>
      <c r="F1478" t="s">
        <v>13</v>
      </c>
      <c r="G1478">
        <v>58297</v>
      </c>
      <c r="H1478">
        <v>4</v>
      </c>
      <c r="I1478">
        <v>2</v>
      </c>
      <c r="J1478">
        <v>13734</v>
      </c>
    </row>
    <row r="1479" spans="1:10" x14ac:dyDescent="0.2">
      <c r="A1479" t="s">
        <v>40</v>
      </c>
      <c r="B1479" t="s">
        <v>49</v>
      </c>
      <c r="C1479">
        <v>2020</v>
      </c>
      <c r="D1479">
        <v>2.7</v>
      </c>
      <c r="E1479" t="s">
        <v>12</v>
      </c>
      <c r="F1479" t="s">
        <v>13</v>
      </c>
      <c r="G1479">
        <v>112323</v>
      </c>
      <c r="H1479">
        <v>4</v>
      </c>
      <c r="I1479">
        <v>2</v>
      </c>
      <c r="J1479">
        <v>10553</v>
      </c>
    </row>
    <row r="1480" spans="1:10" x14ac:dyDescent="0.2">
      <c r="A1480" t="s">
        <v>33</v>
      </c>
      <c r="B1480" t="s">
        <v>34</v>
      </c>
      <c r="C1480">
        <v>2006</v>
      </c>
      <c r="D1480">
        <v>2.4</v>
      </c>
      <c r="E1480" t="s">
        <v>22</v>
      </c>
      <c r="F1480" t="s">
        <v>17</v>
      </c>
      <c r="G1480">
        <v>144613</v>
      </c>
      <c r="H1480">
        <v>4</v>
      </c>
      <c r="I1480">
        <v>2</v>
      </c>
      <c r="J1480">
        <v>8907</v>
      </c>
    </row>
    <row r="1481" spans="1:10" x14ac:dyDescent="0.2">
      <c r="A1481" t="s">
        <v>23</v>
      </c>
      <c r="B1481" t="s">
        <v>38</v>
      </c>
      <c r="C1481">
        <v>2005</v>
      </c>
      <c r="D1481">
        <v>1.9</v>
      </c>
      <c r="E1481" t="s">
        <v>16</v>
      </c>
      <c r="F1481" t="s">
        <v>17</v>
      </c>
      <c r="G1481">
        <v>195977</v>
      </c>
      <c r="H1481">
        <v>4</v>
      </c>
      <c r="I1481">
        <v>1</v>
      </c>
      <c r="J1481">
        <v>6080</v>
      </c>
    </row>
    <row r="1482" spans="1:10" x14ac:dyDescent="0.2">
      <c r="A1482" t="s">
        <v>29</v>
      </c>
      <c r="B1482" t="s">
        <v>30</v>
      </c>
      <c r="C1482">
        <v>2000</v>
      </c>
      <c r="D1482">
        <v>2.8</v>
      </c>
      <c r="E1482" t="s">
        <v>12</v>
      </c>
      <c r="F1482" t="s">
        <v>13</v>
      </c>
      <c r="G1482">
        <v>67531</v>
      </c>
      <c r="H1482">
        <v>3</v>
      </c>
      <c r="I1482">
        <v>1</v>
      </c>
      <c r="J1482">
        <v>5549</v>
      </c>
    </row>
    <row r="1483" spans="1:10" x14ac:dyDescent="0.2">
      <c r="A1483" t="s">
        <v>26</v>
      </c>
      <c r="B1483" t="s">
        <v>32</v>
      </c>
      <c r="C1483">
        <v>2018</v>
      </c>
      <c r="D1483">
        <v>4.9000000000000004</v>
      </c>
      <c r="E1483" t="s">
        <v>12</v>
      </c>
      <c r="F1483" t="s">
        <v>25</v>
      </c>
      <c r="G1483">
        <v>89605</v>
      </c>
      <c r="H1483">
        <v>5</v>
      </c>
      <c r="I1483">
        <v>5</v>
      </c>
      <c r="J1483">
        <v>12607</v>
      </c>
    </row>
    <row r="1484" spans="1:10" x14ac:dyDescent="0.2">
      <c r="A1484" t="s">
        <v>23</v>
      </c>
      <c r="B1484" t="s">
        <v>45</v>
      </c>
      <c r="C1484">
        <v>2004</v>
      </c>
      <c r="D1484">
        <v>3.4</v>
      </c>
      <c r="E1484" t="s">
        <v>28</v>
      </c>
      <c r="F1484" t="s">
        <v>25</v>
      </c>
      <c r="G1484">
        <v>66782</v>
      </c>
      <c r="H1484">
        <v>5</v>
      </c>
      <c r="I1484">
        <v>2</v>
      </c>
      <c r="J1484">
        <v>7364</v>
      </c>
    </row>
    <row r="1485" spans="1:10" x14ac:dyDescent="0.2">
      <c r="A1485" t="s">
        <v>18</v>
      </c>
      <c r="B1485" t="s">
        <v>19</v>
      </c>
      <c r="C1485">
        <v>2002</v>
      </c>
      <c r="D1485">
        <v>3.7</v>
      </c>
      <c r="E1485" t="s">
        <v>22</v>
      </c>
      <c r="F1485" t="s">
        <v>13</v>
      </c>
      <c r="G1485">
        <v>215352</v>
      </c>
      <c r="H1485">
        <v>2</v>
      </c>
      <c r="I1485">
        <v>4</v>
      </c>
      <c r="J1485">
        <v>6092</v>
      </c>
    </row>
    <row r="1486" spans="1:10" x14ac:dyDescent="0.2">
      <c r="A1486" t="s">
        <v>29</v>
      </c>
      <c r="B1486" t="s">
        <v>56</v>
      </c>
      <c r="C1486">
        <v>2003</v>
      </c>
      <c r="D1486">
        <v>3.7</v>
      </c>
      <c r="E1486" t="s">
        <v>16</v>
      </c>
      <c r="F1486" t="s">
        <v>13</v>
      </c>
      <c r="G1486">
        <v>112013</v>
      </c>
      <c r="H1486">
        <v>5</v>
      </c>
      <c r="I1486">
        <v>3</v>
      </c>
      <c r="J1486">
        <v>7459</v>
      </c>
    </row>
    <row r="1487" spans="1:10" x14ac:dyDescent="0.2">
      <c r="A1487" t="s">
        <v>36</v>
      </c>
      <c r="B1487" t="s">
        <v>37</v>
      </c>
      <c r="C1487">
        <v>2008</v>
      </c>
      <c r="D1487">
        <v>4.5999999999999996</v>
      </c>
      <c r="E1487" t="s">
        <v>16</v>
      </c>
      <c r="F1487" t="s">
        <v>13</v>
      </c>
      <c r="G1487">
        <v>190787</v>
      </c>
      <c r="H1487">
        <v>5</v>
      </c>
      <c r="I1487">
        <v>2</v>
      </c>
      <c r="J1487">
        <v>8284</v>
      </c>
    </row>
    <row r="1488" spans="1:10" x14ac:dyDescent="0.2">
      <c r="A1488" t="s">
        <v>40</v>
      </c>
      <c r="B1488" t="s">
        <v>51</v>
      </c>
      <c r="C1488">
        <v>2019</v>
      </c>
      <c r="D1488">
        <v>3.6</v>
      </c>
      <c r="E1488" t="s">
        <v>28</v>
      </c>
      <c r="F1488" t="s">
        <v>17</v>
      </c>
      <c r="G1488">
        <v>230081</v>
      </c>
      <c r="H1488">
        <v>4</v>
      </c>
      <c r="I1488">
        <v>3</v>
      </c>
      <c r="J1488">
        <v>10298</v>
      </c>
    </row>
    <row r="1489" spans="1:10" x14ac:dyDescent="0.2">
      <c r="A1489" t="s">
        <v>29</v>
      </c>
      <c r="B1489" t="s">
        <v>56</v>
      </c>
      <c r="C1489">
        <v>2015</v>
      </c>
      <c r="D1489">
        <v>2.5</v>
      </c>
      <c r="E1489" t="s">
        <v>12</v>
      </c>
      <c r="F1489" t="s">
        <v>13</v>
      </c>
      <c r="G1489">
        <v>153086</v>
      </c>
      <c r="H1489">
        <v>4</v>
      </c>
      <c r="I1489">
        <v>4</v>
      </c>
      <c r="J1489">
        <v>8038</v>
      </c>
    </row>
    <row r="1490" spans="1:10" x14ac:dyDescent="0.2">
      <c r="A1490" t="s">
        <v>29</v>
      </c>
      <c r="B1490" t="s">
        <v>56</v>
      </c>
      <c r="C1490">
        <v>2010</v>
      </c>
      <c r="D1490">
        <v>2.8</v>
      </c>
      <c r="E1490" t="s">
        <v>12</v>
      </c>
      <c r="F1490" t="s">
        <v>13</v>
      </c>
      <c r="G1490">
        <v>114152</v>
      </c>
      <c r="H1490">
        <v>3</v>
      </c>
      <c r="I1490">
        <v>1</v>
      </c>
      <c r="J1490">
        <v>7616</v>
      </c>
    </row>
    <row r="1491" spans="1:10" x14ac:dyDescent="0.2">
      <c r="A1491" t="s">
        <v>33</v>
      </c>
      <c r="B1491" t="s">
        <v>55</v>
      </c>
      <c r="C1491">
        <v>2002</v>
      </c>
      <c r="D1491">
        <v>4.7</v>
      </c>
      <c r="E1491" t="s">
        <v>22</v>
      </c>
      <c r="F1491" t="s">
        <v>25</v>
      </c>
      <c r="G1491">
        <v>140219</v>
      </c>
      <c r="H1491">
        <v>5</v>
      </c>
      <c r="I1491">
        <v>4</v>
      </c>
      <c r="J1491">
        <v>8595</v>
      </c>
    </row>
    <row r="1492" spans="1:10" x14ac:dyDescent="0.2">
      <c r="A1492" t="s">
        <v>18</v>
      </c>
      <c r="B1492" t="s">
        <v>54</v>
      </c>
      <c r="C1492">
        <v>2011</v>
      </c>
      <c r="D1492">
        <v>4.8</v>
      </c>
      <c r="E1492" t="s">
        <v>12</v>
      </c>
      <c r="F1492" t="s">
        <v>13</v>
      </c>
      <c r="G1492">
        <v>192258</v>
      </c>
      <c r="H1492">
        <v>4</v>
      </c>
      <c r="I1492">
        <v>1</v>
      </c>
      <c r="J1492">
        <v>8354</v>
      </c>
    </row>
    <row r="1493" spans="1:10" x14ac:dyDescent="0.2">
      <c r="A1493" t="s">
        <v>20</v>
      </c>
      <c r="B1493" t="s">
        <v>21</v>
      </c>
      <c r="C1493">
        <v>2007</v>
      </c>
      <c r="D1493">
        <v>4.2</v>
      </c>
      <c r="E1493" t="s">
        <v>22</v>
      </c>
      <c r="F1493" t="s">
        <v>25</v>
      </c>
      <c r="G1493">
        <v>207120</v>
      </c>
      <c r="H1493">
        <v>2</v>
      </c>
      <c r="I1493">
        <v>4</v>
      </c>
      <c r="J1493">
        <v>8257</v>
      </c>
    </row>
    <row r="1494" spans="1:10" x14ac:dyDescent="0.2">
      <c r="A1494" t="s">
        <v>18</v>
      </c>
      <c r="B1494" t="s">
        <v>19</v>
      </c>
      <c r="C1494">
        <v>2002</v>
      </c>
      <c r="D1494">
        <v>1.4</v>
      </c>
      <c r="E1494" t="s">
        <v>22</v>
      </c>
      <c r="F1494" t="s">
        <v>17</v>
      </c>
      <c r="G1494">
        <v>65373</v>
      </c>
      <c r="H1494">
        <v>3</v>
      </c>
      <c r="I1494">
        <v>4</v>
      </c>
      <c r="J1494">
        <v>8292</v>
      </c>
    </row>
    <row r="1495" spans="1:10" x14ac:dyDescent="0.2">
      <c r="A1495" t="s">
        <v>33</v>
      </c>
      <c r="B1495" t="s">
        <v>34</v>
      </c>
      <c r="C1495">
        <v>2018</v>
      </c>
      <c r="D1495">
        <v>4.9000000000000004</v>
      </c>
      <c r="E1495" t="s">
        <v>22</v>
      </c>
      <c r="F1495" t="s">
        <v>25</v>
      </c>
      <c r="G1495">
        <v>91708</v>
      </c>
      <c r="H1495">
        <v>3</v>
      </c>
      <c r="I1495">
        <v>4</v>
      </c>
      <c r="J1495">
        <v>14565</v>
      </c>
    </row>
    <row r="1496" spans="1:10" x14ac:dyDescent="0.2">
      <c r="A1496" t="s">
        <v>26</v>
      </c>
      <c r="B1496" t="s">
        <v>32</v>
      </c>
      <c r="C1496">
        <v>2018</v>
      </c>
      <c r="D1496">
        <v>3.1</v>
      </c>
      <c r="E1496" t="s">
        <v>16</v>
      </c>
      <c r="F1496" t="s">
        <v>13</v>
      </c>
      <c r="G1496">
        <v>151772</v>
      </c>
      <c r="H1496">
        <v>3</v>
      </c>
      <c r="I1496">
        <v>2</v>
      </c>
      <c r="J1496">
        <v>10564</v>
      </c>
    </row>
    <row r="1497" spans="1:10" x14ac:dyDescent="0.2">
      <c r="A1497" t="s">
        <v>26</v>
      </c>
      <c r="B1497" t="s">
        <v>32</v>
      </c>
      <c r="C1497">
        <v>2023</v>
      </c>
      <c r="D1497">
        <v>4</v>
      </c>
      <c r="E1497" t="s">
        <v>22</v>
      </c>
      <c r="F1497" t="s">
        <v>25</v>
      </c>
      <c r="G1497">
        <v>42653</v>
      </c>
      <c r="H1497">
        <v>5</v>
      </c>
      <c r="I1497">
        <v>3</v>
      </c>
      <c r="J1497">
        <v>16146</v>
      </c>
    </row>
    <row r="1498" spans="1:10" x14ac:dyDescent="0.2">
      <c r="A1498" t="s">
        <v>14</v>
      </c>
      <c r="B1498" t="s">
        <v>46</v>
      </c>
      <c r="C1498">
        <v>2006</v>
      </c>
      <c r="D1498">
        <v>3</v>
      </c>
      <c r="E1498" t="s">
        <v>22</v>
      </c>
      <c r="F1498" t="s">
        <v>13</v>
      </c>
      <c r="G1498">
        <v>9880</v>
      </c>
      <c r="H1498">
        <v>4</v>
      </c>
      <c r="I1498">
        <v>5</v>
      </c>
      <c r="J1498">
        <v>10702</v>
      </c>
    </row>
    <row r="1499" spans="1:10" x14ac:dyDescent="0.2">
      <c r="A1499" t="s">
        <v>23</v>
      </c>
      <c r="B1499" t="s">
        <v>38</v>
      </c>
      <c r="C1499">
        <v>2006</v>
      </c>
      <c r="D1499">
        <v>1.4</v>
      </c>
      <c r="E1499" t="s">
        <v>22</v>
      </c>
      <c r="F1499" t="s">
        <v>17</v>
      </c>
      <c r="G1499">
        <v>158390</v>
      </c>
      <c r="H1499">
        <v>3</v>
      </c>
      <c r="I1499">
        <v>3</v>
      </c>
      <c r="J1499">
        <v>7632</v>
      </c>
    </row>
    <row r="1500" spans="1:10" x14ac:dyDescent="0.2">
      <c r="A1500" t="s">
        <v>40</v>
      </c>
      <c r="B1500" t="s">
        <v>51</v>
      </c>
      <c r="C1500">
        <v>2007</v>
      </c>
      <c r="D1500">
        <v>4.5</v>
      </c>
      <c r="E1500" t="s">
        <v>16</v>
      </c>
      <c r="F1500" t="s">
        <v>25</v>
      </c>
      <c r="G1500">
        <v>904</v>
      </c>
      <c r="H1500">
        <v>3</v>
      </c>
      <c r="I1500">
        <v>4</v>
      </c>
      <c r="J1500">
        <v>11681</v>
      </c>
    </row>
    <row r="1501" spans="1:10" x14ac:dyDescent="0.2">
      <c r="A1501" t="s">
        <v>29</v>
      </c>
      <c r="B1501" t="s">
        <v>30</v>
      </c>
      <c r="C1501">
        <v>2019</v>
      </c>
      <c r="D1501">
        <v>2.5</v>
      </c>
      <c r="E1501" t="s">
        <v>16</v>
      </c>
      <c r="F1501" t="s">
        <v>13</v>
      </c>
      <c r="G1501">
        <v>131432</v>
      </c>
      <c r="H1501">
        <v>4</v>
      </c>
      <c r="I1501">
        <v>5</v>
      </c>
      <c r="J1501">
        <v>10671</v>
      </c>
    </row>
    <row r="1502" spans="1:10" x14ac:dyDescent="0.2">
      <c r="A1502" t="s">
        <v>23</v>
      </c>
      <c r="B1502" t="s">
        <v>45</v>
      </c>
      <c r="C1502">
        <v>2014</v>
      </c>
      <c r="D1502">
        <v>4.5</v>
      </c>
      <c r="E1502" t="s">
        <v>16</v>
      </c>
      <c r="F1502" t="s">
        <v>25</v>
      </c>
      <c r="G1502">
        <v>174030</v>
      </c>
      <c r="H1502">
        <v>4</v>
      </c>
      <c r="I1502">
        <v>3</v>
      </c>
      <c r="J1502">
        <v>10319</v>
      </c>
    </row>
    <row r="1503" spans="1:10" x14ac:dyDescent="0.2">
      <c r="A1503" t="s">
        <v>26</v>
      </c>
      <c r="B1503" t="s">
        <v>47</v>
      </c>
      <c r="C1503">
        <v>2010</v>
      </c>
      <c r="D1503">
        <v>2.2000000000000002</v>
      </c>
      <c r="E1503" t="s">
        <v>28</v>
      </c>
      <c r="F1503" t="s">
        <v>13</v>
      </c>
      <c r="G1503">
        <v>299385</v>
      </c>
      <c r="H1503">
        <v>3</v>
      </c>
      <c r="I1503">
        <v>1</v>
      </c>
      <c r="J1503">
        <v>3312</v>
      </c>
    </row>
    <row r="1504" spans="1:10" x14ac:dyDescent="0.2">
      <c r="A1504" t="s">
        <v>33</v>
      </c>
      <c r="B1504" t="s">
        <v>43</v>
      </c>
      <c r="C1504">
        <v>2012</v>
      </c>
      <c r="D1504">
        <v>2.7</v>
      </c>
      <c r="E1504" t="s">
        <v>22</v>
      </c>
      <c r="F1504" t="s">
        <v>13</v>
      </c>
      <c r="G1504">
        <v>153829</v>
      </c>
      <c r="H1504">
        <v>4</v>
      </c>
      <c r="I1504">
        <v>4</v>
      </c>
      <c r="J1504">
        <v>9323</v>
      </c>
    </row>
    <row r="1505" spans="1:10" x14ac:dyDescent="0.2">
      <c r="A1505" t="s">
        <v>23</v>
      </c>
      <c r="B1505" t="s">
        <v>45</v>
      </c>
      <c r="C1505">
        <v>2015</v>
      </c>
      <c r="D1505">
        <v>3.9</v>
      </c>
      <c r="E1505" t="s">
        <v>12</v>
      </c>
      <c r="F1505" t="s">
        <v>25</v>
      </c>
      <c r="G1505">
        <v>258572</v>
      </c>
      <c r="H1505">
        <v>5</v>
      </c>
      <c r="I1505">
        <v>4</v>
      </c>
      <c r="J1505">
        <v>7328</v>
      </c>
    </row>
    <row r="1506" spans="1:10" x14ac:dyDescent="0.2">
      <c r="A1506" t="s">
        <v>26</v>
      </c>
      <c r="B1506" t="s">
        <v>47</v>
      </c>
      <c r="C1506">
        <v>2012</v>
      </c>
      <c r="D1506">
        <v>1.8</v>
      </c>
      <c r="E1506" t="s">
        <v>12</v>
      </c>
      <c r="F1506" t="s">
        <v>25</v>
      </c>
      <c r="G1506">
        <v>245309</v>
      </c>
      <c r="H1506">
        <v>3</v>
      </c>
      <c r="I1506">
        <v>5</v>
      </c>
      <c r="J1506">
        <v>4593</v>
      </c>
    </row>
    <row r="1507" spans="1:10" x14ac:dyDescent="0.2">
      <c r="A1507" t="s">
        <v>36</v>
      </c>
      <c r="B1507" t="s">
        <v>44</v>
      </c>
      <c r="C1507">
        <v>2019</v>
      </c>
      <c r="D1507">
        <v>1.5</v>
      </c>
      <c r="E1507" t="s">
        <v>16</v>
      </c>
      <c r="F1507" t="s">
        <v>17</v>
      </c>
      <c r="G1507">
        <v>156595</v>
      </c>
      <c r="H1507">
        <v>2</v>
      </c>
      <c r="I1507">
        <v>1</v>
      </c>
      <c r="J1507">
        <v>10668</v>
      </c>
    </row>
    <row r="1508" spans="1:10" x14ac:dyDescent="0.2">
      <c r="A1508" t="s">
        <v>10</v>
      </c>
      <c r="B1508" t="s">
        <v>48</v>
      </c>
      <c r="C1508">
        <v>2020</v>
      </c>
      <c r="D1508">
        <v>3.4</v>
      </c>
      <c r="E1508" t="s">
        <v>28</v>
      </c>
      <c r="F1508" t="s">
        <v>13</v>
      </c>
      <c r="G1508">
        <v>243546</v>
      </c>
      <c r="H1508">
        <v>3</v>
      </c>
      <c r="I1508">
        <v>2</v>
      </c>
      <c r="J1508">
        <v>8629</v>
      </c>
    </row>
    <row r="1509" spans="1:10" x14ac:dyDescent="0.2">
      <c r="A1509" t="s">
        <v>23</v>
      </c>
      <c r="B1509" t="s">
        <v>24</v>
      </c>
      <c r="C1509">
        <v>2008</v>
      </c>
      <c r="D1509">
        <v>2.9</v>
      </c>
      <c r="E1509" t="s">
        <v>28</v>
      </c>
      <c r="F1509" t="s">
        <v>25</v>
      </c>
      <c r="G1509">
        <v>83358</v>
      </c>
      <c r="H1509">
        <v>5</v>
      </c>
      <c r="I1509">
        <v>4</v>
      </c>
      <c r="J1509">
        <v>7732</v>
      </c>
    </row>
    <row r="1510" spans="1:10" x14ac:dyDescent="0.2">
      <c r="A1510" t="s">
        <v>20</v>
      </c>
      <c r="B1510" t="s">
        <v>42</v>
      </c>
      <c r="C1510">
        <v>2015</v>
      </c>
      <c r="D1510">
        <v>3.8</v>
      </c>
      <c r="E1510" t="s">
        <v>16</v>
      </c>
      <c r="F1510" t="s">
        <v>17</v>
      </c>
      <c r="G1510">
        <v>206636</v>
      </c>
      <c r="H1510">
        <v>2</v>
      </c>
      <c r="I1510">
        <v>2</v>
      </c>
      <c r="J1510">
        <v>10767</v>
      </c>
    </row>
    <row r="1511" spans="1:10" x14ac:dyDescent="0.2">
      <c r="A1511" t="s">
        <v>10</v>
      </c>
      <c r="B1511" t="s">
        <v>31</v>
      </c>
      <c r="C1511">
        <v>2023</v>
      </c>
      <c r="D1511">
        <v>4.8</v>
      </c>
      <c r="E1511" t="s">
        <v>28</v>
      </c>
      <c r="F1511" t="s">
        <v>25</v>
      </c>
      <c r="G1511">
        <v>114120</v>
      </c>
      <c r="H1511">
        <v>4</v>
      </c>
      <c r="I1511">
        <v>5</v>
      </c>
      <c r="J1511">
        <v>13517</v>
      </c>
    </row>
    <row r="1512" spans="1:10" x14ac:dyDescent="0.2">
      <c r="A1512" t="s">
        <v>26</v>
      </c>
      <c r="B1512" t="s">
        <v>47</v>
      </c>
      <c r="C1512">
        <v>2013</v>
      </c>
      <c r="D1512">
        <v>1.5</v>
      </c>
      <c r="E1512" t="s">
        <v>16</v>
      </c>
      <c r="F1512" t="s">
        <v>25</v>
      </c>
      <c r="G1512">
        <v>79587</v>
      </c>
      <c r="H1512">
        <v>4</v>
      </c>
      <c r="I1512">
        <v>3</v>
      </c>
      <c r="J1512">
        <v>8908</v>
      </c>
    </row>
    <row r="1513" spans="1:10" x14ac:dyDescent="0.2">
      <c r="A1513" t="s">
        <v>14</v>
      </c>
      <c r="B1513" t="s">
        <v>46</v>
      </c>
      <c r="C1513">
        <v>2011</v>
      </c>
      <c r="D1513">
        <v>2.2000000000000002</v>
      </c>
      <c r="E1513" t="s">
        <v>22</v>
      </c>
      <c r="F1513" t="s">
        <v>17</v>
      </c>
      <c r="G1513">
        <v>14245</v>
      </c>
      <c r="H1513">
        <v>3</v>
      </c>
      <c r="I1513">
        <v>1</v>
      </c>
      <c r="J1513">
        <v>12815</v>
      </c>
    </row>
    <row r="1514" spans="1:10" x14ac:dyDescent="0.2">
      <c r="A1514" t="s">
        <v>10</v>
      </c>
      <c r="B1514" t="s">
        <v>48</v>
      </c>
      <c r="C1514">
        <v>2016</v>
      </c>
      <c r="D1514">
        <v>1.3</v>
      </c>
      <c r="E1514" t="s">
        <v>22</v>
      </c>
      <c r="F1514" t="s">
        <v>13</v>
      </c>
      <c r="G1514">
        <v>3066</v>
      </c>
      <c r="H1514">
        <v>5</v>
      </c>
      <c r="I1514">
        <v>4</v>
      </c>
      <c r="J1514">
        <v>12138</v>
      </c>
    </row>
    <row r="1515" spans="1:10" x14ac:dyDescent="0.2">
      <c r="A1515" t="s">
        <v>36</v>
      </c>
      <c r="B1515" t="s">
        <v>37</v>
      </c>
      <c r="C1515">
        <v>2003</v>
      </c>
      <c r="D1515">
        <v>3.6</v>
      </c>
      <c r="E1515" t="s">
        <v>16</v>
      </c>
      <c r="F1515" t="s">
        <v>17</v>
      </c>
      <c r="G1515">
        <v>249838</v>
      </c>
      <c r="H1515">
        <v>4</v>
      </c>
      <c r="I1515">
        <v>3</v>
      </c>
      <c r="J1515">
        <v>6103</v>
      </c>
    </row>
    <row r="1516" spans="1:10" x14ac:dyDescent="0.2">
      <c r="A1516" t="s">
        <v>23</v>
      </c>
      <c r="B1516" t="s">
        <v>24</v>
      </c>
      <c r="C1516">
        <v>2020</v>
      </c>
      <c r="D1516">
        <v>4.4000000000000004</v>
      </c>
      <c r="E1516" t="s">
        <v>12</v>
      </c>
      <c r="F1516" t="s">
        <v>13</v>
      </c>
      <c r="G1516">
        <v>294239</v>
      </c>
      <c r="H1516">
        <v>2</v>
      </c>
      <c r="I1516">
        <v>3</v>
      </c>
      <c r="J1516">
        <v>8615</v>
      </c>
    </row>
    <row r="1517" spans="1:10" x14ac:dyDescent="0.2">
      <c r="A1517" t="s">
        <v>10</v>
      </c>
      <c r="B1517" t="s">
        <v>48</v>
      </c>
      <c r="C1517">
        <v>2017</v>
      </c>
      <c r="D1517">
        <v>2</v>
      </c>
      <c r="E1517" t="s">
        <v>28</v>
      </c>
      <c r="F1517" t="s">
        <v>17</v>
      </c>
      <c r="G1517">
        <v>107656</v>
      </c>
      <c r="H1517">
        <v>2</v>
      </c>
      <c r="I1517">
        <v>5</v>
      </c>
      <c r="J1517">
        <v>10546</v>
      </c>
    </row>
    <row r="1518" spans="1:10" x14ac:dyDescent="0.2">
      <c r="A1518" t="s">
        <v>10</v>
      </c>
      <c r="B1518" t="s">
        <v>11</v>
      </c>
      <c r="C1518">
        <v>2020</v>
      </c>
      <c r="D1518">
        <v>4.9000000000000004</v>
      </c>
      <c r="E1518" t="s">
        <v>28</v>
      </c>
      <c r="F1518" t="s">
        <v>25</v>
      </c>
      <c r="G1518">
        <v>221594</v>
      </c>
      <c r="H1518">
        <v>5</v>
      </c>
      <c r="I1518">
        <v>5</v>
      </c>
      <c r="J1518">
        <v>10568</v>
      </c>
    </row>
    <row r="1519" spans="1:10" x14ac:dyDescent="0.2">
      <c r="A1519" t="s">
        <v>14</v>
      </c>
      <c r="B1519" t="s">
        <v>15</v>
      </c>
      <c r="C1519">
        <v>2023</v>
      </c>
      <c r="D1519">
        <v>2.6</v>
      </c>
      <c r="E1519" t="s">
        <v>16</v>
      </c>
      <c r="F1519" t="s">
        <v>13</v>
      </c>
      <c r="G1519">
        <v>241277</v>
      </c>
      <c r="H1519">
        <v>3</v>
      </c>
      <c r="I1519">
        <v>1</v>
      </c>
      <c r="J1519">
        <v>9774</v>
      </c>
    </row>
    <row r="1520" spans="1:10" x14ac:dyDescent="0.2">
      <c r="A1520" t="s">
        <v>33</v>
      </c>
      <c r="B1520" t="s">
        <v>55</v>
      </c>
      <c r="C1520">
        <v>2003</v>
      </c>
      <c r="D1520">
        <v>4.5999999999999996</v>
      </c>
      <c r="E1520" t="s">
        <v>22</v>
      </c>
      <c r="F1520" t="s">
        <v>17</v>
      </c>
      <c r="G1520">
        <v>437</v>
      </c>
      <c r="H1520">
        <v>3</v>
      </c>
      <c r="I1520">
        <v>2</v>
      </c>
      <c r="J1520">
        <v>13091</v>
      </c>
    </row>
    <row r="1521" spans="1:10" x14ac:dyDescent="0.2">
      <c r="A1521" t="s">
        <v>20</v>
      </c>
      <c r="B1521" t="s">
        <v>21</v>
      </c>
      <c r="C1521">
        <v>2014</v>
      </c>
      <c r="D1521">
        <v>1.7</v>
      </c>
      <c r="E1521" t="s">
        <v>12</v>
      </c>
      <c r="F1521" t="s">
        <v>13</v>
      </c>
      <c r="G1521">
        <v>202918</v>
      </c>
      <c r="H1521">
        <v>3</v>
      </c>
      <c r="I1521">
        <v>3</v>
      </c>
      <c r="J1521">
        <v>5941</v>
      </c>
    </row>
    <row r="1522" spans="1:10" x14ac:dyDescent="0.2">
      <c r="A1522" t="s">
        <v>26</v>
      </c>
      <c r="B1522" t="s">
        <v>32</v>
      </c>
      <c r="C1522">
        <v>2000</v>
      </c>
      <c r="D1522">
        <v>2.1</v>
      </c>
      <c r="E1522" t="s">
        <v>28</v>
      </c>
      <c r="F1522" t="s">
        <v>25</v>
      </c>
      <c r="G1522">
        <v>220704</v>
      </c>
      <c r="H1522">
        <v>3</v>
      </c>
      <c r="I1522">
        <v>4</v>
      </c>
      <c r="J1522">
        <v>2000</v>
      </c>
    </row>
    <row r="1523" spans="1:10" x14ac:dyDescent="0.2">
      <c r="A1523" t="s">
        <v>23</v>
      </c>
      <c r="B1523" t="s">
        <v>38</v>
      </c>
      <c r="C1523">
        <v>2017</v>
      </c>
      <c r="D1523">
        <v>4.4000000000000004</v>
      </c>
      <c r="E1523" t="s">
        <v>12</v>
      </c>
      <c r="F1523" t="s">
        <v>13</v>
      </c>
      <c r="G1523">
        <v>231171</v>
      </c>
      <c r="H1523">
        <v>2</v>
      </c>
      <c r="I1523">
        <v>5</v>
      </c>
      <c r="J1523">
        <v>8976</v>
      </c>
    </row>
    <row r="1524" spans="1:10" x14ac:dyDescent="0.2">
      <c r="A1524" t="s">
        <v>14</v>
      </c>
      <c r="B1524" t="s">
        <v>46</v>
      </c>
      <c r="C1524">
        <v>2002</v>
      </c>
      <c r="D1524">
        <v>3.5</v>
      </c>
      <c r="E1524" t="s">
        <v>22</v>
      </c>
      <c r="F1524" t="s">
        <v>17</v>
      </c>
      <c r="G1524">
        <v>2288</v>
      </c>
      <c r="H1524">
        <v>3</v>
      </c>
      <c r="I1524">
        <v>5</v>
      </c>
      <c r="J1524">
        <v>11654</v>
      </c>
    </row>
    <row r="1525" spans="1:10" x14ac:dyDescent="0.2">
      <c r="A1525" t="s">
        <v>10</v>
      </c>
      <c r="B1525" t="s">
        <v>11</v>
      </c>
      <c r="C1525">
        <v>2012</v>
      </c>
      <c r="D1525">
        <v>3</v>
      </c>
      <c r="E1525" t="s">
        <v>16</v>
      </c>
      <c r="F1525" t="s">
        <v>13</v>
      </c>
      <c r="G1525">
        <v>89882</v>
      </c>
      <c r="H1525">
        <v>5</v>
      </c>
      <c r="I1525">
        <v>5</v>
      </c>
      <c r="J1525">
        <v>9902</v>
      </c>
    </row>
    <row r="1526" spans="1:10" x14ac:dyDescent="0.2">
      <c r="A1526" t="s">
        <v>20</v>
      </c>
      <c r="B1526" t="s">
        <v>42</v>
      </c>
      <c r="C1526">
        <v>2021</v>
      </c>
      <c r="D1526">
        <v>3.1</v>
      </c>
      <c r="E1526" t="s">
        <v>16</v>
      </c>
      <c r="F1526" t="s">
        <v>17</v>
      </c>
      <c r="G1526">
        <v>7341</v>
      </c>
      <c r="H1526">
        <v>5</v>
      </c>
      <c r="I1526">
        <v>4</v>
      </c>
      <c r="J1526">
        <v>15853</v>
      </c>
    </row>
    <row r="1527" spans="1:10" x14ac:dyDescent="0.2">
      <c r="A1527" t="s">
        <v>14</v>
      </c>
      <c r="B1527" t="s">
        <v>46</v>
      </c>
      <c r="C1527">
        <v>2007</v>
      </c>
      <c r="D1527">
        <v>2.2000000000000002</v>
      </c>
      <c r="E1527" t="s">
        <v>12</v>
      </c>
      <c r="F1527" t="s">
        <v>13</v>
      </c>
      <c r="G1527">
        <v>71850</v>
      </c>
      <c r="H1527">
        <v>3</v>
      </c>
      <c r="I1527">
        <v>2</v>
      </c>
      <c r="J1527">
        <v>6963</v>
      </c>
    </row>
    <row r="1528" spans="1:10" x14ac:dyDescent="0.2">
      <c r="A1528" t="s">
        <v>10</v>
      </c>
      <c r="B1528" t="s">
        <v>31</v>
      </c>
      <c r="C1528">
        <v>2019</v>
      </c>
      <c r="D1528">
        <v>2.5</v>
      </c>
      <c r="E1528" t="s">
        <v>12</v>
      </c>
      <c r="F1528" t="s">
        <v>13</v>
      </c>
      <c r="G1528">
        <v>31834</v>
      </c>
      <c r="H1528">
        <v>4</v>
      </c>
      <c r="I1528">
        <v>3</v>
      </c>
      <c r="J1528">
        <v>11663</v>
      </c>
    </row>
    <row r="1529" spans="1:10" x14ac:dyDescent="0.2">
      <c r="A1529" t="s">
        <v>18</v>
      </c>
      <c r="B1529" t="s">
        <v>52</v>
      </c>
      <c r="C1529">
        <v>2007</v>
      </c>
      <c r="D1529">
        <v>4.2</v>
      </c>
      <c r="E1529" t="s">
        <v>12</v>
      </c>
      <c r="F1529" t="s">
        <v>17</v>
      </c>
      <c r="G1529">
        <v>54454</v>
      </c>
      <c r="H1529">
        <v>2</v>
      </c>
      <c r="I1529">
        <v>2</v>
      </c>
      <c r="J1529">
        <v>10810</v>
      </c>
    </row>
    <row r="1530" spans="1:10" x14ac:dyDescent="0.2">
      <c r="A1530" t="s">
        <v>29</v>
      </c>
      <c r="B1530" t="s">
        <v>30</v>
      </c>
      <c r="C1530">
        <v>2022</v>
      </c>
      <c r="D1530">
        <v>2</v>
      </c>
      <c r="E1530" t="s">
        <v>16</v>
      </c>
      <c r="F1530" t="s">
        <v>13</v>
      </c>
      <c r="G1530">
        <v>188473</v>
      </c>
      <c r="H1530">
        <v>2</v>
      </c>
      <c r="I1530">
        <v>5</v>
      </c>
      <c r="J1530">
        <v>9930</v>
      </c>
    </row>
    <row r="1531" spans="1:10" x14ac:dyDescent="0.2">
      <c r="A1531" t="s">
        <v>18</v>
      </c>
      <c r="B1531" t="s">
        <v>52</v>
      </c>
      <c r="C1531">
        <v>2021</v>
      </c>
      <c r="D1531">
        <v>2.9</v>
      </c>
      <c r="E1531" t="s">
        <v>22</v>
      </c>
      <c r="F1531" t="s">
        <v>13</v>
      </c>
      <c r="G1531">
        <v>266532</v>
      </c>
      <c r="H1531">
        <v>2</v>
      </c>
      <c r="I1531">
        <v>3</v>
      </c>
      <c r="J1531">
        <v>9969</v>
      </c>
    </row>
    <row r="1532" spans="1:10" x14ac:dyDescent="0.2">
      <c r="A1532" t="s">
        <v>23</v>
      </c>
      <c r="B1532" t="s">
        <v>24</v>
      </c>
      <c r="C1532">
        <v>2002</v>
      </c>
      <c r="D1532">
        <v>1.3</v>
      </c>
      <c r="E1532" t="s">
        <v>16</v>
      </c>
      <c r="F1532" t="s">
        <v>13</v>
      </c>
      <c r="G1532">
        <v>134865</v>
      </c>
      <c r="H1532">
        <v>5</v>
      </c>
      <c r="I1532">
        <v>5</v>
      </c>
      <c r="J1532">
        <v>4302</v>
      </c>
    </row>
    <row r="1533" spans="1:10" x14ac:dyDescent="0.2">
      <c r="A1533" t="s">
        <v>10</v>
      </c>
      <c r="B1533" t="s">
        <v>48</v>
      </c>
      <c r="C1533">
        <v>2010</v>
      </c>
      <c r="D1533">
        <v>4.2</v>
      </c>
      <c r="E1533" t="s">
        <v>22</v>
      </c>
      <c r="F1533" t="s">
        <v>13</v>
      </c>
      <c r="G1533">
        <v>172471</v>
      </c>
      <c r="H1533">
        <v>4</v>
      </c>
      <c r="I1533">
        <v>1</v>
      </c>
      <c r="J1533">
        <v>9850</v>
      </c>
    </row>
    <row r="1534" spans="1:10" x14ac:dyDescent="0.2">
      <c r="A1534" t="s">
        <v>36</v>
      </c>
      <c r="B1534" t="s">
        <v>37</v>
      </c>
      <c r="C1534">
        <v>2014</v>
      </c>
      <c r="D1534">
        <v>2</v>
      </c>
      <c r="E1534" t="s">
        <v>22</v>
      </c>
      <c r="F1534" t="s">
        <v>17</v>
      </c>
      <c r="G1534">
        <v>289946</v>
      </c>
      <c r="H1534">
        <v>2</v>
      </c>
      <c r="I1534">
        <v>1</v>
      </c>
      <c r="J1534">
        <v>8001</v>
      </c>
    </row>
    <row r="1535" spans="1:10" x14ac:dyDescent="0.2">
      <c r="A1535" t="s">
        <v>14</v>
      </c>
      <c r="B1535" t="s">
        <v>15</v>
      </c>
      <c r="C1535">
        <v>2011</v>
      </c>
      <c r="D1535">
        <v>1.7</v>
      </c>
      <c r="E1535" t="s">
        <v>12</v>
      </c>
      <c r="F1535" t="s">
        <v>13</v>
      </c>
      <c r="G1535">
        <v>241494</v>
      </c>
      <c r="H1535">
        <v>4</v>
      </c>
      <c r="I1535">
        <v>1</v>
      </c>
      <c r="J1535">
        <v>4270</v>
      </c>
    </row>
    <row r="1536" spans="1:10" x14ac:dyDescent="0.2">
      <c r="A1536" t="s">
        <v>20</v>
      </c>
      <c r="B1536" t="s">
        <v>21</v>
      </c>
      <c r="C1536">
        <v>2004</v>
      </c>
      <c r="D1536">
        <v>2.9</v>
      </c>
      <c r="E1536" t="s">
        <v>12</v>
      </c>
      <c r="F1536" t="s">
        <v>13</v>
      </c>
      <c r="G1536">
        <v>133338</v>
      </c>
      <c r="H1536">
        <v>3</v>
      </c>
      <c r="I1536">
        <v>1</v>
      </c>
      <c r="J1536">
        <v>5533</v>
      </c>
    </row>
    <row r="1537" spans="1:10" x14ac:dyDescent="0.2">
      <c r="A1537" t="s">
        <v>18</v>
      </c>
      <c r="B1537" t="s">
        <v>54</v>
      </c>
      <c r="C1537">
        <v>2021</v>
      </c>
      <c r="D1537">
        <v>4.3</v>
      </c>
      <c r="E1537" t="s">
        <v>22</v>
      </c>
      <c r="F1537" t="s">
        <v>13</v>
      </c>
      <c r="G1537">
        <v>230823</v>
      </c>
      <c r="H1537">
        <v>5</v>
      </c>
      <c r="I1537">
        <v>1</v>
      </c>
      <c r="J1537">
        <v>12083</v>
      </c>
    </row>
    <row r="1538" spans="1:10" x14ac:dyDescent="0.2">
      <c r="A1538" t="s">
        <v>40</v>
      </c>
      <c r="B1538" t="s">
        <v>49</v>
      </c>
      <c r="C1538">
        <v>2017</v>
      </c>
      <c r="D1538">
        <v>4.7</v>
      </c>
      <c r="E1538" t="s">
        <v>16</v>
      </c>
      <c r="F1538" t="s">
        <v>13</v>
      </c>
      <c r="G1538">
        <v>51156</v>
      </c>
      <c r="H1538">
        <v>4</v>
      </c>
      <c r="I1538">
        <v>3</v>
      </c>
      <c r="J1538">
        <v>13876</v>
      </c>
    </row>
    <row r="1539" spans="1:10" x14ac:dyDescent="0.2">
      <c r="A1539" t="s">
        <v>29</v>
      </c>
      <c r="B1539" t="s">
        <v>35</v>
      </c>
      <c r="C1539">
        <v>2005</v>
      </c>
      <c r="D1539">
        <v>2.7</v>
      </c>
      <c r="E1539" t="s">
        <v>28</v>
      </c>
      <c r="F1539" t="s">
        <v>25</v>
      </c>
      <c r="G1539">
        <v>7234</v>
      </c>
      <c r="H1539">
        <v>4</v>
      </c>
      <c r="I1539">
        <v>4</v>
      </c>
      <c r="J1539">
        <v>8155</v>
      </c>
    </row>
    <row r="1540" spans="1:10" x14ac:dyDescent="0.2">
      <c r="A1540" t="s">
        <v>26</v>
      </c>
      <c r="B1540" t="s">
        <v>47</v>
      </c>
      <c r="C1540">
        <v>2005</v>
      </c>
      <c r="D1540">
        <v>1.4</v>
      </c>
      <c r="E1540" t="s">
        <v>12</v>
      </c>
      <c r="F1540" t="s">
        <v>25</v>
      </c>
      <c r="G1540">
        <v>264092</v>
      </c>
      <c r="H1540">
        <v>3</v>
      </c>
      <c r="I1540">
        <v>1</v>
      </c>
      <c r="J1540">
        <v>2000</v>
      </c>
    </row>
    <row r="1541" spans="1:10" x14ac:dyDescent="0.2">
      <c r="A1541" t="s">
        <v>36</v>
      </c>
      <c r="B1541" t="s">
        <v>53</v>
      </c>
      <c r="C1541">
        <v>2007</v>
      </c>
      <c r="D1541">
        <v>1.8</v>
      </c>
      <c r="E1541" t="s">
        <v>28</v>
      </c>
      <c r="F1541" t="s">
        <v>13</v>
      </c>
      <c r="G1541">
        <v>180423</v>
      </c>
      <c r="H1541">
        <v>3</v>
      </c>
      <c r="I1541">
        <v>3</v>
      </c>
      <c r="J1541">
        <v>4391</v>
      </c>
    </row>
    <row r="1542" spans="1:10" x14ac:dyDescent="0.2">
      <c r="A1542" t="s">
        <v>40</v>
      </c>
      <c r="B1542" t="s">
        <v>49</v>
      </c>
      <c r="C1542">
        <v>2013</v>
      </c>
      <c r="D1542">
        <v>2.2000000000000002</v>
      </c>
      <c r="E1542" t="s">
        <v>16</v>
      </c>
      <c r="F1542" t="s">
        <v>25</v>
      </c>
      <c r="G1542">
        <v>83519</v>
      </c>
      <c r="H1542">
        <v>2</v>
      </c>
      <c r="I1542">
        <v>3</v>
      </c>
      <c r="J1542">
        <v>9529</v>
      </c>
    </row>
    <row r="1543" spans="1:10" x14ac:dyDescent="0.2">
      <c r="A1543" t="s">
        <v>18</v>
      </c>
      <c r="B1543" t="s">
        <v>52</v>
      </c>
      <c r="C1543">
        <v>2018</v>
      </c>
      <c r="D1543">
        <v>1.8</v>
      </c>
      <c r="E1543" t="s">
        <v>12</v>
      </c>
      <c r="F1543" t="s">
        <v>25</v>
      </c>
      <c r="G1543">
        <v>209216</v>
      </c>
      <c r="H1543">
        <v>3</v>
      </c>
      <c r="I1543">
        <v>3</v>
      </c>
      <c r="J1543">
        <v>7115</v>
      </c>
    </row>
    <row r="1544" spans="1:10" x14ac:dyDescent="0.2">
      <c r="A1544" t="s">
        <v>14</v>
      </c>
      <c r="B1544" t="s">
        <v>46</v>
      </c>
      <c r="C1544">
        <v>2009</v>
      </c>
      <c r="D1544">
        <v>2.2000000000000002</v>
      </c>
      <c r="E1544" t="s">
        <v>22</v>
      </c>
      <c r="F1544" t="s">
        <v>25</v>
      </c>
      <c r="G1544">
        <v>188173</v>
      </c>
      <c r="H1544">
        <v>3</v>
      </c>
      <c r="I1544">
        <v>5</v>
      </c>
      <c r="J1544">
        <v>7236</v>
      </c>
    </row>
    <row r="1545" spans="1:10" x14ac:dyDescent="0.2">
      <c r="A1545" t="s">
        <v>26</v>
      </c>
      <c r="B1545" t="s">
        <v>32</v>
      </c>
      <c r="C1545">
        <v>2001</v>
      </c>
      <c r="D1545">
        <v>1.7</v>
      </c>
      <c r="E1545" t="s">
        <v>22</v>
      </c>
      <c r="F1545" t="s">
        <v>17</v>
      </c>
      <c r="G1545">
        <v>184210</v>
      </c>
      <c r="H1545">
        <v>2</v>
      </c>
      <c r="I1545">
        <v>3</v>
      </c>
      <c r="J1545">
        <v>5915</v>
      </c>
    </row>
    <row r="1546" spans="1:10" x14ac:dyDescent="0.2">
      <c r="A1546" t="s">
        <v>33</v>
      </c>
      <c r="B1546" t="s">
        <v>55</v>
      </c>
      <c r="C1546">
        <v>2012</v>
      </c>
      <c r="D1546">
        <v>1.1000000000000001</v>
      </c>
      <c r="E1546" t="s">
        <v>12</v>
      </c>
      <c r="F1546" t="s">
        <v>25</v>
      </c>
      <c r="G1546">
        <v>235097</v>
      </c>
      <c r="H1546">
        <v>4</v>
      </c>
      <c r="I1546">
        <v>2</v>
      </c>
      <c r="J1546">
        <v>4098</v>
      </c>
    </row>
    <row r="1547" spans="1:10" x14ac:dyDescent="0.2">
      <c r="A1547" t="s">
        <v>23</v>
      </c>
      <c r="B1547" t="s">
        <v>38</v>
      </c>
      <c r="C1547">
        <v>2002</v>
      </c>
      <c r="D1547">
        <v>4.7</v>
      </c>
      <c r="E1547" t="s">
        <v>22</v>
      </c>
      <c r="F1547" t="s">
        <v>13</v>
      </c>
      <c r="G1547">
        <v>92327</v>
      </c>
      <c r="H1547">
        <v>2</v>
      </c>
      <c r="I1547">
        <v>4</v>
      </c>
      <c r="J1547">
        <v>9553</v>
      </c>
    </row>
    <row r="1548" spans="1:10" x14ac:dyDescent="0.2">
      <c r="A1548" t="s">
        <v>36</v>
      </c>
      <c r="B1548" t="s">
        <v>53</v>
      </c>
      <c r="C1548">
        <v>2015</v>
      </c>
      <c r="D1548">
        <v>4.2</v>
      </c>
      <c r="E1548" t="s">
        <v>22</v>
      </c>
      <c r="F1548" t="s">
        <v>25</v>
      </c>
      <c r="G1548">
        <v>39016</v>
      </c>
      <c r="H1548">
        <v>3</v>
      </c>
      <c r="I1548">
        <v>3</v>
      </c>
      <c r="J1548">
        <v>14019</v>
      </c>
    </row>
    <row r="1549" spans="1:10" x14ac:dyDescent="0.2">
      <c r="A1549" t="s">
        <v>14</v>
      </c>
      <c r="B1549" t="s">
        <v>46</v>
      </c>
      <c r="C1549">
        <v>2019</v>
      </c>
      <c r="D1549">
        <v>2.2999999999999998</v>
      </c>
      <c r="E1549" t="s">
        <v>12</v>
      </c>
      <c r="F1549" t="s">
        <v>25</v>
      </c>
      <c r="G1549">
        <v>197549</v>
      </c>
      <c r="H1549">
        <v>2</v>
      </c>
      <c r="I1549">
        <v>3</v>
      </c>
      <c r="J1549">
        <v>8149</v>
      </c>
    </row>
    <row r="1550" spans="1:10" x14ac:dyDescent="0.2">
      <c r="A1550" t="s">
        <v>10</v>
      </c>
      <c r="B1550" t="s">
        <v>11</v>
      </c>
      <c r="C1550">
        <v>2016</v>
      </c>
      <c r="D1550">
        <v>4.0999999999999996</v>
      </c>
      <c r="E1550" t="s">
        <v>28</v>
      </c>
      <c r="F1550" t="s">
        <v>25</v>
      </c>
      <c r="G1550">
        <v>90811</v>
      </c>
      <c r="H1550">
        <v>3</v>
      </c>
      <c r="I1550">
        <v>4</v>
      </c>
      <c r="J1550">
        <v>11183</v>
      </c>
    </row>
    <row r="1551" spans="1:10" x14ac:dyDescent="0.2">
      <c r="A1551" t="s">
        <v>14</v>
      </c>
      <c r="B1551" t="s">
        <v>39</v>
      </c>
      <c r="C1551">
        <v>2021</v>
      </c>
      <c r="D1551">
        <v>4.0999999999999996</v>
      </c>
      <c r="E1551" t="s">
        <v>16</v>
      </c>
      <c r="F1551" t="s">
        <v>17</v>
      </c>
      <c r="G1551">
        <v>192897</v>
      </c>
      <c r="H1551">
        <v>5</v>
      </c>
      <c r="I1551">
        <v>3</v>
      </c>
      <c r="J1551">
        <v>13142</v>
      </c>
    </row>
    <row r="1552" spans="1:10" x14ac:dyDescent="0.2">
      <c r="A1552" t="s">
        <v>36</v>
      </c>
      <c r="B1552" t="s">
        <v>44</v>
      </c>
      <c r="C1552">
        <v>2016</v>
      </c>
      <c r="D1552">
        <v>2.9</v>
      </c>
      <c r="E1552" t="s">
        <v>16</v>
      </c>
      <c r="F1552" t="s">
        <v>25</v>
      </c>
      <c r="G1552">
        <v>218335</v>
      </c>
      <c r="H1552">
        <v>4</v>
      </c>
      <c r="I1552">
        <v>2</v>
      </c>
      <c r="J1552">
        <v>8433</v>
      </c>
    </row>
    <row r="1553" spans="1:10" x14ac:dyDescent="0.2">
      <c r="A1553" t="s">
        <v>20</v>
      </c>
      <c r="B1553" t="s">
        <v>50</v>
      </c>
      <c r="C1553">
        <v>2002</v>
      </c>
      <c r="D1553">
        <v>3.6</v>
      </c>
      <c r="E1553" t="s">
        <v>22</v>
      </c>
      <c r="F1553" t="s">
        <v>13</v>
      </c>
      <c r="G1553">
        <v>172993</v>
      </c>
      <c r="H1553">
        <v>4</v>
      </c>
      <c r="I1553">
        <v>1</v>
      </c>
      <c r="J1553">
        <v>6840</v>
      </c>
    </row>
    <row r="1554" spans="1:10" x14ac:dyDescent="0.2">
      <c r="A1554" t="s">
        <v>14</v>
      </c>
      <c r="B1554" t="s">
        <v>15</v>
      </c>
      <c r="C1554">
        <v>2009</v>
      </c>
      <c r="D1554">
        <v>4.7</v>
      </c>
      <c r="E1554" t="s">
        <v>22</v>
      </c>
      <c r="F1554" t="s">
        <v>17</v>
      </c>
      <c r="G1554">
        <v>287375</v>
      </c>
      <c r="H1554">
        <v>3</v>
      </c>
      <c r="I1554">
        <v>5</v>
      </c>
      <c r="J1554">
        <v>9252</v>
      </c>
    </row>
    <row r="1555" spans="1:10" x14ac:dyDescent="0.2">
      <c r="A1555" t="s">
        <v>18</v>
      </c>
      <c r="B1555" t="s">
        <v>54</v>
      </c>
      <c r="C1555">
        <v>2014</v>
      </c>
      <c r="D1555">
        <v>4.9000000000000004</v>
      </c>
      <c r="E1555" t="s">
        <v>16</v>
      </c>
      <c r="F1555" t="s">
        <v>17</v>
      </c>
      <c r="G1555">
        <v>284339</v>
      </c>
      <c r="H1555">
        <v>5</v>
      </c>
      <c r="I1555">
        <v>2</v>
      </c>
      <c r="J1555">
        <v>10013</v>
      </c>
    </row>
    <row r="1556" spans="1:10" x14ac:dyDescent="0.2">
      <c r="A1556" t="s">
        <v>14</v>
      </c>
      <c r="B1556" t="s">
        <v>46</v>
      </c>
      <c r="C1556">
        <v>2015</v>
      </c>
      <c r="D1556">
        <v>3.9</v>
      </c>
      <c r="E1556" t="s">
        <v>16</v>
      </c>
      <c r="F1556" t="s">
        <v>13</v>
      </c>
      <c r="G1556">
        <v>268167</v>
      </c>
      <c r="H1556">
        <v>3</v>
      </c>
      <c r="I1556">
        <v>3</v>
      </c>
      <c r="J1556">
        <v>8136</v>
      </c>
    </row>
    <row r="1557" spans="1:10" x14ac:dyDescent="0.2">
      <c r="A1557" t="s">
        <v>29</v>
      </c>
      <c r="B1557" t="s">
        <v>35</v>
      </c>
      <c r="C1557">
        <v>2010</v>
      </c>
      <c r="D1557">
        <v>4.4000000000000004</v>
      </c>
      <c r="E1557" t="s">
        <v>16</v>
      </c>
      <c r="F1557" t="s">
        <v>17</v>
      </c>
      <c r="G1557">
        <v>209455</v>
      </c>
      <c r="H1557">
        <v>3</v>
      </c>
      <c r="I1557">
        <v>5</v>
      </c>
      <c r="J1557">
        <v>9810</v>
      </c>
    </row>
    <row r="1558" spans="1:10" x14ac:dyDescent="0.2">
      <c r="A1558" t="s">
        <v>33</v>
      </c>
      <c r="B1558" t="s">
        <v>34</v>
      </c>
      <c r="C1558">
        <v>2014</v>
      </c>
      <c r="D1558">
        <v>2.1</v>
      </c>
      <c r="E1558" t="s">
        <v>12</v>
      </c>
      <c r="F1558" t="s">
        <v>17</v>
      </c>
      <c r="G1558">
        <v>247483</v>
      </c>
      <c r="H1558">
        <v>4</v>
      </c>
      <c r="I1558">
        <v>4</v>
      </c>
      <c r="J1558">
        <v>6950</v>
      </c>
    </row>
    <row r="1559" spans="1:10" x14ac:dyDescent="0.2">
      <c r="A1559" t="s">
        <v>40</v>
      </c>
      <c r="B1559" t="s">
        <v>41</v>
      </c>
      <c r="C1559">
        <v>2020</v>
      </c>
      <c r="D1559">
        <v>4.9000000000000004</v>
      </c>
      <c r="E1559" t="s">
        <v>12</v>
      </c>
      <c r="F1559" t="s">
        <v>17</v>
      </c>
      <c r="G1559">
        <v>113616</v>
      </c>
      <c r="H1559">
        <v>3</v>
      </c>
      <c r="I1559">
        <v>3</v>
      </c>
      <c r="J1559">
        <v>14227</v>
      </c>
    </row>
    <row r="1560" spans="1:10" x14ac:dyDescent="0.2">
      <c r="A1560" t="s">
        <v>14</v>
      </c>
      <c r="B1560" t="s">
        <v>15</v>
      </c>
      <c r="C1560">
        <v>2001</v>
      </c>
      <c r="D1560">
        <v>4.5</v>
      </c>
      <c r="E1560" t="s">
        <v>12</v>
      </c>
      <c r="F1560" t="s">
        <v>17</v>
      </c>
      <c r="G1560">
        <v>13424</v>
      </c>
      <c r="H1560">
        <v>3</v>
      </c>
      <c r="I1560">
        <v>5</v>
      </c>
      <c r="J1560">
        <v>10131</v>
      </c>
    </row>
    <row r="1561" spans="1:10" x14ac:dyDescent="0.2">
      <c r="A1561" t="s">
        <v>36</v>
      </c>
      <c r="B1561" t="s">
        <v>53</v>
      </c>
      <c r="C1561">
        <v>2004</v>
      </c>
      <c r="D1561">
        <v>2.4</v>
      </c>
      <c r="E1561" t="s">
        <v>28</v>
      </c>
      <c r="F1561" t="s">
        <v>13</v>
      </c>
      <c r="G1561">
        <v>40005</v>
      </c>
      <c r="H1561">
        <v>2</v>
      </c>
      <c r="I1561">
        <v>1</v>
      </c>
      <c r="J1561">
        <v>6899</v>
      </c>
    </row>
    <row r="1562" spans="1:10" x14ac:dyDescent="0.2">
      <c r="A1562" t="s">
        <v>20</v>
      </c>
      <c r="B1562" t="s">
        <v>21</v>
      </c>
      <c r="C1562">
        <v>2007</v>
      </c>
      <c r="D1562">
        <v>3.2</v>
      </c>
      <c r="E1562" t="s">
        <v>28</v>
      </c>
      <c r="F1562" t="s">
        <v>13</v>
      </c>
      <c r="G1562">
        <v>53874</v>
      </c>
      <c r="H1562">
        <v>5</v>
      </c>
      <c r="I1562">
        <v>4</v>
      </c>
      <c r="J1562">
        <v>8322</v>
      </c>
    </row>
    <row r="1563" spans="1:10" x14ac:dyDescent="0.2">
      <c r="A1563" t="s">
        <v>33</v>
      </c>
      <c r="B1563" t="s">
        <v>34</v>
      </c>
      <c r="C1563">
        <v>2010</v>
      </c>
      <c r="D1563">
        <v>4.8</v>
      </c>
      <c r="E1563" t="s">
        <v>22</v>
      </c>
      <c r="F1563" t="s">
        <v>25</v>
      </c>
      <c r="G1563">
        <v>224853</v>
      </c>
      <c r="H1563">
        <v>2</v>
      </c>
      <c r="I1563">
        <v>1</v>
      </c>
      <c r="J1563">
        <v>9402</v>
      </c>
    </row>
    <row r="1564" spans="1:10" x14ac:dyDescent="0.2">
      <c r="A1564" t="s">
        <v>29</v>
      </c>
      <c r="B1564" t="s">
        <v>35</v>
      </c>
      <c r="C1564">
        <v>2015</v>
      </c>
      <c r="D1564">
        <v>4.5</v>
      </c>
      <c r="E1564" t="s">
        <v>22</v>
      </c>
      <c r="F1564" t="s">
        <v>17</v>
      </c>
      <c r="G1564">
        <v>174315</v>
      </c>
      <c r="H1564">
        <v>4</v>
      </c>
      <c r="I1564">
        <v>4</v>
      </c>
      <c r="J1564">
        <v>13113</v>
      </c>
    </row>
    <row r="1565" spans="1:10" x14ac:dyDescent="0.2">
      <c r="A1565" t="s">
        <v>20</v>
      </c>
      <c r="B1565" t="s">
        <v>21</v>
      </c>
      <c r="C1565">
        <v>2008</v>
      </c>
      <c r="D1565">
        <v>4.3</v>
      </c>
      <c r="E1565" t="s">
        <v>12</v>
      </c>
      <c r="F1565" t="s">
        <v>25</v>
      </c>
      <c r="G1565">
        <v>270670</v>
      </c>
      <c r="H1565">
        <v>3</v>
      </c>
      <c r="I1565">
        <v>2</v>
      </c>
      <c r="J1565">
        <v>5386</v>
      </c>
    </row>
    <row r="1566" spans="1:10" x14ac:dyDescent="0.2">
      <c r="A1566" t="s">
        <v>26</v>
      </c>
      <c r="B1566" t="s">
        <v>27</v>
      </c>
      <c r="C1566">
        <v>2009</v>
      </c>
      <c r="D1566">
        <v>4.2</v>
      </c>
      <c r="E1566" t="s">
        <v>16</v>
      </c>
      <c r="F1566" t="s">
        <v>13</v>
      </c>
      <c r="G1566">
        <v>259739</v>
      </c>
      <c r="H1566">
        <v>4</v>
      </c>
      <c r="I1566">
        <v>1</v>
      </c>
      <c r="J1566">
        <v>6805</v>
      </c>
    </row>
    <row r="1567" spans="1:10" x14ac:dyDescent="0.2">
      <c r="A1567" t="s">
        <v>36</v>
      </c>
      <c r="B1567" t="s">
        <v>37</v>
      </c>
      <c r="C1567">
        <v>2007</v>
      </c>
      <c r="D1567">
        <v>3.7</v>
      </c>
      <c r="E1567" t="s">
        <v>28</v>
      </c>
      <c r="F1567" t="s">
        <v>13</v>
      </c>
      <c r="G1567">
        <v>126660</v>
      </c>
      <c r="H1567">
        <v>5</v>
      </c>
      <c r="I1567">
        <v>2</v>
      </c>
      <c r="J1567">
        <v>7366</v>
      </c>
    </row>
    <row r="1568" spans="1:10" x14ac:dyDescent="0.2">
      <c r="A1568" t="s">
        <v>29</v>
      </c>
      <c r="B1568" t="s">
        <v>30</v>
      </c>
      <c r="C1568">
        <v>2020</v>
      </c>
      <c r="D1568">
        <v>4.7</v>
      </c>
      <c r="E1568" t="s">
        <v>22</v>
      </c>
      <c r="F1568" t="s">
        <v>17</v>
      </c>
      <c r="G1568">
        <v>183276</v>
      </c>
      <c r="H1568">
        <v>3</v>
      </c>
      <c r="I1568">
        <v>5</v>
      </c>
      <c r="J1568">
        <v>14634</v>
      </c>
    </row>
    <row r="1569" spans="1:10" x14ac:dyDescent="0.2">
      <c r="A1569" t="s">
        <v>23</v>
      </c>
      <c r="B1569" t="s">
        <v>24</v>
      </c>
      <c r="C1569">
        <v>2006</v>
      </c>
      <c r="D1569">
        <v>1.4</v>
      </c>
      <c r="E1569" t="s">
        <v>22</v>
      </c>
      <c r="F1569" t="s">
        <v>25</v>
      </c>
      <c r="G1569">
        <v>291291</v>
      </c>
      <c r="H1569">
        <v>4</v>
      </c>
      <c r="I1569">
        <v>4</v>
      </c>
      <c r="J1569">
        <v>3474</v>
      </c>
    </row>
    <row r="1570" spans="1:10" x14ac:dyDescent="0.2">
      <c r="A1570" t="s">
        <v>33</v>
      </c>
      <c r="B1570" t="s">
        <v>34</v>
      </c>
      <c r="C1570">
        <v>2011</v>
      </c>
      <c r="D1570">
        <v>3.3</v>
      </c>
      <c r="E1570" t="s">
        <v>16</v>
      </c>
      <c r="F1570" t="s">
        <v>25</v>
      </c>
      <c r="G1570">
        <v>122967</v>
      </c>
      <c r="H1570">
        <v>3</v>
      </c>
      <c r="I1570">
        <v>3</v>
      </c>
      <c r="J1570">
        <v>9240</v>
      </c>
    </row>
    <row r="1571" spans="1:10" x14ac:dyDescent="0.2">
      <c r="A1571" t="s">
        <v>23</v>
      </c>
      <c r="B1571" t="s">
        <v>24</v>
      </c>
      <c r="C1571">
        <v>2002</v>
      </c>
      <c r="D1571">
        <v>3.1</v>
      </c>
      <c r="E1571" t="s">
        <v>16</v>
      </c>
      <c r="F1571" t="s">
        <v>25</v>
      </c>
      <c r="G1571">
        <v>80423</v>
      </c>
      <c r="H1571">
        <v>3</v>
      </c>
      <c r="I1571">
        <v>3</v>
      </c>
      <c r="J1571">
        <v>7191</v>
      </c>
    </row>
    <row r="1572" spans="1:10" x14ac:dyDescent="0.2">
      <c r="A1572" t="s">
        <v>14</v>
      </c>
      <c r="B1572" t="s">
        <v>15</v>
      </c>
      <c r="C1572">
        <v>2005</v>
      </c>
      <c r="D1572">
        <v>3.9</v>
      </c>
      <c r="E1572" t="s">
        <v>16</v>
      </c>
      <c r="F1572" t="s">
        <v>13</v>
      </c>
      <c r="G1572">
        <v>258964</v>
      </c>
      <c r="H1572">
        <v>2</v>
      </c>
      <c r="I1572">
        <v>3</v>
      </c>
      <c r="J1572">
        <v>5320</v>
      </c>
    </row>
    <row r="1573" spans="1:10" x14ac:dyDescent="0.2">
      <c r="A1573" t="s">
        <v>29</v>
      </c>
      <c r="B1573" t="s">
        <v>56</v>
      </c>
      <c r="C1573">
        <v>2006</v>
      </c>
      <c r="D1573">
        <v>4.0999999999999996</v>
      </c>
      <c r="E1573" t="s">
        <v>28</v>
      </c>
      <c r="F1573" t="s">
        <v>13</v>
      </c>
      <c r="G1573">
        <v>53559</v>
      </c>
      <c r="H1573">
        <v>2</v>
      </c>
      <c r="I1573">
        <v>1</v>
      </c>
      <c r="J1573">
        <v>8928</v>
      </c>
    </row>
    <row r="1574" spans="1:10" x14ac:dyDescent="0.2">
      <c r="A1574" t="s">
        <v>14</v>
      </c>
      <c r="B1574" t="s">
        <v>39</v>
      </c>
      <c r="C1574">
        <v>2005</v>
      </c>
      <c r="D1574">
        <v>2.1</v>
      </c>
      <c r="E1574" t="s">
        <v>22</v>
      </c>
      <c r="F1574" t="s">
        <v>13</v>
      </c>
      <c r="G1574">
        <v>23508</v>
      </c>
      <c r="H1574">
        <v>3</v>
      </c>
      <c r="I1574">
        <v>2</v>
      </c>
      <c r="J1574">
        <v>9229</v>
      </c>
    </row>
    <row r="1575" spans="1:10" x14ac:dyDescent="0.2">
      <c r="A1575" t="s">
        <v>26</v>
      </c>
      <c r="B1575" t="s">
        <v>47</v>
      </c>
      <c r="C1575">
        <v>2014</v>
      </c>
      <c r="D1575">
        <v>2.6</v>
      </c>
      <c r="E1575" t="s">
        <v>22</v>
      </c>
      <c r="F1575" t="s">
        <v>25</v>
      </c>
      <c r="G1575">
        <v>190357</v>
      </c>
      <c r="H1575">
        <v>5</v>
      </c>
      <c r="I1575">
        <v>4</v>
      </c>
      <c r="J1575">
        <v>9092</v>
      </c>
    </row>
    <row r="1576" spans="1:10" x14ac:dyDescent="0.2">
      <c r="A1576" t="s">
        <v>33</v>
      </c>
      <c r="B1576" t="s">
        <v>34</v>
      </c>
      <c r="C1576">
        <v>2003</v>
      </c>
      <c r="D1576">
        <v>3.7</v>
      </c>
      <c r="E1576" t="s">
        <v>12</v>
      </c>
      <c r="F1576" t="s">
        <v>25</v>
      </c>
      <c r="G1576">
        <v>98183</v>
      </c>
      <c r="H1576">
        <v>2</v>
      </c>
      <c r="I1576">
        <v>4</v>
      </c>
      <c r="J1576">
        <v>6736</v>
      </c>
    </row>
    <row r="1577" spans="1:10" x14ac:dyDescent="0.2">
      <c r="A1577" t="s">
        <v>20</v>
      </c>
      <c r="B1577" t="s">
        <v>42</v>
      </c>
      <c r="C1577">
        <v>2018</v>
      </c>
      <c r="D1577">
        <v>4.0999999999999996</v>
      </c>
      <c r="E1577" t="s">
        <v>12</v>
      </c>
      <c r="F1577" t="s">
        <v>13</v>
      </c>
      <c r="G1577">
        <v>194680</v>
      </c>
      <c r="H1577">
        <v>4</v>
      </c>
      <c r="I1577">
        <v>1</v>
      </c>
      <c r="J1577">
        <v>9706</v>
      </c>
    </row>
    <row r="1578" spans="1:10" x14ac:dyDescent="0.2">
      <c r="A1578" t="s">
        <v>14</v>
      </c>
      <c r="B1578" t="s">
        <v>46</v>
      </c>
      <c r="C1578">
        <v>2004</v>
      </c>
      <c r="D1578">
        <v>3.4</v>
      </c>
      <c r="E1578" t="s">
        <v>12</v>
      </c>
      <c r="F1578" t="s">
        <v>13</v>
      </c>
      <c r="G1578">
        <v>220116</v>
      </c>
      <c r="H1578">
        <v>4</v>
      </c>
      <c r="I1578">
        <v>3</v>
      </c>
      <c r="J1578">
        <v>4297</v>
      </c>
    </row>
    <row r="1579" spans="1:10" x14ac:dyDescent="0.2">
      <c r="A1579" t="s">
        <v>14</v>
      </c>
      <c r="B1579" t="s">
        <v>15</v>
      </c>
      <c r="C1579">
        <v>2004</v>
      </c>
      <c r="D1579">
        <v>2</v>
      </c>
      <c r="E1579" t="s">
        <v>22</v>
      </c>
      <c r="F1579" t="s">
        <v>17</v>
      </c>
      <c r="G1579">
        <v>218600</v>
      </c>
      <c r="H1579">
        <v>2</v>
      </c>
      <c r="I1579">
        <v>1</v>
      </c>
      <c r="J1579">
        <v>6428</v>
      </c>
    </row>
    <row r="1580" spans="1:10" x14ac:dyDescent="0.2">
      <c r="A1580" t="s">
        <v>40</v>
      </c>
      <c r="B1580" t="s">
        <v>49</v>
      </c>
      <c r="C1580">
        <v>2016</v>
      </c>
      <c r="D1580">
        <v>2.4</v>
      </c>
      <c r="E1580" t="s">
        <v>22</v>
      </c>
      <c r="F1580" t="s">
        <v>13</v>
      </c>
      <c r="G1580">
        <v>242797</v>
      </c>
      <c r="H1580">
        <v>2</v>
      </c>
      <c r="I1580">
        <v>3</v>
      </c>
      <c r="J1580">
        <v>8444</v>
      </c>
    </row>
    <row r="1581" spans="1:10" x14ac:dyDescent="0.2">
      <c r="A1581" t="s">
        <v>10</v>
      </c>
      <c r="B1581" t="s">
        <v>31</v>
      </c>
      <c r="C1581">
        <v>2010</v>
      </c>
      <c r="D1581">
        <v>1.3</v>
      </c>
      <c r="E1581" t="s">
        <v>16</v>
      </c>
      <c r="F1581" t="s">
        <v>25</v>
      </c>
      <c r="G1581">
        <v>195406</v>
      </c>
      <c r="H1581">
        <v>3</v>
      </c>
      <c r="I1581">
        <v>1</v>
      </c>
      <c r="J1581">
        <v>5491</v>
      </c>
    </row>
    <row r="1582" spans="1:10" x14ac:dyDescent="0.2">
      <c r="A1582" t="s">
        <v>14</v>
      </c>
      <c r="B1582" t="s">
        <v>46</v>
      </c>
      <c r="C1582">
        <v>2011</v>
      </c>
      <c r="D1582">
        <v>1.7</v>
      </c>
      <c r="E1582" t="s">
        <v>28</v>
      </c>
      <c r="F1582" t="s">
        <v>13</v>
      </c>
      <c r="G1582">
        <v>205613</v>
      </c>
      <c r="H1582">
        <v>5</v>
      </c>
      <c r="I1582">
        <v>5</v>
      </c>
      <c r="J1582">
        <v>4987</v>
      </c>
    </row>
    <row r="1583" spans="1:10" x14ac:dyDescent="0.2">
      <c r="A1583" t="s">
        <v>10</v>
      </c>
      <c r="B1583" t="s">
        <v>48</v>
      </c>
      <c r="C1583">
        <v>2021</v>
      </c>
      <c r="D1583">
        <v>4</v>
      </c>
      <c r="E1583" t="s">
        <v>22</v>
      </c>
      <c r="F1583" t="s">
        <v>25</v>
      </c>
      <c r="G1583">
        <v>39843</v>
      </c>
      <c r="H1583">
        <v>4</v>
      </c>
      <c r="I1583">
        <v>5</v>
      </c>
      <c r="J1583">
        <v>15603</v>
      </c>
    </row>
    <row r="1584" spans="1:10" x14ac:dyDescent="0.2">
      <c r="A1584" t="s">
        <v>14</v>
      </c>
      <c r="B1584" t="s">
        <v>46</v>
      </c>
      <c r="C1584">
        <v>2004</v>
      </c>
      <c r="D1584">
        <v>3.2</v>
      </c>
      <c r="E1584" t="s">
        <v>28</v>
      </c>
      <c r="F1584" t="s">
        <v>13</v>
      </c>
      <c r="G1584">
        <v>74305</v>
      </c>
      <c r="H1584">
        <v>3</v>
      </c>
      <c r="I1584">
        <v>5</v>
      </c>
      <c r="J1584">
        <v>7013</v>
      </c>
    </row>
    <row r="1585" spans="1:10" x14ac:dyDescent="0.2">
      <c r="A1585" t="s">
        <v>40</v>
      </c>
      <c r="B1585" t="s">
        <v>51</v>
      </c>
      <c r="C1585">
        <v>2003</v>
      </c>
      <c r="D1585">
        <v>3.2</v>
      </c>
      <c r="E1585" t="s">
        <v>16</v>
      </c>
      <c r="F1585" t="s">
        <v>13</v>
      </c>
      <c r="G1585">
        <v>247360</v>
      </c>
      <c r="H1585">
        <v>4</v>
      </c>
      <c r="I1585">
        <v>1</v>
      </c>
      <c r="J1585">
        <v>4252</v>
      </c>
    </row>
    <row r="1586" spans="1:10" x14ac:dyDescent="0.2">
      <c r="A1586" t="s">
        <v>40</v>
      </c>
      <c r="B1586" t="s">
        <v>41</v>
      </c>
      <c r="C1586">
        <v>2010</v>
      </c>
      <c r="D1586">
        <v>3</v>
      </c>
      <c r="E1586" t="s">
        <v>22</v>
      </c>
      <c r="F1586" t="s">
        <v>13</v>
      </c>
      <c r="G1586">
        <v>9463</v>
      </c>
      <c r="H1586">
        <v>4</v>
      </c>
      <c r="I1586">
        <v>4</v>
      </c>
      <c r="J1586">
        <v>11910</v>
      </c>
    </row>
    <row r="1587" spans="1:10" x14ac:dyDescent="0.2">
      <c r="A1587" t="s">
        <v>14</v>
      </c>
      <c r="B1587" t="s">
        <v>15</v>
      </c>
      <c r="C1587">
        <v>2019</v>
      </c>
      <c r="D1587">
        <v>2.5</v>
      </c>
      <c r="E1587" t="s">
        <v>16</v>
      </c>
      <c r="F1587" t="s">
        <v>25</v>
      </c>
      <c r="G1587">
        <v>65264</v>
      </c>
      <c r="H1587">
        <v>2</v>
      </c>
      <c r="I1587">
        <v>5</v>
      </c>
      <c r="J1587">
        <v>11994</v>
      </c>
    </row>
    <row r="1588" spans="1:10" x14ac:dyDescent="0.2">
      <c r="A1588" t="s">
        <v>29</v>
      </c>
      <c r="B1588" t="s">
        <v>35</v>
      </c>
      <c r="C1588">
        <v>2016</v>
      </c>
      <c r="D1588">
        <v>3.6</v>
      </c>
      <c r="E1588" t="s">
        <v>12</v>
      </c>
      <c r="F1588" t="s">
        <v>13</v>
      </c>
      <c r="G1588">
        <v>85010</v>
      </c>
      <c r="H1588">
        <v>4</v>
      </c>
      <c r="I1588">
        <v>1</v>
      </c>
      <c r="J1588">
        <v>10799</v>
      </c>
    </row>
    <row r="1589" spans="1:10" x14ac:dyDescent="0.2">
      <c r="A1589" t="s">
        <v>40</v>
      </c>
      <c r="B1589" t="s">
        <v>49</v>
      </c>
      <c r="C1589">
        <v>2009</v>
      </c>
      <c r="D1589">
        <v>2.7</v>
      </c>
      <c r="E1589" t="s">
        <v>28</v>
      </c>
      <c r="F1589" t="s">
        <v>25</v>
      </c>
      <c r="G1589">
        <v>181856</v>
      </c>
      <c r="H1589">
        <v>2</v>
      </c>
      <c r="I1589">
        <v>1</v>
      </c>
      <c r="J1589">
        <v>5862</v>
      </c>
    </row>
    <row r="1590" spans="1:10" x14ac:dyDescent="0.2">
      <c r="A1590" t="s">
        <v>36</v>
      </c>
      <c r="B1590" t="s">
        <v>37</v>
      </c>
      <c r="C1590">
        <v>2009</v>
      </c>
      <c r="D1590">
        <v>3.4</v>
      </c>
      <c r="E1590" t="s">
        <v>28</v>
      </c>
      <c r="F1590" t="s">
        <v>25</v>
      </c>
      <c r="G1590">
        <v>83750</v>
      </c>
      <c r="H1590">
        <v>5</v>
      </c>
      <c r="I1590">
        <v>4</v>
      </c>
      <c r="J1590">
        <v>8525</v>
      </c>
    </row>
    <row r="1591" spans="1:10" x14ac:dyDescent="0.2">
      <c r="A1591" t="s">
        <v>26</v>
      </c>
      <c r="B1591" t="s">
        <v>27</v>
      </c>
      <c r="C1591">
        <v>2014</v>
      </c>
      <c r="D1591">
        <v>1.8</v>
      </c>
      <c r="E1591" t="s">
        <v>22</v>
      </c>
      <c r="F1591" t="s">
        <v>13</v>
      </c>
      <c r="G1591">
        <v>142119</v>
      </c>
      <c r="H1591">
        <v>4</v>
      </c>
      <c r="I1591">
        <v>3</v>
      </c>
      <c r="J1591">
        <v>9257</v>
      </c>
    </row>
    <row r="1592" spans="1:10" x14ac:dyDescent="0.2">
      <c r="A1592" t="s">
        <v>20</v>
      </c>
      <c r="B1592" t="s">
        <v>21</v>
      </c>
      <c r="C1592">
        <v>2014</v>
      </c>
      <c r="D1592">
        <v>4.4000000000000004</v>
      </c>
      <c r="E1592" t="s">
        <v>28</v>
      </c>
      <c r="F1592" t="s">
        <v>17</v>
      </c>
      <c r="G1592">
        <v>97537</v>
      </c>
      <c r="H1592">
        <v>4</v>
      </c>
      <c r="I1592">
        <v>3</v>
      </c>
      <c r="J1592">
        <v>12249</v>
      </c>
    </row>
    <row r="1593" spans="1:10" x14ac:dyDescent="0.2">
      <c r="A1593" t="s">
        <v>14</v>
      </c>
      <c r="B1593" t="s">
        <v>46</v>
      </c>
      <c r="C1593">
        <v>2017</v>
      </c>
      <c r="D1593">
        <v>3</v>
      </c>
      <c r="E1593" t="s">
        <v>22</v>
      </c>
      <c r="F1593" t="s">
        <v>17</v>
      </c>
      <c r="G1593">
        <v>20308</v>
      </c>
      <c r="H1593">
        <v>3</v>
      </c>
      <c r="I1593">
        <v>4</v>
      </c>
      <c r="J1593">
        <v>15293</v>
      </c>
    </row>
    <row r="1594" spans="1:10" x14ac:dyDescent="0.2">
      <c r="A1594" t="s">
        <v>29</v>
      </c>
      <c r="B1594" t="s">
        <v>30</v>
      </c>
      <c r="C1594">
        <v>2011</v>
      </c>
      <c r="D1594">
        <v>4.5</v>
      </c>
      <c r="E1594" t="s">
        <v>22</v>
      </c>
      <c r="F1594" t="s">
        <v>13</v>
      </c>
      <c r="G1594">
        <v>204561</v>
      </c>
      <c r="H1594">
        <v>5</v>
      </c>
      <c r="I1594">
        <v>2</v>
      </c>
      <c r="J1594">
        <v>9808</v>
      </c>
    </row>
    <row r="1595" spans="1:10" x14ac:dyDescent="0.2">
      <c r="A1595" t="s">
        <v>14</v>
      </c>
      <c r="B1595" t="s">
        <v>46</v>
      </c>
      <c r="C1595">
        <v>2020</v>
      </c>
      <c r="D1595">
        <v>4.9000000000000004</v>
      </c>
      <c r="E1595" t="s">
        <v>16</v>
      </c>
      <c r="F1595" t="s">
        <v>17</v>
      </c>
      <c r="G1595">
        <v>268777</v>
      </c>
      <c r="H1595">
        <v>2</v>
      </c>
      <c r="I1595">
        <v>5</v>
      </c>
      <c r="J1595">
        <v>12124</v>
      </c>
    </row>
    <row r="1596" spans="1:10" x14ac:dyDescent="0.2">
      <c r="A1596" t="s">
        <v>23</v>
      </c>
      <c r="B1596" t="s">
        <v>24</v>
      </c>
      <c r="C1596">
        <v>2019</v>
      </c>
      <c r="D1596">
        <v>3.3</v>
      </c>
      <c r="E1596" t="s">
        <v>22</v>
      </c>
      <c r="F1596" t="s">
        <v>13</v>
      </c>
      <c r="G1596">
        <v>64548</v>
      </c>
      <c r="H1596">
        <v>3</v>
      </c>
      <c r="I1596">
        <v>1</v>
      </c>
      <c r="J1596">
        <v>13809</v>
      </c>
    </row>
    <row r="1597" spans="1:10" x14ac:dyDescent="0.2">
      <c r="A1597" t="s">
        <v>18</v>
      </c>
      <c r="B1597" t="s">
        <v>52</v>
      </c>
      <c r="C1597">
        <v>2011</v>
      </c>
      <c r="D1597">
        <v>1.4</v>
      </c>
      <c r="E1597" t="s">
        <v>22</v>
      </c>
      <c r="F1597" t="s">
        <v>25</v>
      </c>
      <c r="G1597">
        <v>208998</v>
      </c>
      <c r="H1597">
        <v>2</v>
      </c>
      <c r="I1597">
        <v>4</v>
      </c>
      <c r="J1597">
        <v>6620</v>
      </c>
    </row>
    <row r="1598" spans="1:10" x14ac:dyDescent="0.2">
      <c r="A1598" t="s">
        <v>29</v>
      </c>
      <c r="B1598" t="s">
        <v>35</v>
      </c>
      <c r="C1598">
        <v>2000</v>
      </c>
      <c r="D1598">
        <v>1.3</v>
      </c>
      <c r="E1598" t="s">
        <v>22</v>
      </c>
      <c r="F1598" t="s">
        <v>13</v>
      </c>
      <c r="G1598">
        <v>263968</v>
      </c>
      <c r="H1598">
        <v>4</v>
      </c>
      <c r="I1598">
        <v>1</v>
      </c>
      <c r="J1598">
        <v>2120</v>
      </c>
    </row>
    <row r="1599" spans="1:10" x14ac:dyDescent="0.2">
      <c r="A1599" t="s">
        <v>29</v>
      </c>
      <c r="B1599" t="s">
        <v>35</v>
      </c>
      <c r="C1599">
        <v>2020</v>
      </c>
      <c r="D1599">
        <v>4.3</v>
      </c>
      <c r="E1599" t="s">
        <v>22</v>
      </c>
      <c r="F1599" t="s">
        <v>25</v>
      </c>
      <c r="G1599">
        <v>20484</v>
      </c>
      <c r="H1599">
        <v>3</v>
      </c>
      <c r="I1599">
        <v>2</v>
      </c>
      <c r="J1599">
        <v>15990</v>
      </c>
    </row>
    <row r="1600" spans="1:10" x14ac:dyDescent="0.2">
      <c r="A1600" t="s">
        <v>20</v>
      </c>
      <c r="B1600" t="s">
        <v>50</v>
      </c>
      <c r="C1600">
        <v>2017</v>
      </c>
      <c r="D1600">
        <v>3.3</v>
      </c>
      <c r="E1600" t="s">
        <v>16</v>
      </c>
      <c r="F1600" t="s">
        <v>17</v>
      </c>
      <c r="G1600">
        <v>95902</v>
      </c>
      <c r="H1600">
        <v>4</v>
      </c>
      <c r="I1600">
        <v>2</v>
      </c>
      <c r="J1600">
        <v>13081</v>
      </c>
    </row>
    <row r="1601" spans="1:10" x14ac:dyDescent="0.2">
      <c r="A1601" t="s">
        <v>20</v>
      </c>
      <c r="B1601" t="s">
        <v>42</v>
      </c>
      <c r="C1601">
        <v>2006</v>
      </c>
      <c r="D1601">
        <v>1.4</v>
      </c>
      <c r="E1601" t="s">
        <v>22</v>
      </c>
      <c r="F1601" t="s">
        <v>17</v>
      </c>
      <c r="G1601">
        <v>103578</v>
      </c>
      <c r="H1601">
        <v>2</v>
      </c>
      <c r="I1601">
        <v>4</v>
      </c>
      <c r="J1601">
        <v>8728</v>
      </c>
    </row>
    <row r="1602" spans="1:10" x14ac:dyDescent="0.2">
      <c r="A1602" t="s">
        <v>33</v>
      </c>
      <c r="B1602" t="s">
        <v>34</v>
      </c>
      <c r="C1602">
        <v>2005</v>
      </c>
      <c r="D1602">
        <v>4.3</v>
      </c>
      <c r="E1602" t="s">
        <v>16</v>
      </c>
      <c r="F1602" t="s">
        <v>25</v>
      </c>
      <c r="G1602">
        <v>80192</v>
      </c>
      <c r="H1602">
        <v>3</v>
      </c>
      <c r="I1602">
        <v>5</v>
      </c>
      <c r="J1602">
        <v>9296</v>
      </c>
    </row>
    <row r="1603" spans="1:10" x14ac:dyDescent="0.2">
      <c r="A1603" t="s">
        <v>23</v>
      </c>
      <c r="B1603" t="s">
        <v>38</v>
      </c>
      <c r="C1603">
        <v>2005</v>
      </c>
      <c r="D1603">
        <v>1.9</v>
      </c>
      <c r="E1603" t="s">
        <v>22</v>
      </c>
      <c r="F1603" t="s">
        <v>13</v>
      </c>
      <c r="G1603">
        <v>51361</v>
      </c>
      <c r="H1603">
        <v>4</v>
      </c>
      <c r="I1603">
        <v>3</v>
      </c>
      <c r="J1603">
        <v>8472</v>
      </c>
    </row>
    <row r="1604" spans="1:10" x14ac:dyDescent="0.2">
      <c r="A1604" t="s">
        <v>40</v>
      </c>
      <c r="B1604" t="s">
        <v>51</v>
      </c>
      <c r="C1604">
        <v>2022</v>
      </c>
      <c r="D1604">
        <v>3.7</v>
      </c>
      <c r="E1604" t="s">
        <v>22</v>
      </c>
      <c r="F1604" t="s">
        <v>17</v>
      </c>
      <c r="G1604">
        <v>207358</v>
      </c>
      <c r="H1604">
        <v>2</v>
      </c>
      <c r="I1604">
        <v>3</v>
      </c>
      <c r="J1604">
        <v>13752</v>
      </c>
    </row>
    <row r="1605" spans="1:10" x14ac:dyDescent="0.2">
      <c r="A1605" t="s">
        <v>14</v>
      </c>
      <c r="B1605" t="s">
        <v>15</v>
      </c>
      <c r="C1605">
        <v>2013</v>
      </c>
      <c r="D1605">
        <v>2.7</v>
      </c>
      <c r="E1605" t="s">
        <v>22</v>
      </c>
      <c r="F1605" t="s">
        <v>17</v>
      </c>
      <c r="G1605">
        <v>232392</v>
      </c>
      <c r="H1605">
        <v>5</v>
      </c>
      <c r="I1605">
        <v>5</v>
      </c>
      <c r="J1605">
        <v>9552</v>
      </c>
    </row>
    <row r="1606" spans="1:10" x14ac:dyDescent="0.2">
      <c r="A1606" t="s">
        <v>40</v>
      </c>
      <c r="B1606" t="s">
        <v>41</v>
      </c>
      <c r="C1606">
        <v>2002</v>
      </c>
      <c r="D1606">
        <v>4.5999999999999996</v>
      </c>
      <c r="E1606" t="s">
        <v>12</v>
      </c>
      <c r="F1606" t="s">
        <v>17</v>
      </c>
      <c r="G1606">
        <v>222292</v>
      </c>
      <c r="H1606">
        <v>4</v>
      </c>
      <c r="I1606">
        <v>3</v>
      </c>
      <c r="J1606">
        <v>6354</v>
      </c>
    </row>
    <row r="1607" spans="1:10" x14ac:dyDescent="0.2">
      <c r="A1607" t="s">
        <v>29</v>
      </c>
      <c r="B1607" t="s">
        <v>56</v>
      </c>
      <c r="C1607">
        <v>2010</v>
      </c>
      <c r="D1607">
        <v>1.4</v>
      </c>
      <c r="E1607" t="s">
        <v>12</v>
      </c>
      <c r="F1607" t="s">
        <v>25</v>
      </c>
      <c r="G1607">
        <v>288198</v>
      </c>
      <c r="H1607">
        <v>2</v>
      </c>
      <c r="I1607">
        <v>2</v>
      </c>
      <c r="J1607">
        <v>2736</v>
      </c>
    </row>
    <row r="1608" spans="1:10" x14ac:dyDescent="0.2">
      <c r="A1608" t="s">
        <v>18</v>
      </c>
      <c r="B1608" t="s">
        <v>54</v>
      </c>
      <c r="C1608">
        <v>2012</v>
      </c>
      <c r="D1608">
        <v>2.6</v>
      </c>
      <c r="E1608" t="s">
        <v>22</v>
      </c>
      <c r="F1608" t="s">
        <v>17</v>
      </c>
      <c r="G1608">
        <v>67976</v>
      </c>
      <c r="H1608">
        <v>4</v>
      </c>
      <c r="I1608">
        <v>5</v>
      </c>
      <c r="J1608">
        <v>12440</v>
      </c>
    </row>
    <row r="1609" spans="1:10" x14ac:dyDescent="0.2">
      <c r="A1609" t="s">
        <v>29</v>
      </c>
      <c r="B1609" t="s">
        <v>30</v>
      </c>
      <c r="C1609">
        <v>2001</v>
      </c>
      <c r="D1609">
        <v>4</v>
      </c>
      <c r="E1609" t="s">
        <v>16</v>
      </c>
      <c r="F1609" t="s">
        <v>17</v>
      </c>
      <c r="G1609">
        <v>1383</v>
      </c>
      <c r="H1609">
        <v>4</v>
      </c>
      <c r="I1609">
        <v>4</v>
      </c>
      <c r="J1609">
        <v>10872</v>
      </c>
    </row>
    <row r="1610" spans="1:10" x14ac:dyDescent="0.2">
      <c r="A1610" t="s">
        <v>26</v>
      </c>
      <c r="B1610" t="s">
        <v>27</v>
      </c>
      <c r="C1610">
        <v>2005</v>
      </c>
      <c r="D1610">
        <v>3.8</v>
      </c>
      <c r="E1610" t="s">
        <v>12</v>
      </c>
      <c r="F1610" t="s">
        <v>25</v>
      </c>
      <c r="G1610">
        <v>262618</v>
      </c>
      <c r="H1610">
        <v>3</v>
      </c>
      <c r="I1610">
        <v>1</v>
      </c>
      <c r="J1610">
        <v>4147</v>
      </c>
    </row>
    <row r="1611" spans="1:10" x14ac:dyDescent="0.2">
      <c r="A1611" t="s">
        <v>29</v>
      </c>
      <c r="B1611" t="s">
        <v>56</v>
      </c>
      <c r="C1611">
        <v>2018</v>
      </c>
      <c r="D1611">
        <v>1.5</v>
      </c>
      <c r="E1611" t="s">
        <v>12</v>
      </c>
      <c r="F1611" t="s">
        <v>25</v>
      </c>
      <c r="G1611">
        <v>125435</v>
      </c>
      <c r="H1611">
        <v>4</v>
      </c>
      <c r="I1611">
        <v>2</v>
      </c>
      <c r="J1611">
        <v>8491</v>
      </c>
    </row>
    <row r="1612" spans="1:10" x14ac:dyDescent="0.2">
      <c r="A1612" t="s">
        <v>26</v>
      </c>
      <c r="B1612" t="s">
        <v>32</v>
      </c>
      <c r="C1612">
        <v>2021</v>
      </c>
      <c r="D1612">
        <v>1.8</v>
      </c>
      <c r="E1612" t="s">
        <v>16</v>
      </c>
      <c r="F1612" t="s">
        <v>17</v>
      </c>
      <c r="G1612">
        <v>230631</v>
      </c>
      <c r="H1612">
        <v>2</v>
      </c>
      <c r="I1612">
        <v>3</v>
      </c>
      <c r="J1612">
        <v>10087</v>
      </c>
    </row>
    <row r="1613" spans="1:10" x14ac:dyDescent="0.2">
      <c r="A1613" t="s">
        <v>33</v>
      </c>
      <c r="B1613" t="s">
        <v>43</v>
      </c>
      <c r="C1613">
        <v>2008</v>
      </c>
      <c r="D1613">
        <v>1.5</v>
      </c>
      <c r="E1613" t="s">
        <v>28</v>
      </c>
      <c r="F1613" t="s">
        <v>13</v>
      </c>
      <c r="G1613">
        <v>154191</v>
      </c>
      <c r="H1613">
        <v>5</v>
      </c>
      <c r="I1613">
        <v>5</v>
      </c>
      <c r="J1613">
        <v>4916</v>
      </c>
    </row>
    <row r="1614" spans="1:10" x14ac:dyDescent="0.2">
      <c r="A1614" t="s">
        <v>29</v>
      </c>
      <c r="B1614" t="s">
        <v>30</v>
      </c>
      <c r="C1614">
        <v>2005</v>
      </c>
      <c r="D1614">
        <v>2.2000000000000002</v>
      </c>
      <c r="E1614" t="s">
        <v>12</v>
      </c>
      <c r="F1614" t="s">
        <v>17</v>
      </c>
      <c r="G1614">
        <v>212060</v>
      </c>
      <c r="H1614">
        <v>5</v>
      </c>
      <c r="I1614">
        <v>4</v>
      </c>
      <c r="J1614">
        <v>5058</v>
      </c>
    </row>
    <row r="1615" spans="1:10" x14ac:dyDescent="0.2">
      <c r="A1615" t="s">
        <v>40</v>
      </c>
      <c r="B1615" t="s">
        <v>51</v>
      </c>
      <c r="C1615">
        <v>2009</v>
      </c>
      <c r="D1615">
        <v>3.6</v>
      </c>
      <c r="E1615" t="s">
        <v>12</v>
      </c>
      <c r="F1615" t="s">
        <v>13</v>
      </c>
      <c r="G1615">
        <v>222222</v>
      </c>
      <c r="H1615">
        <v>4</v>
      </c>
      <c r="I1615">
        <v>1</v>
      </c>
      <c r="J1615">
        <v>5955</v>
      </c>
    </row>
    <row r="1616" spans="1:10" x14ac:dyDescent="0.2">
      <c r="A1616" t="s">
        <v>18</v>
      </c>
      <c r="B1616" t="s">
        <v>19</v>
      </c>
      <c r="C1616">
        <v>2010</v>
      </c>
      <c r="D1616">
        <v>3.4</v>
      </c>
      <c r="E1616" t="s">
        <v>22</v>
      </c>
      <c r="F1616" t="s">
        <v>17</v>
      </c>
      <c r="G1616">
        <v>212166</v>
      </c>
      <c r="H1616">
        <v>2</v>
      </c>
      <c r="I1616">
        <v>2</v>
      </c>
      <c r="J1616">
        <v>9756</v>
      </c>
    </row>
    <row r="1617" spans="1:10" x14ac:dyDescent="0.2">
      <c r="A1617" t="s">
        <v>29</v>
      </c>
      <c r="B1617" t="s">
        <v>35</v>
      </c>
      <c r="C1617">
        <v>2017</v>
      </c>
      <c r="D1617">
        <v>3.2</v>
      </c>
      <c r="E1617" t="s">
        <v>16</v>
      </c>
      <c r="F1617" t="s">
        <v>17</v>
      </c>
      <c r="G1617">
        <v>93604</v>
      </c>
      <c r="H1617">
        <v>4</v>
      </c>
      <c r="I1617">
        <v>5</v>
      </c>
      <c r="J1617">
        <v>13027</v>
      </c>
    </row>
    <row r="1618" spans="1:10" x14ac:dyDescent="0.2">
      <c r="A1618" t="s">
        <v>14</v>
      </c>
      <c r="B1618" t="s">
        <v>46</v>
      </c>
      <c r="C1618">
        <v>2010</v>
      </c>
      <c r="D1618">
        <v>4.5</v>
      </c>
      <c r="E1618" t="s">
        <v>12</v>
      </c>
      <c r="F1618" t="s">
        <v>13</v>
      </c>
      <c r="G1618">
        <v>202890</v>
      </c>
      <c r="H1618">
        <v>3</v>
      </c>
      <c r="I1618">
        <v>4</v>
      </c>
      <c r="J1618">
        <v>7542</v>
      </c>
    </row>
    <row r="1619" spans="1:10" x14ac:dyDescent="0.2">
      <c r="A1619" t="s">
        <v>26</v>
      </c>
      <c r="B1619" t="s">
        <v>32</v>
      </c>
      <c r="C1619">
        <v>2014</v>
      </c>
      <c r="D1619">
        <v>4.0999999999999996</v>
      </c>
      <c r="E1619" t="s">
        <v>28</v>
      </c>
      <c r="F1619" t="s">
        <v>13</v>
      </c>
      <c r="G1619">
        <v>133938</v>
      </c>
      <c r="H1619">
        <v>3</v>
      </c>
      <c r="I1619">
        <v>3</v>
      </c>
      <c r="J1619">
        <v>9721</v>
      </c>
    </row>
    <row r="1620" spans="1:10" x14ac:dyDescent="0.2">
      <c r="A1620" t="s">
        <v>18</v>
      </c>
      <c r="B1620" t="s">
        <v>19</v>
      </c>
      <c r="C1620">
        <v>2023</v>
      </c>
      <c r="D1620">
        <v>1.6</v>
      </c>
      <c r="E1620" t="s">
        <v>16</v>
      </c>
      <c r="F1620" t="s">
        <v>25</v>
      </c>
      <c r="G1620">
        <v>198863</v>
      </c>
      <c r="H1620">
        <v>4</v>
      </c>
      <c r="I1620">
        <v>3</v>
      </c>
      <c r="J1620">
        <v>9622</v>
      </c>
    </row>
    <row r="1621" spans="1:10" x14ac:dyDescent="0.2">
      <c r="A1621" t="s">
        <v>18</v>
      </c>
      <c r="B1621" t="s">
        <v>19</v>
      </c>
      <c r="C1621">
        <v>2009</v>
      </c>
      <c r="D1621">
        <v>3.1</v>
      </c>
      <c r="E1621" t="s">
        <v>28</v>
      </c>
      <c r="F1621" t="s">
        <v>13</v>
      </c>
      <c r="G1621">
        <v>31670</v>
      </c>
      <c r="H1621">
        <v>3</v>
      </c>
      <c r="I1621">
        <v>2</v>
      </c>
      <c r="J1621">
        <v>9266</v>
      </c>
    </row>
    <row r="1622" spans="1:10" x14ac:dyDescent="0.2">
      <c r="A1622" t="s">
        <v>40</v>
      </c>
      <c r="B1622" t="s">
        <v>41</v>
      </c>
      <c r="C1622">
        <v>2000</v>
      </c>
      <c r="D1622">
        <v>3.3</v>
      </c>
      <c r="E1622" t="s">
        <v>12</v>
      </c>
      <c r="F1622" t="s">
        <v>13</v>
      </c>
      <c r="G1622">
        <v>92704</v>
      </c>
      <c r="H1622">
        <v>2</v>
      </c>
      <c r="I1622">
        <v>1</v>
      </c>
      <c r="J1622">
        <v>5545</v>
      </c>
    </row>
    <row r="1623" spans="1:10" x14ac:dyDescent="0.2">
      <c r="A1623" t="s">
        <v>10</v>
      </c>
      <c r="B1623" t="s">
        <v>11</v>
      </c>
      <c r="C1623">
        <v>2016</v>
      </c>
      <c r="D1623">
        <v>3.5</v>
      </c>
      <c r="E1623" t="s">
        <v>16</v>
      </c>
      <c r="F1623" t="s">
        <v>13</v>
      </c>
      <c r="G1623">
        <v>147604</v>
      </c>
      <c r="H1623">
        <v>4</v>
      </c>
      <c r="I1623">
        <v>3</v>
      </c>
      <c r="J1623">
        <v>10447</v>
      </c>
    </row>
    <row r="1624" spans="1:10" x14ac:dyDescent="0.2">
      <c r="A1624" t="s">
        <v>29</v>
      </c>
      <c r="B1624" t="s">
        <v>56</v>
      </c>
      <c r="C1624">
        <v>2021</v>
      </c>
      <c r="D1624">
        <v>1.9</v>
      </c>
      <c r="E1624" t="s">
        <v>16</v>
      </c>
      <c r="F1624" t="s">
        <v>25</v>
      </c>
      <c r="G1624">
        <v>24244</v>
      </c>
      <c r="H1624">
        <v>4</v>
      </c>
      <c r="I1624">
        <v>4</v>
      </c>
      <c r="J1624">
        <v>12815</v>
      </c>
    </row>
    <row r="1625" spans="1:10" x14ac:dyDescent="0.2">
      <c r="A1625" t="s">
        <v>14</v>
      </c>
      <c r="B1625" t="s">
        <v>46</v>
      </c>
      <c r="C1625">
        <v>2019</v>
      </c>
      <c r="D1625">
        <v>3</v>
      </c>
      <c r="E1625" t="s">
        <v>16</v>
      </c>
      <c r="F1625" t="s">
        <v>13</v>
      </c>
      <c r="G1625">
        <v>34648</v>
      </c>
      <c r="H1625">
        <v>2</v>
      </c>
      <c r="I1625">
        <v>5</v>
      </c>
      <c r="J1625">
        <v>13107</v>
      </c>
    </row>
    <row r="1626" spans="1:10" x14ac:dyDescent="0.2">
      <c r="A1626" t="s">
        <v>29</v>
      </c>
      <c r="B1626" t="s">
        <v>56</v>
      </c>
      <c r="C1626">
        <v>2016</v>
      </c>
      <c r="D1626">
        <v>4.0999999999999996</v>
      </c>
      <c r="E1626" t="s">
        <v>22</v>
      </c>
      <c r="F1626" t="s">
        <v>13</v>
      </c>
      <c r="G1626">
        <v>139325</v>
      </c>
      <c r="H1626">
        <v>5</v>
      </c>
      <c r="I1626">
        <v>3</v>
      </c>
      <c r="J1626">
        <v>12213</v>
      </c>
    </row>
    <row r="1627" spans="1:10" x14ac:dyDescent="0.2">
      <c r="A1627" t="s">
        <v>36</v>
      </c>
      <c r="B1627" t="s">
        <v>37</v>
      </c>
      <c r="C1627">
        <v>2006</v>
      </c>
      <c r="D1627">
        <v>4.5</v>
      </c>
      <c r="E1627" t="s">
        <v>12</v>
      </c>
      <c r="F1627" t="s">
        <v>13</v>
      </c>
      <c r="G1627">
        <v>292614</v>
      </c>
      <c r="H1627">
        <v>4</v>
      </c>
      <c r="I1627">
        <v>2</v>
      </c>
      <c r="J1627">
        <v>4547</v>
      </c>
    </row>
    <row r="1628" spans="1:10" x14ac:dyDescent="0.2">
      <c r="A1628" t="s">
        <v>20</v>
      </c>
      <c r="B1628" t="s">
        <v>50</v>
      </c>
      <c r="C1628">
        <v>2010</v>
      </c>
      <c r="D1628">
        <v>1.5</v>
      </c>
      <c r="E1628" t="s">
        <v>12</v>
      </c>
      <c r="F1628" t="s">
        <v>17</v>
      </c>
      <c r="G1628">
        <v>93634</v>
      </c>
      <c r="H1628">
        <v>3</v>
      </c>
      <c r="I1628">
        <v>3</v>
      </c>
      <c r="J1628">
        <v>8227</v>
      </c>
    </row>
    <row r="1629" spans="1:10" x14ac:dyDescent="0.2">
      <c r="A1629" t="s">
        <v>33</v>
      </c>
      <c r="B1629" t="s">
        <v>34</v>
      </c>
      <c r="C1629">
        <v>2011</v>
      </c>
      <c r="D1629">
        <v>3.1</v>
      </c>
      <c r="E1629" t="s">
        <v>28</v>
      </c>
      <c r="F1629" t="s">
        <v>25</v>
      </c>
      <c r="G1629">
        <v>168566</v>
      </c>
      <c r="H1629">
        <v>2</v>
      </c>
      <c r="I1629">
        <v>5</v>
      </c>
      <c r="J1629">
        <v>7128</v>
      </c>
    </row>
    <row r="1630" spans="1:10" x14ac:dyDescent="0.2">
      <c r="A1630" t="s">
        <v>14</v>
      </c>
      <c r="B1630" t="s">
        <v>15</v>
      </c>
      <c r="C1630">
        <v>2011</v>
      </c>
      <c r="D1630">
        <v>3.1</v>
      </c>
      <c r="E1630" t="s">
        <v>22</v>
      </c>
      <c r="F1630" t="s">
        <v>17</v>
      </c>
      <c r="G1630">
        <v>225747</v>
      </c>
      <c r="H1630">
        <v>3</v>
      </c>
      <c r="I1630">
        <v>2</v>
      </c>
      <c r="J1630">
        <v>9485</v>
      </c>
    </row>
    <row r="1631" spans="1:10" x14ac:dyDescent="0.2">
      <c r="A1631" t="s">
        <v>33</v>
      </c>
      <c r="B1631" t="s">
        <v>43</v>
      </c>
      <c r="C1631">
        <v>2011</v>
      </c>
      <c r="D1631">
        <v>1.2</v>
      </c>
      <c r="E1631" t="s">
        <v>16</v>
      </c>
      <c r="F1631" t="s">
        <v>17</v>
      </c>
      <c r="G1631">
        <v>201386</v>
      </c>
      <c r="H1631">
        <v>5</v>
      </c>
      <c r="I1631">
        <v>3</v>
      </c>
      <c r="J1631">
        <v>7072</v>
      </c>
    </row>
    <row r="1632" spans="1:10" x14ac:dyDescent="0.2">
      <c r="A1632" t="s">
        <v>36</v>
      </c>
      <c r="B1632" t="s">
        <v>53</v>
      </c>
      <c r="C1632">
        <v>2010</v>
      </c>
      <c r="D1632">
        <v>1.8</v>
      </c>
      <c r="E1632" t="s">
        <v>12</v>
      </c>
      <c r="F1632" t="s">
        <v>25</v>
      </c>
      <c r="G1632">
        <v>264223</v>
      </c>
      <c r="H1632">
        <v>3</v>
      </c>
      <c r="I1632">
        <v>1</v>
      </c>
      <c r="J1632">
        <v>3615</v>
      </c>
    </row>
    <row r="1633" spans="1:10" x14ac:dyDescent="0.2">
      <c r="A1633" t="s">
        <v>33</v>
      </c>
      <c r="B1633" t="s">
        <v>43</v>
      </c>
      <c r="C1633">
        <v>2014</v>
      </c>
      <c r="D1633">
        <v>3.1</v>
      </c>
      <c r="E1633" t="s">
        <v>22</v>
      </c>
      <c r="F1633" t="s">
        <v>17</v>
      </c>
      <c r="G1633">
        <v>174169</v>
      </c>
      <c r="H1633">
        <v>2</v>
      </c>
      <c r="I1633">
        <v>2</v>
      </c>
      <c r="J1633">
        <v>11416</v>
      </c>
    </row>
    <row r="1634" spans="1:10" x14ac:dyDescent="0.2">
      <c r="A1634" t="s">
        <v>26</v>
      </c>
      <c r="B1634" t="s">
        <v>32</v>
      </c>
      <c r="C1634">
        <v>2014</v>
      </c>
      <c r="D1634">
        <v>1.1000000000000001</v>
      </c>
      <c r="E1634" t="s">
        <v>16</v>
      </c>
      <c r="F1634" t="s">
        <v>13</v>
      </c>
      <c r="G1634">
        <v>291608</v>
      </c>
      <c r="H1634">
        <v>4</v>
      </c>
      <c r="I1634">
        <v>3</v>
      </c>
      <c r="J1634">
        <v>4567</v>
      </c>
    </row>
    <row r="1635" spans="1:10" x14ac:dyDescent="0.2">
      <c r="A1635" t="s">
        <v>40</v>
      </c>
      <c r="B1635" t="s">
        <v>41</v>
      </c>
      <c r="C1635">
        <v>2021</v>
      </c>
      <c r="D1635">
        <v>3.9</v>
      </c>
      <c r="E1635" t="s">
        <v>28</v>
      </c>
      <c r="F1635" t="s">
        <v>17</v>
      </c>
      <c r="G1635">
        <v>128902</v>
      </c>
      <c r="H1635">
        <v>2</v>
      </c>
      <c r="I1635">
        <v>4</v>
      </c>
      <c r="J1635">
        <v>13221</v>
      </c>
    </row>
    <row r="1636" spans="1:10" x14ac:dyDescent="0.2">
      <c r="A1636" t="s">
        <v>40</v>
      </c>
      <c r="B1636" t="s">
        <v>51</v>
      </c>
      <c r="C1636">
        <v>2016</v>
      </c>
      <c r="D1636">
        <v>2.9</v>
      </c>
      <c r="E1636" t="s">
        <v>12</v>
      </c>
      <c r="F1636" t="s">
        <v>17</v>
      </c>
      <c r="G1636">
        <v>120127</v>
      </c>
      <c r="H1636">
        <v>4</v>
      </c>
      <c r="I1636">
        <v>5</v>
      </c>
      <c r="J1636">
        <v>10897</v>
      </c>
    </row>
    <row r="1637" spans="1:10" x14ac:dyDescent="0.2">
      <c r="A1637" t="s">
        <v>40</v>
      </c>
      <c r="B1637" t="s">
        <v>49</v>
      </c>
      <c r="C1637">
        <v>2023</v>
      </c>
      <c r="D1637">
        <v>3</v>
      </c>
      <c r="E1637" t="s">
        <v>12</v>
      </c>
      <c r="F1637" t="s">
        <v>25</v>
      </c>
      <c r="G1637">
        <v>296982</v>
      </c>
      <c r="H1637">
        <v>2</v>
      </c>
      <c r="I1637">
        <v>5</v>
      </c>
      <c r="J1637">
        <v>8060</v>
      </c>
    </row>
    <row r="1638" spans="1:10" x14ac:dyDescent="0.2">
      <c r="A1638" t="s">
        <v>26</v>
      </c>
      <c r="B1638" t="s">
        <v>47</v>
      </c>
      <c r="C1638">
        <v>2008</v>
      </c>
      <c r="D1638">
        <v>4.3</v>
      </c>
      <c r="E1638" t="s">
        <v>28</v>
      </c>
      <c r="F1638" t="s">
        <v>17</v>
      </c>
      <c r="G1638">
        <v>60987</v>
      </c>
      <c r="H1638">
        <v>4</v>
      </c>
      <c r="I1638">
        <v>3</v>
      </c>
      <c r="J1638">
        <v>11080</v>
      </c>
    </row>
    <row r="1639" spans="1:10" x14ac:dyDescent="0.2">
      <c r="A1639" t="s">
        <v>26</v>
      </c>
      <c r="B1639" t="s">
        <v>27</v>
      </c>
      <c r="C1639">
        <v>2014</v>
      </c>
      <c r="D1639">
        <v>1.5</v>
      </c>
      <c r="E1639" t="s">
        <v>16</v>
      </c>
      <c r="F1639" t="s">
        <v>13</v>
      </c>
      <c r="G1639">
        <v>294361</v>
      </c>
      <c r="H1639">
        <v>3</v>
      </c>
      <c r="I1639">
        <v>1</v>
      </c>
      <c r="J1639">
        <v>4912</v>
      </c>
    </row>
    <row r="1640" spans="1:10" x14ac:dyDescent="0.2">
      <c r="A1640" t="s">
        <v>10</v>
      </c>
      <c r="B1640" t="s">
        <v>48</v>
      </c>
      <c r="C1640">
        <v>2006</v>
      </c>
      <c r="D1640">
        <v>4.5999999999999996</v>
      </c>
      <c r="E1640" t="s">
        <v>28</v>
      </c>
      <c r="F1640" t="s">
        <v>25</v>
      </c>
      <c r="G1640">
        <v>289058</v>
      </c>
      <c r="H1640">
        <v>4</v>
      </c>
      <c r="I1640">
        <v>2</v>
      </c>
      <c r="J1640">
        <v>4718</v>
      </c>
    </row>
    <row r="1641" spans="1:10" x14ac:dyDescent="0.2">
      <c r="A1641" t="s">
        <v>29</v>
      </c>
      <c r="B1641" t="s">
        <v>56</v>
      </c>
      <c r="C1641">
        <v>2012</v>
      </c>
      <c r="D1641">
        <v>4.4000000000000004</v>
      </c>
      <c r="E1641" t="s">
        <v>22</v>
      </c>
      <c r="F1641" t="s">
        <v>17</v>
      </c>
      <c r="G1641">
        <v>192668</v>
      </c>
      <c r="H1641">
        <v>4</v>
      </c>
      <c r="I1641">
        <v>2</v>
      </c>
      <c r="J1641">
        <v>11746</v>
      </c>
    </row>
    <row r="1642" spans="1:10" x14ac:dyDescent="0.2">
      <c r="A1642" t="s">
        <v>33</v>
      </c>
      <c r="B1642" t="s">
        <v>34</v>
      </c>
      <c r="C1642">
        <v>2009</v>
      </c>
      <c r="D1642">
        <v>1.7</v>
      </c>
      <c r="E1642" t="s">
        <v>12</v>
      </c>
      <c r="F1642" t="s">
        <v>13</v>
      </c>
      <c r="G1642">
        <v>59558</v>
      </c>
      <c r="H1642">
        <v>4</v>
      </c>
      <c r="I1642">
        <v>2</v>
      </c>
      <c r="J1642">
        <v>7308</v>
      </c>
    </row>
    <row r="1643" spans="1:10" x14ac:dyDescent="0.2">
      <c r="A1643" t="s">
        <v>18</v>
      </c>
      <c r="B1643" t="s">
        <v>54</v>
      </c>
      <c r="C1643">
        <v>2015</v>
      </c>
      <c r="D1643">
        <v>3.5</v>
      </c>
      <c r="E1643" t="s">
        <v>12</v>
      </c>
      <c r="F1643" t="s">
        <v>17</v>
      </c>
      <c r="G1643">
        <v>217659</v>
      </c>
      <c r="H1643">
        <v>2</v>
      </c>
      <c r="I1643">
        <v>3</v>
      </c>
      <c r="J1643">
        <v>9246</v>
      </c>
    </row>
    <row r="1644" spans="1:10" x14ac:dyDescent="0.2">
      <c r="A1644" t="s">
        <v>29</v>
      </c>
      <c r="B1644" t="s">
        <v>56</v>
      </c>
      <c r="C1644">
        <v>2010</v>
      </c>
      <c r="D1644">
        <v>1.5</v>
      </c>
      <c r="E1644" t="s">
        <v>16</v>
      </c>
      <c r="F1644" t="s">
        <v>25</v>
      </c>
      <c r="G1644">
        <v>91828</v>
      </c>
      <c r="H1644">
        <v>3</v>
      </c>
      <c r="I1644">
        <v>5</v>
      </c>
      <c r="J1644">
        <v>7763</v>
      </c>
    </row>
    <row r="1645" spans="1:10" x14ac:dyDescent="0.2">
      <c r="A1645" t="s">
        <v>36</v>
      </c>
      <c r="B1645" t="s">
        <v>44</v>
      </c>
      <c r="C1645">
        <v>2010</v>
      </c>
      <c r="D1645">
        <v>2.1</v>
      </c>
      <c r="E1645" t="s">
        <v>28</v>
      </c>
      <c r="F1645" t="s">
        <v>25</v>
      </c>
      <c r="G1645">
        <v>44690</v>
      </c>
      <c r="H1645">
        <v>3</v>
      </c>
      <c r="I1645">
        <v>4</v>
      </c>
      <c r="J1645">
        <v>8306</v>
      </c>
    </row>
    <row r="1646" spans="1:10" x14ac:dyDescent="0.2">
      <c r="A1646" t="s">
        <v>33</v>
      </c>
      <c r="B1646" t="s">
        <v>43</v>
      </c>
      <c r="C1646">
        <v>2017</v>
      </c>
      <c r="D1646">
        <v>3.7</v>
      </c>
      <c r="E1646" t="s">
        <v>12</v>
      </c>
      <c r="F1646" t="s">
        <v>13</v>
      </c>
      <c r="G1646">
        <v>182293</v>
      </c>
      <c r="H1646">
        <v>2</v>
      </c>
      <c r="I1646">
        <v>4</v>
      </c>
      <c r="J1646">
        <v>9254</v>
      </c>
    </row>
    <row r="1647" spans="1:10" x14ac:dyDescent="0.2">
      <c r="A1647" t="s">
        <v>33</v>
      </c>
      <c r="B1647" t="s">
        <v>55</v>
      </c>
      <c r="C1647">
        <v>2023</v>
      </c>
      <c r="D1647">
        <v>3.2</v>
      </c>
      <c r="E1647" t="s">
        <v>28</v>
      </c>
      <c r="F1647" t="s">
        <v>25</v>
      </c>
      <c r="G1647">
        <v>226042</v>
      </c>
      <c r="H1647">
        <v>4</v>
      </c>
      <c r="I1647">
        <v>5</v>
      </c>
      <c r="J1647">
        <v>9679</v>
      </c>
    </row>
    <row r="1648" spans="1:10" x14ac:dyDescent="0.2">
      <c r="A1648" t="s">
        <v>14</v>
      </c>
      <c r="B1648" t="s">
        <v>15</v>
      </c>
      <c r="C1648">
        <v>2001</v>
      </c>
      <c r="D1648">
        <v>4</v>
      </c>
      <c r="E1648" t="s">
        <v>28</v>
      </c>
      <c r="F1648" t="s">
        <v>13</v>
      </c>
      <c r="G1648">
        <v>156848</v>
      </c>
      <c r="H1648">
        <v>5</v>
      </c>
      <c r="I1648">
        <v>5</v>
      </c>
      <c r="J1648">
        <v>5263</v>
      </c>
    </row>
    <row r="1649" spans="1:10" x14ac:dyDescent="0.2">
      <c r="A1649" t="s">
        <v>20</v>
      </c>
      <c r="B1649" t="s">
        <v>21</v>
      </c>
      <c r="C1649">
        <v>2023</v>
      </c>
      <c r="D1649">
        <v>1.2</v>
      </c>
      <c r="E1649" t="s">
        <v>12</v>
      </c>
      <c r="F1649" t="s">
        <v>25</v>
      </c>
      <c r="G1649">
        <v>11565</v>
      </c>
      <c r="H1649">
        <v>4</v>
      </c>
      <c r="I1649">
        <v>4</v>
      </c>
      <c r="J1649">
        <v>11968</v>
      </c>
    </row>
    <row r="1650" spans="1:10" x14ac:dyDescent="0.2">
      <c r="A1650" t="s">
        <v>10</v>
      </c>
      <c r="B1650" t="s">
        <v>48</v>
      </c>
      <c r="C1650">
        <v>2014</v>
      </c>
      <c r="D1650">
        <v>1.4</v>
      </c>
      <c r="E1650" t="s">
        <v>12</v>
      </c>
      <c r="F1650" t="s">
        <v>13</v>
      </c>
      <c r="G1650">
        <v>86788</v>
      </c>
      <c r="H1650">
        <v>5</v>
      </c>
      <c r="I1650">
        <v>4</v>
      </c>
      <c r="J1650">
        <v>7964</v>
      </c>
    </row>
    <row r="1651" spans="1:10" x14ac:dyDescent="0.2">
      <c r="A1651" t="s">
        <v>36</v>
      </c>
      <c r="B1651" t="s">
        <v>37</v>
      </c>
      <c r="C1651">
        <v>2021</v>
      </c>
      <c r="D1651">
        <v>4.4000000000000004</v>
      </c>
      <c r="E1651" t="s">
        <v>16</v>
      </c>
      <c r="F1651" t="s">
        <v>17</v>
      </c>
      <c r="G1651">
        <v>139803</v>
      </c>
      <c r="H1651">
        <v>3</v>
      </c>
      <c r="I1651">
        <v>4</v>
      </c>
      <c r="J1651">
        <v>14503</v>
      </c>
    </row>
    <row r="1652" spans="1:10" x14ac:dyDescent="0.2">
      <c r="A1652" t="s">
        <v>29</v>
      </c>
      <c r="B1652" t="s">
        <v>56</v>
      </c>
      <c r="C1652">
        <v>2005</v>
      </c>
      <c r="D1652">
        <v>1.7</v>
      </c>
      <c r="E1652" t="s">
        <v>12</v>
      </c>
      <c r="F1652" t="s">
        <v>17</v>
      </c>
      <c r="G1652">
        <v>237985</v>
      </c>
      <c r="H1652">
        <v>5</v>
      </c>
      <c r="I1652">
        <v>1</v>
      </c>
      <c r="J1652">
        <v>4040</v>
      </c>
    </row>
    <row r="1653" spans="1:10" x14ac:dyDescent="0.2">
      <c r="A1653" t="s">
        <v>18</v>
      </c>
      <c r="B1653" t="s">
        <v>52</v>
      </c>
      <c r="C1653">
        <v>2014</v>
      </c>
      <c r="D1653">
        <v>2.6</v>
      </c>
      <c r="E1653" t="s">
        <v>12</v>
      </c>
      <c r="F1653" t="s">
        <v>13</v>
      </c>
      <c r="G1653">
        <v>166129</v>
      </c>
      <c r="H1653">
        <v>2</v>
      </c>
      <c r="I1653">
        <v>2</v>
      </c>
      <c r="J1653">
        <v>7577</v>
      </c>
    </row>
    <row r="1654" spans="1:10" x14ac:dyDescent="0.2">
      <c r="A1654" t="s">
        <v>23</v>
      </c>
      <c r="B1654" t="s">
        <v>45</v>
      </c>
      <c r="C1654">
        <v>2019</v>
      </c>
      <c r="D1654">
        <v>3.5</v>
      </c>
      <c r="E1654" t="s">
        <v>28</v>
      </c>
      <c r="F1654" t="s">
        <v>17</v>
      </c>
      <c r="G1654">
        <v>241961</v>
      </c>
      <c r="H1654">
        <v>3</v>
      </c>
      <c r="I1654">
        <v>1</v>
      </c>
      <c r="J1654">
        <v>9960</v>
      </c>
    </row>
    <row r="1655" spans="1:10" x14ac:dyDescent="0.2">
      <c r="A1655" t="s">
        <v>14</v>
      </c>
      <c r="B1655" t="s">
        <v>39</v>
      </c>
      <c r="C1655">
        <v>2022</v>
      </c>
      <c r="D1655">
        <v>1.1000000000000001</v>
      </c>
      <c r="E1655" t="s">
        <v>16</v>
      </c>
      <c r="F1655" t="s">
        <v>25</v>
      </c>
      <c r="G1655">
        <v>235673</v>
      </c>
      <c r="H1655">
        <v>3</v>
      </c>
      <c r="I1655">
        <v>2</v>
      </c>
      <c r="J1655">
        <v>8086</v>
      </c>
    </row>
    <row r="1656" spans="1:10" x14ac:dyDescent="0.2">
      <c r="A1656" t="s">
        <v>29</v>
      </c>
      <c r="B1656" t="s">
        <v>35</v>
      </c>
      <c r="C1656">
        <v>2015</v>
      </c>
      <c r="D1656">
        <v>3.8</v>
      </c>
      <c r="E1656" t="s">
        <v>16</v>
      </c>
      <c r="F1656" t="s">
        <v>25</v>
      </c>
      <c r="G1656">
        <v>234430</v>
      </c>
      <c r="H1656">
        <v>3</v>
      </c>
      <c r="I1656">
        <v>1</v>
      </c>
      <c r="J1656">
        <v>8711</v>
      </c>
    </row>
    <row r="1657" spans="1:10" x14ac:dyDescent="0.2">
      <c r="A1657" t="s">
        <v>23</v>
      </c>
      <c r="B1657" t="s">
        <v>38</v>
      </c>
      <c r="C1657">
        <v>2005</v>
      </c>
      <c r="D1657">
        <v>4.7</v>
      </c>
      <c r="E1657" t="s">
        <v>28</v>
      </c>
      <c r="F1657" t="s">
        <v>13</v>
      </c>
      <c r="G1657">
        <v>150442</v>
      </c>
      <c r="H1657">
        <v>3</v>
      </c>
      <c r="I1657">
        <v>5</v>
      </c>
      <c r="J1657">
        <v>7291</v>
      </c>
    </row>
    <row r="1658" spans="1:10" x14ac:dyDescent="0.2">
      <c r="A1658" t="s">
        <v>26</v>
      </c>
      <c r="B1658" t="s">
        <v>32</v>
      </c>
      <c r="C1658">
        <v>2012</v>
      </c>
      <c r="D1658">
        <v>2.2000000000000002</v>
      </c>
      <c r="E1658" t="s">
        <v>28</v>
      </c>
      <c r="F1658" t="s">
        <v>25</v>
      </c>
      <c r="G1658">
        <v>184186</v>
      </c>
      <c r="H1658">
        <v>2</v>
      </c>
      <c r="I1658">
        <v>5</v>
      </c>
      <c r="J1658">
        <v>6216</v>
      </c>
    </row>
    <row r="1659" spans="1:10" x14ac:dyDescent="0.2">
      <c r="A1659" t="s">
        <v>10</v>
      </c>
      <c r="B1659" t="s">
        <v>31</v>
      </c>
      <c r="C1659">
        <v>2023</v>
      </c>
      <c r="D1659">
        <v>1.7</v>
      </c>
      <c r="E1659" t="s">
        <v>28</v>
      </c>
      <c r="F1659" t="s">
        <v>25</v>
      </c>
      <c r="G1659">
        <v>52144</v>
      </c>
      <c r="H1659">
        <v>4</v>
      </c>
      <c r="I1659">
        <v>1</v>
      </c>
      <c r="J1659">
        <v>11657</v>
      </c>
    </row>
    <row r="1660" spans="1:10" x14ac:dyDescent="0.2">
      <c r="A1660" t="s">
        <v>18</v>
      </c>
      <c r="B1660" t="s">
        <v>52</v>
      </c>
      <c r="C1660">
        <v>2013</v>
      </c>
      <c r="D1660">
        <v>2.9</v>
      </c>
      <c r="E1660" t="s">
        <v>12</v>
      </c>
      <c r="F1660" t="s">
        <v>13</v>
      </c>
      <c r="G1660">
        <v>116858</v>
      </c>
      <c r="H1660">
        <v>4</v>
      </c>
      <c r="I1660">
        <v>3</v>
      </c>
      <c r="J1660">
        <v>8562</v>
      </c>
    </row>
    <row r="1661" spans="1:10" x14ac:dyDescent="0.2">
      <c r="A1661" t="s">
        <v>29</v>
      </c>
      <c r="B1661" t="s">
        <v>35</v>
      </c>
      <c r="C1661">
        <v>2013</v>
      </c>
      <c r="D1661">
        <v>4.5</v>
      </c>
      <c r="E1661" t="s">
        <v>12</v>
      </c>
      <c r="F1661" t="s">
        <v>13</v>
      </c>
      <c r="G1661">
        <v>37452</v>
      </c>
      <c r="H1661">
        <v>3</v>
      </c>
      <c r="I1661">
        <v>2</v>
      </c>
      <c r="J1661">
        <v>11750</v>
      </c>
    </row>
    <row r="1662" spans="1:10" x14ac:dyDescent="0.2">
      <c r="A1662" t="s">
        <v>40</v>
      </c>
      <c r="B1662" t="s">
        <v>41</v>
      </c>
      <c r="C1662">
        <v>2002</v>
      </c>
      <c r="D1662">
        <v>1.6</v>
      </c>
      <c r="E1662" t="s">
        <v>12</v>
      </c>
      <c r="F1662" t="s">
        <v>13</v>
      </c>
      <c r="G1662">
        <v>12478</v>
      </c>
      <c r="H1662">
        <v>5</v>
      </c>
      <c r="I1662">
        <v>5</v>
      </c>
      <c r="J1662">
        <v>6050</v>
      </c>
    </row>
    <row r="1663" spans="1:10" x14ac:dyDescent="0.2">
      <c r="A1663" t="s">
        <v>26</v>
      </c>
      <c r="B1663" t="s">
        <v>27</v>
      </c>
      <c r="C1663">
        <v>2000</v>
      </c>
      <c r="D1663">
        <v>1.2</v>
      </c>
      <c r="E1663" t="s">
        <v>16</v>
      </c>
      <c r="F1663" t="s">
        <v>25</v>
      </c>
      <c r="G1663">
        <v>85386</v>
      </c>
      <c r="H1663">
        <v>3</v>
      </c>
      <c r="I1663">
        <v>4</v>
      </c>
      <c r="J1663">
        <v>4592</v>
      </c>
    </row>
    <row r="1664" spans="1:10" x14ac:dyDescent="0.2">
      <c r="A1664" t="s">
        <v>36</v>
      </c>
      <c r="B1664" t="s">
        <v>44</v>
      </c>
      <c r="C1664">
        <v>2007</v>
      </c>
      <c r="D1664">
        <v>3.4</v>
      </c>
      <c r="E1664" t="s">
        <v>12</v>
      </c>
      <c r="F1664" t="s">
        <v>13</v>
      </c>
      <c r="G1664">
        <v>200597</v>
      </c>
      <c r="H1664">
        <v>4</v>
      </c>
      <c r="I1664">
        <v>1</v>
      </c>
      <c r="J1664">
        <v>5588</v>
      </c>
    </row>
    <row r="1665" spans="1:10" x14ac:dyDescent="0.2">
      <c r="A1665" t="s">
        <v>20</v>
      </c>
      <c r="B1665" t="s">
        <v>50</v>
      </c>
      <c r="C1665">
        <v>2000</v>
      </c>
      <c r="D1665">
        <v>1.8</v>
      </c>
      <c r="E1665" t="s">
        <v>12</v>
      </c>
      <c r="F1665" t="s">
        <v>17</v>
      </c>
      <c r="G1665">
        <v>44891</v>
      </c>
      <c r="H1665">
        <v>2</v>
      </c>
      <c r="I1665">
        <v>3</v>
      </c>
      <c r="J1665">
        <v>6502</v>
      </c>
    </row>
    <row r="1666" spans="1:10" x14ac:dyDescent="0.2">
      <c r="A1666" t="s">
        <v>26</v>
      </c>
      <c r="B1666" t="s">
        <v>32</v>
      </c>
      <c r="C1666">
        <v>2018</v>
      </c>
      <c r="D1666">
        <v>3</v>
      </c>
      <c r="E1666" t="s">
        <v>28</v>
      </c>
      <c r="F1666" t="s">
        <v>17</v>
      </c>
      <c r="G1666">
        <v>39526</v>
      </c>
      <c r="H1666">
        <v>5</v>
      </c>
      <c r="I1666">
        <v>3</v>
      </c>
      <c r="J1666">
        <v>13209</v>
      </c>
    </row>
    <row r="1667" spans="1:10" x14ac:dyDescent="0.2">
      <c r="A1667" t="s">
        <v>14</v>
      </c>
      <c r="B1667" t="s">
        <v>15</v>
      </c>
      <c r="C1667">
        <v>2005</v>
      </c>
      <c r="D1667">
        <v>1.5</v>
      </c>
      <c r="E1667" t="s">
        <v>22</v>
      </c>
      <c r="F1667" t="s">
        <v>13</v>
      </c>
      <c r="G1667">
        <v>42171</v>
      </c>
      <c r="H1667">
        <v>3</v>
      </c>
      <c r="I1667">
        <v>4</v>
      </c>
      <c r="J1667">
        <v>8256</v>
      </c>
    </row>
    <row r="1668" spans="1:10" x14ac:dyDescent="0.2">
      <c r="A1668" t="s">
        <v>29</v>
      </c>
      <c r="B1668" t="s">
        <v>35</v>
      </c>
      <c r="C1668">
        <v>2020</v>
      </c>
      <c r="D1668">
        <v>4</v>
      </c>
      <c r="E1668" t="s">
        <v>16</v>
      </c>
      <c r="F1668" t="s">
        <v>17</v>
      </c>
      <c r="G1668">
        <v>138575</v>
      </c>
      <c r="H1668">
        <v>2</v>
      </c>
      <c r="I1668">
        <v>4</v>
      </c>
      <c r="J1668">
        <v>13828</v>
      </c>
    </row>
    <row r="1669" spans="1:10" x14ac:dyDescent="0.2">
      <c r="A1669" t="s">
        <v>33</v>
      </c>
      <c r="B1669" t="s">
        <v>43</v>
      </c>
      <c r="C1669">
        <v>2022</v>
      </c>
      <c r="D1669">
        <v>2.5</v>
      </c>
      <c r="E1669" t="s">
        <v>16</v>
      </c>
      <c r="F1669" t="s">
        <v>17</v>
      </c>
      <c r="G1669">
        <v>73285</v>
      </c>
      <c r="H1669">
        <v>5</v>
      </c>
      <c r="I1669">
        <v>3</v>
      </c>
      <c r="J1669">
        <v>14234</v>
      </c>
    </row>
    <row r="1670" spans="1:10" x14ac:dyDescent="0.2">
      <c r="A1670" t="s">
        <v>26</v>
      </c>
      <c r="B1670" t="s">
        <v>27</v>
      </c>
      <c r="C1670">
        <v>2007</v>
      </c>
      <c r="D1670">
        <v>2.2000000000000002</v>
      </c>
      <c r="E1670" t="s">
        <v>28</v>
      </c>
      <c r="F1670" t="s">
        <v>17</v>
      </c>
      <c r="G1670">
        <v>67973</v>
      </c>
      <c r="H1670">
        <v>2</v>
      </c>
      <c r="I1670">
        <v>1</v>
      </c>
      <c r="J1670">
        <v>8540</v>
      </c>
    </row>
    <row r="1671" spans="1:10" x14ac:dyDescent="0.2">
      <c r="A1671" t="s">
        <v>18</v>
      </c>
      <c r="B1671" t="s">
        <v>52</v>
      </c>
      <c r="C1671">
        <v>2008</v>
      </c>
      <c r="D1671">
        <v>5</v>
      </c>
      <c r="E1671" t="s">
        <v>22</v>
      </c>
      <c r="F1671" t="s">
        <v>13</v>
      </c>
      <c r="G1671">
        <v>50096</v>
      </c>
      <c r="H1671">
        <v>2</v>
      </c>
      <c r="I1671">
        <v>2</v>
      </c>
      <c r="J1671">
        <v>12498</v>
      </c>
    </row>
    <row r="1672" spans="1:10" x14ac:dyDescent="0.2">
      <c r="A1672" t="s">
        <v>36</v>
      </c>
      <c r="B1672" t="s">
        <v>53</v>
      </c>
      <c r="C1672">
        <v>2006</v>
      </c>
      <c r="D1672">
        <v>1.9</v>
      </c>
      <c r="E1672" t="s">
        <v>16</v>
      </c>
      <c r="F1672" t="s">
        <v>25</v>
      </c>
      <c r="G1672">
        <v>13435</v>
      </c>
      <c r="H1672">
        <v>3</v>
      </c>
      <c r="I1672">
        <v>5</v>
      </c>
      <c r="J1672">
        <v>8531</v>
      </c>
    </row>
    <row r="1673" spans="1:10" x14ac:dyDescent="0.2">
      <c r="A1673" t="s">
        <v>10</v>
      </c>
      <c r="B1673" t="s">
        <v>11</v>
      </c>
      <c r="C1673">
        <v>2000</v>
      </c>
      <c r="D1673">
        <v>3.5</v>
      </c>
      <c r="E1673" t="s">
        <v>12</v>
      </c>
      <c r="F1673" t="s">
        <v>13</v>
      </c>
      <c r="G1673">
        <v>202264</v>
      </c>
      <c r="H1673">
        <v>5</v>
      </c>
      <c r="I1673">
        <v>4</v>
      </c>
      <c r="J1673">
        <v>3554</v>
      </c>
    </row>
    <row r="1674" spans="1:10" x14ac:dyDescent="0.2">
      <c r="A1674" t="s">
        <v>23</v>
      </c>
      <c r="B1674" t="s">
        <v>24</v>
      </c>
      <c r="C1674">
        <v>2009</v>
      </c>
      <c r="D1674">
        <v>2.2000000000000002</v>
      </c>
      <c r="E1674" t="s">
        <v>22</v>
      </c>
      <c r="F1674" t="s">
        <v>25</v>
      </c>
      <c r="G1674">
        <v>161642</v>
      </c>
      <c r="H1674">
        <v>3</v>
      </c>
      <c r="I1674">
        <v>1</v>
      </c>
      <c r="J1674">
        <v>7767</v>
      </c>
    </row>
    <row r="1675" spans="1:10" x14ac:dyDescent="0.2">
      <c r="A1675" t="s">
        <v>29</v>
      </c>
      <c r="B1675" t="s">
        <v>35</v>
      </c>
      <c r="C1675">
        <v>2021</v>
      </c>
      <c r="D1675">
        <v>4.5999999999999996</v>
      </c>
      <c r="E1675" t="s">
        <v>16</v>
      </c>
      <c r="F1675" t="s">
        <v>17</v>
      </c>
      <c r="G1675">
        <v>173195</v>
      </c>
      <c r="H1675">
        <v>3</v>
      </c>
      <c r="I1675">
        <v>3</v>
      </c>
      <c r="J1675">
        <v>14036</v>
      </c>
    </row>
    <row r="1676" spans="1:10" x14ac:dyDescent="0.2">
      <c r="A1676" t="s">
        <v>26</v>
      </c>
      <c r="B1676" t="s">
        <v>47</v>
      </c>
      <c r="C1676">
        <v>2006</v>
      </c>
      <c r="D1676">
        <v>3.7</v>
      </c>
      <c r="E1676" t="s">
        <v>16</v>
      </c>
      <c r="F1676" t="s">
        <v>17</v>
      </c>
      <c r="G1676">
        <v>28336</v>
      </c>
      <c r="H1676">
        <v>5</v>
      </c>
      <c r="I1676">
        <v>5</v>
      </c>
      <c r="J1676">
        <v>11533</v>
      </c>
    </row>
    <row r="1677" spans="1:10" x14ac:dyDescent="0.2">
      <c r="A1677" t="s">
        <v>10</v>
      </c>
      <c r="B1677" t="s">
        <v>11</v>
      </c>
      <c r="C1677">
        <v>2011</v>
      </c>
      <c r="D1677">
        <v>3.4</v>
      </c>
      <c r="E1677" t="s">
        <v>28</v>
      </c>
      <c r="F1677" t="s">
        <v>25</v>
      </c>
      <c r="G1677">
        <v>194364</v>
      </c>
      <c r="H1677">
        <v>2</v>
      </c>
      <c r="I1677">
        <v>5</v>
      </c>
      <c r="J1677">
        <v>6912</v>
      </c>
    </row>
    <row r="1678" spans="1:10" x14ac:dyDescent="0.2">
      <c r="A1678" t="s">
        <v>20</v>
      </c>
      <c r="B1678" t="s">
        <v>50</v>
      </c>
      <c r="C1678">
        <v>2011</v>
      </c>
      <c r="D1678">
        <v>3.6</v>
      </c>
      <c r="E1678" t="s">
        <v>28</v>
      </c>
      <c r="F1678" t="s">
        <v>13</v>
      </c>
      <c r="G1678">
        <v>91365</v>
      </c>
      <c r="H1678">
        <v>2</v>
      </c>
      <c r="I1678">
        <v>2</v>
      </c>
      <c r="J1678">
        <v>9172</v>
      </c>
    </row>
    <row r="1679" spans="1:10" x14ac:dyDescent="0.2">
      <c r="A1679" t="s">
        <v>23</v>
      </c>
      <c r="B1679" t="s">
        <v>38</v>
      </c>
      <c r="C1679">
        <v>2023</v>
      </c>
      <c r="D1679">
        <v>4.0999999999999996</v>
      </c>
      <c r="E1679" t="s">
        <v>16</v>
      </c>
      <c r="F1679" t="s">
        <v>17</v>
      </c>
      <c r="G1679">
        <v>72819</v>
      </c>
      <c r="H1679">
        <v>3</v>
      </c>
      <c r="I1679">
        <v>4</v>
      </c>
      <c r="J1679">
        <v>16143</v>
      </c>
    </row>
    <row r="1680" spans="1:10" x14ac:dyDescent="0.2">
      <c r="A1680" t="s">
        <v>36</v>
      </c>
      <c r="B1680" t="s">
        <v>44</v>
      </c>
      <c r="C1680">
        <v>2015</v>
      </c>
      <c r="D1680">
        <v>3.3</v>
      </c>
      <c r="E1680" t="s">
        <v>28</v>
      </c>
      <c r="F1680" t="s">
        <v>17</v>
      </c>
      <c r="G1680">
        <v>31069</v>
      </c>
      <c r="H1680">
        <v>3</v>
      </c>
      <c r="I1680">
        <v>5</v>
      </c>
      <c r="J1680">
        <v>12778</v>
      </c>
    </row>
    <row r="1681" spans="1:10" x14ac:dyDescent="0.2">
      <c r="A1681" t="s">
        <v>23</v>
      </c>
      <c r="B1681" t="s">
        <v>45</v>
      </c>
      <c r="C1681">
        <v>2005</v>
      </c>
      <c r="D1681">
        <v>2.1</v>
      </c>
      <c r="E1681" t="s">
        <v>16</v>
      </c>
      <c r="F1681" t="s">
        <v>17</v>
      </c>
      <c r="G1681">
        <v>165428</v>
      </c>
      <c r="H1681">
        <v>3</v>
      </c>
      <c r="I1681">
        <v>1</v>
      </c>
      <c r="J1681">
        <v>6891</v>
      </c>
    </row>
    <row r="1682" spans="1:10" x14ac:dyDescent="0.2">
      <c r="A1682" t="s">
        <v>20</v>
      </c>
      <c r="B1682" t="s">
        <v>42</v>
      </c>
      <c r="C1682">
        <v>2004</v>
      </c>
      <c r="D1682">
        <v>4.5999999999999996</v>
      </c>
      <c r="E1682" t="s">
        <v>28</v>
      </c>
      <c r="F1682" t="s">
        <v>17</v>
      </c>
      <c r="G1682">
        <v>20308</v>
      </c>
      <c r="H1682">
        <v>3</v>
      </c>
      <c r="I1682">
        <v>4</v>
      </c>
      <c r="J1682">
        <v>10993</v>
      </c>
    </row>
    <row r="1683" spans="1:10" x14ac:dyDescent="0.2">
      <c r="A1683" t="s">
        <v>18</v>
      </c>
      <c r="B1683" t="s">
        <v>54</v>
      </c>
      <c r="C1683">
        <v>2000</v>
      </c>
      <c r="D1683">
        <v>4.0999999999999996</v>
      </c>
      <c r="E1683" t="s">
        <v>28</v>
      </c>
      <c r="F1683" t="s">
        <v>25</v>
      </c>
      <c r="G1683">
        <v>70784</v>
      </c>
      <c r="H1683">
        <v>4</v>
      </c>
      <c r="I1683">
        <v>2</v>
      </c>
      <c r="J1683">
        <v>6784</v>
      </c>
    </row>
    <row r="1684" spans="1:10" x14ac:dyDescent="0.2">
      <c r="A1684" t="s">
        <v>20</v>
      </c>
      <c r="B1684" t="s">
        <v>50</v>
      </c>
      <c r="C1684">
        <v>2005</v>
      </c>
      <c r="D1684">
        <v>3.1</v>
      </c>
      <c r="E1684" t="s">
        <v>16</v>
      </c>
      <c r="F1684" t="s">
        <v>17</v>
      </c>
      <c r="G1684">
        <v>43525</v>
      </c>
      <c r="H1684">
        <v>4</v>
      </c>
      <c r="I1684">
        <v>5</v>
      </c>
      <c r="J1684">
        <v>10329</v>
      </c>
    </row>
    <row r="1685" spans="1:10" x14ac:dyDescent="0.2">
      <c r="A1685" t="s">
        <v>20</v>
      </c>
      <c r="B1685" t="s">
        <v>50</v>
      </c>
      <c r="C1685">
        <v>2008</v>
      </c>
      <c r="D1685">
        <v>3.6</v>
      </c>
      <c r="E1685" t="s">
        <v>16</v>
      </c>
      <c r="F1685" t="s">
        <v>13</v>
      </c>
      <c r="G1685">
        <v>228784</v>
      </c>
      <c r="H1685">
        <v>4</v>
      </c>
      <c r="I1685">
        <v>2</v>
      </c>
      <c r="J1685">
        <v>6524</v>
      </c>
    </row>
    <row r="1686" spans="1:10" x14ac:dyDescent="0.2">
      <c r="A1686" t="s">
        <v>23</v>
      </c>
      <c r="B1686" t="s">
        <v>24</v>
      </c>
      <c r="C1686">
        <v>2006</v>
      </c>
      <c r="D1686">
        <v>1.4</v>
      </c>
      <c r="E1686" t="s">
        <v>22</v>
      </c>
      <c r="F1686" t="s">
        <v>25</v>
      </c>
      <c r="G1686">
        <v>244511</v>
      </c>
      <c r="H1686">
        <v>3</v>
      </c>
      <c r="I1686">
        <v>5</v>
      </c>
      <c r="J1686">
        <v>4409</v>
      </c>
    </row>
    <row r="1687" spans="1:10" x14ac:dyDescent="0.2">
      <c r="A1687" t="s">
        <v>29</v>
      </c>
      <c r="B1687" t="s">
        <v>35</v>
      </c>
      <c r="C1687">
        <v>2004</v>
      </c>
      <c r="D1687">
        <v>2.2000000000000002</v>
      </c>
      <c r="E1687" t="s">
        <v>16</v>
      </c>
      <c r="F1687" t="s">
        <v>25</v>
      </c>
      <c r="G1687">
        <v>62278</v>
      </c>
      <c r="H1687">
        <v>4</v>
      </c>
      <c r="I1687">
        <v>3</v>
      </c>
      <c r="J1687">
        <v>7254</v>
      </c>
    </row>
    <row r="1688" spans="1:10" x14ac:dyDescent="0.2">
      <c r="A1688" t="s">
        <v>14</v>
      </c>
      <c r="B1688" t="s">
        <v>46</v>
      </c>
      <c r="C1688">
        <v>2019</v>
      </c>
      <c r="D1688">
        <v>2.2999999999999998</v>
      </c>
      <c r="E1688" t="s">
        <v>28</v>
      </c>
      <c r="F1688" t="s">
        <v>17</v>
      </c>
      <c r="G1688">
        <v>146849</v>
      </c>
      <c r="H1688">
        <v>2</v>
      </c>
      <c r="I1688">
        <v>5</v>
      </c>
      <c r="J1688">
        <v>10663</v>
      </c>
    </row>
    <row r="1689" spans="1:10" x14ac:dyDescent="0.2">
      <c r="A1689" t="s">
        <v>40</v>
      </c>
      <c r="B1689" t="s">
        <v>49</v>
      </c>
      <c r="C1689">
        <v>2012</v>
      </c>
      <c r="D1689">
        <v>3</v>
      </c>
      <c r="E1689" t="s">
        <v>28</v>
      </c>
      <c r="F1689" t="s">
        <v>17</v>
      </c>
      <c r="G1689">
        <v>173506</v>
      </c>
      <c r="H1689">
        <v>2</v>
      </c>
      <c r="I1689">
        <v>1</v>
      </c>
      <c r="J1689">
        <v>8729</v>
      </c>
    </row>
    <row r="1690" spans="1:10" x14ac:dyDescent="0.2">
      <c r="A1690" t="s">
        <v>10</v>
      </c>
      <c r="B1690" t="s">
        <v>31</v>
      </c>
      <c r="C1690">
        <v>2023</v>
      </c>
      <c r="D1690">
        <v>1.2</v>
      </c>
      <c r="E1690" t="s">
        <v>22</v>
      </c>
      <c r="F1690" t="s">
        <v>13</v>
      </c>
      <c r="G1690">
        <v>190846</v>
      </c>
      <c r="H1690">
        <v>2</v>
      </c>
      <c r="I1690">
        <v>5</v>
      </c>
      <c r="J1690">
        <v>10383</v>
      </c>
    </row>
    <row r="1691" spans="1:10" x14ac:dyDescent="0.2">
      <c r="A1691" t="s">
        <v>20</v>
      </c>
      <c r="B1691" t="s">
        <v>50</v>
      </c>
      <c r="C1691">
        <v>2018</v>
      </c>
      <c r="D1691">
        <v>2.9</v>
      </c>
      <c r="E1691" t="s">
        <v>12</v>
      </c>
      <c r="F1691" t="s">
        <v>13</v>
      </c>
      <c r="G1691">
        <v>8842</v>
      </c>
      <c r="H1691">
        <v>5</v>
      </c>
      <c r="I1691">
        <v>2</v>
      </c>
      <c r="J1691">
        <v>12223</v>
      </c>
    </row>
    <row r="1692" spans="1:10" x14ac:dyDescent="0.2">
      <c r="A1692" t="s">
        <v>10</v>
      </c>
      <c r="B1692" t="s">
        <v>11</v>
      </c>
      <c r="C1692">
        <v>2022</v>
      </c>
      <c r="D1692">
        <v>4.2</v>
      </c>
      <c r="E1692" t="s">
        <v>16</v>
      </c>
      <c r="F1692" t="s">
        <v>25</v>
      </c>
      <c r="G1692">
        <v>21289</v>
      </c>
      <c r="H1692">
        <v>2</v>
      </c>
      <c r="I1692">
        <v>5</v>
      </c>
      <c r="J1692">
        <v>15474</v>
      </c>
    </row>
    <row r="1693" spans="1:10" x14ac:dyDescent="0.2">
      <c r="A1693" t="s">
        <v>20</v>
      </c>
      <c r="B1693" t="s">
        <v>50</v>
      </c>
      <c r="C1693">
        <v>2010</v>
      </c>
      <c r="D1693">
        <v>3.8</v>
      </c>
      <c r="E1693" t="s">
        <v>12</v>
      </c>
      <c r="F1693" t="s">
        <v>17</v>
      </c>
      <c r="G1693">
        <v>271969</v>
      </c>
      <c r="H1693">
        <v>5</v>
      </c>
      <c r="I1693">
        <v>4</v>
      </c>
      <c r="J1693">
        <v>6960</v>
      </c>
    </row>
    <row r="1694" spans="1:10" x14ac:dyDescent="0.2">
      <c r="A1694" t="s">
        <v>36</v>
      </c>
      <c r="B1694" t="s">
        <v>44</v>
      </c>
      <c r="C1694">
        <v>2023</v>
      </c>
      <c r="D1694">
        <v>3.4</v>
      </c>
      <c r="E1694" t="s">
        <v>12</v>
      </c>
      <c r="F1694" t="s">
        <v>17</v>
      </c>
      <c r="G1694">
        <v>169381</v>
      </c>
      <c r="H1694">
        <v>2</v>
      </c>
      <c r="I1694">
        <v>3</v>
      </c>
      <c r="J1694">
        <v>12512</v>
      </c>
    </row>
    <row r="1695" spans="1:10" x14ac:dyDescent="0.2">
      <c r="A1695" t="s">
        <v>14</v>
      </c>
      <c r="B1695" t="s">
        <v>46</v>
      </c>
      <c r="C1695">
        <v>2001</v>
      </c>
      <c r="D1695">
        <v>4.3</v>
      </c>
      <c r="E1695" t="s">
        <v>12</v>
      </c>
      <c r="F1695" t="s">
        <v>13</v>
      </c>
      <c r="G1695">
        <v>117685</v>
      </c>
      <c r="H1695">
        <v>3</v>
      </c>
      <c r="I1695">
        <v>5</v>
      </c>
      <c r="J1695">
        <v>6346</v>
      </c>
    </row>
    <row r="1696" spans="1:10" x14ac:dyDescent="0.2">
      <c r="A1696" t="s">
        <v>10</v>
      </c>
      <c r="B1696" t="s">
        <v>48</v>
      </c>
      <c r="C1696">
        <v>2014</v>
      </c>
      <c r="D1696">
        <v>3.7</v>
      </c>
      <c r="E1696" t="s">
        <v>28</v>
      </c>
      <c r="F1696" t="s">
        <v>25</v>
      </c>
      <c r="G1696">
        <v>96918</v>
      </c>
      <c r="H1696">
        <v>4</v>
      </c>
      <c r="I1696">
        <v>5</v>
      </c>
      <c r="J1696">
        <v>10061</v>
      </c>
    </row>
    <row r="1697" spans="1:10" x14ac:dyDescent="0.2">
      <c r="A1697" t="s">
        <v>33</v>
      </c>
      <c r="B1697" t="s">
        <v>43</v>
      </c>
      <c r="C1697">
        <v>2013</v>
      </c>
      <c r="D1697">
        <v>1.5</v>
      </c>
      <c r="E1697" t="s">
        <v>16</v>
      </c>
      <c r="F1697" t="s">
        <v>17</v>
      </c>
      <c r="G1697">
        <v>208293</v>
      </c>
      <c r="H1697">
        <v>2</v>
      </c>
      <c r="I1697">
        <v>4</v>
      </c>
      <c r="J1697">
        <v>7834</v>
      </c>
    </row>
    <row r="1698" spans="1:10" x14ac:dyDescent="0.2">
      <c r="A1698" t="s">
        <v>29</v>
      </c>
      <c r="B1698" t="s">
        <v>56</v>
      </c>
      <c r="C1698">
        <v>2012</v>
      </c>
      <c r="D1698">
        <v>2.8</v>
      </c>
      <c r="E1698" t="s">
        <v>16</v>
      </c>
      <c r="F1698" t="s">
        <v>25</v>
      </c>
      <c r="G1698">
        <v>135966</v>
      </c>
      <c r="H1698">
        <v>3</v>
      </c>
      <c r="I1698">
        <v>1</v>
      </c>
      <c r="J1698">
        <v>8780</v>
      </c>
    </row>
    <row r="1699" spans="1:10" x14ac:dyDescent="0.2">
      <c r="A1699" t="s">
        <v>40</v>
      </c>
      <c r="B1699" t="s">
        <v>51</v>
      </c>
      <c r="C1699">
        <v>2002</v>
      </c>
      <c r="D1699">
        <v>2.8</v>
      </c>
      <c r="E1699" t="s">
        <v>22</v>
      </c>
      <c r="F1699" t="s">
        <v>17</v>
      </c>
      <c r="G1699">
        <v>293330</v>
      </c>
      <c r="H1699">
        <v>3</v>
      </c>
      <c r="I1699">
        <v>3</v>
      </c>
      <c r="J1699">
        <v>5133</v>
      </c>
    </row>
    <row r="1700" spans="1:10" x14ac:dyDescent="0.2">
      <c r="A1700" t="s">
        <v>40</v>
      </c>
      <c r="B1700" t="s">
        <v>51</v>
      </c>
      <c r="C1700">
        <v>2009</v>
      </c>
      <c r="D1700">
        <v>4.0999999999999996</v>
      </c>
      <c r="E1700" t="s">
        <v>22</v>
      </c>
      <c r="F1700" t="s">
        <v>25</v>
      </c>
      <c r="G1700">
        <v>244248</v>
      </c>
      <c r="H1700">
        <v>4</v>
      </c>
      <c r="I1700">
        <v>5</v>
      </c>
      <c r="J1700">
        <v>8015</v>
      </c>
    </row>
    <row r="1701" spans="1:10" x14ac:dyDescent="0.2">
      <c r="A1701" t="s">
        <v>36</v>
      </c>
      <c r="B1701" t="s">
        <v>44</v>
      </c>
      <c r="C1701">
        <v>2010</v>
      </c>
      <c r="D1701">
        <v>2.4</v>
      </c>
      <c r="E1701" t="s">
        <v>16</v>
      </c>
      <c r="F1701" t="s">
        <v>13</v>
      </c>
      <c r="G1701">
        <v>235850</v>
      </c>
      <c r="H1701">
        <v>4</v>
      </c>
      <c r="I1701">
        <v>4</v>
      </c>
      <c r="J1701">
        <v>5783</v>
      </c>
    </row>
    <row r="1702" spans="1:10" x14ac:dyDescent="0.2">
      <c r="A1702" t="s">
        <v>26</v>
      </c>
      <c r="B1702" t="s">
        <v>27</v>
      </c>
      <c r="C1702">
        <v>2016</v>
      </c>
      <c r="D1702">
        <v>2</v>
      </c>
      <c r="E1702" t="s">
        <v>16</v>
      </c>
      <c r="F1702" t="s">
        <v>17</v>
      </c>
      <c r="G1702">
        <v>115571</v>
      </c>
      <c r="H1702">
        <v>2</v>
      </c>
      <c r="I1702">
        <v>3</v>
      </c>
      <c r="J1702">
        <v>11088</v>
      </c>
    </row>
    <row r="1703" spans="1:10" x14ac:dyDescent="0.2">
      <c r="A1703" t="s">
        <v>10</v>
      </c>
      <c r="B1703" t="s">
        <v>48</v>
      </c>
      <c r="C1703">
        <v>2013</v>
      </c>
      <c r="D1703">
        <v>1.8</v>
      </c>
      <c r="E1703" t="s">
        <v>12</v>
      </c>
      <c r="F1703" t="s">
        <v>25</v>
      </c>
      <c r="G1703">
        <v>36507</v>
      </c>
      <c r="H1703">
        <v>4</v>
      </c>
      <c r="I1703">
        <v>5</v>
      </c>
      <c r="J1703">
        <v>9069</v>
      </c>
    </row>
    <row r="1704" spans="1:10" x14ac:dyDescent="0.2">
      <c r="A1704" t="s">
        <v>40</v>
      </c>
      <c r="B1704" t="s">
        <v>49</v>
      </c>
      <c r="C1704">
        <v>2002</v>
      </c>
      <c r="D1704">
        <v>1.7</v>
      </c>
      <c r="E1704" t="s">
        <v>28</v>
      </c>
      <c r="F1704" t="s">
        <v>17</v>
      </c>
      <c r="G1704">
        <v>210171</v>
      </c>
      <c r="H1704">
        <v>5</v>
      </c>
      <c r="I1704">
        <v>2</v>
      </c>
      <c r="J1704">
        <v>3696</v>
      </c>
    </row>
    <row r="1705" spans="1:10" x14ac:dyDescent="0.2">
      <c r="A1705" t="s">
        <v>20</v>
      </c>
      <c r="B1705" t="s">
        <v>21</v>
      </c>
      <c r="C1705">
        <v>2023</v>
      </c>
      <c r="D1705">
        <v>3.6</v>
      </c>
      <c r="E1705" t="s">
        <v>16</v>
      </c>
      <c r="F1705" t="s">
        <v>25</v>
      </c>
      <c r="G1705">
        <v>245796</v>
      </c>
      <c r="H1705">
        <v>4</v>
      </c>
      <c r="I1705">
        <v>2</v>
      </c>
      <c r="J1705">
        <v>10684</v>
      </c>
    </row>
    <row r="1706" spans="1:10" x14ac:dyDescent="0.2">
      <c r="A1706" t="s">
        <v>18</v>
      </c>
      <c r="B1706" t="s">
        <v>19</v>
      </c>
      <c r="C1706">
        <v>2014</v>
      </c>
      <c r="D1706">
        <v>4.9000000000000004</v>
      </c>
      <c r="E1706" t="s">
        <v>22</v>
      </c>
      <c r="F1706" t="s">
        <v>13</v>
      </c>
      <c r="G1706">
        <v>12671</v>
      </c>
      <c r="H1706">
        <v>2</v>
      </c>
      <c r="I1706">
        <v>5</v>
      </c>
      <c r="J1706">
        <v>14946</v>
      </c>
    </row>
    <row r="1707" spans="1:10" x14ac:dyDescent="0.2">
      <c r="A1707" t="s">
        <v>20</v>
      </c>
      <c r="B1707" t="s">
        <v>50</v>
      </c>
      <c r="C1707">
        <v>2002</v>
      </c>
      <c r="D1707">
        <v>3.6</v>
      </c>
      <c r="E1707" t="s">
        <v>28</v>
      </c>
      <c r="F1707" t="s">
        <v>25</v>
      </c>
      <c r="G1707">
        <v>259700</v>
      </c>
      <c r="H1707">
        <v>4</v>
      </c>
      <c r="I1707">
        <v>5</v>
      </c>
      <c r="J1707">
        <v>3106</v>
      </c>
    </row>
    <row r="1708" spans="1:10" x14ac:dyDescent="0.2">
      <c r="A1708" t="s">
        <v>14</v>
      </c>
      <c r="B1708" t="s">
        <v>46</v>
      </c>
      <c r="C1708">
        <v>2008</v>
      </c>
      <c r="D1708">
        <v>3.6</v>
      </c>
      <c r="E1708" t="s">
        <v>12</v>
      </c>
      <c r="F1708" t="s">
        <v>13</v>
      </c>
      <c r="G1708">
        <v>173500</v>
      </c>
      <c r="H1708">
        <v>4</v>
      </c>
      <c r="I1708">
        <v>2</v>
      </c>
      <c r="J1708">
        <v>6630</v>
      </c>
    </row>
    <row r="1709" spans="1:10" x14ac:dyDescent="0.2">
      <c r="A1709" t="s">
        <v>14</v>
      </c>
      <c r="B1709" t="s">
        <v>46</v>
      </c>
      <c r="C1709">
        <v>2023</v>
      </c>
      <c r="D1709">
        <v>2.1</v>
      </c>
      <c r="E1709" t="s">
        <v>28</v>
      </c>
      <c r="F1709" t="s">
        <v>17</v>
      </c>
      <c r="G1709">
        <v>281615</v>
      </c>
      <c r="H1709">
        <v>3</v>
      </c>
      <c r="I1709">
        <v>1</v>
      </c>
      <c r="J1709">
        <v>8967</v>
      </c>
    </row>
    <row r="1710" spans="1:10" x14ac:dyDescent="0.2">
      <c r="A1710" t="s">
        <v>10</v>
      </c>
      <c r="B1710" t="s">
        <v>11</v>
      </c>
      <c r="C1710">
        <v>2020</v>
      </c>
      <c r="D1710">
        <v>2.2000000000000002</v>
      </c>
      <c r="E1710" t="s">
        <v>12</v>
      </c>
      <c r="F1710" t="s">
        <v>13</v>
      </c>
      <c r="G1710">
        <v>142392</v>
      </c>
      <c r="H1710">
        <v>5</v>
      </c>
      <c r="I1710">
        <v>1</v>
      </c>
      <c r="J1710">
        <v>9452</v>
      </c>
    </row>
    <row r="1711" spans="1:10" x14ac:dyDescent="0.2">
      <c r="A1711" t="s">
        <v>10</v>
      </c>
      <c r="B1711" t="s">
        <v>48</v>
      </c>
      <c r="C1711">
        <v>2023</v>
      </c>
      <c r="D1711">
        <v>1.6</v>
      </c>
      <c r="E1711" t="s">
        <v>28</v>
      </c>
      <c r="F1711" t="s">
        <v>25</v>
      </c>
      <c r="G1711">
        <v>189334</v>
      </c>
      <c r="H1711">
        <v>3</v>
      </c>
      <c r="I1711">
        <v>2</v>
      </c>
      <c r="J1711">
        <v>8813</v>
      </c>
    </row>
    <row r="1712" spans="1:10" x14ac:dyDescent="0.2">
      <c r="A1712" t="s">
        <v>33</v>
      </c>
      <c r="B1712" t="s">
        <v>34</v>
      </c>
      <c r="C1712">
        <v>2001</v>
      </c>
      <c r="D1712">
        <v>1.2</v>
      </c>
      <c r="E1712" t="s">
        <v>12</v>
      </c>
      <c r="F1712" t="s">
        <v>25</v>
      </c>
      <c r="G1712">
        <v>55663</v>
      </c>
      <c r="H1712">
        <v>3</v>
      </c>
      <c r="I1712">
        <v>5</v>
      </c>
      <c r="J1712">
        <v>4486</v>
      </c>
    </row>
    <row r="1713" spans="1:10" x14ac:dyDescent="0.2">
      <c r="A1713" t="s">
        <v>33</v>
      </c>
      <c r="B1713" t="s">
        <v>34</v>
      </c>
      <c r="C1713">
        <v>2022</v>
      </c>
      <c r="D1713">
        <v>2.1</v>
      </c>
      <c r="E1713" t="s">
        <v>22</v>
      </c>
      <c r="F1713" t="s">
        <v>17</v>
      </c>
      <c r="G1713">
        <v>229332</v>
      </c>
      <c r="H1713">
        <v>4</v>
      </c>
      <c r="I1713">
        <v>1</v>
      </c>
      <c r="J1713">
        <v>11713</v>
      </c>
    </row>
    <row r="1714" spans="1:10" x14ac:dyDescent="0.2">
      <c r="A1714" t="s">
        <v>29</v>
      </c>
      <c r="B1714" t="s">
        <v>56</v>
      </c>
      <c r="C1714">
        <v>2008</v>
      </c>
      <c r="D1714">
        <v>4.4000000000000004</v>
      </c>
      <c r="E1714" t="s">
        <v>28</v>
      </c>
      <c r="F1714" t="s">
        <v>13</v>
      </c>
      <c r="G1714">
        <v>120374</v>
      </c>
      <c r="H1714">
        <v>2</v>
      </c>
      <c r="I1714">
        <v>1</v>
      </c>
      <c r="J1714">
        <v>8492</v>
      </c>
    </row>
    <row r="1715" spans="1:10" x14ac:dyDescent="0.2">
      <c r="A1715" t="s">
        <v>36</v>
      </c>
      <c r="B1715" t="s">
        <v>37</v>
      </c>
      <c r="C1715">
        <v>2015</v>
      </c>
      <c r="D1715">
        <v>1.8</v>
      </c>
      <c r="E1715" t="s">
        <v>12</v>
      </c>
      <c r="F1715" t="s">
        <v>17</v>
      </c>
      <c r="G1715">
        <v>36064</v>
      </c>
      <c r="H1715">
        <v>4</v>
      </c>
      <c r="I1715">
        <v>3</v>
      </c>
      <c r="J1715">
        <v>11178</v>
      </c>
    </row>
    <row r="1716" spans="1:10" x14ac:dyDescent="0.2">
      <c r="A1716" t="s">
        <v>29</v>
      </c>
      <c r="B1716" t="s">
        <v>30</v>
      </c>
      <c r="C1716">
        <v>2014</v>
      </c>
      <c r="D1716">
        <v>4.9000000000000004</v>
      </c>
      <c r="E1716" t="s">
        <v>28</v>
      </c>
      <c r="F1716" t="s">
        <v>25</v>
      </c>
      <c r="G1716">
        <v>247925</v>
      </c>
      <c r="H1716">
        <v>4</v>
      </c>
      <c r="I1716">
        <v>5</v>
      </c>
      <c r="J1716">
        <v>8241</v>
      </c>
    </row>
    <row r="1717" spans="1:10" x14ac:dyDescent="0.2">
      <c r="A1717" t="s">
        <v>33</v>
      </c>
      <c r="B1717" t="s">
        <v>43</v>
      </c>
      <c r="C1717">
        <v>2023</v>
      </c>
      <c r="D1717">
        <v>3.2</v>
      </c>
      <c r="E1717" t="s">
        <v>22</v>
      </c>
      <c r="F1717" t="s">
        <v>17</v>
      </c>
      <c r="G1717">
        <v>142564</v>
      </c>
      <c r="H1717">
        <v>3</v>
      </c>
      <c r="I1717">
        <v>1</v>
      </c>
      <c r="J1717">
        <v>14848</v>
      </c>
    </row>
    <row r="1718" spans="1:10" x14ac:dyDescent="0.2">
      <c r="A1718" t="s">
        <v>26</v>
      </c>
      <c r="B1718" t="s">
        <v>32</v>
      </c>
      <c r="C1718">
        <v>2017</v>
      </c>
      <c r="D1718">
        <v>3.1</v>
      </c>
      <c r="E1718" t="s">
        <v>12</v>
      </c>
      <c r="F1718" t="s">
        <v>17</v>
      </c>
      <c r="G1718">
        <v>196995</v>
      </c>
      <c r="H1718">
        <v>3</v>
      </c>
      <c r="I1718">
        <v>2</v>
      </c>
      <c r="J1718">
        <v>9860</v>
      </c>
    </row>
    <row r="1719" spans="1:10" x14ac:dyDescent="0.2">
      <c r="A1719" t="s">
        <v>36</v>
      </c>
      <c r="B1719" t="s">
        <v>37</v>
      </c>
      <c r="C1719">
        <v>2023</v>
      </c>
      <c r="D1719">
        <v>3.1</v>
      </c>
      <c r="E1719" t="s">
        <v>16</v>
      </c>
      <c r="F1719" t="s">
        <v>13</v>
      </c>
      <c r="G1719">
        <v>74502</v>
      </c>
      <c r="H1719">
        <v>5</v>
      </c>
      <c r="I1719">
        <v>5</v>
      </c>
      <c r="J1719">
        <v>13609</v>
      </c>
    </row>
    <row r="1720" spans="1:10" x14ac:dyDescent="0.2">
      <c r="A1720" t="s">
        <v>36</v>
      </c>
      <c r="B1720" t="s">
        <v>44</v>
      </c>
      <c r="C1720">
        <v>2011</v>
      </c>
      <c r="D1720">
        <v>2.7</v>
      </c>
      <c r="E1720" t="s">
        <v>22</v>
      </c>
      <c r="F1720" t="s">
        <v>13</v>
      </c>
      <c r="G1720">
        <v>298757</v>
      </c>
      <c r="H1720">
        <v>3</v>
      </c>
      <c r="I1720">
        <v>5</v>
      </c>
      <c r="J1720">
        <v>6124</v>
      </c>
    </row>
    <row r="1721" spans="1:10" x14ac:dyDescent="0.2">
      <c r="A1721" t="s">
        <v>23</v>
      </c>
      <c r="B1721" t="s">
        <v>24</v>
      </c>
      <c r="C1721">
        <v>2008</v>
      </c>
      <c r="D1721">
        <v>2</v>
      </c>
      <c r="E1721" t="s">
        <v>22</v>
      </c>
      <c r="F1721" t="s">
        <v>25</v>
      </c>
      <c r="G1721">
        <v>179010</v>
      </c>
      <c r="H1721">
        <v>2</v>
      </c>
      <c r="I1721">
        <v>3</v>
      </c>
      <c r="J1721">
        <v>6919</v>
      </c>
    </row>
    <row r="1722" spans="1:10" x14ac:dyDescent="0.2">
      <c r="A1722" t="s">
        <v>36</v>
      </c>
      <c r="B1722" t="s">
        <v>53</v>
      </c>
      <c r="C1722">
        <v>2007</v>
      </c>
      <c r="D1722">
        <v>1.8</v>
      </c>
      <c r="E1722" t="s">
        <v>16</v>
      </c>
      <c r="F1722" t="s">
        <v>17</v>
      </c>
      <c r="G1722">
        <v>97552</v>
      </c>
      <c r="H1722">
        <v>3</v>
      </c>
      <c r="I1722">
        <v>4</v>
      </c>
      <c r="J1722">
        <v>8548</v>
      </c>
    </row>
    <row r="1723" spans="1:10" x14ac:dyDescent="0.2">
      <c r="A1723" t="s">
        <v>18</v>
      </c>
      <c r="B1723" t="s">
        <v>19</v>
      </c>
      <c r="C1723">
        <v>2001</v>
      </c>
      <c r="D1723">
        <v>1.4</v>
      </c>
      <c r="E1723" t="s">
        <v>12</v>
      </c>
      <c r="F1723" t="s">
        <v>13</v>
      </c>
      <c r="G1723">
        <v>105088</v>
      </c>
      <c r="H1723">
        <v>2</v>
      </c>
      <c r="I1723">
        <v>1</v>
      </c>
      <c r="J1723">
        <v>3698</v>
      </c>
    </row>
    <row r="1724" spans="1:10" x14ac:dyDescent="0.2">
      <c r="A1724" t="s">
        <v>23</v>
      </c>
      <c r="B1724" t="s">
        <v>45</v>
      </c>
      <c r="C1724">
        <v>2006</v>
      </c>
      <c r="D1724">
        <v>3.8</v>
      </c>
      <c r="E1724" t="s">
        <v>28</v>
      </c>
      <c r="F1724" t="s">
        <v>25</v>
      </c>
      <c r="G1724">
        <v>149573</v>
      </c>
      <c r="H1724">
        <v>3</v>
      </c>
      <c r="I1724">
        <v>4</v>
      </c>
      <c r="J1724">
        <v>6708</v>
      </c>
    </row>
    <row r="1725" spans="1:10" x14ac:dyDescent="0.2">
      <c r="A1725" t="s">
        <v>14</v>
      </c>
      <c r="B1725" t="s">
        <v>46</v>
      </c>
      <c r="C1725">
        <v>2013</v>
      </c>
      <c r="D1725">
        <v>3.9</v>
      </c>
      <c r="E1725" t="s">
        <v>12</v>
      </c>
      <c r="F1725" t="s">
        <v>17</v>
      </c>
      <c r="G1725">
        <v>21396</v>
      </c>
      <c r="H1725">
        <v>4</v>
      </c>
      <c r="I1725">
        <v>2</v>
      </c>
      <c r="J1725">
        <v>12972</v>
      </c>
    </row>
    <row r="1726" spans="1:10" x14ac:dyDescent="0.2">
      <c r="A1726" t="s">
        <v>29</v>
      </c>
      <c r="B1726" t="s">
        <v>35</v>
      </c>
      <c r="C1726">
        <v>2002</v>
      </c>
      <c r="D1726">
        <v>3.9</v>
      </c>
      <c r="E1726" t="s">
        <v>16</v>
      </c>
      <c r="F1726" t="s">
        <v>13</v>
      </c>
      <c r="G1726">
        <v>84234</v>
      </c>
      <c r="H1726">
        <v>5</v>
      </c>
      <c r="I1726">
        <v>2</v>
      </c>
      <c r="J1726">
        <v>7915</v>
      </c>
    </row>
    <row r="1727" spans="1:10" x14ac:dyDescent="0.2">
      <c r="A1727" t="s">
        <v>26</v>
      </c>
      <c r="B1727" t="s">
        <v>32</v>
      </c>
      <c r="C1727">
        <v>2013</v>
      </c>
      <c r="D1727">
        <v>1.5</v>
      </c>
      <c r="E1727" t="s">
        <v>28</v>
      </c>
      <c r="F1727" t="s">
        <v>25</v>
      </c>
      <c r="G1727">
        <v>87831</v>
      </c>
      <c r="H1727">
        <v>4</v>
      </c>
      <c r="I1727">
        <v>2</v>
      </c>
      <c r="J1727">
        <v>7743</v>
      </c>
    </row>
    <row r="1728" spans="1:10" x14ac:dyDescent="0.2">
      <c r="A1728" t="s">
        <v>20</v>
      </c>
      <c r="B1728" t="s">
        <v>50</v>
      </c>
      <c r="C1728">
        <v>2022</v>
      </c>
      <c r="D1728">
        <v>4</v>
      </c>
      <c r="E1728" t="s">
        <v>28</v>
      </c>
      <c r="F1728" t="s">
        <v>25</v>
      </c>
      <c r="G1728">
        <v>109649</v>
      </c>
      <c r="H1728">
        <v>5</v>
      </c>
      <c r="I1728">
        <v>5</v>
      </c>
      <c r="J1728">
        <v>12507</v>
      </c>
    </row>
    <row r="1729" spans="1:10" x14ac:dyDescent="0.2">
      <c r="A1729" t="s">
        <v>23</v>
      </c>
      <c r="B1729" t="s">
        <v>45</v>
      </c>
      <c r="C1729">
        <v>2022</v>
      </c>
      <c r="D1729">
        <v>1.4</v>
      </c>
      <c r="E1729" t="s">
        <v>28</v>
      </c>
      <c r="F1729" t="s">
        <v>17</v>
      </c>
      <c r="G1729">
        <v>28004</v>
      </c>
      <c r="H1729">
        <v>4</v>
      </c>
      <c r="I1729">
        <v>1</v>
      </c>
      <c r="J1729">
        <v>13039</v>
      </c>
    </row>
    <row r="1730" spans="1:10" x14ac:dyDescent="0.2">
      <c r="A1730" t="s">
        <v>10</v>
      </c>
      <c r="B1730" t="s">
        <v>48</v>
      </c>
      <c r="C1730">
        <v>2012</v>
      </c>
      <c r="D1730">
        <v>2.9</v>
      </c>
      <c r="E1730" t="s">
        <v>16</v>
      </c>
      <c r="F1730" t="s">
        <v>13</v>
      </c>
      <c r="G1730">
        <v>259817</v>
      </c>
      <c r="H1730">
        <v>3</v>
      </c>
      <c r="I1730">
        <v>5</v>
      </c>
      <c r="J1730">
        <v>6403</v>
      </c>
    </row>
    <row r="1731" spans="1:10" x14ac:dyDescent="0.2">
      <c r="A1731" t="s">
        <v>20</v>
      </c>
      <c r="B1731" t="s">
        <v>50</v>
      </c>
      <c r="C1731">
        <v>2013</v>
      </c>
      <c r="D1731">
        <v>4.5</v>
      </c>
      <c r="E1731" t="s">
        <v>16</v>
      </c>
      <c r="F1731" t="s">
        <v>17</v>
      </c>
      <c r="G1731">
        <v>233742</v>
      </c>
      <c r="H1731">
        <v>2</v>
      </c>
      <c r="I1731">
        <v>1</v>
      </c>
      <c r="J1731">
        <v>10325</v>
      </c>
    </row>
    <row r="1732" spans="1:10" x14ac:dyDescent="0.2">
      <c r="A1732" t="s">
        <v>23</v>
      </c>
      <c r="B1732" t="s">
        <v>38</v>
      </c>
      <c r="C1732">
        <v>2020</v>
      </c>
      <c r="D1732">
        <v>3.3</v>
      </c>
      <c r="E1732" t="s">
        <v>28</v>
      </c>
      <c r="F1732" t="s">
        <v>13</v>
      </c>
      <c r="G1732">
        <v>172227</v>
      </c>
      <c r="H1732">
        <v>3</v>
      </c>
      <c r="I1732">
        <v>3</v>
      </c>
      <c r="J1732">
        <v>9955</v>
      </c>
    </row>
    <row r="1733" spans="1:10" x14ac:dyDescent="0.2">
      <c r="A1733" t="s">
        <v>26</v>
      </c>
      <c r="B1733" t="s">
        <v>32</v>
      </c>
      <c r="C1733">
        <v>2011</v>
      </c>
      <c r="D1733">
        <v>5</v>
      </c>
      <c r="E1733" t="s">
        <v>16</v>
      </c>
      <c r="F1733" t="s">
        <v>17</v>
      </c>
      <c r="G1733">
        <v>13473</v>
      </c>
      <c r="H1733">
        <v>5</v>
      </c>
      <c r="I1733">
        <v>4</v>
      </c>
      <c r="J1733">
        <v>14630</v>
      </c>
    </row>
    <row r="1734" spans="1:10" x14ac:dyDescent="0.2">
      <c r="A1734" t="s">
        <v>29</v>
      </c>
      <c r="B1734" t="s">
        <v>30</v>
      </c>
      <c r="C1734">
        <v>2003</v>
      </c>
      <c r="D1734">
        <v>3.5</v>
      </c>
      <c r="E1734" t="s">
        <v>12</v>
      </c>
      <c r="F1734" t="s">
        <v>25</v>
      </c>
      <c r="G1734">
        <v>170089</v>
      </c>
      <c r="H1734">
        <v>2</v>
      </c>
      <c r="I1734">
        <v>1</v>
      </c>
      <c r="J1734">
        <v>5098</v>
      </c>
    </row>
    <row r="1735" spans="1:10" x14ac:dyDescent="0.2">
      <c r="A1735" t="s">
        <v>33</v>
      </c>
      <c r="B1735" t="s">
        <v>55</v>
      </c>
      <c r="C1735">
        <v>2020</v>
      </c>
      <c r="D1735">
        <v>3.1</v>
      </c>
      <c r="E1735" t="s">
        <v>12</v>
      </c>
      <c r="F1735" t="s">
        <v>13</v>
      </c>
      <c r="G1735">
        <v>54614</v>
      </c>
      <c r="H1735">
        <v>2</v>
      </c>
      <c r="I1735">
        <v>4</v>
      </c>
      <c r="J1735">
        <v>12107</v>
      </c>
    </row>
    <row r="1736" spans="1:10" x14ac:dyDescent="0.2">
      <c r="A1736" t="s">
        <v>10</v>
      </c>
      <c r="B1736" t="s">
        <v>48</v>
      </c>
      <c r="C1736">
        <v>2006</v>
      </c>
      <c r="D1736">
        <v>3.8</v>
      </c>
      <c r="E1736" t="s">
        <v>22</v>
      </c>
      <c r="F1736" t="s">
        <v>13</v>
      </c>
      <c r="G1736">
        <v>276138</v>
      </c>
      <c r="H1736">
        <v>2</v>
      </c>
      <c r="I1736">
        <v>1</v>
      </c>
      <c r="J1736">
        <v>6177</v>
      </c>
    </row>
    <row r="1737" spans="1:10" x14ac:dyDescent="0.2">
      <c r="A1737" t="s">
        <v>36</v>
      </c>
      <c r="B1737" t="s">
        <v>37</v>
      </c>
      <c r="C1737">
        <v>2006</v>
      </c>
      <c r="D1737">
        <v>1.2</v>
      </c>
      <c r="E1737" t="s">
        <v>12</v>
      </c>
      <c r="F1737" t="s">
        <v>13</v>
      </c>
      <c r="G1737">
        <v>227665</v>
      </c>
      <c r="H1737">
        <v>4</v>
      </c>
      <c r="I1737">
        <v>2</v>
      </c>
      <c r="J1737">
        <v>2546</v>
      </c>
    </row>
    <row r="1738" spans="1:10" x14ac:dyDescent="0.2">
      <c r="A1738" t="s">
        <v>33</v>
      </c>
      <c r="B1738" t="s">
        <v>43</v>
      </c>
      <c r="C1738">
        <v>2021</v>
      </c>
      <c r="D1738">
        <v>2.1</v>
      </c>
      <c r="E1738" t="s">
        <v>12</v>
      </c>
      <c r="F1738" t="s">
        <v>25</v>
      </c>
      <c r="G1738">
        <v>85775</v>
      </c>
      <c r="H1738">
        <v>4</v>
      </c>
      <c r="I1738">
        <v>2</v>
      </c>
      <c r="J1738">
        <v>10784</v>
      </c>
    </row>
    <row r="1739" spans="1:10" x14ac:dyDescent="0.2">
      <c r="A1739" t="s">
        <v>14</v>
      </c>
      <c r="B1739" t="s">
        <v>46</v>
      </c>
      <c r="C1739">
        <v>2020</v>
      </c>
      <c r="D1739">
        <v>3</v>
      </c>
      <c r="E1739" t="s">
        <v>16</v>
      </c>
      <c r="F1739" t="s">
        <v>25</v>
      </c>
      <c r="G1739">
        <v>7623</v>
      </c>
      <c r="H1739">
        <v>3</v>
      </c>
      <c r="I1739">
        <v>1</v>
      </c>
      <c r="J1739">
        <v>13947</v>
      </c>
    </row>
    <row r="1740" spans="1:10" x14ac:dyDescent="0.2">
      <c r="A1740" t="s">
        <v>10</v>
      </c>
      <c r="B1740" t="s">
        <v>11</v>
      </c>
      <c r="C1740">
        <v>2006</v>
      </c>
      <c r="D1740">
        <v>4.0999999999999996</v>
      </c>
      <c r="E1740" t="s">
        <v>12</v>
      </c>
      <c r="F1740" t="s">
        <v>13</v>
      </c>
      <c r="G1740">
        <v>134712</v>
      </c>
      <c r="H1740">
        <v>2</v>
      </c>
      <c r="I1740">
        <v>2</v>
      </c>
      <c r="J1740">
        <v>7305</v>
      </c>
    </row>
    <row r="1741" spans="1:10" x14ac:dyDescent="0.2">
      <c r="A1741" t="s">
        <v>23</v>
      </c>
      <c r="B1741" t="s">
        <v>38</v>
      </c>
      <c r="C1741">
        <v>2009</v>
      </c>
      <c r="D1741">
        <v>2.6</v>
      </c>
      <c r="E1741" t="s">
        <v>22</v>
      </c>
      <c r="F1741" t="s">
        <v>13</v>
      </c>
      <c r="G1741">
        <v>252720</v>
      </c>
      <c r="H1741">
        <v>4</v>
      </c>
      <c r="I1741">
        <v>2</v>
      </c>
      <c r="J1741">
        <v>6345</v>
      </c>
    </row>
    <row r="1742" spans="1:10" x14ac:dyDescent="0.2">
      <c r="A1742" t="s">
        <v>33</v>
      </c>
      <c r="B1742" t="s">
        <v>55</v>
      </c>
      <c r="C1742">
        <v>2016</v>
      </c>
      <c r="D1742">
        <v>2.2000000000000002</v>
      </c>
      <c r="E1742" t="s">
        <v>12</v>
      </c>
      <c r="F1742" t="s">
        <v>17</v>
      </c>
      <c r="G1742">
        <v>69374</v>
      </c>
      <c r="H1742">
        <v>4</v>
      </c>
      <c r="I1742">
        <v>1</v>
      </c>
      <c r="J1742">
        <v>11212</v>
      </c>
    </row>
    <row r="1743" spans="1:10" x14ac:dyDescent="0.2">
      <c r="A1743" t="s">
        <v>20</v>
      </c>
      <c r="B1743" t="s">
        <v>42</v>
      </c>
      <c r="C1743">
        <v>2022</v>
      </c>
      <c r="D1743">
        <v>4.5</v>
      </c>
      <c r="E1743" t="s">
        <v>22</v>
      </c>
      <c r="F1743" t="s">
        <v>17</v>
      </c>
      <c r="G1743">
        <v>286355</v>
      </c>
      <c r="H1743">
        <v>4</v>
      </c>
      <c r="I1743">
        <v>2</v>
      </c>
      <c r="J1743">
        <v>12972</v>
      </c>
    </row>
    <row r="1744" spans="1:10" x14ac:dyDescent="0.2">
      <c r="A1744" t="s">
        <v>36</v>
      </c>
      <c r="B1744" t="s">
        <v>44</v>
      </c>
      <c r="C1744">
        <v>2018</v>
      </c>
      <c r="D1744">
        <v>1.6</v>
      </c>
      <c r="E1744" t="s">
        <v>16</v>
      </c>
      <c r="F1744" t="s">
        <v>17</v>
      </c>
      <c r="G1744">
        <v>3022</v>
      </c>
      <c r="H1744">
        <v>5</v>
      </c>
      <c r="I1744">
        <v>2</v>
      </c>
      <c r="J1744">
        <v>13539</v>
      </c>
    </row>
    <row r="1745" spans="1:10" x14ac:dyDescent="0.2">
      <c r="A1745" t="s">
        <v>33</v>
      </c>
      <c r="B1745" t="s">
        <v>55</v>
      </c>
      <c r="C1745">
        <v>2007</v>
      </c>
      <c r="D1745">
        <v>3.5</v>
      </c>
      <c r="E1745" t="s">
        <v>28</v>
      </c>
      <c r="F1745" t="s">
        <v>25</v>
      </c>
      <c r="G1745">
        <v>140717</v>
      </c>
      <c r="H1745">
        <v>3</v>
      </c>
      <c r="I1745">
        <v>5</v>
      </c>
      <c r="J1745">
        <v>6885</v>
      </c>
    </row>
    <row r="1746" spans="1:10" x14ac:dyDescent="0.2">
      <c r="A1746" t="s">
        <v>20</v>
      </c>
      <c r="B1746" t="s">
        <v>50</v>
      </c>
      <c r="C1746">
        <v>2022</v>
      </c>
      <c r="D1746">
        <v>1.4</v>
      </c>
      <c r="E1746" t="s">
        <v>16</v>
      </c>
      <c r="F1746" t="s">
        <v>13</v>
      </c>
      <c r="G1746">
        <v>94696</v>
      </c>
      <c r="H1746">
        <v>2</v>
      </c>
      <c r="I1746">
        <v>5</v>
      </c>
      <c r="J1746">
        <v>11206</v>
      </c>
    </row>
    <row r="1747" spans="1:10" x14ac:dyDescent="0.2">
      <c r="A1747" t="s">
        <v>23</v>
      </c>
      <c r="B1747" t="s">
        <v>24</v>
      </c>
      <c r="C1747">
        <v>2000</v>
      </c>
      <c r="D1747">
        <v>1.9</v>
      </c>
      <c r="E1747" t="s">
        <v>16</v>
      </c>
      <c r="F1747" t="s">
        <v>17</v>
      </c>
      <c r="G1747">
        <v>36648</v>
      </c>
      <c r="H1747">
        <v>5</v>
      </c>
      <c r="I1747">
        <v>3</v>
      </c>
      <c r="J1747">
        <v>7767</v>
      </c>
    </row>
    <row r="1748" spans="1:10" x14ac:dyDescent="0.2">
      <c r="A1748" t="s">
        <v>23</v>
      </c>
      <c r="B1748" t="s">
        <v>24</v>
      </c>
      <c r="C1748">
        <v>2012</v>
      </c>
      <c r="D1748">
        <v>3.2</v>
      </c>
      <c r="E1748" t="s">
        <v>28</v>
      </c>
      <c r="F1748" t="s">
        <v>13</v>
      </c>
      <c r="G1748">
        <v>182056</v>
      </c>
      <c r="H1748">
        <v>3</v>
      </c>
      <c r="I1748">
        <v>4</v>
      </c>
      <c r="J1748">
        <v>7258</v>
      </c>
    </row>
    <row r="1749" spans="1:10" x14ac:dyDescent="0.2">
      <c r="A1749" t="s">
        <v>40</v>
      </c>
      <c r="B1749" t="s">
        <v>49</v>
      </c>
      <c r="C1749">
        <v>2007</v>
      </c>
      <c r="D1749">
        <v>2.9</v>
      </c>
      <c r="E1749" t="s">
        <v>12</v>
      </c>
      <c r="F1749" t="s">
        <v>17</v>
      </c>
      <c r="G1749">
        <v>210486</v>
      </c>
      <c r="H1749">
        <v>2</v>
      </c>
      <c r="I1749">
        <v>2</v>
      </c>
      <c r="J1749">
        <v>6390</v>
      </c>
    </row>
    <row r="1750" spans="1:10" x14ac:dyDescent="0.2">
      <c r="A1750" t="s">
        <v>10</v>
      </c>
      <c r="B1750" t="s">
        <v>11</v>
      </c>
      <c r="C1750">
        <v>2006</v>
      </c>
      <c r="D1750">
        <v>2</v>
      </c>
      <c r="E1750" t="s">
        <v>22</v>
      </c>
      <c r="F1750" t="s">
        <v>13</v>
      </c>
      <c r="G1750">
        <v>119785</v>
      </c>
      <c r="H1750">
        <v>5</v>
      </c>
      <c r="I1750">
        <v>1</v>
      </c>
      <c r="J1750">
        <v>7504</v>
      </c>
    </row>
    <row r="1751" spans="1:10" x14ac:dyDescent="0.2">
      <c r="A1751" t="s">
        <v>40</v>
      </c>
      <c r="B1751" t="s">
        <v>51</v>
      </c>
      <c r="C1751">
        <v>2020</v>
      </c>
      <c r="D1751">
        <v>2.2000000000000002</v>
      </c>
      <c r="E1751" t="s">
        <v>22</v>
      </c>
      <c r="F1751" t="s">
        <v>17</v>
      </c>
      <c r="G1751">
        <v>222571</v>
      </c>
      <c r="H1751">
        <v>4</v>
      </c>
      <c r="I1751">
        <v>4</v>
      </c>
      <c r="J1751">
        <v>11348</v>
      </c>
    </row>
    <row r="1752" spans="1:10" x14ac:dyDescent="0.2">
      <c r="A1752" t="s">
        <v>10</v>
      </c>
      <c r="B1752" t="s">
        <v>11</v>
      </c>
      <c r="C1752">
        <v>2015</v>
      </c>
      <c r="D1752">
        <v>3.7</v>
      </c>
      <c r="E1752" t="s">
        <v>12</v>
      </c>
      <c r="F1752" t="s">
        <v>25</v>
      </c>
      <c r="G1752">
        <v>181782</v>
      </c>
      <c r="H1752">
        <v>5</v>
      </c>
      <c r="I1752">
        <v>5</v>
      </c>
      <c r="J1752">
        <v>8664</v>
      </c>
    </row>
    <row r="1753" spans="1:10" x14ac:dyDescent="0.2">
      <c r="A1753" t="s">
        <v>14</v>
      </c>
      <c r="B1753" t="s">
        <v>39</v>
      </c>
      <c r="C1753">
        <v>2012</v>
      </c>
      <c r="D1753">
        <v>3.3</v>
      </c>
      <c r="E1753" t="s">
        <v>28</v>
      </c>
      <c r="F1753" t="s">
        <v>25</v>
      </c>
      <c r="G1753">
        <v>277925</v>
      </c>
      <c r="H1753">
        <v>4</v>
      </c>
      <c r="I1753">
        <v>2</v>
      </c>
      <c r="J1753">
        <v>5441</v>
      </c>
    </row>
    <row r="1754" spans="1:10" x14ac:dyDescent="0.2">
      <c r="A1754" t="s">
        <v>29</v>
      </c>
      <c r="B1754" t="s">
        <v>30</v>
      </c>
      <c r="C1754">
        <v>2012</v>
      </c>
      <c r="D1754">
        <v>3.7</v>
      </c>
      <c r="E1754" t="s">
        <v>12</v>
      </c>
      <c r="F1754" t="s">
        <v>13</v>
      </c>
      <c r="G1754">
        <v>206605</v>
      </c>
      <c r="H1754">
        <v>4</v>
      </c>
      <c r="I1754">
        <v>5</v>
      </c>
      <c r="J1754">
        <v>7267</v>
      </c>
    </row>
    <row r="1755" spans="1:10" x14ac:dyDescent="0.2">
      <c r="A1755" t="s">
        <v>14</v>
      </c>
      <c r="B1755" t="s">
        <v>15</v>
      </c>
      <c r="C1755">
        <v>2007</v>
      </c>
      <c r="D1755">
        <v>3.6</v>
      </c>
      <c r="E1755" t="s">
        <v>12</v>
      </c>
      <c r="F1755" t="s">
        <v>13</v>
      </c>
      <c r="G1755">
        <v>288298</v>
      </c>
      <c r="H1755">
        <v>4</v>
      </c>
      <c r="I1755">
        <v>3</v>
      </c>
      <c r="J1755">
        <v>4034</v>
      </c>
    </row>
    <row r="1756" spans="1:10" x14ac:dyDescent="0.2">
      <c r="A1756" t="s">
        <v>23</v>
      </c>
      <c r="B1756" t="s">
        <v>38</v>
      </c>
      <c r="C1756">
        <v>2012</v>
      </c>
      <c r="D1756">
        <v>1.3</v>
      </c>
      <c r="E1756" t="s">
        <v>12</v>
      </c>
      <c r="F1756" t="s">
        <v>17</v>
      </c>
      <c r="G1756">
        <v>34356</v>
      </c>
      <c r="H1756">
        <v>5</v>
      </c>
      <c r="I1756">
        <v>1</v>
      </c>
      <c r="J1756">
        <v>9812</v>
      </c>
    </row>
    <row r="1757" spans="1:10" x14ac:dyDescent="0.2">
      <c r="A1757" t="s">
        <v>40</v>
      </c>
      <c r="B1757" t="s">
        <v>51</v>
      </c>
      <c r="C1757">
        <v>2006</v>
      </c>
      <c r="D1757">
        <v>3.3</v>
      </c>
      <c r="E1757" t="s">
        <v>28</v>
      </c>
      <c r="F1757" t="s">
        <v>25</v>
      </c>
      <c r="G1757">
        <v>204468</v>
      </c>
      <c r="H1757">
        <v>2</v>
      </c>
      <c r="I1757">
        <v>4</v>
      </c>
      <c r="J1757">
        <v>5110</v>
      </c>
    </row>
    <row r="1758" spans="1:10" x14ac:dyDescent="0.2">
      <c r="A1758" t="s">
        <v>26</v>
      </c>
      <c r="B1758" t="s">
        <v>47</v>
      </c>
      <c r="C1758">
        <v>2007</v>
      </c>
      <c r="D1758">
        <v>2.1</v>
      </c>
      <c r="E1758" t="s">
        <v>22</v>
      </c>
      <c r="F1758" t="s">
        <v>25</v>
      </c>
      <c r="G1758">
        <v>164847</v>
      </c>
      <c r="H1758">
        <v>2</v>
      </c>
      <c r="I1758">
        <v>4</v>
      </c>
      <c r="J1758">
        <v>7003</v>
      </c>
    </row>
    <row r="1759" spans="1:10" x14ac:dyDescent="0.2">
      <c r="A1759" t="s">
        <v>40</v>
      </c>
      <c r="B1759" t="s">
        <v>41</v>
      </c>
      <c r="C1759">
        <v>2007</v>
      </c>
      <c r="D1759">
        <v>4.9000000000000004</v>
      </c>
      <c r="E1759" t="s">
        <v>28</v>
      </c>
      <c r="F1759" t="s">
        <v>13</v>
      </c>
      <c r="G1759">
        <v>256751</v>
      </c>
      <c r="H1759">
        <v>4</v>
      </c>
      <c r="I1759">
        <v>4</v>
      </c>
      <c r="J1759">
        <v>5964</v>
      </c>
    </row>
    <row r="1760" spans="1:10" x14ac:dyDescent="0.2">
      <c r="A1760" t="s">
        <v>20</v>
      </c>
      <c r="B1760" t="s">
        <v>50</v>
      </c>
      <c r="C1760">
        <v>2022</v>
      </c>
      <c r="D1760">
        <v>2.8</v>
      </c>
      <c r="E1760" t="s">
        <v>16</v>
      </c>
      <c r="F1760" t="s">
        <v>13</v>
      </c>
      <c r="G1760">
        <v>199301</v>
      </c>
      <c r="H1760">
        <v>4</v>
      </c>
      <c r="I1760">
        <v>1</v>
      </c>
      <c r="J1760">
        <v>10513</v>
      </c>
    </row>
    <row r="1761" spans="1:10" x14ac:dyDescent="0.2">
      <c r="A1761" t="s">
        <v>14</v>
      </c>
      <c r="B1761" t="s">
        <v>46</v>
      </c>
      <c r="C1761">
        <v>2022</v>
      </c>
      <c r="D1761">
        <v>1.8</v>
      </c>
      <c r="E1761" t="s">
        <v>28</v>
      </c>
      <c r="F1761" t="s">
        <v>17</v>
      </c>
      <c r="G1761">
        <v>146938</v>
      </c>
      <c r="H1761">
        <v>4</v>
      </c>
      <c r="I1761">
        <v>5</v>
      </c>
      <c r="J1761">
        <v>11061</v>
      </c>
    </row>
    <row r="1762" spans="1:10" x14ac:dyDescent="0.2">
      <c r="A1762" t="s">
        <v>18</v>
      </c>
      <c r="B1762" t="s">
        <v>19</v>
      </c>
      <c r="C1762">
        <v>2006</v>
      </c>
      <c r="D1762">
        <v>1.6</v>
      </c>
      <c r="E1762" t="s">
        <v>16</v>
      </c>
      <c r="F1762" t="s">
        <v>17</v>
      </c>
      <c r="G1762">
        <v>185420</v>
      </c>
      <c r="H1762">
        <v>5</v>
      </c>
      <c r="I1762">
        <v>3</v>
      </c>
      <c r="J1762">
        <v>6291</v>
      </c>
    </row>
    <row r="1763" spans="1:10" x14ac:dyDescent="0.2">
      <c r="A1763" t="s">
        <v>23</v>
      </c>
      <c r="B1763" t="s">
        <v>24</v>
      </c>
      <c r="C1763">
        <v>2022</v>
      </c>
      <c r="D1763">
        <v>1.7</v>
      </c>
      <c r="E1763" t="s">
        <v>16</v>
      </c>
      <c r="F1763" t="s">
        <v>13</v>
      </c>
      <c r="G1763">
        <v>185988</v>
      </c>
      <c r="H1763">
        <v>3</v>
      </c>
      <c r="I1763">
        <v>4</v>
      </c>
      <c r="J1763">
        <v>9680</v>
      </c>
    </row>
    <row r="1764" spans="1:10" x14ac:dyDescent="0.2">
      <c r="A1764" t="s">
        <v>36</v>
      </c>
      <c r="B1764" t="s">
        <v>37</v>
      </c>
      <c r="C1764">
        <v>2006</v>
      </c>
      <c r="D1764">
        <v>4</v>
      </c>
      <c r="E1764" t="s">
        <v>22</v>
      </c>
      <c r="F1764" t="s">
        <v>17</v>
      </c>
      <c r="G1764">
        <v>294825</v>
      </c>
      <c r="H1764">
        <v>2</v>
      </c>
      <c r="I1764">
        <v>2</v>
      </c>
      <c r="J1764">
        <v>7503</v>
      </c>
    </row>
    <row r="1765" spans="1:10" x14ac:dyDescent="0.2">
      <c r="A1765" t="s">
        <v>10</v>
      </c>
      <c r="B1765" t="s">
        <v>48</v>
      </c>
      <c r="C1765">
        <v>2011</v>
      </c>
      <c r="D1765">
        <v>1.6</v>
      </c>
      <c r="E1765" t="s">
        <v>12</v>
      </c>
      <c r="F1765" t="s">
        <v>17</v>
      </c>
      <c r="G1765">
        <v>186782</v>
      </c>
      <c r="H1765">
        <v>5</v>
      </c>
      <c r="I1765">
        <v>4</v>
      </c>
      <c r="J1765">
        <v>6764</v>
      </c>
    </row>
    <row r="1766" spans="1:10" x14ac:dyDescent="0.2">
      <c r="A1766" t="s">
        <v>29</v>
      </c>
      <c r="B1766" t="s">
        <v>35</v>
      </c>
      <c r="C1766">
        <v>2012</v>
      </c>
      <c r="D1766">
        <v>2.2999999999999998</v>
      </c>
      <c r="E1766" t="s">
        <v>12</v>
      </c>
      <c r="F1766" t="s">
        <v>13</v>
      </c>
      <c r="G1766">
        <v>138932</v>
      </c>
      <c r="H1766">
        <v>2</v>
      </c>
      <c r="I1766">
        <v>5</v>
      </c>
      <c r="J1766">
        <v>7221</v>
      </c>
    </row>
    <row r="1767" spans="1:10" x14ac:dyDescent="0.2">
      <c r="A1767" t="s">
        <v>18</v>
      </c>
      <c r="B1767" t="s">
        <v>54</v>
      </c>
      <c r="C1767">
        <v>2004</v>
      </c>
      <c r="D1767">
        <v>3.2</v>
      </c>
      <c r="E1767" t="s">
        <v>16</v>
      </c>
      <c r="F1767" t="s">
        <v>17</v>
      </c>
      <c r="G1767">
        <v>32252</v>
      </c>
      <c r="H1767">
        <v>5</v>
      </c>
      <c r="I1767">
        <v>4</v>
      </c>
      <c r="J1767">
        <v>10354</v>
      </c>
    </row>
    <row r="1768" spans="1:10" x14ac:dyDescent="0.2">
      <c r="A1768" t="s">
        <v>40</v>
      </c>
      <c r="B1768" t="s">
        <v>41</v>
      </c>
      <c r="C1768">
        <v>2010</v>
      </c>
      <c r="D1768">
        <v>3.2</v>
      </c>
      <c r="E1768" t="s">
        <v>28</v>
      </c>
      <c r="F1768" t="s">
        <v>25</v>
      </c>
      <c r="G1768">
        <v>152776</v>
      </c>
      <c r="H1768">
        <v>5</v>
      </c>
      <c r="I1768">
        <v>2</v>
      </c>
      <c r="J1768">
        <v>7244</v>
      </c>
    </row>
    <row r="1769" spans="1:10" x14ac:dyDescent="0.2">
      <c r="A1769" t="s">
        <v>14</v>
      </c>
      <c r="B1769" t="s">
        <v>39</v>
      </c>
      <c r="C1769">
        <v>2003</v>
      </c>
      <c r="D1769">
        <v>3.5</v>
      </c>
      <c r="E1769" t="s">
        <v>22</v>
      </c>
      <c r="F1769" t="s">
        <v>17</v>
      </c>
      <c r="G1769">
        <v>61700</v>
      </c>
      <c r="H1769">
        <v>2</v>
      </c>
      <c r="I1769">
        <v>4</v>
      </c>
      <c r="J1769">
        <v>10766</v>
      </c>
    </row>
    <row r="1770" spans="1:10" x14ac:dyDescent="0.2">
      <c r="A1770" t="s">
        <v>18</v>
      </c>
      <c r="B1770" t="s">
        <v>52</v>
      </c>
      <c r="C1770">
        <v>2021</v>
      </c>
      <c r="D1770">
        <v>4.8</v>
      </c>
      <c r="E1770" t="s">
        <v>12</v>
      </c>
      <c r="F1770" t="s">
        <v>25</v>
      </c>
      <c r="G1770">
        <v>31848</v>
      </c>
      <c r="H1770">
        <v>2</v>
      </c>
      <c r="I1770">
        <v>1</v>
      </c>
      <c r="J1770">
        <v>14563</v>
      </c>
    </row>
    <row r="1771" spans="1:10" x14ac:dyDescent="0.2">
      <c r="A1771" t="s">
        <v>18</v>
      </c>
      <c r="B1771" t="s">
        <v>19</v>
      </c>
      <c r="C1771">
        <v>2022</v>
      </c>
      <c r="D1771">
        <v>1.3</v>
      </c>
      <c r="E1771" t="s">
        <v>16</v>
      </c>
      <c r="F1771" t="s">
        <v>13</v>
      </c>
      <c r="G1771">
        <v>3788</v>
      </c>
      <c r="H1771">
        <v>3</v>
      </c>
      <c r="I1771">
        <v>1</v>
      </c>
      <c r="J1771">
        <v>12924</v>
      </c>
    </row>
    <row r="1772" spans="1:10" x14ac:dyDescent="0.2">
      <c r="A1772" t="s">
        <v>20</v>
      </c>
      <c r="B1772" t="s">
        <v>42</v>
      </c>
      <c r="C1772">
        <v>2019</v>
      </c>
      <c r="D1772">
        <v>3.2</v>
      </c>
      <c r="E1772" t="s">
        <v>28</v>
      </c>
      <c r="F1772" t="s">
        <v>17</v>
      </c>
      <c r="G1772">
        <v>60084</v>
      </c>
      <c r="H1772">
        <v>3</v>
      </c>
      <c r="I1772">
        <v>2</v>
      </c>
      <c r="J1772">
        <v>13298</v>
      </c>
    </row>
    <row r="1773" spans="1:10" x14ac:dyDescent="0.2">
      <c r="A1773" t="s">
        <v>29</v>
      </c>
      <c r="B1773" t="s">
        <v>30</v>
      </c>
      <c r="C1773">
        <v>2023</v>
      </c>
      <c r="D1773">
        <v>4.5999999999999996</v>
      </c>
      <c r="E1773" t="s">
        <v>12</v>
      </c>
      <c r="F1773" t="s">
        <v>13</v>
      </c>
      <c r="G1773">
        <v>72025</v>
      </c>
      <c r="H1773">
        <v>5</v>
      </c>
      <c r="I1773">
        <v>2</v>
      </c>
      <c r="J1773">
        <v>14159</v>
      </c>
    </row>
    <row r="1774" spans="1:10" x14ac:dyDescent="0.2">
      <c r="A1774" t="s">
        <v>18</v>
      </c>
      <c r="B1774" t="s">
        <v>19</v>
      </c>
      <c r="C1774">
        <v>2010</v>
      </c>
      <c r="D1774">
        <v>1.7</v>
      </c>
      <c r="E1774" t="s">
        <v>22</v>
      </c>
      <c r="F1774" t="s">
        <v>17</v>
      </c>
      <c r="G1774">
        <v>251783</v>
      </c>
      <c r="H1774">
        <v>3</v>
      </c>
      <c r="I1774">
        <v>3</v>
      </c>
      <c r="J1774">
        <v>7264</v>
      </c>
    </row>
    <row r="1775" spans="1:10" x14ac:dyDescent="0.2">
      <c r="A1775" t="s">
        <v>14</v>
      </c>
      <c r="B1775" t="s">
        <v>39</v>
      </c>
      <c r="C1775">
        <v>2011</v>
      </c>
      <c r="D1775">
        <v>3.5</v>
      </c>
      <c r="E1775" t="s">
        <v>16</v>
      </c>
      <c r="F1775" t="s">
        <v>17</v>
      </c>
      <c r="G1775">
        <v>35655</v>
      </c>
      <c r="H1775">
        <v>5</v>
      </c>
      <c r="I1775">
        <v>4</v>
      </c>
      <c r="J1775">
        <v>12686</v>
      </c>
    </row>
    <row r="1776" spans="1:10" x14ac:dyDescent="0.2">
      <c r="A1776" t="s">
        <v>14</v>
      </c>
      <c r="B1776" t="s">
        <v>15</v>
      </c>
      <c r="C1776">
        <v>2019</v>
      </c>
      <c r="D1776">
        <v>2.5</v>
      </c>
      <c r="E1776" t="s">
        <v>12</v>
      </c>
      <c r="F1776" t="s">
        <v>13</v>
      </c>
      <c r="G1776">
        <v>11001</v>
      </c>
      <c r="H1776">
        <v>4</v>
      </c>
      <c r="I1776">
        <v>3</v>
      </c>
      <c r="J1776">
        <v>12079</v>
      </c>
    </row>
    <row r="1777" spans="1:10" x14ac:dyDescent="0.2">
      <c r="A1777" t="s">
        <v>33</v>
      </c>
      <c r="B1777" t="s">
        <v>43</v>
      </c>
      <c r="C1777">
        <v>2003</v>
      </c>
      <c r="D1777">
        <v>4.7</v>
      </c>
      <c r="E1777" t="s">
        <v>12</v>
      </c>
      <c r="F1777" t="s">
        <v>13</v>
      </c>
      <c r="G1777">
        <v>48097</v>
      </c>
      <c r="H1777">
        <v>3</v>
      </c>
      <c r="I1777">
        <v>1</v>
      </c>
      <c r="J1777">
        <v>8738</v>
      </c>
    </row>
    <row r="1778" spans="1:10" x14ac:dyDescent="0.2">
      <c r="A1778" t="s">
        <v>18</v>
      </c>
      <c r="B1778" t="s">
        <v>19</v>
      </c>
      <c r="C1778">
        <v>2023</v>
      </c>
      <c r="D1778">
        <v>1.3</v>
      </c>
      <c r="E1778" t="s">
        <v>22</v>
      </c>
      <c r="F1778" t="s">
        <v>13</v>
      </c>
      <c r="G1778">
        <v>9218</v>
      </c>
      <c r="H1778">
        <v>2</v>
      </c>
      <c r="I1778">
        <v>5</v>
      </c>
      <c r="J1778">
        <v>14115</v>
      </c>
    </row>
    <row r="1779" spans="1:10" x14ac:dyDescent="0.2">
      <c r="A1779" t="s">
        <v>26</v>
      </c>
      <c r="B1779" t="s">
        <v>27</v>
      </c>
      <c r="C1779">
        <v>2023</v>
      </c>
      <c r="D1779">
        <v>2.6</v>
      </c>
      <c r="E1779" t="s">
        <v>12</v>
      </c>
      <c r="F1779" t="s">
        <v>17</v>
      </c>
      <c r="G1779">
        <v>73774</v>
      </c>
      <c r="H1779">
        <v>2</v>
      </c>
      <c r="I1779">
        <v>4</v>
      </c>
      <c r="J1779">
        <v>13624</v>
      </c>
    </row>
    <row r="1780" spans="1:10" x14ac:dyDescent="0.2">
      <c r="A1780" t="s">
        <v>40</v>
      </c>
      <c r="B1780" t="s">
        <v>41</v>
      </c>
      <c r="C1780">
        <v>2007</v>
      </c>
      <c r="D1780">
        <v>2.7</v>
      </c>
      <c r="E1780" t="s">
        <v>22</v>
      </c>
      <c r="F1780" t="s">
        <v>13</v>
      </c>
      <c r="G1780">
        <v>183051</v>
      </c>
      <c r="H1780">
        <v>4</v>
      </c>
      <c r="I1780">
        <v>1</v>
      </c>
      <c r="J1780">
        <v>7238</v>
      </c>
    </row>
    <row r="1781" spans="1:10" x14ac:dyDescent="0.2">
      <c r="A1781" t="s">
        <v>20</v>
      </c>
      <c r="B1781" t="s">
        <v>50</v>
      </c>
      <c r="C1781">
        <v>2010</v>
      </c>
      <c r="D1781">
        <v>2.2000000000000002</v>
      </c>
      <c r="E1781" t="s">
        <v>16</v>
      </c>
      <c r="F1781" t="s">
        <v>25</v>
      </c>
      <c r="G1781">
        <v>124510</v>
      </c>
      <c r="H1781">
        <v>4</v>
      </c>
      <c r="I1781">
        <v>1</v>
      </c>
      <c r="J1781">
        <v>7809</v>
      </c>
    </row>
    <row r="1782" spans="1:10" x14ac:dyDescent="0.2">
      <c r="A1782" t="s">
        <v>18</v>
      </c>
      <c r="B1782" t="s">
        <v>19</v>
      </c>
      <c r="C1782">
        <v>2012</v>
      </c>
      <c r="D1782">
        <v>5</v>
      </c>
      <c r="E1782" t="s">
        <v>12</v>
      </c>
      <c r="F1782" t="s">
        <v>13</v>
      </c>
      <c r="G1782">
        <v>200981</v>
      </c>
      <c r="H1782">
        <v>5</v>
      </c>
      <c r="I1782">
        <v>5</v>
      </c>
      <c r="J1782">
        <v>8680</v>
      </c>
    </row>
    <row r="1783" spans="1:10" x14ac:dyDescent="0.2">
      <c r="A1783" t="s">
        <v>33</v>
      </c>
      <c r="B1783" t="s">
        <v>43</v>
      </c>
      <c r="C1783">
        <v>2008</v>
      </c>
      <c r="D1783">
        <v>3.4</v>
      </c>
      <c r="E1783" t="s">
        <v>12</v>
      </c>
      <c r="F1783" t="s">
        <v>13</v>
      </c>
      <c r="G1783">
        <v>17194</v>
      </c>
      <c r="H1783">
        <v>2</v>
      </c>
      <c r="I1783">
        <v>5</v>
      </c>
      <c r="J1783">
        <v>9556</v>
      </c>
    </row>
    <row r="1784" spans="1:10" x14ac:dyDescent="0.2">
      <c r="A1784" t="s">
        <v>14</v>
      </c>
      <c r="B1784" t="s">
        <v>39</v>
      </c>
      <c r="C1784">
        <v>2007</v>
      </c>
      <c r="D1784">
        <v>4</v>
      </c>
      <c r="E1784" t="s">
        <v>22</v>
      </c>
      <c r="F1784" t="s">
        <v>13</v>
      </c>
      <c r="G1784">
        <v>108716</v>
      </c>
      <c r="H1784">
        <v>5</v>
      </c>
      <c r="I1784">
        <v>5</v>
      </c>
      <c r="J1784">
        <v>10025</v>
      </c>
    </row>
    <row r="1785" spans="1:10" x14ac:dyDescent="0.2">
      <c r="A1785" t="s">
        <v>40</v>
      </c>
      <c r="B1785" t="s">
        <v>49</v>
      </c>
      <c r="C1785">
        <v>2017</v>
      </c>
      <c r="D1785">
        <v>1.4</v>
      </c>
      <c r="E1785" t="s">
        <v>12</v>
      </c>
      <c r="F1785" t="s">
        <v>17</v>
      </c>
      <c r="G1785">
        <v>6319</v>
      </c>
      <c r="H1785">
        <v>5</v>
      </c>
      <c r="I1785">
        <v>3</v>
      </c>
      <c r="J1785">
        <v>11973</v>
      </c>
    </row>
    <row r="1786" spans="1:10" x14ac:dyDescent="0.2">
      <c r="A1786" t="s">
        <v>10</v>
      </c>
      <c r="B1786" t="s">
        <v>48</v>
      </c>
      <c r="C1786">
        <v>2018</v>
      </c>
      <c r="D1786">
        <v>1.5</v>
      </c>
      <c r="E1786" t="s">
        <v>28</v>
      </c>
      <c r="F1786" t="s">
        <v>13</v>
      </c>
      <c r="G1786">
        <v>100084</v>
      </c>
      <c r="H1786">
        <v>2</v>
      </c>
      <c r="I1786">
        <v>3</v>
      </c>
      <c r="J1786">
        <v>8998</v>
      </c>
    </row>
    <row r="1787" spans="1:10" x14ac:dyDescent="0.2">
      <c r="A1787" t="s">
        <v>29</v>
      </c>
      <c r="B1787" t="s">
        <v>30</v>
      </c>
      <c r="C1787">
        <v>2015</v>
      </c>
      <c r="D1787">
        <v>3.7</v>
      </c>
      <c r="E1787" t="s">
        <v>28</v>
      </c>
      <c r="F1787" t="s">
        <v>13</v>
      </c>
      <c r="G1787">
        <v>59678</v>
      </c>
      <c r="H1787">
        <v>3</v>
      </c>
      <c r="I1787">
        <v>2</v>
      </c>
      <c r="J1787">
        <v>11106</v>
      </c>
    </row>
    <row r="1788" spans="1:10" x14ac:dyDescent="0.2">
      <c r="A1788" t="s">
        <v>23</v>
      </c>
      <c r="B1788" t="s">
        <v>24</v>
      </c>
      <c r="C1788">
        <v>2013</v>
      </c>
      <c r="D1788">
        <v>3.3</v>
      </c>
      <c r="E1788" t="s">
        <v>16</v>
      </c>
      <c r="F1788" t="s">
        <v>25</v>
      </c>
      <c r="G1788">
        <v>167096</v>
      </c>
      <c r="H1788">
        <v>2</v>
      </c>
      <c r="I1788">
        <v>1</v>
      </c>
      <c r="J1788">
        <v>8958</v>
      </c>
    </row>
    <row r="1789" spans="1:10" x14ac:dyDescent="0.2">
      <c r="A1789" t="s">
        <v>40</v>
      </c>
      <c r="B1789" t="s">
        <v>51</v>
      </c>
      <c r="C1789">
        <v>2010</v>
      </c>
      <c r="D1789">
        <v>1.4</v>
      </c>
      <c r="E1789" t="s">
        <v>22</v>
      </c>
      <c r="F1789" t="s">
        <v>17</v>
      </c>
      <c r="G1789">
        <v>290186</v>
      </c>
      <c r="H1789">
        <v>5</v>
      </c>
      <c r="I1789">
        <v>1</v>
      </c>
      <c r="J1789">
        <v>6196</v>
      </c>
    </row>
    <row r="1790" spans="1:10" x14ac:dyDescent="0.2">
      <c r="A1790" t="s">
        <v>26</v>
      </c>
      <c r="B1790" t="s">
        <v>47</v>
      </c>
      <c r="C1790">
        <v>2005</v>
      </c>
      <c r="D1790">
        <v>4.5</v>
      </c>
      <c r="E1790" t="s">
        <v>22</v>
      </c>
      <c r="F1790" t="s">
        <v>17</v>
      </c>
      <c r="G1790">
        <v>186080</v>
      </c>
      <c r="H1790">
        <v>4</v>
      </c>
      <c r="I1790">
        <v>5</v>
      </c>
      <c r="J1790">
        <v>9878</v>
      </c>
    </row>
    <row r="1791" spans="1:10" x14ac:dyDescent="0.2">
      <c r="A1791" t="s">
        <v>40</v>
      </c>
      <c r="B1791" t="s">
        <v>51</v>
      </c>
      <c r="C1791">
        <v>2001</v>
      </c>
      <c r="D1791">
        <v>2</v>
      </c>
      <c r="E1791" t="s">
        <v>12</v>
      </c>
      <c r="F1791" t="s">
        <v>25</v>
      </c>
      <c r="G1791">
        <v>67832</v>
      </c>
      <c r="H1791">
        <v>3</v>
      </c>
      <c r="I1791">
        <v>2</v>
      </c>
      <c r="J1791">
        <v>5043</v>
      </c>
    </row>
    <row r="1792" spans="1:10" x14ac:dyDescent="0.2">
      <c r="A1792" t="s">
        <v>14</v>
      </c>
      <c r="B1792" t="s">
        <v>39</v>
      </c>
      <c r="C1792">
        <v>2016</v>
      </c>
      <c r="D1792">
        <v>3.9</v>
      </c>
      <c r="E1792" t="s">
        <v>16</v>
      </c>
      <c r="F1792" t="s">
        <v>13</v>
      </c>
      <c r="G1792">
        <v>72828</v>
      </c>
      <c r="H1792">
        <v>3</v>
      </c>
      <c r="I1792">
        <v>1</v>
      </c>
      <c r="J1792">
        <v>12343</v>
      </c>
    </row>
    <row r="1793" spans="1:10" x14ac:dyDescent="0.2">
      <c r="A1793" t="s">
        <v>10</v>
      </c>
      <c r="B1793" t="s">
        <v>31</v>
      </c>
      <c r="C1793">
        <v>2014</v>
      </c>
      <c r="D1793">
        <v>1</v>
      </c>
      <c r="E1793" t="s">
        <v>28</v>
      </c>
      <c r="F1793" t="s">
        <v>13</v>
      </c>
      <c r="G1793">
        <v>13682</v>
      </c>
      <c r="H1793">
        <v>4</v>
      </c>
      <c r="I1793">
        <v>5</v>
      </c>
      <c r="J1793">
        <v>9026</v>
      </c>
    </row>
    <row r="1794" spans="1:10" x14ac:dyDescent="0.2">
      <c r="A1794" t="s">
        <v>10</v>
      </c>
      <c r="B1794" t="s">
        <v>11</v>
      </c>
      <c r="C1794">
        <v>2002</v>
      </c>
      <c r="D1794">
        <v>2.5</v>
      </c>
      <c r="E1794" t="s">
        <v>28</v>
      </c>
      <c r="F1794" t="s">
        <v>17</v>
      </c>
      <c r="G1794">
        <v>103334</v>
      </c>
      <c r="H1794">
        <v>5</v>
      </c>
      <c r="I1794">
        <v>2</v>
      </c>
      <c r="J1794">
        <v>6633</v>
      </c>
    </row>
    <row r="1795" spans="1:10" x14ac:dyDescent="0.2">
      <c r="A1795" t="s">
        <v>14</v>
      </c>
      <c r="B1795" t="s">
        <v>15</v>
      </c>
      <c r="C1795">
        <v>2023</v>
      </c>
      <c r="D1795">
        <v>2.8</v>
      </c>
      <c r="E1795" t="s">
        <v>16</v>
      </c>
      <c r="F1795" t="s">
        <v>25</v>
      </c>
      <c r="G1795">
        <v>125172</v>
      </c>
      <c r="H1795">
        <v>2</v>
      </c>
      <c r="I1795">
        <v>3</v>
      </c>
      <c r="J1795">
        <v>12296</v>
      </c>
    </row>
    <row r="1796" spans="1:10" x14ac:dyDescent="0.2">
      <c r="A1796" t="s">
        <v>20</v>
      </c>
      <c r="B1796" t="s">
        <v>42</v>
      </c>
      <c r="C1796">
        <v>2007</v>
      </c>
      <c r="D1796">
        <v>3.4</v>
      </c>
      <c r="E1796" t="s">
        <v>28</v>
      </c>
      <c r="F1796" t="s">
        <v>25</v>
      </c>
      <c r="G1796">
        <v>3514</v>
      </c>
      <c r="H1796">
        <v>4</v>
      </c>
      <c r="I1796">
        <v>1</v>
      </c>
      <c r="J1796">
        <v>9529</v>
      </c>
    </row>
    <row r="1797" spans="1:10" x14ac:dyDescent="0.2">
      <c r="A1797" t="s">
        <v>18</v>
      </c>
      <c r="B1797" t="s">
        <v>52</v>
      </c>
      <c r="C1797">
        <v>2008</v>
      </c>
      <c r="D1797">
        <v>3.8</v>
      </c>
      <c r="E1797" t="s">
        <v>22</v>
      </c>
      <c r="F1797" t="s">
        <v>13</v>
      </c>
      <c r="G1797">
        <v>106591</v>
      </c>
      <c r="H1797">
        <v>4</v>
      </c>
      <c r="I1797">
        <v>3</v>
      </c>
      <c r="J1797">
        <v>10168</v>
      </c>
    </row>
    <row r="1798" spans="1:10" x14ac:dyDescent="0.2">
      <c r="A1798" t="s">
        <v>26</v>
      </c>
      <c r="B1798" t="s">
        <v>27</v>
      </c>
      <c r="C1798">
        <v>2008</v>
      </c>
      <c r="D1798">
        <v>2.6</v>
      </c>
      <c r="E1798" t="s">
        <v>12</v>
      </c>
      <c r="F1798" t="s">
        <v>25</v>
      </c>
      <c r="G1798">
        <v>211463</v>
      </c>
      <c r="H1798">
        <v>5</v>
      </c>
      <c r="I1798">
        <v>1</v>
      </c>
      <c r="J1798">
        <v>4870</v>
      </c>
    </row>
    <row r="1799" spans="1:10" x14ac:dyDescent="0.2">
      <c r="A1799" t="s">
        <v>36</v>
      </c>
      <c r="B1799" t="s">
        <v>53</v>
      </c>
      <c r="C1799">
        <v>2012</v>
      </c>
      <c r="D1799">
        <v>1.1000000000000001</v>
      </c>
      <c r="E1799" t="s">
        <v>16</v>
      </c>
      <c r="F1799" t="s">
        <v>25</v>
      </c>
      <c r="G1799">
        <v>134479</v>
      </c>
      <c r="H1799">
        <v>2</v>
      </c>
      <c r="I1799">
        <v>4</v>
      </c>
      <c r="J1799">
        <v>7110</v>
      </c>
    </row>
    <row r="1800" spans="1:10" x14ac:dyDescent="0.2">
      <c r="A1800" t="s">
        <v>10</v>
      </c>
      <c r="B1800" t="s">
        <v>48</v>
      </c>
      <c r="C1800">
        <v>2017</v>
      </c>
      <c r="D1800">
        <v>4.5999999999999996</v>
      </c>
      <c r="E1800" t="s">
        <v>22</v>
      </c>
      <c r="F1800" t="s">
        <v>17</v>
      </c>
      <c r="G1800">
        <v>166993</v>
      </c>
      <c r="H1800">
        <v>4</v>
      </c>
      <c r="I1800">
        <v>4</v>
      </c>
      <c r="J1800">
        <v>13960</v>
      </c>
    </row>
    <row r="1801" spans="1:10" x14ac:dyDescent="0.2">
      <c r="A1801" t="s">
        <v>26</v>
      </c>
      <c r="B1801" t="s">
        <v>32</v>
      </c>
      <c r="C1801">
        <v>2000</v>
      </c>
      <c r="D1801">
        <v>2.2000000000000002</v>
      </c>
      <c r="E1801" t="s">
        <v>28</v>
      </c>
      <c r="F1801" t="s">
        <v>13</v>
      </c>
      <c r="G1801">
        <v>238229</v>
      </c>
      <c r="H1801">
        <v>5</v>
      </c>
      <c r="I1801">
        <v>1</v>
      </c>
      <c r="J1801">
        <v>2000</v>
      </c>
    </row>
    <row r="1802" spans="1:10" x14ac:dyDescent="0.2">
      <c r="A1802" t="s">
        <v>14</v>
      </c>
      <c r="B1802" t="s">
        <v>15</v>
      </c>
      <c r="C1802">
        <v>2012</v>
      </c>
      <c r="D1802">
        <v>4.9000000000000004</v>
      </c>
      <c r="E1802" t="s">
        <v>22</v>
      </c>
      <c r="F1802" t="s">
        <v>17</v>
      </c>
      <c r="G1802">
        <v>165196</v>
      </c>
      <c r="H1802">
        <v>5</v>
      </c>
      <c r="I1802">
        <v>5</v>
      </c>
      <c r="J1802">
        <v>12796</v>
      </c>
    </row>
    <row r="1803" spans="1:10" x14ac:dyDescent="0.2">
      <c r="A1803" t="s">
        <v>23</v>
      </c>
      <c r="B1803" t="s">
        <v>45</v>
      </c>
      <c r="C1803">
        <v>2006</v>
      </c>
      <c r="D1803">
        <v>4.9000000000000004</v>
      </c>
      <c r="E1803" t="s">
        <v>22</v>
      </c>
      <c r="F1803" t="s">
        <v>17</v>
      </c>
      <c r="G1803">
        <v>65918</v>
      </c>
      <c r="H1803">
        <v>2</v>
      </c>
      <c r="I1803">
        <v>3</v>
      </c>
      <c r="J1803">
        <v>12981</v>
      </c>
    </row>
    <row r="1804" spans="1:10" x14ac:dyDescent="0.2">
      <c r="A1804" t="s">
        <v>36</v>
      </c>
      <c r="B1804" t="s">
        <v>44</v>
      </c>
      <c r="C1804">
        <v>2010</v>
      </c>
      <c r="D1804">
        <v>2.2000000000000002</v>
      </c>
      <c r="E1804" t="s">
        <v>12</v>
      </c>
      <c r="F1804" t="s">
        <v>25</v>
      </c>
      <c r="G1804">
        <v>284632</v>
      </c>
      <c r="H1804">
        <v>3</v>
      </c>
      <c r="I1804">
        <v>1</v>
      </c>
      <c r="J1804">
        <v>3607</v>
      </c>
    </row>
    <row r="1805" spans="1:10" x14ac:dyDescent="0.2">
      <c r="A1805" t="s">
        <v>33</v>
      </c>
      <c r="B1805" t="s">
        <v>55</v>
      </c>
      <c r="C1805">
        <v>2020</v>
      </c>
      <c r="D1805">
        <v>2.4</v>
      </c>
      <c r="E1805" t="s">
        <v>22</v>
      </c>
      <c r="F1805" t="s">
        <v>25</v>
      </c>
      <c r="G1805">
        <v>133294</v>
      </c>
      <c r="H1805">
        <v>2</v>
      </c>
      <c r="I1805">
        <v>4</v>
      </c>
      <c r="J1805">
        <v>11834</v>
      </c>
    </row>
    <row r="1806" spans="1:10" x14ac:dyDescent="0.2">
      <c r="A1806" t="s">
        <v>29</v>
      </c>
      <c r="B1806" t="s">
        <v>35</v>
      </c>
      <c r="C1806">
        <v>2012</v>
      </c>
      <c r="D1806">
        <v>3.1</v>
      </c>
      <c r="E1806" t="s">
        <v>12</v>
      </c>
      <c r="F1806" t="s">
        <v>17</v>
      </c>
      <c r="G1806">
        <v>72724</v>
      </c>
      <c r="H1806">
        <v>2</v>
      </c>
      <c r="I1806">
        <v>4</v>
      </c>
      <c r="J1806">
        <v>10845</v>
      </c>
    </row>
    <row r="1807" spans="1:10" x14ac:dyDescent="0.2">
      <c r="A1807" t="s">
        <v>29</v>
      </c>
      <c r="B1807" t="s">
        <v>56</v>
      </c>
      <c r="C1807">
        <v>2017</v>
      </c>
      <c r="D1807">
        <v>1</v>
      </c>
      <c r="E1807" t="s">
        <v>12</v>
      </c>
      <c r="F1807" t="s">
        <v>25</v>
      </c>
      <c r="G1807">
        <v>151252</v>
      </c>
      <c r="H1807">
        <v>5</v>
      </c>
      <c r="I1807">
        <v>2</v>
      </c>
      <c r="J1807">
        <v>7174</v>
      </c>
    </row>
    <row r="1808" spans="1:10" x14ac:dyDescent="0.2">
      <c r="A1808" t="s">
        <v>29</v>
      </c>
      <c r="B1808" t="s">
        <v>56</v>
      </c>
      <c r="C1808">
        <v>2013</v>
      </c>
      <c r="D1808">
        <v>4.5999999999999996</v>
      </c>
      <c r="E1808" t="s">
        <v>12</v>
      </c>
      <c r="F1808" t="s">
        <v>13</v>
      </c>
      <c r="G1808">
        <v>182736</v>
      </c>
      <c r="H1808">
        <v>2</v>
      </c>
      <c r="I1808">
        <v>4</v>
      </c>
      <c r="J1808">
        <v>8945</v>
      </c>
    </row>
    <row r="1809" spans="1:10" x14ac:dyDescent="0.2">
      <c r="A1809" t="s">
        <v>23</v>
      </c>
      <c r="B1809" t="s">
        <v>38</v>
      </c>
      <c r="C1809">
        <v>2009</v>
      </c>
      <c r="D1809">
        <v>4.9000000000000004</v>
      </c>
      <c r="E1809" t="s">
        <v>28</v>
      </c>
      <c r="F1809" t="s">
        <v>17</v>
      </c>
      <c r="G1809">
        <v>116854</v>
      </c>
      <c r="H1809">
        <v>5</v>
      </c>
      <c r="I1809">
        <v>3</v>
      </c>
      <c r="J1809">
        <v>10862</v>
      </c>
    </row>
    <row r="1810" spans="1:10" x14ac:dyDescent="0.2">
      <c r="A1810" t="s">
        <v>36</v>
      </c>
      <c r="B1810" t="s">
        <v>44</v>
      </c>
      <c r="C1810">
        <v>2003</v>
      </c>
      <c r="D1810">
        <v>1.1000000000000001</v>
      </c>
      <c r="E1810" t="s">
        <v>12</v>
      </c>
      <c r="F1810" t="s">
        <v>17</v>
      </c>
      <c r="G1810">
        <v>245891</v>
      </c>
      <c r="H1810">
        <v>2</v>
      </c>
      <c r="I1810">
        <v>5</v>
      </c>
      <c r="J1810">
        <v>2682</v>
      </c>
    </row>
    <row r="1811" spans="1:10" x14ac:dyDescent="0.2">
      <c r="A1811" t="s">
        <v>10</v>
      </c>
      <c r="B1811" t="s">
        <v>11</v>
      </c>
      <c r="C1811">
        <v>2004</v>
      </c>
      <c r="D1811">
        <v>4.9000000000000004</v>
      </c>
      <c r="E1811" t="s">
        <v>28</v>
      </c>
      <c r="F1811" t="s">
        <v>13</v>
      </c>
      <c r="G1811">
        <v>285701</v>
      </c>
      <c r="H1811">
        <v>4</v>
      </c>
      <c r="I1811">
        <v>5</v>
      </c>
      <c r="J1811">
        <v>4485</v>
      </c>
    </row>
    <row r="1812" spans="1:10" x14ac:dyDescent="0.2">
      <c r="A1812" t="s">
        <v>23</v>
      </c>
      <c r="B1812" t="s">
        <v>24</v>
      </c>
      <c r="C1812">
        <v>2022</v>
      </c>
      <c r="D1812">
        <v>1.1000000000000001</v>
      </c>
      <c r="E1812" t="s">
        <v>28</v>
      </c>
      <c r="F1812" t="s">
        <v>25</v>
      </c>
      <c r="G1812">
        <v>164969</v>
      </c>
      <c r="H1812">
        <v>2</v>
      </c>
      <c r="I1812">
        <v>2</v>
      </c>
      <c r="J1812">
        <v>8500</v>
      </c>
    </row>
    <row r="1813" spans="1:10" x14ac:dyDescent="0.2">
      <c r="A1813" t="s">
        <v>26</v>
      </c>
      <c r="B1813" t="s">
        <v>47</v>
      </c>
      <c r="C1813">
        <v>2006</v>
      </c>
      <c r="D1813">
        <v>3.3</v>
      </c>
      <c r="E1813" t="s">
        <v>22</v>
      </c>
      <c r="F1813" t="s">
        <v>25</v>
      </c>
      <c r="G1813">
        <v>21306</v>
      </c>
      <c r="H1813">
        <v>4</v>
      </c>
      <c r="I1813">
        <v>4</v>
      </c>
      <c r="J1813">
        <v>10773</v>
      </c>
    </row>
    <row r="1814" spans="1:10" x14ac:dyDescent="0.2">
      <c r="A1814" t="s">
        <v>20</v>
      </c>
      <c r="B1814" t="s">
        <v>50</v>
      </c>
      <c r="C1814">
        <v>2017</v>
      </c>
      <c r="D1814">
        <v>1.9</v>
      </c>
      <c r="E1814" t="s">
        <v>12</v>
      </c>
      <c r="F1814" t="s">
        <v>25</v>
      </c>
      <c r="G1814">
        <v>152772</v>
      </c>
      <c r="H1814">
        <v>2</v>
      </c>
      <c r="I1814">
        <v>2</v>
      </c>
      <c r="J1814">
        <v>8044</v>
      </c>
    </row>
    <row r="1815" spans="1:10" x14ac:dyDescent="0.2">
      <c r="A1815" t="s">
        <v>26</v>
      </c>
      <c r="B1815" t="s">
        <v>32</v>
      </c>
      <c r="C1815">
        <v>2002</v>
      </c>
      <c r="D1815">
        <v>4.5</v>
      </c>
      <c r="E1815" t="s">
        <v>28</v>
      </c>
      <c r="F1815" t="s">
        <v>13</v>
      </c>
      <c r="G1815">
        <v>279351</v>
      </c>
      <c r="H1815">
        <v>3</v>
      </c>
      <c r="I1815">
        <v>2</v>
      </c>
      <c r="J1815">
        <v>3612</v>
      </c>
    </row>
    <row r="1816" spans="1:10" x14ac:dyDescent="0.2">
      <c r="A1816" t="s">
        <v>36</v>
      </c>
      <c r="B1816" t="s">
        <v>37</v>
      </c>
      <c r="C1816">
        <v>2005</v>
      </c>
      <c r="D1816">
        <v>2</v>
      </c>
      <c r="E1816" t="s">
        <v>28</v>
      </c>
      <c r="F1816" t="s">
        <v>17</v>
      </c>
      <c r="G1816">
        <v>36156</v>
      </c>
      <c r="H1816">
        <v>4</v>
      </c>
      <c r="I1816">
        <v>3</v>
      </c>
      <c r="J1816">
        <v>8376</v>
      </c>
    </row>
    <row r="1817" spans="1:10" x14ac:dyDescent="0.2">
      <c r="A1817" t="s">
        <v>20</v>
      </c>
      <c r="B1817" t="s">
        <v>42</v>
      </c>
      <c r="C1817">
        <v>2019</v>
      </c>
      <c r="D1817">
        <v>1.7</v>
      </c>
      <c r="E1817" t="s">
        <v>22</v>
      </c>
      <c r="F1817" t="s">
        <v>17</v>
      </c>
      <c r="G1817">
        <v>130959</v>
      </c>
      <c r="H1817">
        <v>4</v>
      </c>
      <c r="I1817">
        <v>4</v>
      </c>
      <c r="J1817">
        <v>12380</v>
      </c>
    </row>
    <row r="1818" spans="1:10" x14ac:dyDescent="0.2">
      <c r="A1818" t="s">
        <v>40</v>
      </c>
      <c r="B1818" t="s">
        <v>49</v>
      </c>
      <c r="C1818">
        <v>2010</v>
      </c>
      <c r="D1818">
        <v>2.6</v>
      </c>
      <c r="E1818" t="s">
        <v>16</v>
      </c>
      <c r="F1818" t="s">
        <v>13</v>
      </c>
      <c r="G1818">
        <v>145953</v>
      </c>
      <c r="H1818">
        <v>5</v>
      </c>
      <c r="I1818">
        <v>1</v>
      </c>
      <c r="J1818">
        <v>7780</v>
      </c>
    </row>
    <row r="1819" spans="1:10" x14ac:dyDescent="0.2">
      <c r="A1819" t="s">
        <v>23</v>
      </c>
      <c r="B1819" t="s">
        <v>45</v>
      </c>
      <c r="C1819">
        <v>2020</v>
      </c>
      <c r="D1819">
        <v>4.3</v>
      </c>
      <c r="E1819" t="s">
        <v>22</v>
      </c>
      <c r="F1819" t="s">
        <v>25</v>
      </c>
      <c r="G1819">
        <v>13344</v>
      </c>
      <c r="H1819">
        <v>2</v>
      </c>
      <c r="I1819">
        <v>4</v>
      </c>
      <c r="J1819">
        <v>16133</v>
      </c>
    </row>
    <row r="1820" spans="1:10" x14ac:dyDescent="0.2">
      <c r="A1820" t="s">
        <v>29</v>
      </c>
      <c r="B1820" t="s">
        <v>30</v>
      </c>
      <c r="C1820">
        <v>2018</v>
      </c>
      <c r="D1820">
        <v>4.5999999999999996</v>
      </c>
      <c r="E1820" t="s">
        <v>12</v>
      </c>
      <c r="F1820" t="s">
        <v>17</v>
      </c>
      <c r="G1820">
        <v>39465</v>
      </c>
      <c r="H1820">
        <v>5</v>
      </c>
      <c r="I1820">
        <v>1</v>
      </c>
      <c r="J1820">
        <v>14810</v>
      </c>
    </row>
    <row r="1821" spans="1:10" x14ac:dyDescent="0.2">
      <c r="A1821" t="s">
        <v>23</v>
      </c>
      <c r="B1821" t="s">
        <v>24</v>
      </c>
      <c r="C1821">
        <v>2004</v>
      </c>
      <c r="D1821">
        <v>2.9</v>
      </c>
      <c r="E1821" t="s">
        <v>28</v>
      </c>
      <c r="F1821" t="s">
        <v>25</v>
      </c>
      <c r="G1821">
        <v>65347</v>
      </c>
      <c r="H1821">
        <v>3</v>
      </c>
      <c r="I1821">
        <v>2</v>
      </c>
      <c r="J1821">
        <v>6893</v>
      </c>
    </row>
    <row r="1822" spans="1:10" x14ac:dyDescent="0.2">
      <c r="A1822" t="s">
        <v>36</v>
      </c>
      <c r="B1822" t="s">
        <v>37</v>
      </c>
      <c r="C1822">
        <v>2005</v>
      </c>
      <c r="D1822">
        <v>4.4000000000000004</v>
      </c>
      <c r="E1822" t="s">
        <v>16</v>
      </c>
      <c r="F1822" t="s">
        <v>13</v>
      </c>
      <c r="G1822">
        <v>275360</v>
      </c>
      <c r="H1822">
        <v>2</v>
      </c>
      <c r="I1822">
        <v>2</v>
      </c>
      <c r="J1822">
        <v>5492</v>
      </c>
    </row>
    <row r="1823" spans="1:10" x14ac:dyDescent="0.2">
      <c r="A1823" t="s">
        <v>33</v>
      </c>
      <c r="B1823" t="s">
        <v>55</v>
      </c>
      <c r="C1823">
        <v>2006</v>
      </c>
      <c r="D1823">
        <v>1.6</v>
      </c>
      <c r="E1823" t="s">
        <v>28</v>
      </c>
      <c r="F1823" t="s">
        <v>17</v>
      </c>
      <c r="G1823">
        <v>239060</v>
      </c>
      <c r="H1823">
        <v>4</v>
      </c>
      <c r="I1823">
        <v>3</v>
      </c>
      <c r="J1823">
        <v>4218</v>
      </c>
    </row>
    <row r="1824" spans="1:10" x14ac:dyDescent="0.2">
      <c r="A1824" t="s">
        <v>36</v>
      </c>
      <c r="B1824" t="s">
        <v>44</v>
      </c>
      <c r="C1824">
        <v>2023</v>
      </c>
      <c r="D1824">
        <v>4.5</v>
      </c>
      <c r="E1824" t="s">
        <v>12</v>
      </c>
      <c r="F1824" t="s">
        <v>17</v>
      </c>
      <c r="G1824">
        <v>141572</v>
      </c>
      <c r="H1824">
        <v>3</v>
      </c>
      <c r="I1824">
        <v>5</v>
      </c>
      <c r="J1824">
        <v>14168</v>
      </c>
    </row>
    <row r="1825" spans="1:10" x14ac:dyDescent="0.2">
      <c r="A1825" t="s">
        <v>33</v>
      </c>
      <c r="B1825" t="s">
        <v>55</v>
      </c>
      <c r="C1825">
        <v>2010</v>
      </c>
      <c r="D1825">
        <v>2</v>
      </c>
      <c r="E1825" t="s">
        <v>16</v>
      </c>
      <c r="F1825" t="s">
        <v>25</v>
      </c>
      <c r="G1825">
        <v>174164</v>
      </c>
      <c r="H1825">
        <v>3</v>
      </c>
      <c r="I1825">
        <v>5</v>
      </c>
      <c r="J1825">
        <v>6616</v>
      </c>
    </row>
    <row r="1826" spans="1:10" x14ac:dyDescent="0.2">
      <c r="A1826" t="s">
        <v>10</v>
      </c>
      <c r="B1826" t="s">
        <v>48</v>
      </c>
      <c r="C1826">
        <v>2022</v>
      </c>
      <c r="D1826">
        <v>5</v>
      </c>
      <c r="E1826" t="s">
        <v>22</v>
      </c>
      <c r="F1826" t="s">
        <v>17</v>
      </c>
      <c r="G1826">
        <v>260953</v>
      </c>
      <c r="H1826">
        <v>5</v>
      </c>
      <c r="I1826">
        <v>4</v>
      </c>
      <c r="J1826">
        <v>13980</v>
      </c>
    </row>
    <row r="1827" spans="1:10" x14ac:dyDescent="0.2">
      <c r="A1827" t="s">
        <v>26</v>
      </c>
      <c r="B1827" t="s">
        <v>47</v>
      </c>
      <c r="C1827">
        <v>2019</v>
      </c>
      <c r="D1827">
        <v>2</v>
      </c>
      <c r="E1827" t="s">
        <v>22</v>
      </c>
      <c r="F1827" t="s">
        <v>13</v>
      </c>
      <c r="G1827">
        <v>55370</v>
      </c>
      <c r="H1827">
        <v>5</v>
      </c>
      <c r="I1827">
        <v>5</v>
      </c>
      <c r="J1827">
        <v>12692</v>
      </c>
    </row>
    <row r="1828" spans="1:10" x14ac:dyDescent="0.2">
      <c r="A1828" t="s">
        <v>33</v>
      </c>
      <c r="B1828" t="s">
        <v>43</v>
      </c>
      <c r="C1828">
        <v>2012</v>
      </c>
      <c r="D1828">
        <v>4</v>
      </c>
      <c r="E1828" t="s">
        <v>12</v>
      </c>
      <c r="F1828" t="s">
        <v>17</v>
      </c>
      <c r="G1828">
        <v>161431</v>
      </c>
      <c r="H1828">
        <v>5</v>
      </c>
      <c r="I1828">
        <v>4</v>
      </c>
      <c r="J1828">
        <v>9971</v>
      </c>
    </row>
    <row r="1829" spans="1:10" x14ac:dyDescent="0.2">
      <c r="A1829" t="s">
        <v>23</v>
      </c>
      <c r="B1829" t="s">
        <v>24</v>
      </c>
      <c r="C1829">
        <v>2001</v>
      </c>
      <c r="D1829">
        <v>3.3</v>
      </c>
      <c r="E1829" t="s">
        <v>16</v>
      </c>
      <c r="F1829" t="s">
        <v>17</v>
      </c>
      <c r="G1829">
        <v>159349</v>
      </c>
      <c r="H1829">
        <v>3</v>
      </c>
      <c r="I1829">
        <v>2</v>
      </c>
      <c r="J1829">
        <v>7013</v>
      </c>
    </row>
    <row r="1830" spans="1:10" x14ac:dyDescent="0.2">
      <c r="A1830" t="s">
        <v>18</v>
      </c>
      <c r="B1830" t="s">
        <v>54</v>
      </c>
      <c r="C1830">
        <v>2020</v>
      </c>
      <c r="D1830">
        <v>2.5</v>
      </c>
      <c r="E1830" t="s">
        <v>12</v>
      </c>
      <c r="F1830" t="s">
        <v>13</v>
      </c>
      <c r="G1830">
        <v>177299</v>
      </c>
      <c r="H1830">
        <v>3</v>
      </c>
      <c r="I1830">
        <v>1</v>
      </c>
      <c r="J1830">
        <v>9054</v>
      </c>
    </row>
    <row r="1831" spans="1:10" x14ac:dyDescent="0.2">
      <c r="A1831" t="s">
        <v>20</v>
      </c>
      <c r="B1831" t="s">
        <v>42</v>
      </c>
      <c r="C1831">
        <v>2012</v>
      </c>
      <c r="D1831">
        <v>4.3</v>
      </c>
      <c r="E1831" t="s">
        <v>12</v>
      </c>
      <c r="F1831" t="s">
        <v>17</v>
      </c>
      <c r="G1831">
        <v>76005</v>
      </c>
      <c r="H1831">
        <v>2</v>
      </c>
      <c r="I1831">
        <v>1</v>
      </c>
      <c r="J1831">
        <v>11979</v>
      </c>
    </row>
    <row r="1832" spans="1:10" x14ac:dyDescent="0.2">
      <c r="A1832" t="s">
        <v>26</v>
      </c>
      <c r="B1832" t="s">
        <v>27</v>
      </c>
      <c r="C1832">
        <v>2002</v>
      </c>
      <c r="D1832">
        <v>1.7</v>
      </c>
      <c r="E1832" t="s">
        <v>12</v>
      </c>
      <c r="F1832" t="s">
        <v>13</v>
      </c>
      <c r="G1832">
        <v>102549</v>
      </c>
      <c r="H1832">
        <v>2</v>
      </c>
      <c r="I1832">
        <v>5</v>
      </c>
      <c r="J1832">
        <v>4349</v>
      </c>
    </row>
    <row r="1833" spans="1:10" x14ac:dyDescent="0.2">
      <c r="A1833" t="s">
        <v>40</v>
      </c>
      <c r="B1833" t="s">
        <v>51</v>
      </c>
      <c r="C1833">
        <v>2003</v>
      </c>
      <c r="D1833">
        <v>3.3</v>
      </c>
      <c r="E1833" t="s">
        <v>28</v>
      </c>
      <c r="F1833" t="s">
        <v>17</v>
      </c>
      <c r="G1833">
        <v>72117</v>
      </c>
      <c r="H1833">
        <v>2</v>
      </c>
      <c r="I1833">
        <v>5</v>
      </c>
      <c r="J1833">
        <v>8357</v>
      </c>
    </row>
    <row r="1834" spans="1:10" x14ac:dyDescent="0.2">
      <c r="A1834" t="s">
        <v>33</v>
      </c>
      <c r="B1834" t="s">
        <v>34</v>
      </c>
      <c r="C1834">
        <v>2000</v>
      </c>
      <c r="D1834">
        <v>4.4000000000000004</v>
      </c>
      <c r="E1834" t="s">
        <v>16</v>
      </c>
      <c r="F1834" t="s">
        <v>17</v>
      </c>
      <c r="G1834">
        <v>90949</v>
      </c>
      <c r="H1834">
        <v>3</v>
      </c>
      <c r="I1834">
        <v>5</v>
      </c>
      <c r="J1834">
        <v>9181</v>
      </c>
    </row>
    <row r="1835" spans="1:10" x14ac:dyDescent="0.2">
      <c r="A1835" t="s">
        <v>23</v>
      </c>
      <c r="B1835" t="s">
        <v>45</v>
      </c>
      <c r="C1835">
        <v>2018</v>
      </c>
      <c r="D1835">
        <v>3</v>
      </c>
      <c r="E1835" t="s">
        <v>12</v>
      </c>
      <c r="F1835" t="s">
        <v>25</v>
      </c>
      <c r="G1835">
        <v>77132</v>
      </c>
      <c r="H1835">
        <v>5</v>
      </c>
      <c r="I1835">
        <v>1</v>
      </c>
      <c r="J1835">
        <v>10957</v>
      </c>
    </row>
    <row r="1836" spans="1:10" x14ac:dyDescent="0.2">
      <c r="A1836" t="s">
        <v>33</v>
      </c>
      <c r="B1836" t="s">
        <v>34</v>
      </c>
      <c r="C1836">
        <v>2008</v>
      </c>
      <c r="D1836">
        <v>2.6</v>
      </c>
      <c r="E1836" t="s">
        <v>22</v>
      </c>
      <c r="F1836" t="s">
        <v>17</v>
      </c>
      <c r="G1836">
        <v>96132</v>
      </c>
      <c r="H1836">
        <v>2</v>
      </c>
      <c r="I1836">
        <v>5</v>
      </c>
      <c r="J1836">
        <v>10677</v>
      </c>
    </row>
    <row r="1837" spans="1:10" x14ac:dyDescent="0.2">
      <c r="A1837" t="s">
        <v>29</v>
      </c>
      <c r="B1837" t="s">
        <v>30</v>
      </c>
      <c r="C1837">
        <v>2017</v>
      </c>
      <c r="D1837">
        <v>3.6</v>
      </c>
      <c r="E1837" t="s">
        <v>22</v>
      </c>
      <c r="F1837" t="s">
        <v>13</v>
      </c>
      <c r="G1837">
        <v>214703</v>
      </c>
      <c r="H1837">
        <v>4</v>
      </c>
      <c r="I1837">
        <v>2</v>
      </c>
      <c r="J1837">
        <v>10505</v>
      </c>
    </row>
    <row r="1838" spans="1:10" x14ac:dyDescent="0.2">
      <c r="A1838" t="s">
        <v>36</v>
      </c>
      <c r="B1838" t="s">
        <v>44</v>
      </c>
      <c r="C1838">
        <v>2007</v>
      </c>
      <c r="D1838">
        <v>1.3</v>
      </c>
      <c r="E1838" t="s">
        <v>16</v>
      </c>
      <c r="F1838" t="s">
        <v>13</v>
      </c>
      <c r="G1838">
        <v>61157</v>
      </c>
      <c r="H1838">
        <v>3</v>
      </c>
      <c r="I1838">
        <v>4</v>
      </c>
      <c r="J1838">
        <v>7276</v>
      </c>
    </row>
    <row r="1839" spans="1:10" x14ac:dyDescent="0.2">
      <c r="A1839" t="s">
        <v>18</v>
      </c>
      <c r="B1839" t="s">
        <v>19</v>
      </c>
      <c r="C1839">
        <v>2004</v>
      </c>
      <c r="D1839">
        <v>3.1</v>
      </c>
      <c r="E1839" t="s">
        <v>22</v>
      </c>
      <c r="F1839" t="s">
        <v>17</v>
      </c>
      <c r="G1839">
        <v>220120</v>
      </c>
      <c r="H1839">
        <v>2</v>
      </c>
      <c r="I1839">
        <v>2</v>
      </c>
      <c r="J1839">
        <v>7497</v>
      </c>
    </row>
    <row r="1840" spans="1:10" x14ac:dyDescent="0.2">
      <c r="A1840" t="s">
        <v>20</v>
      </c>
      <c r="B1840" t="s">
        <v>21</v>
      </c>
      <c r="C1840">
        <v>2005</v>
      </c>
      <c r="D1840">
        <v>4</v>
      </c>
      <c r="E1840" t="s">
        <v>16</v>
      </c>
      <c r="F1840" t="s">
        <v>17</v>
      </c>
      <c r="G1840">
        <v>127914</v>
      </c>
      <c r="H1840">
        <v>5</v>
      </c>
      <c r="I1840">
        <v>2</v>
      </c>
      <c r="J1840">
        <v>9541</v>
      </c>
    </row>
    <row r="1841" spans="1:10" x14ac:dyDescent="0.2">
      <c r="A1841" t="s">
        <v>18</v>
      </c>
      <c r="B1841" t="s">
        <v>54</v>
      </c>
      <c r="C1841">
        <v>2014</v>
      </c>
      <c r="D1841">
        <v>4.7</v>
      </c>
      <c r="E1841" t="s">
        <v>12</v>
      </c>
      <c r="F1841" t="s">
        <v>25</v>
      </c>
      <c r="G1841">
        <v>93908</v>
      </c>
      <c r="H1841">
        <v>3</v>
      </c>
      <c r="I1841">
        <v>2</v>
      </c>
      <c r="J1841">
        <v>11121</v>
      </c>
    </row>
    <row r="1842" spans="1:10" x14ac:dyDescent="0.2">
      <c r="A1842" t="s">
        <v>23</v>
      </c>
      <c r="B1842" t="s">
        <v>38</v>
      </c>
      <c r="C1842">
        <v>2008</v>
      </c>
      <c r="D1842">
        <v>2.6</v>
      </c>
      <c r="E1842" t="s">
        <v>22</v>
      </c>
      <c r="F1842" t="s">
        <v>17</v>
      </c>
      <c r="G1842">
        <v>271567</v>
      </c>
      <c r="H1842">
        <v>2</v>
      </c>
      <c r="I1842">
        <v>2</v>
      </c>
      <c r="J1842">
        <v>7168</v>
      </c>
    </row>
    <row r="1843" spans="1:10" x14ac:dyDescent="0.2">
      <c r="A1843" t="s">
        <v>33</v>
      </c>
      <c r="B1843" t="s">
        <v>34</v>
      </c>
      <c r="C1843">
        <v>2017</v>
      </c>
      <c r="D1843">
        <v>4.4000000000000004</v>
      </c>
      <c r="E1843" t="s">
        <v>28</v>
      </c>
      <c r="F1843" t="s">
        <v>13</v>
      </c>
      <c r="G1843">
        <v>67229</v>
      </c>
      <c r="H1843">
        <v>4</v>
      </c>
      <c r="I1843">
        <v>2</v>
      </c>
      <c r="J1843">
        <v>12255</v>
      </c>
    </row>
    <row r="1844" spans="1:10" x14ac:dyDescent="0.2">
      <c r="A1844" t="s">
        <v>23</v>
      </c>
      <c r="B1844" t="s">
        <v>45</v>
      </c>
      <c r="C1844">
        <v>2011</v>
      </c>
      <c r="D1844">
        <v>4.5</v>
      </c>
      <c r="E1844" t="s">
        <v>12</v>
      </c>
      <c r="F1844" t="s">
        <v>17</v>
      </c>
      <c r="G1844">
        <v>217628</v>
      </c>
      <c r="H1844">
        <v>2</v>
      </c>
      <c r="I1844">
        <v>5</v>
      </c>
      <c r="J1844">
        <v>9047</v>
      </c>
    </row>
    <row r="1845" spans="1:10" x14ac:dyDescent="0.2">
      <c r="A1845" t="s">
        <v>23</v>
      </c>
      <c r="B1845" t="s">
        <v>24</v>
      </c>
      <c r="C1845">
        <v>2005</v>
      </c>
      <c r="D1845">
        <v>1</v>
      </c>
      <c r="E1845" t="s">
        <v>28</v>
      </c>
      <c r="F1845" t="s">
        <v>25</v>
      </c>
      <c r="G1845">
        <v>12018</v>
      </c>
      <c r="H1845">
        <v>4</v>
      </c>
      <c r="I1845">
        <v>3</v>
      </c>
      <c r="J1845">
        <v>6359</v>
      </c>
    </row>
    <row r="1846" spans="1:10" x14ac:dyDescent="0.2">
      <c r="A1846" t="s">
        <v>40</v>
      </c>
      <c r="B1846" t="s">
        <v>49</v>
      </c>
      <c r="C1846">
        <v>2007</v>
      </c>
      <c r="D1846">
        <v>4.0999999999999996</v>
      </c>
      <c r="E1846" t="s">
        <v>28</v>
      </c>
      <c r="F1846" t="s">
        <v>13</v>
      </c>
      <c r="G1846">
        <v>164557</v>
      </c>
      <c r="H1846">
        <v>5</v>
      </c>
      <c r="I1846">
        <v>4</v>
      </c>
      <c r="J1846">
        <v>7008</v>
      </c>
    </row>
    <row r="1847" spans="1:10" x14ac:dyDescent="0.2">
      <c r="A1847" t="s">
        <v>14</v>
      </c>
      <c r="B1847" t="s">
        <v>46</v>
      </c>
      <c r="C1847">
        <v>2003</v>
      </c>
      <c r="D1847">
        <v>3.3</v>
      </c>
      <c r="E1847" t="s">
        <v>16</v>
      </c>
      <c r="F1847" t="s">
        <v>17</v>
      </c>
      <c r="G1847">
        <v>48225</v>
      </c>
      <c r="H1847">
        <v>2</v>
      </c>
      <c r="I1847">
        <v>4</v>
      </c>
      <c r="J1847">
        <v>9835</v>
      </c>
    </row>
    <row r="1848" spans="1:10" x14ac:dyDescent="0.2">
      <c r="A1848" t="s">
        <v>33</v>
      </c>
      <c r="B1848" t="s">
        <v>55</v>
      </c>
      <c r="C1848">
        <v>2018</v>
      </c>
      <c r="D1848">
        <v>2.6</v>
      </c>
      <c r="E1848" t="s">
        <v>28</v>
      </c>
      <c r="F1848" t="s">
        <v>25</v>
      </c>
      <c r="G1848">
        <v>80745</v>
      </c>
      <c r="H1848">
        <v>3</v>
      </c>
      <c r="I1848">
        <v>1</v>
      </c>
      <c r="J1848">
        <v>10485</v>
      </c>
    </row>
    <row r="1849" spans="1:10" x14ac:dyDescent="0.2">
      <c r="A1849" t="s">
        <v>14</v>
      </c>
      <c r="B1849" t="s">
        <v>15</v>
      </c>
      <c r="C1849">
        <v>2019</v>
      </c>
      <c r="D1849">
        <v>4.2</v>
      </c>
      <c r="E1849" t="s">
        <v>12</v>
      </c>
      <c r="F1849" t="s">
        <v>17</v>
      </c>
      <c r="G1849">
        <v>216108</v>
      </c>
      <c r="H1849">
        <v>4</v>
      </c>
      <c r="I1849">
        <v>2</v>
      </c>
      <c r="J1849">
        <v>11177</v>
      </c>
    </row>
    <row r="1850" spans="1:10" x14ac:dyDescent="0.2">
      <c r="A1850" t="s">
        <v>40</v>
      </c>
      <c r="B1850" t="s">
        <v>49</v>
      </c>
      <c r="C1850">
        <v>2023</v>
      </c>
      <c r="D1850">
        <v>3.3</v>
      </c>
      <c r="E1850" t="s">
        <v>16</v>
      </c>
      <c r="F1850" t="s">
        <v>13</v>
      </c>
      <c r="G1850">
        <v>131367</v>
      </c>
      <c r="H1850">
        <v>2</v>
      </c>
      <c r="I1850">
        <v>1</v>
      </c>
      <c r="J1850">
        <v>12672</v>
      </c>
    </row>
    <row r="1851" spans="1:10" x14ac:dyDescent="0.2">
      <c r="A1851" t="s">
        <v>20</v>
      </c>
      <c r="B1851" t="s">
        <v>50</v>
      </c>
      <c r="C1851">
        <v>2004</v>
      </c>
      <c r="D1851">
        <v>1.8</v>
      </c>
      <c r="E1851" t="s">
        <v>22</v>
      </c>
      <c r="F1851" t="s">
        <v>25</v>
      </c>
      <c r="G1851">
        <v>36797</v>
      </c>
      <c r="H1851">
        <v>4</v>
      </c>
      <c r="I1851">
        <v>2</v>
      </c>
      <c r="J1851">
        <v>8364</v>
      </c>
    </row>
    <row r="1852" spans="1:10" x14ac:dyDescent="0.2">
      <c r="A1852" t="s">
        <v>40</v>
      </c>
      <c r="B1852" t="s">
        <v>41</v>
      </c>
      <c r="C1852">
        <v>2008</v>
      </c>
      <c r="D1852">
        <v>3.4</v>
      </c>
      <c r="E1852" t="s">
        <v>12</v>
      </c>
      <c r="F1852" t="s">
        <v>25</v>
      </c>
      <c r="G1852">
        <v>136205</v>
      </c>
      <c r="H1852">
        <v>3</v>
      </c>
      <c r="I1852">
        <v>2</v>
      </c>
      <c r="J1852">
        <v>7175</v>
      </c>
    </row>
    <row r="1853" spans="1:10" x14ac:dyDescent="0.2">
      <c r="A1853" t="s">
        <v>26</v>
      </c>
      <c r="B1853" t="s">
        <v>32</v>
      </c>
      <c r="C1853">
        <v>2016</v>
      </c>
      <c r="D1853">
        <v>2.5</v>
      </c>
      <c r="E1853" t="s">
        <v>12</v>
      </c>
      <c r="F1853" t="s">
        <v>25</v>
      </c>
      <c r="G1853">
        <v>89271</v>
      </c>
      <c r="H1853">
        <v>4</v>
      </c>
      <c r="I1853">
        <v>1</v>
      </c>
      <c r="J1853">
        <v>9614</v>
      </c>
    </row>
    <row r="1854" spans="1:10" x14ac:dyDescent="0.2">
      <c r="A1854" t="s">
        <v>18</v>
      </c>
      <c r="B1854" t="s">
        <v>54</v>
      </c>
      <c r="C1854">
        <v>2010</v>
      </c>
      <c r="D1854">
        <v>4.3</v>
      </c>
      <c r="E1854" t="s">
        <v>12</v>
      </c>
      <c r="F1854" t="s">
        <v>25</v>
      </c>
      <c r="G1854">
        <v>268505</v>
      </c>
      <c r="H1854">
        <v>3</v>
      </c>
      <c r="I1854">
        <v>2</v>
      </c>
      <c r="J1854">
        <v>6029</v>
      </c>
    </row>
    <row r="1855" spans="1:10" x14ac:dyDescent="0.2">
      <c r="A1855" t="s">
        <v>29</v>
      </c>
      <c r="B1855" t="s">
        <v>35</v>
      </c>
      <c r="C1855">
        <v>2013</v>
      </c>
      <c r="D1855">
        <v>2.5</v>
      </c>
      <c r="E1855" t="s">
        <v>16</v>
      </c>
      <c r="F1855" t="s">
        <v>17</v>
      </c>
      <c r="G1855">
        <v>252912</v>
      </c>
      <c r="H1855">
        <v>2</v>
      </c>
      <c r="I1855">
        <v>5</v>
      </c>
      <c r="J1855">
        <v>7941</v>
      </c>
    </row>
    <row r="1856" spans="1:10" x14ac:dyDescent="0.2">
      <c r="A1856" t="s">
        <v>20</v>
      </c>
      <c r="B1856" t="s">
        <v>42</v>
      </c>
      <c r="C1856">
        <v>2014</v>
      </c>
      <c r="D1856">
        <v>1.2</v>
      </c>
      <c r="E1856" t="s">
        <v>22</v>
      </c>
      <c r="F1856" t="s">
        <v>25</v>
      </c>
      <c r="G1856">
        <v>109357</v>
      </c>
      <c r="H1856">
        <v>4</v>
      </c>
      <c r="I1856">
        <v>1</v>
      </c>
      <c r="J1856">
        <v>9312</v>
      </c>
    </row>
    <row r="1857" spans="1:10" x14ac:dyDescent="0.2">
      <c r="A1857" t="s">
        <v>20</v>
      </c>
      <c r="B1857" t="s">
        <v>21</v>
      </c>
      <c r="C1857">
        <v>2020</v>
      </c>
      <c r="D1857">
        <v>4.4000000000000004</v>
      </c>
      <c r="E1857" t="s">
        <v>12</v>
      </c>
      <c r="F1857" t="s">
        <v>25</v>
      </c>
      <c r="G1857">
        <v>205760</v>
      </c>
      <c r="H1857">
        <v>5</v>
      </c>
      <c r="I1857">
        <v>1</v>
      </c>
      <c r="J1857">
        <v>10384</v>
      </c>
    </row>
    <row r="1858" spans="1:10" x14ac:dyDescent="0.2">
      <c r="A1858" t="s">
        <v>23</v>
      </c>
      <c r="B1858" t="s">
        <v>45</v>
      </c>
      <c r="C1858">
        <v>2005</v>
      </c>
      <c r="D1858">
        <v>2.2999999999999998</v>
      </c>
      <c r="E1858" t="s">
        <v>16</v>
      </c>
      <c r="F1858" t="s">
        <v>13</v>
      </c>
      <c r="G1858">
        <v>8332</v>
      </c>
      <c r="H1858">
        <v>5</v>
      </c>
      <c r="I1858">
        <v>2</v>
      </c>
      <c r="J1858">
        <v>8733</v>
      </c>
    </row>
    <row r="1859" spans="1:10" x14ac:dyDescent="0.2">
      <c r="A1859" t="s">
        <v>20</v>
      </c>
      <c r="B1859" t="s">
        <v>50</v>
      </c>
      <c r="C1859">
        <v>2018</v>
      </c>
      <c r="D1859">
        <v>1.6</v>
      </c>
      <c r="E1859" t="s">
        <v>28</v>
      </c>
      <c r="F1859" t="s">
        <v>17</v>
      </c>
      <c r="G1859">
        <v>36774</v>
      </c>
      <c r="H1859">
        <v>2</v>
      </c>
      <c r="I1859">
        <v>2</v>
      </c>
      <c r="J1859">
        <v>11864</v>
      </c>
    </row>
    <row r="1860" spans="1:10" x14ac:dyDescent="0.2">
      <c r="A1860" t="s">
        <v>20</v>
      </c>
      <c r="B1860" t="s">
        <v>42</v>
      </c>
      <c r="C1860">
        <v>2015</v>
      </c>
      <c r="D1860">
        <v>3.4</v>
      </c>
      <c r="E1860" t="s">
        <v>16</v>
      </c>
      <c r="F1860" t="s">
        <v>13</v>
      </c>
      <c r="G1860">
        <v>293281</v>
      </c>
      <c r="H1860">
        <v>2</v>
      </c>
      <c r="I1860">
        <v>3</v>
      </c>
      <c r="J1860">
        <v>7134</v>
      </c>
    </row>
    <row r="1861" spans="1:10" x14ac:dyDescent="0.2">
      <c r="A1861" t="s">
        <v>36</v>
      </c>
      <c r="B1861" t="s">
        <v>37</v>
      </c>
      <c r="C1861">
        <v>2002</v>
      </c>
      <c r="D1861">
        <v>4.3</v>
      </c>
      <c r="E1861" t="s">
        <v>12</v>
      </c>
      <c r="F1861" t="s">
        <v>13</v>
      </c>
      <c r="G1861">
        <v>28597</v>
      </c>
      <c r="H1861">
        <v>2</v>
      </c>
      <c r="I1861">
        <v>4</v>
      </c>
      <c r="J1861">
        <v>8428</v>
      </c>
    </row>
    <row r="1862" spans="1:10" x14ac:dyDescent="0.2">
      <c r="A1862" t="s">
        <v>23</v>
      </c>
      <c r="B1862" t="s">
        <v>38</v>
      </c>
      <c r="C1862">
        <v>2023</v>
      </c>
      <c r="D1862">
        <v>2.4</v>
      </c>
      <c r="E1862" t="s">
        <v>12</v>
      </c>
      <c r="F1862" t="s">
        <v>17</v>
      </c>
      <c r="G1862">
        <v>241576</v>
      </c>
      <c r="H1862">
        <v>4</v>
      </c>
      <c r="I1862">
        <v>3</v>
      </c>
      <c r="J1862">
        <v>10068</v>
      </c>
    </row>
    <row r="1863" spans="1:10" x14ac:dyDescent="0.2">
      <c r="A1863" t="s">
        <v>18</v>
      </c>
      <c r="B1863" t="s">
        <v>52</v>
      </c>
      <c r="C1863">
        <v>2004</v>
      </c>
      <c r="D1863">
        <v>3.3</v>
      </c>
      <c r="E1863" t="s">
        <v>22</v>
      </c>
      <c r="F1863" t="s">
        <v>17</v>
      </c>
      <c r="G1863">
        <v>6686</v>
      </c>
      <c r="H1863">
        <v>2</v>
      </c>
      <c r="I1863">
        <v>1</v>
      </c>
      <c r="J1863">
        <v>11966</v>
      </c>
    </row>
    <row r="1864" spans="1:10" x14ac:dyDescent="0.2">
      <c r="A1864" t="s">
        <v>10</v>
      </c>
      <c r="B1864" t="s">
        <v>11</v>
      </c>
      <c r="C1864">
        <v>2005</v>
      </c>
      <c r="D1864">
        <v>4.5</v>
      </c>
      <c r="E1864" t="s">
        <v>28</v>
      </c>
      <c r="F1864" t="s">
        <v>25</v>
      </c>
      <c r="G1864">
        <v>251675</v>
      </c>
      <c r="H1864">
        <v>2</v>
      </c>
      <c r="I1864">
        <v>4</v>
      </c>
      <c r="J1864">
        <v>5066</v>
      </c>
    </row>
    <row r="1865" spans="1:10" x14ac:dyDescent="0.2">
      <c r="A1865" t="s">
        <v>14</v>
      </c>
      <c r="B1865" t="s">
        <v>46</v>
      </c>
      <c r="C1865">
        <v>2020</v>
      </c>
      <c r="D1865">
        <v>4.8</v>
      </c>
      <c r="E1865" t="s">
        <v>12</v>
      </c>
      <c r="F1865" t="s">
        <v>17</v>
      </c>
      <c r="G1865">
        <v>293448</v>
      </c>
      <c r="H1865">
        <v>3</v>
      </c>
      <c r="I1865">
        <v>5</v>
      </c>
      <c r="J1865">
        <v>10531</v>
      </c>
    </row>
    <row r="1866" spans="1:10" x14ac:dyDescent="0.2">
      <c r="A1866" t="s">
        <v>14</v>
      </c>
      <c r="B1866" t="s">
        <v>39</v>
      </c>
      <c r="C1866">
        <v>2011</v>
      </c>
      <c r="D1866">
        <v>3.3</v>
      </c>
      <c r="E1866" t="s">
        <v>16</v>
      </c>
      <c r="F1866" t="s">
        <v>25</v>
      </c>
      <c r="G1866">
        <v>218104</v>
      </c>
      <c r="H1866">
        <v>2</v>
      </c>
      <c r="I1866">
        <v>1</v>
      </c>
      <c r="J1866">
        <v>7337</v>
      </c>
    </row>
    <row r="1867" spans="1:10" x14ac:dyDescent="0.2">
      <c r="A1867" t="s">
        <v>33</v>
      </c>
      <c r="B1867" t="s">
        <v>34</v>
      </c>
      <c r="C1867">
        <v>2007</v>
      </c>
      <c r="D1867">
        <v>4</v>
      </c>
      <c r="E1867" t="s">
        <v>22</v>
      </c>
      <c r="F1867" t="s">
        <v>25</v>
      </c>
      <c r="G1867">
        <v>54474</v>
      </c>
      <c r="H1867">
        <v>2</v>
      </c>
      <c r="I1867">
        <v>1</v>
      </c>
      <c r="J1867">
        <v>11110</v>
      </c>
    </row>
    <row r="1868" spans="1:10" x14ac:dyDescent="0.2">
      <c r="A1868" t="s">
        <v>10</v>
      </c>
      <c r="B1868" t="s">
        <v>48</v>
      </c>
      <c r="C1868">
        <v>2001</v>
      </c>
      <c r="D1868">
        <v>3</v>
      </c>
      <c r="E1868" t="s">
        <v>16</v>
      </c>
      <c r="F1868" t="s">
        <v>17</v>
      </c>
      <c r="G1868">
        <v>206883</v>
      </c>
      <c r="H1868">
        <v>3</v>
      </c>
      <c r="I1868">
        <v>5</v>
      </c>
      <c r="J1868">
        <v>5762</v>
      </c>
    </row>
    <row r="1869" spans="1:10" x14ac:dyDescent="0.2">
      <c r="A1869" t="s">
        <v>20</v>
      </c>
      <c r="B1869" t="s">
        <v>50</v>
      </c>
      <c r="C1869">
        <v>2013</v>
      </c>
      <c r="D1869">
        <v>4.5</v>
      </c>
      <c r="E1869" t="s">
        <v>16</v>
      </c>
      <c r="F1869" t="s">
        <v>13</v>
      </c>
      <c r="G1869">
        <v>159818</v>
      </c>
      <c r="H1869">
        <v>2</v>
      </c>
      <c r="I1869">
        <v>2</v>
      </c>
      <c r="J1869">
        <v>10303</v>
      </c>
    </row>
    <row r="1870" spans="1:10" x14ac:dyDescent="0.2">
      <c r="A1870" t="s">
        <v>10</v>
      </c>
      <c r="B1870" t="s">
        <v>48</v>
      </c>
      <c r="C1870">
        <v>2021</v>
      </c>
      <c r="D1870">
        <v>1.6</v>
      </c>
      <c r="E1870" t="s">
        <v>16</v>
      </c>
      <c r="F1870" t="s">
        <v>17</v>
      </c>
      <c r="G1870">
        <v>221369</v>
      </c>
      <c r="H1870">
        <v>2</v>
      </c>
      <c r="I1870">
        <v>2</v>
      </c>
      <c r="J1870">
        <v>10072</v>
      </c>
    </row>
    <row r="1871" spans="1:10" x14ac:dyDescent="0.2">
      <c r="A1871" t="s">
        <v>20</v>
      </c>
      <c r="B1871" t="s">
        <v>50</v>
      </c>
      <c r="C1871">
        <v>2009</v>
      </c>
      <c r="D1871">
        <v>4.7</v>
      </c>
      <c r="E1871" t="s">
        <v>22</v>
      </c>
      <c r="F1871" t="s">
        <v>25</v>
      </c>
      <c r="G1871">
        <v>200779</v>
      </c>
      <c r="H1871">
        <v>2</v>
      </c>
      <c r="I1871">
        <v>5</v>
      </c>
      <c r="J1871">
        <v>9484</v>
      </c>
    </row>
    <row r="1872" spans="1:10" x14ac:dyDescent="0.2">
      <c r="A1872" t="s">
        <v>40</v>
      </c>
      <c r="B1872" t="s">
        <v>49</v>
      </c>
      <c r="C1872">
        <v>2023</v>
      </c>
      <c r="D1872">
        <v>4.8</v>
      </c>
      <c r="E1872" t="s">
        <v>28</v>
      </c>
      <c r="F1872" t="s">
        <v>13</v>
      </c>
      <c r="G1872">
        <v>177302</v>
      </c>
      <c r="H1872">
        <v>4</v>
      </c>
      <c r="I1872">
        <v>5</v>
      </c>
      <c r="J1872">
        <v>12253</v>
      </c>
    </row>
    <row r="1873" spans="1:10" x14ac:dyDescent="0.2">
      <c r="A1873" t="s">
        <v>14</v>
      </c>
      <c r="B1873" t="s">
        <v>46</v>
      </c>
      <c r="C1873">
        <v>2021</v>
      </c>
      <c r="D1873">
        <v>2.6</v>
      </c>
      <c r="E1873" t="s">
        <v>12</v>
      </c>
      <c r="F1873" t="s">
        <v>13</v>
      </c>
      <c r="G1873">
        <v>114586</v>
      </c>
      <c r="H1873">
        <v>3</v>
      </c>
      <c r="I1873">
        <v>1</v>
      </c>
      <c r="J1873">
        <v>10708</v>
      </c>
    </row>
    <row r="1874" spans="1:10" x14ac:dyDescent="0.2">
      <c r="A1874" t="s">
        <v>36</v>
      </c>
      <c r="B1874" t="s">
        <v>53</v>
      </c>
      <c r="C1874">
        <v>2001</v>
      </c>
      <c r="D1874">
        <v>1.3</v>
      </c>
      <c r="E1874" t="s">
        <v>28</v>
      </c>
      <c r="F1874" t="s">
        <v>25</v>
      </c>
      <c r="G1874">
        <v>166014</v>
      </c>
      <c r="H1874">
        <v>3</v>
      </c>
      <c r="I1874">
        <v>5</v>
      </c>
      <c r="J1874">
        <v>2379</v>
      </c>
    </row>
    <row r="1875" spans="1:10" x14ac:dyDescent="0.2">
      <c r="A1875" t="s">
        <v>10</v>
      </c>
      <c r="B1875" t="s">
        <v>48</v>
      </c>
      <c r="C1875">
        <v>2022</v>
      </c>
      <c r="D1875">
        <v>1.5</v>
      </c>
      <c r="E1875" t="s">
        <v>28</v>
      </c>
      <c r="F1875" t="s">
        <v>25</v>
      </c>
      <c r="G1875">
        <v>193631</v>
      </c>
      <c r="H1875">
        <v>3</v>
      </c>
      <c r="I1875">
        <v>1</v>
      </c>
      <c r="J1875">
        <v>8327</v>
      </c>
    </row>
    <row r="1876" spans="1:10" x14ac:dyDescent="0.2">
      <c r="A1876" t="s">
        <v>36</v>
      </c>
      <c r="B1876" t="s">
        <v>44</v>
      </c>
      <c r="C1876">
        <v>2007</v>
      </c>
      <c r="D1876">
        <v>2.5</v>
      </c>
      <c r="E1876" t="s">
        <v>16</v>
      </c>
      <c r="F1876" t="s">
        <v>17</v>
      </c>
      <c r="G1876">
        <v>28536</v>
      </c>
      <c r="H1876">
        <v>5</v>
      </c>
      <c r="I1876">
        <v>2</v>
      </c>
      <c r="J1876">
        <v>10629</v>
      </c>
    </row>
    <row r="1877" spans="1:10" x14ac:dyDescent="0.2">
      <c r="A1877" t="s">
        <v>36</v>
      </c>
      <c r="B1877" t="s">
        <v>53</v>
      </c>
      <c r="C1877">
        <v>2005</v>
      </c>
      <c r="D1877">
        <v>4.7</v>
      </c>
      <c r="E1877" t="s">
        <v>16</v>
      </c>
      <c r="F1877" t="s">
        <v>13</v>
      </c>
      <c r="G1877">
        <v>153813</v>
      </c>
      <c r="H1877">
        <v>3</v>
      </c>
      <c r="I1877">
        <v>4</v>
      </c>
      <c r="J1877">
        <v>8223</v>
      </c>
    </row>
    <row r="1878" spans="1:10" x14ac:dyDescent="0.2">
      <c r="A1878" t="s">
        <v>10</v>
      </c>
      <c r="B1878" t="s">
        <v>48</v>
      </c>
      <c r="C1878">
        <v>2007</v>
      </c>
      <c r="D1878">
        <v>3</v>
      </c>
      <c r="E1878" t="s">
        <v>22</v>
      </c>
      <c r="F1878" t="s">
        <v>17</v>
      </c>
      <c r="G1878">
        <v>108785</v>
      </c>
      <c r="H1878">
        <v>2</v>
      </c>
      <c r="I1878">
        <v>5</v>
      </c>
      <c r="J1878">
        <v>10524</v>
      </c>
    </row>
    <row r="1879" spans="1:10" x14ac:dyDescent="0.2">
      <c r="A1879" t="s">
        <v>10</v>
      </c>
      <c r="B1879" t="s">
        <v>11</v>
      </c>
      <c r="C1879">
        <v>2005</v>
      </c>
      <c r="D1879">
        <v>3.5</v>
      </c>
      <c r="E1879" t="s">
        <v>22</v>
      </c>
      <c r="F1879" t="s">
        <v>17</v>
      </c>
      <c r="G1879">
        <v>62128</v>
      </c>
      <c r="H1879">
        <v>2</v>
      </c>
      <c r="I1879">
        <v>4</v>
      </c>
      <c r="J1879">
        <v>11357</v>
      </c>
    </row>
    <row r="1880" spans="1:10" x14ac:dyDescent="0.2">
      <c r="A1880" t="s">
        <v>29</v>
      </c>
      <c r="B1880" t="s">
        <v>56</v>
      </c>
      <c r="C1880">
        <v>2020</v>
      </c>
      <c r="D1880">
        <v>4.2</v>
      </c>
      <c r="E1880" t="s">
        <v>12</v>
      </c>
      <c r="F1880" t="s">
        <v>25</v>
      </c>
      <c r="G1880">
        <v>5872</v>
      </c>
      <c r="H1880">
        <v>5</v>
      </c>
      <c r="I1880">
        <v>1</v>
      </c>
      <c r="J1880">
        <v>14182</v>
      </c>
    </row>
    <row r="1881" spans="1:10" x14ac:dyDescent="0.2">
      <c r="A1881" t="s">
        <v>10</v>
      </c>
      <c r="B1881" t="s">
        <v>48</v>
      </c>
      <c r="C1881">
        <v>2012</v>
      </c>
      <c r="D1881">
        <v>2.6</v>
      </c>
      <c r="E1881" t="s">
        <v>12</v>
      </c>
      <c r="F1881" t="s">
        <v>13</v>
      </c>
      <c r="G1881">
        <v>63914</v>
      </c>
      <c r="H1881">
        <v>2</v>
      </c>
      <c r="I1881">
        <v>3</v>
      </c>
      <c r="J1881">
        <v>9021</v>
      </c>
    </row>
    <row r="1882" spans="1:10" x14ac:dyDescent="0.2">
      <c r="A1882" t="s">
        <v>20</v>
      </c>
      <c r="B1882" t="s">
        <v>42</v>
      </c>
      <c r="C1882">
        <v>2013</v>
      </c>
      <c r="D1882">
        <v>2.1</v>
      </c>
      <c r="E1882" t="s">
        <v>16</v>
      </c>
      <c r="F1882" t="s">
        <v>13</v>
      </c>
      <c r="G1882">
        <v>104625</v>
      </c>
      <c r="H1882">
        <v>4</v>
      </c>
      <c r="I1882">
        <v>1</v>
      </c>
      <c r="J1882">
        <v>9007</v>
      </c>
    </row>
    <row r="1883" spans="1:10" x14ac:dyDescent="0.2">
      <c r="A1883" t="s">
        <v>23</v>
      </c>
      <c r="B1883" t="s">
        <v>45</v>
      </c>
      <c r="C1883">
        <v>2005</v>
      </c>
      <c r="D1883">
        <v>3.2</v>
      </c>
      <c r="E1883" t="s">
        <v>12</v>
      </c>
      <c r="F1883" t="s">
        <v>13</v>
      </c>
      <c r="G1883">
        <v>245916</v>
      </c>
      <c r="H1883">
        <v>2</v>
      </c>
      <c r="I1883">
        <v>2</v>
      </c>
      <c r="J1883">
        <v>3881</v>
      </c>
    </row>
    <row r="1884" spans="1:10" x14ac:dyDescent="0.2">
      <c r="A1884" t="s">
        <v>20</v>
      </c>
      <c r="B1884" t="s">
        <v>42</v>
      </c>
      <c r="C1884">
        <v>2009</v>
      </c>
      <c r="D1884">
        <v>1.6</v>
      </c>
      <c r="E1884" t="s">
        <v>22</v>
      </c>
      <c r="F1884" t="s">
        <v>13</v>
      </c>
      <c r="G1884">
        <v>37980</v>
      </c>
      <c r="H1884">
        <v>3</v>
      </c>
      <c r="I1884">
        <v>1</v>
      </c>
      <c r="J1884">
        <v>9640</v>
      </c>
    </row>
    <row r="1885" spans="1:10" x14ac:dyDescent="0.2">
      <c r="A1885" t="s">
        <v>40</v>
      </c>
      <c r="B1885" t="s">
        <v>49</v>
      </c>
      <c r="C1885">
        <v>2010</v>
      </c>
      <c r="D1885">
        <v>4.0999999999999996</v>
      </c>
      <c r="E1885" t="s">
        <v>12</v>
      </c>
      <c r="F1885" t="s">
        <v>25</v>
      </c>
      <c r="G1885">
        <v>172905</v>
      </c>
      <c r="H1885">
        <v>4</v>
      </c>
      <c r="I1885">
        <v>3</v>
      </c>
      <c r="J1885">
        <v>7741</v>
      </c>
    </row>
    <row r="1886" spans="1:10" x14ac:dyDescent="0.2">
      <c r="A1886" t="s">
        <v>10</v>
      </c>
      <c r="B1886" t="s">
        <v>48</v>
      </c>
      <c r="C1886">
        <v>2007</v>
      </c>
      <c r="D1886">
        <v>4.2</v>
      </c>
      <c r="E1886" t="s">
        <v>28</v>
      </c>
      <c r="F1886" t="s">
        <v>25</v>
      </c>
      <c r="G1886">
        <v>271987</v>
      </c>
      <c r="H1886">
        <v>2</v>
      </c>
      <c r="I1886">
        <v>5</v>
      </c>
      <c r="J1886">
        <v>4960</v>
      </c>
    </row>
    <row r="1887" spans="1:10" x14ac:dyDescent="0.2">
      <c r="A1887" t="s">
        <v>40</v>
      </c>
      <c r="B1887" t="s">
        <v>51</v>
      </c>
      <c r="C1887">
        <v>2015</v>
      </c>
      <c r="D1887">
        <v>2</v>
      </c>
      <c r="E1887" t="s">
        <v>22</v>
      </c>
      <c r="F1887" t="s">
        <v>17</v>
      </c>
      <c r="G1887">
        <v>36038</v>
      </c>
      <c r="H1887">
        <v>2</v>
      </c>
      <c r="I1887">
        <v>2</v>
      </c>
      <c r="J1887">
        <v>13379</v>
      </c>
    </row>
    <row r="1888" spans="1:10" x14ac:dyDescent="0.2">
      <c r="A1888" t="s">
        <v>36</v>
      </c>
      <c r="B1888" t="s">
        <v>53</v>
      </c>
      <c r="C1888">
        <v>2007</v>
      </c>
      <c r="D1888">
        <v>2.2000000000000002</v>
      </c>
      <c r="E1888" t="s">
        <v>28</v>
      </c>
      <c r="F1888" t="s">
        <v>17</v>
      </c>
      <c r="G1888">
        <v>167698</v>
      </c>
      <c r="H1888">
        <v>5</v>
      </c>
      <c r="I1888">
        <v>5</v>
      </c>
      <c r="J1888">
        <v>6546</v>
      </c>
    </row>
    <row r="1889" spans="1:10" x14ac:dyDescent="0.2">
      <c r="A1889" t="s">
        <v>29</v>
      </c>
      <c r="B1889" t="s">
        <v>30</v>
      </c>
      <c r="C1889">
        <v>2021</v>
      </c>
      <c r="D1889">
        <v>1.7</v>
      </c>
      <c r="E1889" t="s">
        <v>12</v>
      </c>
      <c r="F1889" t="s">
        <v>25</v>
      </c>
      <c r="G1889">
        <v>299534</v>
      </c>
      <c r="H1889">
        <v>3</v>
      </c>
      <c r="I1889">
        <v>1</v>
      </c>
      <c r="J1889">
        <v>6109</v>
      </c>
    </row>
    <row r="1890" spans="1:10" x14ac:dyDescent="0.2">
      <c r="A1890" t="s">
        <v>20</v>
      </c>
      <c r="B1890" t="s">
        <v>21</v>
      </c>
      <c r="C1890">
        <v>2014</v>
      </c>
      <c r="D1890">
        <v>1.1000000000000001</v>
      </c>
      <c r="E1890" t="s">
        <v>28</v>
      </c>
      <c r="F1890" t="s">
        <v>25</v>
      </c>
      <c r="G1890">
        <v>96388</v>
      </c>
      <c r="H1890">
        <v>4</v>
      </c>
      <c r="I1890">
        <v>4</v>
      </c>
      <c r="J1890">
        <v>7472</v>
      </c>
    </row>
    <row r="1891" spans="1:10" x14ac:dyDescent="0.2">
      <c r="A1891" t="s">
        <v>40</v>
      </c>
      <c r="B1891" t="s">
        <v>49</v>
      </c>
      <c r="C1891">
        <v>2022</v>
      </c>
      <c r="D1891">
        <v>3.8</v>
      </c>
      <c r="E1891" t="s">
        <v>28</v>
      </c>
      <c r="F1891" t="s">
        <v>25</v>
      </c>
      <c r="G1891">
        <v>184018</v>
      </c>
      <c r="H1891">
        <v>2</v>
      </c>
      <c r="I1891">
        <v>1</v>
      </c>
      <c r="J1891">
        <v>10819</v>
      </c>
    </row>
    <row r="1892" spans="1:10" x14ac:dyDescent="0.2">
      <c r="A1892" t="s">
        <v>23</v>
      </c>
      <c r="B1892" t="s">
        <v>38</v>
      </c>
      <c r="C1892">
        <v>2014</v>
      </c>
      <c r="D1892">
        <v>4.9000000000000004</v>
      </c>
      <c r="E1892" t="s">
        <v>12</v>
      </c>
      <c r="F1892" t="s">
        <v>25</v>
      </c>
      <c r="G1892">
        <v>70218</v>
      </c>
      <c r="H1892">
        <v>2</v>
      </c>
      <c r="I1892">
        <v>1</v>
      </c>
      <c r="J1892">
        <v>11795</v>
      </c>
    </row>
    <row r="1893" spans="1:10" x14ac:dyDescent="0.2">
      <c r="A1893" t="s">
        <v>23</v>
      </c>
      <c r="B1893" t="s">
        <v>24</v>
      </c>
      <c r="C1893">
        <v>2019</v>
      </c>
      <c r="D1893">
        <v>3.4</v>
      </c>
      <c r="E1893" t="s">
        <v>16</v>
      </c>
      <c r="F1893" t="s">
        <v>13</v>
      </c>
      <c r="G1893">
        <v>17084</v>
      </c>
      <c r="H1893">
        <v>3</v>
      </c>
      <c r="I1893">
        <v>4</v>
      </c>
      <c r="J1893">
        <v>13858</v>
      </c>
    </row>
    <row r="1894" spans="1:10" x14ac:dyDescent="0.2">
      <c r="A1894" t="s">
        <v>36</v>
      </c>
      <c r="B1894" t="s">
        <v>44</v>
      </c>
      <c r="C1894">
        <v>2011</v>
      </c>
      <c r="D1894">
        <v>1.5</v>
      </c>
      <c r="E1894" t="s">
        <v>28</v>
      </c>
      <c r="F1894" t="s">
        <v>13</v>
      </c>
      <c r="G1894">
        <v>205090</v>
      </c>
      <c r="H1894">
        <v>5</v>
      </c>
      <c r="I1894">
        <v>1</v>
      </c>
      <c r="J1894">
        <v>4798</v>
      </c>
    </row>
    <row r="1895" spans="1:10" x14ac:dyDescent="0.2">
      <c r="A1895" t="s">
        <v>29</v>
      </c>
      <c r="B1895" t="s">
        <v>56</v>
      </c>
      <c r="C1895">
        <v>2021</v>
      </c>
      <c r="D1895">
        <v>3.7</v>
      </c>
      <c r="E1895" t="s">
        <v>22</v>
      </c>
      <c r="F1895" t="s">
        <v>13</v>
      </c>
      <c r="G1895">
        <v>279200</v>
      </c>
      <c r="H1895">
        <v>2</v>
      </c>
      <c r="I1895">
        <v>1</v>
      </c>
      <c r="J1895">
        <v>10516</v>
      </c>
    </row>
    <row r="1896" spans="1:10" x14ac:dyDescent="0.2">
      <c r="A1896" t="s">
        <v>26</v>
      </c>
      <c r="B1896" t="s">
        <v>47</v>
      </c>
      <c r="C1896">
        <v>2014</v>
      </c>
      <c r="D1896">
        <v>1.4</v>
      </c>
      <c r="E1896" t="s">
        <v>16</v>
      </c>
      <c r="F1896" t="s">
        <v>17</v>
      </c>
      <c r="G1896">
        <v>66560</v>
      </c>
      <c r="H1896">
        <v>2</v>
      </c>
      <c r="I1896">
        <v>1</v>
      </c>
      <c r="J1896">
        <v>10868</v>
      </c>
    </row>
    <row r="1897" spans="1:10" x14ac:dyDescent="0.2">
      <c r="A1897" t="s">
        <v>14</v>
      </c>
      <c r="B1897" t="s">
        <v>15</v>
      </c>
      <c r="C1897">
        <v>2005</v>
      </c>
      <c r="D1897">
        <v>3.2</v>
      </c>
      <c r="E1897" t="s">
        <v>28</v>
      </c>
      <c r="F1897" t="s">
        <v>25</v>
      </c>
      <c r="G1897">
        <v>28310</v>
      </c>
      <c r="H1897">
        <v>2</v>
      </c>
      <c r="I1897">
        <v>1</v>
      </c>
      <c r="J1897">
        <v>8233</v>
      </c>
    </row>
    <row r="1898" spans="1:10" x14ac:dyDescent="0.2">
      <c r="A1898" t="s">
        <v>20</v>
      </c>
      <c r="B1898" t="s">
        <v>42</v>
      </c>
      <c r="C1898">
        <v>2012</v>
      </c>
      <c r="D1898">
        <v>2.8</v>
      </c>
      <c r="E1898" t="s">
        <v>28</v>
      </c>
      <c r="F1898" t="s">
        <v>25</v>
      </c>
      <c r="G1898">
        <v>224164</v>
      </c>
      <c r="H1898">
        <v>2</v>
      </c>
      <c r="I1898">
        <v>4</v>
      </c>
      <c r="J1898">
        <v>6016</v>
      </c>
    </row>
    <row r="1899" spans="1:10" x14ac:dyDescent="0.2">
      <c r="A1899" t="s">
        <v>40</v>
      </c>
      <c r="B1899" t="s">
        <v>51</v>
      </c>
      <c r="C1899">
        <v>2004</v>
      </c>
      <c r="D1899">
        <v>1.3</v>
      </c>
      <c r="E1899" t="s">
        <v>12</v>
      </c>
      <c r="F1899" t="s">
        <v>17</v>
      </c>
      <c r="G1899">
        <v>281063</v>
      </c>
      <c r="H1899">
        <v>5</v>
      </c>
      <c r="I1899">
        <v>1</v>
      </c>
      <c r="J1899">
        <v>2478</v>
      </c>
    </row>
    <row r="1900" spans="1:10" x14ac:dyDescent="0.2">
      <c r="A1900" t="s">
        <v>40</v>
      </c>
      <c r="B1900" t="s">
        <v>41</v>
      </c>
      <c r="C1900">
        <v>2010</v>
      </c>
      <c r="D1900">
        <v>1</v>
      </c>
      <c r="E1900" t="s">
        <v>12</v>
      </c>
      <c r="F1900" t="s">
        <v>25</v>
      </c>
      <c r="G1900">
        <v>47989</v>
      </c>
      <c r="H1900">
        <v>2</v>
      </c>
      <c r="I1900">
        <v>5</v>
      </c>
      <c r="J1900">
        <v>7140</v>
      </c>
    </row>
    <row r="1901" spans="1:10" x14ac:dyDescent="0.2">
      <c r="A1901" t="s">
        <v>36</v>
      </c>
      <c r="B1901" t="s">
        <v>37</v>
      </c>
      <c r="C1901">
        <v>2005</v>
      </c>
      <c r="D1901">
        <v>4.9000000000000004</v>
      </c>
      <c r="E1901" t="s">
        <v>28</v>
      </c>
      <c r="F1901" t="s">
        <v>25</v>
      </c>
      <c r="G1901">
        <v>189191</v>
      </c>
      <c r="H1901">
        <v>4</v>
      </c>
      <c r="I1901">
        <v>2</v>
      </c>
      <c r="J1901">
        <v>6716</v>
      </c>
    </row>
    <row r="1902" spans="1:10" x14ac:dyDescent="0.2">
      <c r="A1902" t="s">
        <v>33</v>
      </c>
      <c r="B1902" t="s">
        <v>34</v>
      </c>
      <c r="C1902">
        <v>2010</v>
      </c>
      <c r="D1902">
        <v>2.9</v>
      </c>
      <c r="E1902" t="s">
        <v>16</v>
      </c>
      <c r="F1902" t="s">
        <v>13</v>
      </c>
      <c r="G1902">
        <v>12730</v>
      </c>
      <c r="H1902">
        <v>4</v>
      </c>
      <c r="I1902">
        <v>5</v>
      </c>
      <c r="J1902">
        <v>10745</v>
      </c>
    </row>
    <row r="1903" spans="1:10" x14ac:dyDescent="0.2">
      <c r="A1903" t="s">
        <v>14</v>
      </c>
      <c r="B1903" t="s">
        <v>39</v>
      </c>
      <c r="C1903">
        <v>2002</v>
      </c>
      <c r="D1903">
        <v>1.4</v>
      </c>
      <c r="E1903" t="s">
        <v>22</v>
      </c>
      <c r="F1903" t="s">
        <v>25</v>
      </c>
      <c r="G1903">
        <v>41238</v>
      </c>
      <c r="H1903">
        <v>3</v>
      </c>
      <c r="I1903">
        <v>4</v>
      </c>
      <c r="J1903">
        <v>7275</v>
      </c>
    </row>
    <row r="1904" spans="1:10" x14ac:dyDescent="0.2">
      <c r="A1904" t="s">
        <v>10</v>
      </c>
      <c r="B1904" t="s">
        <v>48</v>
      </c>
      <c r="C1904">
        <v>2010</v>
      </c>
      <c r="D1904">
        <v>2.4</v>
      </c>
      <c r="E1904" t="s">
        <v>12</v>
      </c>
      <c r="F1904" t="s">
        <v>17</v>
      </c>
      <c r="G1904">
        <v>274652</v>
      </c>
      <c r="H1904">
        <v>4</v>
      </c>
      <c r="I1904">
        <v>3</v>
      </c>
      <c r="J1904">
        <v>5506</v>
      </c>
    </row>
    <row r="1905" spans="1:10" x14ac:dyDescent="0.2">
      <c r="A1905" t="s">
        <v>23</v>
      </c>
      <c r="B1905" t="s">
        <v>45</v>
      </c>
      <c r="C1905">
        <v>2001</v>
      </c>
      <c r="D1905">
        <v>3.5</v>
      </c>
      <c r="E1905" t="s">
        <v>22</v>
      </c>
      <c r="F1905" t="s">
        <v>13</v>
      </c>
      <c r="G1905">
        <v>287320</v>
      </c>
      <c r="H1905">
        <v>5</v>
      </c>
      <c r="I1905">
        <v>4</v>
      </c>
      <c r="J1905">
        <v>4153</v>
      </c>
    </row>
    <row r="1906" spans="1:10" x14ac:dyDescent="0.2">
      <c r="A1906" t="s">
        <v>23</v>
      </c>
      <c r="B1906" t="s">
        <v>24</v>
      </c>
      <c r="C1906">
        <v>2012</v>
      </c>
      <c r="D1906">
        <v>3.1</v>
      </c>
      <c r="E1906" t="s">
        <v>22</v>
      </c>
      <c r="F1906" t="s">
        <v>25</v>
      </c>
      <c r="G1906">
        <v>200782</v>
      </c>
      <c r="H1906">
        <v>2</v>
      </c>
      <c r="I1906">
        <v>1</v>
      </c>
      <c r="J1906">
        <v>8784</v>
      </c>
    </row>
    <row r="1907" spans="1:10" x14ac:dyDescent="0.2">
      <c r="A1907" t="s">
        <v>40</v>
      </c>
      <c r="B1907" t="s">
        <v>51</v>
      </c>
      <c r="C1907">
        <v>2004</v>
      </c>
      <c r="D1907">
        <v>1.7</v>
      </c>
      <c r="E1907" t="s">
        <v>12</v>
      </c>
      <c r="F1907" t="s">
        <v>25</v>
      </c>
      <c r="G1907">
        <v>227276</v>
      </c>
      <c r="H1907">
        <v>2</v>
      </c>
      <c r="I1907">
        <v>2</v>
      </c>
      <c r="J1907">
        <v>2454</v>
      </c>
    </row>
    <row r="1908" spans="1:10" x14ac:dyDescent="0.2">
      <c r="A1908" t="s">
        <v>40</v>
      </c>
      <c r="B1908" t="s">
        <v>49</v>
      </c>
      <c r="C1908">
        <v>2013</v>
      </c>
      <c r="D1908">
        <v>2.2999999999999998</v>
      </c>
      <c r="E1908" t="s">
        <v>16</v>
      </c>
      <c r="F1908" t="s">
        <v>17</v>
      </c>
      <c r="G1908">
        <v>30705</v>
      </c>
      <c r="H1908">
        <v>5</v>
      </c>
      <c r="I1908">
        <v>1</v>
      </c>
      <c r="J1908">
        <v>12185</v>
      </c>
    </row>
    <row r="1909" spans="1:10" x14ac:dyDescent="0.2">
      <c r="A1909" t="s">
        <v>33</v>
      </c>
      <c r="B1909" t="s">
        <v>55</v>
      </c>
      <c r="C1909">
        <v>2002</v>
      </c>
      <c r="D1909">
        <v>3.3</v>
      </c>
      <c r="E1909" t="s">
        <v>28</v>
      </c>
      <c r="F1909" t="s">
        <v>13</v>
      </c>
      <c r="G1909">
        <v>288979</v>
      </c>
      <c r="H1909">
        <v>5</v>
      </c>
      <c r="I1909">
        <v>3</v>
      </c>
      <c r="J1909">
        <v>2220</v>
      </c>
    </row>
    <row r="1910" spans="1:10" x14ac:dyDescent="0.2">
      <c r="A1910" t="s">
        <v>20</v>
      </c>
      <c r="B1910" t="s">
        <v>42</v>
      </c>
      <c r="C1910">
        <v>2001</v>
      </c>
      <c r="D1910">
        <v>2.9</v>
      </c>
      <c r="E1910" t="s">
        <v>28</v>
      </c>
      <c r="F1910" t="s">
        <v>13</v>
      </c>
      <c r="G1910">
        <v>128507</v>
      </c>
      <c r="H1910">
        <v>2</v>
      </c>
      <c r="I1910">
        <v>2</v>
      </c>
      <c r="J1910">
        <v>4729</v>
      </c>
    </row>
    <row r="1911" spans="1:10" x14ac:dyDescent="0.2">
      <c r="A1911" t="s">
        <v>40</v>
      </c>
      <c r="B1911" t="s">
        <v>51</v>
      </c>
      <c r="C1911">
        <v>2018</v>
      </c>
      <c r="D1911">
        <v>3.9</v>
      </c>
      <c r="E1911" t="s">
        <v>16</v>
      </c>
      <c r="F1911" t="s">
        <v>17</v>
      </c>
      <c r="G1911">
        <v>95603</v>
      </c>
      <c r="H1911">
        <v>3</v>
      </c>
      <c r="I1911">
        <v>5</v>
      </c>
      <c r="J1911">
        <v>13987</v>
      </c>
    </row>
    <row r="1912" spans="1:10" x14ac:dyDescent="0.2">
      <c r="A1912" t="s">
        <v>20</v>
      </c>
      <c r="B1912" t="s">
        <v>42</v>
      </c>
      <c r="C1912">
        <v>2003</v>
      </c>
      <c r="D1912">
        <v>1.6</v>
      </c>
      <c r="E1912" t="s">
        <v>28</v>
      </c>
      <c r="F1912" t="s">
        <v>17</v>
      </c>
      <c r="G1912">
        <v>17382</v>
      </c>
      <c r="H1912">
        <v>4</v>
      </c>
      <c r="I1912">
        <v>4</v>
      </c>
      <c r="J1912">
        <v>7752</v>
      </c>
    </row>
    <row r="1913" spans="1:10" x14ac:dyDescent="0.2">
      <c r="A1913" t="s">
        <v>23</v>
      </c>
      <c r="B1913" t="s">
        <v>38</v>
      </c>
      <c r="C1913">
        <v>2005</v>
      </c>
      <c r="D1913">
        <v>2.1</v>
      </c>
      <c r="E1913" t="s">
        <v>12</v>
      </c>
      <c r="F1913" t="s">
        <v>13</v>
      </c>
      <c r="G1913">
        <v>192683</v>
      </c>
      <c r="H1913">
        <v>3</v>
      </c>
      <c r="I1913">
        <v>2</v>
      </c>
      <c r="J1913">
        <v>3846</v>
      </c>
    </row>
    <row r="1914" spans="1:10" x14ac:dyDescent="0.2">
      <c r="A1914" t="s">
        <v>26</v>
      </c>
      <c r="B1914" t="s">
        <v>32</v>
      </c>
      <c r="C1914">
        <v>2021</v>
      </c>
      <c r="D1914">
        <v>2.2999999999999998</v>
      </c>
      <c r="E1914" t="s">
        <v>22</v>
      </c>
      <c r="F1914" t="s">
        <v>25</v>
      </c>
      <c r="G1914">
        <v>287595</v>
      </c>
      <c r="H1914">
        <v>5</v>
      </c>
      <c r="I1914">
        <v>4</v>
      </c>
      <c r="J1914">
        <v>8948</v>
      </c>
    </row>
    <row r="1915" spans="1:10" x14ac:dyDescent="0.2">
      <c r="A1915" t="s">
        <v>36</v>
      </c>
      <c r="B1915" t="s">
        <v>44</v>
      </c>
      <c r="C1915">
        <v>2012</v>
      </c>
      <c r="D1915">
        <v>4.0999999999999996</v>
      </c>
      <c r="E1915" t="s">
        <v>16</v>
      </c>
      <c r="F1915" t="s">
        <v>17</v>
      </c>
      <c r="G1915">
        <v>26324</v>
      </c>
      <c r="H1915">
        <v>4</v>
      </c>
      <c r="I1915">
        <v>2</v>
      </c>
      <c r="J1915">
        <v>13773</v>
      </c>
    </row>
    <row r="1916" spans="1:10" x14ac:dyDescent="0.2">
      <c r="A1916" t="s">
        <v>14</v>
      </c>
      <c r="B1916" t="s">
        <v>46</v>
      </c>
      <c r="C1916">
        <v>2013</v>
      </c>
      <c r="D1916">
        <v>4.0999999999999996</v>
      </c>
      <c r="E1916" t="s">
        <v>28</v>
      </c>
      <c r="F1916" t="s">
        <v>25</v>
      </c>
      <c r="G1916">
        <v>178881</v>
      </c>
      <c r="H1916">
        <v>4</v>
      </c>
      <c r="I1916">
        <v>4</v>
      </c>
      <c r="J1916">
        <v>8522</v>
      </c>
    </row>
    <row r="1917" spans="1:10" x14ac:dyDescent="0.2">
      <c r="A1917" t="s">
        <v>29</v>
      </c>
      <c r="B1917" t="s">
        <v>30</v>
      </c>
      <c r="C1917">
        <v>2022</v>
      </c>
      <c r="D1917">
        <v>3.7</v>
      </c>
      <c r="E1917" t="s">
        <v>16</v>
      </c>
      <c r="F1917" t="s">
        <v>25</v>
      </c>
      <c r="G1917">
        <v>28519</v>
      </c>
      <c r="H1917">
        <v>5</v>
      </c>
      <c r="I1917">
        <v>1</v>
      </c>
      <c r="J1917">
        <v>14829</v>
      </c>
    </row>
    <row r="1918" spans="1:10" x14ac:dyDescent="0.2">
      <c r="A1918" t="s">
        <v>10</v>
      </c>
      <c r="B1918" t="s">
        <v>48</v>
      </c>
      <c r="C1918">
        <v>2022</v>
      </c>
      <c r="D1918">
        <v>1.2</v>
      </c>
      <c r="E1918" t="s">
        <v>16</v>
      </c>
      <c r="F1918" t="s">
        <v>25</v>
      </c>
      <c r="G1918">
        <v>216164</v>
      </c>
      <c r="H1918">
        <v>5</v>
      </c>
      <c r="I1918">
        <v>3</v>
      </c>
      <c r="J1918">
        <v>8576</v>
      </c>
    </row>
    <row r="1919" spans="1:10" x14ac:dyDescent="0.2">
      <c r="A1919" t="s">
        <v>29</v>
      </c>
      <c r="B1919" t="s">
        <v>35</v>
      </c>
      <c r="C1919">
        <v>2012</v>
      </c>
      <c r="D1919">
        <v>4.8</v>
      </c>
      <c r="E1919" t="s">
        <v>22</v>
      </c>
      <c r="F1919" t="s">
        <v>13</v>
      </c>
      <c r="G1919">
        <v>137306</v>
      </c>
      <c r="H1919">
        <v>3</v>
      </c>
      <c r="I1919">
        <v>1</v>
      </c>
      <c r="J1919">
        <v>11753</v>
      </c>
    </row>
    <row r="1920" spans="1:10" x14ac:dyDescent="0.2">
      <c r="A1920" t="s">
        <v>20</v>
      </c>
      <c r="B1920" t="s">
        <v>21</v>
      </c>
      <c r="C1920">
        <v>2015</v>
      </c>
      <c r="D1920">
        <v>3.7</v>
      </c>
      <c r="E1920" t="s">
        <v>16</v>
      </c>
      <c r="F1920" t="s">
        <v>13</v>
      </c>
      <c r="G1920">
        <v>72661</v>
      </c>
      <c r="H1920">
        <v>4</v>
      </c>
      <c r="I1920">
        <v>4</v>
      </c>
      <c r="J1920">
        <v>11846</v>
      </c>
    </row>
    <row r="1921" spans="1:10" x14ac:dyDescent="0.2">
      <c r="A1921" t="s">
        <v>26</v>
      </c>
      <c r="B1921" t="s">
        <v>27</v>
      </c>
      <c r="C1921">
        <v>2019</v>
      </c>
      <c r="D1921">
        <v>2.5</v>
      </c>
      <c r="E1921" t="s">
        <v>22</v>
      </c>
      <c r="F1921" t="s">
        <v>17</v>
      </c>
      <c r="G1921">
        <v>21694</v>
      </c>
      <c r="H1921">
        <v>2</v>
      </c>
      <c r="I1921">
        <v>4</v>
      </c>
      <c r="J1921">
        <v>15366</v>
      </c>
    </row>
    <row r="1922" spans="1:10" x14ac:dyDescent="0.2">
      <c r="A1922" t="s">
        <v>33</v>
      </c>
      <c r="B1922" t="s">
        <v>55</v>
      </c>
      <c r="C1922">
        <v>2000</v>
      </c>
      <c r="D1922">
        <v>1.2</v>
      </c>
      <c r="E1922" t="s">
        <v>12</v>
      </c>
      <c r="F1922" t="s">
        <v>13</v>
      </c>
      <c r="G1922">
        <v>224667</v>
      </c>
      <c r="H1922">
        <v>2</v>
      </c>
      <c r="I1922">
        <v>4</v>
      </c>
      <c r="J1922">
        <v>2000</v>
      </c>
    </row>
    <row r="1923" spans="1:10" x14ac:dyDescent="0.2">
      <c r="A1923" t="s">
        <v>33</v>
      </c>
      <c r="B1923" t="s">
        <v>34</v>
      </c>
      <c r="C1923">
        <v>2011</v>
      </c>
      <c r="D1923">
        <v>4.5999999999999996</v>
      </c>
      <c r="E1923" t="s">
        <v>22</v>
      </c>
      <c r="F1923" t="s">
        <v>13</v>
      </c>
      <c r="G1923">
        <v>152438</v>
      </c>
      <c r="H1923">
        <v>3</v>
      </c>
      <c r="I1923">
        <v>5</v>
      </c>
      <c r="J1923">
        <v>10951</v>
      </c>
    </row>
    <row r="1924" spans="1:10" x14ac:dyDescent="0.2">
      <c r="A1924" t="s">
        <v>20</v>
      </c>
      <c r="B1924" t="s">
        <v>42</v>
      </c>
      <c r="C1924">
        <v>2010</v>
      </c>
      <c r="D1924">
        <v>1.6</v>
      </c>
      <c r="E1924" t="s">
        <v>16</v>
      </c>
      <c r="F1924" t="s">
        <v>17</v>
      </c>
      <c r="G1924">
        <v>282744</v>
      </c>
      <c r="H1924">
        <v>3</v>
      </c>
      <c r="I1924">
        <v>2</v>
      </c>
      <c r="J1924">
        <v>5545</v>
      </c>
    </row>
    <row r="1925" spans="1:10" x14ac:dyDescent="0.2">
      <c r="A1925" t="s">
        <v>14</v>
      </c>
      <c r="B1925" t="s">
        <v>46</v>
      </c>
      <c r="C1925">
        <v>2017</v>
      </c>
      <c r="D1925">
        <v>1.3</v>
      </c>
      <c r="E1925" t="s">
        <v>12</v>
      </c>
      <c r="F1925" t="s">
        <v>17</v>
      </c>
      <c r="G1925">
        <v>94622</v>
      </c>
      <c r="H1925">
        <v>5</v>
      </c>
      <c r="I1925">
        <v>5</v>
      </c>
      <c r="J1925">
        <v>10107</v>
      </c>
    </row>
    <row r="1926" spans="1:10" x14ac:dyDescent="0.2">
      <c r="A1926" t="s">
        <v>26</v>
      </c>
      <c r="B1926" t="s">
        <v>27</v>
      </c>
      <c r="C1926">
        <v>2001</v>
      </c>
      <c r="D1926">
        <v>3.4</v>
      </c>
      <c r="E1926" t="s">
        <v>22</v>
      </c>
      <c r="F1926" t="s">
        <v>25</v>
      </c>
      <c r="G1926">
        <v>243085</v>
      </c>
      <c r="H1926">
        <v>2</v>
      </c>
      <c r="I1926">
        <v>2</v>
      </c>
      <c r="J1926">
        <v>4938</v>
      </c>
    </row>
    <row r="1927" spans="1:10" x14ac:dyDescent="0.2">
      <c r="A1927" t="s">
        <v>36</v>
      </c>
      <c r="B1927" t="s">
        <v>37</v>
      </c>
      <c r="C1927">
        <v>2009</v>
      </c>
      <c r="D1927">
        <v>2.4</v>
      </c>
      <c r="E1927" t="s">
        <v>16</v>
      </c>
      <c r="F1927" t="s">
        <v>13</v>
      </c>
      <c r="G1927">
        <v>156159</v>
      </c>
      <c r="H1927">
        <v>5</v>
      </c>
      <c r="I1927">
        <v>3</v>
      </c>
      <c r="J1927">
        <v>7076</v>
      </c>
    </row>
    <row r="1928" spans="1:10" x14ac:dyDescent="0.2">
      <c r="A1928" t="s">
        <v>33</v>
      </c>
      <c r="B1928" t="s">
        <v>43</v>
      </c>
      <c r="C1928">
        <v>2021</v>
      </c>
      <c r="D1928">
        <v>3.8</v>
      </c>
      <c r="E1928" t="s">
        <v>28</v>
      </c>
      <c r="F1928" t="s">
        <v>25</v>
      </c>
      <c r="G1928">
        <v>85961</v>
      </c>
      <c r="H1928">
        <v>5</v>
      </c>
      <c r="I1928">
        <v>4</v>
      </c>
      <c r="J1928">
        <v>12480</v>
      </c>
    </row>
    <row r="1929" spans="1:10" x14ac:dyDescent="0.2">
      <c r="A1929" t="s">
        <v>33</v>
      </c>
      <c r="B1929" t="s">
        <v>43</v>
      </c>
      <c r="C1929">
        <v>2000</v>
      </c>
      <c r="D1929">
        <v>4</v>
      </c>
      <c r="E1929" t="s">
        <v>22</v>
      </c>
      <c r="F1929" t="s">
        <v>13</v>
      </c>
      <c r="G1929">
        <v>52735</v>
      </c>
      <c r="H1929">
        <v>2</v>
      </c>
      <c r="I1929">
        <v>1</v>
      </c>
      <c r="J1929">
        <v>9045</v>
      </c>
    </row>
    <row r="1930" spans="1:10" x14ac:dyDescent="0.2">
      <c r="A1930" t="s">
        <v>18</v>
      </c>
      <c r="B1930" t="s">
        <v>54</v>
      </c>
      <c r="C1930">
        <v>2008</v>
      </c>
      <c r="D1930">
        <v>1.9</v>
      </c>
      <c r="E1930" t="s">
        <v>22</v>
      </c>
      <c r="F1930" t="s">
        <v>13</v>
      </c>
      <c r="G1930">
        <v>13436</v>
      </c>
      <c r="H1930">
        <v>4</v>
      </c>
      <c r="I1930">
        <v>1</v>
      </c>
      <c r="J1930">
        <v>10131</v>
      </c>
    </row>
    <row r="1931" spans="1:10" x14ac:dyDescent="0.2">
      <c r="A1931" t="s">
        <v>23</v>
      </c>
      <c r="B1931" t="s">
        <v>38</v>
      </c>
      <c r="C1931">
        <v>2000</v>
      </c>
      <c r="D1931">
        <v>3.3</v>
      </c>
      <c r="E1931" t="s">
        <v>16</v>
      </c>
      <c r="F1931" t="s">
        <v>13</v>
      </c>
      <c r="G1931">
        <v>3960</v>
      </c>
      <c r="H1931">
        <v>4</v>
      </c>
      <c r="I1931">
        <v>2</v>
      </c>
      <c r="J1931">
        <v>8320</v>
      </c>
    </row>
    <row r="1932" spans="1:10" x14ac:dyDescent="0.2">
      <c r="A1932" t="s">
        <v>29</v>
      </c>
      <c r="B1932" t="s">
        <v>56</v>
      </c>
      <c r="C1932">
        <v>2012</v>
      </c>
      <c r="D1932">
        <v>2.2000000000000002</v>
      </c>
      <c r="E1932" t="s">
        <v>16</v>
      </c>
      <c r="F1932" t="s">
        <v>13</v>
      </c>
      <c r="G1932">
        <v>250415</v>
      </c>
      <c r="H1932">
        <v>5</v>
      </c>
      <c r="I1932">
        <v>1</v>
      </c>
      <c r="J1932">
        <v>5891</v>
      </c>
    </row>
    <row r="1933" spans="1:10" x14ac:dyDescent="0.2">
      <c r="A1933" t="s">
        <v>23</v>
      </c>
      <c r="B1933" t="s">
        <v>38</v>
      </c>
      <c r="C1933">
        <v>2018</v>
      </c>
      <c r="D1933">
        <v>1.2</v>
      </c>
      <c r="E1933" t="s">
        <v>12</v>
      </c>
      <c r="F1933" t="s">
        <v>13</v>
      </c>
      <c r="G1933">
        <v>256752</v>
      </c>
      <c r="H1933">
        <v>2</v>
      </c>
      <c r="I1933">
        <v>2</v>
      </c>
      <c r="J1933">
        <v>5564</v>
      </c>
    </row>
    <row r="1934" spans="1:10" x14ac:dyDescent="0.2">
      <c r="A1934" t="s">
        <v>14</v>
      </c>
      <c r="B1934" t="s">
        <v>46</v>
      </c>
      <c r="C1934">
        <v>2014</v>
      </c>
      <c r="D1934">
        <v>4.9000000000000004</v>
      </c>
      <c r="E1934" t="s">
        <v>22</v>
      </c>
      <c r="F1934" t="s">
        <v>13</v>
      </c>
      <c r="G1934">
        <v>249726</v>
      </c>
      <c r="H1934">
        <v>5</v>
      </c>
      <c r="I1934">
        <v>3</v>
      </c>
      <c r="J1934">
        <v>10205</v>
      </c>
    </row>
    <row r="1935" spans="1:10" x14ac:dyDescent="0.2">
      <c r="A1935" t="s">
        <v>14</v>
      </c>
      <c r="B1935" t="s">
        <v>15</v>
      </c>
      <c r="C1935">
        <v>2002</v>
      </c>
      <c r="D1935">
        <v>3.2</v>
      </c>
      <c r="E1935" t="s">
        <v>16</v>
      </c>
      <c r="F1935" t="s">
        <v>25</v>
      </c>
      <c r="G1935">
        <v>194326</v>
      </c>
      <c r="H1935">
        <v>2</v>
      </c>
      <c r="I1935">
        <v>3</v>
      </c>
      <c r="J1935">
        <v>5013</v>
      </c>
    </row>
    <row r="1936" spans="1:10" x14ac:dyDescent="0.2">
      <c r="A1936" t="s">
        <v>36</v>
      </c>
      <c r="B1936" t="s">
        <v>37</v>
      </c>
      <c r="C1936">
        <v>2016</v>
      </c>
      <c r="D1936">
        <v>4.3</v>
      </c>
      <c r="E1936" t="s">
        <v>22</v>
      </c>
      <c r="F1936" t="s">
        <v>13</v>
      </c>
      <c r="G1936">
        <v>123202</v>
      </c>
      <c r="H1936">
        <v>4</v>
      </c>
      <c r="I1936">
        <v>1</v>
      </c>
      <c r="J1936">
        <v>12735</v>
      </c>
    </row>
    <row r="1937" spans="1:10" x14ac:dyDescent="0.2">
      <c r="A1937" t="s">
        <v>18</v>
      </c>
      <c r="B1937" t="s">
        <v>52</v>
      </c>
      <c r="C1937">
        <v>2019</v>
      </c>
      <c r="D1937">
        <v>4.5999999999999996</v>
      </c>
      <c r="E1937" t="s">
        <v>22</v>
      </c>
      <c r="F1937" t="s">
        <v>13</v>
      </c>
      <c r="G1937">
        <v>162928</v>
      </c>
      <c r="H1937">
        <v>3</v>
      </c>
      <c r="I1937">
        <v>3</v>
      </c>
      <c r="J1937">
        <v>13141</v>
      </c>
    </row>
    <row r="1938" spans="1:10" x14ac:dyDescent="0.2">
      <c r="A1938" t="s">
        <v>29</v>
      </c>
      <c r="B1938" t="s">
        <v>35</v>
      </c>
      <c r="C1938">
        <v>2001</v>
      </c>
      <c r="D1938">
        <v>1.2</v>
      </c>
      <c r="E1938" t="s">
        <v>16</v>
      </c>
      <c r="F1938" t="s">
        <v>17</v>
      </c>
      <c r="G1938">
        <v>22996</v>
      </c>
      <c r="H1938">
        <v>2</v>
      </c>
      <c r="I1938">
        <v>1</v>
      </c>
      <c r="J1938">
        <v>7640</v>
      </c>
    </row>
    <row r="1939" spans="1:10" x14ac:dyDescent="0.2">
      <c r="A1939" t="s">
        <v>23</v>
      </c>
      <c r="B1939" t="s">
        <v>38</v>
      </c>
      <c r="C1939">
        <v>2000</v>
      </c>
      <c r="D1939">
        <v>1.5</v>
      </c>
      <c r="E1939" t="s">
        <v>16</v>
      </c>
      <c r="F1939" t="s">
        <v>13</v>
      </c>
      <c r="G1939">
        <v>124441</v>
      </c>
      <c r="H1939">
        <v>3</v>
      </c>
      <c r="I1939">
        <v>4</v>
      </c>
      <c r="J1939">
        <v>4111</v>
      </c>
    </row>
    <row r="1940" spans="1:10" x14ac:dyDescent="0.2">
      <c r="A1940" t="s">
        <v>20</v>
      </c>
      <c r="B1940" t="s">
        <v>21</v>
      </c>
      <c r="C1940">
        <v>2021</v>
      </c>
      <c r="D1940">
        <v>4.4000000000000004</v>
      </c>
      <c r="E1940" t="s">
        <v>22</v>
      </c>
      <c r="F1940" t="s">
        <v>13</v>
      </c>
      <c r="G1940">
        <v>131915</v>
      </c>
      <c r="H1940">
        <v>4</v>
      </c>
      <c r="I1940">
        <v>5</v>
      </c>
      <c r="J1940">
        <v>14161</v>
      </c>
    </row>
    <row r="1941" spans="1:10" x14ac:dyDescent="0.2">
      <c r="A1941" t="s">
        <v>40</v>
      </c>
      <c r="B1941" t="s">
        <v>41</v>
      </c>
      <c r="C1941">
        <v>2004</v>
      </c>
      <c r="D1941">
        <v>1.5</v>
      </c>
      <c r="E1941" t="s">
        <v>12</v>
      </c>
      <c r="F1941" t="s">
        <v>17</v>
      </c>
      <c r="G1941">
        <v>109854</v>
      </c>
      <c r="H1941">
        <v>3</v>
      </c>
      <c r="I1941">
        <v>3</v>
      </c>
      <c r="J1941">
        <v>6102</v>
      </c>
    </row>
    <row r="1942" spans="1:10" x14ac:dyDescent="0.2">
      <c r="A1942" t="s">
        <v>14</v>
      </c>
      <c r="B1942" t="s">
        <v>15</v>
      </c>
      <c r="C1942">
        <v>2005</v>
      </c>
      <c r="D1942">
        <v>3.6</v>
      </c>
      <c r="E1942" t="s">
        <v>12</v>
      </c>
      <c r="F1942" t="s">
        <v>17</v>
      </c>
      <c r="G1942">
        <v>80842</v>
      </c>
      <c r="H1942">
        <v>5</v>
      </c>
      <c r="I1942">
        <v>2</v>
      </c>
      <c r="J1942">
        <v>9083</v>
      </c>
    </row>
    <row r="1943" spans="1:10" x14ac:dyDescent="0.2">
      <c r="A1943" t="s">
        <v>23</v>
      </c>
      <c r="B1943" t="s">
        <v>38</v>
      </c>
      <c r="C1943">
        <v>2008</v>
      </c>
      <c r="D1943">
        <v>3.7</v>
      </c>
      <c r="E1943" t="s">
        <v>12</v>
      </c>
      <c r="F1943" t="s">
        <v>17</v>
      </c>
      <c r="G1943">
        <v>47315</v>
      </c>
      <c r="H1943">
        <v>2</v>
      </c>
      <c r="I1943">
        <v>2</v>
      </c>
      <c r="J1943">
        <v>10753</v>
      </c>
    </row>
    <row r="1944" spans="1:10" x14ac:dyDescent="0.2">
      <c r="A1944" t="s">
        <v>33</v>
      </c>
      <c r="B1944" t="s">
        <v>43</v>
      </c>
      <c r="C1944">
        <v>2013</v>
      </c>
      <c r="D1944">
        <v>3.1</v>
      </c>
      <c r="E1944" t="s">
        <v>28</v>
      </c>
      <c r="F1944" t="s">
        <v>25</v>
      </c>
      <c r="G1944">
        <v>295843</v>
      </c>
      <c r="H1944">
        <v>2</v>
      </c>
      <c r="I1944">
        <v>1</v>
      </c>
      <c r="J1944">
        <v>5183</v>
      </c>
    </row>
    <row r="1945" spans="1:10" x14ac:dyDescent="0.2">
      <c r="A1945" t="s">
        <v>14</v>
      </c>
      <c r="B1945" t="s">
        <v>46</v>
      </c>
      <c r="C1945">
        <v>2012</v>
      </c>
      <c r="D1945">
        <v>3</v>
      </c>
      <c r="E1945" t="s">
        <v>12</v>
      </c>
      <c r="F1945" t="s">
        <v>13</v>
      </c>
      <c r="G1945">
        <v>132867</v>
      </c>
      <c r="H1945">
        <v>3</v>
      </c>
      <c r="I1945">
        <v>4</v>
      </c>
      <c r="J1945">
        <v>8042</v>
      </c>
    </row>
    <row r="1946" spans="1:10" x14ac:dyDescent="0.2">
      <c r="A1946" t="s">
        <v>36</v>
      </c>
      <c r="B1946" t="s">
        <v>37</v>
      </c>
      <c r="C1946">
        <v>2021</v>
      </c>
      <c r="D1946">
        <v>2.2000000000000002</v>
      </c>
      <c r="E1946" t="s">
        <v>22</v>
      </c>
      <c r="F1946" t="s">
        <v>13</v>
      </c>
      <c r="G1946">
        <v>80426</v>
      </c>
      <c r="H1946">
        <v>5</v>
      </c>
      <c r="I1946">
        <v>2</v>
      </c>
      <c r="J1946">
        <v>12991</v>
      </c>
    </row>
    <row r="1947" spans="1:10" x14ac:dyDescent="0.2">
      <c r="A1947" t="s">
        <v>26</v>
      </c>
      <c r="B1947" t="s">
        <v>27</v>
      </c>
      <c r="C1947">
        <v>2007</v>
      </c>
      <c r="D1947">
        <v>3.9</v>
      </c>
      <c r="E1947" t="s">
        <v>22</v>
      </c>
      <c r="F1947" t="s">
        <v>13</v>
      </c>
      <c r="G1947">
        <v>187853</v>
      </c>
      <c r="H1947">
        <v>5</v>
      </c>
      <c r="I1947">
        <v>2</v>
      </c>
      <c r="J1947">
        <v>8342</v>
      </c>
    </row>
    <row r="1948" spans="1:10" x14ac:dyDescent="0.2">
      <c r="A1948" t="s">
        <v>20</v>
      </c>
      <c r="B1948" t="s">
        <v>42</v>
      </c>
      <c r="C1948">
        <v>2011</v>
      </c>
      <c r="D1948">
        <v>2.2999999999999998</v>
      </c>
      <c r="E1948" t="s">
        <v>12</v>
      </c>
      <c r="F1948" t="s">
        <v>25</v>
      </c>
      <c r="G1948">
        <v>24620</v>
      </c>
      <c r="H1948">
        <v>2</v>
      </c>
      <c r="I1948">
        <v>4</v>
      </c>
      <c r="J1948">
        <v>9207</v>
      </c>
    </row>
    <row r="1949" spans="1:10" x14ac:dyDescent="0.2">
      <c r="A1949" t="s">
        <v>29</v>
      </c>
      <c r="B1949" t="s">
        <v>56</v>
      </c>
      <c r="C1949">
        <v>2015</v>
      </c>
      <c r="D1949">
        <v>4.5999999999999996</v>
      </c>
      <c r="E1949" t="s">
        <v>22</v>
      </c>
      <c r="F1949" t="s">
        <v>13</v>
      </c>
      <c r="G1949">
        <v>287534</v>
      </c>
      <c r="H1949">
        <v>4</v>
      </c>
      <c r="I1949">
        <v>2</v>
      </c>
      <c r="J1949">
        <v>9449</v>
      </c>
    </row>
    <row r="1950" spans="1:10" x14ac:dyDescent="0.2">
      <c r="A1950" t="s">
        <v>18</v>
      </c>
      <c r="B1950" t="s">
        <v>54</v>
      </c>
      <c r="C1950">
        <v>2000</v>
      </c>
      <c r="D1950">
        <v>4</v>
      </c>
      <c r="E1950" t="s">
        <v>28</v>
      </c>
      <c r="F1950" t="s">
        <v>25</v>
      </c>
      <c r="G1950">
        <v>159448</v>
      </c>
      <c r="H1950">
        <v>5</v>
      </c>
      <c r="I1950">
        <v>1</v>
      </c>
      <c r="J1950">
        <v>4911</v>
      </c>
    </row>
    <row r="1951" spans="1:10" x14ac:dyDescent="0.2">
      <c r="A1951" t="s">
        <v>33</v>
      </c>
      <c r="B1951" t="s">
        <v>34</v>
      </c>
      <c r="C1951">
        <v>2014</v>
      </c>
      <c r="D1951">
        <v>2.1</v>
      </c>
      <c r="E1951" t="s">
        <v>16</v>
      </c>
      <c r="F1951" t="s">
        <v>25</v>
      </c>
      <c r="G1951">
        <v>242002</v>
      </c>
      <c r="H1951">
        <v>3</v>
      </c>
      <c r="I1951">
        <v>4</v>
      </c>
      <c r="J1951">
        <v>6559</v>
      </c>
    </row>
    <row r="1952" spans="1:10" x14ac:dyDescent="0.2">
      <c r="A1952" t="s">
        <v>36</v>
      </c>
      <c r="B1952" t="s">
        <v>37</v>
      </c>
      <c r="C1952">
        <v>2010</v>
      </c>
      <c r="D1952">
        <v>1.7</v>
      </c>
      <c r="E1952" t="s">
        <v>22</v>
      </c>
      <c r="F1952" t="s">
        <v>13</v>
      </c>
      <c r="G1952">
        <v>53796</v>
      </c>
      <c r="H1952">
        <v>3</v>
      </c>
      <c r="I1952">
        <v>2</v>
      </c>
      <c r="J1952">
        <v>9724</v>
      </c>
    </row>
    <row r="1953" spans="1:10" x14ac:dyDescent="0.2">
      <c r="A1953" t="s">
        <v>10</v>
      </c>
      <c r="B1953" t="s">
        <v>11</v>
      </c>
      <c r="C1953">
        <v>2003</v>
      </c>
      <c r="D1953">
        <v>2.9</v>
      </c>
      <c r="E1953" t="s">
        <v>12</v>
      </c>
      <c r="F1953" t="s">
        <v>17</v>
      </c>
      <c r="G1953">
        <v>3214</v>
      </c>
      <c r="H1953">
        <v>4</v>
      </c>
      <c r="I1953">
        <v>4</v>
      </c>
      <c r="J1953">
        <v>9335</v>
      </c>
    </row>
    <row r="1954" spans="1:10" x14ac:dyDescent="0.2">
      <c r="A1954" t="s">
        <v>23</v>
      </c>
      <c r="B1954" t="s">
        <v>24</v>
      </c>
      <c r="C1954">
        <v>2001</v>
      </c>
      <c r="D1954">
        <v>3.7</v>
      </c>
      <c r="E1954" t="s">
        <v>16</v>
      </c>
      <c r="F1954" t="s">
        <v>13</v>
      </c>
      <c r="G1954">
        <v>274678</v>
      </c>
      <c r="H1954">
        <v>5</v>
      </c>
      <c r="I1954">
        <v>4</v>
      </c>
      <c r="J1954">
        <v>3606</v>
      </c>
    </row>
    <row r="1955" spans="1:10" x14ac:dyDescent="0.2">
      <c r="A1955" t="s">
        <v>36</v>
      </c>
      <c r="B1955" t="s">
        <v>44</v>
      </c>
      <c r="C1955">
        <v>2020</v>
      </c>
      <c r="D1955">
        <v>3.4</v>
      </c>
      <c r="E1955" t="s">
        <v>22</v>
      </c>
      <c r="F1955" t="s">
        <v>13</v>
      </c>
      <c r="G1955">
        <v>196637</v>
      </c>
      <c r="H1955">
        <v>2</v>
      </c>
      <c r="I1955">
        <v>2</v>
      </c>
      <c r="J1955">
        <v>11567</v>
      </c>
    </row>
    <row r="1956" spans="1:10" x14ac:dyDescent="0.2">
      <c r="A1956" t="s">
        <v>18</v>
      </c>
      <c r="B1956" t="s">
        <v>19</v>
      </c>
      <c r="C1956">
        <v>2013</v>
      </c>
      <c r="D1956">
        <v>3.9</v>
      </c>
      <c r="E1956" t="s">
        <v>16</v>
      </c>
      <c r="F1956" t="s">
        <v>25</v>
      </c>
      <c r="G1956">
        <v>200557</v>
      </c>
      <c r="H1956">
        <v>5</v>
      </c>
      <c r="I1956">
        <v>5</v>
      </c>
      <c r="J1956">
        <v>8888</v>
      </c>
    </row>
    <row r="1957" spans="1:10" x14ac:dyDescent="0.2">
      <c r="A1957" t="s">
        <v>10</v>
      </c>
      <c r="B1957" t="s">
        <v>11</v>
      </c>
      <c r="C1957">
        <v>2005</v>
      </c>
      <c r="D1957">
        <v>4.3</v>
      </c>
      <c r="E1957" t="s">
        <v>16</v>
      </c>
      <c r="F1957" t="s">
        <v>25</v>
      </c>
      <c r="G1957">
        <v>84833</v>
      </c>
      <c r="H1957">
        <v>4</v>
      </c>
      <c r="I1957">
        <v>4</v>
      </c>
      <c r="J1957">
        <v>9203</v>
      </c>
    </row>
    <row r="1958" spans="1:10" x14ac:dyDescent="0.2">
      <c r="A1958" t="s">
        <v>18</v>
      </c>
      <c r="B1958" t="s">
        <v>52</v>
      </c>
      <c r="C1958">
        <v>2019</v>
      </c>
      <c r="D1958">
        <v>2.7</v>
      </c>
      <c r="E1958" t="s">
        <v>28</v>
      </c>
      <c r="F1958" t="s">
        <v>25</v>
      </c>
      <c r="G1958">
        <v>259731</v>
      </c>
      <c r="H1958">
        <v>3</v>
      </c>
      <c r="I1958">
        <v>5</v>
      </c>
      <c r="J1958">
        <v>7305</v>
      </c>
    </row>
    <row r="1959" spans="1:10" x14ac:dyDescent="0.2">
      <c r="A1959" t="s">
        <v>26</v>
      </c>
      <c r="B1959" t="s">
        <v>32</v>
      </c>
      <c r="C1959">
        <v>2023</v>
      </c>
      <c r="D1959">
        <v>2.4</v>
      </c>
      <c r="E1959" t="s">
        <v>28</v>
      </c>
      <c r="F1959" t="s">
        <v>25</v>
      </c>
      <c r="G1959">
        <v>240972</v>
      </c>
      <c r="H1959">
        <v>2</v>
      </c>
      <c r="I1959">
        <v>3</v>
      </c>
      <c r="J1959">
        <v>8580</v>
      </c>
    </row>
    <row r="1960" spans="1:10" x14ac:dyDescent="0.2">
      <c r="A1960" t="s">
        <v>40</v>
      </c>
      <c r="B1960" t="s">
        <v>49</v>
      </c>
      <c r="C1960">
        <v>2013</v>
      </c>
      <c r="D1960">
        <v>4.7</v>
      </c>
      <c r="E1960" t="s">
        <v>12</v>
      </c>
      <c r="F1960" t="s">
        <v>25</v>
      </c>
      <c r="G1960">
        <v>271069</v>
      </c>
      <c r="H1960">
        <v>5</v>
      </c>
      <c r="I1960">
        <v>5</v>
      </c>
      <c r="J1960">
        <v>7278</v>
      </c>
    </row>
    <row r="1961" spans="1:10" x14ac:dyDescent="0.2">
      <c r="A1961" t="s">
        <v>33</v>
      </c>
      <c r="B1961" t="s">
        <v>34</v>
      </c>
      <c r="C1961">
        <v>2002</v>
      </c>
      <c r="D1961">
        <v>2.2999999999999998</v>
      </c>
      <c r="E1961" t="s">
        <v>28</v>
      </c>
      <c r="F1961" t="s">
        <v>25</v>
      </c>
      <c r="G1961">
        <v>197991</v>
      </c>
      <c r="H1961">
        <v>4</v>
      </c>
      <c r="I1961">
        <v>1</v>
      </c>
      <c r="J1961">
        <v>3040</v>
      </c>
    </row>
    <row r="1962" spans="1:10" x14ac:dyDescent="0.2">
      <c r="A1962" t="s">
        <v>26</v>
      </c>
      <c r="B1962" t="s">
        <v>47</v>
      </c>
      <c r="C1962">
        <v>2012</v>
      </c>
      <c r="D1962">
        <v>2.8</v>
      </c>
      <c r="E1962" t="s">
        <v>22</v>
      </c>
      <c r="F1962" t="s">
        <v>17</v>
      </c>
      <c r="G1962">
        <v>141669</v>
      </c>
      <c r="H1962">
        <v>4</v>
      </c>
      <c r="I1962">
        <v>2</v>
      </c>
      <c r="J1962">
        <v>11166</v>
      </c>
    </row>
    <row r="1963" spans="1:10" x14ac:dyDescent="0.2">
      <c r="A1963" t="s">
        <v>14</v>
      </c>
      <c r="B1963" t="s">
        <v>39</v>
      </c>
      <c r="C1963">
        <v>2019</v>
      </c>
      <c r="D1963">
        <v>2.8</v>
      </c>
      <c r="E1963" t="s">
        <v>16</v>
      </c>
      <c r="F1963" t="s">
        <v>13</v>
      </c>
      <c r="G1963">
        <v>266566</v>
      </c>
      <c r="H1963">
        <v>3</v>
      </c>
      <c r="I1963">
        <v>3</v>
      </c>
      <c r="J1963">
        <v>8268</v>
      </c>
    </row>
    <row r="1964" spans="1:10" x14ac:dyDescent="0.2">
      <c r="A1964" t="s">
        <v>23</v>
      </c>
      <c r="B1964" t="s">
        <v>24</v>
      </c>
      <c r="C1964">
        <v>2011</v>
      </c>
      <c r="D1964">
        <v>1.8</v>
      </c>
      <c r="E1964" t="s">
        <v>22</v>
      </c>
      <c r="F1964" t="s">
        <v>13</v>
      </c>
      <c r="G1964">
        <v>265824</v>
      </c>
      <c r="H1964">
        <v>2</v>
      </c>
      <c r="I1964">
        <v>2</v>
      </c>
      <c r="J1964">
        <v>5883</v>
      </c>
    </row>
    <row r="1965" spans="1:10" x14ac:dyDescent="0.2">
      <c r="A1965" t="s">
        <v>18</v>
      </c>
      <c r="B1965" t="s">
        <v>54</v>
      </c>
      <c r="C1965">
        <v>2015</v>
      </c>
      <c r="D1965">
        <v>4</v>
      </c>
      <c r="E1965" t="s">
        <v>16</v>
      </c>
      <c r="F1965" t="s">
        <v>13</v>
      </c>
      <c r="G1965">
        <v>94668</v>
      </c>
      <c r="H1965">
        <v>2</v>
      </c>
      <c r="I1965">
        <v>2</v>
      </c>
      <c r="J1965">
        <v>11706</v>
      </c>
    </row>
    <row r="1966" spans="1:10" x14ac:dyDescent="0.2">
      <c r="A1966" t="s">
        <v>26</v>
      </c>
      <c r="B1966" t="s">
        <v>27</v>
      </c>
      <c r="C1966">
        <v>2010</v>
      </c>
      <c r="D1966">
        <v>4.7</v>
      </c>
      <c r="E1966" t="s">
        <v>16</v>
      </c>
      <c r="F1966" t="s">
        <v>25</v>
      </c>
      <c r="G1966">
        <v>112242</v>
      </c>
      <c r="H1966">
        <v>5</v>
      </c>
      <c r="I1966">
        <v>3</v>
      </c>
      <c r="J1966">
        <v>10555</v>
      </c>
    </row>
    <row r="1967" spans="1:10" x14ac:dyDescent="0.2">
      <c r="A1967" t="s">
        <v>10</v>
      </c>
      <c r="B1967" t="s">
        <v>11</v>
      </c>
      <c r="C1967">
        <v>2013</v>
      </c>
      <c r="D1967">
        <v>3.4</v>
      </c>
      <c r="E1967" t="s">
        <v>28</v>
      </c>
      <c r="F1967" t="s">
        <v>17</v>
      </c>
      <c r="G1967">
        <v>213200</v>
      </c>
      <c r="H1967">
        <v>4</v>
      </c>
      <c r="I1967">
        <v>3</v>
      </c>
      <c r="J1967">
        <v>8636</v>
      </c>
    </row>
    <row r="1968" spans="1:10" x14ac:dyDescent="0.2">
      <c r="A1968" t="s">
        <v>14</v>
      </c>
      <c r="B1968" t="s">
        <v>15</v>
      </c>
      <c r="C1968">
        <v>2016</v>
      </c>
      <c r="D1968">
        <v>2.8</v>
      </c>
      <c r="E1968" t="s">
        <v>16</v>
      </c>
      <c r="F1968" t="s">
        <v>25</v>
      </c>
      <c r="G1968">
        <v>42849</v>
      </c>
      <c r="H1968">
        <v>3</v>
      </c>
      <c r="I1968">
        <v>5</v>
      </c>
      <c r="J1968">
        <v>11843</v>
      </c>
    </row>
    <row r="1969" spans="1:10" x14ac:dyDescent="0.2">
      <c r="A1969" t="s">
        <v>29</v>
      </c>
      <c r="B1969" t="s">
        <v>56</v>
      </c>
      <c r="C1969">
        <v>2018</v>
      </c>
      <c r="D1969">
        <v>1.8</v>
      </c>
      <c r="E1969" t="s">
        <v>28</v>
      </c>
      <c r="F1969" t="s">
        <v>25</v>
      </c>
      <c r="G1969">
        <v>114519</v>
      </c>
      <c r="H1969">
        <v>5</v>
      </c>
      <c r="I1969">
        <v>5</v>
      </c>
      <c r="J1969">
        <v>9009</v>
      </c>
    </row>
    <row r="1970" spans="1:10" x14ac:dyDescent="0.2">
      <c r="A1970" t="s">
        <v>23</v>
      </c>
      <c r="B1970" t="s">
        <v>38</v>
      </c>
      <c r="C1970">
        <v>2004</v>
      </c>
      <c r="D1970">
        <v>1.4</v>
      </c>
      <c r="E1970" t="s">
        <v>12</v>
      </c>
      <c r="F1970" t="s">
        <v>17</v>
      </c>
      <c r="G1970">
        <v>105124</v>
      </c>
      <c r="H1970">
        <v>3</v>
      </c>
      <c r="I1970">
        <v>5</v>
      </c>
      <c r="J1970">
        <v>6097</v>
      </c>
    </row>
    <row r="1971" spans="1:10" x14ac:dyDescent="0.2">
      <c r="A1971" t="s">
        <v>14</v>
      </c>
      <c r="B1971" t="s">
        <v>15</v>
      </c>
      <c r="C1971">
        <v>2014</v>
      </c>
      <c r="D1971">
        <v>1.8</v>
      </c>
      <c r="E1971" t="s">
        <v>16</v>
      </c>
      <c r="F1971" t="s">
        <v>13</v>
      </c>
      <c r="G1971">
        <v>181873</v>
      </c>
      <c r="H1971">
        <v>5</v>
      </c>
      <c r="I1971">
        <v>1</v>
      </c>
      <c r="J1971">
        <v>7462</v>
      </c>
    </row>
    <row r="1972" spans="1:10" x14ac:dyDescent="0.2">
      <c r="A1972" t="s">
        <v>40</v>
      </c>
      <c r="B1972" t="s">
        <v>51</v>
      </c>
      <c r="C1972">
        <v>2010</v>
      </c>
      <c r="D1972">
        <v>1.8</v>
      </c>
      <c r="E1972" t="s">
        <v>28</v>
      </c>
      <c r="F1972" t="s">
        <v>25</v>
      </c>
      <c r="G1972">
        <v>271568</v>
      </c>
      <c r="H1972">
        <v>2</v>
      </c>
      <c r="I1972">
        <v>1</v>
      </c>
      <c r="J1972">
        <v>3468</v>
      </c>
    </row>
    <row r="1973" spans="1:10" x14ac:dyDescent="0.2">
      <c r="A1973" t="s">
        <v>36</v>
      </c>
      <c r="B1973" t="s">
        <v>37</v>
      </c>
      <c r="C1973">
        <v>2004</v>
      </c>
      <c r="D1973">
        <v>1.9</v>
      </c>
      <c r="E1973" t="s">
        <v>12</v>
      </c>
      <c r="F1973" t="s">
        <v>25</v>
      </c>
      <c r="G1973">
        <v>112186</v>
      </c>
      <c r="H1973">
        <v>4</v>
      </c>
      <c r="I1973">
        <v>2</v>
      </c>
      <c r="J1973">
        <v>4956</v>
      </c>
    </row>
    <row r="1974" spans="1:10" x14ac:dyDescent="0.2">
      <c r="A1974" t="s">
        <v>14</v>
      </c>
      <c r="B1974" t="s">
        <v>46</v>
      </c>
      <c r="C1974">
        <v>2011</v>
      </c>
      <c r="D1974">
        <v>1.8</v>
      </c>
      <c r="E1974" t="s">
        <v>28</v>
      </c>
      <c r="F1974" t="s">
        <v>25</v>
      </c>
      <c r="G1974">
        <v>42008</v>
      </c>
      <c r="H1974">
        <v>2</v>
      </c>
      <c r="I1974">
        <v>3</v>
      </c>
      <c r="J1974">
        <v>8359</v>
      </c>
    </row>
    <row r="1975" spans="1:10" x14ac:dyDescent="0.2">
      <c r="A1975" t="s">
        <v>40</v>
      </c>
      <c r="B1975" t="s">
        <v>51</v>
      </c>
      <c r="C1975">
        <v>2010</v>
      </c>
      <c r="D1975">
        <v>4</v>
      </c>
      <c r="E1975" t="s">
        <v>16</v>
      </c>
      <c r="F1975" t="s">
        <v>17</v>
      </c>
      <c r="G1975">
        <v>286041</v>
      </c>
      <c r="H1975">
        <v>2</v>
      </c>
      <c r="I1975">
        <v>2</v>
      </c>
      <c r="J1975">
        <v>7879</v>
      </c>
    </row>
    <row r="1976" spans="1:10" x14ac:dyDescent="0.2">
      <c r="A1976" t="s">
        <v>10</v>
      </c>
      <c r="B1976" t="s">
        <v>48</v>
      </c>
      <c r="C1976">
        <v>2023</v>
      </c>
      <c r="D1976">
        <v>2.7</v>
      </c>
      <c r="E1976" t="s">
        <v>16</v>
      </c>
      <c r="F1976" t="s">
        <v>25</v>
      </c>
      <c r="G1976">
        <v>156622</v>
      </c>
      <c r="H1976">
        <v>2</v>
      </c>
      <c r="I1976">
        <v>5</v>
      </c>
      <c r="J1976">
        <v>11567</v>
      </c>
    </row>
    <row r="1977" spans="1:10" x14ac:dyDescent="0.2">
      <c r="A1977" t="s">
        <v>14</v>
      </c>
      <c r="B1977" t="s">
        <v>46</v>
      </c>
      <c r="C1977">
        <v>2004</v>
      </c>
      <c r="D1977">
        <v>3.2</v>
      </c>
      <c r="E1977" t="s">
        <v>28</v>
      </c>
      <c r="F1977" t="s">
        <v>17</v>
      </c>
      <c r="G1977">
        <v>31309</v>
      </c>
      <c r="H1977">
        <v>3</v>
      </c>
      <c r="I1977">
        <v>2</v>
      </c>
      <c r="J1977">
        <v>9373</v>
      </c>
    </row>
    <row r="1978" spans="1:10" x14ac:dyDescent="0.2">
      <c r="A1978" t="s">
        <v>18</v>
      </c>
      <c r="B1978" t="s">
        <v>19</v>
      </c>
      <c r="C1978">
        <v>2020</v>
      </c>
      <c r="D1978">
        <v>4.0999999999999996</v>
      </c>
      <c r="E1978" t="s">
        <v>28</v>
      </c>
      <c r="F1978" t="s">
        <v>13</v>
      </c>
      <c r="G1978">
        <v>112165</v>
      </c>
      <c r="H1978">
        <v>2</v>
      </c>
      <c r="I1978">
        <v>5</v>
      </c>
      <c r="J1978">
        <v>11956</v>
      </c>
    </row>
    <row r="1979" spans="1:10" x14ac:dyDescent="0.2">
      <c r="A1979" t="s">
        <v>20</v>
      </c>
      <c r="B1979" t="s">
        <v>42</v>
      </c>
      <c r="C1979">
        <v>2009</v>
      </c>
      <c r="D1979">
        <v>3.4</v>
      </c>
      <c r="E1979" t="s">
        <v>16</v>
      </c>
      <c r="F1979" t="s">
        <v>25</v>
      </c>
      <c r="G1979">
        <v>125102</v>
      </c>
      <c r="H1979">
        <v>2</v>
      </c>
      <c r="I1979">
        <v>4</v>
      </c>
      <c r="J1979">
        <v>8697</v>
      </c>
    </row>
    <row r="1980" spans="1:10" x14ac:dyDescent="0.2">
      <c r="A1980" t="s">
        <v>10</v>
      </c>
      <c r="B1980" t="s">
        <v>31</v>
      </c>
      <c r="C1980">
        <v>2022</v>
      </c>
      <c r="D1980">
        <v>2</v>
      </c>
      <c r="E1980" t="s">
        <v>28</v>
      </c>
      <c r="F1980" t="s">
        <v>13</v>
      </c>
      <c r="G1980">
        <v>34636</v>
      </c>
      <c r="H1980">
        <v>5</v>
      </c>
      <c r="I1980">
        <v>4</v>
      </c>
      <c r="J1980">
        <v>12007</v>
      </c>
    </row>
    <row r="1981" spans="1:10" x14ac:dyDescent="0.2">
      <c r="A1981" t="s">
        <v>14</v>
      </c>
      <c r="B1981" t="s">
        <v>39</v>
      </c>
      <c r="C1981">
        <v>2017</v>
      </c>
      <c r="D1981">
        <v>3.7</v>
      </c>
      <c r="E1981" t="s">
        <v>22</v>
      </c>
      <c r="F1981" t="s">
        <v>13</v>
      </c>
      <c r="G1981">
        <v>188995</v>
      </c>
      <c r="H1981">
        <v>4</v>
      </c>
      <c r="I1981">
        <v>3</v>
      </c>
      <c r="J1981">
        <v>11120</v>
      </c>
    </row>
    <row r="1982" spans="1:10" x14ac:dyDescent="0.2">
      <c r="A1982" t="s">
        <v>40</v>
      </c>
      <c r="B1982" t="s">
        <v>49</v>
      </c>
      <c r="C1982">
        <v>2004</v>
      </c>
      <c r="D1982">
        <v>4.0999999999999996</v>
      </c>
      <c r="E1982" t="s">
        <v>16</v>
      </c>
      <c r="F1982" t="s">
        <v>17</v>
      </c>
      <c r="G1982">
        <v>162517</v>
      </c>
      <c r="H1982">
        <v>4</v>
      </c>
      <c r="I1982">
        <v>4</v>
      </c>
      <c r="J1982">
        <v>8649</v>
      </c>
    </row>
    <row r="1983" spans="1:10" x14ac:dyDescent="0.2">
      <c r="A1983" t="s">
        <v>29</v>
      </c>
      <c r="B1983" t="s">
        <v>30</v>
      </c>
      <c r="C1983">
        <v>2011</v>
      </c>
      <c r="D1983">
        <v>2.4</v>
      </c>
      <c r="E1983" t="s">
        <v>12</v>
      </c>
      <c r="F1983" t="s">
        <v>13</v>
      </c>
      <c r="G1983">
        <v>113336</v>
      </c>
      <c r="H1983">
        <v>2</v>
      </c>
      <c r="I1983">
        <v>3</v>
      </c>
      <c r="J1983">
        <v>7533</v>
      </c>
    </row>
    <row r="1984" spans="1:10" x14ac:dyDescent="0.2">
      <c r="A1984" t="s">
        <v>33</v>
      </c>
      <c r="B1984" t="s">
        <v>43</v>
      </c>
      <c r="C1984">
        <v>2009</v>
      </c>
      <c r="D1984">
        <v>1.9</v>
      </c>
      <c r="E1984" t="s">
        <v>28</v>
      </c>
      <c r="F1984" t="s">
        <v>25</v>
      </c>
      <c r="G1984">
        <v>22913</v>
      </c>
      <c r="H1984">
        <v>3</v>
      </c>
      <c r="I1984">
        <v>2</v>
      </c>
      <c r="J1984">
        <v>8241</v>
      </c>
    </row>
    <row r="1985" spans="1:10" x14ac:dyDescent="0.2">
      <c r="A1985" t="s">
        <v>33</v>
      </c>
      <c r="B1985" t="s">
        <v>43</v>
      </c>
      <c r="C1985">
        <v>2012</v>
      </c>
      <c r="D1985">
        <v>3.8</v>
      </c>
      <c r="E1985" t="s">
        <v>22</v>
      </c>
      <c r="F1985" t="s">
        <v>17</v>
      </c>
      <c r="G1985">
        <v>293559</v>
      </c>
      <c r="H1985">
        <v>5</v>
      </c>
      <c r="I1985">
        <v>5</v>
      </c>
      <c r="J1985">
        <v>9128</v>
      </c>
    </row>
    <row r="1986" spans="1:10" x14ac:dyDescent="0.2">
      <c r="A1986" t="s">
        <v>29</v>
      </c>
      <c r="B1986" t="s">
        <v>30</v>
      </c>
      <c r="C1986">
        <v>2016</v>
      </c>
      <c r="D1986">
        <v>3</v>
      </c>
      <c r="E1986" t="s">
        <v>28</v>
      </c>
      <c r="F1986" t="s">
        <v>25</v>
      </c>
      <c r="G1986">
        <v>175145</v>
      </c>
      <c r="H1986">
        <v>3</v>
      </c>
      <c r="I1986">
        <v>3</v>
      </c>
      <c r="J1986">
        <v>8397</v>
      </c>
    </row>
    <row r="1987" spans="1:10" x14ac:dyDescent="0.2">
      <c r="A1987" t="s">
        <v>36</v>
      </c>
      <c r="B1987" t="s">
        <v>53</v>
      </c>
      <c r="C1987">
        <v>2015</v>
      </c>
      <c r="D1987">
        <v>4</v>
      </c>
      <c r="E1987" t="s">
        <v>16</v>
      </c>
      <c r="F1987" t="s">
        <v>17</v>
      </c>
      <c r="G1987">
        <v>276921</v>
      </c>
      <c r="H1987">
        <v>5</v>
      </c>
      <c r="I1987">
        <v>2</v>
      </c>
      <c r="J1987">
        <v>9561</v>
      </c>
    </row>
    <row r="1988" spans="1:10" x14ac:dyDescent="0.2">
      <c r="A1988" t="s">
        <v>33</v>
      </c>
      <c r="B1988" t="s">
        <v>43</v>
      </c>
      <c r="C1988">
        <v>2023</v>
      </c>
      <c r="D1988">
        <v>4.3</v>
      </c>
      <c r="E1988" t="s">
        <v>16</v>
      </c>
      <c r="F1988" t="s">
        <v>25</v>
      </c>
      <c r="G1988">
        <v>297597</v>
      </c>
      <c r="H1988">
        <v>5</v>
      </c>
      <c r="I1988">
        <v>5</v>
      </c>
      <c r="J1988">
        <v>10348</v>
      </c>
    </row>
    <row r="1989" spans="1:10" x14ac:dyDescent="0.2">
      <c r="A1989" t="s">
        <v>26</v>
      </c>
      <c r="B1989" t="s">
        <v>32</v>
      </c>
      <c r="C1989">
        <v>2007</v>
      </c>
      <c r="D1989">
        <v>4.4000000000000004</v>
      </c>
      <c r="E1989" t="s">
        <v>22</v>
      </c>
      <c r="F1989" t="s">
        <v>17</v>
      </c>
      <c r="G1989">
        <v>55525</v>
      </c>
      <c r="H1989">
        <v>5</v>
      </c>
      <c r="I1989">
        <v>5</v>
      </c>
      <c r="J1989">
        <v>12989</v>
      </c>
    </row>
    <row r="1990" spans="1:10" x14ac:dyDescent="0.2">
      <c r="A1990" t="s">
        <v>33</v>
      </c>
      <c r="B1990" t="s">
        <v>43</v>
      </c>
      <c r="C1990">
        <v>2003</v>
      </c>
      <c r="D1990">
        <v>4.9000000000000004</v>
      </c>
      <c r="E1990" t="s">
        <v>12</v>
      </c>
      <c r="F1990" t="s">
        <v>13</v>
      </c>
      <c r="G1990">
        <v>221213</v>
      </c>
      <c r="H1990">
        <v>3</v>
      </c>
      <c r="I1990">
        <v>5</v>
      </c>
      <c r="J1990">
        <v>5475</v>
      </c>
    </row>
    <row r="1991" spans="1:10" x14ac:dyDescent="0.2">
      <c r="A1991" t="s">
        <v>14</v>
      </c>
      <c r="B1991" t="s">
        <v>46</v>
      </c>
      <c r="C1991">
        <v>2005</v>
      </c>
      <c r="D1991">
        <v>3.3</v>
      </c>
      <c r="E1991" t="s">
        <v>22</v>
      </c>
      <c r="F1991" t="s">
        <v>17</v>
      </c>
      <c r="G1991">
        <v>83483</v>
      </c>
      <c r="H1991">
        <v>5</v>
      </c>
      <c r="I1991">
        <v>4</v>
      </c>
      <c r="J1991">
        <v>10730</v>
      </c>
    </row>
    <row r="1992" spans="1:10" x14ac:dyDescent="0.2">
      <c r="A1992" t="s">
        <v>36</v>
      </c>
      <c r="B1992" t="s">
        <v>53</v>
      </c>
      <c r="C1992">
        <v>2002</v>
      </c>
      <c r="D1992">
        <v>3</v>
      </c>
      <c r="E1992" t="s">
        <v>12</v>
      </c>
      <c r="F1992" t="s">
        <v>25</v>
      </c>
      <c r="G1992">
        <v>122439</v>
      </c>
      <c r="H1992">
        <v>2</v>
      </c>
      <c r="I1992">
        <v>2</v>
      </c>
      <c r="J1992">
        <v>5251</v>
      </c>
    </row>
    <row r="1993" spans="1:10" x14ac:dyDescent="0.2">
      <c r="A1993" t="s">
        <v>29</v>
      </c>
      <c r="B1993" t="s">
        <v>56</v>
      </c>
      <c r="C1993">
        <v>2002</v>
      </c>
      <c r="D1993">
        <v>4.0999999999999996</v>
      </c>
      <c r="E1993" t="s">
        <v>28</v>
      </c>
      <c r="F1993" t="s">
        <v>13</v>
      </c>
      <c r="G1993">
        <v>216957</v>
      </c>
      <c r="H1993">
        <v>5</v>
      </c>
      <c r="I1993">
        <v>2</v>
      </c>
      <c r="J1993">
        <v>4460</v>
      </c>
    </row>
    <row r="1994" spans="1:10" x14ac:dyDescent="0.2">
      <c r="A1994" t="s">
        <v>26</v>
      </c>
      <c r="B1994" t="s">
        <v>47</v>
      </c>
      <c r="C1994">
        <v>2005</v>
      </c>
      <c r="D1994">
        <v>1.6</v>
      </c>
      <c r="E1994" t="s">
        <v>16</v>
      </c>
      <c r="F1994" t="s">
        <v>25</v>
      </c>
      <c r="G1994">
        <v>139937</v>
      </c>
      <c r="H1994">
        <v>4</v>
      </c>
      <c r="I1994">
        <v>3</v>
      </c>
      <c r="J1994">
        <v>5401</v>
      </c>
    </row>
    <row r="1995" spans="1:10" x14ac:dyDescent="0.2">
      <c r="A1995" t="s">
        <v>20</v>
      </c>
      <c r="B1995" t="s">
        <v>42</v>
      </c>
      <c r="C1995">
        <v>2015</v>
      </c>
      <c r="D1995">
        <v>3.7</v>
      </c>
      <c r="E1995" t="s">
        <v>28</v>
      </c>
      <c r="F1995" t="s">
        <v>25</v>
      </c>
      <c r="G1995">
        <v>209358</v>
      </c>
      <c r="H1995">
        <v>5</v>
      </c>
      <c r="I1995">
        <v>5</v>
      </c>
      <c r="J1995">
        <v>8112</v>
      </c>
    </row>
    <row r="1996" spans="1:10" x14ac:dyDescent="0.2">
      <c r="A1996" t="s">
        <v>14</v>
      </c>
      <c r="B1996" t="s">
        <v>39</v>
      </c>
      <c r="C1996">
        <v>2006</v>
      </c>
      <c r="D1996">
        <v>2.8</v>
      </c>
      <c r="E1996" t="s">
        <v>22</v>
      </c>
      <c r="F1996" t="s">
        <v>17</v>
      </c>
      <c r="G1996">
        <v>224114</v>
      </c>
      <c r="H1996">
        <v>4</v>
      </c>
      <c r="I1996">
        <v>5</v>
      </c>
      <c r="J1996">
        <v>7717</v>
      </c>
    </row>
    <row r="1997" spans="1:10" x14ac:dyDescent="0.2">
      <c r="A1997" t="s">
        <v>26</v>
      </c>
      <c r="B1997" t="s">
        <v>32</v>
      </c>
      <c r="C1997">
        <v>2009</v>
      </c>
      <c r="D1997">
        <v>3.9</v>
      </c>
      <c r="E1997" t="s">
        <v>22</v>
      </c>
      <c r="F1997" t="s">
        <v>25</v>
      </c>
      <c r="G1997">
        <v>110879</v>
      </c>
      <c r="H1997">
        <v>4</v>
      </c>
      <c r="I1997">
        <v>2</v>
      </c>
      <c r="J1997">
        <v>10482</v>
      </c>
    </row>
    <row r="1998" spans="1:10" x14ac:dyDescent="0.2">
      <c r="A1998" t="s">
        <v>26</v>
      </c>
      <c r="B1998" t="s">
        <v>32</v>
      </c>
      <c r="C1998">
        <v>2022</v>
      </c>
      <c r="D1998">
        <v>1</v>
      </c>
      <c r="E1998" t="s">
        <v>28</v>
      </c>
      <c r="F1998" t="s">
        <v>25</v>
      </c>
      <c r="G1998">
        <v>124573</v>
      </c>
      <c r="H1998">
        <v>3</v>
      </c>
      <c r="I1998">
        <v>2</v>
      </c>
      <c r="J1998">
        <v>9208</v>
      </c>
    </row>
    <row r="1999" spans="1:10" x14ac:dyDescent="0.2">
      <c r="A1999" t="s">
        <v>14</v>
      </c>
      <c r="B1999" t="s">
        <v>46</v>
      </c>
      <c r="C1999">
        <v>2004</v>
      </c>
      <c r="D1999">
        <v>1.3</v>
      </c>
      <c r="E1999" t="s">
        <v>12</v>
      </c>
      <c r="F1999" t="s">
        <v>13</v>
      </c>
      <c r="G1999">
        <v>40779</v>
      </c>
      <c r="H1999">
        <v>5</v>
      </c>
      <c r="I1999">
        <v>5</v>
      </c>
      <c r="J1999">
        <v>5784</v>
      </c>
    </row>
    <row r="2000" spans="1:10" x14ac:dyDescent="0.2">
      <c r="A2000" t="s">
        <v>10</v>
      </c>
      <c r="B2000" t="s">
        <v>31</v>
      </c>
      <c r="C2000">
        <v>2017</v>
      </c>
      <c r="D2000">
        <v>4.2</v>
      </c>
      <c r="E2000" t="s">
        <v>16</v>
      </c>
      <c r="F2000" t="s">
        <v>13</v>
      </c>
      <c r="G2000">
        <v>83450</v>
      </c>
      <c r="H2000">
        <v>2</v>
      </c>
      <c r="I2000">
        <v>4</v>
      </c>
      <c r="J2000">
        <v>12731</v>
      </c>
    </row>
    <row r="2001" spans="1:10" x14ac:dyDescent="0.2">
      <c r="A2001" t="s">
        <v>26</v>
      </c>
      <c r="B2001" t="s">
        <v>47</v>
      </c>
      <c r="C2001">
        <v>2023</v>
      </c>
      <c r="D2001">
        <v>3</v>
      </c>
      <c r="E2001" t="s">
        <v>16</v>
      </c>
      <c r="F2001" t="s">
        <v>13</v>
      </c>
      <c r="G2001">
        <v>75435</v>
      </c>
      <c r="H2001">
        <v>3</v>
      </c>
      <c r="I2001">
        <v>3</v>
      </c>
      <c r="J2001">
        <v>13491</v>
      </c>
    </row>
    <row r="2002" spans="1:10" x14ac:dyDescent="0.2">
      <c r="A2002" t="s">
        <v>26</v>
      </c>
      <c r="B2002" t="s">
        <v>32</v>
      </c>
      <c r="C2002">
        <v>2014</v>
      </c>
      <c r="D2002">
        <v>4</v>
      </c>
      <c r="E2002" t="s">
        <v>22</v>
      </c>
      <c r="F2002" t="s">
        <v>25</v>
      </c>
      <c r="G2002">
        <v>216123</v>
      </c>
      <c r="H2002">
        <v>2</v>
      </c>
      <c r="I2002">
        <v>4</v>
      </c>
      <c r="J2002">
        <v>9977</v>
      </c>
    </row>
    <row r="2003" spans="1:10" x14ac:dyDescent="0.2">
      <c r="A2003" t="s">
        <v>18</v>
      </c>
      <c r="B2003" t="s">
        <v>52</v>
      </c>
      <c r="C2003">
        <v>2017</v>
      </c>
      <c r="D2003">
        <v>4.0999999999999996</v>
      </c>
      <c r="E2003" t="s">
        <v>22</v>
      </c>
      <c r="F2003" t="s">
        <v>25</v>
      </c>
      <c r="G2003">
        <v>229816</v>
      </c>
      <c r="H2003">
        <v>5</v>
      </c>
      <c r="I2003">
        <v>5</v>
      </c>
      <c r="J2003">
        <v>10703</v>
      </c>
    </row>
    <row r="2004" spans="1:10" x14ac:dyDescent="0.2">
      <c r="A2004" t="s">
        <v>33</v>
      </c>
      <c r="B2004" t="s">
        <v>34</v>
      </c>
      <c r="C2004">
        <v>2000</v>
      </c>
      <c r="D2004">
        <v>3.4</v>
      </c>
      <c r="E2004" t="s">
        <v>28</v>
      </c>
      <c r="F2004" t="s">
        <v>25</v>
      </c>
      <c r="G2004">
        <v>278310</v>
      </c>
      <c r="H2004">
        <v>5</v>
      </c>
      <c r="I2004">
        <v>3</v>
      </c>
      <c r="J2004">
        <v>2000</v>
      </c>
    </row>
    <row r="2005" spans="1:10" x14ac:dyDescent="0.2">
      <c r="A2005" t="s">
        <v>33</v>
      </c>
      <c r="B2005" t="s">
        <v>34</v>
      </c>
      <c r="C2005">
        <v>2004</v>
      </c>
      <c r="D2005">
        <v>2.7</v>
      </c>
      <c r="E2005" t="s">
        <v>22</v>
      </c>
      <c r="F2005" t="s">
        <v>13</v>
      </c>
      <c r="G2005">
        <v>196545</v>
      </c>
      <c r="H2005">
        <v>3</v>
      </c>
      <c r="I2005">
        <v>2</v>
      </c>
      <c r="J2005">
        <v>6069</v>
      </c>
    </row>
    <row r="2006" spans="1:10" x14ac:dyDescent="0.2">
      <c r="A2006" t="s">
        <v>33</v>
      </c>
      <c r="B2006" t="s">
        <v>43</v>
      </c>
      <c r="C2006">
        <v>2012</v>
      </c>
      <c r="D2006">
        <v>4</v>
      </c>
      <c r="E2006" t="s">
        <v>12</v>
      </c>
      <c r="F2006" t="s">
        <v>25</v>
      </c>
      <c r="G2006">
        <v>185073</v>
      </c>
      <c r="H2006">
        <v>5</v>
      </c>
      <c r="I2006">
        <v>1</v>
      </c>
      <c r="J2006">
        <v>7998</v>
      </c>
    </row>
    <row r="2007" spans="1:10" x14ac:dyDescent="0.2">
      <c r="A2007" t="s">
        <v>20</v>
      </c>
      <c r="B2007" t="s">
        <v>42</v>
      </c>
      <c r="C2007">
        <v>2022</v>
      </c>
      <c r="D2007">
        <v>2.2000000000000002</v>
      </c>
      <c r="E2007" t="s">
        <v>12</v>
      </c>
      <c r="F2007" t="s">
        <v>13</v>
      </c>
      <c r="G2007">
        <v>259968</v>
      </c>
      <c r="H2007">
        <v>3</v>
      </c>
      <c r="I2007">
        <v>3</v>
      </c>
      <c r="J2007">
        <v>7700</v>
      </c>
    </row>
    <row r="2008" spans="1:10" x14ac:dyDescent="0.2">
      <c r="A2008" t="s">
        <v>10</v>
      </c>
      <c r="B2008" t="s">
        <v>31</v>
      </c>
      <c r="C2008">
        <v>2020</v>
      </c>
      <c r="D2008">
        <v>4.4000000000000004</v>
      </c>
      <c r="E2008" t="s">
        <v>16</v>
      </c>
      <c r="F2008" t="s">
        <v>25</v>
      </c>
      <c r="G2008">
        <v>103894</v>
      </c>
      <c r="H2008">
        <v>3</v>
      </c>
      <c r="I2008">
        <v>2</v>
      </c>
      <c r="J2008">
        <v>13422</v>
      </c>
    </row>
    <row r="2009" spans="1:10" x14ac:dyDescent="0.2">
      <c r="A2009" t="s">
        <v>33</v>
      </c>
      <c r="B2009" t="s">
        <v>34</v>
      </c>
      <c r="C2009">
        <v>2003</v>
      </c>
      <c r="D2009">
        <v>2.2999999999999998</v>
      </c>
      <c r="E2009" t="s">
        <v>16</v>
      </c>
      <c r="F2009" t="s">
        <v>25</v>
      </c>
      <c r="G2009">
        <v>143584</v>
      </c>
      <c r="H2009">
        <v>5</v>
      </c>
      <c r="I2009">
        <v>2</v>
      </c>
      <c r="J2009">
        <v>5428</v>
      </c>
    </row>
    <row r="2010" spans="1:10" x14ac:dyDescent="0.2">
      <c r="A2010" t="s">
        <v>10</v>
      </c>
      <c r="B2010" t="s">
        <v>11</v>
      </c>
      <c r="C2010">
        <v>2010</v>
      </c>
      <c r="D2010">
        <v>3</v>
      </c>
      <c r="E2010" t="s">
        <v>22</v>
      </c>
      <c r="F2010" t="s">
        <v>17</v>
      </c>
      <c r="G2010">
        <v>167567</v>
      </c>
      <c r="H2010">
        <v>4</v>
      </c>
      <c r="I2010">
        <v>5</v>
      </c>
      <c r="J2010">
        <v>10248</v>
      </c>
    </row>
    <row r="2011" spans="1:10" x14ac:dyDescent="0.2">
      <c r="A2011" t="s">
        <v>40</v>
      </c>
      <c r="B2011" t="s">
        <v>51</v>
      </c>
      <c r="C2011">
        <v>2002</v>
      </c>
      <c r="D2011">
        <v>1.8</v>
      </c>
      <c r="E2011" t="s">
        <v>28</v>
      </c>
      <c r="F2011" t="s">
        <v>17</v>
      </c>
      <c r="G2011">
        <v>182859</v>
      </c>
      <c r="H2011">
        <v>5</v>
      </c>
      <c r="I2011">
        <v>1</v>
      </c>
      <c r="J2011">
        <v>4342</v>
      </c>
    </row>
    <row r="2012" spans="1:10" x14ac:dyDescent="0.2">
      <c r="A2012" t="s">
        <v>36</v>
      </c>
      <c r="B2012" t="s">
        <v>53</v>
      </c>
      <c r="C2012">
        <v>2012</v>
      </c>
      <c r="D2012">
        <v>4.7</v>
      </c>
      <c r="E2012" t="s">
        <v>28</v>
      </c>
      <c r="F2012" t="s">
        <v>25</v>
      </c>
      <c r="G2012">
        <v>163639</v>
      </c>
      <c r="H2012">
        <v>2</v>
      </c>
      <c r="I2012">
        <v>2</v>
      </c>
      <c r="J2012">
        <v>9127</v>
      </c>
    </row>
    <row r="2013" spans="1:10" x14ac:dyDescent="0.2">
      <c r="A2013" t="s">
        <v>40</v>
      </c>
      <c r="B2013" t="s">
        <v>41</v>
      </c>
      <c r="C2013">
        <v>2006</v>
      </c>
      <c r="D2013">
        <v>3.9</v>
      </c>
      <c r="E2013" t="s">
        <v>22</v>
      </c>
      <c r="F2013" t="s">
        <v>13</v>
      </c>
      <c r="G2013">
        <v>181025</v>
      </c>
      <c r="H2013">
        <v>2</v>
      </c>
      <c r="I2013">
        <v>2</v>
      </c>
      <c r="J2013">
        <v>8179</v>
      </c>
    </row>
    <row r="2014" spans="1:10" x14ac:dyDescent="0.2">
      <c r="A2014" t="s">
        <v>29</v>
      </c>
      <c r="B2014" t="s">
        <v>56</v>
      </c>
      <c r="C2014">
        <v>2012</v>
      </c>
      <c r="D2014">
        <v>4.5</v>
      </c>
      <c r="E2014" t="s">
        <v>16</v>
      </c>
      <c r="F2014" t="s">
        <v>25</v>
      </c>
      <c r="G2014">
        <v>231368</v>
      </c>
      <c r="H2014">
        <v>3</v>
      </c>
      <c r="I2014">
        <v>5</v>
      </c>
      <c r="J2014">
        <v>8572</v>
      </c>
    </row>
    <row r="2015" spans="1:10" x14ac:dyDescent="0.2">
      <c r="A2015" t="s">
        <v>14</v>
      </c>
      <c r="B2015" t="s">
        <v>39</v>
      </c>
      <c r="C2015">
        <v>2013</v>
      </c>
      <c r="D2015">
        <v>3.7</v>
      </c>
      <c r="E2015" t="s">
        <v>28</v>
      </c>
      <c r="F2015" t="s">
        <v>25</v>
      </c>
      <c r="G2015">
        <v>281563</v>
      </c>
      <c r="H2015">
        <v>3</v>
      </c>
      <c r="I2015">
        <v>4</v>
      </c>
      <c r="J2015">
        <v>6068</v>
      </c>
    </row>
    <row r="2016" spans="1:10" x14ac:dyDescent="0.2">
      <c r="A2016" t="s">
        <v>20</v>
      </c>
      <c r="B2016" t="s">
        <v>21</v>
      </c>
      <c r="C2016">
        <v>2019</v>
      </c>
      <c r="D2016">
        <v>3.2</v>
      </c>
      <c r="E2016" t="s">
        <v>28</v>
      </c>
      <c r="F2016" t="s">
        <v>25</v>
      </c>
      <c r="G2016">
        <v>61680</v>
      </c>
      <c r="H2016">
        <v>2</v>
      </c>
      <c r="I2016">
        <v>1</v>
      </c>
      <c r="J2016">
        <v>11766</v>
      </c>
    </row>
    <row r="2017" spans="1:10" x14ac:dyDescent="0.2">
      <c r="A2017" t="s">
        <v>33</v>
      </c>
      <c r="B2017" t="s">
        <v>43</v>
      </c>
      <c r="C2017">
        <v>2013</v>
      </c>
      <c r="D2017">
        <v>3.2</v>
      </c>
      <c r="E2017" t="s">
        <v>16</v>
      </c>
      <c r="F2017" t="s">
        <v>17</v>
      </c>
      <c r="G2017">
        <v>121063</v>
      </c>
      <c r="H2017">
        <v>2</v>
      </c>
      <c r="I2017">
        <v>5</v>
      </c>
      <c r="J2017">
        <v>11278</v>
      </c>
    </row>
    <row r="2018" spans="1:10" x14ac:dyDescent="0.2">
      <c r="A2018" t="s">
        <v>40</v>
      </c>
      <c r="B2018" t="s">
        <v>51</v>
      </c>
      <c r="C2018">
        <v>2018</v>
      </c>
      <c r="D2018">
        <v>2.2999999999999998</v>
      </c>
      <c r="E2018" t="s">
        <v>22</v>
      </c>
      <c r="F2018" t="s">
        <v>17</v>
      </c>
      <c r="G2018">
        <v>292022</v>
      </c>
      <c r="H2018">
        <v>3</v>
      </c>
      <c r="I2018">
        <v>2</v>
      </c>
      <c r="J2018">
        <v>9459</v>
      </c>
    </row>
    <row r="2019" spans="1:10" x14ac:dyDescent="0.2">
      <c r="A2019" t="s">
        <v>29</v>
      </c>
      <c r="B2019" t="s">
        <v>35</v>
      </c>
      <c r="C2019">
        <v>2016</v>
      </c>
      <c r="D2019">
        <v>4.5</v>
      </c>
      <c r="E2019" t="s">
        <v>16</v>
      </c>
      <c r="F2019" t="s">
        <v>17</v>
      </c>
      <c r="G2019">
        <v>95176</v>
      </c>
      <c r="H2019">
        <v>3</v>
      </c>
      <c r="I2019">
        <v>2</v>
      </c>
      <c r="J2019">
        <v>13996</v>
      </c>
    </row>
    <row r="2020" spans="1:10" x14ac:dyDescent="0.2">
      <c r="A2020" t="s">
        <v>14</v>
      </c>
      <c r="B2020" t="s">
        <v>15</v>
      </c>
      <c r="C2020">
        <v>2014</v>
      </c>
      <c r="D2020">
        <v>4.4000000000000004</v>
      </c>
      <c r="E2020" t="s">
        <v>12</v>
      </c>
      <c r="F2020" t="s">
        <v>13</v>
      </c>
      <c r="G2020">
        <v>81794</v>
      </c>
      <c r="H2020">
        <v>2</v>
      </c>
      <c r="I2020">
        <v>1</v>
      </c>
      <c r="J2020">
        <v>11064</v>
      </c>
    </row>
    <row r="2021" spans="1:10" x14ac:dyDescent="0.2">
      <c r="A2021" t="s">
        <v>40</v>
      </c>
      <c r="B2021" t="s">
        <v>41</v>
      </c>
      <c r="C2021">
        <v>2023</v>
      </c>
      <c r="D2021">
        <v>3</v>
      </c>
      <c r="E2021" t="s">
        <v>28</v>
      </c>
      <c r="F2021" t="s">
        <v>13</v>
      </c>
      <c r="G2021">
        <v>205866</v>
      </c>
      <c r="H2021">
        <v>5</v>
      </c>
      <c r="I2021">
        <v>5</v>
      </c>
      <c r="J2021">
        <v>9882</v>
      </c>
    </row>
    <row r="2022" spans="1:10" x14ac:dyDescent="0.2">
      <c r="A2022" t="s">
        <v>36</v>
      </c>
      <c r="B2022" t="s">
        <v>44</v>
      </c>
      <c r="C2022">
        <v>2006</v>
      </c>
      <c r="D2022">
        <v>3.3</v>
      </c>
      <c r="E2022" t="s">
        <v>28</v>
      </c>
      <c r="F2022" t="s">
        <v>13</v>
      </c>
      <c r="G2022">
        <v>24121</v>
      </c>
      <c r="H2022">
        <v>5</v>
      </c>
      <c r="I2022">
        <v>2</v>
      </c>
      <c r="J2022">
        <v>8717</v>
      </c>
    </row>
    <row r="2023" spans="1:10" x14ac:dyDescent="0.2">
      <c r="A2023" t="s">
        <v>20</v>
      </c>
      <c r="B2023" t="s">
        <v>21</v>
      </c>
      <c r="C2023">
        <v>2004</v>
      </c>
      <c r="D2023">
        <v>1.8</v>
      </c>
      <c r="E2023" t="s">
        <v>16</v>
      </c>
      <c r="F2023" t="s">
        <v>13</v>
      </c>
      <c r="G2023">
        <v>296742</v>
      </c>
      <c r="H2023">
        <v>2</v>
      </c>
      <c r="I2023">
        <v>4</v>
      </c>
      <c r="J2023">
        <v>2165</v>
      </c>
    </row>
    <row r="2024" spans="1:10" x14ac:dyDescent="0.2">
      <c r="A2024" t="s">
        <v>29</v>
      </c>
      <c r="B2024" t="s">
        <v>30</v>
      </c>
      <c r="C2024">
        <v>2001</v>
      </c>
      <c r="D2024">
        <v>2.2000000000000002</v>
      </c>
      <c r="E2024" t="s">
        <v>12</v>
      </c>
      <c r="F2024" t="s">
        <v>17</v>
      </c>
      <c r="G2024">
        <v>85799</v>
      </c>
      <c r="H2024">
        <v>2</v>
      </c>
      <c r="I2024">
        <v>1</v>
      </c>
      <c r="J2024">
        <v>6384</v>
      </c>
    </row>
    <row r="2025" spans="1:10" x14ac:dyDescent="0.2">
      <c r="A2025" t="s">
        <v>18</v>
      </c>
      <c r="B2025" t="s">
        <v>54</v>
      </c>
      <c r="C2025">
        <v>2010</v>
      </c>
      <c r="D2025">
        <v>1.8</v>
      </c>
      <c r="E2025" t="s">
        <v>28</v>
      </c>
      <c r="F2025" t="s">
        <v>13</v>
      </c>
      <c r="G2025">
        <v>239416</v>
      </c>
      <c r="H2025">
        <v>3</v>
      </c>
      <c r="I2025">
        <v>4</v>
      </c>
      <c r="J2025">
        <v>4111</v>
      </c>
    </row>
    <row r="2026" spans="1:10" x14ac:dyDescent="0.2">
      <c r="A2026" t="s">
        <v>36</v>
      </c>
      <c r="B2026" t="s">
        <v>37</v>
      </c>
      <c r="C2026">
        <v>2006</v>
      </c>
      <c r="D2026">
        <v>2.1</v>
      </c>
      <c r="E2026" t="s">
        <v>12</v>
      </c>
      <c r="F2026" t="s">
        <v>25</v>
      </c>
      <c r="G2026">
        <v>183546</v>
      </c>
      <c r="H2026">
        <v>2</v>
      </c>
      <c r="I2026">
        <v>4</v>
      </c>
      <c r="J2026">
        <v>4329</v>
      </c>
    </row>
    <row r="2027" spans="1:10" x14ac:dyDescent="0.2">
      <c r="A2027" t="s">
        <v>40</v>
      </c>
      <c r="B2027" t="s">
        <v>49</v>
      </c>
      <c r="C2027">
        <v>2018</v>
      </c>
      <c r="D2027">
        <v>3.7</v>
      </c>
      <c r="E2027" t="s">
        <v>28</v>
      </c>
      <c r="F2027" t="s">
        <v>25</v>
      </c>
      <c r="G2027">
        <v>177936</v>
      </c>
      <c r="H2027">
        <v>5</v>
      </c>
      <c r="I2027">
        <v>5</v>
      </c>
      <c r="J2027">
        <v>9641</v>
      </c>
    </row>
    <row r="2028" spans="1:10" x14ac:dyDescent="0.2">
      <c r="A2028" t="s">
        <v>20</v>
      </c>
      <c r="B2028" t="s">
        <v>42</v>
      </c>
      <c r="C2028">
        <v>2008</v>
      </c>
      <c r="D2028">
        <v>3.3</v>
      </c>
      <c r="E2028" t="s">
        <v>22</v>
      </c>
      <c r="F2028" t="s">
        <v>17</v>
      </c>
      <c r="G2028">
        <v>10998</v>
      </c>
      <c r="H2028">
        <v>5</v>
      </c>
      <c r="I2028">
        <v>3</v>
      </c>
      <c r="J2028">
        <v>13080</v>
      </c>
    </row>
    <row r="2029" spans="1:10" x14ac:dyDescent="0.2">
      <c r="A2029" t="s">
        <v>10</v>
      </c>
      <c r="B2029" t="s">
        <v>48</v>
      </c>
      <c r="C2029">
        <v>2010</v>
      </c>
      <c r="D2029">
        <v>3.9</v>
      </c>
      <c r="E2029" t="s">
        <v>28</v>
      </c>
      <c r="F2029" t="s">
        <v>25</v>
      </c>
      <c r="G2029">
        <v>190927</v>
      </c>
      <c r="H2029">
        <v>2</v>
      </c>
      <c r="I2029">
        <v>1</v>
      </c>
      <c r="J2029">
        <v>7181</v>
      </c>
    </row>
    <row r="2030" spans="1:10" x14ac:dyDescent="0.2">
      <c r="A2030" t="s">
        <v>29</v>
      </c>
      <c r="B2030" t="s">
        <v>35</v>
      </c>
      <c r="C2030">
        <v>2020</v>
      </c>
      <c r="D2030">
        <v>4</v>
      </c>
      <c r="E2030" t="s">
        <v>16</v>
      </c>
      <c r="F2030" t="s">
        <v>25</v>
      </c>
      <c r="G2030">
        <v>213276</v>
      </c>
      <c r="H2030">
        <v>4</v>
      </c>
      <c r="I2030">
        <v>2</v>
      </c>
      <c r="J2030">
        <v>10834</v>
      </c>
    </row>
    <row r="2031" spans="1:10" x14ac:dyDescent="0.2">
      <c r="A2031" t="s">
        <v>18</v>
      </c>
      <c r="B2031" t="s">
        <v>52</v>
      </c>
      <c r="C2031">
        <v>2014</v>
      </c>
      <c r="D2031">
        <v>3.8</v>
      </c>
      <c r="E2031" t="s">
        <v>12</v>
      </c>
      <c r="F2031" t="s">
        <v>13</v>
      </c>
      <c r="G2031">
        <v>171872</v>
      </c>
      <c r="H2031">
        <v>2</v>
      </c>
      <c r="I2031">
        <v>1</v>
      </c>
      <c r="J2031">
        <v>8662</v>
      </c>
    </row>
    <row r="2032" spans="1:10" x14ac:dyDescent="0.2">
      <c r="A2032" t="s">
        <v>26</v>
      </c>
      <c r="B2032" t="s">
        <v>27</v>
      </c>
      <c r="C2032">
        <v>2022</v>
      </c>
      <c r="D2032">
        <v>3.4</v>
      </c>
      <c r="E2032" t="s">
        <v>22</v>
      </c>
      <c r="F2032" t="s">
        <v>25</v>
      </c>
      <c r="G2032">
        <v>16671</v>
      </c>
      <c r="H2032">
        <v>5</v>
      </c>
      <c r="I2032">
        <v>4</v>
      </c>
      <c r="J2032">
        <v>15766</v>
      </c>
    </row>
    <row r="2033" spans="1:10" x14ac:dyDescent="0.2">
      <c r="A2033" t="s">
        <v>10</v>
      </c>
      <c r="B2033" t="s">
        <v>31</v>
      </c>
      <c r="C2033">
        <v>2012</v>
      </c>
      <c r="D2033">
        <v>1.5</v>
      </c>
      <c r="E2033" t="s">
        <v>22</v>
      </c>
      <c r="F2033" t="s">
        <v>17</v>
      </c>
      <c r="G2033">
        <v>239265</v>
      </c>
      <c r="H2033">
        <v>2</v>
      </c>
      <c r="I2033">
        <v>1</v>
      </c>
      <c r="J2033">
        <v>7914</v>
      </c>
    </row>
    <row r="2034" spans="1:10" x14ac:dyDescent="0.2">
      <c r="A2034" t="s">
        <v>33</v>
      </c>
      <c r="B2034" t="s">
        <v>55</v>
      </c>
      <c r="C2034">
        <v>2013</v>
      </c>
      <c r="D2034">
        <v>1.9</v>
      </c>
      <c r="E2034" t="s">
        <v>12</v>
      </c>
      <c r="F2034" t="s">
        <v>25</v>
      </c>
      <c r="G2034">
        <v>137384</v>
      </c>
      <c r="H2034">
        <v>5</v>
      </c>
      <c r="I2034">
        <v>2</v>
      </c>
      <c r="J2034">
        <v>7152</v>
      </c>
    </row>
    <row r="2035" spans="1:10" x14ac:dyDescent="0.2">
      <c r="A2035" t="s">
        <v>40</v>
      </c>
      <c r="B2035" t="s">
        <v>51</v>
      </c>
      <c r="C2035">
        <v>2017</v>
      </c>
      <c r="D2035">
        <v>4.0999999999999996</v>
      </c>
      <c r="E2035" t="s">
        <v>12</v>
      </c>
      <c r="F2035" t="s">
        <v>17</v>
      </c>
      <c r="G2035">
        <v>48301</v>
      </c>
      <c r="H2035">
        <v>4</v>
      </c>
      <c r="I2035">
        <v>3</v>
      </c>
      <c r="J2035">
        <v>13833</v>
      </c>
    </row>
    <row r="2036" spans="1:10" x14ac:dyDescent="0.2">
      <c r="A2036" t="s">
        <v>26</v>
      </c>
      <c r="B2036" t="s">
        <v>32</v>
      </c>
      <c r="C2036">
        <v>2004</v>
      </c>
      <c r="D2036">
        <v>2.4</v>
      </c>
      <c r="E2036" t="s">
        <v>28</v>
      </c>
      <c r="F2036" t="s">
        <v>17</v>
      </c>
      <c r="G2036">
        <v>129753</v>
      </c>
      <c r="H2036">
        <v>3</v>
      </c>
      <c r="I2036">
        <v>5</v>
      </c>
      <c r="J2036">
        <v>6604</v>
      </c>
    </row>
    <row r="2037" spans="1:10" x14ac:dyDescent="0.2">
      <c r="A2037" t="s">
        <v>14</v>
      </c>
      <c r="B2037" t="s">
        <v>46</v>
      </c>
      <c r="C2037">
        <v>2023</v>
      </c>
      <c r="D2037">
        <v>3.5</v>
      </c>
      <c r="E2037" t="s">
        <v>16</v>
      </c>
      <c r="F2037" t="s">
        <v>17</v>
      </c>
      <c r="G2037">
        <v>192182</v>
      </c>
      <c r="H2037">
        <v>4</v>
      </c>
      <c r="I2037">
        <v>2</v>
      </c>
      <c r="J2037">
        <v>13156</v>
      </c>
    </row>
    <row r="2038" spans="1:10" x14ac:dyDescent="0.2">
      <c r="A2038" t="s">
        <v>29</v>
      </c>
      <c r="B2038" t="s">
        <v>56</v>
      </c>
      <c r="C2038">
        <v>2014</v>
      </c>
      <c r="D2038">
        <v>3.3</v>
      </c>
      <c r="E2038" t="s">
        <v>12</v>
      </c>
      <c r="F2038" t="s">
        <v>13</v>
      </c>
      <c r="G2038">
        <v>224542</v>
      </c>
      <c r="H2038">
        <v>3</v>
      </c>
      <c r="I2038">
        <v>2</v>
      </c>
      <c r="J2038">
        <v>7109</v>
      </c>
    </row>
    <row r="2039" spans="1:10" x14ac:dyDescent="0.2">
      <c r="A2039" t="s">
        <v>14</v>
      </c>
      <c r="B2039" t="s">
        <v>15</v>
      </c>
      <c r="C2039">
        <v>2001</v>
      </c>
      <c r="D2039">
        <v>2.4</v>
      </c>
      <c r="E2039" t="s">
        <v>22</v>
      </c>
      <c r="F2039" t="s">
        <v>17</v>
      </c>
      <c r="G2039">
        <v>186492</v>
      </c>
      <c r="H2039">
        <v>4</v>
      </c>
      <c r="I2039">
        <v>1</v>
      </c>
      <c r="J2039">
        <v>6570</v>
      </c>
    </row>
    <row r="2040" spans="1:10" x14ac:dyDescent="0.2">
      <c r="A2040" t="s">
        <v>36</v>
      </c>
      <c r="B2040" t="s">
        <v>53</v>
      </c>
      <c r="C2040">
        <v>2017</v>
      </c>
      <c r="D2040">
        <v>2.6</v>
      </c>
      <c r="E2040" t="s">
        <v>16</v>
      </c>
      <c r="F2040" t="s">
        <v>25</v>
      </c>
      <c r="G2040">
        <v>262794</v>
      </c>
      <c r="H2040">
        <v>4</v>
      </c>
      <c r="I2040">
        <v>2</v>
      </c>
      <c r="J2040">
        <v>7544</v>
      </c>
    </row>
    <row r="2041" spans="1:10" x14ac:dyDescent="0.2">
      <c r="A2041" t="s">
        <v>26</v>
      </c>
      <c r="B2041" t="s">
        <v>47</v>
      </c>
      <c r="C2041">
        <v>2000</v>
      </c>
      <c r="D2041">
        <v>3.5</v>
      </c>
      <c r="E2041" t="s">
        <v>16</v>
      </c>
      <c r="F2041" t="s">
        <v>13</v>
      </c>
      <c r="G2041">
        <v>247001</v>
      </c>
      <c r="H2041">
        <v>2</v>
      </c>
      <c r="I2041">
        <v>2</v>
      </c>
      <c r="J2041">
        <v>3659</v>
      </c>
    </row>
    <row r="2042" spans="1:10" x14ac:dyDescent="0.2">
      <c r="A2042" t="s">
        <v>14</v>
      </c>
      <c r="B2042" t="s">
        <v>39</v>
      </c>
      <c r="C2042">
        <v>2009</v>
      </c>
      <c r="D2042">
        <v>2.5</v>
      </c>
      <c r="E2042" t="s">
        <v>22</v>
      </c>
      <c r="F2042" t="s">
        <v>17</v>
      </c>
      <c r="G2042">
        <v>35087</v>
      </c>
      <c r="H2042">
        <v>5</v>
      </c>
      <c r="I2042">
        <v>2</v>
      </c>
      <c r="J2042">
        <v>12098</v>
      </c>
    </row>
    <row r="2043" spans="1:10" x14ac:dyDescent="0.2">
      <c r="A2043" t="s">
        <v>14</v>
      </c>
      <c r="B2043" t="s">
        <v>39</v>
      </c>
      <c r="C2043">
        <v>2013</v>
      </c>
      <c r="D2043">
        <v>1.3</v>
      </c>
      <c r="E2043" t="s">
        <v>16</v>
      </c>
      <c r="F2043" t="s">
        <v>13</v>
      </c>
      <c r="G2043">
        <v>120114</v>
      </c>
      <c r="H2043">
        <v>4</v>
      </c>
      <c r="I2043">
        <v>2</v>
      </c>
      <c r="J2043">
        <v>7897</v>
      </c>
    </row>
    <row r="2044" spans="1:10" x14ac:dyDescent="0.2">
      <c r="A2044" t="s">
        <v>10</v>
      </c>
      <c r="B2044" t="s">
        <v>31</v>
      </c>
      <c r="C2044">
        <v>2020</v>
      </c>
      <c r="D2044">
        <v>3.5</v>
      </c>
      <c r="E2044" t="s">
        <v>28</v>
      </c>
      <c r="F2044" t="s">
        <v>17</v>
      </c>
      <c r="G2044">
        <v>52571</v>
      </c>
      <c r="H2044">
        <v>4</v>
      </c>
      <c r="I2044">
        <v>3</v>
      </c>
      <c r="J2044">
        <v>14048</v>
      </c>
    </row>
    <row r="2045" spans="1:10" x14ac:dyDescent="0.2">
      <c r="A2045" t="s">
        <v>33</v>
      </c>
      <c r="B2045" t="s">
        <v>55</v>
      </c>
      <c r="C2045">
        <v>2003</v>
      </c>
      <c r="D2045">
        <v>4.0999999999999996</v>
      </c>
      <c r="E2045" t="s">
        <v>12</v>
      </c>
      <c r="F2045" t="s">
        <v>17</v>
      </c>
      <c r="G2045">
        <v>49421</v>
      </c>
      <c r="H2045">
        <v>2</v>
      </c>
      <c r="I2045">
        <v>5</v>
      </c>
      <c r="J2045">
        <v>9611</v>
      </c>
    </row>
    <row r="2046" spans="1:10" x14ac:dyDescent="0.2">
      <c r="A2046" t="s">
        <v>20</v>
      </c>
      <c r="B2046" t="s">
        <v>50</v>
      </c>
      <c r="C2046">
        <v>2000</v>
      </c>
      <c r="D2046">
        <v>2.2999999999999998</v>
      </c>
      <c r="E2046" t="s">
        <v>22</v>
      </c>
      <c r="F2046" t="s">
        <v>25</v>
      </c>
      <c r="G2046">
        <v>176912</v>
      </c>
      <c r="H2046">
        <v>4</v>
      </c>
      <c r="I2046">
        <v>2</v>
      </c>
      <c r="J2046">
        <v>4861</v>
      </c>
    </row>
    <row r="2047" spans="1:10" x14ac:dyDescent="0.2">
      <c r="A2047" t="s">
        <v>23</v>
      </c>
      <c r="B2047" t="s">
        <v>24</v>
      </c>
      <c r="C2047">
        <v>2010</v>
      </c>
      <c r="D2047">
        <v>3.1</v>
      </c>
      <c r="E2047" t="s">
        <v>28</v>
      </c>
      <c r="F2047" t="s">
        <v>25</v>
      </c>
      <c r="G2047">
        <v>230782</v>
      </c>
      <c r="H2047">
        <v>5</v>
      </c>
      <c r="I2047">
        <v>1</v>
      </c>
      <c r="J2047">
        <v>5584</v>
      </c>
    </row>
    <row r="2048" spans="1:10" x14ac:dyDescent="0.2">
      <c r="A2048" t="s">
        <v>14</v>
      </c>
      <c r="B2048" t="s">
        <v>46</v>
      </c>
      <c r="C2048">
        <v>2009</v>
      </c>
      <c r="D2048">
        <v>3.5</v>
      </c>
      <c r="E2048" t="s">
        <v>28</v>
      </c>
      <c r="F2048" t="s">
        <v>17</v>
      </c>
      <c r="G2048">
        <v>192593</v>
      </c>
      <c r="H2048">
        <v>5</v>
      </c>
      <c r="I2048">
        <v>4</v>
      </c>
      <c r="J2048">
        <v>7948</v>
      </c>
    </row>
    <row r="2049" spans="1:10" x14ac:dyDescent="0.2">
      <c r="A2049" t="s">
        <v>14</v>
      </c>
      <c r="B2049" t="s">
        <v>46</v>
      </c>
      <c r="C2049">
        <v>2014</v>
      </c>
      <c r="D2049">
        <v>3.1</v>
      </c>
      <c r="E2049" t="s">
        <v>12</v>
      </c>
      <c r="F2049" t="s">
        <v>25</v>
      </c>
      <c r="G2049">
        <v>10672</v>
      </c>
      <c r="H2049">
        <v>3</v>
      </c>
      <c r="I2049">
        <v>1</v>
      </c>
      <c r="J2049">
        <v>11186</v>
      </c>
    </row>
    <row r="2050" spans="1:10" x14ac:dyDescent="0.2">
      <c r="A2050" t="s">
        <v>26</v>
      </c>
      <c r="B2050" t="s">
        <v>27</v>
      </c>
      <c r="C2050">
        <v>2010</v>
      </c>
      <c r="D2050">
        <v>1.5</v>
      </c>
      <c r="E2050" t="s">
        <v>22</v>
      </c>
      <c r="F2050" t="s">
        <v>17</v>
      </c>
      <c r="G2050">
        <v>240407</v>
      </c>
      <c r="H2050">
        <v>5</v>
      </c>
      <c r="I2050">
        <v>5</v>
      </c>
      <c r="J2050">
        <v>7291</v>
      </c>
    </row>
    <row r="2051" spans="1:10" x14ac:dyDescent="0.2">
      <c r="A2051" t="s">
        <v>29</v>
      </c>
      <c r="B2051" t="s">
        <v>30</v>
      </c>
      <c r="C2051">
        <v>2018</v>
      </c>
      <c r="D2051">
        <v>1.7</v>
      </c>
      <c r="E2051" t="s">
        <v>22</v>
      </c>
      <c r="F2051" t="s">
        <v>13</v>
      </c>
      <c r="G2051">
        <v>286878</v>
      </c>
      <c r="H2051">
        <v>2</v>
      </c>
      <c r="I2051">
        <v>1</v>
      </c>
      <c r="J2051">
        <v>7462</v>
      </c>
    </row>
    <row r="2052" spans="1:10" x14ac:dyDescent="0.2">
      <c r="A2052" t="s">
        <v>10</v>
      </c>
      <c r="B2052" t="s">
        <v>31</v>
      </c>
      <c r="C2052">
        <v>2019</v>
      </c>
      <c r="D2052">
        <v>1.3</v>
      </c>
      <c r="E2052" t="s">
        <v>12</v>
      </c>
      <c r="F2052" t="s">
        <v>25</v>
      </c>
      <c r="G2052">
        <v>26192</v>
      </c>
      <c r="H2052">
        <v>5</v>
      </c>
      <c r="I2052">
        <v>1</v>
      </c>
      <c r="J2052">
        <v>10576</v>
      </c>
    </row>
    <row r="2053" spans="1:10" x14ac:dyDescent="0.2">
      <c r="A2053" t="s">
        <v>14</v>
      </c>
      <c r="B2053" t="s">
        <v>39</v>
      </c>
      <c r="C2053">
        <v>2004</v>
      </c>
      <c r="D2053">
        <v>2.5</v>
      </c>
      <c r="E2053" t="s">
        <v>12</v>
      </c>
      <c r="F2053" t="s">
        <v>13</v>
      </c>
      <c r="G2053">
        <v>249318</v>
      </c>
      <c r="H2053">
        <v>3</v>
      </c>
      <c r="I2053">
        <v>5</v>
      </c>
      <c r="J2053">
        <v>2813</v>
      </c>
    </row>
    <row r="2054" spans="1:10" x14ac:dyDescent="0.2">
      <c r="A2054" t="s">
        <v>23</v>
      </c>
      <c r="B2054" t="s">
        <v>45</v>
      </c>
      <c r="C2054">
        <v>2023</v>
      </c>
      <c r="D2054">
        <v>2.6</v>
      </c>
      <c r="E2054" t="s">
        <v>16</v>
      </c>
      <c r="F2054" t="s">
        <v>17</v>
      </c>
      <c r="G2054">
        <v>32598</v>
      </c>
      <c r="H2054">
        <v>5</v>
      </c>
      <c r="I2054">
        <v>3</v>
      </c>
      <c r="J2054">
        <v>15448</v>
      </c>
    </row>
    <row r="2055" spans="1:10" x14ac:dyDescent="0.2">
      <c r="A2055" t="s">
        <v>10</v>
      </c>
      <c r="B2055" t="s">
        <v>11</v>
      </c>
      <c r="C2055">
        <v>2010</v>
      </c>
      <c r="D2055">
        <v>4.8</v>
      </c>
      <c r="E2055" t="s">
        <v>28</v>
      </c>
      <c r="F2055" t="s">
        <v>17</v>
      </c>
      <c r="G2055">
        <v>175065</v>
      </c>
      <c r="H2055">
        <v>4</v>
      </c>
      <c r="I2055">
        <v>4</v>
      </c>
      <c r="J2055">
        <v>9898</v>
      </c>
    </row>
    <row r="2056" spans="1:10" x14ac:dyDescent="0.2">
      <c r="A2056" t="s">
        <v>33</v>
      </c>
      <c r="B2056" t="s">
        <v>55</v>
      </c>
      <c r="C2056">
        <v>2005</v>
      </c>
      <c r="D2056">
        <v>1.5</v>
      </c>
      <c r="E2056" t="s">
        <v>16</v>
      </c>
      <c r="F2056" t="s">
        <v>13</v>
      </c>
      <c r="G2056">
        <v>206385</v>
      </c>
      <c r="H2056">
        <v>3</v>
      </c>
      <c r="I2056">
        <v>1</v>
      </c>
      <c r="J2056">
        <v>3972</v>
      </c>
    </row>
    <row r="2057" spans="1:10" x14ac:dyDescent="0.2">
      <c r="A2057" t="s">
        <v>10</v>
      </c>
      <c r="B2057" t="s">
        <v>31</v>
      </c>
      <c r="C2057">
        <v>2009</v>
      </c>
      <c r="D2057">
        <v>4.9000000000000004</v>
      </c>
      <c r="E2057" t="s">
        <v>28</v>
      </c>
      <c r="F2057" t="s">
        <v>13</v>
      </c>
      <c r="G2057">
        <v>212334</v>
      </c>
      <c r="H2057">
        <v>5</v>
      </c>
      <c r="I2057">
        <v>4</v>
      </c>
      <c r="J2057">
        <v>7453</v>
      </c>
    </row>
    <row r="2058" spans="1:10" x14ac:dyDescent="0.2">
      <c r="A2058" t="s">
        <v>33</v>
      </c>
      <c r="B2058" t="s">
        <v>34</v>
      </c>
      <c r="C2058">
        <v>2004</v>
      </c>
      <c r="D2058">
        <v>2.4</v>
      </c>
      <c r="E2058" t="s">
        <v>12</v>
      </c>
      <c r="F2058" t="s">
        <v>13</v>
      </c>
      <c r="G2058">
        <v>222937</v>
      </c>
      <c r="H2058">
        <v>5</v>
      </c>
      <c r="I2058">
        <v>1</v>
      </c>
      <c r="J2058">
        <v>3241</v>
      </c>
    </row>
    <row r="2059" spans="1:10" x14ac:dyDescent="0.2">
      <c r="A2059" t="s">
        <v>26</v>
      </c>
      <c r="B2059" t="s">
        <v>27</v>
      </c>
      <c r="C2059">
        <v>2009</v>
      </c>
      <c r="D2059">
        <v>1.8</v>
      </c>
      <c r="E2059" t="s">
        <v>22</v>
      </c>
      <c r="F2059" t="s">
        <v>25</v>
      </c>
      <c r="G2059">
        <v>74482</v>
      </c>
      <c r="H2059">
        <v>4</v>
      </c>
      <c r="I2059">
        <v>1</v>
      </c>
      <c r="J2059">
        <v>9110</v>
      </c>
    </row>
    <row r="2060" spans="1:10" x14ac:dyDescent="0.2">
      <c r="A2060" t="s">
        <v>33</v>
      </c>
      <c r="B2060" t="s">
        <v>34</v>
      </c>
      <c r="C2060">
        <v>2001</v>
      </c>
      <c r="D2060">
        <v>3.3</v>
      </c>
      <c r="E2060" t="s">
        <v>22</v>
      </c>
      <c r="F2060" t="s">
        <v>13</v>
      </c>
      <c r="G2060">
        <v>228131</v>
      </c>
      <c r="H2060">
        <v>3</v>
      </c>
      <c r="I2060">
        <v>2</v>
      </c>
      <c r="J2060">
        <v>5137</v>
      </c>
    </row>
    <row r="2061" spans="1:10" x14ac:dyDescent="0.2">
      <c r="A2061" t="s">
        <v>14</v>
      </c>
      <c r="B2061" t="s">
        <v>15</v>
      </c>
      <c r="C2061">
        <v>2016</v>
      </c>
      <c r="D2061">
        <v>4.5999999999999996</v>
      </c>
      <c r="E2061" t="s">
        <v>12</v>
      </c>
      <c r="F2061" t="s">
        <v>17</v>
      </c>
      <c r="G2061">
        <v>199029</v>
      </c>
      <c r="H2061">
        <v>4</v>
      </c>
      <c r="I2061">
        <v>4</v>
      </c>
      <c r="J2061">
        <v>11019</v>
      </c>
    </row>
    <row r="2062" spans="1:10" x14ac:dyDescent="0.2">
      <c r="A2062" t="s">
        <v>29</v>
      </c>
      <c r="B2062" t="s">
        <v>56</v>
      </c>
      <c r="C2062">
        <v>2000</v>
      </c>
      <c r="D2062">
        <v>4.2</v>
      </c>
      <c r="E2062" t="s">
        <v>22</v>
      </c>
      <c r="F2062" t="s">
        <v>13</v>
      </c>
      <c r="G2062">
        <v>285922</v>
      </c>
      <c r="H2062">
        <v>4</v>
      </c>
      <c r="I2062">
        <v>5</v>
      </c>
      <c r="J2062">
        <v>4581</v>
      </c>
    </row>
    <row r="2063" spans="1:10" x14ac:dyDescent="0.2">
      <c r="A2063" t="s">
        <v>26</v>
      </c>
      <c r="B2063" t="s">
        <v>47</v>
      </c>
      <c r="C2063">
        <v>2023</v>
      </c>
      <c r="D2063">
        <v>4.7</v>
      </c>
      <c r="E2063" t="s">
        <v>12</v>
      </c>
      <c r="F2063" t="s">
        <v>13</v>
      </c>
      <c r="G2063">
        <v>26460</v>
      </c>
      <c r="H2063">
        <v>3</v>
      </c>
      <c r="I2063">
        <v>5</v>
      </c>
      <c r="J2063">
        <v>15170</v>
      </c>
    </row>
    <row r="2064" spans="1:10" x14ac:dyDescent="0.2">
      <c r="A2064" t="s">
        <v>33</v>
      </c>
      <c r="B2064" t="s">
        <v>34</v>
      </c>
      <c r="C2064">
        <v>2015</v>
      </c>
      <c r="D2064">
        <v>1.8</v>
      </c>
      <c r="E2064" t="s">
        <v>28</v>
      </c>
      <c r="F2064" t="s">
        <v>17</v>
      </c>
      <c r="G2064">
        <v>76995</v>
      </c>
      <c r="H2064">
        <v>3</v>
      </c>
      <c r="I2064">
        <v>2</v>
      </c>
      <c r="J2064">
        <v>10360</v>
      </c>
    </row>
    <row r="2065" spans="1:10" x14ac:dyDescent="0.2">
      <c r="A2065" t="s">
        <v>18</v>
      </c>
      <c r="B2065" t="s">
        <v>19</v>
      </c>
      <c r="C2065">
        <v>2003</v>
      </c>
      <c r="D2065">
        <v>1.3</v>
      </c>
      <c r="E2065" t="s">
        <v>28</v>
      </c>
      <c r="F2065" t="s">
        <v>13</v>
      </c>
      <c r="G2065">
        <v>294888</v>
      </c>
      <c r="H2065">
        <v>5</v>
      </c>
      <c r="I2065">
        <v>2</v>
      </c>
      <c r="J2065">
        <v>2000</v>
      </c>
    </row>
    <row r="2066" spans="1:10" x14ac:dyDescent="0.2">
      <c r="A2066" t="s">
        <v>33</v>
      </c>
      <c r="B2066" t="s">
        <v>55</v>
      </c>
      <c r="C2066">
        <v>2000</v>
      </c>
      <c r="D2066">
        <v>2.8</v>
      </c>
      <c r="E2066" t="s">
        <v>28</v>
      </c>
      <c r="F2066" t="s">
        <v>17</v>
      </c>
      <c r="G2066">
        <v>65733</v>
      </c>
      <c r="H2066">
        <v>2</v>
      </c>
      <c r="I2066">
        <v>5</v>
      </c>
      <c r="J2066">
        <v>7085</v>
      </c>
    </row>
    <row r="2067" spans="1:10" x14ac:dyDescent="0.2">
      <c r="A2067" t="s">
        <v>18</v>
      </c>
      <c r="B2067" t="s">
        <v>52</v>
      </c>
      <c r="C2067">
        <v>2014</v>
      </c>
      <c r="D2067">
        <v>4.2</v>
      </c>
      <c r="E2067" t="s">
        <v>28</v>
      </c>
      <c r="F2067" t="s">
        <v>17</v>
      </c>
      <c r="G2067">
        <v>215666</v>
      </c>
      <c r="H2067">
        <v>2</v>
      </c>
      <c r="I2067">
        <v>3</v>
      </c>
      <c r="J2067">
        <v>9686</v>
      </c>
    </row>
    <row r="2068" spans="1:10" x14ac:dyDescent="0.2">
      <c r="A2068" t="s">
        <v>20</v>
      </c>
      <c r="B2068" t="s">
        <v>50</v>
      </c>
      <c r="C2068">
        <v>2023</v>
      </c>
      <c r="D2068">
        <v>2.4</v>
      </c>
      <c r="E2068" t="s">
        <v>16</v>
      </c>
      <c r="F2068" t="s">
        <v>13</v>
      </c>
      <c r="G2068">
        <v>130279</v>
      </c>
      <c r="H2068">
        <v>4</v>
      </c>
      <c r="I2068">
        <v>1</v>
      </c>
      <c r="J2068">
        <v>11794</v>
      </c>
    </row>
    <row r="2069" spans="1:10" x14ac:dyDescent="0.2">
      <c r="A2069" t="s">
        <v>18</v>
      </c>
      <c r="B2069" t="s">
        <v>52</v>
      </c>
      <c r="C2069">
        <v>2009</v>
      </c>
      <c r="D2069">
        <v>4.4000000000000004</v>
      </c>
      <c r="E2069" t="s">
        <v>22</v>
      </c>
      <c r="F2069" t="s">
        <v>17</v>
      </c>
      <c r="G2069">
        <v>251891</v>
      </c>
      <c r="H2069">
        <v>4</v>
      </c>
      <c r="I2069">
        <v>2</v>
      </c>
      <c r="J2069">
        <v>9662</v>
      </c>
    </row>
    <row r="2070" spans="1:10" x14ac:dyDescent="0.2">
      <c r="A2070" t="s">
        <v>29</v>
      </c>
      <c r="B2070" t="s">
        <v>35</v>
      </c>
      <c r="C2070">
        <v>2009</v>
      </c>
      <c r="D2070">
        <v>1.3</v>
      </c>
      <c r="E2070" t="s">
        <v>16</v>
      </c>
      <c r="F2070" t="s">
        <v>17</v>
      </c>
      <c r="G2070">
        <v>115405</v>
      </c>
      <c r="H2070">
        <v>4</v>
      </c>
      <c r="I2070">
        <v>1</v>
      </c>
      <c r="J2070">
        <v>8291</v>
      </c>
    </row>
    <row r="2071" spans="1:10" x14ac:dyDescent="0.2">
      <c r="A2071" t="s">
        <v>20</v>
      </c>
      <c r="B2071" t="s">
        <v>42</v>
      </c>
      <c r="C2071">
        <v>2016</v>
      </c>
      <c r="D2071">
        <v>3.7</v>
      </c>
      <c r="E2071" t="s">
        <v>22</v>
      </c>
      <c r="F2071" t="s">
        <v>25</v>
      </c>
      <c r="G2071">
        <v>137610</v>
      </c>
      <c r="H2071">
        <v>5</v>
      </c>
      <c r="I2071">
        <v>3</v>
      </c>
      <c r="J2071">
        <v>11847</v>
      </c>
    </row>
    <row r="2072" spans="1:10" x14ac:dyDescent="0.2">
      <c r="A2072" t="s">
        <v>23</v>
      </c>
      <c r="B2072" t="s">
        <v>45</v>
      </c>
      <c r="C2072">
        <v>2017</v>
      </c>
      <c r="D2072">
        <v>3.8</v>
      </c>
      <c r="E2072" t="s">
        <v>16</v>
      </c>
      <c r="F2072" t="s">
        <v>17</v>
      </c>
      <c r="G2072">
        <v>297508</v>
      </c>
      <c r="H2072">
        <v>5</v>
      </c>
      <c r="I2072">
        <v>4</v>
      </c>
      <c r="J2072">
        <v>9549</v>
      </c>
    </row>
    <row r="2073" spans="1:10" x14ac:dyDescent="0.2">
      <c r="A2073" t="s">
        <v>14</v>
      </c>
      <c r="B2073" t="s">
        <v>39</v>
      </c>
      <c r="C2073">
        <v>2008</v>
      </c>
      <c r="D2073">
        <v>4.8</v>
      </c>
      <c r="E2073" t="s">
        <v>22</v>
      </c>
      <c r="F2073" t="s">
        <v>13</v>
      </c>
      <c r="G2073">
        <v>134214</v>
      </c>
      <c r="H2073">
        <v>2</v>
      </c>
      <c r="I2073">
        <v>2</v>
      </c>
      <c r="J2073">
        <v>10615</v>
      </c>
    </row>
    <row r="2074" spans="1:10" x14ac:dyDescent="0.2">
      <c r="A2074" t="s">
        <v>36</v>
      </c>
      <c r="B2074" t="s">
        <v>37</v>
      </c>
      <c r="C2074">
        <v>2016</v>
      </c>
      <c r="D2074">
        <v>4.3</v>
      </c>
      <c r="E2074" t="s">
        <v>12</v>
      </c>
      <c r="F2074" t="s">
        <v>13</v>
      </c>
      <c r="G2074">
        <v>187053</v>
      </c>
      <c r="H2074">
        <v>4</v>
      </c>
      <c r="I2074">
        <v>3</v>
      </c>
      <c r="J2074">
        <v>9458</v>
      </c>
    </row>
    <row r="2075" spans="1:10" x14ac:dyDescent="0.2">
      <c r="A2075" t="s">
        <v>23</v>
      </c>
      <c r="B2075" t="s">
        <v>45</v>
      </c>
      <c r="C2075">
        <v>2007</v>
      </c>
      <c r="D2075">
        <v>4.7</v>
      </c>
      <c r="E2075" t="s">
        <v>28</v>
      </c>
      <c r="F2075" t="s">
        <v>17</v>
      </c>
      <c r="G2075">
        <v>28420</v>
      </c>
      <c r="H2075">
        <v>3</v>
      </c>
      <c r="I2075">
        <v>4</v>
      </c>
      <c r="J2075">
        <v>11831</v>
      </c>
    </row>
    <row r="2076" spans="1:10" x14ac:dyDescent="0.2">
      <c r="A2076" t="s">
        <v>10</v>
      </c>
      <c r="B2076" t="s">
        <v>48</v>
      </c>
      <c r="C2076">
        <v>2012</v>
      </c>
      <c r="D2076">
        <v>2.4</v>
      </c>
      <c r="E2076" t="s">
        <v>12</v>
      </c>
      <c r="F2076" t="s">
        <v>25</v>
      </c>
      <c r="G2076">
        <v>200323</v>
      </c>
      <c r="H2076">
        <v>2</v>
      </c>
      <c r="I2076">
        <v>1</v>
      </c>
      <c r="J2076">
        <v>6093</v>
      </c>
    </row>
    <row r="2077" spans="1:10" x14ac:dyDescent="0.2">
      <c r="A2077" t="s">
        <v>14</v>
      </c>
      <c r="B2077" t="s">
        <v>39</v>
      </c>
      <c r="C2077">
        <v>2011</v>
      </c>
      <c r="D2077">
        <v>4.5</v>
      </c>
      <c r="E2077" t="s">
        <v>12</v>
      </c>
      <c r="F2077" t="s">
        <v>25</v>
      </c>
      <c r="G2077">
        <v>89049</v>
      </c>
      <c r="H2077">
        <v>2</v>
      </c>
      <c r="I2077">
        <v>5</v>
      </c>
      <c r="J2077">
        <v>10119</v>
      </c>
    </row>
    <row r="2078" spans="1:10" x14ac:dyDescent="0.2">
      <c r="A2078" t="s">
        <v>40</v>
      </c>
      <c r="B2078" t="s">
        <v>49</v>
      </c>
      <c r="C2078">
        <v>2005</v>
      </c>
      <c r="D2078">
        <v>4.5999999999999996</v>
      </c>
      <c r="E2078" t="s">
        <v>28</v>
      </c>
      <c r="F2078" t="s">
        <v>17</v>
      </c>
      <c r="G2078">
        <v>224243</v>
      </c>
      <c r="H2078">
        <v>3</v>
      </c>
      <c r="I2078">
        <v>1</v>
      </c>
      <c r="J2078">
        <v>7215</v>
      </c>
    </row>
    <row r="2079" spans="1:10" x14ac:dyDescent="0.2">
      <c r="A2079" t="s">
        <v>33</v>
      </c>
      <c r="B2079" t="s">
        <v>34</v>
      </c>
      <c r="C2079">
        <v>2007</v>
      </c>
      <c r="D2079">
        <v>4.4000000000000004</v>
      </c>
      <c r="E2079" t="s">
        <v>12</v>
      </c>
      <c r="F2079" t="s">
        <v>17</v>
      </c>
      <c r="G2079">
        <v>134697</v>
      </c>
      <c r="H2079">
        <v>5</v>
      </c>
      <c r="I2079">
        <v>1</v>
      </c>
      <c r="J2079">
        <v>9406</v>
      </c>
    </row>
    <row r="2080" spans="1:10" x14ac:dyDescent="0.2">
      <c r="A2080" t="s">
        <v>10</v>
      </c>
      <c r="B2080" t="s">
        <v>31</v>
      </c>
      <c r="C2080">
        <v>2017</v>
      </c>
      <c r="D2080">
        <v>2.7</v>
      </c>
      <c r="E2080" t="s">
        <v>28</v>
      </c>
      <c r="F2080" t="s">
        <v>25</v>
      </c>
      <c r="G2080">
        <v>108479</v>
      </c>
      <c r="H2080">
        <v>4</v>
      </c>
      <c r="I2080">
        <v>2</v>
      </c>
      <c r="J2080">
        <v>9730</v>
      </c>
    </row>
    <row r="2081" spans="1:10" x14ac:dyDescent="0.2">
      <c r="A2081" t="s">
        <v>18</v>
      </c>
      <c r="B2081" t="s">
        <v>19</v>
      </c>
      <c r="C2081">
        <v>2012</v>
      </c>
      <c r="D2081">
        <v>1.6</v>
      </c>
      <c r="E2081" t="s">
        <v>12</v>
      </c>
      <c r="F2081" t="s">
        <v>25</v>
      </c>
      <c r="G2081">
        <v>287727</v>
      </c>
      <c r="H2081">
        <v>4</v>
      </c>
      <c r="I2081">
        <v>4</v>
      </c>
      <c r="J2081">
        <v>3545</v>
      </c>
    </row>
    <row r="2082" spans="1:10" x14ac:dyDescent="0.2">
      <c r="A2082" t="s">
        <v>36</v>
      </c>
      <c r="B2082" t="s">
        <v>37</v>
      </c>
      <c r="C2082">
        <v>2005</v>
      </c>
      <c r="D2082">
        <v>1.7</v>
      </c>
      <c r="E2082" t="s">
        <v>22</v>
      </c>
      <c r="F2082" t="s">
        <v>17</v>
      </c>
      <c r="G2082">
        <v>76250</v>
      </c>
      <c r="H2082">
        <v>4</v>
      </c>
      <c r="I2082">
        <v>4</v>
      </c>
      <c r="J2082">
        <v>9275</v>
      </c>
    </row>
    <row r="2083" spans="1:10" x14ac:dyDescent="0.2">
      <c r="A2083" t="s">
        <v>20</v>
      </c>
      <c r="B2083" t="s">
        <v>42</v>
      </c>
      <c r="C2083">
        <v>2018</v>
      </c>
      <c r="D2083">
        <v>4.4000000000000004</v>
      </c>
      <c r="E2083" t="s">
        <v>12</v>
      </c>
      <c r="F2083" t="s">
        <v>13</v>
      </c>
      <c r="G2083">
        <v>46165</v>
      </c>
      <c r="H2083">
        <v>4</v>
      </c>
      <c r="I2083">
        <v>3</v>
      </c>
      <c r="J2083">
        <v>12976</v>
      </c>
    </row>
    <row r="2084" spans="1:10" x14ac:dyDescent="0.2">
      <c r="A2084" t="s">
        <v>23</v>
      </c>
      <c r="B2084" t="s">
        <v>38</v>
      </c>
      <c r="C2084">
        <v>2005</v>
      </c>
      <c r="D2084">
        <v>2.2000000000000002</v>
      </c>
      <c r="E2084" t="s">
        <v>22</v>
      </c>
      <c r="F2084" t="s">
        <v>25</v>
      </c>
      <c r="G2084">
        <v>284026</v>
      </c>
      <c r="H2084">
        <v>2</v>
      </c>
      <c r="I2084">
        <v>5</v>
      </c>
      <c r="J2084">
        <v>4119</v>
      </c>
    </row>
    <row r="2085" spans="1:10" x14ac:dyDescent="0.2">
      <c r="A2085" t="s">
        <v>33</v>
      </c>
      <c r="B2085" t="s">
        <v>43</v>
      </c>
      <c r="C2085">
        <v>2023</v>
      </c>
      <c r="D2085">
        <v>2</v>
      </c>
      <c r="E2085" t="s">
        <v>16</v>
      </c>
      <c r="F2085" t="s">
        <v>17</v>
      </c>
      <c r="G2085">
        <v>174102</v>
      </c>
      <c r="H2085">
        <v>5</v>
      </c>
      <c r="I2085">
        <v>5</v>
      </c>
      <c r="J2085">
        <v>12017</v>
      </c>
    </row>
    <row r="2086" spans="1:10" x14ac:dyDescent="0.2">
      <c r="A2086" t="s">
        <v>40</v>
      </c>
      <c r="B2086" t="s">
        <v>49</v>
      </c>
      <c r="C2086">
        <v>2019</v>
      </c>
      <c r="D2086">
        <v>4.3</v>
      </c>
      <c r="E2086" t="s">
        <v>28</v>
      </c>
      <c r="F2086" t="s">
        <v>13</v>
      </c>
      <c r="G2086">
        <v>8168</v>
      </c>
      <c r="H2086">
        <v>5</v>
      </c>
      <c r="I2086">
        <v>3</v>
      </c>
      <c r="J2086">
        <v>13936</v>
      </c>
    </row>
    <row r="2087" spans="1:10" x14ac:dyDescent="0.2">
      <c r="A2087" t="s">
        <v>33</v>
      </c>
      <c r="B2087" t="s">
        <v>55</v>
      </c>
      <c r="C2087">
        <v>2006</v>
      </c>
      <c r="D2087">
        <v>3.7</v>
      </c>
      <c r="E2087" t="s">
        <v>16</v>
      </c>
      <c r="F2087" t="s">
        <v>17</v>
      </c>
      <c r="G2087">
        <v>182367</v>
      </c>
      <c r="H2087">
        <v>5</v>
      </c>
      <c r="I2087">
        <v>4</v>
      </c>
      <c r="J2087">
        <v>8452</v>
      </c>
    </row>
    <row r="2088" spans="1:10" x14ac:dyDescent="0.2">
      <c r="A2088" t="s">
        <v>36</v>
      </c>
      <c r="B2088" t="s">
        <v>44</v>
      </c>
      <c r="C2088">
        <v>2002</v>
      </c>
      <c r="D2088">
        <v>3.8</v>
      </c>
      <c r="E2088" t="s">
        <v>16</v>
      </c>
      <c r="F2088" t="s">
        <v>13</v>
      </c>
      <c r="G2088">
        <v>31239</v>
      </c>
      <c r="H2088">
        <v>3</v>
      </c>
      <c r="I2088">
        <v>3</v>
      </c>
      <c r="J2088">
        <v>8875</v>
      </c>
    </row>
    <row r="2089" spans="1:10" x14ac:dyDescent="0.2">
      <c r="A2089" t="s">
        <v>20</v>
      </c>
      <c r="B2089" t="s">
        <v>50</v>
      </c>
      <c r="C2089">
        <v>2001</v>
      </c>
      <c r="D2089">
        <v>4.7</v>
      </c>
      <c r="E2089" t="s">
        <v>16</v>
      </c>
      <c r="F2089" t="s">
        <v>13</v>
      </c>
      <c r="G2089">
        <v>194851</v>
      </c>
      <c r="H2089">
        <v>2</v>
      </c>
      <c r="I2089">
        <v>5</v>
      </c>
      <c r="J2089">
        <v>6202</v>
      </c>
    </row>
    <row r="2090" spans="1:10" x14ac:dyDescent="0.2">
      <c r="A2090" t="s">
        <v>33</v>
      </c>
      <c r="B2090" t="s">
        <v>34</v>
      </c>
      <c r="C2090">
        <v>2012</v>
      </c>
      <c r="D2090">
        <v>3.6</v>
      </c>
      <c r="E2090" t="s">
        <v>12</v>
      </c>
      <c r="F2090" t="s">
        <v>25</v>
      </c>
      <c r="G2090">
        <v>90604</v>
      </c>
      <c r="H2090">
        <v>4</v>
      </c>
      <c r="I2090">
        <v>1</v>
      </c>
      <c r="J2090">
        <v>9487</v>
      </c>
    </row>
    <row r="2091" spans="1:10" x14ac:dyDescent="0.2">
      <c r="A2091" t="s">
        <v>23</v>
      </c>
      <c r="B2091" t="s">
        <v>45</v>
      </c>
      <c r="C2091">
        <v>2016</v>
      </c>
      <c r="D2091">
        <v>2.4</v>
      </c>
      <c r="E2091" t="s">
        <v>12</v>
      </c>
      <c r="F2091" t="s">
        <v>25</v>
      </c>
      <c r="G2091">
        <v>129525</v>
      </c>
      <c r="H2091">
        <v>4</v>
      </c>
      <c r="I2091">
        <v>1</v>
      </c>
      <c r="J2091">
        <v>8709</v>
      </c>
    </row>
    <row r="2092" spans="1:10" x14ac:dyDescent="0.2">
      <c r="A2092" t="s">
        <v>40</v>
      </c>
      <c r="B2092" t="s">
        <v>49</v>
      </c>
      <c r="C2092">
        <v>2006</v>
      </c>
      <c r="D2092">
        <v>1.2</v>
      </c>
      <c r="E2092" t="s">
        <v>22</v>
      </c>
      <c r="F2092" t="s">
        <v>17</v>
      </c>
      <c r="G2092">
        <v>154963</v>
      </c>
      <c r="H2092">
        <v>4</v>
      </c>
      <c r="I2092">
        <v>2</v>
      </c>
      <c r="J2092">
        <v>7500</v>
      </c>
    </row>
    <row r="2093" spans="1:10" x14ac:dyDescent="0.2">
      <c r="A2093" t="s">
        <v>23</v>
      </c>
      <c r="B2093" t="s">
        <v>45</v>
      </c>
      <c r="C2093">
        <v>2005</v>
      </c>
      <c r="D2093">
        <v>3.5</v>
      </c>
      <c r="E2093" t="s">
        <v>16</v>
      </c>
      <c r="F2093" t="s">
        <v>25</v>
      </c>
      <c r="G2093">
        <v>238981</v>
      </c>
      <c r="H2093">
        <v>2</v>
      </c>
      <c r="I2093">
        <v>4</v>
      </c>
      <c r="J2093">
        <v>5320</v>
      </c>
    </row>
    <row r="2094" spans="1:10" x14ac:dyDescent="0.2">
      <c r="A2094" t="s">
        <v>23</v>
      </c>
      <c r="B2094" t="s">
        <v>45</v>
      </c>
      <c r="C2094">
        <v>2003</v>
      </c>
      <c r="D2094">
        <v>4</v>
      </c>
      <c r="E2094" t="s">
        <v>16</v>
      </c>
      <c r="F2094" t="s">
        <v>17</v>
      </c>
      <c r="G2094">
        <v>296836</v>
      </c>
      <c r="H2094">
        <v>4</v>
      </c>
      <c r="I2094">
        <v>2</v>
      </c>
      <c r="J2094">
        <v>5563</v>
      </c>
    </row>
    <row r="2095" spans="1:10" x14ac:dyDescent="0.2">
      <c r="A2095" t="s">
        <v>23</v>
      </c>
      <c r="B2095" t="s">
        <v>38</v>
      </c>
      <c r="C2095">
        <v>2011</v>
      </c>
      <c r="D2095">
        <v>2.6</v>
      </c>
      <c r="E2095" t="s">
        <v>12</v>
      </c>
      <c r="F2095" t="s">
        <v>25</v>
      </c>
      <c r="G2095">
        <v>199966</v>
      </c>
      <c r="H2095">
        <v>3</v>
      </c>
      <c r="I2095">
        <v>2</v>
      </c>
      <c r="J2095">
        <v>6000</v>
      </c>
    </row>
    <row r="2096" spans="1:10" x14ac:dyDescent="0.2">
      <c r="A2096" t="s">
        <v>40</v>
      </c>
      <c r="B2096" t="s">
        <v>51</v>
      </c>
      <c r="C2096">
        <v>2003</v>
      </c>
      <c r="D2096">
        <v>4.5999999999999996</v>
      </c>
      <c r="E2096" t="s">
        <v>22</v>
      </c>
      <c r="F2096" t="s">
        <v>13</v>
      </c>
      <c r="G2096">
        <v>177271</v>
      </c>
      <c r="H2096">
        <v>3</v>
      </c>
      <c r="I2096">
        <v>4</v>
      </c>
      <c r="J2096">
        <v>8054</v>
      </c>
    </row>
    <row r="2097" spans="1:10" x14ac:dyDescent="0.2">
      <c r="A2097" t="s">
        <v>36</v>
      </c>
      <c r="B2097" t="s">
        <v>44</v>
      </c>
      <c r="C2097">
        <v>2001</v>
      </c>
      <c r="D2097">
        <v>1.4</v>
      </c>
      <c r="E2097" t="s">
        <v>16</v>
      </c>
      <c r="F2097" t="s">
        <v>25</v>
      </c>
      <c r="G2097">
        <v>142032</v>
      </c>
      <c r="H2097">
        <v>4</v>
      </c>
      <c r="I2097">
        <v>4</v>
      </c>
      <c r="J2097">
        <v>3959</v>
      </c>
    </row>
    <row r="2098" spans="1:10" x14ac:dyDescent="0.2">
      <c r="A2098" t="s">
        <v>33</v>
      </c>
      <c r="B2098" t="s">
        <v>55</v>
      </c>
      <c r="C2098">
        <v>2008</v>
      </c>
      <c r="D2098">
        <v>2.4</v>
      </c>
      <c r="E2098" t="s">
        <v>12</v>
      </c>
      <c r="F2098" t="s">
        <v>25</v>
      </c>
      <c r="G2098">
        <v>39867</v>
      </c>
      <c r="H2098">
        <v>4</v>
      </c>
      <c r="I2098">
        <v>4</v>
      </c>
      <c r="J2098">
        <v>8102</v>
      </c>
    </row>
    <row r="2099" spans="1:10" x14ac:dyDescent="0.2">
      <c r="A2099" t="s">
        <v>26</v>
      </c>
      <c r="B2099" t="s">
        <v>32</v>
      </c>
      <c r="C2099">
        <v>2006</v>
      </c>
      <c r="D2099">
        <v>2.2999999999999998</v>
      </c>
      <c r="E2099" t="s">
        <v>16</v>
      </c>
      <c r="F2099" t="s">
        <v>13</v>
      </c>
      <c r="G2099">
        <v>170302</v>
      </c>
      <c r="H2099">
        <v>2</v>
      </c>
      <c r="I2099">
        <v>4</v>
      </c>
      <c r="J2099">
        <v>5793</v>
      </c>
    </row>
    <row r="2100" spans="1:10" x14ac:dyDescent="0.2">
      <c r="A2100" t="s">
        <v>36</v>
      </c>
      <c r="B2100" t="s">
        <v>37</v>
      </c>
      <c r="C2100">
        <v>2008</v>
      </c>
      <c r="D2100">
        <v>3.1</v>
      </c>
      <c r="E2100" t="s">
        <v>22</v>
      </c>
      <c r="F2100" t="s">
        <v>17</v>
      </c>
      <c r="G2100">
        <v>31509</v>
      </c>
      <c r="H2100">
        <v>3</v>
      </c>
      <c r="I2100">
        <v>2</v>
      </c>
      <c r="J2100">
        <v>12469</v>
      </c>
    </row>
    <row r="2101" spans="1:10" x14ac:dyDescent="0.2">
      <c r="A2101" t="s">
        <v>23</v>
      </c>
      <c r="B2101" t="s">
        <v>45</v>
      </c>
      <c r="C2101">
        <v>2023</v>
      </c>
      <c r="D2101">
        <v>3.6</v>
      </c>
      <c r="E2101" t="s">
        <v>12</v>
      </c>
      <c r="F2101" t="s">
        <v>17</v>
      </c>
      <c r="G2101">
        <v>144501</v>
      </c>
      <c r="H2101">
        <v>4</v>
      </c>
      <c r="I2101">
        <v>2</v>
      </c>
      <c r="J2101">
        <v>13209</v>
      </c>
    </row>
    <row r="2102" spans="1:10" x14ac:dyDescent="0.2">
      <c r="A2102" t="s">
        <v>20</v>
      </c>
      <c r="B2102" t="s">
        <v>21</v>
      </c>
      <c r="C2102">
        <v>2012</v>
      </c>
      <c r="D2102">
        <v>3.1</v>
      </c>
      <c r="E2102" t="s">
        <v>12</v>
      </c>
      <c r="F2102" t="s">
        <v>13</v>
      </c>
      <c r="G2102">
        <v>13326</v>
      </c>
      <c r="H2102">
        <v>5</v>
      </c>
      <c r="I2102">
        <v>3</v>
      </c>
      <c r="J2102">
        <v>10533</v>
      </c>
    </row>
    <row r="2103" spans="1:10" x14ac:dyDescent="0.2">
      <c r="A2103" t="s">
        <v>29</v>
      </c>
      <c r="B2103" t="s">
        <v>56</v>
      </c>
      <c r="C2103">
        <v>2008</v>
      </c>
      <c r="D2103">
        <v>3.7</v>
      </c>
      <c r="E2103" t="s">
        <v>12</v>
      </c>
      <c r="F2103" t="s">
        <v>25</v>
      </c>
      <c r="G2103">
        <v>244578</v>
      </c>
      <c r="H2103">
        <v>5</v>
      </c>
      <c r="I2103">
        <v>4</v>
      </c>
      <c r="J2103">
        <v>5308</v>
      </c>
    </row>
    <row r="2104" spans="1:10" x14ac:dyDescent="0.2">
      <c r="A2104" t="s">
        <v>23</v>
      </c>
      <c r="B2104" t="s">
        <v>38</v>
      </c>
      <c r="C2104">
        <v>2012</v>
      </c>
      <c r="D2104">
        <v>4.4000000000000004</v>
      </c>
      <c r="E2104" t="s">
        <v>28</v>
      </c>
      <c r="F2104" t="s">
        <v>13</v>
      </c>
      <c r="G2104">
        <v>156174</v>
      </c>
      <c r="H2104">
        <v>3</v>
      </c>
      <c r="I2104">
        <v>1</v>
      </c>
      <c r="J2104">
        <v>8976</v>
      </c>
    </row>
    <row r="2105" spans="1:10" x14ac:dyDescent="0.2">
      <c r="A2105" t="s">
        <v>14</v>
      </c>
      <c r="B2105" t="s">
        <v>46</v>
      </c>
      <c r="C2105">
        <v>2022</v>
      </c>
      <c r="D2105">
        <v>3.7</v>
      </c>
      <c r="E2105" t="s">
        <v>16</v>
      </c>
      <c r="F2105" t="s">
        <v>25</v>
      </c>
      <c r="G2105">
        <v>127605</v>
      </c>
      <c r="H2105">
        <v>2</v>
      </c>
      <c r="I2105">
        <v>4</v>
      </c>
      <c r="J2105">
        <v>12847</v>
      </c>
    </row>
    <row r="2106" spans="1:10" x14ac:dyDescent="0.2">
      <c r="A2106" t="s">
        <v>23</v>
      </c>
      <c r="B2106" t="s">
        <v>45</v>
      </c>
      <c r="C2106">
        <v>2005</v>
      </c>
      <c r="D2106">
        <v>2.6</v>
      </c>
      <c r="E2106" t="s">
        <v>22</v>
      </c>
      <c r="F2106" t="s">
        <v>25</v>
      </c>
      <c r="G2106">
        <v>151586</v>
      </c>
      <c r="H2106">
        <v>2</v>
      </c>
      <c r="I2106">
        <v>4</v>
      </c>
      <c r="J2106">
        <v>7168</v>
      </c>
    </row>
    <row r="2107" spans="1:10" x14ac:dyDescent="0.2">
      <c r="A2107" t="s">
        <v>33</v>
      </c>
      <c r="B2107" t="s">
        <v>34</v>
      </c>
      <c r="C2107">
        <v>2002</v>
      </c>
      <c r="D2107">
        <v>1.7</v>
      </c>
      <c r="E2107" t="s">
        <v>28</v>
      </c>
      <c r="F2107" t="s">
        <v>25</v>
      </c>
      <c r="G2107">
        <v>217378</v>
      </c>
      <c r="H2107">
        <v>2</v>
      </c>
      <c r="I2107">
        <v>3</v>
      </c>
      <c r="J2107">
        <v>2052</v>
      </c>
    </row>
    <row r="2108" spans="1:10" x14ac:dyDescent="0.2">
      <c r="A2108" t="s">
        <v>29</v>
      </c>
      <c r="B2108" t="s">
        <v>30</v>
      </c>
      <c r="C2108">
        <v>2003</v>
      </c>
      <c r="D2108">
        <v>3.3</v>
      </c>
      <c r="E2108" t="s">
        <v>12</v>
      </c>
      <c r="F2108" t="s">
        <v>17</v>
      </c>
      <c r="G2108">
        <v>150771</v>
      </c>
      <c r="H2108">
        <v>3</v>
      </c>
      <c r="I2108">
        <v>1</v>
      </c>
      <c r="J2108">
        <v>6784</v>
      </c>
    </row>
    <row r="2109" spans="1:10" x14ac:dyDescent="0.2">
      <c r="A2109" t="s">
        <v>33</v>
      </c>
      <c r="B2109" t="s">
        <v>34</v>
      </c>
      <c r="C2109">
        <v>2018</v>
      </c>
      <c r="D2109">
        <v>2.2000000000000002</v>
      </c>
      <c r="E2109" t="s">
        <v>28</v>
      </c>
      <c r="F2109" t="s">
        <v>17</v>
      </c>
      <c r="G2109">
        <v>10609</v>
      </c>
      <c r="H2109">
        <v>3</v>
      </c>
      <c r="I2109">
        <v>1</v>
      </c>
      <c r="J2109">
        <v>12987</v>
      </c>
    </row>
    <row r="2110" spans="1:10" x14ac:dyDescent="0.2">
      <c r="A2110" t="s">
        <v>36</v>
      </c>
      <c r="B2110" t="s">
        <v>44</v>
      </c>
      <c r="C2110">
        <v>2007</v>
      </c>
      <c r="D2110">
        <v>3.7</v>
      </c>
      <c r="E2110" t="s">
        <v>22</v>
      </c>
      <c r="F2110" t="s">
        <v>17</v>
      </c>
      <c r="G2110">
        <v>209582</v>
      </c>
      <c r="H2110">
        <v>3</v>
      </c>
      <c r="I2110">
        <v>1</v>
      </c>
      <c r="J2110">
        <v>9208</v>
      </c>
    </row>
    <row r="2111" spans="1:10" x14ac:dyDescent="0.2">
      <c r="A2111" t="s">
        <v>40</v>
      </c>
      <c r="B2111" t="s">
        <v>49</v>
      </c>
      <c r="C2111">
        <v>2006</v>
      </c>
      <c r="D2111">
        <v>3.3</v>
      </c>
      <c r="E2111" t="s">
        <v>22</v>
      </c>
      <c r="F2111" t="s">
        <v>13</v>
      </c>
      <c r="G2111">
        <v>252598</v>
      </c>
      <c r="H2111">
        <v>3</v>
      </c>
      <c r="I2111">
        <v>1</v>
      </c>
      <c r="J2111">
        <v>6148</v>
      </c>
    </row>
    <row r="2112" spans="1:10" x14ac:dyDescent="0.2">
      <c r="A2112" t="s">
        <v>36</v>
      </c>
      <c r="B2112" t="s">
        <v>44</v>
      </c>
      <c r="C2112">
        <v>2017</v>
      </c>
      <c r="D2112">
        <v>4</v>
      </c>
      <c r="E2112" t="s">
        <v>28</v>
      </c>
      <c r="F2112" t="s">
        <v>25</v>
      </c>
      <c r="G2112">
        <v>296186</v>
      </c>
      <c r="H2112">
        <v>4</v>
      </c>
      <c r="I2112">
        <v>2</v>
      </c>
      <c r="J2112">
        <v>7276</v>
      </c>
    </row>
    <row r="2113" spans="1:10" x14ac:dyDescent="0.2">
      <c r="A2113" t="s">
        <v>14</v>
      </c>
      <c r="B2113" t="s">
        <v>46</v>
      </c>
      <c r="C2113">
        <v>2010</v>
      </c>
      <c r="D2113">
        <v>2.7</v>
      </c>
      <c r="E2113" t="s">
        <v>16</v>
      </c>
      <c r="F2113" t="s">
        <v>17</v>
      </c>
      <c r="G2113">
        <v>892</v>
      </c>
      <c r="H2113">
        <v>2</v>
      </c>
      <c r="I2113">
        <v>3</v>
      </c>
      <c r="J2113">
        <v>12282</v>
      </c>
    </row>
    <row r="2114" spans="1:10" x14ac:dyDescent="0.2">
      <c r="A2114" t="s">
        <v>18</v>
      </c>
      <c r="B2114" t="s">
        <v>52</v>
      </c>
      <c r="C2114">
        <v>2020</v>
      </c>
      <c r="D2114">
        <v>4.8</v>
      </c>
      <c r="E2114" t="s">
        <v>16</v>
      </c>
      <c r="F2114" t="s">
        <v>13</v>
      </c>
      <c r="G2114">
        <v>232526</v>
      </c>
      <c r="H2114">
        <v>5</v>
      </c>
      <c r="I2114">
        <v>1</v>
      </c>
      <c r="J2114">
        <v>11249</v>
      </c>
    </row>
    <row r="2115" spans="1:10" x14ac:dyDescent="0.2">
      <c r="A2115" t="s">
        <v>36</v>
      </c>
      <c r="B2115" t="s">
        <v>44</v>
      </c>
      <c r="C2115">
        <v>2000</v>
      </c>
      <c r="D2115">
        <v>3.7</v>
      </c>
      <c r="E2115" t="s">
        <v>28</v>
      </c>
      <c r="F2115" t="s">
        <v>13</v>
      </c>
      <c r="G2115">
        <v>47029</v>
      </c>
      <c r="H2115">
        <v>4</v>
      </c>
      <c r="I2115">
        <v>2</v>
      </c>
      <c r="J2115">
        <v>6859</v>
      </c>
    </row>
    <row r="2116" spans="1:10" x14ac:dyDescent="0.2">
      <c r="A2116" t="s">
        <v>14</v>
      </c>
      <c r="B2116" t="s">
        <v>15</v>
      </c>
      <c r="C2116">
        <v>2013</v>
      </c>
      <c r="D2116">
        <v>1.3</v>
      </c>
      <c r="E2116" t="s">
        <v>22</v>
      </c>
      <c r="F2116" t="s">
        <v>13</v>
      </c>
      <c r="G2116">
        <v>174642</v>
      </c>
      <c r="H2116">
        <v>5</v>
      </c>
      <c r="I2116">
        <v>3</v>
      </c>
      <c r="J2116">
        <v>7807</v>
      </c>
    </row>
    <row r="2117" spans="1:10" x14ac:dyDescent="0.2">
      <c r="A2117" t="s">
        <v>33</v>
      </c>
      <c r="B2117" t="s">
        <v>34</v>
      </c>
      <c r="C2117">
        <v>2018</v>
      </c>
      <c r="D2117">
        <v>3.9</v>
      </c>
      <c r="E2117" t="s">
        <v>22</v>
      </c>
      <c r="F2117" t="s">
        <v>17</v>
      </c>
      <c r="G2117">
        <v>157385</v>
      </c>
      <c r="H2117">
        <v>2</v>
      </c>
      <c r="I2117">
        <v>2</v>
      </c>
      <c r="J2117">
        <v>13752</v>
      </c>
    </row>
    <row r="2118" spans="1:10" x14ac:dyDescent="0.2">
      <c r="A2118" t="s">
        <v>20</v>
      </c>
      <c r="B2118" t="s">
        <v>50</v>
      </c>
      <c r="C2118">
        <v>2023</v>
      </c>
      <c r="D2118">
        <v>2.2000000000000002</v>
      </c>
      <c r="E2118" t="s">
        <v>16</v>
      </c>
      <c r="F2118" t="s">
        <v>17</v>
      </c>
      <c r="G2118">
        <v>128040</v>
      </c>
      <c r="H2118">
        <v>2</v>
      </c>
      <c r="I2118">
        <v>2</v>
      </c>
      <c r="J2118">
        <v>13139</v>
      </c>
    </row>
    <row r="2119" spans="1:10" x14ac:dyDescent="0.2">
      <c r="A2119" t="s">
        <v>36</v>
      </c>
      <c r="B2119" t="s">
        <v>53</v>
      </c>
      <c r="C2119">
        <v>2010</v>
      </c>
      <c r="D2119">
        <v>2.6</v>
      </c>
      <c r="E2119" t="s">
        <v>28</v>
      </c>
      <c r="F2119" t="s">
        <v>17</v>
      </c>
      <c r="G2119">
        <v>112202</v>
      </c>
      <c r="H2119">
        <v>4</v>
      </c>
      <c r="I2119">
        <v>2</v>
      </c>
      <c r="J2119">
        <v>8955</v>
      </c>
    </row>
    <row r="2120" spans="1:10" x14ac:dyDescent="0.2">
      <c r="A2120" t="s">
        <v>14</v>
      </c>
      <c r="B2120" t="s">
        <v>15</v>
      </c>
      <c r="C2120">
        <v>2018</v>
      </c>
      <c r="D2120">
        <v>3.6</v>
      </c>
      <c r="E2120" t="s">
        <v>28</v>
      </c>
      <c r="F2120" t="s">
        <v>17</v>
      </c>
      <c r="G2120">
        <v>91539</v>
      </c>
      <c r="H2120">
        <v>2</v>
      </c>
      <c r="I2120">
        <v>1</v>
      </c>
      <c r="J2120">
        <v>12769</v>
      </c>
    </row>
    <row r="2121" spans="1:10" x14ac:dyDescent="0.2">
      <c r="A2121" t="s">
        <v>29</v>
      </c>
      <c r="B2121" t="s">
        <v>56</v>
      </c>
      <c r="C2121">
        <v>2009</v>
      </c>
      <c r="D2121">
        <v>4.5999999999999996</v>
      </c>
      <c r="E2121" t="s">
        <v>12</v>
      </c>
      <c r="F2121" t="s">
        <v>17</v>
      </c>
      <c r="G2121">
        <v>129335</v>
      </c>
      <c r="H2121">
        <v>3</v>
      </c>
      <c r="I2121">
        <v>1</v>
      </c>
      <c r="J2121">
        <v>10313</v>
      </c>
    </row>
    <row r="2122" spans="1:10" x14ac:dyDescent="0.2">
      <c r="A2122" t="s">
        <v>20</v>
      </c>
      <c r="B2122" t="s">
        <v>42</v>
      </c>
      <c r="C2122">
        <v>2006</v>
      </c>
      <c r="D2122">
        <v>2.5</v>
      </c>
      <c r="E2122" t="s">
        <v>12</v>
      </c>
      <c r="F2122" t="s">
        <v>25</v>
      </c>
      <c r="G2122">
        <v>269369</v>
      </c>
      <c r="H2122">
        <v>5</v>
      </c>
      <c r="I2122">
        <v>1</v>
      </c>
      <c r="J2122">
        <v>3012</v>
      </c>
    </row>
    <row r="2123" spans="1:10" x14ac:dyDescent="0.2">
      <c r="A2123" t="s">
        <v>18</v>
      </c>
      <c r="B2123" t="s">
        <v>19</v>
      </c>
      <c r="C2123">
        <v>2012</v>
      </c>
      <c r="D2123">
        <v>2.2000000000000002</v>
      </c>
      <c r="E2123" t="s">
        <v>16</v>
      </c>
      <c r="F2123" t="s">
        <v>13</v>
      </c>
      <c r="G2123">
        <v>136462</v>
      </c>
      <c r="H2123">
        <v>2</v>
      </c>
      <c r="I2123">
        <v>3</v>
      </c>
      <c r="J2123">
        <v>8170</v>
      </c>
    </row>
    <row r="2124" spans="1:10" x14ac:dyDescent="0.2">
      <c r="A2124" t="s">
        <v>33</v>
      </c>
      <c r="B2124" t="s">
        <v>34</v>
      </c>
      <c r="C2124">
        <v>2014</v>
      </c>
      <c r="D2124">
        <v>3.7</v>
      </c>
      <c r="E2124" t="s">
        <v>12</v>
      </c>
      <c r="F2124" t="s">
        <v>25</v>
      </c>
      <c r="G2124">
        <v>18632</v>
      </c>
      <c r="H2124">
        <v>2</v>
      </c>
      <c r="I2124">
        <v>5</v>
      </c>
      <c r="J2124">
        <v>11627</v>
      </c>
    </row>
    <row r="2125" spans="1:10" x14ac:dyDescent="0.2">
      <c r="A2125" t="s">
        <v>40</v>
      </c>
      <c r="B2125" t="s">
        <v>49</v>
      </c>
      <c r="C2125">
        <v>2008</v>
      </c>
      <c r="D2125">
        <v>2.7</v>
      </c>
      <c r="E2125" t="s">
        <v>28</v>
      </c>
      <c r="F2125" t="s">
        <v>17</v>
      </c>
      <c r="G2125">
        <v>277355</v>
      </c>
      <c r="H2125">
        <v>3</v>
      </c>
      <c r="I2125">
        <v>1</v>
      </c>
      <c r="J2125">
        <v>5152</v>
      </c>
    </row>
    <row r="2126" spans="1:10" x14ac:dyDescent="0.2">
      <c r="A2126" t="s">
        <v>20</v>
      </c>
      <c r="B2126" t="s">
        <v>21</v>
      </c>
      <c r="C2126">
        <v>2000</v>
      </c>
      <c r="D2126">
        <v>4.0999999999999996</v>
      </c>
      <c r="E2126" t="s">
        <v>22</v>
      </c>
      <c r="F2126" t="s">
        <v>17</v>
      </c>
      <c r="G2126">
        <v>77141</v>
      </c>
      <c r="H2126">
        <v>2</v>
      </c>
      <c r="I2126">
        <v>5</v>
      </c>
      <c r="J2126">
        <v>10157</v>
      </c>
    </row>
    <row r="2127" spans="1:10" x14ac:dyDescent="0.2">
      <c r="A2127" t="s">
        <v>20</v>
      </c>
      <c r="B2127" t="s">
        <v>21</v>
      </c>
      <c r="C2127">
        <v>2009</v>
      </c>
      <c r="D2127">
        <v>4.8</v>
      </c>
      <c r="E2127" t="s">
        <v>28</v>
      </c>
      <c r="F2127" t="s">
        <v>13</v>
      </c>
      <c r="G2127">
        <v>169904</v>
      </c>
      <c r="H2127">
        <v>2</v>
      </c>
      <c r="I2127">
        <v>2</v>
      </c>
      <c r="J2127">
        <v>8201</v>
      </c>
    </row>
    <row r="2128" spans="1:10" x14ac:dyDescent="0.2">
      <c r="A2128" t="s">
        <v>20</v>
      </c>
      <c r="B2128" t="s">
        <v>21</v>
      </c>
      <c r="C2128">
        <v>2016</v>
      </c>
      <c r="D2128">
        <v>3.1</v>
      </c>
      <c r="E2128" t="s">
        <v>22</v>
      </c>
      <c r="F2128" t="s">
        <v>13</v>
      </c>
      <c r="G2128">
        <v>283526</v>
      </c>
      <c r="H2128">
        <v>5</v>
      </c>
      <c r="I2128">
        <v>4</v>
      </c>
      <c r="J2128">
        <v>8329</v>
      </c>
    </row>
    <row r="2129" spans="1:10" x14ac:dyDescent="0.2">
      <c r="A2129" t="s">
        <v>36</v>
      </c>
      <c r="B2129" t="s">
        <v>37</v>
      </c>
      <c r="C2129">
        <v>2019</v>
      </c>
      <c r="D2129">
        <v>2.2000000000000002</v>
      </c>
      <c r="E2129" t="s">
        <v>22</v>
      </c>
      <c r="F2129" t="s">
        <v>17</v>
      </c>
      <c r="G2129">
        <v>179482</v>
      </c>
      <c r="H2129">
        <v>2</v>
      </c>
      <c r="I2129">
        <v>5</v>
      </c>
      <c r="J2129">
        <v>11910</v>
      </c>
    </row>
    <row r="2130" spans="1:10" x14ac:dyDescent="0.2">
      <c r="A2130" t="s">
        <v>40</v>
      </c>
      <c r="B2130" t="s">
        <v>51</v>
      </c>
      <c r="C2130">
        <v>2020</v>
      </c>
      <c r="D2130">
        <v>4.7</v>
      </c>
      <c r="E2130" t="s">
        <v>12</v>
      </c>
      <c r="F2130" t="s">
        <v>13</v>
      </c>
      <c r="G2130">
        <v>72765</v>
      </c>
      <c r="H2130">
        <v>2</v>
      </c>
      <c r="I2130">
        <v>5</v>
      </c>
      <c r="J2130">
        <v>13344</v>
      </c>
    </row>
    <row r="2131" spans="1:10" x14ac:dyDescent="0.2">
      <c r="A2131" t="s">
        <v>20</v>
      </c>
      <c r="B2131" t="s">
        <v>42</v>
      </c>
      <c r="C2131">
        <v>2016</v>
      </c>
      <c r="D2131">
        <v>4.4000000000000004</v>
      </c>
      <c r="E2131" t="s">
        <v>12</v>
      </c>
      <c r="F2131" t="s">
        <v>13</v>
      </c>
      <c r="G2131">
        <v>131640</v>
      </c>
      <c r="H2131">
        <v>3</v>
      </c>
      <c r="I2131">
        <v>1</v>
      </c>
      <c r="J2131">
        <v>10667</v>
      </c>
    </row>
    <row r="2132" spans="1:10" x14ac:dyDescent="0.2">
      <c r="A2132" t="s">
        <v>10</v>
      </c>
      <c r="B2132" t="s">
        <v>48</v>
      </c>
      <c r="C2132">
        <v>2000</v>
      </c>
      <c r="D2132">
        <v>3.9</v>
      </c>
      <c r="E2132" t="s">
        <v>28</v>
      </c>
      <c r="F2132" t="s">
        <v>25</v>
      </c>
      <c r="G2132">
        <v>179632</v>
      </c>
      <c r="H2132">
        <v>2</v>
      </c>
      <c r="I2132">
        <v>1</v>
      </c>
      <c r="J2132">
        <v>4407</v>
      </c>
    </row>
    <row r="2133" spans="1:10" x14ac:dyDescent="0.2">
      <c r="A2133" t="s">
        <v>23</v>
      </c>
      <c r="B2133" t="s">
        <v>38</v>
      </c>
      <c r="C2133">
        <v>2022</v>
      </c>
      <c r="D2133">
        <v>2.7</v>
      </c>
      <c r="E2133" t="s">
        <v>28</v>
      </c>
      <c r="F2133" t="s">
        <v>13</v>
      </c>
      <c r="G2133">
        <v>276686</v>
      </c>
      <c r="H2133">
        <v>5</v>
      </c>
      <c r="I2133">
        <v>4</v>
      </c>
      <c r="J2133">
        <v>7866</v>
      </c>
    </row>
    <row r="2134" spans="1:10" x14ac:dyDescent="0.2">
      <c r="A2134" t="s">
        <v>29</v>
      </c>
      <c r="B2134" t="s">
        <v>35</v>
      </c>
      <c r="C2134">
        <v>2021</v>
      </c>
      <c r="D2134">
        <v>1.3</v>
      </c>
      <c r="E2134" t="s">
        <v>16</v>
      </c>
      <c r="F2134" t="s">
        <v>17</v>
      </c>
      <c r="G2134">
        <v>295825</v>
      </c>
      <c r="H2134">
        <v>4</v>
      </c>
      <c r="I2134">
        <v>5</v>
      </c>
      <c r="J2134">
        <v>8283</v>
      </c>
    </row>
    <row r="2135" spans="1:10" x14ac:dyDescent="0.2">
      <c r="A2135" t="s">
        <v>20</v>
      </c>
      <c r="B2135" t="s">
        <v>42</v>
      </c>
      <c r="C2135">
        <v>2009</v>
      </c>
      <c r="D2135">
        <v>4.9000000000000004</v>
      </c>
      <c r="E2135" t="s">
        <v>12</v>
      </c>
      <c r="F2135" t="s">
        <v>13</v>
      </c>
      <c r="G2135">
        <v>93013</v>
      </c>
      <c r="H2135">
        <v>2</v>
      </c>
      <c r="I2135">
        <v>1</v>
      </c>
      <c r="J2135">
        <v>9839</v>
      </c>
    </row>
    <row r="2136" spans="1:10" x14ac:dyDescent="0.2">
      <c r="A2136" t="s">
        <v>26</v>
      </c>
      <c r="B2136" t="s">
        <v>32</v>
      </c>
      <c r="C2136">
        <v>2011</v>
      </c>
      <c r="D2136">
        <v>2.5</v>
      </c>
      <c r="E2136" t="s">
        <v>28</v>
      </c>
      <c r="F2136" t="s">
        <v>25</v>
      </c>
      <c r="G2136">
        <v>274848</v>
      </c>
      <c r="H2136">
        <v>3</v>
      </c>
      <c r="I2136">
        <v>4</v>
      </c>
      <c r="J2136">
        <v>4403</v>
      </c>
    </row>
    <row r="2137" spans="1:10" x14ac:dyDescent="0.2">
      <c r="A2137" t="s">
        <v>40</v>
      </c>
      <c r="B2137" t="s">
        <v>49</v>
      </c>
      <c r="C2137">
        <v>2004</v>
      </c>
      <c r="D2137">
        <v>4.8</v>
      </c>
      <c r="E2137" t="s">
        <v>16</v>
      </c>
      <c r="F2137" t="s">
        <v>17</v>
      </c>
      <c r="G2137">
        <v>212546</v>
      </c>
      <c r="H2137">
        <v>5</v>
      </c>
      <c r="I2137">
        <v>2</v>
      </c>
      <c r="J2137">
        <v>8349</v>
      </c>
    </row>
    <row r="2138" spans="1:10" x14ac:dyDescent="0.2">
      <c r="A2138" t="s">
        <v>20</v>
      </c>
      <c r="B2138" t="s">
        <v>42</v>
      </c>
      <c r="C2138">
        <v>2015</v>
      </c>
      <c r="D2138">
        <v>4.0999999999999996</v>
      </c>
      <c r="E2138" t="s">
        <v>28</v>
      </c>
      <c r="F2138" t="s">
        <v>25</v>
      </c>
      <c r="G2138">
        <v>101708</v>
      </c>
      <c r="H2138">
        <v>5</v>
      </c>
      <c r="I2138">
        <v>5</v>
      </c>
      <c r="J2138">
        <v>10665</v>
      </c>
    </row>
    <row r="2139" spans="1:10" x14ac:dyDescent="0.2">
      <c r="A2139" t="s">
        <v>40</v>
      </c>
      <c r="B2139" t="s">
        <v>41</v>
      </c>
      <c r="C2139">
        <v>2006</v>
      </c>
      <c r="D2139">
        <v>2</v>
      </c>
      <c r="E2139" t="s">
        <v>12</v>
      </c>
      <c r="F2139" t="s">
        <v>25</v>
      </c>
      <c r="G2139">
        <v>107228</v>
      </c>
      <c r="H2139">
        <v>4</v>
      </c>
      <c r="I2139">
        <v>2</v>
      </c>
      <c r="J2139">
        <v>5755</v>
      </c>
    </row>
    <row r="2140" spans="1:10" x14ac:dyDescent="0.2">
      <c r="A2140" t="s">
        <v>20</v>
      </c>
      <c r="B2140" t="s">
        <v>42</v>
      </c>
      <c r="C2140">
        <v>2014</v>
      </c>
      <c r="D2140">
        <v>3.8</v>
      </c>
      <c r="E2140" t="s">
        <v>28</v>
      </c>
      <c r="F2140" t="s">
        <v>13</v>
      </c>
      <c r="G2140">
        <v>36393</v>
      </c>
      <c r="H2140">
        <v>5</v>
      </c>
      <c r="I2140">
        <v>2</v>
      </c>
      <c r="J2140">
        <v>11372</v>
      </c>
    </row>
    <row r="2141" spans="1:10" x14ac:dyDescent="0.2">
      <c r="A2141" t="s">
        <v>23</v>
      </c>
      <c r="B2141" t="s">
        <v>24</v>
      </c>
      <c r="C2141">
        <v>2007</v>
      </c>
      <c r="D2141">
        <v>5</v>
      </c>
      <c r="E2141" t="s">
        <v>22</v>
      </c>
      <c r="F2141" t="s">
        <v>25</v>
      </c>
      <c r="G2141">
        <v>1396</v>
      </c>
      <c r="H2141">
        <v>2</v>
      </c>
      <c r="I2141">
        <v>3</v>
      </c>
      <c r="J2141">
        <v>13172</v>
      </c>
    </row>
    <row r="2142" spans="1:10" x14ac:dyDescent="0.2">
      <c r="A2142" t="s">
        <v>36</v>
      </c>
      <c r="B2142" t="s">
        <v>53</v>
      </c>
      <c r="C2142">
        <v>2011</v>
      </c>
      <c r="D2142">
        <v>4</v>
      </c>
      <c r="E2142" t="s">
        <v>22</v>
      </c>
      <c r="F2142" t="s">
        <v>25</v>
      </c>
      <c r="G2142">
        <v>177856</v>
      </c>
      <c r="H2142">
        <v>3</v>
      </c>
      <c r="I2142">
        <v>3</v>
      </c>
      <c r="J2142">
        <v>9842</v>
      </c>
    </row>
    <row r="2143" spans="1:10" x14ac:dyDescent="0.2">
      <c r="A2143" t="s">
        <v>20</v>
      </c>
      <c r="B2143" t="s">
        <v>21</v>
      </c>
      <c r="C2143">
        <v>2017</v>
      </c>
      <c r="D2143">
        <v>2.1</v>
      </c>
      <c r="E2143" t="s">
        <v>28</v>
      </c>
      <c r="F2143" t="s">
        <v>13</v>
      </c>
      <c r="G2143">
        <v>79782</v>
      </c>
      <c r="H2143">
        <v>4</v>
      </c>
      <c r="I2143">
        <v>1</v>
      </c>
      <c r="J2143">
        <v>9704</v>
      </c>
    </row>
    <row r="2144" spans="1:10" x14ac:dyDescent="0.2">
      <c r="A2144" t="s">
        <v>23</v>
      </c>
      <c r="B2144" t="s">
        <v>38</v>
      </c>
      <c r="C2144">
        <v>2004</v>
      </c>
      <c r="D2144">
        <v>4.3</v>
      </c>
      <c r="E2144" t="s">
        <v>28</v>
      </c>
      <c r="F2144" t="s">
        <v>13</v>
      </c>
      <c r="G2144">
        <v>191971</v>
      </c>
      <c r="H2144">
        <v>3</v>
      </c>
      <c r="I2144">
        <v>1</v>
      </c>
      <c r="J2144">
        <v>5760</v>
      </c>
    </row>
    <row r="2145" spans="1:10" x14ac:dyDescent="0.2">
      <c r="A2145" t="s">
        <v>36</v>
      </c>
      <c r="B2145" t="s">
        <v>44</v>
      </c>
      <c r="C2145">
        <v>2002</v>
      </c>
      <c r="D2145">
        <v>3.5</v>
      </c>
      <c r="E2145" t="s">
        <v>22</v>
      </c>
      <c r="F2145" t="s">
        <v>13</v>
      </c>
      <c r="G2145">
        <v>10637</v>
      </c>
      <c r="H2145">
        <v>4</v>
      </c>
      <c r="I2145">
        <v>5</v>
      </c>
      <c r="J2145">
        <v>9987</v>
      </c>
    </row>
    <row r="2146" spans="1:10" x14ac:dyDescent="0.2">
      <c r="A2146" t="s">
        <v>36</v>
      </c>
      <c r="B2146" t="s">
        <v>53</v>
      </c>
      <c r="C2146">
        <v>2012</v>
      </c>
      <c r="D2146">
        <v>1.8</v>
      </c>
      <c r="E2146" t="s">
        <v>22</v>
      </c>
      <c r="F2146" t="s">
        <v>13</v>
      </c>
      <c r="G2146">
        <v>61142</v>
      </c>
      <c r="H2146">
        <v>2</v>
      </c>
      <c r="I2146">
        <v>1</v>
      </c>
      <c r="J2146">
        <v>10277</v>
      </c>
    </row>
    <row r="2147" spans="1:10" x14ac:dyDescent="0.2">
      <c r="A2147" t="s">
        <v>40</v>
      </c>
      <c r="B2147" t="s">
        <v>51</v>
      </c>
      <c r="C2147">
        <v>2012</v>
      </c>
      <c r="D2147">
        <v>1.1000000000000001</v>
      </c>
      <c r="E2147" t="s">
        <v>22</v>
      </c>
      <c r="F2147" t="s">
        <v>13</v>
      </c>
      <c r="G2147">
        <v>257885</v>
      </c>
      <c r="H2147">
        <v>5</v>
      </c>
      <c r="I2147">
        <v>5</v>
      </c>
      <c r="J2147">
        <v>5642</v>
      </c>
    </row>
    <row r="2148" spans="1:10" x14ac:dyDescent="0.2">
      <c r="A2148" t="s">
        <v>18</v>
      </c>
      <c r="B2148" t="s">
        <v>54</v>
      </c>
      <c r="C2148">
        <v>2019</v>
      </c>
      <c r="D2148">
        <v>4.5</v>
      </c>
      <c r="E2148" t="s">
        <v>22</v>
      </c>
      <c r="F2148" t="s">
        <v>13</v>
      </c>
      <c r="G2148">
        <v>38471</v>
      </c>
      <c r="H2148">
        <v>4</v>
      </c>
      <c r="I2148">
        <v>4</v>
      </c>
      <c r="J2148">
        <v>15530</v>
      </c>
    </row>
    <row r="2149" spans="1:10" x14ac:dyDescent="0.2">
      <c r="A2149" t="s">
        <v>23</v>
      </c>
      <c r="B2149" t="s">
        <v>45</v>
      </c>
      <c r="C2149">
        <v>2007</v>
      </c>
      <c r="D2149">
        <v>3.4</v>
      </c>
      <c r="E2149" t="s">
        <v>22</v>
      </c>
      <c r="F2149" t="s">
        <v>17</v>
      </c>
      <c r="G2149">
        <v>37822</v>
      </c>
      <c r="H2149">
        <v>3</v>
      </c>
      <c r="I2149">
        <v>3</v>
      </c>
      <c r="J2149">
        <v>12343</v>
      </c>
    </row>
    <row r="2150" spans="1:10" x14ac:dyDescent="0.2">
      <c r="A2150" t="s">
        <v>14</v>
      </c>
      <c r="B2150" t="s">
        <v>46</v>
      </c>
      <c r="C2150">
        <v>2022</v>
      </c>
      <c r="D2150">
        <v>2.4</v>
      </c>
      <c r="E2150" t="s">
        <v>12</v>
      </c>
      <c r="F2150" t="s">
        <v>13</v>
      </c>
      <c r="G2150">
        <v>289855</v>
      </c>
      <c r="H2150">
        <v>4</v>
      </c>
      <c r="I2150">
        <v>1</v>
      </c>
      <c r="J2150">
        <v>7302</v>
      </c>
    </row>
    <row r="2151" spans="1:10" x14ac:dyDescent="0.2">
      <c r="A2151" t="s">
        <v>20</v>
      </c>
      <c r="B2151" t="s">
        <v>50</v>
      </c>
      <c r="C2151">
        <v>2005</v>
      </c>
      <c r="D2151">
        <v>1.4</v>
      </c>
      <c r="E2151" t="s">
        <v>22</v>
      </c>
      <c r="F2151" t="s">
        <v>25</v>
      </c>
      <c r="G2151">
        <v>257620</v>
      </c>
      <c r="H2151">
        <v>3</v>
      </c>
      <c r="I2151">
        <v>3</v>
      </c>
      <c r="J2151">
        <v>3847</v>
      </c>
    </row>
    <row r="2152" spans="1:10" x14ac:dyDescent="0.2">
      <c r="A2152" t="s">
        <v>29</v>
      </c>
      <c r="B2152" t="s">
        <v>30</v>
      </c>
      <c r="C2152">
        <v>2020</v>
      </c>
      <c r="D2152">
        <v>4.5999999999999996</v>
      </c>
      <c r="E2152" t="s">
        <v>22</v>
      </c>
      <c r="F2152" t="s">
        <v>13</v>
      </c>
      <c r="G2152">
        <v>213924</v>
      </c>
      <c r="H2152">
        <v>2</v>
      </c>
      <c r="I2152">
        <v>1</v>
      </c>
      <c r="J2152">
        <v>12421</v>
      </c>
    </row>
    <row r="2153" spans="1:10" x14ac:dyDescent="0.2">
      <c r="A2153" t="s">
        <v>18</v>
      </c>
      <c r="B2153" t="s">
        <v>52</v>
      </c>
      <c r="C2153">
        <v>2012</v>
      </c>
      <c r="D2153">
        <v>4</v>
      </c>
      <c r="E2153" t="s">
        <v>16</v>
      </c>
      <c r="F2153" t="s">
        <v>13</v>
      </c>
      <c r="G2153">
        <v>120075</v>
      </c>
      <c r="H2153">
        <v>3</v>
      </c>
      <c r="I2153">
        <v>2</v>
      </c>
      <c r="J2153">
        <v>10298</v>
      </c>
    </row>
    <row r="2154" spans="1:10" x14ac:dyDescent="0.2">
      <c r="A2154" t="s">
        <v>20</v>
      </c>
      <c r="B2154" t="s">
        <v>21</v>
      </c>
      <c r="C2154">
        <v>2005</v>
      </c>
      <c r="D2154">
        <v>1.5</v>
      </c>
      <c r="E2154" t="s">
        <v>16</v>
      </c>
      <c r="F2154" t="s">
        <v>13</v>
      </c>
      <c r="G2154">
        <v>16573</v>
      </c>
      <c r="H2154">
        <v>2</v>
      </c>
      <c r="I2154">
        <v>4</v>
      </c>
      <c r="J2154">
        <v>7768</v>
      </c>
    </row>
    <row r="2155" spans="1:10" x14ac:dyDescent="0.2">
      <c r="A2155" t="s">
        <v>10</v>
      </c>
      <c r="B2155" t="s">
        <v>48</v>
      </c>
      <c r="C2155">
        <v>2009</v>
      </c>
      <c r="D2155">
        <v>4.5999999999999996</v>
      </c>
      <c r="E2155" t="s">
        <v>16</v>
      </c>
      <c r="F2155" t="s">
        <v>17</v>
      </c>
      <c r="G2155">
        <v>73847</v>
      </c>
      <c r="H2155">
        <v>4</v>
      </c>
      <c r="I2155">
        <v>5</v>
      </c>
      <c r="J2155">
        <v>12423</v>
      </c>
    </row>
    <row r="2156" spans="1:10" x14ac:dyDescent="0.2">
      <c r="A2156" t="s">
        <v>29</v>
      </c>
      <c r="B2156" t="s">
        <v>30</v>
      </c>
      <c r="C2156">
        <v>2016</v>
      </c>
      <c r="D2156">
        <v>2.6</v>
      </c>
      <c r="E2156" t="s">
        <v>28</v>
      </c>
      <c r="F2156" t="s">
        <v>13</v>
      </c>
      <c r="G2156">
        <v>175047</v>
      </c>
      <c r="H2156">
        <v>2</v>
      </c>
      <c r="I2156">
        <v>5</v>
      </c>
      <c r="J2156">
        <v>7999</v>
      </c>
    </row>
    <row r="2157" spans="1:10" x14ac:dyDescent="0.2">
      <c r="A2157" t="s">
        <v>36</v>
      </c>
      <c r="B2157" t="s">
        <v>53</v>
      </c>
      <c r="C2157">
        <v>2019</v>
      </c>
      <c r="D2157">
        <v>4</v>
      </c>
      <c r="E2157" t="s">
        <v>12</v>
      </c>
      <c r="F2157" t="s">
        <v>25</v>
      </c>
      <c r="G2157">
        <v>22226</v>
      </c>
      <c r="H2157">
        <v>5</v>
      </c>
      <c r="I2157">
        <v>3</v>
      </c>
      <c r="J2157">
        <v>13355</v>
      </c>
    </row>
    <row r="2158" spans="1:10" x14ac:dyDescent="0.2">
      <c r="A2158" t="s">
        <v>36</v>
      </c>
      <c r="B2158" t="s">
        <v>53</v>
      </c>
      <c r="C2158">
        <v>2015</v>
      </c>
      <c r="D2158">
        <v>3.8</v>
      </c>
      <c r="E2158" t="s">
        <v>28</v>
      </c>
      <c r="F2158" t="s">
        <v>17</v>
      </c>
      <c r="G2158">
        <v>246108</v>
      </c>
      <c r="H2158">
        <v>2</v>
      </c>
      <c r="I2158">
        <v>2</v>
      </c>
      <c r="J2158">
        <v>8977</v>
      </c>
    </row>
    <row r="2159" spans="1:10" x14ac:dyDescent="0.2">
      <c r="A2159" t="s">
        <v>36</v>
      </c>
      <c r="B2159" t="s">
        <v>37</v>
      </c>
      <c r="C2159">
        <v>2008</v>
      </c>
      <c r="D2159">
        <v>4</v>
      </c>
      <c r="E2159" t="s">
        <v>22</v>
      </c>
      <c r="F2159" t="s">
        <v>13</v>
      </c>
      <c r="G2159">
        <v>63717</v>
      </c>
      <c r="H2159">
        <v>2</v>
      </c>
      <c r="I2159">
        <v>2</v>
      </c>
      <c r="J2159">
        <v>11225</v>
      </c>
    </row>
    <row r="2160" spans="1:10" x14ac:dyDescent="0.2">
      <c r="A2160" t="s">
        <v>26</v>
      </c>
      <c r="B2160" t="s">
        <v>47</v>
      </c>
      <c r="C2160">
        <v>2017</v>
      </c>
      <c r="D2160">
        <v>2.6</v>
      </c>
      <c r="E2160" t="s">
        <v>16</v>
      </c>
      <c r="F2160" t="s">
        <v>13</v>
      </c>
      <c r="G2160">
        <v>50056</v>
      </c>
      <c r="H2160">
        <v>5</v>
      </c>
      <c r="I2160">
        <v>3</v>
      </c>
      <c r="J2160">
        <v>11798</v>
      </c>
    </row>
    <row r="2161" spans="1:10" x14ac:dyDescent="0.2">
      <c r="A2161" t="s">
        <v>29</v>
      </c>
      <c r="B2161" t="s">
        <v>30</v>
      </c>
      <c r="C2161">
        <v>2002</v>
      </c>
      <c r="D2161">
        <v>2.2000000000000002</v>
      </c>
      <c r="E2161" t="s">
        <v>12</v>
      </c>
      <c r="F2161" t="s">
        <v>17</v>
      </c>
      <c r="G2161">
        <v>224180</v>
      </c>
      <c r="H2161">
        <v>5</v>
      </c>
      <c r="I2161">
        <v>2</v>
      </c>
      <c r="J2161">
        <v>3916</v>
      </c>
    </row>
    <row r="2162" spans="1:10" x14ac:dyDescent="0.2">
      <c r="A2162" t="s">
        <v>14</v>
      </c>
      <c r="B2162" t="s">
        <v>15</v>
      </c>
      <c r="C2162">
        <v>2014</v>
      </c>
      <c r="D2162">
        <v>1.7</v>
      </c>
      <c r="E2162" t="s">
        <v>12</v>
      </c>
      <c r="F2162" t="s">
        <v>25</v>
      </c>
      <c r="G2162">
        <v>224055</v>
      </c>
      <c r="H2162">
        <v>2</v>
      </c>
      <c r="I2162">
        <v>3</v>
      </c>
      <c r="J2162">
        <v>5518</v>
      </c>
    </row>
    <row r="2163" spans="1:10" x14ac:dyDescent="0.2">
      <c r="A2163" t="s">
        <v>40</v>
      </c>
      <c r="B2163" t="s">
        <v>41</v>
      </c>
      <c r="C2163">
        <v>2014</v>
      </c>
      <c r="D2163">
        <v>1.2</v>
      </c>
      <c r="E2163" t="s">
        <v>12</v>
      </c>
      <c r="F2163" t="s">
        <v>17</v>
      </c>
      <c r="G2163">
        <v>85335</v>
      </c>
      <c r="H2163">
        <v>5</v>
      </c>
      <c r="I2163">
        <v>1</v>
      </c>
      <c r="J2163">
        <v>9293</v>
      </c>
    </row>
    <row r="2164" spans="1:10" x14ac:dyDescent="0.2">
      <c r="A2164" t="s">
        <v>40</v>
      </c>
      <c r="B2164" t="s">
        <v>49</v>
      </c>
      <c r="C2164">
        <v>2004</v>
      </c>
      <c r="D2164">
        <v>1.7</v>
      </c>
      <c r="E2164" t="s">
        <v>22</v>
      </c>
      <c r="F2164" t="s">
        <v>17</v>
      </c>
      <c r="G2164">
        <v>183828</v>
      </c>
      <c r="H2164">
        <v>5</v>
      </c>
      <c r="I2164">
        <v>1</v>
      </c>
      <c r="J2164">
        <v>6823</v>
      </c>
    </row>
    <row r="2165" spans="1:10" x14ac:dyDescent="0.2">
      <c r="A2165" t="s">
        <v>33</v>
      </c>
      <c r="B2165" t="s">
        <v>34</v>
      </c>
      <c r="C2165">
        <v>2017</v>
      </c>
      <c r="D2165">
        <v>3.4</v>
      </c>
      <c r="E2165" t="s">
        <v>16</v>
      </c>
      <c r="F2165" t="s">
        <v>17</v>
      </c>
      <c r="G2165">
        <v>58491</v>
      </c>
      <c r="H2165">
        <v>2</v>
      </c>
      <c r="I2165">
        <v>3</v>
      </c>
      <c r="J2165">
        <v>13930</v>
      </c>
    </row>
    <row r="2166" spans="1:10" x14ac:dyDescent="0.2">
      <c r="A2166" t="s">
        <v>40</v>
      </c>
      <c r="B2166" t="s">
        <v>51</v>
      </c>
      <c r="C2166">
        <v>2022</v>
      </c>
      <c r="D2166">
        <v>2.8</v>
      </c>
      <c r="E2166" t="s">
        <v>22</v>
      </c>
      <c r="F2166" t="s">
        <v>13</v>
      </c>
      <c r="G2166">
        <v>193179</v>
      </c>
      <c r="H2166">
        <v>4</v>
      </c>
      <c r="I2166">
        <v>5</v>
      </c>
      <c r="J2166">
        <v>11636</v>
      </c>
    </row>
    <row r="2167" spans="1:10" x14ac:dyDescent="0.2">
      <c r="A2167" t="s">
        <v>29</v>
      </c>
      <c r="B2167" t="s">
        <v>30</v>
      </c>
      <c r="C2167">
        <v>2023</v>
      </c>
      <c r="D2167">
        <v>2.7</v>
      </c>
      <c r="E2167" t="s">
        <v>16</v>
      </c>
      <c r="F2167" t="s">
        <v>13</v>
      </c>
      <c r="G2167">
        <v>214496</v>
      </c>
      <c r="H2167">
        <v>3</v>
      </c>
      <c r="I2167">
        <v>2</v>
      </c>
      <c r="J2167">
        <v>10410</v>
      </c>
    </row>
    <row r="2168" spans="1:10" x14ac:dyDescent="0.2">
      <c r="A2168" t="s">
        <v>26</v>
      </c>
      <c r="B2168" t="s">
        <v>32</v>
      </c>
      <c r="C2168">
        <v>2020</v>
      </c>
      <c r="D2168">
        <v>2.4</v>
      </c>
      <c r="E2168" t="s">
        <v>28</v>
      </c>
      <c r="F2168" t="s">
        <v>17</v>
      </c>
      <c r="G2168">
        <v>227454</v>
      </c>
      <c r="H2168">
        <v>3</v>
      </c>
      <c r="I2168">
        <v>4</v>
      </c>
      <c r="J2168">
        <v>9450</v>
      </c>
    </row>
    <row r="2169" spans="1:10" x14ac:dyDescent="0.2">
      <c r="A2169" t="s">
        <v>29</v>
      </c>
      <c r="B2169" t="s">
        <v>56</v>
      </c>
      <c r="C2169">
        <v>2001</v>
      </c>
      <c r="D2169">
        <v>2.2000000000000002</v>
      </c>
      <c r="E2169" t="s">
        <v>22</v>
      </c>
      <c r="F2169" t="s">
        <v>25</v>
      </c>
      <c r="G2169">
        <v>280901</v>
      </c>
      <c r="H2169">
        <v>3</v>
      </c>
      <c r="I2169">
        <v>2</v>
      </c>
      <c r="J2169">
        <v>2981</v>
      </c>
    </row>
    <row r="2170" spans="1:10" x14ac:dyDescent="0.2">
      <c r="A2170" t="s">
        <v>26</v>
      </c>
      <c r="B2170" t="s">
        <v>32</v>
      </c>
      <c r="C2170">
        <v>2003</v>
      </c>
      <c r="D2170">
        <v>1.8</v>
      </c>
      <c r="E2170" t="s">
        <v>28</v>
      </c>
      <c r="F2170" t="s">
        <v>17</v>
      </c>
      <c r="G2170">
        <v>295758</v>
      </c>
      <c r="H2170">
        <v>4</v>
      </c>
      <c r="I2170">
        <v>4</v>
      </c>
      <c r="J2170">
        <v>2384</v>
      </c>
    </row>
    <row r="2171" spans="1:10" x14ac:dyDescent="0.2">
      <c r="A2171" t="s">
        <v>10</v>
      </c>
      <c r="B2171" t="s">
        <v>11</v>
      </c>
      <c r="C2171">
        <v>2021</v>
      </c>
      <c r="D2171">
        <v>4.4000000000000004</v>
      </c>
      <c r="E2171" t="s">
        <v>22</v>
      </c>
      <c r="F2171" t="s">
        <v>25</v>
      </c>
      <c r="G2171">
        <v>234683</v>
      </c>
      <c r="H2171">
        <v>5</v>
      </c>
      <c r="I2171">
        <v>3</v>
      </c>
      <c r="J2171">
        <v>12106</v>
      </c>
    </row>
    <row r="2172" spans="1:10" x14ac:dyDescent="0.2">
      <c r="A2172" t="s">
        <v>29</v>
      </c>
      <c r="B2172" t="s">
        <v>35</v>
      </c>
      <c r="C2172">
        <v>2002</v>
      </c>
      <c r="D2172">
        <v>2.2999999999999998</v>
      </c>
      <c r="E2172" t="s">
        <v>12</v>
      </c>
      <c r="F2172" t="s">
        <v>13</v>
      </c>
      <c r="G2172">
        <v>13568</v>
      </c>
      <c r="H2172">
        <v>5</v>
      </c>
      <c r="I2172">
        <v>3</v>
      </c>
      <c r="J2172">
        <v>6728</v>
      </c>
    </row>
    <row r="2173" spans="1:10" x14ac:dyDescent="0.2">
      <c r="A2173" t="s">
        <v>29</v>
      </c>
      <c r="B2173" t="s">
        <v>30</v>
      </c>
      <c r="C2173">
        <v>2013</v>
      </c>
      <c r="D2173">
        <v>1.9</v>
      </c>
      <c r="E2173" t="s">
        <v>12</v>
      </c>
      <c r="F2173" t="s">
        <v>25</v>
      </c>
      <c r="G2173">
        <v>210826</v>
      </c>
      <c r="H2173">
        <v>3</v>
      </c>
      <c r="I2173">
        <v>4</v>
      </c>
      <c r="J2173">
        <v>5683</v>
      </c>
    </row>
    <row r="2174" spans="1:10" x14ac:dyDescent="0.2">
      <c r="A2174" t="s">
        <v>14</v>
      </c>
      <c r="B2174" t="s">
        <v>46</v>
      </c>
      <c r="C2174">
        <v>2009</v>
      </c>
      <c r="D2174">
        <v>4.0999999999999996</v>
      </c>
      <c r="E2174" t="s">
        <v>28</v>
      </c>
      <c r="F2174" t="s">
        <v>25</v>
      </c>
      <c r="G2174">
        <v>159746</v>
      </c>
      <c r="H2174">
        <v>4</v>
      </c>
      <c r="I2174">
        <v>5</v>
      </c>
      <c r="J2174">
        <v>7705</v>
      </c>
    </row>
    <row r="2175" spans="1:10" x14ac:dyDescent="0.2">
      <c r="A2175" t="s">
        <v>23</v>
      </c>
      <c r="B2175" t="s">
        <v>24</v>
      </c>
      <c r="C2175">
        <v>2006</v>
      </c>
      <c r="D2175">
        <v>1.1000000000000001</v>
      </c>
      <c r="E2175" t="s">
        <v>12</v>
      </c>
      <c r="F2175" t="s">
        <v>25</v>
      </c>
      <c r="G2175">
        <v>82166</v>
      </c>
      <c r="H2175">
        <v>2</v>
      </c>
      <c r="I2175">
        <v>3</v>
      </c>
      <c r="J2175">
        <v>5356</v>
      </c>
    </row>
    <row r="2176" spans="1:10" x14ac:dyDescent="0.2">
      <c r="A2176" t="s">
        <v>10</v>
      </c>
      <c r="B2176" t="s">
        <v>11</v>
      </c>
      <c r="C2176">
        <v>2014</v>
      </c>
      <c r="D2176">
        <v>1.1000000000000001</v>
      </c>
      <c r="E2176" t="s">
        <v>28</v>
      </c>
      <c r="F2176" t="s">
        <v>17</v>
      </c>
      <c r="G2176">
        <v>170507</v>
      </c>
      <c r="H2176">
        <v>2</v>
      </c>
      <c r="I2176">
        <v>3</v>
      </c>
      <c r="J2176">
        <v>7489</v>
      </c>
    </row>
    <row r="2177" spans="1:10" x14ac:dyDescent="0.2">
      <c r="A2177" t="s">
        <v>18</v>
      </c>
      <c r="B2177" t="s">
        <v>19</v>
      </c>
      <c r="C2177">
        <v>2017</v>
      </c>
      <c r="D2177">
        <v>4.2</v>
      </c>
      <c r="E2177" t="s">
        <v>12</v>
      </c>
      <c r="F2177" t="s">
        <v>25</v>
      </c>
      <c r="G2177">
        <v>112955</v>
      </c>
      <c r="H2177">
        <v>5</v>
      </c>
      <c r="I2177">
        <v>1</v>
      </c>
      <c r="J2177">
        <v>11140</v>
      </c>
    </row>
    <row r="2178" spans="1:10" x14ac:dyDescent="0.2">
      <c r="A2178" t="s">
        <v>40</v>
      </c>
      <c r="B2178" t="s">
        <v>41</v>
      </c>
      <c r="C2178">
        <v>2023</v>
      </c>
      <c r="D2178">
        <v>4.5999999999999996</v>
      </c>
      <c r="E2178" t="s">
        <v>22</v>
      </c>
      <c r="F2178" t="s">
        <v>25</v>
      </c>
      <c r="G2178">
        <v>58921</v>
      </c>
      <c r="H2178">
        <v>2</v>
      </c>
      <c r="I2178">
        <v>3</v>
      </c>
      <c r="J2178">
        <v>16421</v>
      </c>
    </row>
    <row r="2179" spans="1:10" x14ac:dyDescent="0.2">
      <c r="A2179" t="s">
        <v>14</v>
      </c>
      <c r="B2179" t="s">
        <v>15</v>
      </c>
      <c r="C2179">
        <v>2003</v>
      </c>
      <c r="D2179">
        <v>4.4000000000000004</v>
      </c>
      <c r="E2179" t="s">
        <v>12</v>
      </c>
      <c r="F2179" t="s">
        <v>13</v>
      </c>
      <c r="G2179">
        <v>244924</v>
      </c>
      <c r="H2179">
        <v>4</v>
      </c>
      <c r="I2179">
        <v>4</v>
      </c>
      <c r="J2179">
        <v>4501</v>
      </c>
    </row>
    <row r="2180" spans="1:10" x14ac:dyDescent="0.2">
      <c r="A2180" t="s">
        <v>33</v>
      </c>
      <c r="B2180" t="s">
        <v>43</v>
      </c>
      <c r="C2180">
        <v>2013</v>
      </c>
      <c r="D2180">
        <v>4.2</v>
      </c>
      <c r="E2180" t="s">
        <v>22</v>
      </c>
      <c r="F2180" t="s">
        <v>25</v>
      </c>
      <c r="G2180">
        <v>287126</v>
      </c>
      <c r="H2180">
        <v>2</v>
      </c>
      <c r="I2180">
        <v>5</v>
      </c>
      <c r="J2180">
        <v>8457</v>
      </c>
    </row>
    <row r="2181" spans="1:10" x14ac:dyDescent="0.2">
      <c r="A2181" t="s">
        <v>33</v>
      </c>
      <c r="B2181" t="s">
        <v>43</v>
      </c>
      <c r="C2181">
        <v>2003</v>
      </c>
      <c r="D2181">
        <v>4.2</v>
      </c>
      <c r="E2181" t="s">
        <v>16</v>
      </c>
      <c r="F2181" t="s">
        <v>25</v>
      </c>
      <c r="G2181">
        <v>83206</v>
      </c>
      <c r="H2181">
        <v>3</v>
      </c>
      <c r="I2181">
        <v>1</v>
      </c>
      <c r="J2181">
        <v>8535</v>
      </c>
    </row>
    <row r="2182" spans="1:10" x14ac:dyDescent="0.2">
      <c r="A2182" t="s">
        <v>23</v>
      </c>
      <c r="B2182" t="s">
        <v>45</v>
      </c>
      <c r="C2182">
        <v>2006</v>
      </c>
      <c r="D2182">
        <v>3.8</v>
      </c>
      <c r="E2182" t="s">
        <v>16</v>
      </c>
      <c r="F2182" t="s">
        <v>25</v>
      </c>
      <c r="G2182">
        <v>280369</v>
      </c>
      <c r="H2182">
        <v>4</v>
      </c>
      <c r="I2182">
        <v>1</v>
      </c>
      <c r="J2182">
        <v>5092</v>
      </c>
    </row>
    <row r="2183" spans="1:10" x14ac:dyDescent="0.2">
      <c r="A2183" t="s">
        <v>29</v>
      </c>
      <c r="B2183" t="s">
        <v>35</v>
      </c>
      <c r="C2183">
        <v>2020</v>
      </c>
      <c r="D2183">
        <v>2.7</v>
      </c>
      <c r="E2183" t="s">
        <v>28</v>
      </c>
      <c r="F2183" t="s">
        <v>25</v>
      </c>
      <c r="G2183">
        <v>27082</v>
      </c>
      <c r="H2183">
        <v>2</v>
      </c>
      <c r="I2183">
        <v>5</v>
      </c>
      <c r="J2183">
        <v>12258</v>
      </c>
    </row>
    <row r="2184" spans="1:10" x14ac:dyDescent="0.2">
      <c r="A2184" t="s">
        <v>29</v>
      </c>
      <c r="B2184" t="s">
        <v>30</v>
      </c>
      <c r="C2184">
        <v>2007</v>
      </c>
      <c r="D2184">
        <v>2.1</v>
      </c>
      <c r="E2184" t="s">
        <v>16</v>
      </c>
      <c r="F2184" t="s">
        <v>17</v>
      </c>
      <c r="G2184">
        <v>272168</v>
      </c>
      <c r="H2184">
        <v>2</v>
      </c>
      <c r="I2184">
        <v>5</v>
      </c>
      <c r="J2184">
        <v>5356</v>
      </c>
    </row>
    <row r="2185" spans="1:10" x14ac:dyDescent="0.2">
      <c r="A2185" t="s">
        <v>18</v>
      </c>
      <c r="B2185" t="s">
        <v>52</v>
      </c>
      <c r="C2185">
        <v>2022</v>
      </c>
      <c r="D2185">
        <v>2.4</v>
      </c>
      <c r="E2185" t="s">
        <v>28</v>
      </c>
      <c r="F2185" t="s">
        <v>13</v>
      </c>
      <c r="G2185">
        <v>273128</v>
      </c>
      <c r="H2185">
        <v>4</v>
      </c>
      <c r="I2185">
        <v>4</v>
      </c>
      <c r="J2185">
        <v>7637</v>
      </c>
    </row>
    <row r="2186" spans="1:10" x14ac:dyDescent="0.2">
      <c r="A2186" t="s">
        <v>40</v>
      </c>
      <c r="B2186" t="s">
        <v>49</v>
      </c>
      <c r="C2186">
        <v>2010</v>
      </c>
      <c r="D2186">
        <v>3.5</v>
      </c>
      <c r="E2186" t="s">
        <v>22</v>
      </c>
      <c r="F2186" t="s">
        <v>17</v>
      </c>
      <c r="G2186">
        <v>277713</v>
      </c>
      <c r="H2186">
        <v>3</v>
      </c>
      <c r="I2186">
        <v>2</v>
      </c>
      <c r="J2186">
        <v>8545</v>
      </c>
    </row>
    <row r="2187" spans="1:10" x14ac:dyDescent="0.2">
      <c r="A2187" t="s">
        <v>23</v>
      </c>
      <c r="B2187" t="s">
        <v>38</v>
      </c>
      <c r="C2187">
        <v>2019</v>
      </c>
      <c r="D2187">
        <v>3.7</v>
      </c>
      <c r="E2187" t="s">
        <v>28</v>
      </c>
      <c r="F2187" t="s">
        <v>13</v>
      </c>
      <c r="G2187">
        <v>94672</v>
      </c>
      <c r="H2187">
        <v>3</v>
      </c>
      <c r="I2187">
        <v>3</v>
      </c>
      <c r="J2187">
        <v>11606</v>
      </c>
    </row>
    <row r="2188" spans="1:10" x14ac:dyDescent="0.2">
      <c r="A2188" t="s">
        <v>36</v>
      </c>
      <c r="B2188" t="s">
        <v>44</v>
      </c>
      <c r="C2188">
        <v>2001</v>
      </c>
      <c r="D2188">
        <v>1.2</v>
      </c>
      <c r="E2188" t="s">
        <v>12</v>
      </c>
      <c r="F2188" t="s">
        <v>13</v>
      </c>
      <c r="G2188">
        <v>281172</v>
      </c>
      <c r="H2188">
        <v>3</v>
      </c>
      <c r="I2188">
        <v>4</v>
      </c>
      <c r="J2188">
        <v>2000</v>
      </c>
    </row>
    <row r="2189" spans="1:10" x14ac:dyDescent="0.2">
      <c r="A2189" t="s">
        <v>29</v>
      </c>
      <c r="B2189" t="s">
        <v>56</v>
      </c>
      <c r="C2189">
        <v>2023</v>
      </c>
      <c r="D2189">
        <v>4.9000000000000004</v>
      </c>
      <c r="E2189" t="s">
        <v>28</v>
      </c>
      <c r="F2189" t="s">
        <v>17</v>
      </c>
      <c r="G2189">
        <v>179716</v>
      </c>
      <c r="H2189">
        <v>2</v>
      </c>
      <c r="I2189">
        <v>5</v>
      </c>
      <c r="J2189">
        <v>13805</v>
      </c>
    </row>
    <row r="2190" spans="1:10" x14ac:dyDescent="0.2">
      <c r="A2190" t="s">
        <v>20</v>
      </c>
      <c r="B2190" t="s">
        <v>42</v>
      </c>
      <c r="C2190">
        <v>2009</v>
      </c>
      <c r="D2190">
        <v>1.8</v>
      </c>
      <c r="E2190" t="s">
        <v>16</v>
      </c>
      <c r="F2190" t="s">
        <v>13</v>
      </c>
      <c r="G2190">
        <v>97455</v>
      </c>
      <c r="H2190">
        <v>3</v>
      </c>
      <c r="I2190">
        <v>1</v>
      </c>
      <c r="J2190">
        <v>7650</v>
      </c>
    </row>
    <row r="2191" spans="1:10" x14ac:dyDescent="0.2">
      <c r="A2191" t="s">
        <v>33</v>
      </c>
      <c r="B2191" t="s">
        <v>34</v>
      </c>
      <c r="C2191">
        <v>2009</v>
      </c>
      <c r="D2191">
        <v>3.1</v>
      </c>
      <c r="E2191" t="s">
        <v>28</v>
      </c>
      <c r="F2191" t="s">
        <v>13</v>
      </c>
      <c r="G2191">
        <v>171748</v>
      </c>
      <c r="H2191">
        <v>5</v>
      </c>
      <c r="I2191">
        <v>2</v>
      </c>
      <c r="J2191">
        <v>6465</v>
      </c>
    </row>
    <row r="2192" spans="1:10" x14ac:dyDescent="0.2">
      <c r="A2192" t="s">
        <v>10</v>
      </c>
      <c r="B2192" t="s">
        <v>48</v>
      </c>
      <c r="C2192">
        <v>2005</v>
      </c>
      <c r="D2192">
        <v>4.2</v>
      </c>
      <c r="E2192" t="s">
        <v>16</v>
      </c>
      <c r="F2192" t="s">
        <v>13</v>
      </c>
      <c r="G2192">
        <v>230974</v>
      </c>
      <c r="H2192">
        <v>3</v>
      </c>
      <c r="I2192">
        <v>1</v>
      </c>
      <c r="J2192">
        <v>6180</v>
      </c>
    </row>
    <row r="2193" spans="1:10" x14ac:dyDescent="0.2">
      <c r="A2193" t="s">
        <v>10</v>
      </c>
      <c r="B2193" t="s">
        <v>31</v>
      </c>
      <c r="C2193">
        <v>2008</v>
      </c>
      <c r="D2193">
        <v>3.5</v>
      </c>
      <c r="E2193" t="s">
        <v>16</v>
      </c>
      <c r="F2193" t="s">
        <v>13</v>
      </c>
      <c r="G2193">
        <v>277020</v>
      </c>
      <c r="H2193">
        <v>4</v>
      </c>
      <c r="I2193">
        <v>1</v>
      </c>
      <c r="J2193">
        <v>5459</v>
      </c>
    </row>
    <row r="2194" spans="1:10" x14ac:dyDescent="0.2">
      <c r="A2194" t="s">
        <v>20</v>
      </c>
      <c r="B2194" t="s">
        <v>42</v>
      </c>
      <c r="C2194">
        <v>2012</v>
      </c>
      <c r="D2194">
        <v>1.6</v>
      </c>
      <c r="E2194" t="s">
        <v>16</v>
      </c>
      <c r="F2194" t="s">
        <v>13</v>
      </c>
      <c r="G2194">
        <v>72078</v>
      </c>
      <c r="H2194">
        <v>2</v>
      </c>
      <c r="I2194">
        <v>2</v>
      </c>
      <c r="J2194">
        <v>8858</v>
      </c>
    </row>
    <row r="2195" spans="1:10" x14ac:dyDescent="0.2">
      <c r="A2195" t="s">
        <v>33</v>
      </c>
      <c r="B2195" t="s">
        <v>55</v>
      </c>
      <c r="C2195">
        <v>2014</v>
      </c>
      <c r="D2195">
        <v>3.8</v>
      </c>
      <c r="E2195" t="s">
        <v>28</v>
      </c>
      <c r="F2195" t="s">
        <v>25</v>
      </c>
      <c r="G2195">
        <v>10246</v>
      </c>
      <c r="H2195">
        <v>5</v>
      </c>
      <c r="I2195">
        <v>4</v>
      </c>
      <c r="J2195">
        <v>11895</v>
      </c>
    </row>
    <row r="2196" spans="1:10" x14ac:dyDescent="0.2">
      <c r="A2196" t="s">
        <v>14</v>
      </c>
      <c r="B2196" t="s">
        <v>15</v>
      </c>
      <c r="C2196">
        <v>2004</v>
      </c>
      <c r="D2196">
        <v>2.2999999999999998</v>
      </c>
      <c r="E2196" t="s">
        <v>12</v>
      </c>
      <c r="F2196" t="s">
        <v>25</v>
      </c>
      <c r="G2196">
        <v>135181</v>
      </c>
      <c r="H2196">
        <v>5</v>
      </c>
      <c r="I2196">
        <v>2</v>
      </c>
      <c r="J2196">
        <v>4896</v>
      </c>
    </row>
    <row r="2197" spans="1:10" x14ac:dyDescent="0.2">
      <c r="A2197" t="s">
        <v>29</v>
      </c>
      <c r="B2197" t="s">
        <v>35</v>
      </c>
      <c r="C2197">
        <v>2001</v>
      </c>
      <c r="D2197">
        <v>1.4</v>
      </c>
      <c r="E2197" t="s">
        <v>16</v>
      </c>
      <c r="F2197" t="s">
        <v>25</v>
      </c>
      <c r="G2197">
        <v>237884</v>
      </c>
      <c r="H2197">
        <v>4</v>
      </c>
      <c r="I2197">
        <v>3</v>
      </c>
      <c r="J2197">
        <v>2042</v>
      </c>
    </row>
    <row r="2198" spans="1:10" x14ac:dyDescent="0.2">
      <c r="A2198" t="s">
        <v>26</v>
      </c>
      <c r="B2198" t="s">
        <v>32</v>
      </c>
      <c r="C2198">
        <v>2009</v>
      </c>
      <c r="D2198">
        <v>3.8</v>
      </c>
      <c r="E2198" t="s">
        <v>16</v>
      </c>
      <c r="F2198" t="s">
        <v>25</v>
      </c>
      <c r="G2198">
        <v>60690</v>
      </c>
      <c r="H2198">
        <v>3</v>
      </c>
      <c r="I2198">
        <v>3</v>
      </c>
      <c r="J2198">
        <v>10386</v>
      </c>
    </row>
    <row r="2199" spans="1:10" x14ac:dyDescent="0.2">
      <c r="A2199" t="s">
        <v>29</v>
      </c>
      <c r="B2199" t="s">
        <v>30</v>
      </c>
      <c r="C2199">
        <v>2006</v>
      </c>
      <c r="D2199">
        <v>1.3</v>
      </c>
      <c r="E2199" t="s">
        <v>22</v>
      </c>
      <c r="F2199" t="s">
        <v>25</v>
      </c>
      <c r="G2199">
        <v>222317</v>
      </c>
      <c r="H2199">
        <v>3</v>
      </c>
      <c r="I2199">
        <v>5</v>
      </c>
      <c r="J2199">
        <v>4753</v>
      </c>
    </row>
    <row r="2200" spans="1:10" x14ac:dyDescent="0.2">
      <c r="A2200" t="s">
        <v>36</v>
      </c>
      <c r="B2200" t="s">
        <v>53</v>
      </c>
      <c r="C2200">
        <v>2008</v>
      </c>
      <c r="D2200">
        <v>1.2</v>
      </c>
      <c r="E2200" t="s">
        <v>22</v>
      </c>
      <c r="F2200" t="s">
        <v>17</v>
      </c>
      <c r="G2200">
        <v>179164</v>
      </c>
      <c r="H2200">
        <v>3</v>
      </c>
      <c r="I2200">
        <v>4</v>
      </c>
      <c r="J2200">
        <v>7616</v>
      </c>
    </row>
    <row r="2201" spans="1:10" x14ac:dyDescent="0.2">
      <c r="A2201" t="s">
        <v>14</v>
      </c>
      <c r="B2201" t="s">
        <v>46</v>
      </c>
      <c r="C2201">
        <v>2009</v>
      </c>
      <c r="D2201">
        <v>2.4</v>
      </c>
      <c r="E2201" t="s">
        <v>22</v>
      </c>
      <c r="F2201" t="s">
        <v>17</v>
      </c>
      <c r="G2201">
        <v>275673</v>
      </c>
      <c r="H2201">
        <v>4</v>
      </c>
      <c r="I2201">
        <v>4</v>
      </c>
      <c r="J2201">
        <v>7186</v>
      </c>
    </row>
    <row r="2202" spans="1:10" x14ac:dyDescent="0.2">
      <c r="A2202" t="s">
        <v>33</v>
      </c>
      <c r="B2202" t="s">
        <v>34</v>
      </c>
      <c r="C2202">
        <v>2002</v>
      </c>
      <c r="D2202">
        <v>3.4</v>
      </c>
      <c r="E2202" t="s">
        <v>12</v>
      </c>
      <c r="F2202" t="s">
        <v>25</v>
      </c>
      <c r="G2202">
        <v>217682</v>
      </c>
      <c r="H2202">
        <v>2</v>
      </c>
      <c r="I2202">
        <v>2</v>
      </c>
      <c r="J2202">
        <v>3746</v>
      </c>
    </row>
    <row r="2203" spans="1:10" x14ac:dyDescent="0.2">
      <c r="A2203" t="s">
        <v>23</v>
      </c>
      <c r="B2203" t="s">
        <v>38</v>
      </c>
      <c r="C2203">
        <v>2009</v>
      </c>
      <c r="D2203">
        <v>4.7</v>
      </c>
      <c r="E2203" t="s">
        <v>28</v>
      </c>
      <c r="F2203" t="s">
        <v>13</v>
      </c>
      <c r="G2203">
        <v>211596</v>
      </c>
      <c r="H2203">
        <v>5</v>
      </c>
      <c r="I2203">
        <v>3</v>
      </c>
      <c r="J2203">
        <v>7268</v>
      </c>
    </row>
    <row r="2204" spans="1:10" x14ac:dyDescent="0.2">
      <c r="A2204" t="s">
        <v>36</v>
      </c>
      <c r="B2204" t="s">
        <v>44</v>
      </c>
      <c r="C2204">
        <v>2010</v>
      </c>
      <c r="D2204">
        <v>1.8</v>
      </c>
      <c r="E2204" t="s">
        <v>12</v>
      </c>
      <c r="F2204" t="s">
        <v>13</v>
      </c>
      <c r="G2204">
        <v>210517</v>
      </c>
      <c r="H2204">
        <v>4</v>
      </c>
      <c r="I2204">
        <v>5</v>
      </c>
      <c r="J2204">
        <v>4689</v>
      </c>
    </row>
    <row r="2205" spans="1:10" x14ac:dyDescent="0.2">
      <c r="A2205" t="s">
        <v>29</v>
      </c>
      <c r="B2205" t="s">
        <v>35</v>
      </c>
      <c r="C2205">
        <v>2021</v>
      </c>
      <c r="D2205">
        <v>3.7</v>
      </c>
      <c r="E2205" t="s">
        <v>16</v>
      </c>
      <c r="F2205" t="s">
        <v>25</v>
      </c>
      <c r="G2205">
        <v>231634</v>
      </c>
      <c r="H2205">
        <v>3</v>
      </c>
      <c r="I2205">
        <v>5</v>
      </c>
      <c r="J2205">
        <v>10467</v>
      </c>
    </row>
    <row r="2206" spans="1:10" x14ac:dyDescent="0.2">
      <c r="A2206" t="s">
        <v>10</v>
      </c>
      <c r="B2206" t="s">
        <v>31</v>
      </c>
      <c r="C2206">
        <v>2019</v>
      </c>
      <c r="D2206">
        <v>1.5</v>
      </c>
      <c r="E2206" t="s">
        <v>12</v>
      </c>
      <c r="F2206" t="s">
        <v>13</v>
      </c>
      <c r="G2206">
        <v>234529</v>
      </c>
      <c r="H2206">
        <v>2</v>
      </c>
      <c r="I2206">
        <v>2</v>
      </c>
      <c r="J2206">
        <v>6609</v>
      </c>
    </row>
    <row r="2207" spans="1:10" x14ac:dyDescent="0.2">
      <c r="A2207" t="s">
        <v>40</v>
      </c>
      <c r="B2207" t="s">
        <v>41</v>
      </c>
      <c r="C2207">
        <v>2017</v>
      </c>
      <c r="D2207">
        <v>3.2</v>
      </c>
      <c r="E2207" t="s">
        <v>16</v>
      </c>
      <c r="F2207" t="s">
        <v>25</v>
      </c>
      <c r="G2207">
        <v>64381</v>
      </c>
      <c r="H2207">
        <v>2</v>
      </c>
      <c r="I2207">
        <v>2</v>
      </c>
      <c r="J2207">
        <v>12112</v>
      </c>
    </row>
    <row r="2208" spans="1:10" x14ac:dyDescent="0.2">
      <c r="A2208" t="s">
        <v>33</v>
      </c>
      <c r="B2208" t="s">
        <v>43</v>
      </c>
      <c r="C2208">
        <v>2012</v>
      </c>
      <c r="D2208">
        <v>4</v>
      </c>
      <c r="E2208" t="s">
        <v>22</v>
      </c>
      <c r="F2208" t="s">
        <v>25</v>
      </c>
      <c r="G2208">
        <v>11943</v>
      </c>
      <c r="H2208">
        <v>5</v>
      </c>
      <c r="I2208">
        <v>2</v>
      </c>
      <c r="J2208">
        <v>13461</v>
      </c>
    </row>
    <row r="2209" spans="1:10" x14ac:dyDescent="0.2">
      <c r="A2209" t="s">
        <v>29</v>
      </c>
      <c r="B2209" t="s">
        <v>56</v>
      </c>
      <c r="C2209">
        <v>2006</v>
      </c>
      <c r="D2209">
        <v>1.9</v>
      </c>
      <c r="E2209" t="s">
        <v>12</v>
      </c>
      <c r="F2209" t="s">
        <v>17</v>
      </c>
      <c r="G2209">
        <v>13116</v>
      </c>
      <c r="H2209">
        <v>3</v>
      </c>
      <c r="I2209">
        <v>5</v>
      </c>
      <c r="J2209">
        <v>9037</v>
      </c>
    </row>
    <row r="2210" spans="1:10" x14ac:dyDescent="0.2">
      <c r="A2210" t="s">
        <v>23</v>
      </c>
      <c r="B2210" t="s">
        <v>24</v>
      </c>
      <c r="C2210">
        <v>2002</v>
      </c>
      <c r="D2210">
        <v>4.7</v>
      </c>
      <c r="E2210" t="s">
        <v>16</v>
      </c>
      <c r="F2210" t="s">
        <v>17</v>
      </c>
      <c r="G2210">
        <v>237667</v>
      </c>
      <c r="H2210">
        <v>2</v>
      </c>
      <c r="I2210">
        <v>2</v>
      </c>
      <c r="J2210">
        <v>7146</v>
      </c>
    </row>
    <row r="2211" spans="1:10" x14ac:dyDescent="0.2">
      <c r="A2211" t="s">
        <v>10</v>
      </c>
      <c r="B2211" t="s">
        <v>31</v>
      </c>
      <c r="C2211">
        <v>2012</v>
      </c>
      <c r="D2211">
        <v>1.5</v>
      </c>
      <c r="E2211" t="s">
        <v>16</v>
      </c>
      <c r="F2211" t="s">
        <v>17</v>
      </c>
      <c r="G2211">
        <v>248095</v>
      </c>
      <c r="H2211">
        <v>3</v>
      </c>
      <c r="I2211">
        <v>3</v>
      </c>
      <c r="J2211">
        <v>6738</v>
      </c>
    </row>
    <row r="2212" spans="1:10" x14ac:dyDescent="0.2">
      <c r="A2212" t="s">
        <v>18</v>
      </c>
      <c r="B2212" t="s">
        <v>52</v>
      </c>
      <c r="C2212">
        <v>2007</v>
      </c>
      <c r="D2212">
        <v>4.5</v>
      </c>
      <c r="E2212" t="s">
        <v>16</v>
      </c>
      <c r="F2212" t="s">
        <v>13</v>
      </c>
      <c r="G2212">
        <v>220144</v>
      </c>
      <c r="H2212">
        <v>3</v>
      </c>
      <c r="I2212">
        <v>4</v>
      </c>
      <c r="J2212">
        <v>7297</v>
      </c>
    </row>
    <row r="2213" spans="1:10" x14ac:dyDescent="0.2">
      <c r="A2213" t="s">
        <v>20</v>
      </c>
      <c r="B2213" t="s">
        <v>50</v>
      </c>
      <c r="C2213">
        <v>2012</v>
      </c>
      <c r="D2213">
        <v>1.5</v>
      </c>
      <c r="E2213" t="s">
        <v>12</v>
      </c>
      <c r="F2213" t="s">
        <v>13</v>
      </c>
      <c r="G2213">
        <v>168254</v>
      </c>
      <c r="H2213">
        <v>5</v>
      </c>
      <c r="I2213">
        <v>5</v>
      </c>
      <c r="J2213">
        <v>5834</v>
      </c>
    </row>
    <row r="2214" spans="1:10" x14ac:dyDescent="0.2">
      <c r="A2214" t="s">
        <v>40</v>
      </c>
      <c r="B2214" t="s">
        <v>51</v>
      </c>
      <c r="C2214">
        <v>2017</v>
      </c>
      <c r="D2214">
        <v>2</v>
      </c>
      <c r="E2214" t="s">
        <v>16</v>
      </c>
      <c r="F2214" t="s">
        <v>13</v>
      </c>
      <c r="G2214">
        <v>97401</v>
      </c>
      <c r="H2214">
        <v>4</v>
      </c>
      <c r="I2214">
        <v>1</v>
      </c>
      <c r="J2214">
        <v>10251</v>
      </c>
    </row>
    <row r="2215" spans="1:10" x14ac:dyDescent="0.2">
      <c r="A2215" t="s">
        <v>14</v>
      </c>
      <c r="B2215" t="s">
        <v>39</v>
      </c>
      <c r="C2215">
        <v>2008</v>
      </c>
      <c r="D2215">
        <v>3.5</v>
      </c>
      <c r="E2215" t="s">
        <v>28</v>
      </c>
      <c r="F2215" t="s">
        <v>13</v>
      </c>
      <c r="G2215">
        <v>184428</v>
      </c>
      <c r="H2215">
        <v>2</v>
      </c>
      <c r="I2215">
        <v>1</v>
      </c>
      <c r="J2215">
        <v>6311</v>
      </c>
    </row>
    <row r="2216" spans="1:10" x14ac:dyDescent="0.2">
      <c r="A2216" t="s">
        <v>40</v>
      </c>
      <c r="B2216" t="s">
        <v>51</v>
      </c>
      <c r="C2216">
        <v>2003</v>
      </c>
      <c r="D2216">
        <v>2.2000000000000002</v>
      </c>
      <c r="E2216" t="s">
        <v>22</v>
      </c>
      <c r="F2216" t="s">
        <v>17</v>
      </c>
      <c r="G2216">
        <v>71321</v>
      </c>
      <c r="H2216">
        <v>3</v>
      </c>
      <c r="I2216">
        <v>1</v>
      </c>
      <c r="J2216">
        <v>9273</v>
      </c>
    </row>
    <row r="2217" spans="1:10" x14ac:dyDescent="0.2">
      <c r="A2217" t="s">
        <v>23</v>
      </c>
      <c r="B2217" t="s">
        <v>45</v>
      </c>
      <c r="C2217">
        <v>2002</v>
      </c>
      <c r="D2217">
        <v>4.3</v>
      </c>
      <c r="E2217" t="s">
        <v>16</v>
      </c>
      <c r="F2217" t="s">
        <v>13</v>
      </c>
      <c r="G2217">
        <v>1576</v>
      </c>
      <c r="H2217">
        <v>5</v>
      </c>
      <c r="I2217">
        <v>3</v>
      </c>
      <c r="J2217">
        <v>9968</v>
      </c>
    </row>
    <row r="2218" spans="1:10" x14ac:dyDescent="0.2">
      <c r="A2218" t="s">
        <v>40</v>
      </c>
      <c r="B2218" t="s">
        <v>41</v>
      </c>
      <c r="C2218">
        <v>2021</v>
      </c>
      <c r="D2218">
        <v>2.4</v>
      </c>
      <c r="E2218" t="s">
        <v>28</v>
      </c>
      <c r="F2218" t="s">
        <v>13</v>
      </c>
      <c r="G2218">
        <v>254658</v>
      </c>
      <c r="H2218">
        <v>5</v>
      </c>
      <c r="I2218">
        <v>4</v>
      </c>
      <c r="J2218">
        <v>7706</v>
      </c>
    </row>
    <row r="2219" spans="1:10" x14ac:dyDescent="0.2">
      <c r="A2219" t="s">
        <v>10</v>
      </c>
      <c r="B2219" t="s">
        <v>11</v>
      </c>
      <c r="C2219">
        <v>2009</v>
      </c>
      <c r="D2219">
        <v>2.4</v>
      </c>
      <c r="E2219" t="s">
        <v>12</v>
      </c>
      <c r="F2219" t="s">
        <v>13</v>
      </c>
      <c r="G2219">
        <v>13969</v>
      </c>
      <c r="H2219">
        <v>4</v>
      </c>
      <c r="I2219">
        <v>2</v>
      </c>
      <c r="J2219">
        <v>8920</v>
      </c>
    </row>
    <row r="2220" spans="1:10" x14ac:dyDescent="0.2">
      <c r="A2220" t="s">
        <v>40</v>
      </c>
      <c r="B2220" t="s">
        <v>41</v>
      </c>
      <c r="C2220">
        <v>2004</v>
      </c>
      <c r="D2220">
        <v>1.8</v>
      </c>
      <c r="E2220" t="s">
        <v>12</v>
      </c>
      <c r="F2220" t="s">
        <v>13</v>
      </c>
      <c r="G2220">
        <v>275625</v>
      </c>
      <c r="H2220">
        <v>4</v>
      </c>
      <c r="I2220">
        <v>5</v>
      </c>
      <c r="J2220">
        <v>2000</v>
      </c>
    </row>
    <row r="2221" spans="1:10" x14ac:dyDescent="0.2">
      <c r="A2221" t="s">
        <v>23</v>
      </c>
      <c r="B2221" t="s">
        <v>38</v>
      </c>
      <c r="C2221">
        <v>2008</v>
      </c>
      <c r="D2221">
        <v>3.9</v>
      </c>
      <c r="E2221" t="s">
        <v>12</v>
      </c>
      <c r="F2221" t="s">
        <v>13</v>
      </c>
      <c r="G2221">
        <v>98703</v>
      </c>
      <c r="H2221">
        <v>5</v>
      </c>
      <c r="I2221">
        <v>1</v>
      </c>
      <c r="J2221">
        <v>8425</v>
      </c>
    </row>
    <row r="2222" spans="1:10" x14ac:dyDescent="0.2">
      <c r="A2222" t="s">
        <v>26</v>
      </c>
      <c r="B2222" t="s">
        <v>47</v>
      </c>
      <c r="C2222">
        <v>2016</v>
      </c>
      <c r="D2222">
        <v>2.2999999999999998</v>
      </c>
      <c r="E2222" t="s">
        <v>16</v>
      </c>
      <c r="F2222" t="s">
        <v>25</v>
      </c>
      <c r="G2222">
        <v>284065</v>
      </c>
      <c r="H2222">
        <v>2</v>
      </c>
      <c r="I2222">
        <v>5</v>
      </c>
      <c r="J2222">
        <v>6518</v>
      </c>
    </row>
    <row r="2223" spans="1:10" x14ac:dyDescent="0.2">
      <c r="A2223" t="s">
        <v>23</v>
      </c>
      <c r="B2223" t="s">
        <v>45</v>
      </c>
      <c r="C2223">
        <v>2005</v>
      </c>
      <c r="D2223">
        <v>3</v>
      </c>
      <c r="E2223" t="s">
        <v>16</v>
      </c>
      <c r="F2223" t="s">
        <v>25</v>
      </c>
      <c r="G2223">
        <v>131461</v>
      </c>
      <c r="H2223">
        <v>3</v>
      </c>
      <c r="I2223">
        <v>5</v>
      </c>
      <c r="J2223">
        <v>6970</v>
      </c>
    </row>
    <row r="2224" spans="1:10" x14ac:dyDescent="0.2">
      <c r="A2224" t="s">
        <v>18</v>
      </c>
      <c r="B2224" t="s">
        <v>52</v>
      </c>
      <c r="C2224">
        <v>2023</v>
      </c>
      <c r="D2224">
        <v>1.9</v>
      </c>
      <c r="E2224" t="s">
        <v>28</v>
      </c>
      <c r="F2224" t="s">
        <v>13</v>
      </c>
      <c r="G2224">
        <v>142491</v>
      </c>
      <c r="H2224">
        <v>3</v>
      </c>
      <c r="I2224">
        <v>1</v>
      </c>
      <c r="J2224">
        <v>10050</v>
      </c>
    </row>
    <row r="2225" spans="1:10" x14ac:dyDescent="0.2">
      <c r="A2225" t="s">
        <v>14</v>
      </c>
      <c r="B2225" t="s">
        <v>39</v>
      </c>
      <c r="C2225">
        <v>2008</v>
      </c>
      <c r="D2225">
        <v>1.7</v>
      </c>
      <c r="E2225" t="s">
        <v>22</v>
      </c>
      <c r="F2225" t="s">
        <v>17</v>
      </c>
      <c r="G2225">
        <v>19407</v>
      </c>
      <c r="H2225">
        <v>3</v>
      </c>
      <c r="I2225">
        <v>2</v>
      </c>
      <c r="J2225">
        <v>11311</v>
      </c>
    </row>
    <row r="2226" spans="1:10" x14ac:dyDescent="0.2">
      <c r="A2226" t="s">
        <v>40</v>
      </c>
      <c r="B2226" t="s">
        <v>51</v>
      </c>
      <c r="C2226">
        <v>2019</v>
      </c>
      <c r="D2226">
        <v>4.5</v>
      </c>
      <c r="E2226" t="s">
        <v>16</v>
      </c>
      <c r="F2226" t="s">
        <v>25</v>
      </c>
      <c r="G2226">
        <v>21304</v>
      </c>
      <c r="H2226">
        <v>3</v>
      </c>
      <c r="I2226">
        <v>4</v>
      </c>
      <c r="J2226">
        <v>14873</v>
      </c>
    </row>
    <row r="2227" spans="1:10" x14ac:dyDescent="0.2">
      <c r="A2227" t="s">
        <v>29</v>
      </c>
      <c r="B2227" t="s">
        <v>30</v>
      </c>
      <c r="C2227">
        <v>2020</v>
      </c>
      <c r="D2227">
        <v>4.0999999999999996</v>
      </c>
      <c r="E2227" t="s">
        <v>12</v>
      </c>
      <c r="F2227" t="s">
        <v>17</v>
      </c>
      <c r="G2227">
        <v>179602</v>
      </c>
      <c r="H2227">
        <v>3</v>
      </c>
      <c r="I2227">
        <v>1</v>
      </c>
      <c r="J2227">
        <v>12107</v>
      </c>
    </row>
    <row r="2228" spans="1:10" x14ac:dyDescent="0.2">
      <c r="A2228" t="s">
        <v>10</v>
      </c>
      <c r="B2228" t="s">
        <v>31</v>
      </c>
      <c r="C2228">
        <v>2003</v>
      </c>
      <c r="D2228">
        <v>4.0999999999999996</v>
      </c>
      <c r="E2228" t="s">
        <v>22</v>
      </c>
      <c r="F2228" t="s">
        <v>17</v>
      </c>
      <c r="G2228">
        <v>4842</v>
      </c>
      <c r="H2228">
        <v>2</v>
      </c>
      <c r="I2228">
        <v>1</v>
      </c>
      <c r="J2228">
        <v>12503</v>
      </c>
    </row>
    <row r="2229" spans="1:10" x14ac:dyDescent="0.2">
      <c r="A2229" t="s">
        <v>14</v>
      </c>
      <c r="B2229" t="s">
        <v>15</v>
      </c>
      <c r="C2229">
        <v>2010</v>
      </c>
      <c r="D2229">
        <v>3.1</v>
      </c>
      <c r="E2229" t="s">
        <v>28</v>
      </c>
      <c r="F2229" t="s">
        <v>25</v>
      </c>
      <c r="G2229">
        <v>206820</v>
      </c>
      <c r="H2229">
        <v>2</v>
      </c>
      <c r="I2229">
        <v>3</v>
      </c>
      <c r="J2229">
        <v>6063</v>
      </c>
    </row>
    <row r="2230" spans="1:10" x14ac:dyDescent="0.2">
      <c r="A2230" t="s">
        <v>23</v>
      </c>
      <c r="B2230" t="s">
        <v>24</v>
      </c>
      <c r="C2230">
        <v>2000</v>
      </c>
      <c r="D2230">
        <v>3.4</v>
      </c>
      <c r="E2230" t="s">
        <v>22</v>
      </c>
      <c r="F2230" t="s">
        <v>25</v>
      </c>
      <c r="G2230">
        <v>268243</v>
      </c>
      <c r="H2230">
        <v>2</v>
      </c>
      <c r="I2230">
        <v>4</v>
      </c>
      <c r="J2230">
        <v>4135</v>
      </c>
    </row>
    <row r="2231" spans="1:10" x14ac:dyDescent="0.2">
      <c r="A2231" t="s">
        <v>26</v>
      </c>
      <c r="B2231" t="s">
        <v>47</v>
      </c>
      <c r="C2231">
        <v>2014</v>
      </c>
      <c r="D2231">
        <v>3.8</v>
      </c>
      <c r="E2231" t="s">
        <v>16</v>
      </c>
      <c r="F2231" t="s">
        <v>25</v>
      </c>
      <c r="G2231">
        <v>99337</v>
      </c>
      <c r="H2231">
        <v>3</v>
      </c>
      <c r="I2231">
        <v>4</v>
      </c>
      <c r="J2231">
        <v>11113</v>
      </c>
    </row>
    <row r="2232" spans="1:10" x14ac:dyDescent="0.2">
      <c r="A2232" t="s">
        <v>40</v>
      </c>
      <c r="B2232" t="s">
        <v>51</v>
      </c>
      <c r="C2232">
        <v>2004</v>
      </c>
      <c r="D2232">
        <v>1.5</v>
      </c>
      <c r="E2232" t="s">
        <v>22</v>
      </c>
      <c r="F2232" t="s">
        <v>17</v>
      </c>
      <c r="G2232">
        <v>228161</v>
      </c>
      <c r="H2232">
        <v>5</v>
      </c>
      <c r="I2232">
        <v>5</v>
      </c>
      <c r="J2232">
        <v>5736</v>
      </c>
    </row>
    <row r="2233" spans="1:10" x14ac:dyDescent="0.2">
      <c r="A2233" t="s">
        <v>14</v>
      </c>
      <c r="B2233" t="s">
        <v>39</v>
      </c>
      <c r="C2233">
        <v>2017</v>
      </c>
      <c r="D2233">
        <v>2.1</v>
      </c>
      <c r="E2233" t="s">
        <v>16</v>
      </c>
      <c r="F2233" t="s">
        <v>17</v>
      </c>
      <c r="G2233">
        <v>48595</v>
      </c>
      <c r="H2233">
        <v>5</v>
      </c>
      <c r="I2233">
        <v>5</v>
      </c>
      <c r="J2233">
        <v>12828</v>
      </c>
    </row>
    <row r="2234" spans="1:10" x14ac:dyDescent="0.2">
      <c r="A2234" t="s">
        <v>23</v>
      </c>
      <c r="B2234" t="s">
        <v>38</v>
      </c>
      <c r="C2234">
        <v>2002</v>
      </c>
      <c r="D2234">
        <v>4.3</v>
      </c>
      <c r="E2234" t="s">
        <v>28</v>
      </c>
      <c r="F2234" t="s">
        <v>17</v>
      </c>
      <c r="G2234">
        <v>92949</v>
      </c>
      <c r="H2234">
        <v>3</v>
      </c>
      <c r="I2234">
        <v>2</v>
      </c>
      <c r="J2234">
        <v>8641</v>
      </c>
    </row>
    <row r="2235" spans="1:10" x14ac:dyDescent="0.2">
      <c r="A2235" t="s">
        <v>36</v>
      </c>
      <c r="B2235" t="s">
        <v>37</v>
      </c>
      <c r="C2235">
        <v>2017</v>
      </c>
      <c r="D2235">
        <v>1.9</v>
      </c>
      <c r="E2235" t="s">
        <v>12</v>
      </c>
      <c r="F2235" t="s">
        <v>17</v>
      </c>
      <c r="G2235">
        <v>102677</v>
      </c>
      <c r="H2235">
        <v>4</v>
      </c>
      <c r="I2235">
        <v>2</v>
      </c>
      <c r="J2235">
        <v>10546</v>
      </c>
    </row>
    <row r="2236" spans="1:10" x14ac:dyDescent="0.2">
      <c r="A2236" t="s">
        <v>36</v>
      </c>
      <c r="B2236" t="s">
        <v>44</v>
      </c>
      <c r="C2236">
        <v>2017</v>
      </c>
      <c r="D2236">
        <v>2.8</v>
      </c>
      <c r="E2236" t="s">
        <v>28</v>
      </c>
      <c r="F2236" t="s">
        <v>13</v>
      </c>
      <c r="G2236">
        <v>128059</v>
      </c>
      <c r="H2236">
        <v>2</v>
      </c>
      <c r="I2236">
        <v>4</v>
      </c>
      <c r="J2236">
        <v>9438</v>
      </c>
    </row>
    <row r="2237" spans="1:10" x14ac:dyDescent="0.2">
      <c r="A2237" t="s">
        <v>14</v>
      </c>
      <c r="B2237" t="s">
        <v>46</v>
      </c>
      <c r="C2237">
        <v>2021</v>
      </c>
      <c r="D2237">
        <v>2.8</v>
      </c>
      <c r="E2237" t="s">
        <v>28</v>
      </c>
      <c r="F2237" t="s">
        <v>13</v>
      </c>
      <c r="G2237">
        <v>120822</v>
      </c>
      <c r="H2237">
        <v>5</v>
      </c>
      <c r="I2237">
        <v>1</v>
      </c>
      <c r="J2237">
        <v>10783</v>
      </c>
    </row>
    <row r="2238" spans="1:10" x14ac:dyDescent="0.2">
      <c r="A2238" t="s">
        <v>26</v>
      </c>
      <c r="B2238" t="s">
        <v>47</v>
      </c>
      <c r="C2238">
        <v>2010</v>
      </c>
      <c r="D2238">
        <v>2.7</v>
      </c>
      <c r="E2238" t="s">
        <v>22</v>
      </c>
      <c r="F2238" t="s">
        <v>17</v>
      </c>
      <c r="G2238">
        <v>118227</v>
      </c>
      <c r="H2238">
        <v>4</v>
      </c>
      <c r="I2238">
        <v>2</v>
      </c>
      <c r="J2238">
        <v>10935</v>
      </c>
    </row>
    <row r="2239" spans="1:10" x14ac:dyDescent="0.2">
      <c r="A2239" t="s">
        <v>14</v>
      </c>
      <c r="B2239" t="s">
        <v>39</v>
      </c>
      <c r="C2239">
        <v>2009</v>
      </c>
      <c r="D2239">
        <v>4</v>
      </c>
      <c r="E2239" t="s">
        <v>28</v>
      </c>
      <c r="F2239" t="s">
        <v>17</v>
      </c>
      <c r="G2239">
        <v>35778</v>
      </c>
      <c r="H2239">
        <v>5</v>
      </c>
      <c r="I2239">
        <v>4</v>
      </c>
      <c r="J2239">
        <v>11584</v>
      </c>
    </row>
    <row r="2240" spans="1:10" x14ac:dyDescent="0.2">
      <c r="A2240" t="s">
        <v>18</v>
      </c>
      <c r="B2240" t="s">
        <v>54</v>
      </c>
      <c r="C2240">
        <v>2022</v>
      </c>
      <c r="D2240">
        <v>3.1</v>
      </c>
      <c r="E2240" t="s">
        <v>22</v>
      </c>
      <c r="F2240" t="s">
        <v>25</v>
      </c>
      <c r="G2240">
        <v>263472</v>
      </c>
      <c r="H2240">
        <v>4</v>
      </c>
      <c r="I2240">
        <v>3</v>
      </c>
      <c r="J2240">
        <v>10530</v>
      </c>
    </row>
    <row r="2241" spans="1:10" x14ac:dyDescent="0.2">
      <c r="A2241" t="s">
        <v>26</v>
      </c>
      <c r="B2241" t="s">
        <v>27</v>
      </c>
      <c r="C2241">
        <v>2005</v>
      </c>
      <c r="D2241">
        <v>1.7</v>
      </c>
      <c r="E2241" t="s">
        <v>12</v>
      </c>
      <c r="F2241" t="s">
        <v>25</v>
      </c>
      <c r="G2241">
        <v>289249</v>
      </c>
      <c r="H2241">
        <v>2</v>
      </c>
      <c r="I2241">
        <v>2</v>
      </c>
      <c r="J2241">
        <v>2000</v>
      </c>
    </row>
    <row r="2242" spans="1:10" x14ac:dyDescent="0.2">
      <c r="A2242" t="s">
        <v>23</v>
      </c>
      <c r="B2242" t="s">
        <v>38</v>
      </c>
      <c r="C2242">
        <v>2018</v>
      </c>
      <c r="D2242">
        <v>3.1</v>
      </c>
      <c r="E2242" t="s">
        <v>22</v>
      </c>
      <c r="F2242" t="s">
        <v>17</v>
      </c>
      <c r="G2242">
        <v>228898</v>
      </c>
      <c r="H2242">
        <v>5</v>
      </c>
      <c r="I2242">
        <v>1</v>
      </c>
      <c r="J2242">
        <v>11522</v>
      </c>
    </row>
    <row r="2243" spans="1:10" x14ac:dyDescent="0.2">
      <c r="A2243" t="s">
        <v>29</v>
      </c>
      <c r="B2243" t="s">
        <v>30</v>
      </c>
      <c r="C2243">
        <v>2001</v>
      </c>
      <c r="D2243">
        <v>3.4</v>
      </c>
      <c r="E2243" t="s">
        <v>16</v>
      </c>
      <c r="F2243" t="s">
        <v>25</v>
      </c>
      <c r="G2243">
        <v>213010</v>
      </c>
      <c r="H2243">
        <v>5</v>
      </c>
      <c r="I2243">
        <v>3</v>
      </c>
      <c r="J2243">
        <v>4539</v>
      </c>
    </row>
    <row r="2244" spans="1:10" x14ac:dyDescent="0.2">
      <c r="A2244" t="s">
        <v>23</v>
      </c>
      <c r="B2244" t="s">
        <v>24</v>
      </c>
      <c r="C2244">
        <v>2008</v>
      </c>
      <c r="D2244">
        <v>3.3</v>
      </c>
      <c r="E2244" t="s">
        <v>22</v>
      </c>
      <c r="F2244" t="s">
        <v>17</v>
      </c>
      <c r="G2244">
        <v>265865</v>
      </c>
      <c r="H2244">
        <v>3</v>
      </c>
      <c r="I2244">
        <v>4</v>
      </c>
      <c r="J2244">
        <v>7982</v>
      </c>
    </row>
    <row r="2245" spans="1:10" x14ac:dyDescent="0.2">
      <c r="A2245" t="s">
        <v>14</v>
      </c>
      <c r="B2245" t="s">
        <v>39</v>
      </c>
      <c r="C2245">
        <v>2023</v>
      </c>
      <c r="D2245">
        <v>1.5</v>
      </c>
      <c r="E2245" t="s">
        <v>16</v>
      </c>
      <c r="F2245" t="s">
        <v>25</v>
      </c>
      <c r="G2245">
        <v>106184</v>
      </c>
      <c r="H2245">
        <v>4</v>
      </c>
      <c r="I2245">
        <v>3</v>
      </c>
      <c r="J2245">
        <v>11376</v>
      </c>
    </row>
    <row r="2246" spans="1:10" x14ac:dyDescent="0.2">
      <c r="A2246" t="s">
        <v>29</v>
      </c>
      <c r="B2246" t="s">
        <v>30</v>
      </c>
      <c r="C2246">
        <v>2005</v>
      </c>
      <c r="D2246">
        <v>4.8</v>
      </c>
      <c r="E2246" t="s">
        <v>16</v>
      </c>
      <c r="F2246" t="s">
        <v>25</v>
      </c>
      <c r="G2246">
        <v>218684</v>
      </c>
      <c r="H2246">
        <v>5</v>
      </c>
      <c r="I2246">
        <v>1</v>
      </c>
      <c r="J2246">
        <v>7026</v>
      </c>
    </row>
    <row r="2247" spans="1:10" x14ac:dyDescent="0.2">
      <c r="A2247" t="s">
        <v>18</v>
      </c>
      <c r="B2247" t="s">
        <v>19</v>
      </c>
      <c r="C2247">
        <v>2017</v>
      </c>
      <c r="D2247">
        <v>2.2999999999999998</v>
      </c>
      <c r="E2247" t="s">
        <v>16</v>
      </c>
      <c r="F2247" t="s">
        <v>17</v>
      </c>
      <c r="G2247">
        <v>189243</v>
      </c>
      <c r="H2247">
        <v>3</v>
      </c>
      <c r="I2247">
        <v>5</v>
      </c>
      <c r="J2247">
        <v>10215</v>
      </c>
    </row>
    <row r="2248" spans="1:10" x14ac:dyDescent="0.2">
      <c r="A2248" t="s">
        <v>26</v>
      </c>
      <c r="B2248" t="s">
        <v>27</v>
      </c>
      <c r="C2248">
        <v>2006</v>
      </c>
      <c r="D2248">
        <v>4.7</v>
      </c>
      <c r="E2248" t="s">
        <v>28</v>
      </c>
      <c r="F2248" t="s">
        <v>17</v>
      </c>
      <c r="G2248">
        <v>15561</v>
      </c>
      <c r="H2248">
        <v>2</v>
      </c>
      <c r="I2248">
        <v>2</v>
      </c>
      <c r="J2248">
        <v>11788</v>
      </c>
    </row>
    <row r="2249" spans="1:10" x14ac:dyDescent="0.2">
      <c r="A2249" t="s">
        <v>36</v>
      </c>
      <c r="B2249" t="s">
        <v>53</v>
      </c>
      <c r="C2249">
        <v>2017</v>
      </c>
      <c r="D2249">
        <v>3</v>
      </c>
      <c r="E2249" t="s">
        <v>12</v>
      </c>
      <c r="F2249" t="s">
        <v>25</v>
      </c>
      <c r="G2249">
        <v>282260</v>
      </c>
      <c r="H2249">
        <v>5</v>
      </c>
      <c r="I2249">
        <v>2</v>
      </c>
      <c r="J2249">
        <v>6554</v>
      </c>
    </row>
    <row r="2250" spans="1:10" x14ac:dyDescent="0.2">
      <c r="A2250" t="s">
        <v>29</v>
      </c>
      <c r="B2250" t="s">
        <v>56</v>
      </c>
      <c r="C2250">
        <v>2021</v>
      </c>
      <c r="D2250">
        <v>4.8</v>
      </c>
      <c r="E2250" t="s">
        <v>12</v>
      </c>
      <c r="F2250" t="s">
        <v>25</v>
      </c>
      <c r="G2250">
        <v>162038</v>
      </c>
      <c r="H2250">
        <v>2</v>
      </c>
      <c r="I2250">
        <v>3</v>
      </c>
      <c r="J2250">
        <v>11959</v>
      </c>
    </row>
    <row r="2251" spans="1:10" x14ac:dyDescent="0.2">
      <c r="A2251" t="s">
        <v>10</v>
      </c>
      <c r="B2251" t="s">
        <v>11</v>
      </c>
      <c r="C2251">
        <v>2003</v>
      </c>
      <c r="D2251">
        <v>3.6</v>
      </c>
      <c r="E2251" t="s">
        <v>28</v>
      </c>
      <c r="F2251" t="s">
        <v>25</v>
      </c>
      <c r="G2251">
        <v>115892</v>
      </c>
      <c r="H2251">
        <v>5</v>
      </c>
      <c r="I2251">
        <v>5</v>
      </c>
      <c r="J2251">
        <v>6282</v>
      </c>
    </row>
    <row r="2252" spans="1:10" x14ac:dyDescent="0.2">
      <c r="A2252" t="s">
        <v>20</v>
      </c>
      <c r="B2252" t="s">
        <v>21</v>
      </c>
      <c r="C2252">
        <v>2017</v>
      </c>
      <c r="D2252">
        <v>2.5</v>
      </c>
      <c r="E2252" t="s">
        <v>16</v>
      </c>
      <c r="F2252" t="s">
        <v>17</v>
      </c>
      <c r="G2252">
        <v>141628</v>
      </c>
      <c r="H2252">
        <v>5</v>
      </c>
      <c r="I2252">
        <v>1</v>
      </c>
      <c r="J2252">
        <v>11367</v>
      </c>
    </row>
    <row r="2253" spans="1:10" x14ac:dyDescent="0.2">
      <c r="A2253" t="s">
        <v>23</v>
      </c>
      <c r="B2253" t="s">
        <v>38</v>
      </c>
      <c r="C2253">
        <v>2019</v>
      </c>
      <c r="D2253">
        <v>4</v>
      </c>
      <c r="E2253" t="s">
        <v>16</v>
      </c>
      <c r="F2253" t="s">
        <v>25</v>
      </c>
      <c r="G2253">
        <v>273967</v>
      </c>
      <c r="H2253">
        <v>4</v>
      </c>
      <c r="I2253">
        <v>1</v>
      </c>
      <c r="J2253">
        <v>9320</v>
      </c>
    </row>
    <row r="2254" spans="1:10" x14ac:dyDescent="0.2">
      <c r="A2254" t="s">
        <v>26</v>
      </c>
      <c r="B2254" t="s">
        <v>32</v>
      </c>
      <c r="C2254">
        <v>2023</v>
      </c>
      <c r="D2254">
        <v>2.8</v>
      </c>
      <c r="E2254" t="s">
        <v>12</v>
      </c>
      <c r="F2254" t="s">
        <v>17</v>
      </c>
      <c r="G2254">
        <v>54576</v>
      </c>
      <c r="H2254">
        <v>3</v>
      </c>
      <c r="I2254">
        <v>2</v>
      </c>
      <c r="J2254">
        <v>14208</v>
      </c>
    </row>
    <row r="2255" spans="1:10" x14ac:dyDescent="0.2">
      <c r="A2255" t="s">
        <v>33</v>
      </c>
      <c r="B2255" t="s">
        <v>34</v>
      </c>
      <c r="C2255">
        <v>2022</v>
      </c>
      <c r="D2255">
        <v>1.5</v>
      </c>
      <c r="E2255" t="s">
        <v>22</v>
      </c>
      <c r="F2255" t="s">
        <v>25</v>
      </c>
      <c r="G2255">
        <v>109408</v>
      </c>
      <c r="H2255">
        <v>4</v>
      </c>
      <c r="I2255">
        <v>3</v>
      </c>
      <c r="J2255">
        <v>12011</v>
      </c>
    </row>
    <row r="2256" spans="1:10" x14ac:dyDescent="0.2">
      <c r="A2256" t="s">
        <v>29</v>
      </c>
      <c r="B2256" t="s">
        <v>56</v>
      </c>
      <c r="C2256">
        <v>2002</v>
      </c>
      <c r="D2256">
        <v>3.1</v>
      </c>
      <c r="E2256" t="s">
        <v>28</v>
      </c>
      <c r="F2256" t="s">
        <v>17</v>
      </c>
      <c r="G2256">
        <v>272668</v>
      </c>
      <c r="H2256">
        <v>4</v>
      </c>
      <c r="I2256">
        <v>5</v>
      </c>
      <c r="J2256">
        <v>3846</v>
      </c>
    </row>
    <row r="2257" spans="1:10" x14ac:dyDescent="0.2">
      <c r="A2257" t="s">
        <v>40</v>
      </c>
      <c r="B2257" t="s">
        <v>41</v>
      </c>
      <c r="C2257">
        <v>2000</v>
      </c>
      <c r="D2257">
        <v>1.8</v>
      </c>
      <c r="E2257" t="s">
        <v>28</v>
      </c>
      <c r="F2257" t="s">
        <v>17</v>
      </c>
      <c r="G2257">
        <v>69308</v>
      </c>
      <c r="H2257">
        <v>5</v>
      </c>
      <c r="I2257">
        <v>3</v>
      </c>
      <c r="J2257">
        <v>6013</v>
      </c>
    </row>
    <row r="2258" spans="1:10" x14ac:dyDescent="0.2">
      <c r="A2258" t="s">
        <v>40</v>
      </c>
      <c r="B2258" t="s">
        <v>41</v>
      </c>
      <c r="C2258">
        <v>2022</v>
      </c>
      <c r="D2258">
        <v>2.2000000000000002</v>
      </c>
      <c r="E2258" t="s">
        <v>28</v>
      </c>
      <c r="F2258" t="s">
        <v>13</v>
      </c>
      <c r="G2258">
        <v>79502</v>
      </c>
      <c r="H2258">
        <v>4</v>
      </c>
      <c r="I2258">
        <v>3</v>
      </c>
      <c r="J2258">
        <v>11309</v>
      </c>
    </row>
    <row r="2259" spans="1:10" x14ac:dyDescent="0.2">
      <c r="A2259" t="s">
        <v>26</v>
      </c>
      <c r="B2259" t="s">
        <v>27</v>
      </c>
      <c r="C2259">
        <v>2017</v>
      </c>
      <c r="D2259">
        <v>4.8</v>
      </c>
      <c r="E2259" t="s">
        <v>12</v>
      </c>
      <c r="F2259" t="s">
        <v>13</v>
      </c>
      <c r="G2259">
        <v>77522</v>
      </c>
      <c r="H2259">
        <v>2</v>
      </c>
      <c r="I2259">
        <v>4</v>
      </c>
      <c r="J2259">
        <v>12449</v>
      </c>
    </row>
    <row r="2260" spans="1:10" x14ac:dyDescent="0.2">
      <c r="A2260" t="s">
        <v>40</v>
      </c>
      <c r="B2260" t="s">
        <v>41</v>
      </c>
      <c r="C2260">
        <v>2015</v>
      </c>
      <c r="D2260">
        <v>2.4</v>
      </c>
      <c r="E2260" t="s">
        <v>16</v>
      </c>
      <c r="F2260" t="s">
        <v>25</v>
      </c>
      <c r="G2260">
        <v>31711</v>
      </c>
      <c r="H2260">
        <v>3</v>
      </c>
      <c r="I2260">
        <v>5</v>
      </c>
      <c r="J2260">
        <v>11365</v>
      </c>
    </row>
    <row r="2261" spans="1:10" x14ac:dyDescent="0.2">
      <c r="A2261" t="s">
        <v>14</v>
      </c>
      <c r="B2261" t="s">
        <v>39</v>
      </c>
      <c r="C2261">
        <v>2006</v>
      </c>
      <c r="D2261">
        <v>3.6</v>
      </c>
      <c r="E2261" t="s">
        <v>28</v>
      </c>
      <c r="F2261" t="s">
        <v>17</v>
      </c>
      <c r="G2261">
        <v>107093</v>
      </c>
      <c r="H2261">
        <v>5</v>
      </c>
      <c r="I2261">
        <v>1</v>
      </c>
      <c r="J2261">
        <v>8858</v>
      </c>
    </row>
    <row r="2262" spans="1:10" x14ac:dyDescent="0.2">
      <c r="A2262" t="s">
        <v>10</v>
      </c>
      <c r="B2262" t="s">
        <v>31</v>
      </c>
      <c r="C2262">
        <v>2005</v>
      </c>
      <c r="D2262">
        <v>2.7</v>
      </c>
      <c r="E2262" t="s">
        <v>12</v>
      </c>
      <c r="F2262" t="s">
        <v>17</v>
      </c>
      <c r="G2262">
        <v>205507</v>
      </c>
      <c r="H2262">
        <v>2</v>
      </c>
      <c r="I2262">
        <v>3</v>
      </c>
      <c r="J2262">
        <v>5689</v>
      </c>
    </row>
    <row r="2263" spans="1:10" x14ac:dyDescent="0.2">
      <c r="A2263" t="s">
        <v>36</v>
      </c>
      <c r="B2263" t="s">
        <v>44</v>
      </c>
      <c r="C2263">
        <v>2018</v>
      </c>
      <c r="D2263">
        <v>1.4</v>
      </c>
      <c r="E2263" t="s">
        <v>16</v>
      </c>
      <c r="F2263" t="s">
        <v>17</v>
      </c>
      <c r="G2263">
        <v>92010</v>
      </c>
      <c r="H2263">
        <v>2</v>
      </c>
      <c r="I2263">
        <v>5</v>
      </c>
      <c r="J2263">
        <v>11559</v>
      </c>
    </row>
    <row r="2264" spans="1:10" x14ac:dyDescent="0.2">
      <c r="A2264" t="s">
        <v>40</v>
      </c>
      <c r="B2264" t="s">
        <v>49</v>
      </c>
      <c r="C2264">
        <v>2007</v>
      </c>
      <c r="D2264">
        <v>1.9</v>
      </c>
      <c r="E2264" t="s">
        <v>28</v>
      </c>
      <c r="F2264" t="s">
        <v>25</v>
      </c>
      <c r="G2264">
        <v>4478</v>
      </c>
      <c r="H2264">
        <v>4</v>
      </c>
      <c r="I2264">
        <v>4</v>
      </c>
      <c r="J2264">
        <v>8010</v>
      </c>
    </row>
    <row r="2265" spans="1:10" x14ac:dyDescent="0.2">
      <c r="A2265" t="s">
        <v>18</v>
      </c>
      <c r="B2265" t="s">
        <v>19</v>
      </c>
      <c r="C2265">
        <v>2015</v>
      </c>
      <c r="D2265">
        <v>2.8</v>
      </c>
      <c r="E2265" t="s">
        <v>16</v>
      </c>
      <c r="F2265" t="s">
        <v>13</v>
      </c>
      <c r="G2265">
        <v>286325</v>
      </c>
      <c r="H2265">
        <v>4</v>
      </c>
      <c r="I2265">
        <v>1</v>
      </c>
      <c r="J2265">
        <v>6673</v>
      </c>
    </row>
    <row r="2266" spans="1:10" x14ac:dyDescent="0.2">
      <c r="A2266" t="s">
        <v>40</v>
      </c>
      <c r="B2266" t="s">
        <v>49</v>
      </c>
      <c r="C2266">
        <v>2005</v>
      </c>
      <c r="D2266">
        <v>1.1000000000000001</v>
      </c>
      <c r="E2266" t="s">
        <v>28</v>
      </c>
      <c r="F2266" t="s">
        <v>17</v>
      </c>
      <c r="G2266">
        <v>210763</v>
      </c>
      <c r="H2266">
        <v>5</v>
      </c>
      <c r="I2266">
        <v>5</v>
      </c>
      <c r="J2266">
        <v>3984</v>
      </c>
    </row>
    <row r="2267" spans="1:10" x14ac:dyDescent="0.2">
      <c r="A2267" t="s">
        <v>29</v>
      </c>
      <c r="B2267" t="s">
        <v>30</v>
      </c>
      <c r="C2267">
        <v>2001</v>
      </c>
      <c r="D2267">
        <v>1.2</v>
      </c>
      <c r="E2267" t="s">
        <v>12</v>
      </c>
      <c r="F2267" t="s">
        <v>25</v>
      </c>
      <c r="G2267">
        <v>265854</v>
      </c>
      <c r="H2267">
        <v>5</v>
      </c>
      <c r="I2267">
        <v>3</v>
      </c>
      <c r="J2267">
        <v>2000</v>
      </c>
    </row>
    <row r="2268" spans="1:10" x14ac:dyDescent="0.2">
      <c r="A2268" t="s">
        <v>29</v>
      </c>
      <c r="B2268" t="s">
        <v>56</v>
      </c>
      <c r="C2268">
        <v>2017</v>
      </c>
      <c r="D2268">
        <v>1.1000000000000001</v>
      </c>
      <c r="E2268" t="s">
        <v>12</v>
      </c>
      <c r="F2268" t="s">
        <v>25</v>
      </c>
      <c r="G2268">
        <v>240120</v>
      </c>
      <c r="H2268">
        <v>5</v>
      </c>
      <c r="I2268">
        <v>5</v>
      </c>
      <c r="J2268">
        <v>5497</v>
      </c>
    </row>
    <row r="2269" spans="1:10" x14ac:dyDescent="0.2">
      <c r="A2269" t="s">
        <v>14</v>
      </c>
      <c r="B2269" t="s">
        <v>46</v>
      </c>
      <c r="C2269">
        <v>2017</v>
      </c>
      <c r="D2269">
        <v>1.8</v>
      </c>
      <c r="E2269" t="s">
        <v>16</v>
      </c>
      <c r="F2269" t="s">
        <v>13</v>
      </c>
      <c r="G2269">
        <v>54765</v>
      </c>
      <c r="H2269">
        <v>4</v>
      </c>
      <c r="I2269">
        <v>2</v>
      </c>
      <c r="J2269">
        <v>10904</v>
      </c>
    </row>
    <row r="2270" spans="1:10" x14ac:dyDescent="0.2">
      <c r="A2270" t="s">
        <v>14</v>
      </c>
      <c r="B2270" t="s">
        <v>15</v>
      </c>
      <c r="C2270">
        <v>2008</v>
      </c>
      <c r="D2270">
        <v>4</v>
      </c>
      <c r="E2270" t="s">
        <v>22</v>
      </c>
      <c r="F2270" t="s">
        <v>13</v>
      </c>
      <c r="G2270">
        <v>90251</v>
      </c>
      <c r="H2270">
        <v>2</v>
      </c>
      <c r="I2270">
        <v>5</v>
      </c>
      <c r="J2270">
        <v>10694</v>
      </c>
    </row>
    <row r="2271" spans="1:10" x14ac:dyDescent="0.2">
      <c r="A2271" t="s">
        <v>40</v>
      </c>
      <c r="B2271" t="s">
        <v>49</v>
      </c>
      <c r="C2271">
        <v>2017</v>
      </c>
      <c r="D2271">
        <v>3.6</v>
      </c>
      <c r="E2271" t="s">
        <v>22</v>
      </c>
      <c r="F2271" t="s">
        <v>25</v>
      </c>
      <c r="G2271">
        <v>248268</v>
      </c>
      <c r="H2271">
        <v>2</v>
      </c>
      <c r="I2271">
        <v>5</v>
      </c>
      <c r="J2271">
        <v>9834</v>
      </c>
    </row>
    <row r="2272" spans="1:10" x14ac:dyDescent="0.2">
      <c r="A2272" t="s">
        <v>29</v>
      </c>
      <c r="B2272" t="s">
        <v>30</v>
      </c>
      <c r="C2272">
        <v>2004</v>
      </c>
      <c r="D2272">
        <v>2.8</v>
      </c>
      <c r="E2272" t="s">
        <v>16</v>
      </c>
      <c r="F2272" t="s">
        <v>13</v>
      </c>
      <c r="G2272">
        <v>168251</v>
      </c>
      <c r="H2272">
        <v>5</v>
      </c>
      <c r="I2272">
        <v>4</v>
      </c>
      <c r="J2272">
        <v>5734</v>
      </c>
    </row>
    <row r="2273" spans="1:10" x14ac:dyDescent="0.2">
      <c r="A2273" t="s">
        <v>29</v>
      </c>
      <c r="B2273" t="s">
        <v>56</v>
      </c>
      <c r="C2273">
        <v>2018</v>
      </c>
      <c r="D2273">
        <v>1.1000000000000001</v>
      </c>
      <c r="E2273" t="s">
        <v>22</v>
      </c>
      <c r="F2273" t="s">
        <v>25</v>
      </c>
      <c r="G2273">
        <v>174665</v>
      </c>
      <c r="H2273">
        <v>2</v>
      </c>
      <c r="I2273">
        <v>4</v>
      </c>
      <c r="J2273">
        <v>9106</v>
      </c>
    </row>
    <row r="2274" spans="1:10" x14ac:dyDescent="0.2">
      <c r="A2274" t="s">
        <v>10</v>
      </c>
      <c r="B2274" t="s">
        <v>48</v>
      </c>
      <c r="C2274">
        <v>2016</v>
      </c>
      <c r="D2274">
        <v>1.4</v>
      </c>
      <c r="E2274" t="s">
        <v>12</v>
      </c>
      <c r="F2274" t="s">
        <v>17</v>
      </c>
      <c r="G2274">
        <v>216284</v>
      </c>
      <c r="H2274">
        <v>3</v>
      </c>
      <c r="I2274">
        <v>2</v>
      </c>
      <c r="J2274">
        <v>7474</v>
      </c>
    </row>
    <row r="2275" spans="1:10" x14ac:dyDescent="0.2">
      <c r="A2275" t="s">
        <v>14</v>
      </c>
      <c r="B2275" t="s">
        <v>39</v>
      </c>
      <c r="C2275">
        <v>2013</v>
      </c>
      <c r="D2275">
        <v>1.1000000000000001</v>
      </c>
      <c r="E2275" t="s">
        <v>12</v>
      </c>
      <c r="F2275" t="s">
        <v>25</v>
      </c>
      <c r="G2275">
        <v>144900</v>
      </c>
      <c r="H2275">
        <v>3</v>
      </c>
      <c r="I2275">
        <v>2</v>
      </c>
      <c r="J2275">
        <v>6202</v>
      </c>
    </row>
    <row r="2276" spans="1:10" x14ac:dyDescent="0.2">
      <c r="A2276" t="s">
        <v>29</v>
      </c>
      <c r="B2276" t="s">
        <v>35</v>
      </c>
      <c r="C2276">
        <v>2003</v>
      </c>
      <c r="D2276">
        <v>1.3</v>
      </c>
      <c r="E2276" t="s">
        <v>22</v>
      </c>
      <c r="F2276" t="s">
        <v>13</v>
      </c>
      <c r="G2276">
        <v>89728</v>
      </c>
      <c r="H2276">
        <v>5</v>
      </c>
      <c r="I2276">
        <v>1</v>
      </c>
      <c r="J2276">
        <v>6505</v>
      </c>
    </row>
    <row r="2277" spans="1:10" x14ac:dyDescent="0.2">
      <c r="A2277" t="s">
        <v>20</v>
      </c>
      <c r="B2277" t="s">
        <v>50</v>
      </c>
      <c r="C2277">
        <v>2013</v>
      </c>
      <c r="D2277">
        <v>2.7</v>
      </c>
      <c r="E2277" t="s">
        <v>16</v>
      </c>
      <c r="F2277" t="s">
        <v>25</v>
      </c>
      <c r="G2277">
        <v>10769</v>
      </c>
      <c r="H2277">
        <v>2</v>
      </c>
      <c r="I2277">
        <v>5</v>
      </c>
      <c r="J2277">
        <v>11484</v>
      </c>
    </row>
    <row r="2278" spans="1:10" x14ac:dyDescent="0.2">
      <c r="A2278" t="s">
        <v>23</v>
      </c>
      <c r="B2278" t="s">
        <v>45</v>
      </c>
      <c r="C2278">
        <v>2003</v>
      </c>
      <c r="D2278">
        <v>3.4</v>
      </c>
      <c r="E2278" t="s">
        <v>28</v>
      </c>
      <c r="F2278" t="s">
        <v>13</v>
      </c>
      <c r="G2278">
        <v>206616</v>
      </c>
      <c r="H2278">
        <v>3</v>
      </c>
      <c r="I2278">
        <v>3</v>
      </c>
      <c r="J2278">
        <v>4267</v>
      </c>
    </row>
    <row r="2279" spans="1:10" x14ac:dyDescent="0.2">
      <c r="A2279" t="s">
        <v>10</v>
      </c>
      <c r="B2279" t="s">
        <v>11</v>
      </c>
      <c r="C2279">
        <v>2009</v>
      </c>
      <c r="D2279">
        <v>1.7</v>
      </c>
      <c r="E2279" t="s">
        <v>16</v>
      </c>
      <c r="F2279" t="s">
        <v>25</v>
      </c>
      <c r="G2279">
        <v>255091</v>
      </c>
      <c r="H2279">
        <v>4</v>
      </c>
      <c r="I2279">
        <v>4</v>
      </c>
      <c r="J2279">
        <v>4398</v>
      </c>
    </row>
    <row r="2280" spans="1:10" x14ac:dyDescent="0.2">
      <c r="A2280" t="s">
        <v>29</v>
      </c>
      <c r="B2280" t="s">
        <v>30</v>
      </c>
      <c r="C2280">
        <v>2007</v>
      </c>
      <c r="D2280">
        <v>3.5</v>
      </c>
      <c r="E2280" t="s">
        <v>16</v>
      </c>
      <c r="F2280" t="s">
        <v>25</v>
      </c>
      <c r="G2280">
        <v>238600</v>
      </c>
      <c r="H2280">
        <v>2</v>
      </c>
      <c r="I2280">
        <v>3</v>
      </c>
      <c r="J2280">
        <v>5928</v>
      </c>
    </row>
    <row r="2281" spans="1:10" x14ac:dyDescent="0.2">
      <c r="A2281" t="s">
        <v>36</v>
      </c>
      <c r="B2281" t="s">
        <v>44</v>
      </c>
      <c r="C2281">
        <v>2008</v>
      </c>
      <c r="D2281">
        <v>1</v>
      </c>
      <c r="E2281" t="s">
        <v>28</v>
      </c>
      <c r="F2281" t="s">
        <v>17</v>
      </c>
      <c r="G2281">
        <v>120850</v>
      </c>
      <c r="H2281">
        <v>5</v>
      </c>
      <c r="I2281">
        <v>1</v>
      </c>
      <c r="J2281">
        <v>6583</v>
      </c>
    </row>
    <row r="2282" spans="1:10" x14ac:dyDescent="0.2">
      <c r="A2282" t="s">
        <v>40</v>
      </c>
      <c r="B2282" t="s">
        <v>51</v>
      </c>
      <c r="C2282">
        <v>2001</v>
      </c>
      <c r="D2282">
        <v>2.6</v>
      </c>
      <c r="E2282" t="s">
        <v>22</v>
      </c>
      <c r="F2282" t="s">
        <v>13</v>
      </c>
      <c r="G2282">
        <v>212873</v>
      </c>
      <c r="H2282">
        <v>5</v>
      </c>
      <c r="I2282">
        <v>2</v>
      </c>
      <c r="J2282">
        <v>4742</v>
      </c>
    </row>
    <row r="2283" spans="1:10" x14ac:dyDescent="0.2">
      <c r="A2283" t="s">
        <v>40</v>
      </c>
      <c r="B2283" t="s">
        <v>51</v>
      </c>
      <c r="C2283">
        <v>2001</v>
      </c>
      <c r="D2283">
        <v>1.4</v>
      </c>
      <c r="E2283" t="s">
        <v>22</v>
      </c>
      <c r="F2283" t="s">
        <v>25</v>
      </c>
      <c r="G2283">
        <v>196294</v>
      </c>
      <c r="H2283">
        <v>2</v>
      </c>
      <c r="I2283">
        <v>2</v>
      </c>
      <c r="J2283">
        <v>3874</v>
      </c>
    </row>
    <row r="2284" spans="1:10" x14ac:dyDescent="0.2">
      <c r="A2284" t="s">
        <v>29</v>
      </c>
      <c r="B2284" t="s">
        <v>30</v>
      </c>
      <c r="C2284">
        <v>2011</v>
      </c>
      <c r="D2284">
        <v>4.5</v>
      </c>
      <c r="E2284" t="s">
        <v>28</v>
      </c>
      <c r="F2284" t="s">
        <v>17</v>
      </c>
      <c r="G2284">
        <v>297338</v>
      </c>
      <c r="H2284">
        <v>4</v>
      </c>
      <c r="I2284">
        <v>3</v>
      </c>
      <c r="J2284">
        <v>7453</v>
      </c>
    </row>
    <row r="2285" spans="1:10" x14ac:dyDescent="0.2">
      <c r="A2285" t="s">
        <v>10</v>
      </c>
      <c r="B2285" t="s">
        <v>48</v>
      </c>
      <c r="C2285">
        <v>2004</v>
      </c>
      <c r="D2285">
        <v>1.1000000000000001</v>
      </c>
      <c r="E2285" t="s">
        <v>22</v>
      </c>
      <c r="F2285" t="s">
        <v>13</v>
      </c>
      <c r="G2285">
        <v>42308</v>
      </c>
      <c r="H2285">
        <v>3</v>
      </c>
      <c r="I2285">
        <v>5</v>
      </c>
      <c r="J2285">
        <v>7553</v>
      </c>
    </row>
    <row r="2286" spans="1:10" x14ac:dyDescent="0.2">
      <c r="A2286" t="s">
        <v>29</v>
      </c>
      <c r="B2286" t="s">
        <v>35</v>
      </c>
      <c r="C2286">
        <v>2007</v>
      </c>
      <c r="D2286">
        <v>1.6</v>
      </c>
      <c r="E2286" t="s">
        <v>22</v>
      </c>
      <c r="F2286" t="s">
        <v>25</v>
      </c>
      <c r="G2286">
        <v>186107</v>
      </c>
      <c r="H2286">
        <v>3</v>
      </c>
      <c r="I2286">
        <v>1</v>
      </c>
      <c r="J2286">
        <v>6077</v>
      </c>
    </row>
    <row r="2287" spans="1:10" x14ac:dyDescent="0.2">
      <c r="A2287" t="s">
        <v>14</v>
      </c>
      <c r="B2287" t="s">
        <v>15</v>
      </c>
      <c r="C2287">
        <v>2011</v>
      </c>
      <c r="D2287">
        <v>2.2000000000000002</v>
      </c>
      <c r="E2287" t="s">
        <v>12</v>
      </c>
      <c r="F2287" t="s">
        <v>25</v>
      </c>
      <c r="G2287">
        <v>133652</v>
      </c>
      <c r="H2287">
        <v>2</v>
      </c>
      <c r="I2287">
        <v>3</v>
      </c>
      <c r="J2287">
        <v>6926</v>
      </c>
    </row>
    <row r="2288" spans="1:10" x14ac:dyDescent="0.2">
      <c r="A2288" t="s">
        <v>40</v>
      </c>
      <c r="B2288" t="s">
        <v>49</v>
      </c>
      <c r="C2288">
        <v>2019</v>
      </c>
      <c r="D2288">
        <v>3.6</v>
      </c>
      <c r="E2288" t="s">
        <v>22</v>
      </c>
      <c r="F2288" t="s">
        <v>13</v>
      </c>
      <c r="G2288">
        <v>75115</v>
      </c>
      <c r="H2288">
        <v>5</v>
      </c>
      <c r="I2288">
        <v>3</v>
      </c>
      <c r="J2288">
        <v>13897</v>
      </c>
    </row>
    <row r="2289" spans="1:10" x14ac:dyDescent="0.2">
      <c r="A2289" t="s">
        <v>29</v>
      </c>
      <c r="B2289" t="s">
        <v>30</v>
      </c>
      <c r="C2289">
        <v>2011</v>
      </c>
      <c r="D2289">
        <v>2.6</v>
      </c>
      <c r="E2289" t="s">
        <v>12</v>
      </c>
      <c r="F2289" t="s">
        <v>13</v>
      </c>
      <c r="G2289">
        <v>122235</v>
      </c>
      <c r="H2289">
        <v>2</v>
      </c>
      <c r="I2289">
        <v>2</v>
      </c>
      <c r="J2289">
        <v>7555</v>
      </c>
    </row>
    <row r="2290" spans="1:10" x14ac:dyDescent="0.2">
      <c r="A2290" t="s">
        <v>14</v>
      </c>
      <c r="B2290" t="s">
        <v>15</v>
      </c>
      <c r="C2290">
        <v>2016</v>
      </c>
      <c r="D2290">
        <v>3.8</v>
      </c>
      <c r="E2290" t="s">
        <v>16</v>
      </c>
      <c r="F2290" t="s">
        <v>25</v>
      </c>
      <c r="G2290">
        <v>289487</v>
      </c>
      <c r="H2290">
        <v>4</v>
      </c>
      <c r="I2290">
        <v>3</v>
      </c>
      <c r="J2290">
        <v>7910</v>
      </c>
    </row>
    <row r="2291" spans="1:10" x14ac:dyDescent="0.2">
      <c r="A2291" t="s">
        <v>26</v>
      </c>
      <c r="B2291" t="s">
        <v>27</v>
      </c>
      <c r="C2291">
        <v>2005</v>
      </c>
      <c r="D2291">
        <v>3.5</v>
      </c>
      <c r="E2291" t="s">
        <v>16</v>
      </c>
      <c r="F2291" t="s">
        <v>13</v>
      </c>
      <c r="G2291">
        <v>31448</v>
      </c>
      <c r="H2291">
        <v>3</v>
      </c>
      <c r="I2291">
        <v>3</v>
      </c>
      <c r="J2291">
        <v>9471</v>
      </c>
    </row>
    <row r="2292" spans="1:10" x14ac:dyDescent="0.2">
      <c r="A2292" t="s">
        <v>23</v>
      </c>
      <c r="B2292" t="s">
        <v>38</v>
      </c>
      <c r="C2292">
        <v>2013</v>
      </c>
      <c r="D2292">
        <v>3.1</v>
      </c>
      <c r="E2292" t="s">
        <v>28</v>
      </c>
      <c r="F2292" t="s">
        <v>13</v>
      </c>
      <c r="G2292">
        <v>225596</v>
      </c>
      <c r="H2292">
        <v>2</v>
      </c>
      <c r="I2292">
        <v>4</v>
      </c>
      <c r="J2292">
        <v>6588</v>
      </c>
    </row>
    <row r="2293" spans="1:10" x14ac:dyDescent="0.2">
      <c r="A2293" t="s">
        <v>20</v>
      </c>
      <c r="B2293" t="s">
        <v>50</v>
      </c>
      <c r="C2293">
        <v>2018</v>
      </c>
      <c r="D2293">
        <v>2.5</v>
      </c>
      <c r="E2293" t="s">
        <v>28</v>
      </c>
      <c r="F2293" t="s">
        <v>17</v>
      </c>
      <c r="G2293">
        <v>126221</v>
      </c>
      <c r="H2293">
        <v>5</v>
      </c>
      <c r="I2293">
        <v>5</v>
      </c>
      <c r="J2293">
        <v>10975</v>
      </c>
    </row>
    <row r="2294" spans="1:10" x14ac:dyDescent="0.2">
      <c r="A2294" t="s">
        <v>26</v>
      </c>
      <c r="B2294" t="s">
        <v>47</v>
      </c>
      <c r="C2294">
        <v>2011</v>
      </c>
      <c r="D2294">
        <v>2.4</v>
      </c>
      <c r="E2294" t="s">
        <v>22</v>
      </c>
      <c r="F2294" t="s">
        <v>13</v>
      </c>
      <c r="G2294">
        <v>95255</v>
      </c>
      <c r="H2294">
        <v>3</v>
      </c>
      <c r="I2294">
        <v>4</v>
      </c>
      <c r="J2294">
        <v>9894</v>
      </c>
    </row>
    <row r="2295" spans="1:10" x14ac:dyDescent="0.2">
      <c r="A2295" t="s">
        <v>29</v>
      </c>
      <c r="B2295" t="s">
        <v>35</v>
      </c>
      <c r="C2295">
        <v>2020</v>
      </c>
      <c r="D2295">
        <v>2.9</v>
      </c>
      <c r="E2295" t="s">
        <v>22</v>
      </c>
      <c r="F2295" t="s">
        <v>13</v>
      </c>
      <c r="G2295">
        <v>299471</v>
      </c>
      <c r="H2295">
        <v>4</v>
      </c>
      <c r="I2295">
        <v>5</v>
      </c>
      <c r="J2295">
        <v>9010</v>
      </c>
    </row>
    <row r="2296" spans="1:10" x14ac:dyDescent="0.2">
      <c r="A2296" t="s">
        <v>14</v>
      </c>
      <c r="B2296" t="s">
        <v>39</v>
      </c>
      <c r="C2296">
        <v>2005</v>
      </c>
      <c r="D2296">
        <v>2.5</v>
      </c>
      <c r="E2296" t="s">
        <v>12</v>
      </c>
      <c r="F2296" t="s">
        <v>25</v>
      </c>
      <c r="G2296">
        <v>77298</v>
      </c>
      <c r="H2296">
        <v>4</v>
      </c>
      <c r="I2296">
        <v>5</v>
      </c>
      <c r="J2296">
        <v>6554</v>
      </c>
    </row>
    <row r="2297" spans="1:10" x14ac:dyDescent="0.2">
      <c r="A2297" t="s">
        <v>23</v>
      </c>
      <c r="B2297" t="s">
        <v>45</v>
      </c>
      <c r="C2297">
        <v>2018</v>
      </c>
      <c r="D2297">
        <v>4.8</v>
      </c>
      <c r="E2297" t="s">
        <v>22</v>
      </c>
      <c r="F2297" t="s">
        <v>13</v>
      </c>
      <c r="G2297">
        <v>111035</v>
      </c>
      <c r="H2297">
        <v>2</v>
      </c>
      <c r="I2297">
        <v>4</v>
      </c>
      <c r="J2297">
        <v>14079</v>
      </c>
    </row>
    <row r="2298" spans="1:10" x14ac:dyDescent="0.2">
      <c r="A2298" t="s">
        <v>10</v>
      </c>
      <c r="B2298" t="s">
        <v>11</v>
      </c>
      <c r="C2298">
        <v>2001</v>
      </c>
      <c r="D2298">
        <v>4.5999999999999996</v>
      </c>
      <c r="E2298" t="s">
        <v>16</v>
      </c>
      <c r="F2298" t="s">
        <v>17</v>
      </c>
      <c r="G2298">
        <v>145289</v>
      </c>
      <c r="H2298">
        <v>5</v>
      </c>
      <c r="I2298">
        <v>4</v>
      </c>
      <c r="J2298">
        <v>8594</v>
      </c>
    </row>
    <row r="2299" spans="1:10" x14ac:dyDescent="0.2">
      <c r="A2299" t="s">
        <v>36</v>
      </c>
      <c r="B2299" t="s">
        <v>53</v>
      </c>
      <c r="C2299">
        <v>2003</v>
      </c>
      <c r="D2299">
        <v>4.8</v>
      </c>
      <c r="E2299" t="s">
        <v>16</v>
      </c>
      <c r="F2299" t="s">
        <v>13</v>
      </c>
      <c r="G2299">
        <v>210016</v>
      </c>
      <c r="H2299">
        <v>2</v>
      </c>
      <c r="I2299">
        <v>5</v>
      </c>
      <c r="J2299">
        <v>6599</v>
      </c>
    </row>
    <row r="2300" spans="1:10" x14ac:dyDescent="0.2">
      <c r="A2300" t="s">
        <v>10</v>
      </c>
      <c r="B2300" t="s">
        <v>31</v>
      </c>
      <c r="C2300">
        <v>2023</v>
      </c>
      <c r="D2300">
        <v>1.7</v>
      </c>
      <c r="E2300" t="s">
        <v>28</v>
      </c>
      <c r="F2300" t="s">
        <v>13</v>
      </c>
      <c r="G2300">
        <v>164639</v>
      </c>
      <c r="H2300">
        <v>5</v>
      </c>
      <c r="I2300">
        <v>1</v>
      </c>
      <c r="J2300">
        <v>9407</v>
      </c>
    </row>
    <row r="2301" spans="1:10" x14ac:dyDescent="0.2">
      <c r="A2301" t="s">
        <v>18</v>
      </c>
      <c r="B2301" t="s">
        <v>54</v>
      </c>
      <c r="C2301">
        <v>2010</v>
      </c>
      <c r="D2301">
        <v>4.2</v>
      </c>
      <c r="E2301" t="s">
        <v>22</v>
      </c>
      <c r="F2301" t="s">
        <v>13</v>
      </c>
      <c r="G2301">
        <v>58152</v>
      </c>
      <c r="H2301">
        <v>4</v>
      </c>
      <c r="I2301">
        <v>1</v>
      </c>
      <c r="J2301">
        <v>12136</v>
      </c>
    </row>
    <row r="2302" spans="1:10" x14ac:dyDescent="0.2">
      <c r="A2302" t="s">
        <v>26</v>
      </c>
      <c r="B2302" t="s">
        <v>27</v>
      </c>
      <c r="C2302">
        <v>2012</v>
      </c>
      <c r="D2302">
        <v>2.4</v>
      </c>
      <c r="E2302" t="s">
        <v>28</v>
      </c>
      <c r="F2302" t="s">
        <v>17</v>
      </c>
      <c r="G2302">
        <v>188235</v>
      </c>
      <c r="H2302">
        <v>5</v>
      </c>
      <c r="I2302">
        <v>1</v>
      </c>
      <c r="J2302">
        <v>7835</v>
      </c>
    </row>
    <row r="2303" spans="1:10" x14ac:dyDescent="0.2">
      <c r="A2303" t="s">
        <v>10</v>
      </c>
      <c r="B2303" t="s">
        <v>11</v>
      </c>
      <c r="C2303">
        <v>2020</v>
      </c>
      <c r="D2303">
        <v>1.2</v>
      </c>
      <c r="E2303" t="s">
        <v>28</v>
      </c>
      <c r="F2303" t="s">
        <v>13</v>
      </c>
      <c r="G2303">
        <v>257957</v>
      </c>
      <c r="H2303">
        <v>2</v>
      </c>
      <c r="I2303">
        <v>5</v>
      </c>
      <c r="J2303">
        <v>6140</v>
      </c>
    </row>
    <row r="2304" spans="1:10" x14ac:dyDescent="0.2">
      <c r="A2304" t="s">
        <v>23</v>
      </c>
      <c r="B2304" t="s">
        <v>24</v>
      </c>
      <c r="C2304">
        <v>2000</v>
      </c>
      <c r="D2304">
        <v>2.7</v>
      </c>
      <c r="E2304" t="s">
        <v>28</v>
      </c>
      <c r="F2304" t="s">
        <v>13</v>
      </c>
      <c r="G2304">
        <v>245909</v>
      </c>
      <c r="H2304">
        <v>4</v>
      </c>
      <c r="I2304">
        <v>4</v>
      </c>
      <c r="J2304">
        <v>2000</v>
      </c>
    </row>
    <row r="2305" spans="1:10" x14ac:dyDescent="0.2">
      <c r="A2305" t="s">
        <v>10</v>
      </c>
      <c r="B2305" t="s">
        <v>11</v>
      </c>
      <c r="C2305">
        <v>2023</v>
      </c>
      <c r="D2305">
        <v>3.7</v>
      </c>
      <c r="E2305" t="s">
        <v>16</v>
      </c>
      <c r="F2305" t="s">
        <v>17</v>
      </c>
      <c r="G2305">
        <v>94331</v>
      </c>
      <c r="H2305">
        <v>5</v>
      </c>
      <c r="I2305">
        <v>5</v>
      </c>
      <c r="J2305">
        <v>15313</v>
      </c>
    </row>
    <row r="2306" spans="1:10" x14ac:dyDescent="0.2">
      <c r="A2306" t="s">
        <v>33</v>
      </c>
      <c r="B2306" t="s">
        <v>34</v>
      </c>
      <c r="C2306">
        <v>2020</v>
      </c>
      <c r="D2306">
        <v>2.2999999999999998</v>
      </c>
      <c r="E2306" t="s">
        <v>12</v>
      </c>
      <c r="F2306" t="s">
        <v>25</v>
      </c>
      <c r="G2306">
        <v>33738</v>
      </c>
      <c r="H2306">
        <v>5</v>
      </c>
      <c r="I2306">
        <v>1</v>
      </c>
      <c r="J2306">
        <v>11725</v>
      </c>
    </row>
    <row r="2307" spans="1:10" x14ac:dyDescent="0.2">
      <c r="A2307" t="s">
        <v>29</v>
      </c>
      <c r="B2307" t="s">
        <v>30</v>
      </c>
      <c r="C2307">
        <v>2003</v>
      </c>
      <c r="D2307">
        <v>3.2</v>
      </c>
      <c r="E2307" t="s">
        <v>16</v>
      </c>
      <c r="F2307" t="s">
        <v>17</v>
      </c>
      <c r="G2307">
        <v>257236</v>
      </c>
      <c r="H2307">
        <v>5</v>
      </c>
      <c r="I2307">
        <v>5</v>
      </c>
      <c r="J2307">
        <v>5555</v>
      </c>
    </row>
    <row r="2308" spans="1:10" x14ac:dyDescent="0.2">
      <c r="A2308" t="s">
        <v>20</v>
      </c>
      <c r="B2308" t="s">
        <v>42</v>
      </c>
      <c r="C2308">
        <v>2001</v>
      </c>
      <c r="D2308">
        <v>4.4000000000000004</v>
      </c>
      <c r="E2308" t="s">
        <v>12</v>
      </c>
      <c r="F2308" t="s">
        <v>25</v>
      </c>
      <c r="G2308">
        <v>51568</v>
      </c>
      <c r="H2308">
        <v>5</v>
      </c>
      <c r="I2308">
        <v>4</v>
      </c>
      <c r="J2308">
        <v>7768</v>
      </c>
    </row>
    <row r="2309" spans="1:10" x14ac:dyDescent="0.2">
      <c r="A2309" t="s">
        <v>20</v>
      </c>
      <c r="B2309" t="s">
        <v>50</v>
      </c>
      <c r="C2309">
        <v>2002</v>
      </c>
      <c r="D2309">
        <v>1.8</v>
      </c>
      <c r="E2309" t="s">
        <v>16</v>
      </c>
      <c r="F2309" t="s">
        <v>25</v>
      </c>
      <c r="G2309">
        <v>52853</v>
      </c>
      <c r="H2309">
        <v>4</v>
      </c>
      <c r="I2309">
        <v>2</v>
      </c>
      <c r="J2309">
        <v>6442</v>
      </c>
    </row>
    <row r="2310" spans="1:10" x14ac:dyDescent="0.2">
      <c r="A2310" t="s">
        <v>18</v>
      </c>
      <c r="B2310" t="s">
        <v>52</v>
      </c>
      <c r="C2310">
        <v>2018</v>
      </c>
      <c r="D2310">
        <v>4.7</v>
      </c>
      <c r="E2310" t="s">
        <v>22</v>
      </c>
      <c r="F2310" t="s">
        <v>17</v>
      </c>
      <c r="G2310">
        <v>162547</v>
      </c>
      <c r="H2310">
        <v>3</v>
      </c>
      <c r="I2310">
        <v>3</v>
      </c>
      <c r="J2310">
        <v>14449</v>
      </c>
    </row>
    <row r="2311" spans="1:10" x14ac:dyDescent="0.2">
      <c r="A2311" t="s">
        <v>40</v>
      </c>
      <c r="B2311" t="s">
        <v>49</v>
      </c>
      <c r="C2311">
        <v>2016</v>
      </c>
      <c r="D2311">
        <v>3.8</v>
      </c>
      <c r="E2311" t="s">
        <v>12</v>
      </c>
      <c r="F2311" t="s">
        <v>17</v>
      </c>
      <c r="G2311">
        <v>1669</v>
      </c>
      <c r="H2311">
        <v>5</v>
      </c>
      <c r="I2311">
        <v>4</v>
      </c>
      <c r="J2311">
        <v>14166</v>
      </c>
    </row>
    <row r="2312" spans="1:10" x14ac:dyDescent="0.2">
      <c r="A2312" t="s">
        <v>29</v>
      </c>
      <c r="B2312" t="s">
        <v>30</v>
      </c>
      <c r="C2312">
        <v>2012</v>
      </c>
      <c r="D2312">
        <v>3</v>
      </c>
      <c r="E2312" t="s">
        <v>16</v>
      </c>
      <c r="F2312" t="s">
        <v>13</v>
      </c>
      <c r="G2312">
        <v>262444</v>
      </c>
      <c r="H2312">
        <v>3</v>
      </c>
      <c r="I2312">
        <v>5</v>
      </c>
      <c r="J2312">
        <v>6451</v>
      </c>
    </row>
    <row r="2313" spans="1:10" x14ac:dyDescent="0.2">
      <c r="A2313" t="s">
        <v>33</v>
      </c>
      <c r="B2313" t="s">
        <v>55</v>
      </c>
      <c r="C2313">
        <v>2002</v>
      </c>
      <c r="D2313">
        <v>1.3</v>
      </c>
      <c r="E2313" t="s">
        <v>28</v>
      </c>
      <c r="F2313" t="s">
        <v>25</v>
      </c>
      <c r="G2313">
        <v>149130</v>
      </c>
      <c r="H2313">
        <v>3</v>
      </c>
      <c r="I2313">
        <v>4</v>
      </c>
      <c r="J2313">
        <v>3017</v>
      </c>
    </row>
    <row r="2314" spans="1:10" x14ac:dyDescent="0.2">
      <c r="A2314" t="s">
        <v>20</v>
      </c>
      <c r="B2314" t="s">
        <v>50</v>
      </c>
      <c r="C2314">
        <v>2010</v>
      </c>
      <c r="D2314">
        <v>1.4</v>
      </c>
      <c r="E2314" t="s">
        <v>16</v>
      </c>
      <c r="F2314" t="s">
        <v>25</v>
      </c>
      <c r="G2314">
        <v>135385</v>
      </c>
      <c r="H2314">
        <v>4</v>
      </c>
      <c r="I2314">
        <v>5</v>
      </c>
      <c r="J2314">
        <v>6792</v>
      </c>
    </row>
    <row r="2315" spans="1:10" x14ac:dyDescent="0.2">
      <c r="A2315" t="s">
        <v>20</v>
      </c>
      <c r="B2315" t="s">
        <v>21</v>
      </c>
      <c r="C2315">
        <v>2018</v>
      </c>
      <c r="D2315">
        <v>3.8</v>
      </c>
      <c r="E2315" t="s">
        <v>16</v>
      </c>
      <c r="F2315" t="s">
        <v>17</v>
      </c>
      <c r="G2315">
        <v>275723</v>
      </c>
      <c r="H2315">
        <v>4</v>
      </c>
      <c r="I2315">
        <v>2</v>
      </c>
      <c r="J2315">
        <v>10285</v>
      </c>
    </row>
    <row r="2316" spans="1:10" x14ac:dyDescent="0.2">
      <c r="A2316" t="s">
        <v>20</v>
      </c>
      <c r="B2316" t="s">
        <v>21</v>
      </c>
      <c r="C2316">
        <v>2012</v>
      </c>
      <c r="D2316">
        <v>2.7</v>
      </c>
      <c r="E2316" t="s">
        <v>22</v>
      </c>
      <c r="F2316" t="s">
        <v>17</v>
      </c>
      <c r="G2316">
        <v>290079</v>
      </c>
      <c r="H2316">
        <v>4</v>
      </c>
      <c r="I2316">
        <v>2</v>
      </c>
      <c r="J2316">
        <v>8098</v>
      </c>
    </row>
    <row r="2317" spans="1:10" x14ac:dyDescent="0.2">
      <c r="A2317" t="s">
        <v>29</v>
      </c>
      <c r="B2317" t="s">
        <v>56</v>
      </c>
      <c r="C2317">
        <v>2015</v>
      </c>
      <c r="D2317">
        <v>1.3</v>
      </c>
      <c r="E2317" t="s">
        <v>22</v>
      </c>
      <c r="F2317" t="s">
        <v>13</v>
      </c>
      <c r="G2317">
        <v>211781</v>
      </c>
      <c r="H2317">
        <v>4</v>
      </c>
      <c r="I2317">
        <v>2</v>
      </c>
      <c r="J2317">
        <v>7664</v>
      </c>
    </row>
    <row r="2318" spans="1:10" x14ac:dyDescent="0.2">
      <c r="A2318" t="s">
        <v>14</v>
      </c>
      <c r="B2318" t="s">
        <v>46</v>
      </c>
      <c r="C2318">
        <v>2017</v>
      </c>
      <c r="D2318">
        <v>4.5999999999999996</v>
      </c>
      <c r="E2318" t="s">
        <v>12</v>
      </c>
      <c r="F2318" t="s">
        <v>25</v>
      </c>
      <c r="G2318">
        <v>228920</v>
      </c>
      <c r="H2318">
        <v>3</v>
      </c>
      <c r="I2318">
        <v>1</v>
      </c>
      <c r="J2318">
        <v>9221</v>
      </c>
    </row>
    <row r="2319" spans="1:10" x14ac:dyDescent="0.2">
      <c r="A2319" t="s">
        <v>26</v>
      </c>
      <c r="B2319" t="s">
        <v>27</v>
      </c>
      <c r="C2319">
        <v>2004</v>
      </c>
      <c r="D2319">
        <v>2</v>
      </c>
      <c r="E2319" t="s">
        <v>16</v>
      </c>
      <c r="F2319" t="s">
        <v>25</v>
      </c>
      <c r="G2319">
        <v>149547</v>
      </c>
      <c r="H2319">
        <v>3</v>
      </c>
      <c r="I2319">
        <v>3</v>
      </c>
      <c r="J2319">
        <v>5309</v>
      </c>
    </row>
    <row r="2320" spans="1:10" x14ac:dyDescent="0.2">
      <c r="A2320" t="s">
        <v>26</v>
      </c>
      <c r="B2320" t="s">
        <v>27</v>
      </c>
      <c r="C2320">
        <v>2020</v>
      </c>
      <c r="D2320">
        <v>2.7</v>
      </c>
      <c r="E2320" t="s">
        <v>12</v>
      </c>
      <c r="F2320" t="s">
        <v>13</v>
      </c>
      <c r="G2320">
        <v>11995</v>
      </c>
      <c r="H2320">
        <v>3</v>
      </c>
      <c r="I2320">
        <v>3</v>
      </c>
      <c r="J2320">
        <v>12560</v>
      </c>
    </row>
    <row r="2321" spans="1:10" x14ac:dyDescent="0.2">
      <c r="A2321" t="s">
        <v>26</v>
      </c>
      <c r="B2321" t="s">
        <v>47</v>
      </c>
      <c r="C2321">
        <v>2017</v>
      </c>
      <c r="D2321">
        <v>1.1000000000000001</v>
      </c>
      <c r="E2321" t="s">
        <v>28</v>
      </c>
      <c r="F2321" t="s">
        <v>25</v>
      </c>
      <c r="G2321">
        <v>15401</v>
      </c>
      <c r="H2321">
        <v>4</v>
      </c>
      <c r="I2321">
        <v>5</v>
      </c>
      <c r="J2321">
        <v>9991</v>
      </c>
    </row>
    <row r="2322" spans="1:10" x14ac:dyDescent="0.2">
      <c r="A2322" t="s">
        <v>33</v>
      </c>
      <c r="B2322" t="s">
        <v>55</v>
      </c>
      <c r="C2322">
        <v>2012</v>
      </c>
      <c r="D2322">
        <v>1.9</v>
      </c>
      <c r="E2322" t="s">
        <v>12</v>
      </c>
      <c r="F2322" t="s">
        <v>17</v>
      </c>
      <c r="G2322">
        <v>48209</v>
      </c>
      <c r="H2322">
        <v>4</v>
      </c>
      <c r="I2322">
        <v>2</v>
      </c>
      <c r="J2322">
        <v>10135</v>
      </c>
    </row>
    <row r="2323" spans="1:10" x14ac:dyDescent="0.2">
      <c r="A2323" t="s">
        <v>10</v>
      </c>
      <c r="B2323" t="s">
        <v>48</v>
      </c>
      <c r="C2323">
        <v>2007</v>
      </c>
      <c r="D2323">
        <v>1</v>
      </c>
      <c r="E2323" t="s">
        <v>22</v>
      </c>
      <c r="F2323" t="s">
        <v>13</v>
      </c>
      <c r="G2323">
        <v>248712</v>
      </c>
      <c r="H2323">
        <v>4</v>
      </c>
      <c r="I2323">
        <v>2</v>
      </c>
      <c r="J2323">
        <v>4225</v>
      </c>
    </row>
    <row r="2324" spans="1:10" x14ac:dyDescent="0.2">
      <c r="A2324" t="s">
        <v>29</v>
      </c>
      <c r="B2324" t="s">
        <v>30</v>
      </c>
      <c r="C2324">
        <v>2004</v>
      </c>
      <c r="D2324">
        <v>3</v>
      </c>
      <c r="E2324" t="s">
        <v>12</v>
      </c>
      <c r="F2324" t="s">
        <v>25</v>
      </c>
      <c r="G2324">
        <v>28122</v>
      </c>
      <c r="H2324">
        <v>5</v>
      </c>
      <c r="I2324">
        <v>4</v>
      </c>
      <c r="J2324">
        <v>7737</v>
      </c>
    </row>
    <row r="2325" spans="1:10" x14ac:dyDescent="0.2">
      <c r="A2325" t="s">
        <v>20</v>
      </c>
      <c r="B2325" t="s">
        <v>21</v>
      </c>
      <c r="C2325">
        <v>2001</v>
      </c>
      <c r="D2325">
        <v>1.4</v>
      </c>
      <c r="E2325" t="s">
        <v>22</v>
      </c>
      <c r="F2325" t="s">
        <v>13</v>
      </c>
      <c r="G2325">
        <v>68251</v>
      </c>
      <c r="H2325">
        <v>4</v>
      </c>
      <c r="I2325">
        <v>2</v>
      </c>
      <c r="J2325">
        <v>6434</v>
      </c>
    </row>
    <row r="2326" spans="1:10" x14ac:dyDescent="0.2">
      <c r="A2326" t="s">
        <v>40</v>
      </c>
      <c r="B2326" t="s">
        <v>41</v>
      </c>
      <c r="C2326">
        <v>2016</v>
      </c>
      <c r="D2326">
        <v>3.3</v>
      </c>
      <c r="E2326" t="s">
        <v>22</v>
      </c>
      <c r="F2326" t="s">
        <v>17</v>
      </c>
      <c r="G2326">
        <v>20770</v>
      </c>
      <c r="H2326">
        <v>4</v>
      </c>
      <c r="I2326">
        <v>4</v>
      </c>
      <c r="J2326">
        <v>15284</v>
      </c>
    </row>
    <row r="2327" spans="1:10" x14ac:dyDescent="0.2">
      <c r="A2327" t="s">
        <v>36</v>
      </c>
      <c r="B2327" t="s">
        <v>53</v>
      </c>
      <c r="C2327">
        <v>2014</v>
      </c>
      <c r="D2327">
        <v>2.2000000000000002</v>
      </c>
      <c r="E2327" t="s">
        <v>12</v>
      </c>
      <c r="F2327" t="s">
        <v>13</v>
      </c>
      <c r="G2327">
        <v>233223</v>
      </c>
      <c r="H2327">
        <v>3</v>
      </c>
      <c r="I2327">
        <v>4</v>
      </c>
      <c r="J2327">
        <v>5835</v>
      </c>
    </row>
    <row r="2328" spans="1:10" x14ac:dyDescent="0.2">
      <c r="A2328" t="s">
        <v>14</v>
      </c>
      <c r="B2328" t="s">
        <v>15</v>
      </c>
      <c r="C2328">
        <v>2018</v>
      </c>
      <c r="D2328">
        <v>3</v>
      </c>
      <c r="E2328" t="s">
        <v>16</v>
      </c>
      <c r="F2328" t="s">
        <v>17</v>
      </c>
      <c r="G2328">
        <v>151336</v>
      </c>
      <c r="H2328">
        <v>5</v>
      </c>
      <c r="I2328">
        <v>2</v>
      </c>
      <c r="J2328">
        <v>11973</v>
      </c>
    </row>
    <row r="2329" spans="1:10" x14ac:dyDescent="0.2">
      <c r="A2329" t="s">
        <v>14</v>
      </c>
      <c r="B2329" t="s">
        <v>46</v>
      </c>
      <c r="C2329">
        <v>2015</v>
      </c>
      <c r="D2329">
        <v>4.9000000000000004</v>
      </c>
      <c r="E2329" t="s">
        <v>12</v>
      </c>
      <c r="F2329" t="s">
        <v>25</v>
      </c>
      <c r="G2329">
        <v>247813</v>
      </c>
      <c r="H2329">
        <v>3</v>
      </c>
      <c r="I2329">
        <v>2</v>
      </c>
      <c r="J2329">
        <v>8543</v>
      </c>
    </row>
    <row r="2330" spans="1:10" x14ac:dyDescent="0.2">
      <c r="A2330" t="s">
        <v>29</v>
      </c>
      <c r="B2330" t="s">
        <v>35</v>
      </c>
      <c r="C2330">
        <v>2016</v>
      </c>
      <c r="D2330">
        <v>4.0999999999999996</v>
      </c>
      <c r="E2330" t="s">
        <v>12</v>
      </c>
      <c r="F2330" t="s">
        <v>17</v>
      </c>
      <c r="G2330">
        <v>208645</v>
      </c>
      <c r="H2330">
        <v>3</v>
      </c>
      <c r="I2330">
        <v>1</v>
      </c>
      <c r="J2330">
        <v>10327</v>
      </c>
    </row>
    <row r="2331" spans="1:10" x14ac:dyDescent="0.2">
      <c r="A2331" t="s">
        <v>20</v>
      </c>
      <c r="B2331" t="s">
        <v>50</v>
      </c>
      <c r="C2331">
        <v>2017</v>
      </c>
      <c r="D2331">
        <v>4.5</v>
      </c>
      <c r="E2331" t="s">
        <v>16</v>
      </c>
      <c r="F2331" t="s">
        <v>17</v>
      </c>
      <c r="G2331">
        <v>17255</v>
      </c>
      <c r="H2331">
        <v>5</v>
      </c>
      <c r="I2331">
        <v>2</v>
      </c>
      <c r="J2331">
        <v>15854</v>
      </c>
    </row>
    <row r="2332" spans="1:10" x14ac:dyDescent="0.2">
      <c r="A2332" t="s">
        <v>33</v>
      </c>
      <c r="B2332" t="s">
        <v>43</v>
      </c>
      <c r="C2332">
        <v>2001</v>
      </c>
      <c r="D2332">
        <v>4.5</v>
      </c>
      <c r="E2332" t="s">
        <v>12</v>
      </c>
      <c r="F2332" t="s">
        <v>13</v>
      </c>
      <c r="G2332">
        <v>92101</v>
      </c>
      <c r="H2332">
        <v>5</v>
      </c>
      <c r="I2332">
        <v>4</v>
      </c>
      <c r="J2332">
        <v>7057</v>
      </c>
    </row>
    <row r="2333" spans="1:10" x14ac:dyDescent="0.2">
      <c r="A2333" t="s">
        <v>40</v>
      </c>
      <c r="B2333" t="s">
        <v>51</v>
      </c>
      <c r="C2333">
        <v>2021</v>
      </c>
      <c r="D2333">
        <v>4.3</v>
      </c>
      <c r="E2333" t="s">
        <v>28</v>
      </c>
      <c r="F2333" t="s">
        <v>17</v>
      </c>
      <c r="G2333">
        <v>261682</v>
      </c>
      <c r="H2333">
        <v>4</v>
      </c>
      <c r="I2333">
        <v>2</v>
      </c>
      <c r="J2333">
        <v>10966</v>
      </c>
    </row>
    <row r="2334" spans="1:10" x14ac:dyDescent="0.2">
      <c r="A2334" t="s">
        <v>18</v>
      </c>
      <c r="B2334" t="s">
        <v>52</v>
      </c>
      <c r="C2334">
        <v>2011</v>
      </c>
      <c r="D2334">
        <v>2.4</v>
      </c>
      <c r="E2334" t="s">
        <v>16</v>
      </c>
      <c r="F2334" t="s">
        <v>25</v>
      </c>
      <c r="G2334">
        <v>20402</v>
      </c>
      <c r="H2334">
        <v>3</v>
      </c>
      <c r="I2334">
        <v>3</v>
      </c>
      <c r="J2334">
        <v>10391</v>
      </c>
    </row>
    <row r="2335" spans="1:10" x14ac:dyDescent="0.2">
      <c r="A2335" t="s">
        <v>29</v>
      </c>
      <c r="B2335" t="s">
        <v>35</v>
      </c>
      <c r="C2335">
        <v>2010</v>
      </c>
      <c r="D2335">
        <v>1.1000000000000001</v>
      </c>
      <c r="E2335" t="s">
        <v>12</v>
      </c>
      <c r="F2335" t="s">
        <v>25</v>
      </c>
      <c r="G2335">
        <v>5010</v>
      </c>
      <c r="H2335">
        <v>3</v>
      </c>
      <c r="I2335">
        <v>3</v>
      </c>
      <c r="J2335">
        <v>8099</v>
      </c>
    </row>
    <row r="2336" spans="1:10" x14ac:dyDescent="0.2">
      <c r="A2336" t="s">
        <v>33</v>
      </c>
      <c r="B2336" t="s">
        <v>43</v>
      </c>
      <c r="C2336">
        <v>2005</v>
      </c>
      <c r="D2336">
        <v>2</v>
      </c>
      <c r="E2336" t="s">
        <v>22</v>
      </c>
      <c r="F2336" t="s">
        <v>13</v>
      </c>
      <c r="G2336">
        <v>161604</v>
      </c>
      <c r="H2336">
        <v>4</v>
      </c>
      <c r="I2336">
        <v>5</v>
      </c>
      <c r="J2336">
        <v>6367</v>
      </c>
    </row>
    <row r="2337" spans="1:10" x14ac:dyDescent="0.2">
      <c r="A2337" t="s">
        <v>18</v>
      </c>
      <c r="B2337" t="s">
        <v>54</v>
      </c>
      <c r="C2337">
        <v>2011</v>
      </c>
      <c r="D2337">
        <v>3.1</v>
      </c>
      <c r="E2337" t="s">
        <v>22</v>
      </c>
      <c r="F2337" t="s">
        <v>17</v>
      </c>
      <c r="G2337">
        <v>253949</v>
      </c>
      <c r="H2337">
        <v>3</v>
      </c>
      <c r="I2337">
        <v>5</v>
      </c>
      <c r="J2337">
        <v>8921</v>
      </c>
    </row>
    <row r="2338" spans="1:10" x14ac:dyDescent="0.2">
      <c r="A2338" t="s">
        <v>10</v>
      </c>
      <c r="B2338" t="s">
        <v>31</v>
      </c>
      <c r="C2338">
        <v>2008</v>
      </c>
      <c r="D2338">
        <v>3.6</v>
      </c>
      <c r="E2338" t="s">
        <v>28</v>
      </c>
      <c r="F2338" t="s">
        <v>13</v>
      </c>
      <c r="G2338">
        <v>228614</v>
      </c>
      <c r="H2338">
        <v>4</v>
      </c>
      <c r="I2338">
        <v>2</v>
      </c>
      <c r="J2338">
        <v>5527</v>
      </c>
    </row>
    <row r="2339" spans="1:10" x14ac:dyDescent="0.2">
      <c r="A2339" t="s">
        <v>14</v>
      </c>
      <c r="B2339" t="s">
        <v>46</v>
      </c>
      <c r="C2339">
        <v>2018</v>
      </c>
      <c r="D2339">
        <v>1.1000000000000001</v>
      </c>
      <c r="E2339" t="s">
        <v>16</v>
      </c>
      <c r="F2339" t="s">
        <v>13</v>
      </c>
      <c r="G2339">
        <v>261519</v>
      </c>
      <c r="H2339">
        <v>4</v>
      </c>
      <c r="I2339">
        <v>1</v>
      </c>
      <c r="J2339">
        <v>6369</v>
      </c>
    </row>
    <row r="2340" spans="1:10" x14ac:dyDescent="0.2">
      <c r="A2340" t="s">
        <v>36</v>
      </c>
      <c r="B2340" t="s">
        <v>37</v>
      </c>
      <c r="C2340">
        <v>2010</v>
      </c>
      <c r="D2340">
        <v>1.7</v>
      </c>
      <c r="E2340" t="s">
        <v>22</v>
      </c>
      <c r="F2340" t="s">
        <v>25</v>
      </c>
      <c r="G2340">
        <v>50086</v>
      </c>
      <c r="H2340">
        <v>2</v>
      </c>
      <c r="I2340">
        <v>1</v>
      </c>
      <c r="J2340">
        <v>9798</v>
      </c>
    </row>
    <row r="2341" spans="1:10" x14ac:dyDescent="0.2">
      <c r="A2341" t="s">
        <v>23</v>
      </c>
      <c r="B2341" t="s">
        <v>38</v>
      </c>
      <c r="C2341">
        <v>2006</v>
      </c>
      <c r="D2341">
        <v>4</v>
      </c>
      <c r="E2341" t="s">
        <v>22</v>
      </c>
      <c r="F2341" t="s">
        <v>13</v>
      </c>
      <c r="G2341">
        <v>81343</v>
      </c>
      <c r="H2341">
        <v>3</v>
      </c>
      <c r="I2341">
        <v>2</v>
      </c>
      <c r="J2341">
        <v>10273</v>
      </c>
    </row>
    <row r="2342" spans="1:10" x14ac:dyDescent="0.2">
      <c r="A2342" t="s">
        <v>29</v>
      </c>
      <c r="B2342" t="s">
        <v>56</v>
      </c>
      <c r="C2342">
        <v>2000</v>
      </c>
      <c r="D2342">
        <v>3.6</v>
      </c>
      <c r="E2342" t="s">
        <v>22</v>
      </c>
      <c r="F2342" t="s">
        <v>13</v>
      </c>
      <c r="G2342">
        <v>207815</v>
      </c>
      <c r="H2342">
        <v>4</v>
      </c>
      <c r="I2342">
        <v>2</v>
      </c>
      <c r="J2342">
        <v>5543</v>
      </c>
    </row>
    <row r="2343" spans="1:10" x14ac:dyDescent="0.2">
      <c r="A2343" t="s">
        <v>29</v>
      </c>
      <c r="B2343" t="s">
        <v>35</v>
      </c>
      <c r="C2343">
        <v>2011</v>
      </c>
      <c r="D2343">
        <v>1.9</v>
      </c>
      <c r="E2343" t="s">
        <v>12</v>
      </c>
      <c r="F2343" t="s">
        <v>25</v>
      </c>
      <c r="G2343">
        <v>128781</v>
      </c>
      <c r="H2343">
        <v>3</v>
      </c>
      <c r="I2343">
        <v>3</v>
      </c>
      <c r="J2343">
        <v>6724</v>
      </c>
    </row>
    <row r="2344" spans="1:10" x14ac:dyDescent="0.2">
      <c r="A2344" t="s">
        <v>26</v>
      </c>
      <c r="B2344" t="s">
        <v>27</v>
      </c>
      <c r="C2344">
        <v>2003</v>
      </c>
      <c r="D2344">
        <v>3.9</v>
      </c>
      <c r="E2344" t="s">
        <v>22</v>
      </c>
      <c r="F2344" t="s">
        <v>17</v>
      </c>
      <c r="G2344">
        <v>115187</v>
      </c>
      <c r="H2344">
        <v>5</v>
      </c>
      <c r="I2344">
        <v>1</v>
      </c>
      <c r="J2344">
        <v>10096</v>
      </c>
    </row>
    <row r="2345" spans="1:10" x14ac:dyDescent="0.2">
      <c r="A2345" t="s">
        <v>18</v>
      </c>
      <c r="B2345" t="s">
        <v>52</v>
      </c>
      <c r="C2345">
        <v>2015</v>
      </c>
      <c r="D2345">
        <v>3.4</v>
      </c>
      <c r="E2345" t="s">
        <v>28</v>
      </c>
      <c r="F2345" t="s">
        <v>13</v>
      </c>
      <c r="G2345">
        <v>86477</v>
      </c>
      <c r="H2345">
        <v>3</v>
      </c>
      <c r="I2345">
        <v>1</v>
      </c>
      <c r="J2345">
        <v>10270</v>
      </c>
    </row>
    <row r="2346" spans="1:10" x14ac:dyDescent="0.2">
      <c r="A2346" t="s">
        <v>40</v>
      </c>
      <c r="B2346" t="s">
        <v>41</v>
      </c>
      <c r="C2346">
        <v>2002</v>
      </c>
      <c r="D2346">
        <v>3.2</v>
      </c>
      <c r="E2346" t="s">
        <v>28</v>
      </c>
      <c r="F2346" t="s">
        <v>25</v>
      </c>
      <c r="G2346">
        <v>202171</v>
      </c>
      <c r="H2346">
        <v>4</v>
      </c>
      <c r="I2346">
        <v>4</v>
      </c>
      <c r="J2346">
        <v>3856</v>
      </c>
    </row>
    <row r="2347" spans="1:10" x14ac:dyDescent="0.2">
      <c r="A2347" t="s">
        <v>29</v>
      </c>
      <c r="B2347" t="s">
        <v>30</v>
      </c>
      <c r="C2347">
        <v>2013</v>
      </c>
      <c r="D2347">
        <v>2.2999999999999998</v>
      </c>
      <c r="E2347" t="s">
        <v>22</v>
      </c>
      <c r="F2347" t="s">
        <v>17</v>
      </c>
      <c r="G2347">
        <v>258356</v>
      </c>
      <c r="H2347">
        <v>4</v>
      </c>
      <c r="I2347">
        <v>2</v>
      </c>
      <c r="J2347">
        <v>8632</v>
      </c>
    </row>
    <row r="2348" spans="1:10" x14ac:dyDescent="0.2">
      <c r="A2348" t="s">
        <v>10</v>
      </c>
      <c r="B2348" t="s">
        <v>48</v>
      </c>
      <c r="C2348">
        <v>2006</v>
      </c>
      <c r="D2348">
        <v>2.4</v>
      </c>
      <c r="E2348" t="s">
        <v>28</v>
      </c>
      <c r="F2348" t="s">
        <v>13</v>
      </c>
      <c r="G2348">
        <v>97313</v>
      </c>
      <c r="H2348">
        <v>3</v>
      </c>
      <c r="I2348">
        <v>1</v>
      </c>
      <c r="J2348">
        <v>6353</v>
      </c>
    </row>
    <row r="2349" spans="1:10" x14ac:dyDescent="0.2">
      <c r="A2349" t="s">
        <v>23</v>
      </c>
      <c r="B2349" t="s">
        <v>38</v>
      </c>
      <c r="C2349">
        <v>2016</v>
      </c>
      <c r="D2349">
        <v>4.5</v>
      </c>
      <c r="E2349" t="s">
        <v>12</v>
      </c>
      <c r="F2349" t="s">
        <v>25</v>
      </c>
      <c r="G2349">
        <v>45288</v>
      </c>
      <c r="H2349">
        <v>2</v>
      </c>
      <c r="I2349">
        <v>1</v>
      </c>
      <c r="J2349">
        <v>12494</v>
      </c>
    </row>
    <row r="2350" spans="1:10" x14ac:dyDescent="0.2">
      <c r="A2350" t="s">
        <v>26</v>
      </c>
      <c r="B2350" t="s">
        <v>27</v>
      </c>
      <c r="C2350">
        <v>2018</v>
      </c>
      <c r="D2350">
        <v>1.9</v>
      </c>
      <c r="E2350" t="s">
        <v>12</v>
      </c>
      <c r="F2350" t="s">
        <v>17</v>
      </c>
      <c r="G2350">
        <v>61578</v>
      </c>
      <c r="H2350">
        <v>4</v>
      </c>
      <c r="I2350">
        <v>4</v>
      </c>
      <c r="J2350">
        <v>11668</v>
      </c>
    </row>
    <row r="2351" spans="1:10" x14ac:dyDescent="0.2">
      <c r="A2351" t="s">
        <v>14</v>
      </c>
      <c r="B2351" t="s">
        <v>15</v>
      </c>
      <c r="C2351">
        <v>2019</v>
      </c>
      <c r="D2351">
        <v>1.4</v>
      </c>
      <c r="E2351" t="s">
        <v>12</v>
      </c>
      <c r="F2351" t="s">
        <v>25</v>
      </c>
      <c r="G2351">
        <v>184971</v>
      </c>
      <c r="H2351">
        <v>4</v>
      </c>
      <c r="I2351">
        <v>3</v>
      </c>
      <c r="J2351">
        <v>7500</v>
      </c>
    </row>
    <row r="2352" spans="1:10" x14ac:dyDescent="0.2">
      <c r="A2352" t="s">
        <v>23</v>
      </c>
      <c r="B2352" t="s">
        <v>24</v>
      </c>
      <c r="C2352">
        <v>2004</v>
      </c>
      <c r="D2352">
        <v>1.2</v>
      </c>
      <c r="E2352" t="s">
        <v>28</v>
      </c>
      <c r="F2352" t="s">
        <v>13</v>
      </c>
      <c r="G2352">
        <v>205648</v>
      </c>
      <c r="H2352">
        <v>5</v>
      </c>
      <c r="I2352">
        <v>5</v>
      </c>
      <c r="J2352">
        <v>2387</v>
      </c>
    </row>
    <row r="2353" spans="1:10" x14ac:dyDescent="0.2">
      <c r="A2353" t="s">
        <v>20</v>
      </c>
      <c r="B2353" t="s">
        <v>42</v>
      </c>
      <c r="C2353">
        <v>2002</v>
      </c>
      <c r="D2353">
        <v>2.2999999999999998</v>
      </c>
      <c r="E2353" t="s">
        <v>28</v>
      </c>
      <c r="F2353" t="s">
        <v>25</v>
      </c>
      <c r="G2353">
        <v>3918</v>
      </c>
      <c r="H2353">
        <v>3</v>
      </c>
      <c r="I2353">
        <v>2</v>
      </c>
      <c r="J2353">
        <v>6921</v>
      </c>
    </row>
    <row r="2354" spans="1:10" x14ac:dyDescent="0.2">
      <c r="A2354" t="s">
        <v>36</v>
      </c>
      <c r="B2354" t="s">
        <v>44</v>
      </c>
      <c r="C2354">
        <v>2007</v>
      </c>
      <c r="D2354">
        <v>1.5</v>
      </c>
      <c r="E2354" t="s">
        <v>12</v>
      </c>
      <c r="F2354" t="s">
        <v>17</v>
      </c>
      <c r="G2354">
        <v>248323</v>
      </c>
      <c r="H2354">
        <v>5</v>
      </c>
      <c r="I2354">
        <v>5</v>
      </c>
      <c r="J2354">
        <v>4233</v>
      </c>
    </row>
    <row r="2355" spans="1:10" x14ac:dyDescent="0.2">
      <c r="A2355" t="s">
        <v>29</v>
      </c>
      <c r="B2355" t="s">
        <v>56</v>
      </c>
      <c r="C2355">
        <v>2014</v>
      </c>
      <c r="D2355">
        <v>4.4000000000000004</v>
      </c>
      <c r="E2355" t="s">
        <v>12</v>
      </c>
      <c r="F2355" t="s">
        <v>17</v>
      </c>
      <c r="G2355">
        <v>200652</v>
      </c>
      <c r="H2355">
        <v>4</v>
      </c>
      <c r="I2355">
        <v>2</v>
      </c>
      <c r="J2355">
        <v>10186</v>
      </c>
    </row>
    <row r="2356" spans="1:10" x14ac:dyDescent="0.2">
      <c r="A2356" t="s">
        <v>14</v>
      </c>
      <c r="B2356" t="s">
        <v>39</v>
      </c>
      <c r="C2356">
        <v>2023</v>
      </c>
      <c r="D2356">
        <v>3.4</v>
      </c>
      <c r="E2356" t="s">
        <v>16</v>
      </c>
      <c r="F2356" t="s">
        <v>13</v>
      </c>
      <c r="G2356">
        <v>232648</v>
      </c>
      <c r="H2356">
        <v>3</v>
      </c>
      <c r="I2356">
        <v>2</v>
      </c>
      <c r="J2356">
        <v>10747</v>
      </c>
    </row>
    <row r="2357" spans="1:10" x14ac:dyDescent="0.2">
      <c r="A2357" t="s">
        <v>29</v>
      </c>
      <c r="B2357" t="s">
        <v>56</v>
      </c>
      <c r="C2357">
        <v>2007</v>
      </c>
      <c r="D2357">
        <v>1.8</v>
      </c>
      <c r="E2357" t="s">
        <v>16</v>
      </c>
      <c r="F2357" t="s">
        <v>17</v>
      </c>
      <c r="G2357">
        <v>262030</v>
      </c>
      <c r="H2357">
        <v>3</v>
      </c>
      <c r="I2357">
        <v>5</v>
      </c>
      <c r="J2357">
        <v>5259</v>
      </c>
    </row>
    <row r="2358" spans="1:10" x14ac:dyDescent="0.2">
      <c r="A2358" t="s">
        <v>29</v>
      </c>
      <c r="B2358" t="s">
        <v>30</v>
      </c>
      <c r="C2358">
        <v>2008</v>
      </c>
      <c r="D2358">
        <v>1</v>
      </c>
      <c r="E2358" t="s">
        <v>12</v>
      </c>
      <c r="F2358" t="s">
        <v>13</v>
      </c>
      <c r="G2358">
        <v>254204</v>
      </c>
      <c r="H2358">
        <v>3</v>
      </c>
      <c r="I2358">
        <v>4</v>
      </c>
      <c r="J2358">
        <v>2415</v>
      </c>
    </row>
    <row r="2359" spans="1:10" x14ac:dyDescent="0.2">
      <c r="A2359" t="s">
        <v>10</v>
      </c>
      <c r="B2359" t="s">
        <v>48</v>
      </c>
      <c r="C2359">
        <v>2016</v>
      </c>
      <c r="D2359">
        <v>2.9</v>
      </c>
      <c r="E2359" t="s">
        <v>16</v>
      </c>
      <c r="F2359" t="s">
        <v>13</v>
      </c>
      <c r="G2359">
        <v>203018</v>
      </c>
      <c r="H2359">
        <v>4</v>
      </c>
      <c r="I2359">
        <v>5</v>
      </c>
      <c r="J2359">
        <v>8739</v>
      </c>
    </row>
    <row r="2360" spans="1:10" x14ac:dyDescent="0.2">
      <c r="A2360" t="s">
        <v>18</v>
      </c>
      <c r="B2360" t="s">
        <v>19</v>
      </c>
      <c r="C2360">
        <v>2013</v>
      </c>
      <c r="D2360">
        <v>2.8</v>
      </c>
      <c r="E2360" t="s">
        <v>12</v>
      </c>
      <c r="F2360" t="s">
        <v>17</v>
      </c>
      <c r="G2360">
        <v>193602</v>
      </c>
      <c r="H2360">
        <v>4</v>
      </c>
      <c r="I2360">
        <v>3</v>
      </c>
      <c r="J2360">
        <v>8427</v>
      </c>
    </row>
    <row r="2361" spans="1:10" x14ac:dyDescent="0.2">
      <c r="A2361" t="s">
        <v>40</v>
      </c>
      <c r="B2361" t="s">
        <v>51</v>
      </c>
      <c r="C2361">
        <v>2001</v>
      </c>
      <c r="D2361">
        <v>4.2</v>
      </c>
      <c r="E2361" t="s">
        <v>22</v>
      </c>
      <c r="F2361" t="s">
        <v>13</v>
      </c>
      <c r="G2361">
        <v>120246</v>
      </c>
      <c r="H2361">
        <v>3</v>
      </c>
      <c r="I2361">
        <v>4</v>
      </c>
      <c r="J2361">
        <v>8195</v>
      </c>
    </row>
    <row r="2362" spans="1:10" x14ac:dyDescent="0.2">
      <c r="A2362" t="s">
        <v>18</v>
      </c>
      <c r="B2362" t="s">
        <v>19</v>
      </c>
      <c r="C2362">
        <v>2012</v>
      </c>
      <c r="D2362">
        <v>4.9000000000000004</v>
      </c>
      <c r="E2362" t="s">
        <v>16</v>
      </c>
      <c r="F2362" t="s">
        <v>13</v>
      </c>
      <c r="G2362">
        <v>78173</v>
      </c>
      <c r="H2362">
        <v>3</v>
      </c>
      <c r="I2362">
        <v>3</v>
      </c>
      <c r="J2362">
        <v>12036</v>
      </c>
    </row>
    <row r="2363" spans="1:10" x14ac:dyDescent="0.2">
      <c r="A2363" t="s">
        <v>18</v>
      </c>
      <c r="B2363" t="s">
        <v>54</v>
      </c>
      <c r="C2363">
        <v>2014</v>
      </c>
      <c r="D2363">
        <v>3.6</v>
      </c>
      <c r="E2363" t="s">
        <v>28</v>
      </c>
      <c r="F2363" t="s">
        <v>13</v>
      </c>
      <c r="G2363">
        <v>131763</v>
      </c>
      <c r="H2363">
        <v>4</v>
      </c>
      <c r="I2363">
        <v>3</v>
      </c>
      <c r="J2363">
        <v>9264</v>
      </c>
    </row>
    <row r="2364" spans="1:10" x14ac:dyDescent="0.2">
      <c r="A2364" t="s">
        <v>33</v>
      </c>
      <c r="B2364" t="s">
        <v>43</v>
      </c>
      <c r="C2364">
        <v>2013</v>
      </c>
      <c r="D2364">
        <v>2</v>
      </c>
      <c r="E2364" t="s">
        <v>28</v>
      </c>
      <c r="F2364" t="s">
        <v>13</v>
      </c>
      <c r="G2364">
        <v>287834</v>
      </c>
      <c r="H2364">
        <v>3</v>
      </c>
      <c r="I2364">
        <v>5</v>
      </c>
      <c r="J2364">
        <v>4243</v>
      </c>
    </row>
    <row r="2365" spans="1:10" x14ac:dyDescent="0.2">
      <c r="A2365" t="s">
        <v>33</v>
      </c>
      <c r="B2365" t="s">
        <v>34</v>
      </c>
      <c r="C2365">
        <v>2013</v>
      </c>
      <c r="D2365">
        <v>3.8</v>
      </c>
      <c r="E2365" t="s">
        <v>12</v>
      </c>
      <c r="F2365" t="s">
        <v>17</v>
      </c>
      <c r="G2365">
        <v>48409</v>
      </c>
      <c r="H2365">
        <v>4</v>
      </c>
      <c r="I2365">
        <v>1</v>
      </c>
      <c r="J2365">
        <v>12331</v>
      </c>
    </row>
    <row r="2366" spans="1:10" x14ac:dyDescent="0.2">
      <c r="A2366" t="s">
        <v>29</v>
      </c>
      <c r="B2366" t="s">
        <v>35</v>
      </c>
      <c r="C2366">
        <v>2009</v>
      </c>
      <c r="D2366">
        <v>3.5</v>
      </c>
      <c r="E2366" t="s">
        <v>28</v>
      </c>
      <c r="F2366" t="s">
        <v>17</v>
      </c>
      <c r="G2366">
        <v>204765</v>
      </c>
      <c r="H2366">
        <v>2</v>
      </c>
      <c r="I2366">
        <v>2</v>
      </c>
      <c r="J2366">
        <v>7704</v>
      </c>
    </row>
    <row r="2367" spans="1:10" x14ac:dyDescent="0.2">
      <c r="A2367" t="s">
        <v>18</v>
      </c>
      <c r="B2367" t="s">
        <v>19</v>
      </c>
      <c r="C2367">
        <v>2020</v>
      </c>
      <c r="D2367">
        <v>2.2999999999999998</v>
      </c>
      <c r="E2367" t="s">
        <v>22</v>
      </c>
      <c r="F2367" t="s">
        <v>13</v>
      </c>
      <c r="G2367">
        <v>124582</v>
      </c>
      <c r="H2367">
        <v>5</v>
      </c>
      <c r="I2367">
        <v>3</v>
      </c>
      <c r="J2367">
        <v>11908</v>
      </c>
    </row>
    <row r="2368" spans="1:10" x14ac:dyDescent="0.2">
      <c r="A2368" t="s">
        <v>40</v>
      </c>
      <c r="B2368" t="s">
        <v>51</v>
      </c>
      <c r="C2368">
        <v>2017</v>
      </c>
      <c r="D2368">
        <v>3</v>
      </c>
      <c r="E2368" t="s">
        <v>28</v>
      </c>
      <c r="F2368" t="s">
        <v>13</v>
      </c>
      <c r="G2368">
        <v>192940</v>
      </c>
      <c r="H2368">
        <v>3</v>
      </c>
      <c r="I2368">
        <v>5</v>
      </c>
      <c r="J2368">
        <v>8341</v>
      </c>
    </row>
    <row r="2369" spans="1:10" x14ac:dyDescent="0.2">
      <c r="A2369" t="s">
        <v>36</v>
      </c>
      <c r="B2369" t="s">
        <v>53</v>
      </c>
      <c r="C2369">
        <v>2019</v>
      </c>
      <c r="D2369">
        <v>4.5999999999999996</v>
      </c>
      <c r="E2369" t="s">
        <v>16</v>
      </c>
      <c r="F2369" t="s">
        <v>25</v>
      </c>
      <c r="G2369">
        <v>45408</v>
      </c>
      <c r="H2369">
        <v>4</v>
      </c>
      <c r="I2369">
        <v>3</v>
      </c>
      <c r="J2369">
        <v>14491</v>
      </c>
    </row>
    <row r="2370" spans="1:10" x14ac:dyDescent="0.2">
      <c r="A2370" t="s">
        <v>23</v>
      </c>
      <c r="B2370" t="s">
        <v>38</v>
      </c>
      <c r="C2370">
        <v>2012</v>
      </c>
      <c r="D2370">
        <v>3.1</v>
      </c>
      <c r="E2370" t="s">
        <v>22</v>
      </c>
      <c r="F2370" t="s">
        <v>17</v>
      </c>
      <c r="G2370">
        <v>87425</v>
      </c>
      <c r="H2370">
        <v>5</v>
      </c>
      <c r="I2370">
        <v>2</v>
      </c>
      <c r="J2370">
        <v>12551</v>
      </c>
    </row>
    <row r="2371" spans="1:10" x14ac:dyDescent="0.2">
      <c r="A2371" t="s">
        <v>14</v>
      </c>
      <c r="B2371" t="s">
        <v>15</v>
      </c>
      <c r="C2371">
        <v>2022</v>
      </c>
      <c r="D2371">
        <v>4.0999999999999996</v>
      </c>
      <c r="E2371" t="s">
        <v>22</v>
      </c>
      <c r="F2371" t="s">
        <v>17</v>
      </c>
      <c r="G2371">
        <v>31949</v>
      </c>
      <c r="H2371">
        <v>5</v>
      </c>
      <c r="I2371">
        <v>1</v>
      </c>
      <c r="J2371">
        <v>17661</v>
      </c>
    </row>
    <row r="2372" spans="1:10" x14ac:dyDescent="0.2">
      <c r="A2372" t="s">
        <v>10</v>
      </c>
      <c r="B2372" t="s">
        <v>31</v>
      </c>
      <c r="C2372">
        <v>2009</v>
      </c>
      <c r="D2372">
        <v>1.3</v>
      </c>
      <c r="E2372" t="s">
        <v>28</v>
      </c>
      <c r="F2372" t="s">
        <v>17</v>
      </c>
      <c r="G2372">
        <v>16154</v>
      </c>
      <c r="H2372">
        <v>3</v>
      </c>
      <c r="I2372">
        <v>5</v>
      </c>
      <c r="J2372">
        <v>9276</v>
      </c>
    </row>
    <row r="2373" spans="1:10" x14ac:dyDescent="0.2">
      <c r="A2373" t="s">
        <v>33</v>
      </c>
      <c r="B2373" t="s">
        <v>34</v>
      </c>
      <c r="C2373">
        <v>2012</v>
      </c>
      <c r="D2373">
        <v>3.4</v>
      </c>
      <c r="E2373" t="s">
        <v>12</v>
      </c>
      <c r="F2373" t="s">
        <v>13</v>
      </c>
      <c r="G2373">
        <v>275152</v>
      </c>
      <c r="H2373">
        <v>2</v>
      </c>
      <c r="I2373">
        <v>2</v>
      </c>
      <c r="J2373">
        <v>5596</v>
      </c>
    </row>
    <row r="2374" spans="1:10" x14ac:dyDescent="0.2">
      <c r="A2374" t="s">
        <v>18</v>
      </c>
      <c r="B2374" t="s">
        <v>54</v>
      </c>
      <c r="C2374">
        <v>2021</v>
      </c>
      <c r="D2374">
        <v>1.4</v>
      </c>
      <c r="E2374" t="s">
        <v>16</v>
      </c>
      <c r="F2374" t="s">
        <v>17</v>
      </c>
      <c r="G2374">
        <v>129843</v>
      </c>
      <c r="H2374">
        <v>4</v>
      </c>
      <c r="I2374">
        <v>5</v>
      </c>
      <c r="J2374">
        <v>11703</v>
      </c>
    </row>
    <row r="2375" spans="1:10" x14ac:dyDescent="0.2">
      <c r="A2375" t="s">
        <v>14</v>
      </c>
      <c r="B2375" t="s">
        <v>15</v>
      </c>
      <c r="C2375">
        <v>2018</v>
      </c>
      <c r="D2375">
        <v>2.8</v>
      </c>
      <c r="E2375" t="s">
        <v>22</v>
      </c>
      <c r="F2375" t="s">
        <v>13</v>
      </c>
      <c r="G2375">
        <v>147851</v>
      </c>
      <c r="H2375">
        <v>4</v>
      </c>
      <c r="I2375">
        <v>2</v>
      </c>
      <c r="J2375">
        <v>11342</v>
      </c>
    </row>
    <row r="2376" spans="1:10" x14ac:dyDescent="0.2">
      <c r="A2376" t="s">
        <v>20</v>
      </c>
      <c r="B2376" t="s">
        <v>21</v>
      </c>
      <c r="C2376">
        <v>2007</v>
      </c>
      <c r="D2376">
        <v>3.8</v>
      </c>
      <c r="E2376" t="s">
        <v>16</v>
      </c>
      <c r="F2376" t="s">
        <v>25</v>
      </c>
      <c r="G2376">
        <v>92810</v>
      </c>
      <c r="H2376">
        <v>3</v>
      </c>
      <c r="I2376">
        <v>5</v>
      </c>
      <c r="J2376">
        <v>9143</v>
      </c>
    </row>
    <row r="2377" spans="1:10" x14ac:dyDescent="0.2">
      <c r="A2377" t="s">
        <v>18</v>
      </c>
      <c r="B2377" t="s">
        <v>19</v>
      </c>
      <c r="C2377">
        <v>2022</v>
      </c>
      <c r="D2377">
        <v>1.5</v>
      </c>
      <c r="E2377" t="s">
        <v>12</v>
      </c>
      <c r="F2377" t="s">
        <v>25</v>
      </c>
      <c r="G2377">
        <v>68067</v>
      </c>
      <c r="H2377">
        <v>5</v>
      </c>
      <c r="I2377">
        <v>5</v>
      </c>
      <c r="J2377">
        <v>10838</v>
      </c>
    </row>
    <row r="2378" spans="1:10" x14ac:dyDescent="0.2">
      <c r="A2378" t="s">
        <v>18</v>
      </c>
      <c r="B2378" t="s">
        <v>54</v>
      </c>
      <c r="C2378">
        <v>2008</v>
      </c>
      <c r="D2378">
        <v>2.7</v>
      </c>
      <c r="E2378" t="s">
        <v>12</v>
      </c>
      <c r="F2378" t="s">
        <v>17</v>
      </c>
      <c r="G2378">
        <v>53507</v>
      </c>
      <c r="H2378">
        <v>2</v>
      </c>
      <c r="I2378">
        <v>5</v>
      </c>
      <c r="J2378">
        <v>9629</v>
      </c>
    </row>
    <row r="2379" spans="1:10" x14ac:dyDescent="0.2">
      <c r="A2379" t="s">
        <v>23</v>
      </c>
      <c r="B2379" t="s">
        <v>38</v>
      </c>
      <c r="C2379">
        <v>2010</v>
      </c>
      <c r="D2379">
        <v>4.5</v>
      </c>
      <c r="E2379" t="s">
        <v>16</v>
      </c>
      <c r="F2379" t="s">
        <v>17</v>
      </c>
      <c r="G2379">
        <v>16652</v>
      </c>
      <c r="H2379">
        <v>5</v>
      </c>
      <c r="I2379">
        <v>1</v>
      </c>
      <c r="J2379">
        <v>13766</v>
      </c>
    </row>
    <row r="2380" spans="1:10" x14ac:dyDescent="0.2">
      <c r="A2380" t="s">
        <v>14</v>
      </c>
      <c r="B2380" t="s">
        <v>46</v>
      </c>
      <c r="C2380">
        <v>2005</v>
      </c>
      <c r="D2380">
        <v>2.6</v>
      </c>
      <c r="E2380" t="s">
        <v>12</v>
      </c>
      <c r="F2380" t="s">
        <v>25</v>
      </c>
      <c r="G2380">
        <v>188993</v>
      </c>
      <c r="H2380">
        <v>5</v>
      </c>
      <c r="I2380">
        <v>3</v>
      </c>
      <c r="J2380">
        <v>4420</v>
      </c>
    </row>
    <row r="2381" spans="1:10" x14ac:dyDescent="0.2">
      <c r="A2381" t="s">
        <v>26</v>
      </c>
      <c r="B2381" t="s">
        <v>27</v>
      </c>
      <c r="C2381">
        <v>2023</v>
      </c>
      <c r="D2381">
        <v>2.2999999999999998</v>
      </c>
      <c r="E2381" t="s">
        <v>22</v>
      </c>
      <c r="F2381" t="s">
        <v>17</v>
      </c>
      <c r="G2381">
        <v>4398</v>
      </c>
      <c r="H2381">
        <v>5</v>
      </c>
      <c r="I2381">
        <v>5</v>
      </c>
      <c r="J2381">
        <v>16712</v>
      </c>
    </row>
    <row r="2382" spans="1:10" x14ac:dyDescent="0.2">
      <c r="A2382" t="s">
        <v>29</v>
      </c>
      <c r="B2382" t="s">
        <v>56</v>
      </c>
      <c r="C2382">
        <v>2010</v>
      </c>
      <c r="D2382">
        <v>4.3</v>
      </c>
      <c r="E2382" t="s">
        <v>16</v>
      </c>
      <c r="F2382" t="s">
        <v>25</v>
      </c>
      <c r="G2382">
        <v>132464</v>
      </c>
      <c r="H2382">
        <v>3</v>
      </c>
      <c r="I2382">
        <v>2</v>
      </c>
      <c r="J2382">
        <v>9750</v>
      </c>
    </row>
    <row r="2383" spans="1:10" x14ac:dyDescent="0.2">
      <c r="A2383" t="s">
        <v>23</v>
      </c>
      <c r="B2383" t="s">
        <v>45</v>
      </c>
      <c r="C2383">
        <v>2019</v>
      </c>
      <c r="D2383">
        <v>2.5</v>
      </c>
      <c r="E2383" t="s">
        <v>22</v>
      </c>
      <c r="F2383" t="s">
        <v>13</v>
      </c>
      <c r="G2383">
        <v>145875</v>
      </c>
      <c r="H2383">
        <v>2</v>
      </c>
      <c r="I2383">
        <v>3</v>
      </c>
      <c r="J2383">
        <v>11382</v>
      </c>
    </row>
    <row r="2384" spans="1:10" x14ac:dyDescent="0.2">
      <c r="A2384" t="s">
        <v>29</v>
      </c>
      <c r="B2384" t="s">
        <v>56</v>
      </c>
      <c r="C2384">
        <v>2021</v>
      </c>
      <c r="D2384">
        <v>3.5</v>
      </c>
      <c r="E2384" t="s">
        <v>12</v>
      </c>
      <c r="F2384" t="s">
        <v>25</v>
      </c>
      <c r="G2384">
        <v>192966</v>
      </c>
      <c r="H2384">
        <v>5</v>
      </c>
      <c r="I2384">
        <v>3</v>
      </c>
      <c r="J2384">
        <v>10040</v>
      </c>
    </row>
    <row r="2385" spans="1:10" x14ac:dyDescent="0.2">
      <c r="A2385" t="s">
        <v>23</v>
      </c>
      <c r="B2385" t="s">
        <v>38</v>
      </c>
      <c r="C2385">
        <v>2019</v>
      </c>
      <c r="D2385">
        <v>2.5</v>
      </c>
      <c r="E2385" t="s">
        <v>16</v>
      </c>
      <c r="F2385" t="s">
        <v>13</v>
      </c>
      <c r="G2385">
        <v>180369</v>
      </c>
      <c r="H2385">
        <v>4</v>
      </c>
      <c r="I2385">
        <v>5</v>
      </c>
      <c r="J2385">
        <v>9692</v>
      </c>
    </row>
    <row r="2386" spans="1:10" x14ac:dyDescent="0.2">
      <c r="A2386" t="s">
        <v>14</v>
      </c>
      <c r="B2386" t="s">
        <v>15</v>
      </c>
      <c r="C2386">
        <v>2002</v>
      </c>
      <c r="D2386">
        <v>1.2</v>
      </c>
      <c r="E2386" t="s">
        <v>16</v>
      </c>
      <c r="F2386" t="s">
        <v>17</v>
      </c>
      <c r="G2386">
        <v>131811</v>
      </c>
      <c r="H2386">
        <v>5</v>
      </c>
      <c r="I2386">
        <v>2</v>
      </c>
      <c r="J2386">
        <v>5763</v>
      </c>
    </row>
    <row r="2387" spans="1:10" x14ac:dyDescent="0.2">
      <c r="A2387" t="s">
        <v>18</v>
      </c>
      <c r="B2387" t="s">
        <v>19</v>
      </c>
      <c r="C2387">
        <v>2015</v>
      </c>
      <c r="D2387">
        <v>5</v>
      </c>
      <c r="E2387" t="s">
        <v>16</v>
      </c>
      <c r="F2387" t="s">
        <v>25</v>
      </c>
      <c r="G2387">
        <v>2683</v>
      </c>
      <c r="H2387">
        <v>3</v>
      </c>
      <c r="I2387">
        <v>4</v>
      </c>
      <c r="J2387">
        <v>14546</v>
      </c>
    </row>
    <row r="2388" spans="1:10" x14ac:dyDescent="0.2">
      <c r="A2388" t="s">
        <v>10</v>
      </c>
      <c r="B2388" t="s">
        <v>11</v>
      </c>
      <c r="C2388">
        <v>2015</v>
      </c>
      <c r="D2388">
        <v>3.7</v>
      </c>
      <c r="E2388" t="s">
        <v>28</v>
      </c>
      <c r="F2388" t="s">
        <v>25</v>
      </c>
      <c r="G2388">
        <v>264521</v>
      </c>
      <c r="H2388">
        <v>5</v>
      </c>
      <c r="I2388">
        <v>5</v>
      </c>
      <c r="J2388">
        <v>7009</v>
      </c>
    </row>
    <row r="2389" spans="1:10" x14ac:dyDescent="0.2">
      <c r="A2389" t="s">
        <v>23</v>
      </c>
      <c r="B2389" t="s">
        <v>38</v>
      </c>
      <c r="C2389">
        <v>2019</v>
      </c>
      <c r="D2389">
        <v>3</v>
      </c>
      <c r="E2389" t="s">
        <v>22</v>
      </c>
      <c r="F2389" t="s">
        <v>13</v>
      </c>
      <c r="G2389">
        <v>210129</v>
      </c>
      <c r="H2389">
        <v>5</v>
      </c>
      <c r="I2389">
        <v>4</v>
      </c>
      <c r="J2389">
        <v>10597</v>
      </c>
    </row>
    <row r="2390" spans="1:10" x14ac:dyDescent="0.2">
      <c r="A2390" t="s">
        <v>14</v>
      </c>
      <c r="B2390" t="s">
        <v>15</v>
      </c>
      <c r="C2390">
        <v>2017</v>
      </c>
      <c r="D2390">
        <v>1.5</v>
      </c>
      <c r="E2390" t="s">
        <v>28</v>
      </c>
      <c r="F2390" t="s">
        <v>13</v>
      </c>
      <c r="G2390">
        <v>257638</v>
      </c>
      <c r="H2390">
        <v>3</v>
      </c>
      <c r="I2390">
        <v>2</v>
      </c>
      <c r="J2390">
        <v>5547</v>
      </c>
    </row>
    <row r="2391" spans="1:10" x14ac:dyDescent="0.2">
      <c r="A2391" t="s">
        <v>18</v>
      </c>
      <c r="B2391" t="s">
        <v>54</v>
      </c>
      <c r="C2391">
        <v>2002</v>
      </c>
      <c r="D2391">
        <v>1.2</v>
      </c>
      <c r="E2391" t="s">
        <v>28</v>
      </c>
      <c r="F2391" t="s">
        <v>13</v>
      </c>
      <c r="G2391">
        <v>211790</v>
      </c>
      <c r="H2391">
        <v>4</v>
      </c>
      <c r="I2391">
        <v>3</v>
      </c>
      <c r="J2391">
        <v>2000</v>
      </c>
    </row>
    <row r="2392" spans="1:10" x14ac:dyDescent="0.2">
      <c r="A2392" t="s">
        <v>18</v>
      </c>
      <c r="B2392" t="s">
        <v>19</v>
      </c>
      <c r="C2392">
        <v>2009</v>
      </c>
      <c r="D2392">
        <v>3.9</v>
      </c>
      <c r="E2392" t="s">
        <v>22</v>
      </c>
      <c r="F2392" t="s">
        <v>13</v>
      </c>
      <c r="G2392">
        <v>159229</v>
      </c>
      <c r="H2392">
        <v>3</v>
      </c>
      <c r="I2392">
        <v>2</v>
      </c>
      <c r="J2392">
        <v>9515</v>
      </c>
    </row>
    <row r="2393" spans="1:10" x14ac:dyDescent="0.2">
      <c r="A2393" t="s">
        <v>14</v>
      </c>
      <c r="B2393" t="s">
        <v>15</v>
      </c>
      <c r="C2393">
        <v>2003</v>
      </c>
      <c r="D2393">
        <v>1.2</v>
      </c>
      <c r="E2393" t="s">
        <v>22</v>
      </c>
      <c r="F2393" t="s">
        <v>13</v>
      </c>
      <c r="G2393">
        <v>226960</v>
      </c>
      <c r="H2393">
        <v>3</v>
      </c>
      <c r="I2393">
        <v>4</v>
      </c>
      <c r="J2393">
        <v>3660</v>
      </c>
    </row>
    <row r="2394" spans="1:10" x14ac:dyDescent="0.2">
      <c r="A2394" t="s">
        <v>23</v>
      </c>
      <c r="B2394" t="s">
        <v>24</v>
      </c>
      <c r="C2394">
        <v>2002</v>
      </c>
      <c r="D2394">
        <v>2.9</v>
      </c>
      <c r="E2394" t="s">
        <v>12</v>
      </c>
      <c r="F2394" t="s">
        <v>13</v>
      </c>
      <c r="G2394">
        <v>286072</v>
      </c>
      <c r="H2394">
        <v>4</v>
      </c>
      <c r="I2394">
        <v>4</v>
      </c>
      <c r="J2394">
        <v>2000</v>
      </c>
    </row>
    <row r="2395" spans="1:10" x14ac:dyDescent="0.2">
      <c r="A2395" t="s">
        <v>40</v>
      </c>
      <c r="B2395" t="s">
        <v>49</v>
      </c>
      <c r="C2395">
        <v>2000</v>
      </c>
      <c r="D2395">
        <v>1</v>
      </c>
      <c r="E2395" t="s">
        <v>12</v>
      </c>
      <c r="F2395" t="s">
        <v>25</v>
      </c>
      <c r="G2395">
        <v>103206</v>
      </c>
      <c r="H2395">
        <v>5</v>
      </c>
      <c r="I2395">
        <v>2</v>
      </c>
      <c r="J2395">
        <v>3035</v>
      </c>
    </row>
    <row r="2396" spans="1:10" x14ac:dyDescent="0.2">
      <c r="A2396" t="s">
        <v>33</v>
      </c>
      <c r="B2396" t="s">
        <v>55</v>
      </c>
      <c r="C2396">
        <v>2000</v>
      </c>
      <c r="D2396">
        <v>2</v>
      </c>
      <c r="E2396" t="s">
        <v>16</v>
      </c>
      <c r="F2396" t="s">
        <v>25</v>
      </c>
      <c r="G2396">
        <v>242282</v>
      </c>
      <c r="H2396">
        <v>2</v>
      </c>
      <c r="I2396">
        <v>3</v>
      </c>
      <c r="J2396">
        <v>2254</v>
      </c>
    </row>
    <row r="2397" spans="1:10" x14ac:dyDescent="0.2">
      <c r="A2397" t="s">
        <v>40</v>
      </c>
      <c r="B2397" t="s">
        <v>49</v>
      </c>
      <c r="C2397">
        <v>2006</v>
      </c>
      <c r="D2397">
        <v>3.3</v>
      </c>
      <c r="E2397" t="s">
        <v>22</v>
      </c>
      <c r="F2397" t="s">
        <v>13</v>
      </c>
      <c r="G2397">
        <v>242693</v>
      </c>
      <c r="H2397">
        <v>5</v>
      </c>
      <c r="I2397">
        <v>3</v>
      </c>
      <c r="J2397">
        <v>6346</v>
      </c>
    </row>
    <row r="2398" spans="1:10" x14ac:dyDescent="0.2">
      <c r="A2398" t="s">
        <v>29</v>
      </c>
      <c r="B2398" t="s">
        <v>56</v>
      </c>
      <c r="C2398">
        <v>2011</v>
      </c>
      <c r="D2398">
        <v>2.2999999999999998</v>
      </c>
      <c r="E2398" t="s">
        <v>12</v>
      </c>
      <c r="F2398" t="s">
        <v>25</v>
      </c>
      <c r="G2398">
        <v>113764</v>
      </c>
      <c r="H2398">
        <v>5</v>
      </c>
      <c r="I2398">
        <v>2</v>
      </c>
      <c r="J2398">
        <v>7424</v>
      </c>
    </row>
    <row r="2399" spans="1:10" x14ac:dyDescent="0.2">
      <c r="A2399" t="s">
        <v>40</v>
      </c>
      <c r="B2399" t="s">
        <v>41</v>
      </c>
      <c r="C2399">
        <v>2016</v>
      </c>
      <c r="D2399">
        <v>2.1</v>
      </c>
      <c r="E2399" t="s">
        <v>12</v>
      </c>
      <c r="F2399" t="s">
        <v>17</v>
      </c>
      <c r="G2399">
        <v>253096</v>
      </c>
      <c r="H2399">
        <v>2</v>
      </c>
      <c r="I2399">
        <v>5</v>
      </c>
      <c r="J2399">
        <v>7438</v>
      </c>
    </row>
    <row r="2400" spans="1:10" x14ac:dyDescent="0.2">
      <c r="A2400" t="s">
        <v>29</v>
      </c>
      <c r="B2400" t="s">
        <v>30</v>
      </c>
      <c r="C2400">
        <v>2017</v>
      </c>
      <c r="D2400">
        <v>1.4</v>
      </c>
      <c r="E2400" t="s">
        <v>28</v>
      </c>
      <c r="F2400" t="s">
        <v>25</v>
      </c>
      <c r="G2400">
        <v>95534</v>
      </c>
      <c r="H2400">
        <v>4</v>
      </c>
      <c r="I2400">
        <v>2</v>
      </c>
      <c r="J2400">
        <v>8689</v>
      </c>
    </row>
    <row r="2401" spans="1:10" x14ac:dyDescent="0.2">
      <c r="A2401" t="s">
        <v>26</v>
      </c>
      <c r="B2401" t="s">
        <v>47</v>
      </c>
      <c r="C2401">
        <v>2002</v>
      </c>
      <c r="D2401">
        <v>2.9</v>
      </c>
      <c r="E2401" t="s">
        <v>12</v>
      </c>
      <c r="F2401" t="s">
        <v>17</v>
      </c>
      <c r="G2401">
        <v>55509</v>
      </c>
      <c r="H2401">
        <v>3</v>
      </c>
      <c r="I2401">
        <v>2</v>
      </c>
      <c r="J2401">
        <v>7989</v>
      </c>
    </row>
    <row r="2402" spans="1:10" x14ac:dyDescent="0.2">
      <c r="A2402" t="s">
        <v>14</v>
      </c>
      <c r="B2402" t="s">
        <v>46</v>
      </c>
      <c r="C2402">
        <v>2011</v>
      </c>
      <c r="D2402">
        <v>3</v>
      </c>
      <c r="E2402" t="s">
        <v>16</v>
      </c>
      <c r="F2402" t="s">
        <v>25</v>
      </c>
      <c r="G2402">
        <v>147140</v>
      </c>
      <c r="H2402">
        <v>4</v>
      </c>
      <c r="I2402">
        <v>2</v>
      </c>
      <c r="J2402">
        <v>8457</v>
      </c>
    </row>
    <row r="2403" spans="1:10" x14ac:dyDescent="0.2">
      <c r="A2403" t="s">
        <v>23</v>
      </c>
      <c r="B2403" t="s">
        <v>24</v>
      </c>
      <c r="C2403">
        <v>2012</v>
      </c>
      <c r="D2403">
        <v>1.3</v>
      </c>
      <c r="E2403" t="s">
        <v>12</v>
      </c>
      <c r="F2403" t="s">
        <v>25</v>
      </c>
      <c r="G2403">
        <v>93988</v>
      </c>
      <c r="H2403">
        <v>4</v>
      </c>
      <c r="I2403">
        <v>4</v>
      </c>
      <c r="J2403">
        <v>7120</v>
      </c>
    </row>
    <row r="2404" spans="1:10" x14ac:dyDescent="0.2">
      <c r="A2404" t="s">
        <v>33</v>
      </c>
      <c r="B2404" t="s">
        <v>34</v>
      </c>
      <c r="C2404">
        <v>2011</v>
      </c>
      <c r="D2404">
        <v>4.4000000000000004</v>
      </c>
      <c r="E2404" t="s">
        <v>16</v>
      </c>
      <c r="F2404" t="s">
        <v>17</v>
      </c>
      <c r="G2404">
        <v>271772</v>
      </c>
      <c r="H2404">
        <v>2</v>
      </c>
      <c r="I2404">
        <v>4</v>
      </c>
      <c r="J2404">
        <v>8864</v>
      </c>
    </row>
    <row r="2405" spans="1:10" x14ac:dyDescent="0.2">
      <c r="A2405" t="s">
        <v>29</v>
      </c>
      <c r="B2405" t="s">
        <v>35</v>
      </c>
      <c r="C2405">
        <v>2015</v>
      </c>
      <c r="D2405">
        <v>2.4</v>
      </c>
      <c r="E2405" t="s">
        <v>16</v>
      </c>
      <c r="F2405" t="s">
        <v>13</v>
      </c>
      <c r="G2405">
        <v>235714</v>
      </c>
      <c r="H2405">
        <v>2</v>
      </c>
      <c r="I2405">
        <v>4</v>
      </c>
      <c r="J2405">
        <v>7285</v>
      </c>
    </row>
    <row r="2406" spans="1:10" x14ac:dyDescent="0.2">
      <c r="A2406" t="s">
        <v>14</v>
      </c>
      <c r="B2406" t="s">
        <v>46</v>
      </c>
      <c r="C2406">
        <v>2015</v>
      </c>
      <c r="D2406">
        <v>4.9000000000000004</v>
      </c>
      <c r="E2406" t="s">
        <v>16</v>
      </c>
      <c r="F2406" t="s">
        <v>25</v>
      </c>
      <c r="G2406">
        <v>124760</v>
      </c>
      <c r="H2406">
        <v>5</v>
      </c>
      <c r="I2406">
        <v>2</v>
      </c>
      <c r="J2406">
        <v>12004</v>
      </c>
    </row>
    <row r="2407" spans="1:10" x14ac:dyDescent="0.2">
      <c r="A2407" t="s">
        <v>10</v>
      </c>
      <c r="B2407" t="s">
        <v>11</v>
      </c>
      <c r="C2407">
        <v>2001</v>
      </c>
      <c r="D2407">
        <v>3</v>
      </c>
      <c r="E2407" t="s">
        <v>12</v>
      </c>
      <c r="F2407" t="s">
        <v>17</v>
      </c>
      <c r="G2407">
        <v>221519</v>
      </c>
      <c r="H2407">
        <v>5</v>
      </c>
      <c r="I2407">
        <v>4</v>
      </c>
      <c r="J2407">
        <v>4469</v>
      </c>
    </row>
    <row r="2408" spans="1:10" x14ac:dyDescent="0.2">
      <c r="A2408" t="s">
        <v>36</v>
      </c>
      <c r="B2408" t="s">
        <v>44</v>
      </c>
      <c r="C2408">
        <v>2009</v>
      </c>
      <c r="D2408">
        <v>3.3</v>
      </c>
      <c r="E2408" t="s">
        <v>12</v>
      </c>
      <c r="F2408" t="s">
        <v>25</v>
      </c>
      <c r="G2408">
        <v>122701</v>
      </c>
      <c r="H2408">
        <v>4</v>
      </c>
      <c r="I2408">
        <v>5</v>
      </c>
      <c r="J2408">
        <v>7645</v>
      </c>
    </row>
    <row r="2409" spans="1:10" x14ac:dyDescent="0.2">
      <c r="A2409" t="s">
        <v>40</v>
      </c>
      <c r="B2409" t="s">
        <v>41</v>
      </c>
      <c r="C2409">
        <v>2016</v>
      </c>
      <c r="D2409">
        <v>4</v>
      </c>
      <c r="E2409" t="s">
        <v>16</v>
      </c>
      <c r="F2409" t="s">
        <v>17</v>
      </c>
      <c r="G2409">
        <v>135623</v>
      </c>
      <c r="H2409">
        <v>2</v>
      </c>
      <c r="I2409">
        <v>4</v>
      </c>
      <c r="J2409">
        <v>12687</v>
      </c>
    </row>
    <row r="2410" spans="1:10" x14ac:dyDescent="0.2">
      <c r="A2410" t="s">
        <v>26</v>
      </c>
      <c r="B2410" t="s">
        <v>27</v>
      </c>
      <c r="C2410">
        <v>2020</v>
      </c>
      <c r="D2410">
        <v>3.7</v>
      </c>
      <c r="E2410" t="s">
        <v>16</v>
      </c>
      <c r="F2410" t="s">
        <v>13</v>
      </c>
      <c r="G2410">
        <v>244645</v>
      </c>
      <c r="H2410">
        <v>4</v>
      </c>
      <c r="I2410">
        <v>4</v>
      </c>
      <c r="J2410">
        <v>9907</v>
      </c>
    </row>
    <row r="2411" spans="1:10" x14ac:dyDescent="0.2">
      <c r="A2411" t="s">
        <v>10</v>
      </c>
      <c r="B2411" t="s">
        <v>48</v>
      </c>
      <c r="C2411">
        <v>2000</v>
      </c>
      <c r="D2411">
        <v>1.8</v>
      </c>
      <c r="E2411" t="s">
        <v>12</v>
      </c>
      <c r="F2411" t="s">
        <v>13</v>
      </c>
      <c r="G2411">
        <v>279537</v>
      </c>
      <c r="H2411">
        <v>5</v>
      </c>
      <c r="I2411">
        <v>5</v>
      </c>
      <c r="J2411">
        <v>2000</v>
      </c>
    </row>
    <row r="2412" spans="1:10" x14ac:dyDescent="0.2">
      <c r="A2412" t="s">
        <v>14</v>
      </c>
      <c r="B2412" t="s">
        <v>46</v>
      </c>
      <c r="C2412">
        <v>2011</v>
      </c>
      <c r="D2412">
        <v>1</v>
      </c>
      <c r="E2412" t="s">
        <v>12</v>
      </c>
      <c r="F2412" t="s">
        <v>25</v>
      </c>
      <c r="G2412">
        <v>225450</v>
      </c>
      <c r="H2412">
        <v>2</v>
      </c>
      <c r="I2412">
        <v>5</v>
      </c>
      <c r="J2412">
        <v>3891</v>
      </c>
    </row>
    <row r="2413" spans="1:10" x14ac:dyDescent="0.2">
      <c r="A2413" t="s">
        <v>14</v>
      </c>
      <c r="B2413" t="s">
        <v>46</v>
      </c>
      <c r="C2413">
        <v>2006</v>
      </c>
      <c r="D2413">
        <v>2.7</v>
      </c>
      <c r="E2413" t="s">
        <v>28</v>
      </c>
      <c r="F2413" t="s">
        <v>17</v>
      </c>
      <c r="G2413">
        <v>35544</v>
      </c>
      <c r="H2413">
        <v>4</v>
      </c>
      <c r="I2413">
        <v>4</v>
      </c>
      <c r="J2413">
        <v>9389</v>
      </c>
    </row>
    <row r="2414" spans="1:10" x14ac:dyDescent="0.2">
      <c r="A2414" t="s">
        <v>33</v>
      </c>
      <c r="B2414" t="s">
        <v>43</v>
      </c>
      <c r="C2414">
        <v>2005</v>
      </c>
      <c r="D2414">
        <v>4.2</v>
      </c>
      <c r="E2414" t="s">
        <v>16</v>
      </c>
      <c r="F2414" t="s">
        <v>17</v>
      </c>
      <c r="G2414">
        <v>17264</v>
      </c>
      <c r="H2414">
        <v>5</v>
      </c>
      <c r="I2414">
        <v>3</v>
      </c>
      <c r="J2414">
        <v>11954</v>
      </c>
    </row>
    <row r="2415" spans="1:10" x14ac:dyDescent="0.2">
      <c r="A2415" t="s">
        <v>14</v>
      </c>
      <c r="B2415" t="s">
        <v>46</v>
      </c>
      <c r="C2415">
        <v>2010</v>
      </c>
      <c r="D2415">
        <v>3.2</v>
      </c>
      <c r="E2415" t="s">
        <v>28</v>
      </c>
      <c r="F2415" t="s">
        <v>17</v>
      </c>
      <c r="G2415">
        <v>27779</v>
      </c>
      <c r="H2415">
        <v>5</v>
      </c>
      <c r="I2415">
        <v>5</v>
      </c>
      <c r="J2415">
        <v>11244</v>
      </c>
    </row>
    <row r="2416" spans="1:10" x14ac:dyDescent="0.2">
      <c r="A2416" t="s">
        <v>20</v>
      </c>
      <c r="B2416" t="s">
        <v>50</v>
      </c>
      <c r="C2416">
        <v>2013</v>
      </c>
      <c r="D2416">
        <v>5</v>
      </c>
      <c r="E2416" t="s">
        <v>22</v>
      </c>
      <c r="F2416" t="s">
        <v>17</v>
      </c>
      <c r="G2416">
        <v>41303</v>
      </c>
      <c r="H2416">
        <v>2</v>
      </c>
      <c r="I2416">
        <v>1</v>
      </c>
      <c r="J2416">
        <v>15673</v>
      </c>
    </row>
    <row r="2417" spans="1:10" x14ac:dyDescent="0.2">
      <c r="A2417" t="s">
        <v>23</v>
      </c>
      <c r="B2417" t="s">
        <v>38</v>
      </c>
      <c r="C2417">
        <v>2023</v>
      </c>
      <c r="D2417">
        <v>3.9</v>
      </c>
      <c r="E2417" t="s">
        <v>22</v>
      </c>
      <c r="F2417" t="s">
        <v>13</v>
      </c>
      <c r="G2417">
        <v>233808</v>
      </c>
      <c r="H2417">
        <v>5</v>
      </c>
      <c r="I2417">
        <v>4</v>
      </c>
      <c r="J2417">
        <v>12223</v>
      </c>
    </row>
    <row r="2418" spans="1:10" x14ac:dyDescent="0.2">
      <c r="A2418" t="s">
        <v>23</v>
      </c>
      <c r="B2418" t="s">
        <v>45</v>
      </c>
      <c r="C2418">
        <v>2005</v>
      </c>
      <c r="D2418">
        <v>3.9</v>
      </c>
      <c r="E2418" t="s">
        <v>22</v>
      </c>
      <c r="F2418" t="s">
        <v>25</v>
      </c>
      <c r="G2418">
        <v>296359</v>
      </c>
      <c r="H2418">
        <v>5</v>
      </c>
      <c r="I2418">
        <v>1</v>
      </c>
      <c r="J2418">
        <v>5572</v>
      </c>
    </row>
    <row r="2419" spans="1:10" x14ac:dyDescent="0.2">
      <c r="A2419" t="s">
        <v>29</v>
      </c>
      <c r="B2419" t="s">
        <v>56</v>
      </c>
      <c r="C2419">
        <v>2000</v>
      </c>
      <c r="D2419">
        <v>1.2</v>
      </c>
      <c r="E2419" t="s">
        <v>22</v>
      </c>
      <c r="F2419" t="s">
        <v>13</v>
      </c>
      <c r="G2419">
        <v>7576</v>
      </c>
      <c r="H2419">
        <v>2</v>
      </c>
      <c r="I2419">
        <v>4</v>
      </c>
      <c r="J2419">
        <v>7148</v>
      </c>
    </row>
    <row r="2420" spans="1:10" x14ac:dyDescent="0.2">
      <c r="A2420" t="s">
        <v>29</v>
      </c>
      <c r="B2420" t="s">
        <v>56</v>
      </c>
      <c r="C2420">
        <v>2002</v>
      </c>
      <c r="D2420">
        <v>2.2000000000000002</v>
      </c>
      <c r="E2420" t="s">
        <v>22</v>
      </c>
      <c r="F2420" t="s">
        <v>17</v>
      </c>
      <c r="G2420">
        <v>157490</v>
      </c>
      <c r="H2420">
        <v>3</v>
      </c>
      <c r="I2420">
        <v>1</v>
      </c>
      <c r="J2420">
        <v>7250</v>
      </c>
    </row>
    <row r="2421" spans="1:10" x14ac:dyDescent="0.2">
      <c r="A2421" t="s">
        <v>36</v>
      </c>
      <c r="B2421" t="s">
        <v>44</v>
      </c>
      <c r="C2421">
        <v>2007</v>
      </c>
      <c r="D2421">
        <v>4.2</v>
      </c>
      <c r="E2421" t="s">
        <v>12</v>
      </c>
      <c r="F2421" t="s">
        <v>25</v>
      </c>
      <c r="G2421">
        <v>172370</v>
      </c>
      <c r="H2421">
        <v>4</v>
      </c>
      <c r="I2421">
        <v>3</v>
      </c>
      <c r="J2421">
        <v>6952</v>
      </c>
    </row>
    <row r="2422" spans="1:10" x14ac:dyDescent="0.2">
      <c r="A2422" t="s">
        <v>29</v>
      </c>
      <c r="B2422" t="s">
        <v>35</v>
      </c>
      <c r="C2422">
        <v>2022</v>
      </c>
      <c r="D2422">
        <v>4.7</v>
      </c>
      <c r="E2422" t="s">
        <v>12</v>
      </c>
      <c r="F2422" t="s">
        <v>25</v>
      </c>
      <c r="G2422">
        <v>170236</v>
      </c>
      <c r="H2422">
        <v>2</v>
      </c>
      <c r="I2422">
        <v>4</v>
      </c>
      <c r="J2422">
        <v>11995</v>
      </c>
    </row>
    <row r="2423" spans="1:10" x14ac:dyDescent="0.2">
      <c r="A2423" t="s">
        <v>36</v>
      </c>
      <c r="B2423" t="s">
        <v>44</v>
      </c>
      <c r="C2423">
        <v>2008</v>
      </c>
      <c r="D2423">
        <v>1.6</v>
      </c>
      <c r="E2423" t="s">
        <v>12</v>
      </c>
      <c r="F2423" t="s">
        <v>17</v>
      </c>
      <c r="G2423">
        <v>44985</v>
      </c>
      <c r="H2423">
        <v>4</v>
      </c>
      <c r="I2423">
        <v>5</v>
      </c>
      <c r="J2423">
        <v>8700</v>
      </c>
    </row>
    <row r="2424" spans="1:10" x14ac:dyDescent="0.2">
      <c r="A2424" t="s">
        <v>40</v>
      </c>
      <c r="B2424" t="s">
        <v>51</v>
      </c>
      <c r="C2424">
        <v>2003</v>
      </c>
      <c r="D2424">
        <v>4.7</v>
      </c>
      <c r="E2424" t="s">
        <v>12</v>
      </c>
      <c r="F2424" t="s">
        <v>25</v>
      </c>
      <c r="G2424">
        <v>60361</v>
      </c>
      <c r="H2424">
        <v>2</v>
      </c>
      <c r="I2424">
        <v>3</v>
      </c>
      <c r="J2424">
        <v>8492</v>
      </c>
    </row>
    <row r="2425" spans="1:10" x14ac:dyDescent="0.2">
      <c r="A2425" t="s">
        <v>29</v>
      </c>
      <c r="B2425" t="s">
        <v>56</v>
      </c>
      <c r="C2425">
        <v>2000</v>
      </c>
      <c r="D2425">
        <v>2.2000000000000002</v>
      </c>
      <c r="E2425" t="s">
        <v>16</v>
      </c>
      <c r="F2425" t="s">
        <v>13</v>
      </c>
      <c r="G2425">
        <v>174062</v>
      </c>
      <c r="H2425">
        <v>2</v>
      </c>
      <c r="I2425">
        <v>5</v>
      </c>
      <c r="J2425">
        <v>3818</v>
      </c>
    </row>
    <row r="2426" spans="1:10" x14ac:dyDescent="0.2">
      <c r="A2426" t="s">
        <v>33</v>
      </c>
      <c r="B2426" t="s">
        <v>43</v>
      </c>
      <c r="C2426">
        <v>2002</v>
      </c>
      <c r="D2426">
        <v>3.5</v>
      </c>
      <c r="E2426" t="s">
        <v>22</v>
      </c>
      <c r="F2426" t="s">
        <v>13</v>
      </c>
      <c r="G2426">
        <v>42531</v>
      </c>
      <c r="H2426">
        <v>3</v>
      </c>
      <c r="I2426">
        <v>4</v>
      </c>
      <c r="J2426">
        <v>9349</v>
      </c>
    </row>
    <row r="2427" spans="1:10" x14ac:dyDescent="0.2">
      <c r="A2427" t="s">
        <v>14</v>
      </c>
      <c r="B2427" t="s">
        <v>39</v>
      </c>
      <c r="C2427">
        <v>2020</v>
      </c>
      <c r="D2427">
        <v>1.6</v>
      </c>
      <c r="E2427" t="s">
        <v>28</v>
      </c>
      <c r="F2427" t="s">
        <v>17</v>
      </c>
      <c r="G2427">
        <v>46525</v>
      </c>
      <c r="H2427">
        <v>5</v>
      </c>
      <c r="I2427">
        <v>1</v>
      </c>
      <c r="J2427">
        <v>12269</v>
      </c>
    </row>
    <row r="2428" spans="1:10" x14ac:dyDescent="0.2">
      <c r="A2428" t="s">
        <v>20</v>
      </c>
      <c r="B2428" t="s">
        <v>42</v>
      </c>
      <c r="C2428">
        <v>2016</v>
      </c>
      <c r="D2428">
        <v>2.4</v>
      </c>
      <c r="E2428" t="s">
        <v>28</v>
      </c>
      <c r="F2428" t="s">
        <v>13</v>
      </c>
      <c r="G2428">
        <v>160395</v>
      </c>
      <c r="H2428">
        <v>2</v>
      </c>
      <c r="I2428">
        <v>3</v>
      </c>
      <c r="J2428">
        <v>8092</v>
      </c>
    </row>
    <row r="2429" spans="1:10" x14ac:dyDescent="0.2">
      <c r="A2429" t="s">
        <v>26</v>
      </c>
      <c r="B2429" t="s">
        <v>47</v>
      </c>
      <c r="C2429">
        <v>2001</v>
      </c>
      <c r="D2429">
        <v>3.9</v>
      </c>
      <c r="E2429" t="s">
        <v>12</v>
      </c>
      <c r="F2429" t="s">
        <v>17</v>
      </c>
      <c r="G2429">
        <v>54484</v>
      </c>
      <c r="H2429">
        <v>3</v>
      </c>
      <c r="I2429">
        <v>1</v>
      </c>
      <c r="J2429">
        <v>8710</v>
      </c>
    </row>
    <row r="2430" spans="1:10" x14ac:dyDescent="0.2">
      <c r="A2430" t="s">
        <v>23</v>
      </c>
      <c r="B2430" t="s">
        <v>38</v>
      </c>
      <c r="C2430">
        <v>2018</v>
      </c>
      <c r="D2430">
        <v>3.4</v>
      </c>
      <c r="E2430" t="s">
        <v>28</v>
      </c>
      <c r="F2430" t="s">
        <v>13</v>
      </c>
      <c r="G2430">
        <v>152401</v>
      </c>
      <c r="H2430">
        <v>3</v>
      </c>
      <c r="I2430">
        <v>2</v>
      </c>
      <c r="J2430">
        <v>9851</v>
      </c>
    </row>
    <row r="2431" spans="1:10" x14ac:dyDescent="0.2">
      <c r="A2431" t="s">
        <v>40</v>
      </c>
      <c r="B2431" t="s">
        <v>49</v>
      </c>
      <c r="C2431">
        <v>2023</v>
      </c>
      <c r="D2431">
        <v>2.6</v>
      </c>
      <c r="E2431" t="s">
        <v>16</v>
      </c>
      <c r="F2431" t="s">
        <v>13</v>
      </c>
      <c r="G2431">
        <v>273840</v>
      </c>
      <c r="H2431">
        <v>4</v>
      </c>
      <c r="I2431">
        <v>1</v>
      </c>
      <c r="J2431">
        <v>9123</v>
      </c>
    </row>
    <row r="2432" spans="1:10" x14ac:dyDescent="0.2">
      <c r="A2432" t="s">
        <v>33</v>
      </c>
      <c r="B2432" t="s">
        <v>55</v>
      </c>
      <c r="C2432">
        <v>2021</v>
      </c>
      <c r="D2432">
        <v>2.7</v>
      </c>
      <c r="E2432" t="s">
        <v>12</v>
      </c>
      <c r="F2432" t="s">
        <v>25</v>
      </c>
      <c r="G2432">
        <v>181615</v>
      </c>
      <c r="H2432">
        <v>5</v>
      </c>
      <c r="I2432">
        <v>1</v>
      </c>
      <c r="J2432">
        <v>9467</v>
      </c>
    </row>
    <row r="2433" spans="1:10" x14ac:dyDescent="0.2">
      <c r="A2433" t="s">
        <v>14</v>
      </c>
      <c r="B2433" t="s">
        <v>15</v>
      </c>
      <c r="C2433">
        <v>2013</v>
      </c>
      <c r="D2433">
        <v>1.1000000000000001</v>
      </c>
      <c r="E2433" t="s">
        <v>28</v>
      </c>
      <c r="F2433" t="s">
        <v>17</v>
      </c>
      <c r="G2433">
        <v>70756</v>
      </c>
      <c r="H2433">
        <v>4</v>
      </c>
      <c r="I2433">
        <v>5</v>
      </c>
      <c r="J2433">
        <v>9184</v>
      </c>
    </row>
    <row r="2434" spans="1:10" x14ac:dyDescent="0.2">
      <c r="A2434" t="s">
        <v>14</v>
      </c>
      <c r="B2434" t="s">
        <v>39</v>
      </c>
      <c r="C2434">
        <v>2013</v>
      </c>
      <c r="D2434">
        <v>2</v>
      </c>
      <c r="E2434" t="s">
        <v>12</v>
      </c>
      <c r="F2434" t="s">
        <v>17</v>
      </c>
      <c r="G2434">
        <v>279322</v>
      </c>
      <c r="H2434">
        <v>3</v>
      </c>
      <c r="I2434">
        <v>5</v>
      </c>
      <c r="J2434">
        <v>5913</v>
      </c>
    </row>
    <row r="2435" spans="1:10" x14ac:dyDescent="0.2">
      <c r="A2435" t="s">
        <v>40</v>
      </c>
      <c r="B2435" t="s">
        <v>49</v>
      </c>
      <c r="C2435">
        <v>2012</v>
      </c>
      <c r="D2435">
        <v>1.1000000000000001</v>
      </c>
      <c r="E2435" t="s">
        <v>22</v>
      </c>
      <c r="F2435" t="s">
        <v>25</v>
      </c>
      <c r="G2435">
        <v>88523</v>
      </c>
      <c r="H2435">
        <v>2</v>
      </c>
      <c r="I2435">
        <v>5</v>
      </c>
      <c r="J2435">
        <v>9029</v>
      </c>
    </row>
    <row r="2436" spans="1:10" x14ac:dyDescent="0.2">
      <c r="A2436" t="s">
        <v>26</v>
      </c>
      <c r="B2436" t="s">
        <v>32</v>
      </c>
      <c r="C2436">
        <v>2010</v>
      </c>
      <c r="D2436">
        <v>2.8</v>
      </c>
      <c r="E2436" t="s">
        <v>22</v>
      </c>
      <c r="F2436" t="s">
        <v>17</v>
      </c>
      <c r="G2436">
        <v>129441</v>
      </c>
      <c r="H2436">
        <v>3</v>
      </c>
      <c r="I2436">
        <v>4</v>
      </c>
      <c r="J2436">
        <v>10811</v>
      </c>
    </row>
    <row r="2437" spans="1:10" x14ac:dyDescent="0.2">
      <c r="A2437" t="s">
        <v>10</v>
      </c>
      <c r="B2437" t="s">
        <v>31</v>
      </c>
      <c r="C2437">
        <v>2013</v>
      </c>
      <c r="D2437">
        <v>4.0999999999999996</v>
      </c>
      <c r="E2437" t="s">
        <v>12</v>
      </c>
      <c r="F2437" t="s">
        <v>13</v>
      </c>
      <c r="G2437">
        <v>205001</v>
      </c>
      <c r="H2437">
        <v>4</v>
      </c>
      <c r="I2437">
        <v>1</v>
      </c>
      <c r="J2437">
        <v>7999</v>
      </c>
    </row>
    <row r="2438" spans="1:10" x14ac:dyDescent="0.2">
      <c r="A2438" t="s">
        <v>23</v>
      </c>
      <c r="B2438" t="s">
        <v>45</v>
      </c>
      <c r="C2438">
        <v>2011</v>
      </c>
      <c r="D2438">
        <v>3.8</v>
      </c>
      <c r="E2438" t="s">
        <v>12</v>
      </c>
      <c r="F2438" t="s">
        <v>17</v>
      </c>
      <c r="G2438">
        <v>123345</v>
      </c>
      <c r="H2438">
        <v>4</v>
      </c>
      <c r="I2438">
        <v>5</v>
      </c>
      <c r="J2438">
        <v>10233</v>
      </c>
    </row>
    <row r="2439" spans="1:10" x14ac:dyDescent="0.2">
      <c r="A2439" t="s">
        <v>20</v>
      </c>
      <c r="B2439" t="s">
        <v>50</v>
      </c>
      <c r="C2439">
        <v>2010</v>
      </c>
      <c r="D2439">
        <v>1.8</v>
      </c>
      <c r="E2439" t="s">
        <v>12</v>
      </c>
      <c r="F2439" t="s">
        <v>13</v>
      </c>
      <c r="G2439">
        <v>284378</v>
      </c>
      <c r="H2439">
        <v>4</v>
      </c>
      <c r="I2439">
        <v>2</v>
      </c>
      <c r="J2439">
        <v>3212</v>
      </c>
    </row>
    <row r="2440" spans="1:10" x14ac:dyDescent="0.2">
      <c r="A2440" t="s">
        <v>40</v>
      </c>
      <c r="B2440" t="s">
        <v>49</v>
      </c>
      <c r="C2440">
        <v>2016</v>
      </c>
      <c r="D2440">
        <v>3.2</v>
      </c>
      <c r="E2440" t="s">
        <v>12</v>
      </c>
      <c r="F2440" t="s">
        <v>25</v>
      </c>
      <c r="G2440">
        <v>85000</v>
      </c>
      <c r="H2440">
        <v>3</v>
      </c>
      <c r="I2440">
        <v>1</v>
      </c>
      <c r="J2440">
        <v>10400</v>
      </c>
    </row>
    <row r="2441" spans="1:10" x14ac:dyDescent="0.2">
      <c r="A2441" t="s">
        <v>29</v>
      </c>
      <c r="B2441" t="s">
        <v>30</v>
      </c>
      <c r="C2441">
        <v>2005</v>
      </c>
      <c r="D2441">
        <v>1.8</v>
      </c>
      <c r="E2441" t="s">
        <v>22</v>
      </c>
      <c r="F2441" t="s">
        <v>17</v>
      </c>
      <c r="G2441">
        <v>161998</v>
      </c>
      <c r="H2441">
        <v>5</v>
      </c>
      <c r="I2441">
        <v>1</v>
      </c>
      <c r="J2441">
        <v>7660</v>
      </c>
    </row>
    <row r="2442" spans="1:10" x14ac:dyDescent="0.2">
      <c r="A2442" t="s">
        <v>14</v>
      </c>
      <c r="B2442" t="s">
        <v>46</v>
      </c>
      <c r="C2442">
        <v>2005</v>
      </c>
      <c r="D2442">
        <v>3.7</v>
      </c>
      <c r="E2442" t="s">
        <v>22</v>
      </c>
      <c r="F2442" t="s">
        <v>25</v>
      </c>
      <c r="G2442">
        <v>230850</v>
      </c>
      <c r="H2442">
        <v>3</v>
      </c>
      <c r="I2442">
        <v>3</v>
      </c>
      <c r="J2442">
        <v>6683</v>
      </c>
    </row>
    <row r="2443" spans="1:10" x14ac:dyDescent="0.2">
      <c r="A2443" t="s">
        <v>33</v>
      </c>
      <c r="B2443" t="s">
        <v>43</v>
      </c>
      <c r="C2443">
        <v>2022</v>
      </c>
      <c r="D2443">
        <v>3.8</v>
      </c>
      <c r="E2443" t="s">
        <v>28</v>
      </c>
      <c r="F2443" t="s">
        <v>17</v>
      </c>
      <c r="G2443">
        <v>68244</v>
      </c>
      <c r="H2443">
        <v>5</v>
      </c>
      <c r="I2443">
        <v>5</v>
      </c>
      <c r="J2443">
        <v>14635</v>
      </c>
    </row>
    <row r="2444" spans="1:10" x14ac:dyDescent="0.2">
      <c r="A2444" t="s">
        <v>20</v>
      </c>
      <c r="B2444" t="s">
        <v>50</v>
      </c>
      <c r="C2444">
        <v>2000</v>
      </c>
      <c r="D2444">
        <v>3.4</v>
      </c>
      <c r="E2444" t="s">
        <v>16</v>
      </c>
      <c r="F2444" t="s">
        <v>17</v>
      </c>
      <c r="G2444">
        <v>100297</v>
      </c>
      <c r="H2444">
        <v>5</v>
      </c>
      <c r="I2444">
        <v>5</v>
      </c>
      <c r="J2444">
        <v>7994</v>
      </c>
    </row>
    <row r="2445" spans="1:10" x14ac:dyDescent="0.2">
      <c r="A2445" t="s">
        <v>36</v>
      </c>
      <c r="B2445" t="s">
        <v>44</v>
      </c>
      <c r="C2445">
        <v>2014</v>
      </c>
      <c r="D2445">
        <v>2.1</v>
      </c>
      <c r="E2445" t="s">
        <v>12</v>
      </c>
      <c r="F2445" t="s">
        <v>13</v>
      </c>
      <c r="G2445">
        <v>200967</v>
      </c>
      <c r="H2445">
        <v>3</v>
      </c>
      <c r="I2445">
        <v>4</v>
      </c>
      <c r="J2445">
        <v>6380</v>
      </c>
    </row>
    <row r="2446" spans="1:10" x14ac:dyDescent="0.2">
      <c r="A2446" t="s">
        <v>14</v>
      </c>
      <c r="B2446" t="s">
        <v>46</v>
      </c>
      <c r="C2446">
        <v>2000</v>
      </c>
      <c r="D2446">
        <v>4.5999999999999996</v>
      </c>
      <c r="E2446" t="s">
        <v>12</v>
      </c>
      <c r="F2446" t="s">
        <v>25</v>
      </c>
      <c r="G2446">
        <v>290821</v>
      </c>
      <c r="H2446">
        <v>2</v>
      </c>
      <c r="I2446">
        <v>4</v>
      </c>
      <c r="J2446">
        <v>2883</v>
      </c>
    </row>
    <row r="2447" spans="1:10" x14ac:dyDescent="0.2">
      <c r="A2447" t="s">
        <v>18</v>
      </c>
      <c r="B2447" t="s">
        <v>54</v>
      </c>
      <c r="C2447">
        <v>2004</v>
      </c>
      <c r="D2447">
        <v>3.2</v>
      </c>
      <c r="E2447" t="s">
        <v>16</v>
      </c>
      <c r="F2447" t="s">
        <v>17</v>
      </c>
      <c r="G2447">
        <v>201279</v>
      </c>
      <c r="H2447">
        <v>5</v>
      </c>
      <c r="I2447">
        <v>5</v>
      </c>
      <c r="J2447">
        <v>6974</v>
      </c>
    </row>
    <row r="2448" spans="1:10" x14ac:dyDescent="0.2">
      <c r="A2448" t="s">
        <v>18</v>
      </c>
      <c r="B2448" t="s">
        <v>52</v>
      </c>
      <c r="C2448">
        <v>2011</v>
      </c>
      <c r="D2448">
        <v>2.2999999999999998</v>
      </c>
      <c r="E2448" t="s">
        <v>16</v>
      </c>
      <c r="F2448" t="s">
        <v>13</v>
      </c>
      <c r="G2448">
        <v>186140</v>
      </c>
      <c r="H2448">
        <v>3</v>
      </c>
      <c r="I2448">
        <v>5</v>
      </c>
      <c r="J2448">
        <v>6977</v>
      </c>
    </row>
    <row r="2449" spans="1:10" x14ac:dyDescent="0.2">
      <c r="A2449" t="s">
        <v>36</v>
      </c>
      <c r="B2449" t="s">
        <v>37</v>
      </c>
      <c r="C2449">
        <v>2012</v>
      </c>
      <c r="D2449">
        <v>1.3</v>
      </c>
      <c r="E2449" t="s">
        <v>22</v>
      </c>
      <c r="F2449" t="s">
        <v>17</v>
      </c>
      <c r="G2449">
        <v>110716</v>
      </c>
      <c r="H2449">
        <v>5</v>
      </c>
      <c r="I2449">
        <v>1</v>
      </c>
      <c r="J2449">
        <v>10285</v>
      </c>
    </row>
    <row r="2450" spans="1:10" x14ac:dyDescent="0.2">
      <c r="A2450" t="s">
        <v>29</v>
      </c>
      <c r="B2450" t="s">
        <v>30</v>
      </c>
      <c r="C2450">
        <v>2007</v>
      </c>
      <c r="D2450">
        <v>1.4</v>
      </c>
      <c r="E2450" t="s">
        <v>28</v>
      </c>
      <c r="F2450" t="s">
        <v>13</v>
      </c>
      <c r="G2450">
        <v>91339</v>
      </c>
      <c r="H2450">
        <v>2</v>
      </c>
      <c r="I2450">
        <v>2</v>
      </c>
      <c r="J2450">
        <v>5773</v>
      </c>
    </row>
    <row r="2451" spans="1:10" x14ac:dyDescent="0.2">
      <c r="A2451" t="s">
        <v>23</v>
      </c>
      <c r="B2451" t="s">
        <v>45</v>
      </c>
      <c r="C2451">
        <v>2022</v>
      </c>
      <c r="D2451">
        <v>3.3</v>
      </c>
      <c r="E2451" t="s">
        <v>28</v>
      </c>
      <c r="F2451" t="s">
        <v>17</v>
      </c>
      <c r="G2451">
        <v>233451</v>
      </c>
      <c r="H2451">
        <v>3</v>
      </c>
      <c r="I2451">
        <v>4</v>
      </c>
      <c r="J2451">
        <v>10830</v>
      </c>
    </row>
    <row r="2452" spans="1:10" x14ac:dyDescent="0.2">
      <c r="A2452" t="s">
        <v>20</v>
      </c>
      <c r="B2452" t="s">
        <v>50</v>
      </c>
      <c r="C2452">
        <v>2008</v>
      </c>
      <c r="D2452">
        <v>4.8</v>
      </c>
      <c r="E2452" t="s">
        <v>12</v>
      </c>
      <c r="F2452" t="s">
        <v>25</v>
      </c>
      <c r="G2452">
        <v>150832</v>
      </c>
      <c r="H2452">
        <v>2</v>
      </c>
      <c r="I2452">
        <v>2</v>
      </c>
      <c r="J2452">
        <v>8283</v>
      </c>
    </row>
    <row r="2453" spans="1:10" x14ac:dyDescent="0.2">
      <c r="A2453" t="s">
        <v>23</v>
      </c>
      <c r="B2453" t="s">
        <v>38</v>
      </c>
      <c r="C2453">
        <v>2003</v>
      </c>
      <c r="D2453">
        <v>1.3</v>
      </c>
      <c r="E2453" t="s">
        <v>22</v>
      </c>
      <c r="F2453" t="s">
        <v>25</v>
      </c>
      <c r="G2453">
        <v>52894</v>
      </c>
      <c r="H2453">
        <v>4</v>
      </c>
      <c r="I2453">
        <v>2</v>
      </c>
      <c r="J2453">
        <v>7242</v>
      </c>
    </row>
    <row r="2454" spans="1:10" x14ac:dyDescent="0.2">
      <c r="A2454" t="s">
        <v>20</v>
      </c>
      <c r="B2454" t="s">
        <v>21</v>
      </c>
      <c r="C2454">
        <v>2020</v>
      </c>
      <c r="D2454">
        <v>2.7</v>
      </c>
      <c r="E2454" t="s">
        <v>12</v>
      </c>
      <c r="F2454" t="s">
        <v>17</v>
      </c>
      <c r="G2454">
        <v>179934</v>
      </c>
      <c r="H2454">
        <v>3</v>
      </c>
      <c r="I2454">
        <v>1</v>
      </c>
      <c r="J2454">
        <v>10701</v>
      </c>
    </row>
    <row r="2455" spans="1:10" x14ac:dyDescent="0.2">
      <c r="A2455" t="s">
        <v>40</v>
      </c>
      <c r="B2455" t="s">
        <v>41</v>
      </c>
      <c r="C2455">
        <v>2001</v>
      </c>
      <c r="D2455">
        <v>2.2999999999999998</v>
      </c>
      <c r="E2455" t="s">
        <v>12</v>
      </c>
      <c r="F2455" t="s">
        <v>17</v>
      </c>
      <c r="G2455">
        <v>262977</v>
      </c>
      <c r="H2455">
        <v>2</v>
      </c>
      <c r="I2455">
        <v>1</v>
      </c>
      <c r="J2455">
        <v>2940</v>
      </c>
    </row>
    <row r="2456" spans="1:10" x14ac:dyDescent="0.2">
      <c r="A2456" t="s">
        <v>36</v>
      </c>
      <c r="B2456" t="s">
        <v>44</v>
      </c>
      <c r="C2456">
        <v>2022</v>
      </c>
      <c r="D2456">
        <v>3</v>
      </c>
      <c r="E2456" t="s">
        <v>16</v>
      </c>
      <c r="F2456" t="s">
        <v>17</v>
      </c>
      <c r="G2456">
        <v>55945</v>
      </c>
      <c r="H2456">
        <v>5</v>
      </c>
      <c r="I2456">
        <v>2</v>
      </c>
      <c r="J2456">
        <v>15081</v>
      </c>
    </row>
    <row r="2457" spans="1:10" x14ac:dyDescent="0.2">
      <c r="A2457" t="s">
        <v>20</v>
      </c>
      <c r="B2457" t="s">
        <v>50</v>
      </c>
      <c r="C2457">
        <v>2014</v>
      </c>
      <c r="D2457">
        <v>4.5</v>
      </c>
      <c r="E2457" t="s">
        <v>16</v>
      </c>
      <c r="F2457" t="s">
        <v>13</v>
      </c>
      <c r="G2457">
        <v>167035</v>
      </c>
      <c r="H2457">
        <v>4</v>
      </c>
      <c r="I2457">
        <v>5</v>
      </c>
      <c r="J2457">
        <v>10459</v>
      </c>
    </row>
    <row r="2458" spans="1:10" x14ac:dyDescent="0.2">
      <c r="A2458" t="s">
        <v>18</v>
      </c>
      <c r="B2458" t="s">
        <v>19</v>
      </c>
      <c r="C2458">
        <v>2020</v>
      </c>
      <c r="D2458">
        <v>1.9</v>
      </c>
      <c r="E2458" t="s">
        <v>16</v>
      </c>
      <c r="F2458" t="s">
        <v>17</v>
      </c>
      <c r="G2458">
        <v>202766</v>
      </c>
      <c r="H2458">
        <v>4</v>
      </c>
      <c r="I2458">
        <v>4</v>
      </c>
      <c r="J2458">
        <v>10444</v>
      </c>
    </row>
    <row r="2459" spans="1:10" x14ac:dyDescent="0.2">
      <c r="A2459" t="s">
        <v>33</v>
      </c>
      <c r="B2459" t="s">
        <v>34</v>
      </c>
      <c r="C2459">
        <v>2010</v>
      </c>
      <c r="D2459">
        <v>4.0999999999999996</v>
      </c>
      <c r="E2459" t="s">
        <v>16</v>
      </c>
      <c r="F2459" t="s">
        <v>13</v>
      </c>
      <c r="G2459">
        <v>176973</v>
      </c>
      <c r="H2459">
        <v>2</v>
      </c>
      <c r="I2459">
        <v>1</v>
      </c>
      <c r="J2459">
        <v>8660</v>
      </c>
    </row>
    <row r="2460" spans="1:10" x14ac:dyDescent="0.2">
      <c r="A2460" t="s">
        <v>14</v>
      </c>
      <c r="B2460" t="s">
        <v>46</v>
      </c>
      <c r="C2460">
        <v>2015</v>
      </c>
      <c r="D2460">
        <v>2.1</v>
      </c>
      <c r="E2460" t="s">
        <v>22</v>
      </c>
      <c r="F2460" t="s">
        <v>17</v>
      </c>
      <c r="G2460">
        <v>247108</v>
      </c>
      <c r="H2460">
        <v>2</v>
      </c>
      <c r="I2460">
        <v>1</v>
      </c>
      <c r="J2460">
        <v>9257</v>
      </c>
    </row>
    <row r="2461" spans="1:10" x14ac:dyDescent="0.2">
      <c r="A2461" t="s">
        <v>26</v>
      </c>
      <c r="B2461" t="s">
        <v>27</v>
      </c>
      <c r="C2461">
        <v>2014</v>
      </c>
      <c r="D2461">
        <v>5</v>
      </c>
      <c r="E2461" t="s">
        <v>16</v>
      </c>
      <c r="F2461" t="s">
        <v>25</v>
      </c>
      <c r="G2461">
        <v>185806</v>
      </c>
      <c r="H2461">
        <v>5</v>
      </c>
      <c r="I2461">
        <v>3</v>
      </c>
      <c r="J2461">
        <v>10583</v>
      </c>
    </row>
    <row r="2462" spans="1:10" x14ac:dyDescent="0.2">
      <c r="A2462" t="s">
        <v>20</v>
      </c>
      <c r="B2462" t="s">
        <v>21</v>
      </c>
      <c r="C2462">
        <v>2021</v>
      </c>
      <c r="D2462">
        <v>2.4</v>
      </c>
      <c r="E2462" t="s">
        <v>12</v>
      </c>
      <c r="F2462" t="s">
        <v>13</v>
      </c>
      <c r="G2462">
        <v>42569</v>
      </c>
      <c r="H2462">
        <v>5</v>
      </c>
      <c r="I2462">
        <v>5</v>
      </c>
      <c r="J2462">
        <v>11948</v>
      </c>
    </row>
    <row r="2463" spans="1:10" x14ac:dyDescent="0.2">
      <c r="A2463" t="s">
        <v>36</v>
      </c>
      <c r="B2463" t="s">
        <v>53</v>
      </c>
      <c r="C2463">
        <v>2023</v>
      </c>
      <c r="D2463">
        <v>1.6</v>
      </c>
      <c r="E2463" t="s">
        <v>12</v>
      </c>
      <c r="F2463" t="s">
        <v>25</v>
      </c>
      <c r="G2463">
        <v>242697</v>
      </c>
      <c r="H2463">
        <v>3</v>
      </c>
      <c r="I2463">
        <v>3</v>
      </c>
      <c r="J2463">
        <v>7746</v>
      </c>
    </row>
    <row r="2464" spans="1:10" x14ac:dyDescent="0.2">
      <c r="A2464" t="s">
        <v>26</v>
      </c>
      <c r="B2464" t="s">
        <v>47</v>
      </c>
      <c r="C2464">
        <v>2014</v>
      </c>
      <c r="D2464">
        <v>1.7</v>
      </c>
      <c r="E2464" t="s">
        <v>22</v>
      </c>
      <c r="F2464" t="s">
        <v>17</v>
      </c>
      <c r="G2464">
        <v>124805</v>
      </c>
      <c r="H2464">
        <v>3</v>
      </c>
      <c r="I2464">
        <v>3</v>
      </c>
      <c r="J2464">
        <v>11003</v>
      </c>
    </row>
    <row r="2465" spans="1:10" x14ac:dyDescent="0.2">
      <c r="A2465" t="s">
        <v>36</v>
      </c>
      <c r="B2465" t="s">
        <v>37</v>
      </c>
      <c r="C2465">
        <v>2017</v>
      </c>
      <c r="D2465">
        <v>1.4</v>
      </c>
      <c r="E2465" t="s">
        <v>12</v>
      </c>
      <c r="F2465" t="s">
        <v>13</v>
      </c>
      <c r="G2465">
        <v>31301</v>
      </c>
      <c r="H2465">
        <v>2</v>
      </c>
      <c r="I2465">
        <v>1</v>
      </c>
      <c r="J2465">
        <v>9973</v>
      </c>
    </row>
    <row r="2466" spans="1:10" x14ac:dyDescent="0.2">
      <c r="A2466" t="s">
        <v>10</v>
      </c>
      <c r="B2466" t="s">
        <v>48</v>
      </c>
      <c r="C2466">
        <v>2021</v>
      </c>
      <c r="D2466">
        <v>4.8</v>
      </c>
      <c r="E2466" t="s">
        <v>28</v>
      </c>
      <c r="F2466" t="s">
        <v>25</v>
      </c>
      <c r="G2466">
        <v>277838</v>
      </c>
      <c r="H2466">
        <v>2</v>
      </c>
      <c r="I2466">
        <v>3</v>
      </c>
      <c r="J2466">
        <v>9643</v>
      </c>
    </row>
    <row r="2467" spans="1:10" x14ac:dyDescent="0.2">
      <c r="A2467" t="s">
        <v>20</v>
      </c>
      <c r="B2467" t="s">
        <v>42</v>
      </c>
      <c r="C2467">
        <v>2022</v>
      </c>
      <c r="D2467">
        <v>1.7</v>
      </c>
      <c r="E2467" t="s">
        <v>12</v>
      </c>
      <c r="F2467" t="s">
        <v>17</v>
      </c>
      <c r="G2467">
        <v>210126</v>
      </c>
      <c r="H2467">
        <v>3</v>
      </c>
      <c r="I2467">
        <v>5</v>
      </c>
      <c r="J2467">
        <v>9697</v>
      </c>
    </row>
    <row r="2468" spans="1:10" x14ac:dyDescent="0.2">
      <c r="A2468" t="s">
        <v>18</v>
      </c>
      <c r="B2468" t="s">
        <v>54</v>
      </c>
      <c r="C2468">
        <v>2008</v>
      </c>
      <c r="D2468">
        <v>4.3</v>
      </c>
      <c r="E2468" t="s">
        <v>12</v>
      </c>
      <c r="F2468" t="s">
        <v>17</v>
      </c>
      <c r="G2468">
        <v>155522</v>
      </c>
      <c r="H2468">
        <v>4</v>
      </c>
      <c r="I2468">
        <v>5</v>
      </c>
      <c r="J2468">
        <v>9189</v>
      </c>
    </row>
    <row r="2469" spans="1:10" x14ac:dyDescent="0.2">
      <c r="A2469" t="s">
        <v>23</v>
      </c>
      <c r="B2469" t="s">
        <v>45</v>
      </c>
      <c r="C2469">
        <v>2011</v>
      </c>
      <c r="D2469">
        <v>4.5</v>
      </c>
      <c r="E2469" t="s">
        <v>28</v>
      </c>
      <c r="F2469" t="s">
        <v>13</v>
      </c>
      <c r="G2469">
        <v>95736</v>
      </c>
      <c r="H2469">
        <v>5</v>
      </c>
      <c r="I2469">
        <v>1</v>
      </c>
      <c r="J2469">
        <v>9985</v>
      </c>
    </row>
    <row r="2470" spans="1:10" x14ac:dyDescent="0.2">
      <c r="A2470" t="s">
        <v>23</v>
      </c>
      <c r="B2470" t="s">
        <v>38</v>
      </c>
      <c r="C2470">
        <v>2002</v>
      </c>
      <c r="D2470">
        <v>4</v>
      </c>
      <c r="E2470" t="s">
        <v>28</v>
      </c>
      <c r="F2470" t="s">
        <v>17</v>
      </c>
      <c r="G2470">
        <v>201169</v>
      </c>
      <c r="H2470">
        <v>2</v>
      </c>
      <c r="I2470">
        <v>2</v>
      </c>
      <c r="J2470">
        <v>6176</v>
      </c>
    </row>
    <row r="2471" spans="1:10" x14ac:dyDescent="0.2">
      <c r="A2471" t="s">
        <v>36</v>
      </c>
      <c r="B2471" t="s">
        <v>53</v>
      </c>
      <c r="C2471">
        <v>2018</v>
      </c>
      <c r="D2471">
        <v>4.4000000000000004</v>
      </c>
      <c r="E2471" t="s">
        <v>22</v>
      </c>
      <c r="F2471" t="s">
        <v>25</v>
      </c>
      <c r="G2471">
        <v>202720</v>
      </c>
      <c r="H2471">
        <v>5</v>
      </c>
      <c r="I2471">
        <v>3</v>
      </c>
      <c r="J2471">
        <v>11845</v>
      </c>
    </row>
    <row r="2472" spans="1:10" x14ac:dyDescent="0.2">
      <c r="A2472" t="s">
        <v>14</v>
      </c>
      <c r="B2472" t="s">
        <v>39</v>
      </c>
      <c r="C2472">
        <v>2022</v>
      </c>
      <c r="D2472">
        <v>1.3</v>
      </c>
      <c r="E2472" t="s">
        <v>12</v>
      </c>
      <c r="F2472" t="s">
        <v>25</v>
      </c>
      <c r="G2472">
        <v>32421</v>
      </c>
      <c r="H2472">
        <v>4</v>
      </c>
      <c r="I2472">
        <v>1</v>
      </c>
      <c r="J2472">
        <v>11351</v>
      </c>
    </row>
    <row r="2473" spans="1:10" x14ac:dyDescent="0.2">
      <c r="A2473" t="s">
        <v>14</v>
      </c>
      <c r="B2473" t="s">
        <v>39</v>
      </c>
      <c r="C2473">
        <v>2003</v>
      </c>
      <c r="D2473">
        <v>3.7</v>
      </c>
      <c r="E2473" t="s">
        <v>12</v>
      </c>
      <c r="F2473" t="s">
        <v>17</v>
      </c>
      <c r="G2473">
        <v>74560</v>
      </c>
      <c r="H2473">
        <v>5</v>
      </c>
      <c r="I2473">
        <v>3</v>
      </c>
      <c r="J2473">
        <v>8708</v>
      </c>
    </row>
    <row r="2474" spans="1:10" x14ac:dyDescent="0.2">
      <c r="A2474" t="s">
        <v>14</v>
      </c>
      <c r="B2474" t="s">
        <v>46</v>
      </c>
      <c r="C2474">
        <v>2020</v>
      </c>
      <c r="D2474">
        <v>1.2</v>
      </c>
      <c r="E2474" t="s">
        <v>22</v>
      </c>
      <c r="F2474" t="s">
        <v>17</v>
      </c>
      <c r="G2474">
        <v>153614</v>
      </c>
      <c r="H2474">
        <v>5</v>
      </c>
      <c r="I2474">
        <v>3</v>
      </c>
      <c r="J2474">
        <v>11727</v>
      </c>
    </row>
    <row r="2475" spans="1:10" x14ac:dyDescent="0.2">
      <c r="A2475" t="s">
        <v>14</v>
      </c>
      <c r="B2475" t="s">
        <v>15</v>
      </c>
      <c r="C2475">
        <v>2016</v>
      </c>
      <c r="D2475">
        <v>1.7</v>
      </c>
      <c r="E2475" t="s">
        <v>28</v>
      </c>
      <c r="F2475" t="s">
        <v>13</v>
      </c>
      <c r="G2475">
        <v>249622</v>
      </c>
      <c r="H2475">
        <v>2</v>
      </c>
      <c r="I2475">
        <v>1</v>
      </c>
      <c r="J2475">
        <v>5607</v>
      </c>
    </row>
    <row r="2476" spans="1:10" x14ac:dyDescent="0.2">
      <c r="A2476" t="s">
        <v>29</v>
      </c>
      <c r="B2476" t="s">
        <v>35</v>
      </c>
      <c r="C2476">
        <v>2009</v>
      </c>
      <c r="D2476">
        <v>1.3</v>
      </c>
      <c r="E2476" t="s">
        <v>22</v>
      </c>
      <c r="F2476" t="s">
        <v>25</v>
      </c>
      <c r="G2476">
        <v>279749</v>
      </c>
      <c r="H2476">
        <v>4</v>
      </c>
      <c r="I2476">
        <v>2</v>
      </c>
      <c r="J2476">
        <v>4505</v>
      </c>
    </row>
    <row r="2477" spans="1:10" x14ac:dyDescent="0.2">
      <c r="A2477" t="s">
        <v>18</v>
      </c>
      <c r="B2477" t="s">
        <v>19</v>
      </c>
      <c r="C2477">
        <v>2010</v>
      </c>
      <c r="D2477">
        <v>2.1</v>
      </c>
      <c r="E2477" t="s">
        <v>22</v>
      </c>
      <c r="F2477" t="s">
        <v>13</v>
      </c>
      <c r="G2477">
        <v>276357</v>
      </c>
      <c r="H2477">
        <v>3</v>
      </c>
      <c r="I2477">
        <v>4</v>
      </c>
      <c r="J2477">
        <v>5672</v>
      </c>
    </row>
    <row r="2478" spans="1:10" x14ac:dyDescent="0.2">
      <c r="A2478" t="s">
        <v>36</v>
      </c>
      <c r="B2478" t="s">
        <v>44</v>
      </c>
      <c r="C2478">
        <v>2001</v>
      </c>
      <c r="D2478">
        <v>3.1</v>
      </c>
      <c r="E2478" t="s">
        <v>28</v>
      </c>
      <c r="F2478" t="s">
        <v>17</v>
      </c>
      <c r="G2478">
        <v>39292</v>
      </c>
      <c r="H2478">
        <v>4</v>
      </c>
      <c r="I2478">
        <v>2</v>
      </c>
      <c r="J2478">
        <v>8214</v>
      </c>
    </row>
    <row r="2479" spans="1:10" x14ac:dyDescent="0.2">
      <c r="A2479" t="s">
        <v>18</v>
      </c>
      <c r="B2479" t="s">
        <v>54</v>
      </c>
      <c r="C2479">
        <v>2010</v>
      </c>
      <c r="D2479">
        <v>3.8</v>
      </c>
      <c r="E2479" t="s">
        <v>12</v>
      </c>
      <c r="F2479" t="s">
        <v>25</v>
      </c>
      <c r="G2479">
        <v>149913</v>
      </c>
      <c r="H2479">
        <v>2</v>
      </c>
      <c r="I2479">
        <v>3</v>
      </c>
      <c r="J2479">
        <v>7901</v>
      </c>
    </row>
    <row r="2480" spans="1:10" x14ac:dyDescent="0.2">
      <c r="A2480" t="s">
        <v>10</v>
      </c>
      <c r="B2480" t="s">
        <v>48</v>
      </c>
      <c r="C2480">
        <v>2006</v>
      </c>
      <c r="D2480">
        <v>3.4</v>
      </c>
      <c r="E2480" t="s">
        <v>22</v>
      </c>
      <c r="F2480" t="s">
        <v>17</v>
      </c>
      <c r="G2480">
        <v>74188</v>
      </c>
      <c r="H2480">
        <v>3</v>
      </c>
      <c r="I2480">
        <v>1</v>
      </c>
      <c r="J2480">
        <v>11316</v>
      </c>
    </row>
    <row r="2481" spans="1:10" x14ac:dyDescent="0.2">
      <c r="A2481" t="s">
        <v>20</v>
      </c>
      <c r="B2481" t="s">
        <v>50</v>
      </c>
      <c r="C2481">
        <v>2003</v>
      </c>
      <c r="D2481">
        <v>1.2</v>
      </c>
      <c r="E2481" t="s">
        <v>12</v>
      </c>
      <c r="F2481" t="s">
        <v>13</v>
      </c>
      <c r="G2481">
        <v>11817</v>
      </c>
      <c r="H2481">
        <v>4</v>
      </c>
      <c r="I2481">
        <v>1</v>
      </c>
      <c r="J2481">
        <v>5963</v>
      </c>
    </row>
    <row r="2482" spans="1:10" x14ac:dyDescent="0.2">
      <c r="A2482" t="s">
        <v>20</v>
      </c>
      <c r="B2482" t="s">
        <v>42</v>
      </c>
      <c r="C2482">
        <v>2021</v>
      </c>
      <c r="D2482">
        <v>4.7</v>
      </c>
      <c r="E2482" t="s">
        <v>28</v>
      </c>
      <c r="F2482" t="s">
        <v>13</v>
      </c>
      <c r="G2482">
        <v>231318</v>
      </c>
      <c r="H2482">
        <v>2</v>
      </c>
      <c r="I2482">
        <v>5</v>
      </c>
      <c r="J2482">
        <v>10473</v>
      </c>
    </row>
    <row r="2483" spans="1:10" x14ac:dyDescent="0.2">
      <c r="A2483" t="s">
        <v>23</v>
      </c>
      <c r="B2483" t="s">
        <v>24</v>
      </c>
      <c r="C2483">
        <v>2013</v>
      </c>
      <c r="D2483">
        <v>2.8</v>
      </c>
      <c r="E2483" t="s">
        <v>12</v>
      </c>
      <c r="F2483" t="s">
        <v>25</v>
      </c>
      <c r="G2483">
        <v>91312</v>
      </c>
      <c r="H2483">
        <v>4</v>
      </c>
      <c r="I2483">
        <v>2</v>
      </c>
      <c r="J2483">
        <v>8973</v>
      </c>
    </row>
    <row r="2484" spans="1:10" x14ac:dyDescent="0.2">
      <c r="A2484" t="s">
        <v>18</v>
      </c>
      <c r="B2484" t="s">
        <v>19</v>
      </c>
      <c r="C2484">
        <v>2008</v>
      </c>
      <c r="D2484">
        <v>1.4</v>
      </c>
      <c r="E2484" t="s">
        <v>28</v>
      </c>
      <c r="F2484" t="s">
        <v>25</v>
      </c>
      <c r="G2484">
        <v>62819</v>
      </c>
      <c r="H2484">
        <v>4</v>
      </c>
      <c r="I2484">
        <v>2</v>
      </c>
      <c r="J2484">
        <v>6643</v>
      </c>
    </row>
    <row r="2485" spans="1:10" x14ac:dyDescent="0.2">
      <c r="A2485" t="s">
        <v>33</v>
      </c>
      <c r="B2485" t="s">
        <v>43</v>
      </c>
      <c r="C2485">
        <v>2012</v>
      </c>
      <c r="D2485">
        <v>1.4</v>
      </c>
      <c r="E2485" t="s">
        <v>22</v>
      </c>
      <c r="F2485" t="s">
        <v>17</v>
      </c>
      <c r="G2485">
        <v>70485</v>
      </c>
      <c r="H2485">
        <v>4</v>
      </c>
      <c r="I2485">
        <v>2</v>
      </c>
      <c r="J2485">
        <v>11190</v>
      </c>
    </row>
    <row r="2486" spans="1:10" x14ac:dyDescent="0.2">
      <c r="A2486" t="s">
        <v>36</v>
      </c>
      <c r="B2486" t="s">
        <v>44</v>
      </c>
      <c r="C2486">
        <v>2016</v>
      </c>
      <c r="D2486">
        <v>2.7</v>
      </c>
      <c r="E2486" t="s">
        <v>28</v>
      </c>
      <c r="F2486" t="s">
        <v>13</v>
      </c>
      <c r="G2486">
        <v>257462</v>
      </c>
      <c r="H2486">
        <v>5</v>
      </c>
      <c r="I2486">
        <v>2</v>
      </c>
      <c r="J2486">
        <v>6450</v>
      </c>
    </row>
    <row r="2487" spans="1:10" x14ac:dyDescent="0.2">
      <c r="A2487" t="s">
        <v>18</v>
      </c>
      <c r="B2487" t="s">
        <v>52</v>
      </c>
      <c r="C2487">
        <v>2010</v>
      </c>
      <c r="D2487">
        <v>2.5</v>
      </c>
      <c r="E2487" t="s">
        <v>22</v>
      </c>
      <c r="F2487" t="s">
        <v>17</v>
      </c>
      <c r="G2487">
        <v>95716</v>
      </c>
      <c r="H2487">
        <v>2</v>
      </c>
      <c r="I2487">
        <v>5</v>
      </c>
      <c r="J2487">
        <v>11185</v>
      </c>
    </row>
    <row r="2488" spans="1:10" x14ac:dyDescent="0.2">
      <c r="A2488" t="s">
        <v>36</v>
      </c>
      <c r="B2488" t="s">
        <v>37</v>
      </c>
      <c r="C2488">
        <v>2014</v>
      </c>
      <c r="D2488">
        <v>4</v>
      </c>
      <c r="E2488" t="s">
        <v>12</v>
      </c>
      <c r="F2488" t="s">
        <v>13</v>
      </c>
      <c r="G2488">
        <v>113849</v>
      </c>
      <c r="H2488">
        <v>3</v>
      </c>
      <c r="I2488">
        <v>5</v>
      </c>
      <c r="J2488">
        <v>10023</v>
      </c>
    </row>
    <row r="2489" spans="1:10" x14ac:dyDescent="0.2">
      <c r="A2489" t="s">
        <v>10</v>
      </c>
      <c r="B2489" t="s">
        <v>31</v>
      </c>
      <c r="C2489">
        <v>2000</v>
      </c>
      <c r="D2489">
        <v>2.8</v>
      </c>
      <c r="E2489" t="s">
        <v>12</v>
      </c>
      <c r="F2489" t="s">
        <v>13</v>
      </c>
      <c r="G2489">
        <v>107891</v>
      </c>
      <c r="H2489">
        <v>3</v>
      </c>
      <c r="I2489">
        <v>3</v>
      </c>
      <c r="J2489">
        <v>4742</v>
      </c>
    </row>
    <row r="2490" spans="1:10" x14ac:dyDescent="0.2">
      <c r="A2490" t="s">
        <v>20</v>
      </c>
      <c r="B2490" t="s">
        <v>21</v>
      </c>
      <c r="C2490">
        <v>2002</v>
      </c>
      <c r="D2490">
        <v>3.4</v>
      </c>
      <c r="E2490" t="s">
        <v>12</v>
      </c>
      <c r="F2490" t="s">
        <v>13</v>
      </c>
      <c r="G2490">
        <v>3252</v>
      </c>
      <c r="H2490">
        <v>2</v>
      </c>
      <c r="I2490">
        <v>3</v>
      </c>
      <c r="J2490">
        <v>8034</v>
      </c>
    </row>
    <row r="2491" spans="1:10" x14ac:dyDescent="0.2">
      <c r="A2491" t="s">
        <v>33</v>
      </c>
      <c r="B2491" t="s">
        <v>43</v>
      </c>
      <c r="C2491">
        <v>2006</v>
      </c>
      <c r="D2491">
        <v>3.6</v>
      </c>
      <c r="E2491" t="s">
        <v>16</v>
      </c>
      <c r="F2491" t="s">
        <v>13</v>
      </c>
      <c r="G2491">
        <v>29478</v>
      </c>
      <c r="H2491">
        <v>2</v>
      </c>
      <c r="I2491">
        <v>1</v>
      </c>
      <c r="J2491">
        <v>9910</v>
      </c>
    </row>
    <row r="2492" spans="1:10" x14ac:dyDescent="0.2">
      <c r="A2492" t="s">
        <v>14</v>
      </c>
      <c r="B2492" t="s">
        <v>46</v>
      </c>
      <c r="C2492">
        <v>2020</v>
      </c>
      <c r="D2492">
        <v>4.3</v>
      </c>
      <c r="E2492" t="s">
        <v>28</v>
      </c>
      <c r="F2492" t="s">
        <v>25</v>
      </c>
      <c r="G2492">
        <v>10842</v>
      </c>
      <c r="H2492">
        <v>2</v>
      </c>
      <c r="I2492">
        <v>2</v>
      </c>
      <c r="J2492">
        <v>14183</v>
      </c>
    </row>
    <row r="2493" spans="1:10" x14ac:dyDescent="0.2">
      <c r="A2493" t="s">
        <v>36</v>
      </c>
      <c r="B2493" t="s">
        <v>53</v>
      </c>
      <c r="C2493">
        <v>2009</v>
      </c>
      <c r="D2493">
        <v>4.2</v>
      </c>
      <c r="E2493" t="s">
        <v>12</v>
      </c>
      <c r="F2493" t="s">
        <v>25</v>
      </c>
      <c r="G2493">
        <v>247601</v>
      </c>
      <c r="H2493">
        <v>4</v>
      </c>
      <c r="I2493">
        <v>5</v>
      </c>
      <c r="J2493">
        <v>6047</v>
      </c>
    </row>
    <row r="2494" spans="1:10" x14ac:dyDescent="0.2">
      <c r="A2494" t="s">
        <v>33</v>
      </c>
      <c r="B2494" t="s">
        <v>43</v>
      </c>
      <c r="C2494">
        <v>2009</v>
      </c>
      <c r="D2494">
        <v>1.4</v>
      </c>
      <c r="E2494" t="s">
        <v>22</v>
      </c>
      <c r="F2494" t="s">
        <v>17</v>
      </c>
      <c r="G2494">
        <v>248906</v>
      </c>
      <c r="H2494">
        <v>2</v>
      </c>
      <c r="I2494">
        <v>3</v>
      </c>
      <c r="J2494">
        <v>6721</v>
      </c>
    </row>
    <row r="2495" spans="1:10" x14ac:dyDescent="0.2">
      <c r="A2495" t="s">
        <v>26</v>
      </c>
      <c r="B2495" t="s">
        <v>27</v>
      </c>
      <c r="C2495">
        <v>2002</v>
      </c>
      <c r="D2495">
        <v>4.7</v>
      </c>
      <c r="E2495" t="s">
        <v>28</v>
      </c>
      <c r="F2495" t="s">
        <v>13</v>
      </c>
      <c r="G2495">
        <v>105943</v>
      </c>
      <c r="H2495">
        <v>3</v>
      </c>
      <c r="I2495">
        <v>5</v>
      </c>
      <c r="J2495">
        <v>7281</v>
      </c>
    </row>
    <row r="2496" spans="1:10" x14ac:dyDescent="0.2">
      <c r="A2496" t="s">
        <v>20</v>
      </c>
      <c r="B2496" t="s">
        <v>50</v>
      </c>
      <c r="C2496">
        <v>2022</v>
      </c>
      <c r="D2496">
        <v>2.8</v>
      </c>
      <c r="E2496" t="s">
        <v>28</v>
      </c>
      <c r="F2496" t="s">
        <v>25</v>
      </c>
      <c r="G2496">
        <v>173298</v>
      </c>
      <c r="H2496">
        <v>5</v>
      </c>
      <c r="I2496">
        <v>5</v>
      </c>
      <c r="J2496">
        <v>10034</v>
      </c>
    </row>
    <row r="2497" spans="1:10" x14ac:dyDescent="0.2">
      <c r="A2497" t="s">
        <v>36</v>
      </c>
      <c r="B2497" t="s">
        <v>37</v>
      </c>
      <c r="C2497">
        <v>2004</v>
      </c>
      <c r="D2497">
        <v>2.5</v>
      </c>
      <c r="E2497" t="s">
        <v>22</v>
      </c>
      <c r="F2497" t="s">
        <v>13</v>
      </c>
      <c r="G2497">
        <v>298642</v>
      </c>
      <c r="H2497">
        <v>4</v>
      </c>
      <c r="I2497">
        <v>2</v>
      </c>
      <c r="J2497">
        <v>3827</v>
      </c>
    </row>
    <row r="2498" spans="1:10" x14ac:dyDescent="0.2">
      <c r="A2498" t="s">
        <v>29</v>
      </c>
      <c r="B2498" t="s">
        <v>56</v>
      </c>
      <c r="C2498">
        <v>2006</v>
      </c>
      <c r="D2498">
        <v>3.4</v>
      </c>
      <c r="E2498" t="s">
        <v>16</v>
      </c>
      <c r="F2498" t="s">
        <v>13</v>
      </c>
      <c r="G2498">
        <v>61327</v>
      </c>
      <c r="H2498">
        <v>4</v>
      </c>
      <c r="I2498">
        <v>3</v>
      </c>
      <c r="J2498">
        <v>9073</v>
      </c>
    </row>
    <row r="2499" spans="1:10" x14ac:dyDescent="0.2">
      <c r="A2499" t="s">
        <v>33</v>
      </c>
      <c r="B2499" t="s">
        <v>55</v>
      </c>
      <c r="C2499">
        <v>2017</v>
      </c>
      <c r="D2499">
        <v>1.8</v>
      </c>
      <c r="E2499" t="s">
        <v>28</v>
      </c>
      <c r="F2499" t="s">
        <v>13</v>
      </c>
      <c r="G2499">
        <v>163677</v>
      </c>
      <c r="H2499">
        <v>3</v>
      </c>
      <c r="I2499">
        <v>5</v>
      </c>
      <c r="J2499">
        <v>7726</v>
      </c>
    </row>
    <row r="2500" spans="1:10" x14ac:dyDescent="0.2">
      <c r="A2500" t="s">
        <v>23</v>
      </c>
      <c r="B2500" t="s">
        <v>45</v>
      </c>
      <c r="C2500">
        <v>2018</v>
      </c>
      <c r="D2500">
        <v>1.6</v>
      </c>
      <c r="E2500" t="s">
        <v>28</v>
      </c>
      <c r="F2500" t="s">
        <v>17</v>
      </c>
      <c r="G2500">
        <v>131223</v>
      </c>
      <c r="H2500">
        <v>4</v>
      </c>
      <c r="I2500">
        <v>1</v>
      </c>
      <c r="J2500">
        <v>9975</v>
      </c>
    </row>
    <row r="2501" spans="1:10" x14ac:dyDescent="0.2">
      <c r="A2501" t="s">
        <v>29</v>
      </c>
      <c r="B2501" t="s">
        <v>30</v>
      </c>
      <c r="C2501">
        <v>2021</v>
      </c>
      <c r="D2501">
        <v>2.9</v>
      </c>
      <c r="E2501" t="s">
        <v>12</v>
      </c>
      <c r="F2501" t="s">
        <v>25</v>
      </c>
      <c r="G2501">
        <v>106349</v>
      </c>
      <c r="H2501">
        <v>2</v>
      </c>
      <c r="I2501">
        <v>2</v>
      </c>
      <c r="J2501">
        <v>11173</v>
      </c>
    </row>
    <row r="2502" spans="1:10" x14ac:dyDescent="0.2">
      <c r="A2502" t="s">
        <v>33</v>
      </c>
      <c r="B2502" t="s">
        <v>34</v>
      </c>
      <c r="C2502">
        <v>2006</v>
      </c>
      <c r="D2502">
        <v>3.2</v>
      </c>
      <c r="E2502" t="s">
        <v>16</v>
      </c>
      <c r="F2502" t="s">
        <v>17</v>
      </c>
      <c r="G2502">
        <v>107059</v>
      </c>
      <c r="H2502">
        <v>3</v>
      </c>
      <c r="I2502">
        <v>1</v>
      </c>
      <c r="J2502">
        <v>9458</v>
      </c>
    </row>
    <row r="2503" spans="1:10" x14ac:dyDescent="0.2">
      <c r="A2503" t="s">
        <v>20</v>
      </c>
      <c r="B2503" t="s">
        <v>50</v>
      </c>
      <c r="C2503">
        <v>2008</v>
      </c>
      <c r="D2503">
        <v>2.4</v>
      </c>
      <c r="E2503" t="s">
        <v>12</v>
      </c>
      <c r="F2503" t="s">
        <v>17</v>
      </c>
      <c r="G2503">
        <v>5844</v>
      </c>
      <c r="H2503">
        <v>2</v>
      </c>
      <c r="I2503">
        <v>4</v>
      </c>
      <c r="J2503">
        <v>10283</v>
      </c>
    </row>
    <row r="2504" spans="1:10" x14ac:dyDescent="0.2">
      <c r="A2504" t="s">
        <v>14</v>
      </c>
      <c r="B2504" t="s">
        <v>39</v>
      </c>
      <c r="C2504">
        <v>2005</v>
      </c>
      <c r="D2504">
        <v>4.8</v>
      </c>
      <c r="E2504" t="s">
        <v>22</v>
      </c>
      <c r="F2504" t="s">
        <v>25</v>
      </c>
      <c r="G2504">
        <v>145771</v>
      </c>
      <c r="H2504">
        <v>3</v>
      </c>
      <c r="I2504">
        <v>2</v>
      </c>
      <c r="J2504">
        <v>9484</v>
      </c>
    </row>
    <row r="2505" spans="1:10" x14ac:dyDescent="0.2">
      <c r="A2505" t="s">
        <v>33</v>
      </c>
      <c r="B2505" t="s">
        <v>34</v>
      </c>
      <c r="C2505">
        <v>2013</v>
      </c>
      <c r="D2505">
        <v>3.6</v>
      </c>
      <c r="E2505" t="s">
        <v>12</v>
      </c>
      <c r="F2505" t="s">
        <v>13</v>
      </c>
      <c r="G2505">
        <v>217426</v>
      </c>
      <c r="H2505">
        <v>4</v>
      </c>
      <c r="I2505">
        <v>5</v>
      </c>
      <c r="J2505">
        <v>7251</v>
      </c>
    </row>
    <row r="2506" spans="1:10" x14ac:dyDescent="0.2">
      <c r="A2506" t="s">
        <v>20</v>
      </c>
      <c r="B2506" t="s">
        <v>42</v>
      </c>
      <c r="C2506">
        <v>2007</v>
      </c>
      <c r="D2506">
        <v>2.9</v>
      </c>
      <c r="E2506" t="s">
        <v>12</v>
      </c>
      <c r="F2506" t="s">
        <v>17</v>
      </c>
      <c r="G2506">
        <v>139422</v>
      </c>
      <c r="H2506">
        <v>4</v>
      </c>
      <c r="I2506">
        <v>1</v>
      </c>
      <c r="J2506">
        <v>7811</v>
      </c>
    </row>
    <row r="2507" spans="1:10" x14ac:dyDescent="0.2">
      <c r="A2507" t="s">
        <v>33</v>
      </c>
      <c r="B2507" t="s">
        <v>34</v>
      </c>
      <c r="C2507">
        <v>2013</v>
      </c>
      <c r="D2507">
        <v>2</v>
      </c>
      <c r="E2507" t="s">
        <v>22</v>
      </c>
      <c r="F2507" t="s">
        <v>25</v>
      </c>
      <c r="G2507">
        <v>200202</v>
      </c>
      <c r="H2507">
        <v>4</v>
      </c>
      <c r="I2507">
        <v>5</v>
      </c>
      <c r="J2507">
        <v>7995</v>
      </c>
    </row>
    <row r="2508" spans="1:10" x14ac:dyDescent="0.2">
      <c r="A2508" t="s">
        <v>14</v>
      </c>
      <c r="B2508" t="s">
        <v>46</v>
      </c>
      <c r="C2508">
        <v>2021</v>
      </c>
      <c r="D2508">
        <v>2.5</v>
      </c>
      <c r="E2508" t="s">
        <v>16</v>
      </c>
      <c r="F2508" t="s">
        <v>25</v>
      </c>
      <c r="G2508">
        <v>209436</v>
      </c>
      <c r="H2508">
        <v>2</v>
      </c>
      <c r="I2508">
        <v>1</v>
      </c>
      <c r="J2508">
        <v>9711</v>
      </c>
    </row>
    <row r="2509" spans="1:10" x14ac:dyDescent="0.2">
      <c r="A2509" t="s">
        <v>33</v>
      </c>
      <c r="B2509" t="s">
        <v>43</v>
      </c>
      <c r="C2509">
        <v>2012</v>
      </c>
      <c r="D2509">
        <v>1.3</v>
      </c>
      <c r="E2509" t="s">
        <v>22</v>
      </c>
      <c r="F2509" t="s">
        <v>13</v>
      </c>
      <c r="G2509">
        <v>289461</v>
      </c>
      <c r="H2509">
        <v>4</v>
      </c>
      <c r="I2509">
        <v>4</v>
      </c>
      <c r="J2509">
        <v>5210</v>
      </c>
    </row>
    <row r="2510" spans="1:10" x14ac:dyDescent="0.2">
      <c r="A2510" t="s">
        <v>18</v>
      </c>
      <c r="B2510" t="s">
        <v>54</v>
      </c>
      <c r="C2510">
        <v>2005</v>
      </c>
      <c r="D2510">
        <v>3.2</v>
      </c>
      <c r="E2510" t="s">
        <v>28</v>
      </c>
      <c r="F2510" t="s">
        <v>25</v>
      </c>
      <c r="G2510">
        <v>298890</v>
      </c>
      <c r="H2510">
        <v>3</v>
      </c>
      <c r="I2510">
        <v>5</v>
      </c>
      <c r="J2510">
        <v>2822</v>
      </c>
    </row>
    <row r="2511" spans="1:10" x14ac:dyDescent="0.2">
      <c r="A2511" t="s">
        <v>14</v>
      </c>
      <c r="B2511" t="s">
        <v>15</v>
      </c>
      <c r="C2511">
        <v>2005</v>
      </c>
      <c r="D2511">
        <v>2.2999999999999998</v>
      </c>
      <c r="E2511" t="s">
        <v>28</v>
      </c>
      <c r="F2511" t="s">
        <v>17</v>
      </c>
      <c r="G2511">
        <v>151459</v>
      </c>
      <c r="H2511">
        <v>2</v>
      </c>
      <c r="I2511">
        <v>1</v>
      </c>
      <c r="J2511">
        <v>6370</v>
      </c>
    </row>
    <row r="2512" spans="1:10" x14ac:dyDescent="0.2">
      <c r="A2512" t="s">
        <v>10</v>
      </c>
      <c r="B2512" t="s">
        <v>48</v>
      </c>
      <c r="C2512">
        <v>2009</v>
      </c>
      <c r="D2512">
        <v>4.0999999999999996</v>
      </c>
      <c r="E2512" t="s">
        <v>22</v>
      </c>
      <c r="F2512" t="s">
        <v>17</v>
      </c>
      <c r="G2512">
        <v>96287</v>
      </c>
      <c r="H2512">
        <v>5</v>
      </c>
      <c r="I2512">
        <v>4</v>
      </c>
      <c r="J2512">
        <v>12474</v>
      </c>
    </row>
    <row r="2513" spans="1:10" x14ac:dyDescent="0.2">
      <c r="A2513" t="s">
        <v>40</v>
      </c>
      <c r="B2513" t="s">
        <v>49</v>
      </c>
      <c r="C2513">
        <v>2022</v>
      </c>
      <c r="D2513">
        <v>2.1</v>
      </c>
      <c r="E2513" t="s">
        <v>22</v>
      </c>
      <c r="F2513" t="s">
        <v>13</v>
      </c>
      <c r="G2513">
        <v>52526</v>
      </c>
      <c r="H2513">
        <v>5</v>
      </c>
      <c r="I2513">
        <v>2</v>
      </c>
      <c r="J2513">
        <v>13749</v>
      </c>
    </row>
    <row r="2514" spans="1:10" x14ac:dyDescent="0.2">
      <c r="A2514" t="s">
        <v>26</v>
      </c>
      <c r="B2514" t="s">
        <v>47</v>
      </c>
      <c r="C2514">
        <v>2006</v>
      </c>
      <c r="D2514">
        <v>2.9</v>
      </c>
      <c r="E2514" t="s">
        <v>12</v>
      </c>
      <c r="F2514" t="s">
        <v>13</v>
      </c>
      <c r="G2514">
        <v>173496</v>
      </c>
      <c r="H2514">
        <v>2</v>
      </c>
      <c r="I2514">
        <v>2</v>
      </c>
      <c r="J2514">
        <v>5330</v>
      </c>
    </row>
    <row r="2515" spans="1:10" x14ac:dyDescent="0.2">
      <c r="A2515" t="s">
        <v>33</v>
      </c>
      <c r="B2515" t="s">
        <v>43</v>
      </c>
      <c r="C2515">
        <v>2017</v>
      </c>
      <c r="D2515">
        <v>2.4</v>
      </c>
      <c r="E2515" t="s">
        <v>28</v>
      </c>
      <c r="F2515" t="s">
        <v>13</v>
      </c>
      <c r="G2515">
        <v>111282</v>
      </c>
      <c r="H2515">
        <v>3</v>
      </c>
      <c r="I2515">
        <v>2</v>
      </c>
      <c r="J2515">
        <v>9374</v>
      </c>
    </row>
    <row r="2516" spans="1:10" x14ac:dyDescent="0.2">
      <c r="A2516" t="s">
        <v>36</v>
      </c>
      <c r="B2516" t="s">
        <v>44</v>
      </c>
      <c r="C2516">
        <v>2002</v>
      </c>
      <c r="D2516">
        <v>1.7</v>
      </c>
      <c r="E2516" t="s">
        <v>22</v>
      </c>
      <c r="F2516" t="s">
        <v>13</v>
      </c>
      <c r="G2516">
        <v>230187</v>
      </c>
      <c r="H2516">
        <v>3</v>
      </c>
      <c r="I2516">
        <v>5</v>
      </c>
      <c r="J2516">
        <v>3796</v>
      </c>
    </row>
    <row r="2517" spans="1:10" x14ac:dyDescent="0.2">
      <c r="A2517" t="s">
        <v>33</v>
      </c>
      <c r="B2517" t="s">
        <v>43</v>
      </c>
      <c r="C2517">
        <v>2023</v>
      </c>
      <c r="D2517">
        <v>2</v>
      </c>
      <c r="E2517" t="s">
        <v>22</v>
      </c>
      <c r="F2517" t="s">
        <v>25</v>
      </c>
      <c r="G2517">
        <v>62847</v>
      </c>
      <c r="H2517">
        <v>5</v>
      </c>
      <c r="I2517">
        <v>1</v>
      </c>
      <c r="J2517">
        <v>13743</v>
      </c>
    </row>
    <row r="2518" spans="1:10" x14ac:dyDescent="0.2">
      <c r="A2518" t="s">
        <v>20</v>
      </c>
      <c r="B2518" t="s">
        <v>42</v>
      </c>
      <c r="C2518">
        <v>2012</v>
      </c>
      <c r="D2518">
        <v>1.7</v>
      </c>
      <c r="E2518" t="s">
        <v>22</v>
      </c>
      <c r="F2518" t="s">
        <v>25</v>
      </c>
      <c r="G2518">
        <v>124324</v>
      </c>
      <c r="H2518">
        <v>3</v>
      </c>
      <c r="I2518">
        <v>5</v>
      </c>
      <c r="J2518">
        <v>8913</v>
      </c>
    </row>
    <row r="2519" spans="1:10" x14ac:dyDescent="0.2">
      <c r="A2519" t="s">
        <v>23</v>
      </c>
      <c r="B2519" t="s">
        <v>45</v>
      </c>
      <c r="C2519">
        <v>2010</v>
      </c>
      <c r="D2519">
        <v>4.3</v>
      </c>
      <c r="E2519" t="s">
        <v>22</v>
      </c>
      <c r="F2519" t="s">
        <v>13</v>
      </c>
      <c r="G2519">
        <v>169988</v>
      </c>
      <c r="H2519">
        <v>2</v>
      </c>
      <c r="I2519">
        <v>3</v>
      </c>
      <c r="J2519">
        <v>10000</v>
      </c>
    </row>
    <row r="2520" spans="1:10" x14ac:dyDescent="0.2">
      <c r="A2520" t="s">
        <v>29</v>
      </c>
      <c r="B2520" t="s">
        <v>56</v>
      </c>
      <c r="C2520">
        <v>2009</v>
      </c>
      <c r="D2520">
        <v>1.4</v>
      </c>
      <c r="E2520" t="s">
        <v>12</v>
      </c>
      <c r="F2520" t="s">
        <v>13</v>
      </c>
      <c r="G2520">
        <v>103573</v>
      </c>
      <c r="H2520">
        <v>3</v>
      </c>
      <c r="I2520">
        <v>5</v>
      </c>
      <c r="J2520">
        <v>6128</v>
      </c>
    </row>
    <row r="2521" spans="1:10" x14ac:dyDescent="0.2">
      <c r="A2521" t="s">
        <v>23</v>
      </c>
      <c r="B2521" t="s">
        <v>45</v>
      </c>
      <c r="C2521">
        <v>2014</v>
      </c>
      <c r="D2521">
        <v>3.4</v>
      </c>
      <c r="E2521" t="s">
        <v>12</v>
      </c>
      <c r="F2521" t="s">
        <v>17</v>
      </c>
      <c r="G2521">
        <v>206819</v>
      </c>
      <c r="H2521">
        <v>5</v>
      </c>
      <c r="I2521">
        <v>4</v>
      </c>
      <c r="J2521">
        <v>9063</v>
      </c>
    </row>
    <row r="2522" spans="1:10" x14ac:dyDescent="0.2">
      <c r="A2522" t="s">
        <v>14</v>
      </c>
      <c r="B2522" t="s">
        <v>46</v>
      </c>
      <c r="C2522">
        <v>2000</v>
      </c>
      <c r="D2522">
        <v>1.5</v>
      </c>
      <c r="E2522" t="s">
        <v>12</v>
      </c>
      <c r="F2522" t="s">
        <v>13</v>
      </c>
      <c r="G2522">
        <v>208943</v>
      </c>
      <c r="H2522">
        <v>4</v>
      </c>
      <c r="I2522">
        <v>4</v>
      </c>
      <c r="J2522">
        <v>2000</v>
      </c>
    </row>
    <row r="2523" spans="1:10" x14ac:dyDescent="0.2">
      <c r="A2523" t="s">
        <v>36</v>
      </c>
      <c r="B2523" t="s">
        <v>53</v>
      </c>
      <c r="C2523">
        <v>2020</v>
      </c>
      <c r="D2523">
        <v>1.9</v>
      </c>
      <c r="E2523" t="s">
        <v>28</v>
      </c>
      <c r="F2523" t="s">
        <v>25</v>
      </c>
      <c r="G2523">
        <v>30074</v>
      </c>
      <c r="H2523">
        <v>5</v>
      </c>
      <c r="I2523">
        <v>2</v>
      </c>
      <c r="J2523">
        <v>11398</v>
      </c>
    </row>
    <row r="2524" spans="1:10" x14ac:dyDescent="0.2">
      <c r="A2524" t="s">
        <v>26</v>
      </c>
      <c r="B2524" t="s">
        <v>47</v>
      </c>
      <c r="C2524">
        <v>2017</v>
      </c>
      <c r="D2524">
        <v>2.5</v>
      </c>
      <c r="E2524" t="s">
        <v>28</v>
      </c>
      <c r="F2524" t="s">
        <v>17</v>
      </c>
      <c r="G2524">
        <v>3381</v>
      </c>
      <c r="H2524">
        <v>5</v>
      </c>
      <c r="I2524">
        <v>3</v>
      </c>
      <c r="J2524">
        <v>13132</v>
      </c>
    </row>
    <row r="2525" spans="1:10" x14ac:dyDescent="0.2">
      <c r="A2525" t="s">
        <v>23</v>
      </c>
      <c r="B2525" t="s">
        <v>24</v>
      </c>
      <c r="C2525">
        <v>2008</v>
      </c>
      <c r="D2525">
        <v>2</v>
      </c>
      <c r="E2525" t="s">
        <v>28</v>
      </c>
      <c r="F2525" t="s">
        <v>13</v>
      </c>
      <c r="G2525">
        <v>220044</v>
      </c>
      <c r="H2525">
        <v>2</v>
      </c>
      <c r="I2525">
        <v>3</v>
      </c>
      <c r="J2525">
        <v>4099</v>
      </c>
    </row>
    <row r="2526" spans="1:10" x14ac:dyDescent="0.2">
      <c r="A2526" t="s">
        <v>10</v>
      </c>
      <c r="B2526" t="s">
        <v>31</v>
      </c>
      <c r="C2526">
        <v>2009</v>
      </c>
      <c r="D2526">
        <v>2.9</v>
      </c>
      <c r="E2526" t="s">
        <v>28</v>
      </c>
      <c r="F2526" t="s">
        <v>17</v>
      </c>
      <c r="G2526">
        <v>223777</v>
      </c>
      <c r="H2526">
        <v>4</v>
      </c>
      <c r="I2526">
        <v>3</v>
      </c>
      <c r="J2526">
        <v>6724</v>
      </c>
    </row>
    <row r="2527" spans="1:10" x14ac:dyDescent="0.2">
      <c r="A2527" t="s">
        <v>20</v>
      </c>
      <c r="B2527" t="s">
        <v>21</v>
      </c>
      <c r="C2527">
        <v>2006</v>
      </c>
      <c r="D2527">
        <v>1.2</v>
      </c>
      <c r="E2527" t="s">
        <v>16</v>
      </c>
      <c r="F2527" t="s">
        <v>13</v>
      </c>
      <c r="G2527">
        <v>127033</v>
      </c>
      <c r="H2527">
        <v>2</v>
      </c>
      <c r="I2527">
        <v>1</v>
      </c>
      <c r="J2527">
        <v>5559</v>
      </c>
    </row>
    <row r="2528" spans="1:10" x14ac:dyDescent="0.2">
      <c r="A2528" t="s">
        <v>10</v>
      </c>
      <c r="B2528" t="s">
        <v>31</v>
      </c>
      <c r="C2528">
        <v>2015</v>
      </c>
      <c r="D2528">
        <v>2.9</v>
      </c>
      <c r="E2528" t="s">
        <v>22</v>
      </c>
      <c r="F2528" t="s">
        <v>13</v>
      </c>
      <c r="G2528">
        <v>31540</v>
      </c>
      <c r="H2528">
        <v>2</v>
      </c>
      <c r="I2528">
        <v>4</v>
      </c>
      <c r="J2528">
        <v>12869</v>
      </c>
    </row>
    <row r="2529" spans="1:10" x14ac:dyDescent="0.2">
      <c r="A2529" t="s">
        <v>23</v>
      </c>
      <c r="B2529" t="s">
        <v>24</v>
      </c>
      <c r="C2529">
        <v>2021</v>
      </c>
      <c r="D2529">
        <v>4.9000000000000004</v>
      </c>
      <c r="E2529" t="s">
        <v>16</v>
      </c>
      <c r="F2529" t="s">
        <v>17</v>
      </c>
      <c r="G2529">
        <v>74795</v>
      </c>
      <c r="H2529">
        <v>4</v>
      </c>
      <c r="I2529">
        <v>3</v>
      </c>
      <c r="J2529">
        <v>16304</v>
      </c>
    </row>
    <row r="2530" spans="1:10" x14ac:dyDescent="0.2">
      <c r="A2530" t="s">
        <v>33</v>
      </c>
      <c r="B2530" t="s">
        <v>43</v>
      </c>
      <c r="C2530">
        <v>2003</v>
      </c>
      <c r="D2530">
        <v>4.2</v>
      </c>
      <c r="E2530" t="s">
        <v>22</v>
      </c>
      <c r="F2530" t="s">
        <v>13</v>
      </c>
      <c r="G2530">
        <v>272876</v>
      </c>
      <c r="H2530">
        <v>4</v>
      </c>
      <c r="I2530">
        <v>5</v>
      </c>
      <c r="J2530">
        <v>5742</v>
      </c>
    </row>
    <row r="2531" spans="1:10" x14ac:dyDescent="0.2">
      <c r="A2531" t="s">
        <v>18</v>
      </c>
      <c r="B2531" t="s">
        <v>54</v>
      </c>
      <c r="C2531">
        <v>2021</v>
      </c>
      <c r="D2531">
        <v>1.5</v>
      </c>
      <c r="E2531" t="s">
        <v>22</v>
      </c>
      <c r="F2531" t="s">
        <v>17</v>
      </c>
      <c r="G2531">
        <v>270383</v>
      </c>
      <c r="H2531">
        <v>5</v>
      </c>
      <c r="I2531">
        <v>2</v>
      </c>
      <c r="J2531">
        <v>9992</v>
      </c>
    </row>
    <row r="2532" spans="1:10" x14ac:dyDescent="0.2">
      <c r="A2532" t="s">
        <v>40</v>
      </c>
      <c r="B2532" t="s">
        <v>49</v>
      </c>
      <c r="C2532">
        <v>2008</v>
      </c>
      <c r="D2532">
        <v>2.6</v>
      </c>
      <c r="E2532" t="s">
        <v>22</v>
      </c>
      <c r="F2532" t="s">
        <v>17</v>
      </c>
      <c r="G2532">
        <v>44794</v>
      </c>
      <c r="H2532">
        <v>2</v>
      </c>
      <c r="I2532">
        <v>5</v>
      </c>
      <c r="J2532">
        <v>11704</v>
      </c>
    </row>
    <row r="2533" spans="1:10" x14ac:dyDescent="0.2">
      <c r="A2533" t="s">
        <v>26</v>
      </c>
      <c r="B2533" t="s">
        <v>32</v>
      </c>
      <c r="C2533">
        <v>2017</v>
      </c>
      <c r="D2533">
        <v>3.9</v>
      </c>
      <c r="E2533" t="s">
        <v>16</v>
      </c>
      <c r="F2533" t="s">
        <v>25</v>
      </c>
      <c r="G2533">
        <v>157946</v>
      </c>
      <c r="H2533">
        <v>5</v>
      </c>
      <c r="I2533">
        <v>5</v>
      </c>
      <c r="J2533">
        <v>10941</v>
      </c>
    </row>
    <row r="2534" spans="1:10" x14ac:dyDescent="0.2">
      <c r="A2534" t="s">
        <v>33</v>
      </c>
      <c r="B2534" t="s">
        <v>55</v>
      </c>
      <c r="C2534">
        <v>2001</v>
      </c>
      <c r="D2534">
        <v>4.7</v>
      </c>
      <c r="E2534" t="s">
        <v>22</v>
      </c>
      <c r="F2534" t="s">
        <v>13</v>
      </c>
      <c r="G2534">
        <v>154159</v>
      </c>
      <c r="H2534">
        <v>3</v>
      </c>
      <c r="I2534">
        <v>2</v>
      </c>
      <c r="J2534">
        <v>8016</v>
      </c>
    </row>
    <row r="2535" spans="1:10" x14ac:dyDescent="0.2">
      <c r="A2535" t="s">
        <v>29</v>
      </c>
      <c r="B2535" t="s">
        <v>35</v>
      </c>
      <c r="C2535">
        <v>2006</v>
      </c>
      <c r="D2535">
        <v>3.1</v>
      </c>
      <c r="E2535" t="s">
        <v>12</v>
      </c>
      <c r="F2535" t="s">
        <v>25</v>
      </c>
      <c r="G2535">
        <v>194340</v>
      </c>
      <c r="H2535">
        <v>3</v>
      </c>
      <c r="I2535">
        <v>1</v>
      </c>
      <c r="J2535">
        <v>5113</v>
      </c>
    </row>
    <row r="2536" spans="1:10" x14ac:dyDescent="0.2">
      <c r="A2536" t="s">
        <v>26</v>
      </c>
      <c r="B2536" t="s">
        <v>47</v>
      </c>
      <c r="C2536">
        <v>2008</v>
      </c>
      <c r="D2536">
        <v>1.5</v>
      </c>
      <c r="E2536" t="s">
        <v>12</v>
      </c>
      <c r="F2536" t="s">
        <v>13</v>
      </c>
      <c r="G2536">
        <v>29852</v>
      </c>
      <c r="H2536">
        <v>4</v>
      </c>
      <c r="I2536">
        <v>5</v>
      </c>
      <c r="J2536">
        <v>7402</v>
      </c>
    </row>
    <row r="2537" spans="1:10" x14ac:dyDescent="0.2">
      <c r="A2537" t="s">
        <v>36</v>
      </c>
      <c r="B2537" t="s">
        <v>53</v>
      </c>
      <c r="C2537">
        <v>2008</v>
      </c>
      <c r="D2537">
        <v>2.6</v>
      </c>
      <c r="E2537" t="s">
        <v>12</v>
      </c>
      <c r="F2537" t="s">
        <v>17</v>
      </c>
      <c r="G2537">
        <v>161537</v>
      </c>
      <c r="H2537">
        <v>2</v>
      </c>
      <c r="I2537">
        <v>4</v>
      </c>
      <c r="J2537">
        <v>7369</v>
      </c>
    </row>
    <row r="2538" spans="1:10" x14ac:dyDescent="0.2">
      <c r="A2538" t="s">
        <v>20</v>
      </c>
      <c r="B2538" t="s">
        <v>21</v>
      </c>
      <c r="C2538">
        <v>2015</v>
      </c>
      <c r="D2538">
        <v>1.4</v>
      </c>
      <c r="E2538" t="s">
        <v>22</v>
      </c>
      <c r="F2538" t="s">
        <v>25</v>
      </c>
      <c r="G2538">
        <v>243771</v>
      </c>
      <c r="H2538">
        <v>5</v>
      </c>
      <c r="I2538">
        <v>3</v>
      </c>
      <c r="J2538">
        <v>7124</v>
      </c>
    </row>
    <row r="2539" spans="1:10" x14ac:dyDescent="0.2">
      <c r="A2539" t="s">
        <v>33</v>
      </c>
      <c r="B2539" t="s">
        <v>43</v>
      </c>
      <c r="C2539">
        <v>2014</v>
      </c>
      <c r="D2539">
        <v>2.7</v>
      </c>
      <c r="E2539" t="s">
        <v>22</v>
      </c>
      <c r="F2539" t="s">
        <v>17</v>
      </c>
      <c r="G2539">
        <v>69430</v>
      </c>
      <c r="H2539">
        <v>3</v>
      </c>
      <c r="I2539">
        <v>5</v>
      </c>
      <c r="J2539">
        <v>13111</v>
      </c>
    </row>
    <row r="2540" spans="1:10" x14ac:dyDescent="0.2">
      <c r="A2540" t="s">
        <v>26</v>
      </c>
      <c r="B2540" t="s">
        <v>27</v>
      </c>
      <c r="C2540">
        <v>2004</v>
      </c>
      <c r="D2540">
        <v>3.6</v>
      </c>
      <c r="E2540" t="s">
        <v>28</v>
      </c>
      <c r="F2540" t="s">
        <v>13</v>
      </c>
      <c r="G2540">
        <v>64005</v>
      </c>
      <c r="H2540">
        <v>2</v>
      </c>
      <c r="I2540">
        <v>4</v>
      </c>
      <c r="J2540">
        <v>7619</v>
      </c>
    </row>
    <row r="2541" spans="1:10" x14ac:dyDescent="0.2">
      <c r="A2541" t="s">
        <v>20</v>
      </c>
      <c r="B2541" t="s">
        <v>50</v>
      </c>
      <c r="C2541">
        <v>2016</v>
      </c>
      <c r="D2541">
        <v>4</v>
      </c>
      <c r="E2541" t="s">
        <v>16</v>
      </c>
      <c r="F2541" t="s">
        <v>17</v>
      </c>
      <c r="G2541">
        <v>95719</v>
      </c>
      <c r="H2541">
        <v>2</v>
      </c>
      <c r="I2541">
        <v>1</v>
      </c>
      <c r="J2541">
        <v>13485</v>
      </c>
    </row>
    <row r="2542" spans="1:10" x14ac:dyDescent="0.2">
      <c r="A2542" t="s">
        <v>10</v>
      </c>
      <c r="B2542" t="s">
        <v>48</v>
      </c>
      <c r="C2542">
        <v>2017</v>
      </c>
      <c r="D2542">
        <v>4</v>
      </c>
      <c r="E2542" t="s">
        <v>22</v>
      </c>
      <c r="F2542" t="s">
        <v>13</v>
      </c>
      <c r="G2542">
        <v>247267</v>
      </c>
      <c r="H2542">
        <v>4</v>
      </c>
      <c r="I2542">
        <v>5</v>
      </c>
      <c r="J2542">
        <v>10254</v>
      </c>
    </row>
    <row r="2543" spans="1:10" x14ac:dyDescent="0.2">
      <c r="A2543" t="s">
        <v>20</v>
      </c>
      <c r="B2543" t="s">
        <v>50</v>
      </c>
      <c r="C2543">
        <v>2007</v>
      </c>
      <c r="D2543">
        <v>2.8</v>
      </c>
      <c r="E2543" t="s">
        <v>22</v>
      </c>
      <c r="F2543" t="s">
        <v>13</v>
      </c>
      <c r="G2543">
        <v>14764</v>
      </c>
      <c r="H2543">
        <v>5</v>
      </c>
      <c r="I2543">
        <v>4</v>
      </c>
      <c r="J2543">
        <v>10704</v>
      </c>
    </row>
    <row r="2544" spans="1:10" x14ac:dyDescent="0.2">
      <c r="A2544" t="s">
        <v>14</v>
      </c>
      <c r="B2544" t="s">
        <v>15</v>
      </c>
      <c r="C2544">
        <v>2000</v>
      </c>
      <c r="D2544">
        <v>2.8</v>
      </c>
      <c r="E2544" t="s">
        <v>28</v>
      </c>
      <c r="F2544" t="s">
        <v>13</v>
      </c>
      <c r="G2544">
        <v>261003</v>
      </c>
      <c r="H2544">
        <v>4</v>
      </c>
      <c r="I2544">
        <v>1</v>
      </c>
      <c r="J2544">
        <v>2000</v>
      </c>
    </row>
    <row r="2545" spans="1:10" x14ac:dyDescent="0.2">
      <c r="A2545" t="s">
        <v>14</v>
      </c>
      <c r="B2545" t="s">
        <v>15</v>
      </c>
      <c r="C2545">
        <v>2003</v>
      </c>
      <c r="D2545">
        <v>2.1</v>
      </c>
      <c r="E2545" t="s">
        <v>22</v>
      </c>
      <c r="F2545" t="s">
        <v>17</v>
      </c>
      <c r="G2545">
        <v>150597</v>
      </c>
      <c r="H2545">
        <v>3</v>
      </c>
      <c r="I2545">
        <v>4</v>
      </c>
      <c r="J2545">
        <v>7588</v>
      </c>
    </row>
    <row r="2546" spans="1:10" x14ac:dyDescent="0.2">
      <c r="A2546" t="s">
        <v>26</v>
      </c>
      <c r="B2546" t="s">
        <v>47</v>
      </c>
      <c r="C2546">
        <v>2005</v>
      </c>
      <c r="D2546">
        <v>2.5</v>
      </c>
      <c r="E2546" t="s">
        <v>22</v>
      </c>
      <c r="F2546" t="s">
        <v>17</v>
      </c>
      <c r="G2546">
        <v>62423</v>
      </c>
      <c r="H2546">
        <v>4</v>
      </c>
      <c r="I2546">
        <v>3</v>
      </c>
      <c r="J2546">
        <v>10351</v>
      </c>
    </row>
    <row r="2547" spans="1:10" x14ac:dyDescent="0.2">
      <c r="A2547" t="s">
        <v>33</v>
      </c>
      <c r="B2547" t="s">
        <v>55</v>
      </c>
      <c r="C2547">
        <v>2011</v>
      </c>
      <c r="D2547">
        <v>1.1000000000000001</v>
      </c>
      <c r="E2547" t="s">
        <v>22</v>
      </c>
      <c r="F2547" t="s">
        <v>13</v>
      </c>
      <c r="G2547">
        <v>29405</v>
      </c>
      <c r="H2547">
        <v>3</v>
      </c>
      <c r="I2547">
        <v>5</v>
      </c>
      <c r="J2547">
        <v>9911</v>
      </c>
    </row>
    <row r="2548" spans="1:10" x14ac:dyDescent="0.2">
      <c r="A2548" t="s">
        <v>40</v>
      </c>
      <c r="B2548" t="s">
        <v>41</v>
      </c>
      <c r="C2548">
        <v>2015</v>
      </c>
      <c r="D2548">
        <v>4</v>
      </c>
      <c r="E2548" t="s">
        <v>22</v>
      </c>
      <c r="F2548" t="s">
        <v>13</v>
      </c>
      <c r="G2548">
        <v>13533</v>
      </c>
      <c r="H2548">
        <v>5</v>
      </c>
      <c r="I2548">
        <v>4</v>
      </c>
      <c r="J2548">
        <v>14329</v>
      </c>
    </row>
    <row r="2549" spans="1:10" x14ac:dyDescent="0.2">
      <c r="A2549" t="s">
        <v>10</v>
      </c>
      <c r="B2549" t="s">
        <v>31</v>
      </c>
      <c r="C2549">
        <v>2007</v>
      </c>
      <c r="D2549">
        <v>1.9</v>
      </c>
      <c r="E2549" t="s">
        <v>22</v>
      </c>
      <c r="F2549" t="s">
        <v>25</v>
      </c>
      <c r="G2549">
        <v>203974</v>
      </c>
      <c r="H2549">
        <v>2</v>
      </c>
      <c r="I2549">
        <v>5</v>
      </c>
      <c r="J2549">
        <v>6020</v>
      </c>
    </row>
    <row r="2550" spans="1:10" x14ac:dyDescent="0.2">
      <c r="A2550" t="s">
        <v>20</v>
      </c>
      <c r="B2550" t="s">
        <v>42</v>
      </c>
      <c r="C2550">
        <v>2022</v>
      </c>
      <c r="D2550">
        <v>4.4000000000000004</v>
      </c>
      <c r="E2550" t="s">
        <v>22</v>
      </c>
      <c r="F2550" t="s">
        <v>17</v>
      </c>
      <c r="G2550">
        <v>275626</v>
      </c>
      <c r="H2550">
        <v>2</v>
      </c>
      <c r="I2550">
        <v>1</v>
      </c>
      <c r="J2550">
        <v>13087</v>
      </c>
    </row>
    <row r="2551" spans="1:10" x14ac:dyDescent="0.2">
      <c r="A2551" t="s">
        <v>20</v>
      </c>
      <c r="B2551" t="s">
        <v>50</v>
      </c>
      <c r="C2551">
        <v>2016</v>
      </c>
      <c r="D2551">
        <v>3.6</v>
      </c>
      <c r="E2551" t="s">
        <v>12</v>
      </c>
      <c r="F2551" t="s">
        <v>17</v>
      </c>
      <c r="G2551">
        <v>279916</v>
      </c>
      <c r="H2551">
        <v>3</v>
      </c>
      <c r="I2551">
        <v>3</v>
      </c>
      <c r="J2551">
        <v>8401</v>
      </c>
    </row>
    <row r="2552" spans="1:10" x14ac:dyDescent="0.2">
      <c r="A2552" t="s">
        <v>10</v>
      </c>
      <c r="B2552" t="s">
        <v>48</v>
      </c>
      <c r="C2552">
        <v>2018</v>
      </c>
      <c r="D2552">
        <v>4</v>
      </c>
      <c r="E2552" t="s">
        <v>28</v>
      </c>
      <c r="F2552" t="s">
        <v>25</v>
      </c>
      <c r="G2552">
        <v>85467</v>
      </c>
      <c r="H2552">
        <v>2</v>
      </c>
      <c r="I2552">
        <v>4</v>
      </c>
      <c r="J2552">
        <v>11790</v>
      </c>
    </row>
    <row r="2553" spans="1:10" x14ac:dyDescent="0.2">
      <c r="A2553" t="s">
        <v>23</v>
      </c>
      <c r="B2553" t="s">
        <v>38</v>
      </c>
      <c r="C2553">
        <v>2014</v>
      </c>
      <c r="D2553">
        <v>1.4</v>
      </c>
      <c r="E2553" t="s">
        <v>16</v>
      </c>
      <c r="F2553" t="s">
        <v>25</v>
      </c>
      <c r="G2553">
        <v>123101</v>
      </c>
      <c r="H2553">
        <v>2</v>
      </c>
      <c r="I2553">
        <v>5</v>
      </c>
      <c r="J2553">
        <v>8237</v>
      </c>
    </row>
    <row r="2554" spans="1:10" x14ac:dyDescent="0.2">
      <c r="A2554" t="s">
        <v>33</v>
      </c>
      <c r="B2554" t="s">
        <v>34</v>
      </c>
      <c r="C2554">
        <v>2023</v>
      </c>
      <c r="D2554">
        <v>2.2000000000000002</v>
      </c>
      <c r="E2554" t="s">
        <v>12</v>
      </c>
      <c r="F2554" t="s">
        <v>17</v>
      </c>
      <c r="G2554">
        <v>225321</v>
      </c>
      <c r="H2554">
        <v>5</v>
      </c>
      <c r="I2554">
        <v>1</v>
      </c>
      <c r="J2554">
        <v>10193</v>
      </c>
    </row>
    <row r="2555" spans="1:10" x14ac:dyDescent="0.2">
      <c r="A2555" t="s">
        <v>33</v>
      </c>
      <c r="B2555" t="s">
        <v>55</v>
      </c>
      <c r="C2555">
        <v>2021</v>
      </c>
      <c r="D2555">
        <v>1.8</v>
      </c>
      <c r="E2555" t="s">
        <v>22</v>
      </c>
      <c r="F2555" t="s">
        <v>17</v>
      </c>
      <c r="G2555">
        <v>221393</v>
      </c>
      <c r="H2555">
        <v>3</v>
      </c>
      <c r="I2555">
        <v>1</v>
      </c>
      <c r="J2555">
        <v>11272</v>
      </c>
    </row>
    <row r="2556" spans="1:10" x14ac:dyDescent="0.2">
      <c r="A2556" t="s">
        <v>40</v>
      </c>
      <c r="B2556" t="s">
        <v>41</v>
      </c>
      <c r="C2556">
        <v>2004</v>
      </c>
      <c r="D2556">
        <v>1.1000000000000001</v>
      </c>
      <c r="E2556" t="s">
        <v>16</v>
      </c>
      <c r="F2556" t="s">
        <v>17</v>
      </c>
      <c r="G2556">
        <v>105901</v>
      </c>
      <c r="H2556">
        <v>4</v>
      </c>
      <c r="I2556">
        <v>2</v>
      </c>
      <c r="J2556">
        <v>6781</v>
      </c>
    </row>
    <row r="2557" spans="1:10" x14ac:dyDescent="0.2">
      <c r="A2557" t="s">
        <v>26</v>
      </c>
      <c r="B2557" t="s">
        <v>47</v>
      </c>
      <c r="C2557">
        <v>2004</v>
      </c>
      <c r="D2557">
        <v>1.3</v>
      </c>
      <c r="E2557" t="s">
        <v>16</v>
      </c>
      <c r="F2557" t="s">
        <v>25</v>
      </c>
      <c r="G2557">
        <v>144910</v>
      </c>
      <c r="H2557">
        <v>5</v>
      </c>
      <c r="I2557">
        <v>2</v>
      </c>
      <c r="J2557">
        <v>4701</v>
      </c>
    </row>
    <row r="2558" spans="1:10" x14ac:dyDescent="0.2">
      <c r="A2558" t="s">
        <v>10</v>
      </c>
      <c r="B2558" t="s">
        <v>48</v>
      </c>
      <c r="C2558">
        <v>2002</v>
      </c>
      <c r="D2558">
        <v>4.7</v>
      </c>
      <c r="E2558" t="s">
        <v>16</v>
      </c>
      <c r="F2558" t="s">
        <v>13</v>
      </c>
      <c r="G2558">
        <v>57129</v>
      </c>
      <c r="H2558">
        <v>3</v>
      </c>
      <c r="I2558">
        <v>1</v>
      </c>
      <c r="J2558">
        <v>9257</v>
      </c>
    </row>
    <row r="2559" spans="1:10" x14ac:dyDescent="0.2">
      <c r="A2559" t="s">
        <v>29</v>
      </c>
      <c r="B2559" t="s">
        <v>35</v>
      </c>
      <c r="C2559">
        <v>2007</v>
      </c>
      <c r="D2559">
        <v>2.4</v>
      </c>
      <c r="E2559" t="s">
        <v>28</v>
      </c>
      <c r="F2559" t="s">
        <v>17</v>
      </c>
      <c r="G2559">
        <v>63346</v>
      </c>
      <c r="H2559">
        <v>5</v>
      </c>
      <c r="I2559">
        <v>2</v>
      </c>
      <c r="J2559">
        <v>8833</v>
      </c>
    </row>
    <row r="2560" spans="1:10" x14ac:dyDescent="0.2">
      <c r="A2560" t="s">
        <v>40</v>
      </c>
      <c r="B2560" t="s">
        <v>49</v>
      </c>
      <c r="C2560">
        <v>2005</v>
      </c>
      <c r="D2560">
        <v>2.4</v>
      </c>
      <c r="E2560" t="s">
        <v>12</v>
      </c>
      <c r="F2560" t="s">
        <v>25</v>
      </c>
      <c r="G2560">
        <v>45740</v>
      </c>
      <c r="H2560">
        <v>5</v>
      </c>
      <c r="I2560">
        <v>2</v>
      </c>
      <c r="J2560">
        <v>7085</v>
      </c>
    </row>
    <row r="2561" spans="1:10" x14ac:dyDescent="0.2">
      <c r="A2561" t="s">
        <v>10</v>
      </c>
      <c r="B2561" t="s">
        <v>11</v>
      </c>
      <c r="C2561">
        <v>2012</v>
      </c>
      <c r="D2561">
        <v>1.8</v>
      </c>
      <c r="E2561" t="s">
        <v>28</v>
      </c>
      <c r="F2561" t="s">
        <v>25</v>
      </c>
      <c r="G2561">
        <v>32063</v>
      </c>
      <c r="H2561">
        <v>3</v>
      </c>
      <c r="I2561">
        <v>4</v>
      </c>
      <c r="J2561">
        <v>8858</v>
      </c>
    </row>
    <row r="2562" spans="1:10" x14ac:dyDescent="0.2">
      <c r="A2562" t="s">
        <v>26</v>
      </c>
      <c r="B2562" t="s">
        <v>27</v>
      </c>
      <c r="C2562">
        <v>2005</v>
      </c>
      <c r="D2562">
        <v>1.7</v>
      </c>
      <c r="E2562" t="s">
        <v>16</v>
      </c>
      <c r="F2562" t="s">
        <v>13</v>
      </c>
      <c r="G2562">
        <v>200007</v>
      </c>
      <c r="H2562">
        <v>4</v>
      </c>
      <c r="I2562">
        <v>5</v>
      </c>
      <c r="J2562">
        <v>4299</v>
      </c>
    </row>
    <row r="2563" spans="1:10" x14ac:dyDescent="0.2">
      <c r="A2563" t="s">
        <v>36</v>
      </c>
      <c r="B2563" t="s">
        <v>44</v>
      </c>
      <c r="C2563">
        <v>2011</v>
      </c>
      <c r="D2563">
        <v>4.4000000000000004</v>
      </c>
      <c r="E2563" t="s">
        <v>12</v>
      </c>
      <c r="F2563" t="s">
        <v>13</v>
      </c>
      <c r="G2563">
        <v>122108</v>
      </c>
      <c r="H2563">
        <v>5</v>
      </c>
      <c r="I2563">
        <v>3</v>
      </c>
      <c r="J2563">
        <v>9357</v>
      </c>
    </row>
    <row r="2564" spans="1:10" x14ac:dyDescent="0.2">
      <c r="A2564" t="s">
        <v>26</v>
      </c>
      <c r="B2564" t="s">
        <v>32</v>
      </c>
      <c r="C2564">
        <v>2003</v>
      </c>
      <c r="D2564">
        <v>4.2</v>
      </c>
      <c r="E2564" t="s">
        <v>28</v>
      </c>
      <c r="F2564" t="s">
        <v>13</v>
      </c>
      <c r="G2564">
        <v>234654</v>
      </c>
      <c r="H2564">
        <v>3</v>
      </c>
      <c r="I2564">
        <v>5</v>
      </c>
      <c r="J2564">
        <v>4506</v>
      </c>
    </row>
    <row r="2565" spans="1:10" x14ac:dyDescent="0.2">
      <c r="A2565" t="s">
        <v>36</v>
      </c>
      <c r="B2565" t="s">
        <v>53</v>
      </c>
      <c r="C2565">
        <v>2021</v>
      </c>
      <c r="D2565">
        <v>2.8</v>
      </c>
      <c r="E2565" t="s">
        <v>16</v>
      </c>
      <c r="F2565" t="s">
        <v>25</v>
      </c>
      <c r="G2565">
        <v>99088</v>
      </c>
      <c r="H2565">
        <v>2</v>
      </c>
      <c r="I2565">
        <v>1</v>
      </c>
      <c r="J2565">
        <v>12218</v>
      </c>
    </row>
    <row r="2566" spans="1:10" x14ac:dyDescent="0.2">
      <c r="A2566" t="s">
        <v>33</v>
      </c>
      <c r="B2566" t="s">
        <v>43</v>
      </c>
      <c r="C2566">
        <v>2000</v>
      </c>
      <c r="D2566">
        <v>2.2999999999999998</v>
      </c>
      <c r="E2566" t="s">
        <v>16</v>
      </c>
      <c r="F2566" t="s">
        <v>25</v>
      </c>
      <c r="G2566">
        <v>222441</v>
      </c>
      <c r="H2566">
        <v>2</v>
      </c>
      <c r="I2566">
        <v>3</v>
      </c>
      <c r="J2566">
        <v>2951</v>
      </c>
    </row>
    <row r="2567" spans="1:10" x14ac:dyDescent="0.2">
      <c r="A2567" t="s">
        <v>14</v>
      </c>
      <c r="B2567" t="s">
        <v>46</v>
      </c>
      <c r="C2567">
        <v>2015</v>
      </c>
      <c r="D2567">
        <v>4.2</v>
      </c>
      <c r="E2567" t="s">
        <v>12</v>
      </c>
      <c r="F2567" t="s">
        <v>17</v>
      </c>
      <c r="G2567">
        <v>45451</v>
      </c>
      <c r="H2567">
        <v>2</v>
      </c>
      <c r="I2567">
        <v>4</v>
      </c>
      <c r="J2567">
        <v>13390</v>
      </c>
    </row>
    <row r="2568" spans="1:10" x14ac:dyDescent="0.2">
      <c r="A2568" t="s">
        <v>26</v>
      </c>
      <c r="B2568" t="s">
        <v>47</v>
      </c>
      <c r="C2568">
        <v>2016</v>
      </c>
      <c r="D2568">
        <v>3.8</v>
      </c>
      <c r="E2568" t="s">
        <v>28</v>
      </c>
      <c r="F2568" t="s">
        <v>13</v>
      </c>
      <c r="G2568">
        <v>246841</v>
      </c>
      <c r="H2568">
        <v>2</v>
      </c>
      <c r="I2568">
        <v>2</v>
      </c>
      <c r="J2568">
        <v>7763</v>
      </c>
    </row>
    <row r="2569" spans="1:10" x14ac:dyDescent="0.2">
      <c r="A2569" t="s">
        <v>29</v>
      </c>
      <c r="B2569" t="s">
        <v>35</v>
      </c>
      <c r="C2569">
        <v>2007</v>
      </c>
      <c r="D2569">
        <v>4</v>
      </c>
      <c r="E2569" t="s">
        <v>28</v>
      </c>
      <c r="F2569" t="s">
        <v>17</v>
      </c>
      <c r="G2569">
        <v>296917</v>
      </c>
      <c r="H2569">
        <v>4</v>
      </c>
      <c r="I2569">
        <v>5</v>
      </c>
      <c r="J2569">
        <v>5761</v>
      </c>
    </row>
    <row r="2570" spans="1:10" x14ac:dyDescent="0.2">
      <c r="A2570" t="s">
        <v>14</v>
      </c>
      <c r="B2570" t="s">
        <v>39</v>
      </c>
      <c r="C2570">
        <v>2006</v>
      </c>
      <c r="D2570">
        <v>3.3</v>
      </c>
      <c r="E2570" t="s">
        <v>16</v>
      </c>
      <c r="F2570" t="s">
        <v>25</v>
      </c>
      <c r="G2570">
        <v>143776</v>
      </c>
      <c r="H2570">
        <v>2</v>
      </c>
      <c r="I2570">
        <v>2</v>
      </c>
      <c r="J2570">
        <v>7324</v>
      </c>
    </row>
    <row r="2571" spans="1:10" x14ac:dyDescent="0.2">
      <c r="A2571" t="s">
        <v>14</v>
      </c>
      <c r="B2571" t="s">
        <v>46</v>
      </c>
      <c r="C2571">
        <v>2016</v>
      </c>
      <c r="D2571">
        <v>4.5</v>
      </c>
      <c r="E2571" t="s">
        <v>28</v>
      </c>
      <c r="F2571" t="s">
        <v>25</v>
      </c>
      <c r="G2571">
        <v>112950</v>
      </c>
      <c r="H2571">
        <v>3</v>
      </c>
      <c r="I2571">
        <v>5</v>
      </c>
      <c r="J2571">
        <v>11141</v>
      </c>
    </row>
    <row r="2572" spans="1:10" x14ac:dyDescent="0.2">
      <c r="A2572" t="s">
        <v>26</v>
      </c>
      <c r="B2572" t="s">
        <v>32</v>
      </c>
      <c r="C2572">
        <v>2011</v>
      </c>
      <c r="D2572">
        <v>4.7</v>
      </c>
      <c r="E2572" t="s">
        <v>22</v>
      </c>
      <c r="F2572" t="s">
        <v>13</v>
      </c>
      <c r="G2572">
        <v>35398</v>
      </c>
      <c r="H2572">
        <v>5</v>
      </c>
      <c r="I2572">
        <v>5</v>
      </c>
      <c r="J2572">
        <v>13392</v>
      </c>
    </row>
    <row r="2573" spans="1:10" x14ac:dyDescent="0.2">
      <c r="A2573" t="s">
        <v>36</v>
      </c>
      <c r="B2573" t="s">
        <v>53</v>
      </c>
      <c r="C2573">
        <v>2001</v>
      </c>
      <c r="D2573">
        <v>3.3</v>
      </c>
      <c r="E2573" t="s">
        <v>16</v>
      </c>
      <c r="F2573" t="s">
        <v>13</v>
      </c>
      <c r="G2573">
        <v>24321</v>
      </c>
      <c r="H2573">
        <v>4</v>
      </c>
      <c r="I2573">
        <v>4</v>
      </c>
      <c r="J2573">
        <v>8213</v>
      </c>
    </row>
    <row r="2574" spans="1:10" x14ac:dyDescent="0.2">
      <c r="A2574" t="s">
        <v>14</v>
      </c>
      <c r="B2574" t="s">
        <v>15</v>
      </c>
      <c r="C2574">
        <v>2017</v>
      </c>
      <c r="D2574">
        <v>2</v>
      </c>
      <c r="E2574" t="s">
        <v>12</v>
      </c>
      <c r="F2574" t="s">
        <v>25</v>
      </c>
      <c r="G2574">
        <v>107525</v>
      </c>
      <c r="H2574">
        <v>5</v>
      </c>
      <c r="I2574">
        <v>5</v>
      </c>
      <c r="J2574">
        <v>9049</v>
      </c>
    </row>
    <row r="2575" spans="1:10" x14ac:dyDescent="0.2">
      <c r="A2575" t="s">
        <v>26</v>
      </c>
      <c r="B2575" t="s">
        <v>32</v>
      </c>
      <c r="C2575">
        <v>2010</v>
      </c>
      <c r="D2575">
        <v>1.6</v>
      </c>
      <c r="E2575" t="s">
        <v>22</v>
      </c>
      <c r="F2575" t="s">
        <v>17</v>
      </c>
      <c r="G2575">
        <v>24051</v>
      </c>
      <c r="H2575">
        <v>5</v>
      </c>
      <c r="I2575">
        <v>1</v>
      </c>
      <c r="J2575">
        <v>11718</v>
      </c>
    </row>
    <row r="2576" spans="1:10" x14ac:dyDescent="0.2">
      <c r="A2576" t="s">
        <v>10</v>
      </c>
      <c r="B2576" t="s">
        <v>31</v>
      </c>
      <c r="C2576">
        <v>2007</v>
      </c>
      <c r="D2576">
        <v>2.7</v>
      </c>
      <c r="E2576" t="s">
        <v>28</v>
      </c>
      <c r="F2576" t="s">
        <v>17</v>
      </c>
      <c r="G2576">
        <v>270043</v>
      </c>
      <c r="H2576">
        <v>4</v>
      </c>
      <c r="I2576">
        <v>3</v>
      </c>
      <c r="J2576">
        <v>4999</v>
      </c>
    </row>
    <row r="2577" spans="1:10" x14ac:dyDescent="0.2">
      <c r="A2577" t="s">
        <v>33</v>
      </c>
      <c r="B2577" t="s">
        <v>34</v>
      </c>
      <c r="C2577">
        <v>2015</v>
      </c>
      <c r="D2577">
        <v>2.6</v>
      </c>
      <c r="E2577" t="s">
        <v>28</v>
      </c>
      <c r="F2577" t="s">
        <v>17</v>
      </c>
      <c r="G2577">
        <v>154031</v>
      </c>
      <c r="H2577">
        <v>4</v>
      </c>
      <c r="I2577">
        <v>1</v>
      </c>
      <c r="J2577">
        <v>9619</v>
      </c>
    </row>
    <row r="2578" spans="1:10" x14ac:dyDescent="0.2">
      <c r="A2578" t="s">
        <v>10</v>
      </c>
      <c r="B2578" t="s">
        <v>31</v>
      </c>
      <c r="C2578">
        <v>2007</v>
      </c>
      <c r="D2578">
        <v>4</v>
      </c>
      <c r="E2578" t="s">
        <v>22</v>
      </c>
      <c r="F2578" t="s">
        <v>17</v>
      </c>
      <c r="G2578">
        <v>28099</v>
      </c>
      <c r="H2578">
        <v>4</v>
      </c>
      <c r="I2578">
        <v>4</v>
      </c>
      <c r="J2578">
        <v>13138</v>
      </c>
    </row>
    <row r="2579" spans="1:10" x14ac:dyDescent="0.2">
      <c r="A2579" t="s">
        <v>10</v>
      </c>
      <c r="B2579" t="s">
        <v>11</v>
      </c>
      <c r="C2579">
        <v>2000</v>
      </c>
      <c r="D2579">
        <v>1.9</v>
      </c>
      <c r="E2579" t="s">
        <v>28</v>
      </c>
      <c r="F2579" t="s">
        <v>17</v>
      </c>
      <c r="G2579">
        <v>217166</v>
      </c>
      <c r="H2579">
        <v>4</v>
      </c>
      <c r="I2579">
        <v>5</v>
      </c>
      <c r="J2579">
        <v>3156</v>
      </c>
    </row>
    <row r="2580" spans="1:10" x14ac:dyDescent="0.2">
      <c r="A2580" t="s">
        <v>23</v>
      </c>
      <c r="B2580" t="s">
        <v>38</v>
      </c>
      <c r="C2580">
        <v>2021</v>
      </c>
      <c r="D2580">
        <v>2.5</v>
      </c>
      <c r="E2580" t="s">
        <v>28</v>
      </c>
      <c r="F2580" t="s">
        <v>13</v>
      </c>
      <c r="G2580">
        <v>216994</v>
      </c>
      <c r="H2580">
        <v>3</v>
      </c>
      <c r="I2580">
        <v>3</v>
      </c>
      <c r="J2580">
        <v>8560</v>
      </c>
    </row>
    <row r="2581" spans="1:10" x14ac:dyDescent="0.2">
      <c r="A2581" t="s">
        <v>20</v>
      </c>
      <c r="B2581" t="s">
        <v>42</v>
      </c>
      <c r="C2581">
        <v>2007</v>
      </c>
      <c r="D2581">
        <v>2.7</v>
      </c>
      <c r="E2581" t="s">
        <v>28</v>
      </c>
      <c r="F2581" t="s">
        <v>13</v>
      </c>
      <c r="G2581">
        <v>246486</v>
      </c>
      <c r="H2581">
        <v>3</v>
      </c>
      <c r="I2581">
        <v>4</v>
      </c>
      <c r="J2581">
        <v>3970</v>
      </c>
    </row>
    <row r="2582" spans="1:10" x14ac:dyDescent="0.2">
      <c r="A2582" t="s">
        <v>20</v>
      </c>
      <c r="B2582" t="s">
        <v>21</v>
      </c>
      <c r="C2582">
        <v>2008</v>
      </c>
      <c r="D2582">
        <v>1.5</v>
      </c>
      <c r="E2582" t="s">
        <v>28</v>
      </c>
      <c r="F2582" t="s">
        <v>17</v>
      </c>
      <c r="G2582">
        <v>152898</v>
      </c>
      <c r="H2582">
        <v>4</v>
      </c>
      <c r="I2582">
        <v>2</v>
      </c>
      <c r="J2582">
        <v>6442</v>
      </c>
    </row>
    <row r="2583" spans="1:10" x14ac:dyDescent="0.2">
      <c r="A2583" t="s">
        <v>18</v>
      </c>
      <c r="B2583" t="s">
        <v>54</v>
      </c>
      <c r="C2583">
        <v>2023</v>
      </c>
      <c r="D2583">
        <v>3.1</v>
      </c>
      <c r="E2583" t="s">
        <v>16</v>
      </c>
      <c r="F2583" t="s">
        <v>25</v>
      </c>
      <c r="G2583">
        <v>51711</v>
      </c>
      <c r="H2583">
        <v>4</v>
      </c>
      <c r="I2583">
        <v>5</v>
      </c>
      <c r="J2583">
        <v>14065</v>
      </c>
    </row>
    <row r="2584" spans="1:10" x14ac:dyDescent="0.2">
      <c r="A2584" t="s">
        <v>33</v>
      </c>
      <c r="B2584" t="s">
        <v>43</v>
      </c>
      <c r="C2584">
        <v>2012</v>
      </c>
      <c r="D2584">
        <v>4.8</v>
      </c>
      <c r="E2584" t="s">
        <v>28</v>
      </c>
      <c r="F2584" t="s">
        <v>25</v>
      </c>
      <c r="G2584">
        <v>8891</v>
      </c>
      <c r="H2584">
        <v>5</v>
      </c>
      <c r="I2584">
        <v>3</v>
      </c>
      <c r="J2584">
        <v>12322</v>
      </c>
    </row>
    <row r="2585" spans="1:10" x14ac:dyDescent="0.2">
      <c r="A2585" t="s">
        <v>36</v>
      </c>
      <c r="B2585" t="s">
        <v>44</v>
      </c>
      <c r="C2585">
        <v>2009</v>
      </c>
      <c r="D2585">
        <v>3.7</v>
      </c>
      <c r="E2585" t="s">
        <v>16</v>
      </c>
      <c r="F2585" t="s">
        <v>25</v>
      </c>
      <c r="G2585">
        <v>224217</v>
      </c>
      <c r="H2585">
        <v>2</v>
      </c>
      <c r="I2585">
        <v>1</v>
      </c>
      <c r="J2585">
        <v>7015</v>
      </c>
    </row>
    <row r="2586" spans="1:10" x14ac:dyDescent="0.2">
      <c r="A2586" t="s">
        <v>26</v>
      </c>
      <c r="B2586" t="s">
        <v>27</v>
      </c>
      <c r="C2586">
        <v>2015</v>
      </c>
      <c r="D2586">
        <v>1.4</v>
      </c>
      <c r="E2586" t="s">
        <v>28</v>
      </c>
      <c r="F2586" t="s">
        <v>17</v>
      </c>
      <c r="G2586">
        <v>9400</v>
      </c>
      <c r="H2586">
        <v>3</v>
      </c>
      <c r="I2586">
        <v>5</v>
      </c>
      <c r="J2586">
        <v>11312</v>
      </c>
    </row>
    <row r="2587" spans="1:10" x14ac:dyDescent="0.2">
      <c r="A2587" t="s">
        <v>23</v>
      </c>
      <c r="B2587" t="s">
        <v>45</v>
      </c>
      <c r="C2587">
        <v>2010</v>
      </c>
      <c r="D2587">
        <v>2.6</v>
      </c>
      <c r="E2587" t="s">
        <v>22</v>
      </c>
      <c r="F2587" t="s">
        <v>17</v>
      </c>
      <c r="G2587">
        <v>52378</v>
      </c>
      <c r="H2587">
        <v>3</v>
      </c>
      <c r="I2587">
        <v>1</v>
      </c>
      <c r="J2587">
        <v>12152</v>
      </c>
    </row>
    <row r="2588" spans="1:10" x14ac:dyDescent="0.2">
      <c r="A2588" t="s">
        <v>29</v>
      </c>
      <c r="B2588" t="s">
        <v>35</v>
      </c>
      <c r="C2588">
        <v>2022</v>
      </c>
      <c r="D2588">
        <v>3</v>
      </c>
      <c r="E2588" t="s">
        <v>28</v>
      </c>
      <c r="F2588" t="s">
        <v>13</v>
      </c>
      <c r="G2588">
        <v>165456</v>
      </c>
      <c r="H2588">
        <v>5</v>
      </c>
      <c r="I2588">
        <v>4</v>
      </c>
      <c r="J2588">
        <v>10390</v>
      </c>
    </row>
    <row r="2589" spans="1:10" x14ac:dyDescent="0.2">
      <c r="A2589" t="s">
        <v>14</v>
      </c>
      <c r="B2589" t="s">
        <v>15</v>
      </c>
      <c r="C2589">
        <v>2023</v>
      </c>
      <c r="D2589">
        <v>2.9</v>
      </c>
      <c r="E2589" t="s">
        <v>16</v>
      </c>
      <c r="F2589" t="s">
        <v>25</v>
      </c>
      <c r="G2589">
        <v>239768</v>
      </c>
      <c r="H2589">
        <v>3</v>
      </c>
      <c r="I2589">
        <v>4</v>
      </c>
      <c r="J2589">
        <v>10104</v>
      </c>
    </row>
    <row r="2590" spans="1:10" x14ac:dyDescent="0.2">
      <c r="A2590" t="s">
        <v>10</v>
      </c>
      <c r="B2590" t="s">
        <v>31</v>
      </c>
      <c r="C2590">
        <v>2008</v>
      </c>
      <c r="D2590">
        <v>3.9</v>
      </c>
      <c r="E2590" t="s">
        <v>22</v>
      </c>
      <c r="F2590" t="s">
        <v>25</v>
      </c>
      <c r="G2590">
        <v>137257</v>
      </c>
      <c r="H2590">
        <v>4</v>
      </c>
      <c r="I2590">
        <v>4</v>
      </c>
      <c r="J2590">
        <v>9654</v>
      </c>
    </row>
    <row r="2591" spans="1:10" x14ac:dyDescent="0.2">
      <c r="A2591" t="s">
        <v>40</v>
      </c>
      <c r="B2591" t="s">
        <v>41</v>
      </c>
      <c r="C2591">
        <v>2020</v>
      </c>
      <c r="D2591">
        <v>1.5</v>
      </c>
      <c r="E2591" t="s">
        <v>12</v>
      </c>
      <c r="F2591" t="s">
        <v>25</v>
      </c>
      <c r="G2591">
        <v>235169</v>
      </c>
      <c r="H2591">
        <v>2</v>
      </c>
      <c r="I2591">
        <v>1</v>
      </c>
      <c r="J2591">
        <v>6896</v>
      </c>
    </row>
    <row r="2592" spans="1:10" x14ac:dyDescent="0.2">
      <c r="A2592" t="s">
        <v>20</v>
      </c>
      <c r="B2592" t="s">
        <v>50</v>
      </c>
      <c r="C2592">
        <v>2003</v>
      </c>
      <c r="D2592">
        <v>4.8</v>
      </c>
      <c r="E2592" t="s">
        <v>22</v>
      </c>
      <c r="F2592" t="s">
        <v>17</v>
      </c>
      <c r="G2592">
        <v>4324</v>
      </c>
      <c r="H2592">
        <v>5</v>
      </c>
      <c r="I2592">
        <v>2</v>
      </c>
      <c r="J2592">
        <v>13213</v>
      </c>
    </row>
    <row r="2593" spans="1:10" x14ac:dyDescent="0.2">
      <c r="A2593" t="s">
        <v>33</v>
      </c>
      <c r="B2593" t="s">
        <v>43</v>
      </c>
      <c r="C2593">
        <v>2002</v>
      </c>
      <c r="D2593">
        <v>2.2999999999999998</v>
      </c>
      <c r="E2593" t="s">
        <v>28</v>
      </c>
      <c r="F2593" t="s">
        <v>25</v>
      </c>
      <c r="G2593">
        <v>35718</v>
      </c>
      <c r="H2593">
        <v>2</v>
      </c>
      <c r="I2593">
        <v>1</v>
      </c>
      <c r="J2593">
        <v>6285</v>
      </c>
    </row>
    <row r="2594" spans="1:10" x14ac:dyDescent="0.2">
      <c r="A2594" t="s">
        <v>10</v>
      </c>
      <c r="B2594" t="s">
        <v>11</v>
      </c>
      <c r="C2594">
        <v>2004</v>
      </c>
      <c r="D2594">
        <v>4.0999999999999996</v>
      </c>
      <c r="E2594" t="s">
        <v>12</v>
      </c>
      <c r="F2594" t="s">
        <v>17</v>
      </c>
      <c r="G2594">
        <v>273351</v>
      </c>
      <c r="H2594">
        <v>2</v>
      </c>
      <c r="I2594">
        <v>2</v>
      </c>
      <c r="J2594">
        <v>5432</v>
      </c>
    </row>
    <row r="2595" spans="1:10" x14ac:dyDescent="0.2">
      <c r="A2595" t="s">
        <v>36</v>
      </c>
      <c r="B2595" t="s">
        <v>53</v>
      </c>
      <c r="C2595">
        <v>2017</v>
      </c>
      <c r="D2595">
        <v>3</v>
      </c>
      <c r="E2595" t="s">
        <v>12</v>
      </c>
      <c r="F2595" t="s">
        <v>13</v>
      </c>
      <c r="G2595">
        <v>169333</v>
      </c>
      <c r="H2595">
        <v>2</v>
      </c>
      <c r="I2595">
        <v>3</v>
      </c>
      <c r="J2595">
        <v>8813</v>
      </c>
    </row>
    <row r="2596" spans="1:10" x14ac:dyDescent="0.2">
      <c r="A2596" t="s">
        <v>40</v>
      </c>
      <c r="B2596" t="s">
        <v>51</v>
      </c>
      <c r="C2596">
        <v>2000</v>
      </c>
      <c r="D2596">
        <v>1.4</v>
      </c>
      <c r="E2596" t="s">
        <v>16</v>
      </c>
      <c r="F2596" t="s">
        <v>17</v>
      </c>
      <c r="G2596">
        <v>127902</v>
      </c>
      <c r="H2596">
        <v>3</v>
      </c>
      <c r="I2596">
        <v>2</v>
      </c>
      <c r="J2596">
        <v>5441</v>
      </c>
    </row>
    <row r="2597" spans="1:10" x14ac:dyDescent="0.2">
      <c r="A2597" t="s">
        <v>23</v>
      </c>
      <c r="B2597" t="s">
        <v>24</v>
      </c>
      <c r="C2597">
        <v>2022</v>
      </c>
      <c r="D2597">
        <v>2.2000000000000002</v>
      </c>
      <c r="E2597" t="s">
        <v>22</v>
      </c>
      <c r="F2597" t="s">
        <v>25</v>
      </c>
      <c r="G2597">
        <v>13951</v>
      </c>
      <c r="H2597">
        <v>5</v>
      </c>
      <c r="I2597">
        <v>1</v>
      </c>
      <c r="J2597">
        <v>14620</v>
      </c>
    </row>
    <row r="2598" spans="1:10" x14ac:dyDescent="0.2">
      <c r="A2598" t="s">
        <v>10</v>
      </c>
      <c r="B2598" t="s">
        <v>48</v>
      </c>
      <c r="C2598">
        <v>2020</v>
      </c>
      <c r="D2598">
        <v>2.5</v>
      </c>
      <c r="E2598" t="s">
        <v>22</v>
      </c>
      <c r="F2598" t="s">
        <v>13</v>
      </c>
      <c r="G2598">
        <v>62813</v>
      </c>
      <c r="H2598">
        <v>4</v>
      </c>
      <c r="I2598">
        <v>4</v>
      </c>
      <c r="J2598">
        <v>13343</v>
      </c>
    </row>
    <row r="2599" spans="1:10" x14ac:dyDescent="0.2">
      <c r="A2599" t="s">
        <v>10</v>
      </c>
      <c r="B2599" t="s">
        <v>48</v>
      </c>
      <c r="C2599">
        <v>2001</v>
      </c>
      <c r="D2599">
        <v>1.2</v>
      </c>
      <c r="E2599" t="s">
        <v>22</v>
      </c>
      <c r="F2599" t="s">
        <v>25</v>
      </c>
      <c r="G2599">
        <v>122361</v>
      </c>
      <c r="H2599">
        <v>3</v>
      </c>
      <c r="I2599">
        <v>4</v>
      </c>
      <c r="J2599">
        <v>5152</v>
      </c>
    </row>
    <row r="2600" spans="1:10" x14ac:dyDescent="0.2">
      <c r="A2600" t="s">
        <v>26</v>
      </c>
      <c r="B2600" t="s">
        <v>47</v>
      </c>
      <c r="C2600">
        <v>2004</v>
      </c>
      <c r="D2600">
        <v>1</v>
      </c>
      <c r="E2600" t="s">
        <v>12</v>
      </c>
      <c r="F2600" t="s">
        <v>17</v>
      </c>
      <c r="G2600">
        <v>274984</v>
      </c>
      <c r="H2600">
        <v>4</v>
      </c>
      <c r="I2600">
        <v>4</v>
      </c>
      <c r="J2600">
        <v>2300</v>
      </c>
    </row>
    <row r="2601" spans="1:10" x14ac:dyDescent="0.2">
      <c r="A2601" t="s">
        <v>14</v>
      </c>
      <c r="B2601" t="s">
        <v>39</v>
      </c>
      <c r="C2601">
        <v>2005</v>
      </c>
      <c r="D2601">
        <v>3.3</v>
      </c>
      <c r="E2601" t="s">
        <v>22</v>
      </c>
      <c r="F2601" t="s">
        <v>13</v>
      </c>
      <c r="G2601">
        <v>293774</v>
      </c>
      <c r="H2601">
        <v>3</v>
      </c>
      <c r="I2601">
        <v>2</v>
      </c>
      <c r="J2601">
        <v>5024</v>
      </c>
    </row>
    <row r="2602" spans="1:10" x14ac:dyDescent="0.2">
      <c r="A2602" t="s">
        <v>40</v>
      </c>
      <c r="B2602" t="s">
        <v>41</v>
      </c>
      <c r="C2602">
        <v>2014</v>
      </c>
      <c r="D2602">
        <v>3.2</v>
      </c>
      <c r="E2602" t="s">
        <v>16</v>
      </c>
      <c r="F2602" t="s">
        <v>13</v>
      </c>
      <c r="G2602">
        <v>131027</v>
      </c>
      <c r="H2602">
        <v>5</v>
      </c>
      <c r="I2602">
        <v>1</v>
      </c>
      <c r="J2602">
        <v>9879</v>
      </c>
    </row>
    <row r="2603" spans="1:10" x14ac:dyDescent="0.2">
      <c r="A2603" t="s">
        <v>33</v>
      </c>
      <c r="B2603" t="s">
        <v>43</v>
      </c>
      <c r="C2603">
        <v>2011</v>
      </c>
      <c r="D2603">
        <v>2.8</v>
      </c>
      <c r="E2603" t="s">
        <v>22</v>
      </c>
      <c r="F2603" t="s">
        <v>17</v>
      </c>
      <c r="G2603">
        <v>140109</v>
      </c>
      <c r="H2603">
        <v>3</v>
      </c>
      <c r="I2603">
        <v>4</v>
      </c>
      <c r="J2603">
        <v>10897</v>
      </c>
    </row>
    <row r="2604" spans="1:10" x14ac:dyDescent="0.2">
      <c r="A2604" t="s">
        <v>10</v>
      </c>
      <c r="B2604" t="s">
        <v>11</v>
      </c>
      <c r="C2604">
        <v>2008</v>
      </c>
      <c r="D2604">
        <v>2.5</v>
      </c>
      <c r="E2604" t="s">
        <v>12</v>
      </c>
      <c r="F2604" t="s">
        <v>13</v>
      </c>
      <c r="G2604">
        <v>265803</v>
      </c>
      <c r="H2604">
        <v>4</v>
      </c>
      <c r="I2604">
        <v>3</v>
      </c>
      <c r="J2604">
        <v>3683</v>
      </c>
    </row>
    <row r="2605" spans="1:10" x14ac:dyDescent="0.2">
      <c r="A2605" t="s">
        <v>10</v>
      </c>
      <c r="B2605" t="s">
        <v>11</v>
      </c>
      <c r="C2605">
        <v>2020</v>
      </c>
      <c r="D2605">
        <v>2.2000000000000002</v>
      </c>
      <c r="E2605" t="s">
        <v>16</v>
      </c>
      <c r="F2605" t="s">
        <v>25</v>
      </c>
      <c r="G2605">
        <v>148075</v>
      </c>
      <c r="H2605">
        <v>5</v>
      </c>
      <c r="I2605">
        <v>2</v>
      </c>
      <c r="J2605">
        <v>10338</v>
      </c>
    </row>
    <row r="2606" spans="1:10" x14ac:dyDescent="0.2">
      <c r="A2606" t="s">
        <v>40</v>
      </c>
      <c r="B2606" t="s">
        <v>51</v>
      </c>
      <c r="C2606">
        <v>2018</v>
      </c>
      <c r="D2606">
        <v>3.9</v>
      </c>
      <c r="E2606" t="s">
        <v>28</v>
      </c>
      <c r="F2606" t="s">
        <v>13</v>
      </c>
      <c r="G2606">
        <v>215744</v>
      </c>
      <c r="H2606">
        <v>5</v>
      </c>
      <c r="I2606">
        <v>3</v>
      </c>
      <c r="J2606">
        <v>9085</v>
      </c>
    </row>
    <row r="2607" spans="1:10" x14ac:dyDescent="0.2">
      <c r="A2607" t="s">
        <v>26</v>
      </c>
      <c r="B2607" t="s">
        <v>32</v>
      </c>
      <c r="C2607">
        <v>2008</v>
      </c>
      <c r="D2607">
        <v>3.8</v>
      </c>
      <c r="E2607" t="s">
        <v>22</v>
      </c>
      <c r="F2607" t="s">
        <v>13</v>
      </c>
      <c r="G2607">
        <v>293122</v>
      </c>
      <c r="H2607">
        <v>3</v>
      </c>
      <c r="I2607">
        <v>4</v>
      </c>
      <c r="J2607">
        <v>6437</v>
      </c>
    </row>
    <row r="2608" spans="1:10" x14ac:dyDescent="0.2">
      <c r="A2608" t="s">
        <v>26</v>
      </c>
      <c r="B2608" t="s">
        <v>32</v>
      </c>
      <c r="C2608">
        <v>2003</v>
      </c>
      <c r="D2608">
        <v>3.4</v>
      </c>
      <c r="E2608" t="s">
        <v>28</v>
      </c>
      <c r="F2608" t="s">
        <v>25</v>
      </c>
      <c r="G2608">
        <v>3533</v>
      </c>
      <c r="H2608">
        <v>3</v>
      </c>
      <c r="I2608">
        <v>2</v>
      </c>
      <c r="J2608">
        <v>8329</v>
      </c>
    </row>
    <row r="2609" spans="1:10" x14ac:dyDescent="0.2">
      <c r="A2609" t="s">
        <v>10</v>
      </c>
      <c r="B2609" t="s">
        <v>11</v>
      </c>
      <c r="C2609">
        <v>2004</v>
      </c>
      <c r="D2609">
        <v>4.2</v>
      </c>
      <c r="E2609" t="s">
        <v>28</v>
      </c>
      <c r="F2609" t="s">
        <v>17</v>
      </c>
      <c r="G2609">
        <v>48634</v>
      </c>
      <c r="H2609">
        <v>4</v>
      </c>
      <c r="I2609">
        <v>4</v>
      </c>
      <c r="J2609">
        <v>10027</v>
      </c>
    </row>
    <row r="2610" spans="1:10" x14ac:dyDescent="0.2">
      <c r="A2610" t="s">
        <v>23</v>
      </c>
      <c r="B2610" t="s">
        <v>38</v>
      </c>
      <c r="C2610">
        <v>2009</v>
      </c>
      <c r="D2610">
        <v>1.2</v>
      </c>
      <c r="E2610" t="s">
        <v>16</v>
      </c>
      <c r="F2610" t="s">
        <v>25</v>
      </c>
      <c r="G2610">
        <v>123996</v>
      </c>
      <c r="H2610">
        <v>3</v>
      </c>
      <c r="I2610">
        <v>1</v>
      </c>
      <c r="J2610">
        <v>6520</v>
      </c>
    </row>
    <row r="2611" spans="1:10" x14ac:dyDescent="0.2">
      <c r="A2611" t="s">
        <v>18</v>
      </c>
      <c r="B2611" t="s">
        <v>54</v>
      </c>
      <c r="C2611">
        <v>2011</v>
      </c>
      <c r="D2611">
        <v>2.4</v>
      </c>
      <c r="E2611" t="s">
        <v>28</v>
      </c>
      <c r="F2611" t="s">
        <v>13</v>
      </c>
      <c r="G2611">
        <v>60114</v>
      </c>
      <c r="H2611">
        <v>3</v>
      </c>
      <c r="I2611">
        <v>1</v>
      </c>
      <c r="J2611">
        <v>8597</v>
      </c>
    </row>
    <row r="2612" spans="1:10" x14ac:dyDescent="0.2">
      <c r="A2612" t="s">
        <v>14</v>
      </c>
      <c r="B2612" t="s">
        <v>39</v>
      </c>
      <c r="C2612">
        <v>2016</v>
      </c>
      <c r="D2612">
        <v>1.7</v>
      </c>
      <c r="E2612" t="s">
        <v>28</v>
      </c>
      <c r="F2612" t="s">
        <v>17</v>
      </c>
      <c r="G2612">
        <v>79718</v>
      </c>
      <c r="H2612">
        <v>3</v>
      </c>
      <c r="I2612">
        <v>4</v>
      </c>
      <c r="J2612">
        <v>10505</v>
      </c>
    </row>
    <row r="2613" spans="1:10" x14ac:dyDescent="0.2">
      <c r="A2613" t="s">
        <v>40</v>
      </c>
      <c r="B2613" t="s">
        <v>51</v>
      </c>
      <c r="C2613">
        <v>2018</v>
      </c>
      <c r="D2613">
        <v>2.2000000000000002</v>
      </c>
      <c r="E2613" t="s">
        <v>22</v>
      </c>
      <c r="F2613" t="s">
        <v>25</v>
      </c>
      <c r="G2613">
        <v>217000</v>
      </c>
      <c r="H2613">
        <v>3</v>
      </c>
      <c r="I2613">
        <v>4</v>
      </c>
      <c r="J2613">
        <v>9360</v>
      </c>
    </row>
    <row r="2614" spans="1:10" x14ac:dyDescent="0.2">
      <c r="A2614" t="s">
        <v>36</v>
      </c>
      <c r="B2614" t="s">
        <v>37</v>
      </c>
      <c r="C2614">
        <v>2023</v>
      </c>
      <c r="D2614">
        <v>2.7</v>
      </c>
      <c r="E2614" t="s">
        <v>28</v>
      </c>
      <c r="F2614" t="s">
        <v>25</v>
      </c>
      <c r="G2614">
        <v>156170</v>
      </c>
      <c r="H2614">
        <v>2</v>
      </c>
      <c r="I2614">
        <v>2</v>
      </c>
      <c r="J2614">
        <v>10576</v>
      </c>
    </row>
    <row r="2615" spans="1:10" x14ac:dyDescent="0.2">
      <c r="A2615" t="s">
        <v>29</v>
      </c>
      <c r="B2615" t="s">
        <v>30</v>
      </c>
      <c r="C2615">
        <v>2012</v>
      </c>
      <c r="D2615">
        <v>1.5</v>
      </c>
      <c r="E2615" t="s">
        <v>22</v>
      </c>
      <c r="F2615" t="s">
        <v>17</v>
      </c>
      <c r="G2615">
        <v>241016</v>
      </c>
      <c r="H2615">
        <v>2</v>
      </c>
      <c r="I2615">
        <v>5</v>
      </c>
      <c r="J2615">
        <v>7879</v>
      </c>
    </row>
    <row r="2616" spans="1:10" x14ac:dyDescent="0.2">
      <c r="A2616" t="s">
        <v>18</v>
      </c>
      <c r="B2616" t="s">
        <v>54</v>
      </c>
      <c r="C2616">
        <v>2013</v>
      </c>
      <c r="D2616">
        <v>1.3</v>
      </c>
      <c r="E2616" t="s">
        <v>12</v>
      </c>
      <c r="F2616" t="s">
        <v>17</v>
      </c>
      <c r="G2616">
        <v>296027</v>
      </c>
      <c r="H2616">
        <v>2</v>
      </c>
      <c r="I2616">
        <v>5</v>
      </c>
      <c r="J2616">
        <v>4879</v>
      </c>
    </row>
    <row r="2617" spans="1:10" x14ac:dyDescent="0.2">
      <c r="A2617" t="s">
        <v>10</v>
      </c>
      <c r="B2617" t="s">
        <v>48</v>
      </c>
      <c r="C2617">
        <v>2014</v>
      </c>
      <c r="D2617">
        <v>2.9</v>
      </c>
      <c r="E2617" t="s">
        <v>22</v>
      </c>
      <c r="F2617" t="s">
        <v>17</v>
      </c>
      <c r="G2617">
        <v>19288</v>
      </c>
      <c r="H2617">
        <v>3</v>
      </c>
      <c r="I2617">
        <v>2</v>
      </c>
      <c r="J2617">
        <v>14314</v>
      </c>
    </row>
    <row r="2618" spans="1:10" x14ac:dyDescent="0.2">
      <c r="A2618" t="s">
        <v>40</v>
      </c>
      <c r="B2618" t="s">
        <v>51</v>
      </c>
      <c r="C2618">
        <v>2015</v>
      </c>
      <c r="D2618">
        <v>2.7</v>
      </c>
      <c r="E2618" t="s">
        <v>28</v>
      </c>
      <c r="F2618" t="s">
        <v>25</v>
      </c>
      <c r="G2618">
        <v>50686</v>
      </c>
      <c r="H2618">
        <v>4</v>
      </c>
      <c r="I2618">
        <v>3</v>
      </c>
      <c r="J2618">
        <v>10286</v>
      </c>
    </row>
    <row r="2619" spans="1:10" x14ac:dyDescent="0.2">
      <c r="A2619" t="s">
        <v>23</v>
      </c>
      <c r="B2619" t="s">
        <v>38</v>
      </c>
      <c r="C2619">
        <v>2012</v>
      </c>
      <c r="D2619">
        <v>4.0999999999999996</v>
      </c>
      <c r="E2619" t="s">
        <v>22</v>
      </c>
      <c r="F2619" t="s">
        <v>13</v>
      </c>
      <c r="G2619">
        <v>133687</v>
      </c>
      <c r="H2619">
        <v>5</v>
      </c>
      <c r="I2619">
        <v>3</v>
      </c>
      <c r="J2619">
        <v>11126</v>
      </c>
    </row>
    <row r="2620" spans="1:10" x14ac:dyDescent="0.2">
      <c r="A2620" t="s">
        <v>18</v>
      </c>
      <c r="B2620" t="s">
        <v>19</v>
      </c>
      <c r="C2620">
        <v>2004</v>
      </c>
      <c r="D2620">
        <v>4.9000000000000004</v>
      </c>
      <c r="E2620" t="s">
        <v>12</v>
      </c>
      <c r="F2620" t="s">
        <v>25</v>
      </c>
      <c r="G2620">
        <v>47611</v>
      </c>
      <c r="H2620">
        <v>5</v>
      </c>
      <c r="I2620">
        <v>4</v>
      </c>
      <c r="J2620">
        <v>9247</v>
      </c>
    </row>
    <row r="2621" spans="1:10" x14ac:dyDescent="0.2">
      <c r="A2621" t="s">
        <v>14</v>
      </c>
      <c r="B2621" t="s">
        <v>15</v>
      </c>
      <c r="C2621">
        <v>2015</v>
      </c>
      <c r="D2621">
        <v>2.1</v>
      </c>
      <c r="E2621" t="s">
        <v>16</v>
      </c>
      <c r="F2621" t="s">
        <v>13</v>
      </c>
      <c r="G2621">
        <v>217276</v>
      </c>
      <c r="H2621">
        <v>5</v>
      </c>
      <c r="I2621">
        <v>3</v>
      </c>
      <c r="J2621">
        <v>7354</v>
      </c>
    </row>
    <row r="2622" spans="1:10" x14ac:dyDescent="0.2">
      <c r="A2622" t="s">
        <v>14</v>
      </c>
      <c r="B2622" t="s">
        <v>46</v>
      </c>
      <c r="C2622">
        <v>2011</v>
      </c>
      <c r="D2622">
        <v>2.8</v>
      </c>
      <c r="E2622" t="s">
        <v>22</v>
      </c>
      <c r="F2622" t="s">
        <v>13</v>
      </c>
      <c r="G2622">
        <v>232046</v>
      </c>
      <c r="H2622">
        <v>3</v>
      </c>
      <c r="I2622">
        <v>2</v>
      </c>
      <c r="J2622">
        <v>7559</v>
      </c>
    </row>
    <row r="2623" spans="1:10" x14ac:dyDescent="0.2">
      <c r="A2623" t="s">
        <v>36</v>
      </c>
      <c r="B2623" t="s">
        <v>44</v>
      </c>
      <c r="C2623">
        <v>2022</v>
      </c>
      <c r="D2623">
        <v>1.6</v>
      </c>
      <c r="E2623" t="s">
        <v>28</v>
      </c>
      <c r="F2623" t="s">
        <v>13</v>
      </c>
      <c r="G2623">
        <v>207317</v>
      </c>
      <c r="H2623">
        <v>5</v>
      </c>
      <c r="I2623">
        <v>5</v>
      </c>
      <c r="J2623">
        <v>8153</v>
      </c>
    </row>
    <row r="2624" spans="1:10" x14ac:dyDescent="0.2">
      <c r="A2624" t="s">
        <v>26</v>
      </c>
      <c r="B2624" t="s">
        <v>47</v>
      </c>
      <c r="C2624">
        <v>2008</v>
      </c>
      <c r="D2624">
        <v>4.5</v>
      </c>
      <c r="E2624" t="s">
        <v>22</v>
      </c>
      <c r="F2624" t="s">
        <v>25</v>
      </c>
      <c r="G2624">
        <v>264110</v>
      </c>
      <c r="H2624">
        <v>4</v>
      </c>
      <c r="I2624">
        <v>1</v>
      </c>
      <c r="J2624">
        <v>7717</v>
      </c>
    </row>
    <row r="2625" spans="1:10" x14ac:dyDescent="0.2">
      <c r="A2625" t="s">
        <v>40</v>
      </c>
      <c r="B2625" t="s">
        <v>41</v>
      </c>
      <c r="C2625">
        <v>2017</v>
      </c>
      <c r="D2625">
        <v>4.8</v>
      </c>
      <c r="E2625" t="s">
        <v>16</v>
      </c>
      <c r="F2625" t="s">
        <v>25</v>
      </c>
      <c r="G2625">
        <v>259436</v>
      </c>
      <c r="H2625">
        <v>5</v>
      </c>
      <c r="I2625">
        <v>2</v>
      </c>
      <c r="J2625">
        <v>9811</v>
      </c>
    </row>
    <row r="2626" spans="1:10" x14ac:dyDescent="0.2">
      <c r="A2626" t="s">
        <v>29</v>
      </c>
      <c r="B2626" t="s">
        <v>56</v>
      </c>
      <c r="C2626">
        <v>2009</v>
      </c>
      <c r="D2626">
        <v>4.5999999999999996</v>
      </c>
      <c r="E2626" t="s">
        <v>16</v>
      </c>
      <c r="F2626" t="s">
        <v>13</v>
      </c>
      <c r="G2626">
        <v>289840</v>
      </c>
      <c r="H2626">
        <v>4</v>
      </c>
      <c r="I2626">
        <v>4</v>
      </c>
      <c r="J2626">
        <v>6603</v>
      </c>
    </row>
    <row r="2627" spans="1:10" x14ac:dyDescent="0.2">
      <c r="A2627" t="s">
        <v>10</v>
      </c>
      <c r="B2627" t="s">
        <v>48</v>
      </c>
      <c r="C2627">
        <v>2009</v>
      </c>
      <c r="D2627">
        <v>1.4</v>
      </c>
      <c r="E2627" t="s">
        <v>16</v>
      </c>
      <c r="F2627" t="s">
        <v>17</v>
      </c>
      <c r="G2627">
        <v>72678</v>
      </c>
      <c r="H2627">
        <v>3</v>
      </c>
      <c r="I2627">
        <v>2</v>
      </c>
      <c r="J2627">
        <v>9246</v>
      </c>
    </row>
    <row r="2628" spans="1:10" x14ac:dyDescent="0.2">
      <c r="A2628" t="s">
        <v>14</v>
      </c>
      <c r="B2628" t="s">
        <v>46</v>
      </c>
      <c r="C2628">
        <v>2011</v>
      </c>
      <c r="D2628">
        <v>3.7</v>
      </c>
      <c r="E2628" t="s">
        <v>12</v>
      </c>
      <c r="F2628" t="s">
        <v>13</v>
      </c>
      <c r="G2628">
        <v>122465</v>
      </c>
      <c r="H2628">
        <v>2</v>
      </c>
      <c r="I2628">
        <v>5</v>
      </c>
      <c r="J2628">
        <v>8650</v>
      </c>
    </row>
    <row r="2629" spans="1:10" x14ac:dyDescent="0.2">
      <c r="A2629" t="s">
        <v>20</v>
      </c>
      <c r="B2629" t="s">
        <v>21</v>
      </c>
      <c r="C2629">
        <v>2021</v>
      </c>
      <c r="D2629">
        <v>2</v>
      </c>
      <c r="E2629" t="s">
        <v>12</v>
      </c>
      <c r="F2629" t="s">
        <v>17</v>
      </c>
      <c r="G2629">
        <v>175090</v>
      </c>
      <c r="H2629">
        <v>2</v>
      </c>
      <c r="I2629">
        <v>3</v>
      </c>
      <c r="J2629">
        <v>10398</v>
      </c>
    </row>
    <row r="2630" spans="1:10" x14ac:dyDescent="0.2">
      <c r="A2630" t="s">
        <v>10</v>
      </c>
      <c r="B2630" t="s">
        <v>48</v>
      </c>
      <c r="C2630">
        <v>2013</v>
      </c>
      <c r="D2630">
        <v>4.9000000000000004</v>
      </c>
      <c r="E2630" t="s">
        <v>28</v>
      </c>
      <c r="F2630" t="s">
        <v>17</v>
      </c>
      <c r="G2630">
        <v>155541</v>
      </c>
      <c r="H2630">
        <v>2</v>
      </c>
      <c r="I2630">
        <v>1</v>
      </c>
      <c r="J2630">
        <v>11289</v>
      </c>
    </row>
    <row r="2631" spans="1:10" x14ac:dyDescent="0.2">
      <c r="A2631" t="s">
        <v>33</v>
      </c>
      <c r="B2631" t="s">
        <v>34</v>
      </c>
      <c r="C2631">
        <v>2011</v>
      </c>
      <c r="D2631">
        <v>4</v>
      </c>
      <c r="E2631" t="s">
        <v>28</v>
      </c>
      <c r="F2631" t="s">
        <v>25</v>
      </c>
      <c r="G2631">
        <v>145370</v>
      </c>
      <c r="H2631">
        <v>5</v>
      </c>
      <c r="I2631">
        <v>4</v>
      </c>
      <c r="J2631">
        <v>8492</v>
      </c>
    </row>
    <row r="2632" spans="1:10" x14ac:dyDescent="0.2">
      <c r="A2632" t="s">
        <v>18</v>
      </c>
      <c r="B2632" t="s">
        <v>54</v>
      </c>
      <c r="C2632">
        <v>2000</v>
      </c>
      <c r="D2632">
        <v>1.1000000000000001</v>
      </c>
      <c r="E2632" t="s">
        <v>22</v>
      </c>
      <c r="F2632" t="s">
        <v>17</v>
      </c>
      <c r="G2632">
        <v>220988</v>
      </c>
      <c r="H2632">
        <v>2</v>
      </c>
      <c r="I2632">
        <v>3</v>
      </c>
      <c r="J2632">
        <v>4280</v>
      </c>
    </row>
    <row r="2633" spans="1:10" x14ac:dyDescent="0.2">
      <c r="A2633" t="s">
        <v>40</v>
      </c>
      <c r="B2633" t="s">
        <v>41</v>
      </c>
      <c r="C2633">
        <v>2013</v>
      </c>
      <c r="D2633">
        <v>2.8</v>
      </c>
      <c r="E2633" t="s">
        <v>16</v>
      </c>
      <c r="F2633" t="s">
        <v>13</v>
      </c>
      <c r="G2633">
        <v>140316</v>
      </c>
      <c r="H2633">
        <v>4</v>
      </c>
      <c r="I2633">
        <v>5</v>
      </c>
      <c r="J2633">
        <v>8993</v>
      </c>
    </row>
    <row r="2634" spans="1:10" x14ac:dyDescent="0.2">
      <c r="A2634" t="s">
        <v>10</v>
      </c>
      <c r="B2634" t="s">
        <v>11</v>
      </c>
      <c r="C2634">
        <v>2004</v>
      </c>
      <c r="D2634">
        <v>3.6</v>
      </c>
      <c r="E2634" t="s">
        <v>22</v>
      </c>
      <c r="F2634" t="s">
        <v>17</v>
      </c>
      <c r="G2634">
        <v>249866</v>
      </c>
      <c r="H2634">
        <v>3</v>
      </c>
      <c r="I2634">
        <v>5</v>
      </c>
      <c r="J2634">
        <v>7402</v>
      </c>
    </row>
    <row r="2635" spans="1:10" x14ac:dyDescent="0.2">
      <c r="A2635" t="s">
        <v>20</v>
      </c>
      <c r="B2635" t="s">
        <v>21</v>
      </c>
      <c r="C2635">
        <v>2016</v>
      </c>
      <c r="D2635">
        <v>3</v>
      </c>
      <c r="E2635" t="s">
        <v>28</v>
      </c>
      <c r="F2635" t="s">
        <v>13</v>
      </c>
      <c r="G2635">
        <v>40193</v>
      </c>
      <c r="H2635">
        <v>3</v>
      </c>
      <c r="I2635">
        <v>1</v>
      </c>
      <c r="J2635">
        <v>11096</v>
      </c>
    </row>
    <row r="2636" spans="1:10" x14ac:dyDescent="0.2">
      <c r="A2636" t="s">
        <v>36</v>
      </c>
      <c r="B2636" t="s">
        <v>37</v>
      </c>
      <c r="C2636">
        <v>2006</v>
      </c>
      <c r="D2636">
        <v>1.5</v>
      </c>
      <c r="E2636" t="s">
        <v>16</v>
      </c>
      <c r="F2636" t="s">
        <v>13</v>
      </c>
      <c r="G2636">
        <v>265157</v>
      </c>
      <c r="H2636">
        <v>3</v>
      </c>
      <c r="I2636">
        <v>2</v>
      </c>
      <c r="J2636">
        <v>3096</v>
      </c>
    </row>
    <row r="2637" spans="1:10" x14ac:dyDescent="0.2">
      <c r="A2637" t="s">
        <v>14</v>
      </c>
      <c r="B2637" t="s">
        <v>39</v>
      </c>
      <c r="C2637">
        <v>2023</v>
      </c>
      <c r="D2637">
        <v>4.2</v>
      </c>
      <c r="E2637" t="s">
        <v>12</v>
      </c>
      <c r="F2637" t="s">
        <v>17</v>
      </c>
      <c r="G2637">
        <v>91363</v>
      </c>
      <c r="H2637">
        <v>4</v>
      </c>
      <c r="I2637">
        <v>4</v>
      </c>
      <c r="J2637">
        <v>14872</v>
      </c>
    </row>
    <row r="2638" spans="1:10" x14ac:dyDescent="0.2">
      <c r="A2638" t="s">
        <v>26</v>
      </c>
      <c r="B2638" t="s">
        <v>47</v>
      </c>
      <c r="C2638">
        <v>2018</v>
      </c>
      <c r="D2638">
        <v>2.6</v>
      </c>
      <c r="E2638" t="s">
        <v>16</v>
      </c>
      <c r="F2638" t="s">
        <v>17</v>
      </c>
      <c r="G2638">
        <v>255077</v>
      </c>
      <c r="H2638">
        <v>5</v>
      </c>
      <c r="I2638">
        <v>5</v>
      </c>
      <c r="J2638">
        <v>9498</v>
      </c>
    </row>
    <row r="2639" spans="1:10" x14ac:dyDescent="0.2">
      <c r="A2639" t="s">
        <v>10</v>
      </c>
      <c r="B2639" t="s">
        <v>48</v>
      </c>
      <c r="C2639">
        <v>2021</v>
      </c>
      <c r="D2639">
        <v>3.3</v>
      </c>
      <c r="E2639" t="s">
        <v>22</v>
      </c>
      <c r="F2639" t="s">
        <v>25</v>
      </c>
      <c r="G2639">
        <v>291237</v>
      </c>
      <c r="H2639">
        <v>5</v>
      </c>
      <c r="I2639">
        <v>2</v>
      </c>
      <c r="J2639">
        <v>9875</v>
      </c>
    </row>
    <row r="2640" spans="1:10" x14ac:dyDescent="0.2">
      <c r="A2640" t="s">
        <v>26</v>
      </c>
      <c r="B2640" t="s">
        <v>47</v>
      </c>
      <c r="C2640">
        <v>2006</v>
      </c>
      <c r="D2640">
        <v>2.5</v>
      </c>
      <c r="E2640" t="s">
        <v>12</v>
      </c>
      <c r="F2640" t="s">
        <v>25</v>
      </c>
      <c r="G2640">
        <v>78706</v>
      </c>
      <c r="H2640">
        <v>2</v>
      </c>
      <c r="I2640">
        <v>3</v>
      </c>
      <c r="J2640">
        <v>6825</v>
      </c>
    </row>
    <row r="2641" spans="1:10" x14ac:dyDescent="0.2">
      <c r="A2641" t="s">
        <v>18</v>
      </c>
      <c r="B2641" t="s">
        <v>54</v>
      </c>
      <c r="C2641">
        <v>2010</v>
      </c>
      <c r="D2641">
        <v>3.5</v>
      </c>
      <c r="E2641" t="s">
        <v>28</v>
      </c>
      <c r="F2641" t="s">
        <v>25</v>
      </c>
      <c r="G2641">
        <v>67470</v>
      </c>
      <c r="H2641">
        <v>2</v>
      </c>
      <c r="I2641">
        <v>1</v>
      </c>
      <c r="J2641">
        <v>9250</v>
      </c>
    </row>
    <row r="2642" spans="1:10" x14ac:dyDescent="0.2">
      <c r="A2642" t="s">
        <v>20</v>
      </c>
      <c r="B2642" t="s">
        <v>42</v>
      </c>
      <c r="C2642">
        <v>2009</v>
      </c>
      <c r="D2642">
        <v>1</v>
      </c>
      <c r="E2642" t="s">
        <v>22</v>
      </c>
      <c r="F2642" t="s">
        <v>17</v>
      </c>
      <c r="G2642">
        <v>8196</v>
      </c>
      <c r="H2642">
        <v>4</v>
      </c>
      <c r="I2642">
        <v>5</v>
      </c>
      <c r="J2642">
        <v>11136</v>
      </c>
    </row>
    <row r="2643" spans="1:10" x14ac:dyDescent="0.2">
      <c r="A2643" t="s">
        <v>14</v>
      </c>
      <c r="B2643" t="s">
        <v>46</v>
      </c>
      <c r="C2643">
        <v>2011</v>
      </c>
      <c r="D2643">
        <v>1.9</v>
      </c>
      <c r="E2643" t="s">
        <v>22</v>
      </c>
      <c r="F2643" t="s">
        <v>13</v>
      </c>
      <c r="G2643">
        <v>32813</v>
      </c>
      <c r="H2643">
        <v>3</v>
      </c>
      <c r="I2643">
        <v>1</v>
      </c>
      <c r="J2643">
        <v>10643</v>
      </c>
    </row>
    <row r="2644" spans="1:10" x14ac:dyDescent="0.2">
      <c r="A2644" t="s">
        <v>26</v>
      </c>
      <c r="B2644" t="s">
        <v>47</v>
      </c>
      <c r="C2644">
        <v>2000</v>
      </c>
      <c r="D2644">
        <v>3.4</v>
      </c>
      <c r="E2644" t="s">
        <v>16</v>
      </c>
      <c r="F2644" t="s">
        <v>13</v>
      </c>
      <c r="G2644">
        <v>128068</v>
      </c>
      <c r="H2644">
        <v>2</v>
      </c>
      <c r="I2644">
        <v>2</v>
      </c>
      <c r="J2644">
        <v>5938</v>
      </c>
    </row>
    <row r="2645" spans="1:10" x14ac:dyDescent="0.2">
      <c r="A2645" t="s">
        <v>23</v>
      </c>
      <c r="B2645" t="s">
        <v>38</v>
      </c>
      <c r="C2645">
        <v>2022</v>
      </c>
      <c r="D2645">
        <v>4.4000000000000004</v>
      </c>
      <c r="E2645" t="s">
        <v>12</v>
      </c>
      <c r="F2645" t="s">
        <v>13</v>
      </c>
      <c r="G2645">
        <v>9320</v>
      </c>
      <c r="H2645">
        <v>3</v>
      </c>
      <c r="I2645">
        <v>1</v>
      </c>
      <c r="J2645">
        <v>14913</v>
      </c>
    </row>
    <row r="2646" spans="1:10" x14ac:dyDescent="0.2">
      <c r="A2646" t="s">
        <v>10</v>
      </c>
      <c r="B2646" t="s">
        <v>31</v>
      </c>
      <c r="C2646">
        <v>2017</v>
      </c>
      <c r="D2646">
        <v>2.5</v>
      </c>
      <c r="E2646" t="s">
        <v>12</v>
      </c>
      <c r="F2646" t="s">
        <v>25</v>
      </c>
      <c r="G2646">
        <v>34193</v>
      </c>
      <c r="H2646">
        <v>3</v>
      </c>
      <c r="I2646">
        <v>1</v>
      </c>
      <c r="J2646">
        <v>11016</v>
      </c>
    </row>
    <row r="2647" spans="1:10" x14ac:dyDescent="0.2">
      <c r="A2647" t="s">
        <v>26</v>
      </c>
      <c r="B2647" t="s">
        <v>47</v>
      </c>
      <c r="C2647">
        <v>2020</v>
      </c>
      <c r="D2647">
        <v>1.4</v>
      </c>
      <c r="E2647" t="s">
        <v>22</v>
      </c>
      <c r="F2647" t="s">
        <v>17</v>
      </c>
      <c r="G2647">
        <v>139088</v>
      </c>
      <c r="H2647">
        <v>2</v>
      </c>
      <c r="I2647">
        <v>5</v>
      </c>
      <c r="J2647">
        <v>12218</v>
      </c>
    </row>
    <row r="2648" spans="1:10" x14ac:dyDescent="0.2">
      <c r="A2648" t="s">
        <v>10</v>
      </c>
      <c r="B2648" t="s">
        <v>48</v>
      </c>
      <c r="C2648">
        <v>2001</v>
      </c>
      <c r="D2648">
        <v>4.9000000000000004</v>
      </c>
      <c r="E2648" t="s">
        <v>28</v>
      </c>
      <c r="F2648" t="s">
        <v>13</v>
      </c>
      <c r="G2648">
        <v>110844</v>
      </c>
      <c r="H2648">
        <v>3</v>
      </c>
      <c r="I2648">
        <v>1</v>
      </c>
      <c r="J2648">
        <v>7083</v>
      </c>
    </row>
    <row r="2649" spans="1:10" x14ac:dyDescent="0.2">
      <c r="A2649" t="s">
        <v>10</v>
      </c>
      <c r="B2649" t="s">
        <v>31</v>
      </c>
      <c r="C2649">
        <v>2015</v>
      </c>
      <c r="D2649">
        <v>3.8</v>
      </c>
      <c r="E2649" t="s">
        <v>28</v>
      </c>
      <c r="F2649" t="s">
        <v>13</v>
      </c>
      <c r="G2649">
        <v>210696</v>
      </c>
      <c r="H2649">
        <v>5</v>
      </c>
      <c r="I2649">
        <v>5</v>
      </c>
      <c r="J2649">
        <v>8186</v>
      </c>
    </row>
    <row r="2650" spans="1:10" x14ac:dyDescent="0.2">
      <c r="A2650" t="s">
        <v>10</v>
      </c>
      <c r="B2650" t="s">
        <v>31</v>
      </c>
      <c r="C2650">
        <v>2010</v>
      </c>
      <c r="D2650">
        <v>2.9</v>
      </c>
      <c r="E2650" t="s">
        <v>12</v>
      </c>
      <c r="F2650" t="s">
        <v>25</v>
      </c>
      <c r="G2650">
        <v>13906</v>
      </c>
      <c r="H2650">
        <v>5</v>
      </c>
      <c r="I2650">
        <v>1</v>
      </c>
      <c r="J2650">
        <v>9721</v>
      </c>
    </row>
    <row r="2651" spans="1:10" x14ac:dyDescent="0.2">
      <c r="A2651" t="s">
        <v>29</v>
      </c>
      <c r="B2651" t="s">
        <v>35</v>
      </c>
      <c r="C2651">
        <v>2005</v>
      </c>
      <c r="D2651">
        <v>4.5</v>
      </c>
      <c r="E2651" t="s">
        <v>22</v>
      </c>
      <c r="F2651" t="s">
        <v>17</v>
      </c>
      <c r="G2651">
        <v>228423</v>
      </c>
      <c r="H2651">
        <v>3</v>
      </c>
      <c r="I2651">
        <v>2</v>
      </c>
      <c r="J2651">
        <v>9031</v>
      </c>
    </row>
    <row r="2652" spans="1:10" x14ac:dyDescent="0.2">
      <c r="A2652" t="s">
        <v>23</v>
      </c>
      <c r="B2652" t="s">
        <v>45</v>
      </c>
      <c r="C2652">
        <v>2008</v>
      </c>
      <c r="D2652">
        <v>1</v>
      </c>
      <c r="E2652" t="s">
        <v>28</v>
      </c>
      <c r="F2652" t="s">
        <v>25</v>
      </c>
      <c r="G2652">
        <v>260882</v>
      </c>
      <c r="H2652">
        <v>3</v>
      </c>
      <c r="I2652">
        <v>3</v>
      </c>
      <c r="J2652">
        <v>2282</v>
      </c>
    </row>
    <row r="2653" spans="1:10" x14ac:dyDescent="0.2">
      <c r="A2653" t="s">
        <v>14</v>
      </c>
      <c r="B2653" t="s">
        <v>15</v>
      </c>
      <c r="C2653">
        <v>2016</v>
      </c>
      <c r="D2653">
        <v>2.5</v>
      </c>
      <c r="E2653" t="s">
        <v>22</v>
      </c>
      <c r="F2653" t="s">
        <v>17</v>
      </c>
      <c r="G2653">
        <v>47183</v>
      </c>
      <c r="H2653">
        <v>2</v>
      </c>
      <c r="I2653">
        <v>5</v>
      </c>
      <c r="J2653">
        <v>13956</v>
      </c>
    </row>
    <row r="2654" spans="1:10" x14ac:dyDescent="0.2">
      <c r="A2654" t="s">
        <v>20</v>
      </c>
      <c r="B2654" t="s">
        <v>21</v>
      </c>
      <c r="C2654">
        <v>2013</v>
      </c>
      <c r="D2654">
        <v>3.6</v>
      </c>
      <c r="E2654" t="s">
        <v>22</v>
      </c>
      <c r="F2654" t="s">
        <v>13</v>
      </c>
      <c r="G2654">
        <v>209772</v>
      </c>
      <c r="H2654">
        <v>3</v>
      </c>
      <c r="I2654">
        <v>2</v>
      </c>
      <c r="J2654">
        <v>9404</v>
      </c>
    </row>
    <row r="2655" spans="1:10" x14ac:dyDescent="0.2">
      <c r="A2655" t="s">
        <v>40</v>
      </c>
      <c r="B2655" t="s">
        <v>49</v>
      </c>
      <c r="C2655">
        <v>2004</v>
      </c>
      <c r="D2655">
        <v>4.7</v>
      </c>
      <c r="E2655" t="s">
        <v>22</v>
      </c>
      <c r="F2655" t="s">
        <v>13</v>
      </c>
      <c r="G2655">
        <v>60828</v>
      </c>
      <c r="H2655">
        <v>3</v>
      </c>
      <c r="I2655">
        <v>1</v>
      </c>
      <c r="J2655">
        <v>10783</v>
      </c>
    </row>
    <row r="2656" spans="1:10" x14ac:dyDescent="0.2">
      <c r="A2656" t="s">
        <v>36</v>
      </c>
      <c r="B2656" t="s">
        <v>44</v>
      </c>
      <c r="C2656">
        <v>2022</v>
      </c>
      <c r="D2656">
        <v>1.8</v>
      </c>
      <c r="E2656" t="s">
        <v>16</v>
      </c>
      <c r="F2656" t="s">
        <v>13</v>
      </c>
      <c r="G2656">
        <v>40030</v>
      </c>
      <c r="H2656">
        <v>5</v>
      </c>
      <c r="I2656">
        <v>1</v>
      </c>
      <c r="J2656">
        <v>12699</v>
      </c>
    </row>
    <row r="2657" spans="1:10" x14ac:dyDescent="0.2">
      <c r="A2657" t="s">
        <v>26</v>
      </c>
      <c r="B2657" t="s">
        <v>32</v>
      </c>
      <c r="C2657">
        <v>2010</v>
      </c>
      <c r="D2657">
        <v>3.7</v>
      </c>
      <c r="E2657" t="s">
        <v>12</v>
      </c>
      <c r="F2657" t="s">
        <v>13</v>
      </c>
      <c r="G2657">
        <v>149055</v>
      </c>
      <c r="H2657">
        <v>2</v>
      </c>
      <c r="I2657">
        <v>3</v>
      </c>
      <c r="J2657">
        <v>7818</v>
      </c>
    </row>
    <row r="2658" spans="1:10" x14ac:dyDescent="0.2">
      <c r="A2658" t="s">
        <v>20</v>
      </c>
      <c r="B2658" t="s">
        <v>21</v>
      </c>
      <c r="C2658">
        <v>2014</v>
      </c>
      <c r="D2658">
        <v>2.5</v>
      </c>
      <c r="E2658" t="s">
        <v>28</v>
      </c>
      <c r="F2658" t="s">
        <v>17</v>
      </c>
      <c r="G2658">
        <v>110792</v>
      </c>
      <c r="H2658">
        <v>3</v>
      </c>
      <c r="I2658">
        <v>4</v>
      </c>
      <c r="J2658">
        <v>10084</v>
      </c>
    </row>
    <row r="2659" spans="1:10" x14ac:dyDescent="0.2">
      <c r="A2659" t="s">
        <v>40</v>
      </c>
      <c r="B2659" t="s">
        <v>49</v>
      </c>
      <c r="C2659">
        <v>2009</v>
      </c>
      <c r="D2659">
        <v>4.8</v>
      </c>
      <c r="E2659" t="s">
        <v>12</v>
      </c>
      <c r="F2659" t="s">
        <v>25</v>
      </c>
      <c r="G2659">
        <v>241980</v>
      </c>
      <c r="H2659">
        <v>4</v>
      </c>
      <c r="I2659">
        <v>1</v>
      </c>
      <c r="J2659">
        <v>6760</v>
      </c>
    </row>
    <row r="2660" spans="1:10" x14ac:dyDescent="0.2">
      <c r="A2660" t="s">
        <v>10</v>
      </c>
      <c r="B2660" t="s">
        <v>31</v>
      </c>
      <c r="C2660">
        <v>2019</v>
      </c>
      <c r="D2660">
        <v>3.3</v>
      </c>
      <c r="E2660" t="s">
        <v>22</v>
      </c>
      <c r="F2660" t="s">
        <v>13</v>
      </c>
      <c r="G2660">
        <v>130376</v>
      </c>
      <c r="H2660">
        <v>2</v>
      </c>
      <c r="I2660">
        <v>2</v>
      </c>
      <c r="J2660">
        <v>12492</v>
      </c>
    </row>
    <row r="2661" spans="1:10" x14ac:dyDescent="0.2">
      <c r="A2661" t="s">
        <v>10</v>
      </c>
      <c r="B2661" t="s">
        <v>48</v>
      </c>
      <c r="C2661">
        <v>2018</v>
      </c>
      <c r="D2661">
        <v>2.8</v>
      </c>
      <c r="E2661" t="s">
        <v>12</v>
      </c>
      <c r="F2661" t="s">
        <v>17</v>
      </c>
      <c r="G2661">
        <v>109738</v>
      </c>
      <c r="H2661">
        <v>3</v>
      </c>
      <c r="I2661">
        <v>5</v>
      </c>
      <c r="J2661">
        <v>11605</v>
      </c>
    </row>
    <row r="2662" spans="1:10" x14ac:dyDescent="0.2">
      <c r="A2662" t="s">
        <v>14</v>
      </c>
      <c r="B2662" t="s">
        <v>46</v>
      </c>
      <c r="C2662">
        <v>2005</v>
      </c>
      <c r="D2662">
        <v>1.2</v>
      </c>
      <c r="E2662" t="s">
        <v>16</v>
      </c>
      <c r="F2662" t="s">
        <v>17</v>
      </c>
      <c r="G2662">
        <v>23847</v>
      </c>
      <c r="H2662">
        <v>2</v>
      </c>
      <c r="I2662">
        <v>5</v>
      </c>
      <c r="J2662">
        <v>8823</v>
      </c>
    </row>
    <row r="2663" spans="1:10" x14ac:dyDescent="0.2">
      <c r="A2663" t="s">
        <v>36</v>
      </c>
      <c r="B2663" t="s">
        <v>53</v>
      </c>
      <c r="C2663">
        <v>2018</v>
      </c>
      <c r="D2663">
        <v>4.0999999999999996</v>
      </c>
      <c r="E2663" t="s">
        <v>22</v>
      </c>
      <c r="F2663" t="s">
        <v>25</v>
      </c>
      <c r="G2663">
        <v>292571</v>
      </c>
      <c r="H2663">
        <v>5</v>
      </c>
      <c r="I2663">
        <v>3</v>
      </c>
      <c r="J2663">
        <v>9748</v>
      </c>
    </row>
    <row r="2664" spans="1:10" x14ac:dyDescent="0.2">
      <c r="A2664" t="s">
        <v>40</v>
      </c>
      <c r="B2664" t="s">
        <v>51</v>
      </c>
      <c r="C2664">
        <v>2016</v>
      </c>
      <c r="D2664">
        <v>5</v>
      </c>
      <c r="E2664" t="s">
        <v>22</v>
      </c>
      <c r="F2664" t="s">
        <v>17</v>
      </c>
      <c r="G2664">
        <v>253812</v>
      </c>
      <c r="H2664">
        <v>4</v>
      </c>
      <c r="I2664">
        <v>4</v>
      </c>
      <c r="J2664">
        <v>12323</v>
      </c>
    </row>
    <row r="2665" spans="1:10" x14ac:dyDescent="0.2">
      <c r="A2665" t="s">
        <v>10</v>
      </c>
      <c r="B2665" t="s">
        <v>11</v>
      </c>
      <c r="C2665">
        <v>2007</v>
      </c>
      <c r="D2665">
        <v>4.5</v>
      </c>
      <c r="E2665" t="s">
        <v>28</v>
      </c>
      <c r="F2665" t="s">
        <v>17</v>
      </c>
      <c r="G2665">
        <v>266174</v>
      </c>
      <c r="H2665">
        <v>3</v>
      </c>
      <c r="I2665">
        <v>4</v>
      </c>
      <c r="J2665">
        <v>6876</v>
      </c>
    </row>
    <row r="2666" spans="1:10" x14ac:dyDescent="0.2">
      <c r="A2666" t="s">
        <v>20</v>
      </c>
      <c r="B2666" t="s">
        <v>21</v>
      </c>
      <c r="C2666">
        <v>2016</v>
      </c>
      <c r="D2666">
        <v>3.8</v>
      </c>
      <c r="E2666" t="s">
        <v>16</v>
      </c>
      <c r="F2666" t="s">
        <v>13</v>
      </c>
      <c r="G2666">
        <v>69756</v>
      </c>
      <c r="H2666">
        <v>3</v>
      </c>
      <c r="I2666">
        <v>4</v>
      </c>
      <c r="J2666">
        <v>12304</v>
      </c>
    </row>
    <row r="2667" spans="1:10" x14ac:dyDescent="0.2">
      <c r="A2667" t="s">
        <v>18</v>
      </c>
      <c r="B2667" t="s">
        <v>19</v>
      </c>
      <c r="C2667">
        <v>2001</v>
      </c>
      <c r="D2667">
        <v>1.9</v>
      </c>
      <c r="E2667" t="s">
        <v>12</v>
      </c>
      <c r="F2667" t="s">
        <v>17</v>
      </c>
      <c r="G2667">
        <v>83696</v>
      </c>
      <c r="H2667">
        <v>5</v>
      </c>
      <c r="I2667">
        <v>4</v>
      </c>
      <c r="J2667">
        <v>6126</v>
      </c>
    </row>
    <row r="2668" spans="1:10" x14ac:dyDescent="0.2">
      <c r="A2668" t="s">
        <v>10</v>
      </c>
      <c r="B2668" t="s">
        <v>11</v>
      </c>
      <c r="C2668">
        <v>2011</v>
      </c>
      <c r="D2668">
        <v>2.5</v>
      </c>
      <c r="E2668" t="s">
        <v>22</v>
      </c>
      <c r="F2668" t="s">
        <v>17</v>
      </c>
      <c r="G2668">
        <v>298476</v>
      </c>
      <c r="H2668">
        <v>4</v>
      </c>
      <c r="I2668">
        <v>4</v>
      </c>
      <c r="J2668">
        <v>7430</v>
      </c>
    </row>
    <row r="2669" spans="1:10" x14ac:dyDescent="0.2">
      <c r="A2669" t="s">
        <v>18</v>
      </c>
      <c r="B2669" t="s">
        <v>19</v>
      </c>
      <c r="C2669">
        <v>2019</v>
      </c>
      <c r="D2669">
        <v>2.6</v>
      </c>
      <c r="E2669" t="s">
        <v>22</v>
      </c>
      <c r="F2669" t="s">
        <v>25</v>
      </c>
      <c r="G2669">
        <v>21179</v>
      </c>
      <c r="H2669">
        <v>4</v>
      </c>
      <c r="I2669">
        <v>4</v>
      </c>
      <c r="J2669">
        <v>13976</v>
      </c>
    </row>
    <row r="2670" spans="1:10" x14ac:dyDescent="0.2">
      <c r="A2670" t="s">
        <v>14</v>
      </c>
      <c r="B2670" t="s">
        <v>15</v>
      </c>
      <c r="C2670">
        <v>2006</v>
      </c>
      <c r="D2670">
        <v>3.7</v>
      </c>
      <c r="E2670" t="s">
        <v>12</v>
      </c>
      <c r="F2670" t="s">
        <v>25</v>
      </c>
      <c r="G2670">
        <v>209680</v>
      </c>
      <c r="H2670">
        <v>3</v>
      </c>
      <c r="I2670">
        <v>5</v>
      </c>
      <c r="J2670">
        <v>5406</v>
      </c>
    </row>
    <row r="2671" spans="1:10" x14ac:dyDescent="0.2">
      <c r="A2671" t="s">
        <v>40</v>
      </c>
      <c r="B2671" t="s">
        <v>49</v>
      </c>
      <c r="C2671">
        <v>2002</v>
      </c>
      <c r="D2671">
        <v>4.5999999999999996</v>
      </c>
      <c r="E2671" t="s">
        <v>16</v>
      </c>
      <c r="F2671" t="s">
        <v>13</v>
      </c>
      <c r="G2671">
        <v>103548</v>
      </c>
      <c r="H2671">
        <v>5</v>
      </c>
      <c r="I2671">
        <v>4</v>
      </c>
      <c r="J2671">
        <v>8229</v>
      </c>
    </row>
    <row r="2672" spans="1:10" x14ac:dyDescent="0.2">
      <c r="A2672" t="s">
        <v>10</v>
      </c>
      <c r="B2672" t="s">
        <v>11</v>
      </c>
      <c r="C2672">
        <v>2019</v>
      </c>
      <c r="D2672">
        <v>2.1</v>
      </c>
      <c r="E2672" t="s">
        <v>22</v>
      </c>
      <c r="F2672" t="s">
        <v>13</v>
      </c>
      <c r="G2672">
        <v>108750</v>
      </c>
      <c r="H2672">
        <v>4</v>
      </c>
      <c r="I2672">
        <v>4</v>
      </c>
      <c r="J2672">
        <v>11725</v>
      </c>
    </row>
    <row r="2673" spans="1:10" x14ac:dyDescent="0.2">
      <c r="A2673" t="s">
        <v>40</v>
      </c>
      <c r="B2673" t="s">
        <v>41</v>
      </c>
      <c r="C2673">
        <v>2013</v>
      </c>
      <c r="D2673">
        <v>4.0999999999999996</v>
      </c>
      <c r="E2673" t="s">
        <v>22</v>
      </c>
      <c r="F2673" t="s">
        <v>25</v>
      </c>
      <c r="G2673">
        <v>24882</v>
      </c>
      <c r="H2673">
        <v>2</v>
      </c>
      <c r="I2673">
        <v>5</v>
      </c>
      <c r="J2673">
        <v>13602</v>
      </c>
    </row>
    <row r="2674" spans="1:10" x14ac:dyDescent="0.2">
      <c r="A2674" t="s">
        <v>20</v>
      </c>
      <c r="B2674" t="s">
        <v>21</v>
      </c>
      <c r="C2674">
        <v>2002</v>
      </c>
      <c r="D2674">
        <v>2.7</v>
      </c>
      <c r="E2674" t="s">
        <v>12</v>
      </c>
      <c r="F2674" t="s">
        <v>13</v>
      </c>
      <c r="G2674">
        <v>138030</v>
      </c>
      <c r="H2674">
        <v>4</v>
      </c>
      <c r="I2674">
        <v>4</v>
      </c>
      <c r="J2674">
        <v>4639</v>
      </c>
    </row>
    <row r="2675" spans="1:10" x14ac:dyDescent="0.2">
      <c r="A2675" t="s">
        <v>40</v>
      </c>
      <c r="B2675" t="s">
        <v>41</v>
      </c>
      <c r="C2675">
        <v>2019</v>
      </c>
      <c r="D2675">
        <v>2.9</v>
      </c>
      <c r="E2675" t="s">
        <v>16</v>
      </c>
      <c r="F2675" t="s">
        <v>25</v>
      </c>
      <c r="G2675">
        <v>246123</v>
      </c>
      <c r="H2675">
        <v>2</v>
      </c>
      <c r="I2675">
        <v>1</v>
      </c>
      <c r="J2675">
        <v>8777</v>
      </c>
    </row>
    <row r="2676" spans="1:10" x14ac:dyDescent="0.2">
      <c r="A2676" t="s">
        <v>29</v>
      </c>
      <c r="B2676" t="s">
        <v>35</v>
      </c>
      <c r="C2676">
        <v>2013</v>
      </c>
      <c r="D2676">
        <v>1.7</v>
      </c>
      <c r="E2676" t="s">
        <v>28</v>
      </c>
      <c r="F2676" t="s">
        <v>25</v>
      </c>
      <c r="G2676">
        <v>226767</v>
      </c>
      <c r="H2676">
        <v>4</v>
      </c>
      <c r="I2676">
        <v>1</v>
      </c>
      <c r="J2676">
        <v>5164</v>
      </c>
    </row>
    <row r="2677" spans="1:10" x14ac:dyDescent="0.2">
      <c r="A2677" t="s">
        <v>10</v>
      </c>
      <c r="B2677" t="s">
        <v>11</v>
      </c>
      <c r="C2677">
        <v>2014</v>
      </c>
      <c r="D2677">
        <v>4.5</v>
      </c>
      <c r="E2677" t="s">
        <v>12</v>
      </c>
      <c r="F2677" t="s">
        <v>17</v>
      </c>
      <c r="G2677">
        <v>207887</v>
      </c>
      <c r="H2677">
        <v>5</v>
      </c>
      <c r="I2677">
        <v>3</v>
      </c>
      <c r="J2677">
        <v>10142</v>
      </c>
    </row>
    <row r="2678" spans="1:10" x14ac:dyDescent="0.2">
      <c r="A2678" t="s">
        <v>14</v>
      </c>
      <c r="B2678" t="s">
        <v>46</v>
      </c>
      <c r="C2678">
        <v>2007</v>
      </c>
      <c r="D2678">
        <v>2.5</v>
      </c>
      <c r="E2678" t="s">
        <v>22</v>
      </c>
      <c r="F2678" t="s">
        <v>13</v>
      </c>
      <c r="G2678">
        <v>241571</v>
      </c>
      <c r="H2678">
        <v>2</v>
      </c>
      <c r="I2678">
        <v>5</v>
      </c>
      <c r="J2678">
        <v>5868</v>
      </c>
    </row>
    <row r="2679" spans="1:10" x14ac:dyDescent="0.2">
      <c r="A2679" t="s">
        <v>40</v>
      </c>
      <c r="B2679" t="s">
        <v>49</v>
      </c>
      <c r="C2679">
        <v>2003</v>
      </c>
      <c r="D2679">
        <v>2.6</v>
      </c>
      <c r="E2679" t="s">
        <v>16</v>
      </c>
      <c r="F2679" t="s">
        <v>17</v>
      </c>
      <c r="G2679">
        <v>87872</v>
      </c>
      <c r="H2679">
        <v>5</v>
      </c>
      <c r="I2679">
        <v>5</v>
      </c>
      <c r="J2679">
        <v>8342</v>
      </c>
    </row>
    <row r="2680" spans="1:10" x14ac:dyDescent="0.2">
      <c r="A2680" t="s">
        <v>36</v>
      </c>
      <c r="B2680" t="s">
        <v>53</v>
      </c>
      <c r="C2680">
        <v>2005</v>
      </c>
      <c r="D2680">
        <v>1.6</v>
      </c>
      <c r="E2680" t="s">
        <v>16</v>
      </c>
      <c r="F2680" t="s">
        <v>13</v>
      </c>
      <c r="G2680">
        <v>169966</v>
      </c>
      <c r="H2680">
        <v>5</v>
      </c>
      <c r="I2680">
        <v>5</v>
      </c>
      <c r="J2680">
        <v>4800</v>
      </c>
    </row>
    <row r="2681" spans="1:10" x14ac:dyDescent="0.2">
      <c r="A2681" t="s">
        <v>33</v>
      </c>
      <c r="B2681" t="s">
        <v>55</v>
      </c>
      <c r="C2681">
        <v>2000</v>
      </c>
      <c r="D2681">
        <v>2</v>
      </c>
      <c r="E2681" t="s">
        <v>12</v>
      </c>
      <c r="F2681" t="s">
        <v>13</v>
      </c>
      <c r="G2681">
        <v>158419</v>
      </c>
      <c r="H2681">
        <v>3</v>
      </c>
      <c r="I2681">
        <v>5</v>
      </c>
      <c r="J2681">
        <v>2931</v>
      </c>
    </row>
    <row r="2682" spans="1:10" x14ac:dyDescent="0.2">
      <c r="A2682" t="s">
        <v>33</v>
      </c>
      <c r="B2682" t="s">
        <v>34</v>
      </c>
      <c r="C2682">
        <v>2005</v>
      </c>
      <c r="D2682">
        <v>2.9</v>
      </c>
      <c r="E2682" t="s">
        <v>28</v>
      </c>
      <c r="F2682" t="s">
        <v>13</v>
      </c>
      <c r="G2682">
        <v>269554</v>
      </c>
      <c r="H2682">
        <v>3</v>
      </c>
      <c r="I2682">
        <v>2</v>
      </c>
      <c r="J2682">
        <v>3108</v>
      </c>
    </row>
    <row r="2683" spans="1:10" x14ac:dyDescent="0.2">
      <c r="A2683" t="s">
        <v>20</v>
      </c>
      <c r="B2683" t="s">
        <v>50</v>
      </c>
      <c r="C2683">
        <v>2011</v>
      </c>
      <c r="D2683">
        <v>4.3</v>
      </c>
      <c r="E2683" t="s">
        <v>16</v>
      </c>
      <c r="F2683" t="s">
        <v>17</v>
      </c>
      <c r="G2683">
        <v>67882</v>
      </c>
      <c r="H2683">
        <v>2</v>
      </c>
      <c r="I2683">
        <v>3</v>
      </c>
      <c r="J2683">
        <v>12842</v>
      </c>
    </row>
    <row r="2684" spans="1:10" x14ac:dyDescent="0.2">
      <c r="A2684" t="s">
        <v>36</v>
      </c>
      <c r="B2684" t="s">
        <v>44</v>
      </c>
      <c r="C2684">
        <v>2014</v>
      </c>
      <c r="D2684">
        <v>4</v>
      </c>
      <c r="E2684" t="s">
        <v>12</v>
      </c>
      <c r="F2684" t="s">
        <v>13</v>
      </c>
      <c r="G2684">
        <v>30004</v>
      </c>
      <c r="H2684">
        <v>3</v>
      </c>
      <c r="I2684">
        <v>1</v>
      </c>
      <c r="J2684">
        <v>11699</v>
      </c>
    </row>
    <row r="2685" spans="1:10" x14ac:dyDescent="0.2">
      <c r="A2685" t="s">
        <v>18</v>
      </c>
      <c r="B2685" t="s">
        <v>52</v>
      </c>
      <c r="C2685">
        <v>2005</v>
      </c>
      <c r="D2685">
        <v>1.2</v>
      </c>
      <c r="E2685" t="s">
        <v>12</v>
      </c>
      <c r="F2685" t="s">
        <v>17</v>
      </c>
      <c r="G2685">
        <v>191537</v>
      </c>
      <c r="H2685">
        <v>5</v>
      </c>
      <c r="I2685">
        <v>3</v>
      </c>
      <c r="J2685">
        <v>4469</v>
      </c>
    </row>
    <row r="2686" spans="1:10" x14ac:dyDescent="0.2">
      <c r="A2686" t="s">
        <v>36</v>
      </c>
      <c r="B2686" t="s">
        <v>37</v>
      </c>
      <c r="C2686">
        <v>2009</v>
      </c>
      <c r="D2686">
        <v>1.1000000000000001</v>
      </c>
      <c r="E2686" t="s">
        <v>16</v>
      </c>
      <c r="F2686" t="s">
        <v>13</v>
      </c>
      <c r="G2686">
        <v>11510</v>
      </c>
      <c r="H2686">
        <v>2</v>
      </c>
      <c r="I2686">
        <v>1</v>
      </c>
      <c r="J2686">
        <v>8669</v>
      </c>
    </row>
    <row r="2687" spans="1:10" x14ac:dyDescent="0.2">
      <c r="A2687" t="s">
        <v>10</v>
      </c>
      <c r="B2687" t="s">
        <v>48</v>
      </c>
      <c r="C2687">
        <v>2004</v>
      </c>
      <c r="D2687">
        <v>1.9</v>
      </c>
      <c r="E2687" t="s">
        <v>16</v>
      </c>
      <c r="F2687" t="s">
        <v>17</v>
      </c>
      <c r="G2687">
        <v>78774</v>
      </c>
      <c r="H2687">
        <v>4</v>
      </c>
      <c r="I2687">
        <v>3</v>
      </c>
      <c r="J2687">
        <v>8124</v>
      </c>
    </row>
    <row r="2688" spans="1:10" x14ac:dyDescent="0.2">
      <c r="A2688" t="s">
        <v>40</v>
      </c>
      <c r="B2688" t="s">
        <v>51</v>
      </c>
      <c r="C2688">
        <v>2014</v>
      </c>
      <c r="D2688">
        <v>1.6</v>
      </c>
      <c r="E2688" t="s">
        <v>12</v>
      </c>
      <c r="F2688" t="s">
        <v>25</v>
      </c>
      <c r="G2688">
        <v>170677</v>
      </c>
      <c r="H2688">
        <v>2</v>
      </c>
      <c r="I2688">
        <v>3</v>
      </c>
      <c r="J2688">
        <v>6486</v>
      </c>
    </row>
    <row r="2689" spans="1:10" x14ac:dyDescent="0.2">
      <c r="A2689" t="s">
        <v>23</v>
      </c>
      <c r="B2689" t="s">
        <v>24</v>
      </c>
      <c r="C2689">
        <v>2019</v>
      </c>
      <c r="D2689">
        <v>1.9</v>
      </c>
      <c r="E2689" t="s">
        <v>22</v>
      </c>
      <c r="F2689" t="s">
        <v>25</v>
      </c>
      <c r="G2689">
        <v>247738</v>
      </c>
      <c r="H2689">
        <v>4</v>
      </c>
      <c r="I2689">
        <v>1</v>
      </c>
      <c r="J2689">
        <v>8745</v>
      </c>
    </row>
    <row r="2690" spans="1:10" x14ac:dyDescent="0.2">
      <c r="A2690" t="s">
        <v>26</v>
      </c>
      <c r="B2690" t="s">
        <v>27</v>
      </c>
      <c r="C2690">
        <v>2017</v>
      </c>
      <c r="D2690">
        <v>1.4</v>
      </c>
      <c r="E2690" t="s">
        <v>12</v>
      </c>
      <c r="F2690" t="s">
        <v>13</v>
      </c>
      <c r="G2690">
        <v>14575</v>
      </c>
      <c r="H2690">
        <v>3</v>
      </c>
      <c r="I2690">
        <v>2</v>
      </c>
      <c r="J2690">
        <v>10308</v>
      </c>
    </row>
    <row r="2691" spans="1:10" x14ac:dyDescent="0.2">
      <c r="A2691" t="s">
        <v>36</v>
      </c>
      <c r="B2691" t="s">
        <v>53</v>
      </c>
      <c r="C2691">
        <v>2007</v>
      </c>
      <c r="D2691">
        <v>3.1</v>
      </c>
      <c r="E2691" t="s">
        <v>28</v>
      </c>
      <c r="F2691" t="s">
        <v>25</v>
      </c>
      <c r="G2691">
        <v>187954</v>
      </c>
      <c r="H2691">
        <v>5</v>
      </c>
      <c r="I2691">
        <v>4</v>
      </c>
      <c r="J2691">
        <v>5540</v>
      </c>
    </row>
    <row r="2692" spans="1:10" x14ac:dyDescent="0.2">
      <c r="A2692" t="s">
        <v>36</v>
      </c>
      <c r="B2692" t="s">
        <v>53</v>
      </c>
      <c r="C2692">
        <v>2014</v>
      </c>
      <c r="D2692">
        <v>3.2</v>
      </c>
      <c r="E2692" t="s">
        <v>22</v>
      </c>
      <c r="F2692" t="s">
        <v>13</v>
      </c>
      <c r="G2692">
        <v>270876</v>
      </c>
      <c r="H2692">
        <v>2</v>
      </c>
      <c r="I2692">
        <v>1</v>
      </c>
      <c r="J2692">
        <v>8082</v>
      </c>
    </row>
    <row r="2693" spans="1:10" x14ac:dyDescent="0.2">
      <c r="A2693" t="s">
        <v>23</v>
      </c>
      <c r="B2693" t="s">
        <v>45</v>
      </c>
      <c r="C2693">
        <v>2021</v>
      </c>
      <c r="D2693">
        <v>5</v>
      </c>
      <c r="E2693" t="s">
        <v>28</v>
      </c>
      <c r="F2693" t="s">
        <v>13</v>
      </c>
      <c r="G2693">
        <v>183606</v>
      </c>
      <c r="H2693">
        <v>4</v>
      </c>
      <c r="I2693">
        <v>1</v>
      </c>
      <c r="J2693">
        <v>11727</v>
      </c>
    </row>
    <row r="2694" spans="1:10" x14ac:dyDescent="0.2">
      <c r="A2694" t="s">
        <v>18</v>
      </c>
      <c r="B2694" t="s">
        <v>52</v>
      </c>
      <c r="C2694">
        <v>2002</v>
      </c>
      <c r="D2694">
        <v>3.1</v>
      </c>
      <c r="E2694" t="s">
        <v>16</v>
      </c>
      <c r="F2694" t="s">
        <v>13</v>
      </c>
      <c r="G2694">
        <v>146775</v>
      </c>
      <c r="H2694">
        <v>2</v>
      </c>
      <c r="I2694">
        <v>4</v>
      </c>
      <c r="J2694">
        <v>5864</v>
      </c>
    </row>
    <row r="2695" spans="1:10" x14ac:dyDescent="0.2">
      <c r="A2695" t="s">
        <v>14</v>
      </c>
      <c r="B2695" t="s">
        <v>15</v>
      </c>
      <c r="C2695">
        <v>2003</v>
      </c>
      <c r="D2695">
        <v>3.8</v>
      </c>
      <c r="E2695" t="s">
        <v>22</v>
      </c>
      <c r="F2695" t="s">
        <v>25</v>
      </c>
      <c r="G2695">
        <v>271544</v>
      </c>
      <c r="H2695">
        <v>3</v>
      </c>
      <c r="I2695">
        <v>3</v>
      </c>
      <c r="J2695">
        <v>5369</v>
      </c>
    </row>
    <row r="2696" spans="1:10" x14ac:dyDescent="0.2">
      <c r="A2696" t="s">
        <v>29</v>
      </c>
      <c r="B2696" t="s">
        <v>30</v>
      </c>
      <c r="C2696">
        <v>2018</v>
      </c>
      <c r="D2696">
        <v>2</v>
      </c>
      <c r="E2696" t="s">
        <v>16</v>
      </c>
      <c r="F2696" t="s">
        <v>13</v>
      </c>
      <c r="G2696">
        <v>224940</v>
      </c>
      <c r="H2696">
        <v>5</v>
      </c>
      <c r="I2696">
        <v>1</v>
      </c>
      <c r="J2696">
        <v>8001</v>
      </c>
    </row>
    <row r="2697" spans="1:10" x14ac:dyDescent="0.2">
      <c r="A2697" t="s">
        <v>20</v>
      </c>
      <c r="B2697" t="s">
        <v>21</v>
      </c>
      <c r="C2697">
        <v>2016</v>
      </c>
      <c r="D2697">
        <v>1.6</v>
      </c>
      <c r="E2697" t="s">
        <v>22</v>
      </c>
      <c r="F2697" t="s">
        <v>17</v>
      </c>
      <c r="G2697">
        <v>174255</v>
      </c>
      <c r="H2697">
        <v>2</v>
      </c>
      <c r="I2697">
        <v>1</v>
      </c>
      <c r="J2697">
        <v>10514</v>
      </c>
    </row>
    <row r="2698" spans="1:10" x14ac:dyDescent="0.2">
      <c r="A2698" t="s">
        <v>26</v>
      </c>
      <c r="B2698" t="s">
        <v>27</v>
      </c>
      <c r="C2698">
        <v>2022</v>
      </c>
      <c r="D2698">
        <v>4.8</v>
      </c>
      <c r="E2698" t="s">
        <v>22</v>
      </c>
      <c r="F2698" t="s">
        <v>17</v>
      </c>
      <c r="G2698">
        <v>213016</v>
      </c>
      <c r="H2698">
        <v>5</v>
      </c>
      <c r="I2698">
        <v>1</v>
      </c>
      <c r="J2698">
        <v>14739</v>
      </c>
    </row>
    <row r="2699" spans="1:10" x14ac:dyDescent="0.2">
      <c r="A2699" t="s">
        <v>33</v>
      </c>
      <c r="B2699" t="s">
        <v>34</v>
      </c>
      <c r="C2699">
        <v>2017</v>
      </c>
      <c r="D2699">
        <v>2</v>
      </c>
      <c r="E2699" t="s">
        <v>22</v>
      </c>
      <c r="F2699" t="s">
        <v>17</v>
      </c>
      <c r="G2699">
        <v>279542</v>
      </c>
      <c r="H2699">
        <v>2</v>
      </c>
      <c r="I2699">
        <v>5</v>
      </c>
      <c r="J2699">
        <v>9109</v>
      </c>
    </row>
    <row r="2700" spans="1:10" x14ac:dyDescent="0.2">
      <c r="A2700" t="s">
        <v>18</v>
      </c>
      <c r="B2700" t="s">
        <v>54</v>
      </c>
      <c r="C2700">
        <v>2020</v>
      </c>
      <c r="D2700">
        <v>1.9</v>
      </c>
      <c r="E2700" t="s">
        <v>22</v>
      </c>
      <c r="F2700" t="s">
        <v>25</v>
      </c>
      <c r="G2700">
        <v>289391</v>
      </c>
      <c r="H2700">
        <v>3</v>
      </c>
      <c r="I2700">
        <v>5</v>
      </c>
      <c r="J2700">
        <v>8212</v>
      </c>
    </row>
    <row r="2701" spans="1:10" x14ac:dyDescent="0.2">
      <c r="A2701" t="s">
        <v>14</v>
      </c>
      <c r="B2701" t="s">
        <v>39</v>
      </c>
      <c r="C2701">
        <v>2007</v>
      </c>
      <c r="D2701">
        <v>2.1</v>
      </c>
      <c r="E2701" t="s">
        <v>12</v>
      </c>
      <c r="F2701" t="s">
        <v>13</v>
      </c>
      <c r="G2701">
        <v>98341</v>
      </c>
      <c r="H2701">
        <v>2</v>
      </c>
      <c r="I2701">
        <v>3</v>
      </c>
      <c r="J2701">
        <v>6333</v>
      </c>
    </row>
    <row r="2702" spans="1:10" x14ac:dyDescent="0.2">
      <c r="A2702" t="s">
        <v>14</v>
      </c>
      <c r="B2702" t="s">
        <v>15</v>
      </c>
      <c r="C2702">
        <v>2015</v>
      </c>
      <c r="D2702">
        <v>2.1</v>
      </c>
      <c r="E2702" t="s">
        <v>22</v>
      </c>
      <c r="F2702" t="s">
        <v>13</v>
      </c>
      <c r="G2702">
        <v>295917</v>
      </c>
      <c r="H2702">
        <v>4</v>
      </c>
      <c r="I2702">
        <v>1</v>
      </c>
      <c r="J2702">
        <v>6781</v>
      </c>
    </row>
    <row r="2703" spans="1:10" x14ac:dyDescent="0.2">
      <c r="A2703" t="s">
        <v>40</v>
      </c>
      <c r="B2703" t="s">
        <v>41</v>
      </c>
      <c r="C2703">
        <v>2023</v>
      </c>
      <c r="D2703">
        <v>3.2</v>
      </c>
      <c r="E2703" t="s">
        <v>16</v>
      </c>
      <c r="F2703" t="s">
        <v>17</v>
      </c>
      <c r="G2703">
        <v>239837</v>
      </c>
      <c r="H2703">
        <v>4</v>
      </c>
      <c r="I2703">
        <v>5</v>
      </c>
      <c r="J2703">
        <v>11903</v>
      </c>
    </row>
    <row r="2704" spans="1:10" x14ac:dyDescent="0.2">
      <c r="A2704" t="s">
        <v>20</v>
      </c>
      <c r="B2704" t="s">
        <v>50</v>
      </c>
      <c r="C2704">
        <v>2003</v>
      </c>
      <c r="D2704">
        <v>1.5</v>
      </c>
      <c r="E2704" t="s">
        <v>12</v>
      </c>
      <c r="F2704" t="s">
        <v>13</v>
      </c>
      <c r="G2704">
        <v>167768</v>
      </c>
      <c r="H2704">
        <v>5</v>
      </c>
      <c r="I2704">
        <v>2</v>
      </c>
      <c r="J2704">
        <v>3144</v>
      </c>
    </row>
    <row r="2705" spans="1:10" x14ac:dyDescent="0.2">
      <c r="A2705" t="s">
        <v>23</v>
      </c>
      <c r="B2705" t="s">
        <v>45</v>
      </c>
      <c r="C2705">
        <v>2022</v>
      </c>
      <c r="D2705">
        <v>3.5</v>
      </c>
      <c r="E2705" t="s">
        <v>12</v>
      </c>
      <c r="F2705" t="s">
        <v>17</v>
      </c>
      <c r="G2705">
        <v>185444</v>
      </c>
      <c r="H2705">
        <v>2</v>
      </c>
      <c r="I2705">
        <v>5</v>
      </c>
      <c r="J2705">
        <v>11991</v>
      </c>
    </row>
    <row r="2706" spans="1:10" x14ac:dyDescent="0.2">
      <c r="A2706" t="s">
        <v>26</v>
      </c>
      <c r="B2706" t="s">
        <v>27</v>
      </c>
      <c r="C2706">
        <v>2017</v>
      </c>
      <c r="D2706">
        <v>4.3</v>
      </c>
      <c r="E2706" t="s">
        <v>28</v>
      </c>
      <c r="F2706" t="s">
        <v>13</v>
      </c>
      <c r="G2706">
        <v>71564</v>
      </c>
      <c r="H2706">
        <v>2</v>
      </c>
      <c r="I2706">
        <v>4</v>
      </c>
      <c r="J2706">
        <v>12068</v>
      </c>
    </row>
    <row r="2707" spans="1:10" x14ac:dyDescent="0.2">
      <c r="A2707" t="s">
        <v>36</v>
      </c>
      <c r="B2707" t="s">
        <v>37</v>
      </c>
      <c r="C2707">
        <v>2009</v>
      </c>
      <c r="D2707">
        <v>1.4</v>
      </c>
      <c r="E2707" t="s">
        <v>22</v>
      </c>
      <c r="F2707" t="s">
        <v>13</v>
      </c>
      <c r="G2707">
        <v>55857</v>
      </c>
      <c r="H2707">
        <v>3</v>
      </c>
      <c r="I2707">
        <v>4</v>
      </c>
      <c r="J2707">
        <v>9082</v>
      </c>
    </row>
    <row r="2708" spans="1:10" x14ac:dyDescent="0.2">
      <c r="A2708" t="s">
        <v>26</v>
      </c>
      <c r="B2708" t="s">
        <v>27</v>
      </c>
      <c r="C2708">
        <v>2003</v>
      </c>
      <c r="D2708">
        <v>2.9</v>
      </c>
      <c r="E2708" t="s">
        <v>28</v>
      </c>
      <c r="F2708" t="s">
        <v>13</v>
      </c>
      <c r="G2708">
        <v>235296</v>
      </c>
      <c r="H2708">
        <v>4</v>
      </c>
      <c r="I2708">
        <v>2</v>
      </c>
      <c r="J2708">
        <v>3194</v>
      </c>
    </row>
    <row r="2709" spans="1:10" x14ac:dyDescent="0.2">
      <c r="A2709" t="s">
        <v>18</v>
      </c>
      <c r="B2709" t="s">
        <v>19</v>
      </c>
      <c r="C2709">
        <v>2013</v>
      </c>
      <c r="D2709">
        <v>4.4000000000000004</v>
      </c>
      <c r="E2709" t="s">
        <v>28</v>
      </c>
      <c r="F2709" t="s">
        <v>25</v>
      </c>
      <c r="G2709">
        <v>144737</v>
      </c>
      <c r="H2709">
        <v>4</v>
      </c>
      <c r="I2709">
        <v>2</v>
      </c>
      <c r="J2709">
        <v>9505</v>
      </c>
    </row>
    <row r="2710" spans="1:10" x14ac:dyDescent="0.2">
      <c r="A2710" t="s">
        <v>20</v>
      </c>
      <c r="B2710" t="s">
        <v>42</v>
      </c>
      <c r="C2710">
        <v>2012</v>
      </c>
      <c r="D2710">
        <v>4.9000000000000004</v>
      </c>
      <c r="E2710" t="s">
        <v>28</v>
      </c>
      <c r="F2710" t="s">
        <v>17</v>
      </c>
      <c r="G2710">
        <v>270529</v>
      </c>
      <c r="H2710">
        <v>3</v>
      </c>
      <c r="I2710">
        <v>2</v>
      </c>
      <c r="J2710">
        <v>8689</v>
      </c>
    </row>
    <row r="2711" spans="1:10" x14ac:dyDescent="0.2">
      <c r="A2711" t="s">
        <v>36</v>
      </c>
      <c r="B2711" t="s">
        <v>53</v>
      </c>
      <c r="C2711">
        <v>2023</v>
      </c>
      <c r="D2711">
        <v>3.2</v>
      </c>
      <c r="E2711" t="s">
        <v>28</v>
      </c>
      <c r="F2711" t="s">
        <v>25</v>
      </c>
      <c r="G2711">
        <v>274305</v>
      </c>
      <c r="H2711">
        <v>3</v>
      </c>
      <c r="I2711">
        <v>4</v>
      </c>
      <c r="J2711">
        <v>8713</v>
      </c>
    </row>
    <row r="2712" spans="1:10" x14ac:dyDescent="0.2">
      <c r="A2712" t="s">
        <v>40</v>
      </c>
      <c r="B2712" t="s">
        <v>41</v>
      </c>
      <c r="C2712">
        <v>2021</v>
      </c>
      <c r="D2712">
        <v>1.8</v>
      </c>
      <c r="E2712" t="s">
        <v>22</v>
      </c>
      <c r="F2712" t="s">
        <v>17</v>
      </c>
      <c r="G2712">
        <v>261022</v>
      </c>
      <c r="H2712">
        <v>3</v>
      </c>
      <c r="I2712">
        <v>1</v>
      </c>
      <c r="J2712">
        <v>10479</v>
      </c>
    </row>
    <row r="2713" spans="1:10" x14ac:dyDescent="0.2">
      <c r="A2713" t="s">
        <v>29</v>
      </c>
      <c r="B2713" t="s">
        <v>56</v>
      </c>
      <c r="C2713">
        <v>2018</v>
      </c>
      <c r="D2713">
        <v>1.6</v>
      </c>
      <c r="E2713" t="s">
        <v>16</v>
      </c>
      <c r="F2713" t="s">
        <v>17</v>
      </c>
      <c r="G2713">
        <v>16937</v>
      </c>
      <c r="H2713">
        <v>3</v>
      </c>
      <c r="I2713">
        <v>3</v>
      </c>
      <c r="J2713">
        <v>13261</v>
      </c>
    </row>
    <row r="2714" spans="1:10" x14ac:dyDescent="0.2">
      <c r="A2714" t="s">
        <v>40</v>
      </c>
      <c r="B2714" t="s">
        <v>49</v>
      </c>
      <c r="C2714">
        <v>2006</v>
      </c>
      <c r="D2714">
        <v>2.9</v>
      </c>
      <c r="E2714" t="s">
        <v>28</v>
      </c>
      <c r="F2714" t="s">
        <v>17</v>
      </c>
      <c r="G2714">
        <v>86497</v>
      </c>
      <c r="H2714">
        <v>2</v>
      </c>
      <c r="I2714">
        <v>5</v>
      </c>
      <c r="J2714">
        <v>8570</v>
      </c>
    </row>
    <row r="2715" spans="1:10" x14ac:dyDescent="0.2">
      <c r="A2715" t="s">
        <v>14</v>
      </c>
      <c r="B2715" t="s">
        <v>15</v>
      </c>
      <c r="C2715">
        <v>2023</v>
      </c>
      <c r="D2715">
        <v>2.8</v>
      </c>
      <c r="E2715" t="s">
        <v>22</v>
      </c>
      <c r="F2715" t="s">
        <v>13</v>
      </c>
      <c r="G2715">
        <v>186725</v>
      </c>
      <c r="H2715">
        <v>3</v>
      </c>
      <c r="I2715">
        <v>2</v>
      </c>
      <c r="J2715">
        <v>12065</v>
      </c>
    </row>
    <row r="2716" spans="1:10" x14ac:dyDescent="0.2">
      <c r="A2716" t="s">
        <v>20</v>
      </c>
      <c r="B2716" t="s">
        <v>50</v>
      </c>
      <c r="C2716">
        <v>2007</v>
      </c>
      <c r="D2716">
        <v>3.6</v>
      </c>
      <c r="E2716" t="s">
        <v>28</v>
      </c>
      <c r="F2716" t="s">
        <v>25</v>
      </c>
      <c r="G2716">
        <v>174326</v>
      </c>
      <c r="H2716">
        <v>5</v>
      </c>
      <c r="I2716">
        <v>3</v>
      </c>
      <c r="J2716">
        <v>6313</v>
      </c>
    </row>
    <row r="2717" spans="1:10" x14ac:dyDescent="0.2">
      <c r="A2717" t="s">
        <v>29</v>
      </c>
      <c r="B2717" t="s">
        <v>56</v>
      </c>
      <c r="C2717">
        <v>2004</v>
      </c>
      <c r="D2717">
        <v>3.4</v>
      </c>
      <c r="E2717" t="s">
        <v>12</v>
      </c>
      <c r="F2717" t="s">
        <v>13</v>
      </c>
      <c r="G2717">
        <v>187570</v>
      </c>
      <c r="H2717">
        <v>2</v>
      </c>
      <c r="I2717">
        <v>5</v>
      </c>
      <c r="J2717">
        <v>4948</v>
      </c>
    </row>
    <row r="2718" spans="1:10" x14ac:dyDescent="0.2">
      <c r="A2718" t="s">
        <v>18</v>
      </c>
      <c r="B2718" t="s">
        <v>52</v>
      </c>
      <c r="C2718">
        <v>2017</v>
      </c>
      <c r="D2718">
        <v>1.8</v>
      </c>
      <c r="E2718" t="s">
        <v>22</v>
      </c>
      <c r="F2718" t="s">
        <v>13</v>
      </c>
      <c r="G2718">
        <v>238729</v>
      </c>
      <c r="H2718">
        <v>4</v>
      </c>
      <c r="I2718">
        <v>1</v>
      </c>
      <c r="J2718">
        <v>8225</v>
      </c>
    </row>
    <row r="2719" spans="1:10" x14ac:dyDescent="0.2">
      <c r="A2719" t="s">
        <v>20</v>
      </c>
      <c r="B2719" t="s">
        <v>21</v>
      </c>
      <c r="C2719">
        <v>2014</v>
      </c>
      <c r="D2719">
        <v>2.5</v>
      </c>
      <c r="E2719" t="s">
        <v>12</v>
      </c>
      <c r="F2719" t="s">
        <v>13</v>
      </c>
      <c r="G2719">
        <v>222808</v>
      </c>
      <c r="H2719">
        <v>4</v>
      </c>
      <c r="I2719">
        <v>1</v>
      </c>
      <c r="J2719">
        <v>6343</v>
      </c>
    </row>
    <row r="2720" spans="1:10" x14ac:dyDescent="0.2">
      <c r="A2720" t="s">
        <v>40</v>
      </c>
      <c r="B2720" t="s">
        <v>49</v>
      </c>
      <c r="C2720">
        <v>2020</v>
      </c>
      <c r="D2720">
        <v>4.2</v>
      </c>
      <c r="E2720" t="s">
        <v>28</v>
      </c>
      <c r="F2720" t="s">
        <v>13</v>
      </c>
      <c r="G2720">
        <v>187494</v>
      </c>
      <c r="H2720">
        <v>3</v>
      </c>
      <c r="I2720">
        <v>4</v>
      </c>
      <c r="J2720">
        <v>10550</v>
      </c>
    </row>
    <row r="2721" spans="1:10" x14ac:dyDescent="0.2">
      <c r="A2721" t="s">
        <v>10</v>
      </c>
      <c r="B2721" t="s">
        <v>31</v>
      </c>
      <c r="C2721">
        <v>2016</v>
      </c>
      <c r="D2721">
        <v>4.0999999999999996</v>
      </c>
      <c r="E2721" t="s">
        <v>16</v>
      </c>
      <c r="F2721" t="s">
        <v>25</v>
      </c>
      <c r="G2721">
        <v>295251</v>
      </c>
      <c r="H2721">
        <v>4</v>
      </c>
      <c r="I2721">
        <v>3</v>
      </c>
      <c r="J2721">
        <v>8094</v>
      </c>
    </row>
    <row r="2722" spans="1:10" x14ac:dyDescent="0.2">
      <c r="A2722" t="s">
        <v>33</v>
      </c>
      <c r="B2722" t="s">
        <v>34</v>
      </c>
      <c r="C2722">
        <v>2021</v>
      </c>
      <c r="D2722">
        <v>4.0999999999999996</v>
      </c>
      <c r="E2722" t="s">
        <v>12</v>
      </c>
      <c r="F2722" t="s">
        <v>25</v>
      </c>
      <c r="G2722">
        <v>68393</v>
      </c>
      <c r="H2722">
        <v>4</v>
      </c>
      <c r="I2722">
        <v>4</v>
      </c>
      <c r="J2722">
        <v>13132</v>
      </c>
    </row>
    <row r="2723" spans="1:10" x14ac:dyDescent="0.2">
      <c r="A2723" t="s">
        <v>18</v>
      </c>
      <c r="B2723" t="s">
        <v>52</v>
      </c>
      <c r="C2723">
        <v>2016</v>
      </c>
      <c r="D2723">
        <v>1.6</v>
      </c>
      <c r="E2723" t="s">
        <v>16</v>
      </c>
      <c r="F2723" t="s">
        <v>17</v>
      </c>
      <c r="G2723">
        <v>263320</v>
      </c>
      <c r="H2723">
        <v>3</v>
      </c>
      <c r="I2723">
        <v>5</v>
      </c>
      <c r="J2723">
        <v>7733</v>
      </c>
    </row>
    <row r="2724" spans="1:10" x14ac:dyDescent="0.2">
      <c r="A2724" t="s">
        <v>20</v>
      </c>
      <c r="B2724" t="s">
        <v>42</v>
      </c>
      <c r="C2724">
        <v>2012</v>
      </c>
      <c r="D2724">
        <v>4.7</v>
      </c>
      <c r="E2724" t="s">
        <v>28</v>
      </c>
      <c r="F2724" t="s">
        <v>17</v>
      </c>
      <c r="G2724">
        <v>192319</v>
      </c>
      <c r="H2724">
        <v>2</v>
      </c>
      <c r="I2724">
        <v>2</v>
      </c>
      <c r="J2724">
        <v>10053</v>
      </c>
    </row>
    <row r="2725" spans="1:10" x14ac:dyDescent="0.2">
      <c r="A2725" t="s">
        <v>10</v>
      </c>
      <c r="B2725" t="s">
        <v>11</v>
      </c>
      <c r="C2725">
        <v>2007</v>
      </c>
      <c r="D2725">
        <v>2.1</v>
      </c>
      <c r="E2725" t="s">
        <v>16</v>
      </c>
      <c r="F2725" t="s">
        <v>25</v>
      </c>
      <c r="G2725">
        <v>94648</v>
      </c>
      <c r="H2725">
        <v>5</v>
      </c>
      <c r="I2725">
        <v>2</v>
      </c>
      <c r="J2725">
        <v>7407</v>
      </c>
    </row>
    <row r="2726" spans="1:10" x14ac:dyDescent="0.2">
      <c r="A2726" t="s">
        <v>14</v>
      </c>
      <c r="B2726" t="s">
        <v>39</v>
      </c>
      <c r="C2726">
        <v>2013</v>
      </c>
      <c r="D2726">
        <v>3.7</v>
      </c>
      <c r="E2726" t="s">
        <v>16</v>
      </c>
      <c r="F2726" t="s">
        <v>25</v>
      </c>
      <c r="G2726">
        <v>3133</v>
      </c>
      <c r="H2726">
        <v>5</v>
      </c>
      <c r="I2726">
        <v>2</v>
      </c>
      <c r="J2726">
        <v>12637</v>
      </c>
    </row>
    <row r="2727" spans="1:10" x14ac:dyDescent="0.2">
      <c r="A2727" t="s">
        <v>18</v>
      </c>
      <c r="B2727" t="s">
        <v>52</v>
      </c>
      <c r="C2727">
        <v>2005</v>
      </c>
      <c r="D2727">
        <v>3.9</v>
      </c>
      <c r="E2727" t="s">
        <v>16</v>
      </c>
      <c r="F2727" t="s">
        <v>25</v>
      </c>
      <c r="G2727">
        <v>83042</v>
      </c>
      <c r="H2727">
        <v>4</v>
      </c>
      <c r="I2727">
        <v>2</v>
      </c>
      <c r="J2727">
        <v>8839</v>
      </c>
    </row>
    <row r="2728" spans="1:10" x14ac:dyDescent="0.2">
      <c r="A2728" t="s">
        <v>23</v>
      </c>
      <c r="B2728" t="s">
        <v>38</v>
      </c>
      <c r="C2728">
        <v>2022</v>
      </c>
      <c r="D2728">
        <v>2.6</v>
      </c>
      <c r="E2728" t="s">
        <v>28</v>
      </c>
      <c r="F2728" t="s">
        <v>13</v>
      </c>
      <c r="G2728">
        <v>130508</v>
      </c>
      <c r="H2728">
        <v>2</v>
      </c>
      <c r="I2728">
        <v>4</v>
      </c>
      <c r="J2728">
        <v>10689</v>
      </c>
    </row>
    <row r="2729" spans="1:10" x14ac:dyDescent="0.2">
      <c r="A2729" t="s">
        <v>18</v>
      </c>
      <c r="B2729" t="s">
        <v>19</v>
      </c>
      <c r="C2729">
        <v>2000</v>
      </c>
      <c r="D2729">
        <v>2</v>
      </c>
      <c r="E2729" t="s">
        <v>28</v>
      </c>
      <c r="F2729" t="s">
        <v>25</v>
      </c>
      <c r="G2729">
        <v>289423</v>
      </c>
      <c r="H2729">
        <v>2</v>
      </c>
      <c r="I2729">
        <v>2</v>
      </c>
      <c r="J2729">
        <v>2000</v>
      </c>
    </row>
    <row r="2730" spans="1:10" x14ac:dyDescent="0.2">
      <c r="A2730" t="s">
        <v>18</v>
      </c>
      <c r="B2730" t="s">
        <v>19</v>
      </c>
      <c r="C2730">
        <v>2002</v>
      </c>
      <c r="D2730">
        <v>2.2999999999999998</v>
      </c>
      <c r="E2730" t="s">
        <v>22</v>
      </c>
      <c r="F2730" t="s">
        <v>13</v>
      </c>
      <c r="G2730">
        <v>276693</v>
      </c>
      <c r="H2730">
        <v>2</v>
      </c>
      <c r="I2730">
        <v>3</v>
      </c>
      <c r="J2730">
        <v>3466</v>
      </c>
    </row>
    <row r="2731" spans="1:10" x14ac:dyDescent="0.2">
      <c r="A2731" t="s">
        <v>18</v>
      </c>
      <c r="B2731" t="s">
        <v>19</v>
      </c>
      <c r="C2731">
        <v>2014</v>
      </c>
      <c r="D2731">
        <v>2.9</v>
      </c>
      <c r="E2731" t="s">
        <v>12</v>
      </c>
      <c r="F2731" t="s">
        <v>13</v>
      </c>
      <c r="G2731">
        <v>3243</v>
      </c>
      <c r="H2731">
        <v>2</v>
      </c>
      <c r="I2731">
        <v>2</v>
      </c>
      <c r="J2731">
        <v>11135</v>
      </c>
    </row>
    <row r="2732" spans="1:10" x14ac:dyDescent="0.2">
      <c r="A2732" t="s">
        <v>14</v>
      </c>
      <c r="B2732" t="s">
        <v>15</v>
      </c>
      <c r="C2732">
        <v>2015</v>
      </c>
      <c r="D2732">
        <v>2.8</v>
      </c>
      <c r="E2732" t="s">
        <v>22</v>
      </c>
      <c r="F2732" t="s">
        <v>17</v>
      </c>
      <c r="G2732">
        <v>92699</v>
      </c>
      <c r="H2732">
        <v>4</v>
      </c>
      <c r="I2732">
        <v>1</v>
      </c>
      <c r="J2732">
        <v>13046</v>
      </c>
    </row>
    <row r="2733" spans="1:10" x14ac:dyDescent="0.2">
      <c r="A2733" t="s">
        <v>20</v>
      </c>
      <c r="B2733" t="s">
        <v>42</v>
      </c>
      <c r="C2733">
        <v>2015</v>
      </c>
      <c r="D2733">
        <v>2.8</v>
      </c>
      <c r="E2733" t="s">
        <v>28</v>
      </c>
      <c r="F2733" t="s">
        <v>17</v>
      </c>
      <c r="G2733">
        <v>246588</v>
      </c>
      <c r="H2733">
        <v>3</v>
      </c>
      <c r="I2733">
        <v>2</v>
      </c>
      <c r="J2733">
        <v>7968</v>
      </c>
    </row>
    <row r="2734" spans="1:10" x14ac:dyDescent="0.2">
      <c r="A2734" t="s">
        <v>10</v>
      </c>
      <c r="B2734" t="s">
        <v>11</v>
      </c>
      <c r="C2734">
        <v>2010</v>
      </c>
      <c r="D2734">
        <v>3</v>
      </c>
      <c r="E2734" t="s">
        <v>16</v>
      </c>
      <c r="F2734" t="s">
        <v>17</v>
      </c>
      <c r="G2734">
        <v>43974</v>
      </c>
      <c r="H2734">
        <v>4</v>
      </c>
      <c r="I2734">
        <v>5</v>
      </c>
      <c r="J2734">
        <v>11720</v>
      </c>
    </row>
    <row r="2735" spans="1:10" x14ac:dyDescent="0.2">
      <c r="A2735" t="s">
        <v>20</v>
      </c>
      <c r="B2735" t="s">
        <v>42</v>
      </c>
      <c r="C2735">
        <v>2020</v>
      </c>
      <c r="D2735">
        <v>4.5</v>
      </c>
      <c r="E2735" t="s">
        <v>12</v>
      </c>
      <c r="F2735" t="s">
        <v>25</v>
      </c>
      <c r="G2735">
        <v>165484</v>
      </c>
      <c r="H2735">
        <v>2</v>
      </c>
      <c r="I2735">
        <v>5</v>
      </c>
      <c r="J2735">
        <v>11290</v>
      </c>
    </row>
    <row r="2736" spans="1:10" x14ac:dyDescent="0.2">
      <c r="A2736" t="s">
        <v>29</v>
      </c>
      <c r="B2736" t="s">
        <v>56</v>
      </c>
      <c r="C2736">
        <v>2007</v>
      </c>
      <c r="D2736">
        <v>1.2</v>
      </c>
      <c r="E2736" t="s">
        <v>28</v>
      </c>
      <c r="F2736" t="s">
        <v>25</v>
      </c>
      <c r="G2736">
        <v>245094</v>
      </c>
      <c r="H2736">
        <v>2</v>
      </c>
      <c r="I2736">
        <v>5</v>
      </c>
      <c r="J2736">
        <v>2498</v>
      </c>
    </row>
    <row r="2737" spans="1:10" x14ac:dyDescent="0.2">
      <c r="A2737" t="s">
        <v>40</v>
      </c>
      <c r="B2737" t="s">
        <v>51</v>
      </c>
      <c r="C2737">
        <v>2014</v>
      </c>
      <c r="D2737">
        <v>2.2000000000000002</v>
      </c>
      <c r="E2737" t="s">
        <v>28</v>
      </c>
      <c r="F2737" t="s">
        <v>25</v>
      </c>
      <c r="G2737">
        <v>88831</v>
      </c>
      <c r="H2737">
        <v>3</v>
      </c>
      <c r="I2737">
        <v>1</v>
      </c>
      <c r="J2737">
        <v>8723</v>
      </c>
    </row>
    <row r="2738" spans="1:10" x14ac:dyDescent="0.2">
      <c r="A2738" t="s">
        <v>18</v>
      </c>
      <c r="B2738" t="s">
        <v>52</v>
      </c>
      <c r="C2738">
        <v>2014</v>
      </c>
      <c r="D2738">
        <v>2.8</v>
      </c>
      <c r="E2738" t="s">
        <v>16</v>
      </c>
      <c r="F2738" t="s">
        <v>17</v>
      </c>
      <c r="G2738">
        <v>262760</v>
      </c>
      <c r="H2738">
        <v>5</v>
      </c>
      <c r="I2738">
        <v>2</v>
      </c>
      <c r="J2738">
        <v>8344</v>
      </c>
    </row>
    <row r="2739" spans="1:10" x14ac:dyDescent="0.2">
      <c r="A2739" t="s">
        <v>18</v>
      </c>
      <c r="B2739" t="s">
        <v>19</v>
      </c>
      <c r="C2739">
        <v>2001</v>
      </c>
      <c r="D2739">
        <v>2.6</v>
      </c>
      <c r="E2739" t="s">
        <v>16</v>
      </c>
      <c r="F2739" t="s">
        <v>17</v>
      </c>
      <c r="G2739">
        <v>123342</v>
      </c>
      <c r="H2739">
        <v>5</v>
      </c>
      <c r="I2739">
        <v>2</v>
      </c>
      <c r="J2739">
        <v>7033</v>
      </c>
    </row>
    <row r="2740" spans="1:10" x14ac:dyDescent="0.2">
      <c r="A2740" t="s">
        <v>23</v>
      </c>
      <c r="B2740" t="s">
        <v>45</v>
      </c>
      <c r="C2740">
        <v>2008</v>
      </c>
      <c r="D2740">
        <v>3.1</v>
      </c>
      <c r="E2740" t="s">
        <v>28</v>
      </c>
      <c r="F2740" t="s">
        <v>13</v>
      </c>
      <c r="G2740">
        <v>261959</v>
      </c>
      <c r="H2740">
        <v>4</v>
      </c>
      <c r="I2740">
        <v>2</v>
      </c>
      <c r="J2740">
        <v>4360</v>
      </c>
    </row>
    <row r="2741" spans="1:10" x14ac:dyDescent="0.2">
      <c r="A2741" t="s">
        <v>20</v>
      </c>
      <c r="B2741" t="s">
        <v>21</v>
      </c>
      <c r="C2741">
        <v>2023</v>
      </c>
      <c r="D2741">
        <v>4.0999999999999996</v>
      </c>
      <c r="E2741" t="s">
        <v>28</v>
      </c>
      <c r="F2741" t="s">
        <v>25</v>
      </c>
      <c r="G2741">
        <v>273313</v>
      </c>
      <c r="H2741">
        <v>4</v>
      </c>
      <c r="I2741">
        <v>3</v>
      </c>
      <c r="J2741">
        <v>9633</v>
      </c>
    </row>
    <row r="2742" spans="1:10" x14ac:dyDescent="0.2">
      <c r="A2742" t="s">
        <v>18</v>
      </c>
      <c r="B2742" t="s">
        <v>19</v>
      </c>
      <c r="C2742">
        <v>2017</v>
      </c>
      <c r="D2742">
        <v>2.8</v>
      </c>
      <c r="E2742" t="s">
        <v>28</v>
      </c>
      <c r="F2742" t="s">
        <v>13</v>
      </c>
      <c r="G2742">
        <v>233511</v>
      </c>
      <c r="H2742">
        <v>3</v>
      </c>
      <c r="I2742">
        <v>4</v>
      </c>
      <c r="J2742">
        <v>7329</v>
      </c>
    </row>
    <row r="2743" spans="1:10" x14ac:dyDescent="0.2">
      <c r="A2743" t="s">
        <v>36</v>
      </c>
      <c r="B2743" t="s">
        <v>53</v>
      </c>
      <c r="C2743">
        <v>2004</v>
      </c>
      <c r="D2743">
        <v>2.8</v>
      </c>
      <c r="E2743" t="s">
        <v>12</v>
      </c>
      <c r="F2743" t="s">
        <v>25</v>
      </c>
      <c r="G2743">
        <v>80740</v>
      </c>
      <c r="H2743">
        <v>4</v>
      </c>
      <c r="I2743">
        <v>4</v>
      </c>
      <c r="J2743">
        <v>6485</v>
      </c>
    </row>
    <row r="2744" spans="1:10" x14ac:dyDescent="0.2">
      <c r="A2744" t="s">
        <v>14</v>
      </c>
      <c r="B2744" t="s">
        <v>15</v>
      </c>
      <c r="C2744">
        <v>2005</v>
      </c>
      <c r="D2744">
        <v>4.7</v>
      </c>
      <c r="E2744" t="s">
        <v>16</v>
      </c>
      <c r="F2744" t="s">
        <v>25</v>
      </c>
      <c r="G2744">
        <v>80337</v>
      </c>
      <c r="H2744">
        <v>2</v>
      </c>
      <c r="I2744">
        <v>4</v>
      </c>
      <c r="J2744">
        <v>9693</v>
      </c>
    </row>
    <row r="2745" spans="1:10" x14ac:dyDescent="0.2">
      <c r="A2745" t="s">
        <v>18</v>
      </c>
      <c r="B2745" t="s">
        <v>54</v>
      </c>
      <c r="C2745">
        <v>2011</v>
      </c>
      <c r="D2745">
        <v>3.1</v>
      </c>
      <c r="E2745" t="s">
        <v>22</v>
      </c>
      <c r="F2745" t="s">
        <v>13</v>
      </c>
      <c r="G2745">
        <v>90362</v>
      </c>
      <c r="H2745">
        <v>2</v>
      </c>
      <c r="I2745">
        <v>3</v>
      </c>
      <c r="J2745">
        <v>10692</v>
      </c>
    </row>
    <row r="2746" spans="1:10" x14ac:dyDescent="0.2">
      <c r="A2746" t="s">
        <v>14</v>
      </c>
      <c r="B2746" t="s">
        <v>46</v>
      </c>
      <c r="C2746">
        <v>2012</v>
      </c>
      <c r="D2746">
        <v>3.4</v>
      </c>
      <c r="E2746" t="s">
        <v>16</v>
      </c>
      <c r="F2746" t="s">
        <v>17</v>
      </c>
      <c r="G2746">
        <v>282395</v>
      </c>
      <c r="H2746">
        <v>3</v>
      </c>
      <c r="I2746">
        <v>2</v>
      </c>
      <c r="J2746">
        <v>7952</v>
      </c>
    </row>
    <row r="2747" spans="1:10" x14ac:dyDescent="0.2">
      <c r="A2747" t="s">
        <v>10</v>
      </c>
      <c r="B2747" t="s">
        <v>11</v>
      </c>
      <c r="C2747">
        <v>2011</v>
      </c>
      <c r="D2747">
        <v>1.1000000000000001</v>
      </c>
      <c r="E2747" t="s">
        <v>28</v>
      </c>
      <c r="F2747" t="s">
        <v>17</v>
      </c>
      <c r="G2747">
        <v>195258</v>
      </c>
      <c r="H2747">
        <v>4</v>
      </c>
      <c r="I2747">
        <v>2</v>
      </c>
      <c r="J2747">
        <v>6094</v>
      </c>
    </row>
    <row r="2748" spans="1:10" x14ac:dyDescent="0.2">
      <c r="A2748" t="s">
        <v>18</v>
      </c>
      <c r="B2748" t="s">
        <v>52</v>
      </c>
      <c r="C2748">
        <v>2004</v>
      </c>
      <c r="D2748">
        <v>2.2000000000000002</v>
      </c>
      <c r="E2748" t="s">
        <v>22</v>
      </c>
      <c r="F2748" t="s">
        <v>17</v>
      </c>
      <c r="G2748">
        <v>172373</v>
      </c>
      <c r="H2748">
        <v>3</v>
      </c>
      <c r="I2748">
        <v>5</v>
      </c>
      <c r="J2748">
        <v>7552</v>
      </c>
    </row>
    <row r="2749" spans="1:10" x14ac:dyDescent="0.2">
      <c r="A2749" t="s">
        <v>26</v>
      </c>
      <c r="B2749" t="s">
        <v>27</v>
      </c>
      <c r="C2749">
        <v>2016</v>
      </c>
      <c r="D2749">
        <v>2.6</v>
      </c>
      <c r="E2749" t="s">
        <v>28</v>
      </c>
      <c r="F2749" t="s">
        <v>25</v>
      </c>
      <c r="G2749">
        <v>246185</v>
      </c>
      <c r="H2749">
        <v>3</v>
      </c>
      <c r="I2749">
        <v>5</v>
      </c>
      <c r="J2749">
        <v>6576</v>
      </c>
    </row>
    <row r="2750" spans="1:10" x14ac:dyDescent="0.2">
      <c r="A2750" t="s">
        <v>29</v>
      </c>
      <c r="B2750" t="s">
        <v>30</v>
      </c>
      <c r="C2750">
        <v>2003</v>
      </c>
      <c r="D2750">
        <v>3.7</v>
      </c>
      <c r="E2750" t="s">
        <v>16</v>
      </c>
      <c r="F2750" t="s">
        <v>13</v>
      </c>
      <c r="G2750">
        <v>78952</v>
      </c>
      <c r="H2750">
        <v>2</v>
      </c>
      <c r="I2750">
        <v>4</v>
      </c>
      <c r="J2750">
        <v>8120</v>
      </c>
    </row>
    <row r="2751" spans="1:10" x14ac:dyDescent="0.2">
      <c r="A2751" t="s">
        <v>18</v>
      </c>
      <c r="B2751" t="s">
        <v>19</v>
      </c>
      <c r="C2751">
        <v>2017</v>
      </c>
      <c r="D2751">
        <v>4.5</v>
      </c>
      <c r="E2751" t="s">
        <v>16</v>
      </c>
      <c r="F2751" t="s">
        <v>17</v>
      </c>
      <c r="G2751">
        <v>172313</v>
      </c>
      <c r="H2751">
        <v>5</v>
      </c>
      <c r="I2751">
        <v>2</v>
      </c>
      <c r="J2751">
        <v>12753</v>
      </c>
    </row>
    <row r="2752" spans="1:10" x14ac:dyDescent="0.2">
      <c r="A2752" t="s">
        <v>14</v>
      </c>
      <c r="B2752" t="s">
        <v>46</v>
      </c>
      <c r="C2752">
        <v>2013</v>
      </c>
      <c r="D2752">
        <v>2.7</v>
      </c>
      <c r="E2752" t="s">
        <v>16</v>
      </c>
      <c r="F2752" t="s">
        <v>17</v>
      </c>
      <c r="G2752">
        <v>34649</v>
      </c>
      <c r="H2752">
        <v>4</v>
      </c>
      <c r="I2752">
        <v>2</v>
      </c>
      <c r="J2752">
        <v>12507</v>
      </c>
    </row>
    <row r="2753" spans="1:10" x14ac:dyDescent="0.2">
      <c r="A2753" t="s">
        <v>26</v>
      </c>
      <c r="B2753" t="s">
        <v>27</v>
      </c>
      <c r="C2753">
        <v>2004</v>
      </c>
      <c r="D2753">
        <v>4.8</v>
      </c>
      <c r="E2753" t="s">
        <v>28</v>
      </c>
      <c r="F2753" t="s">
        <v>25</v>
      </c>
      <c r="G2753">
        <v>139871</v>
      </c>
      <c r="H2753">
        <v>2</v>
      </c>
      <c r="I2753">
        <v>4</v>
      </c>
      <c r="J2753">
        <v>7302</v>
      </c>
    </row>
    <row r="2754" spans="1:10" x14ac:dyDescent="0.2">
      <c r="A2754" t="s">
        <v>14</v>
      </c>
      <c r="B2754" t="s">
        <v>46</v>
      </c>
      <c r="C2754">
        <v>2021</v>
      </c>
      <c r="D2754">
        <v>2.9</v>
      </c>
      <c r="E2754" t="s">
        <v>12</v>
      </c>
      <c r="F2754" t="s">
        <v>13</v>
      </c>
      <c r="G2754">
        <v>272066</v>
      </c>
      <c r="H2754">
        <v>4</v>
      </c>
      <c r="I2754">
        <v>3</v>
      </c>
      <c r="J2754">
        <v>7858</v>
      </c>
    </row>
    <row r="2755" spans="1:10" x14ac:dyDescent="0.2">
      <c r="A2755" t="s">
        <v>26</v>
      </c>
      <c r="B2755" t="s">
        <v>27</v>
      </c>
      <c r="C2755">
        <v>2014</v>
      </c>
      <c r="D2755">
        <v>4.5999999999999996</v>
      </c>
      <c r="E2755" t="s">
        <v>12</v>
      </c>
      <c r="F2755" t="s">
        <v>13</v>
      </c>
      <c r="G2755">
        <v>53192</v>
      </c>
      <c r="H2755">
        <v>3</v>
      </c>
      <c r="I2755">
        <v>4</v>
      </c>
      <c r="J2755">
        <v>11836</v>
      </c>
    </row>
    <row r="2756" spans="1:10" x14ac:dyDescent="0.2">
      <c r="A2756" t="s">
        <v>29</v>
      </c>
      <c r="B2756" t="s">
        <v>30</v>
      </c>
      <c r="C2756">
        <v>2004</v>
      </c>
      <c r="D2756">
        <v>3.5</v>
      </c>
      <c r="E2756" t="s">
        <v>28</v>
      </c>
      <c r="F2756" t="s">
        <v>17</v>
      </c>
      <c r="G2756">
        <v>223180</v>
      </c>
      <c r="H2756">
        <v>5</v>
      </c>
      <c r="I2756">
        <v>4</v>
      </c>
      <c r="J2756">
        <v>5836</v>
      </c>
    </row>
    <row r="2757" spans="1:10" x14ac:dyDescent="0.2">
      <c r="A2757" t="s">
        <v>36</v>
      </c>
      <c r="B2757" t="s">
        <v>53</v>
      </c>
      <c r="C2757">
        <v>2016</v>
      </c>
      <c r="D2757">
        <v>2.4</v>
      </c>
      <c r="E2757" t="s">
        <v>22</v>
      </c>
      <c r="F2757" t="s">
        <v>25</v>
      </c>
      <c r="G2757">
        <v>156430</v>
      </c>
      <c r="H2757">
        <v>2</v>
      </c>
      <c r="I2757">
        <v>2</v>
      </c>
      <c r="J2757">
        <v>10171</v>
      </c>
    </row>
    <row r="2758" spans="1:10" x14ac:dyDescent="0.2">
      <c r="A2758" t="s">
        <v>36</v>
      </c>
      <c r="B2758" t="s">
        <v>44</v>
      </c>
      <c r="C2758">
        <v>2006</v>
      </c>
      <c r="D2758">
        <v>1.2</v>
      </c>
      <c r="E2758" t="s">
        <v>12</v>
      </c>
      <c r="F2758" t="s">
        <v>17</v>
      </c>
      <c r="G2758">
        <v>55653</v>
      </c>
      <c r="H2758">
        <v>5</v>
      </c>
      <c r="I2758">
        <v>3</v>
      </c>
      <c r="J2758">
        <v>7486</v>
      </c>
    </row>
    <row r="2759" spans="1:10" x14ac:dyDescent="0.2">
      <c r="A2759" t="s">
        <v>36</v>
      </c>
      <c r="B2759" t="s">
        <v>37</v>
      </c>
      <c r="C2759">
        <v>2005</v>
      </c>
      <c r="D2759">
        <v>2</v>
      </c>
      <c r="E2759" t="s">
        <v>12</v>
      </c>
      <c r="F2759" t="s">
        <v>17</v>
      </c>
      <c r="G2759">
        <v>23686</v>
      </c>
      <c r="H2759">
        <v>2</v>
      </c>
      <c r="I2759">
        <v>4</v>
      </c>
      <c r="J2759">
        <v>8626</v>
      </c>
    </row>
    <row r="2760" spans="1:10" x14ac:dyDescent="0.2">
      <c r="A2760" t="s">
        <v>33</v>
      </c>
      <c r="B2760" t="s">
        <v>43</v>
      </c>
      <c r="C2760">
        <v>2002</v>
      </c>
      <c r="D2760">
        <v>1.4</v>
      </c>
      <c r="E2760" t="s">
        <v>28</v>
      </c>
      <c r="F2760" t="s">
        <v>13</v>
      </c>
      <c r="G2760">
        <v>122799</v>
      </c>
      <c r="H2760">
        <v>2</v>
      </c>
      <c r="I2760">
        <v>1</v>
      </c>
      <c r="J2760">
        <v>3644</v>
      </c>
    </row>
    <row r="2761" spans="1:10" x14ac:dyDescent="0.2">
      <c r="A2761" t="s">
        <v>23</v>
      </c>
      <c r="B2761" t="s">
        <v>38</v>
      </c>
      <c r="C2761">
        <v>2008</v>
      </c>
      <c r="D2761">
        <v>3.8</v>
      </c>
      <c r="E2761" t="s">
        <v>12</v>
      </c>
      <c r="F2761" t="s">
        <v>25</v>
      </c>
      <c r="G2761">
        <v>40095</v>
      </c>
      <c r="H2761">
        <v>4</v>
      </c>
      <c r="I2761">
        <v>4</v>
      </c>
      <c r="J2761">
        <v>9498</v>
      </c>
    </row>
    <row r="2762" spans="1:10" x14ac:dyDescent="0.2">
      <c r="A2762" t="s">
        <v>14</v>
      </c>
      <c r="B2762" t="s">
        <v>39</v>
      </c>
      <c r="C2762">
        <v>2010</v>
      </c>
      <c r="D2762">
        <v>4</v>
      </c>
      <c r="E2762" t="s">
        <v>16</v>
      </c>
      <c r="F2762" t="s">
        <v>17</v>
      </c>
      <c r="G2762">
        <v>129931</v>
      </c>
      <c r="H2762">
        <v>4</v>
      </c>
      <c r="I2762">
        <v>5</v>
      </c>
      <c r="J2762">
        <v>11001</v>
      </c>
    </row>
    <row r="2763" spans="1:10" x14ac:dyDescent="0.2">
      <c r="A2763" t="s">
        <v>26</v>
      </c>
      <c r="B2763" t="s">
        <v>47</v>
      </c>
      <c r="C2763">
        <v>2012</v>
      </c>
      <c r="D2763">
        <v>2.1</v>
      </c>
      <c r="E2763" t="s">
        <v>12</v>
      </c>
      <c r="F2763" t="s">
        <v>25</v>
      </c>
      <c r="G2763">
        <v>155049</v>
      </c>
      <c r="H2763">
        <v>5</v>
      </c>
      <c r="I2763">
        <v>3</v>
      </c>
      <c r="J2763">
        <v>6699</v>
      </c>
    </row>
    <row r="2764" spans="1:10" x14ac:dyDescent="0.2">
      <c r="A2764" t="s">
        <v>29</v>
      </c>
      <c r="B2764" t="s">
        <v>56</v>
      </c>
      <c r="C2764">
        <v>2021</v>
      </c>
      <c r="D2764">
        <v>2.7</v>
      </c>
      <c r="E2764" t="s">
        <v>12</v>
      </c>
      <c r="F2764" t="s">
        <v>17</v>
      </c>
      <c r="G2764">
        <v>134924</v>
      </c>
      <c r="H2764">
        <v>5</v>
      </c>
      <c r="I2764">
        <v>5</v>
      </c>
      <c r="J2764">
        <v>11901</v>
      </c>
    </row>
    <row r="2765" spans="1:10" x14ac:dyDescent="0.2">
      <c r="A2765" t="s">
        <v>40</v>
      </c>
      <c r="B2765" t="s">
        <v>49</v>
      </c>
      <c r="C2765">
        <v>2018</v>
      </c>
      <c r="D2765">
        <v>1.3</v>
      </c>
      <c r="E2765" t="s">
        <v>28</v>
      </c>
      <c r="F2765" t="s">
        <v>17</v>
      </c>
      <c r="G2765">
        <v>48622</v>
      </c>
      <c r="H2765">
        <v>3</v>
      </c>
      <c r="I2765">
        <v>1</v>
      </c>
      <c r="J2765">
        <v>11327</v>
      </c>
    </row>
    <row r="2766" spans="1:10" x14ac:dyDescent="0.2">
      <c r="A2766" t="s">
        <v>23</v>
      </c>
      <c r="B2766" t="s">
        <v>24</v>
      </c>
      <c r="C2766">
        <v>2014</v>
      </c>
      <c r="D2766">
        <v>1.1000000000000001</v>
      </c>
      <c r="E2766" t="s">
        <v>16</v>
      </c>
      <c r="F2766" t="s">
        <v>17</v>
      </c>
      <c r="G2766">
        <v>132424</v>
      </c>
      <c r="H2766">
        <v>5</v>
      </c>
      <c r="I2766">
        <v>3</v>
      </c>
      <c r="J2766">
        <v>9251</v>
      </c>
    </row>
    <row r="2767" spans="1:10" x14ac:dyDescent="0.2">
      <c r="A2767" t="s">
        <v>23</v>
      </c>
      <c r="B2767" t="s">
        <v>38</v>
      </c>
      <c r="C2767">
        <v>2006</v>
      </c>
      <c r="D2767">
        <v>4.5999999999999996</v>
      </c>
      <c r="E2767" t="s">
        <v>12</v>
      </c>
      <c r="F2767" t="s">
        <v>25</v>
      </c>
      <c r="G2767">
        <v>97345</v>
      </c>
      <c r="H2767">
        <v>4</v>
      </c>
      <c r="I2767">
        <v>4</v>
      </c>
      <c r="J2767">
        <v>8553</v>
      </c>
    </row>
    <row r="2768" spans="1:10" x14ac:dyDescent="0.2">
      <c r="A2768" t="s">
        <v>36</v>
      </c>
      <c r="B2768" t="s">
        <v>53</v>
      </c>
      <c r="C2768">
        <v>2019</v>
      </c>
      <c r="D2768">
        <v>2.9</v>
      </c>
      <c r="E2768" t="s">
        <v>22</v>
      </c>
      <c r="F2768" t="s">
        <v>13</v>
      </c>
      <c r="G2768">
        <v>125586</v>
      </c>
      <c r="H2768">
        <v>3</v>
      </c>
      <c r="I2768">
        <v>2</v>
      </c>
      <c r="J2768">
        <v>12188</v>
      </c>
    </row>
    <row r="2769" spans="1:10" x14ac:dyDescent="0.2">
      <c r="A2769" t="s">
        <v>33</v>
      </c>
      <c r="B2769" t="s">
        <v>55</v>
      </c>
      <c r="C2769">
        <v>2005</v>
      </c>
      <c r="D2769">
        <v>4.7</v>
      </c>
      <c r="E2769" t="s">
        <v>16</v>
      </c>
      <c r="F2769" t="s">
        <v>13</v>
      </c>
      <c r="G2769">
        <v>45664</v>
      </c>
      <c r="H2769">
        <v>2</v>
      </c>
      <c r="I2769">
        <v>5</v>
      </c>
      <c r="J2769">
        <v>10386</v>
      </c>
    </row>
    <row r="2770" spans="1:10" x14ac:dyDescent="0.2">
      <c r="A2770" t="s">
        <v>20</v>
      </c>
      <c r="B2770" t="s">
        <v>42</v>
      </c>
      <c r="C2770">
        <v>2021</v>
      </c>
      <c r="D2770">
        <v>3.5</v>
      </c>
      <c r="E2770" t="s">
        <v>16</v>
      </c>
      <c r="F2770" t="s">
        <v>17</v>
      </c>
      <c r="G2770">
        <v>259125</v>
      </c>
      <c r="H2770">
        <v>2</v>
      </c>
      <c r="I2770">
        <v>3</v>
      </c>
      <c r="J2770">
        <v>11217</v>
      </c>
    </row>
    <row r="2771" spans="1:10" x14ac:dyDescent="0.2">
      <c r="A2771" t="s">
        <v>40</v>
      </c>
      <c r="B2771" t="s">
        <v>51</v>
      </c>
      <c r="C2771">
        <v>2002</v>
      </c>
      <c r="D2771">
        <v>4.7</v>
      </c>
      <c r="E2771" t="s">
        <v>12</v>
      </c>
      <c r="F2771" t="s">
        <v>17</v>
      </c>
      <c r="G2771">
        <v>121836</v>
      </c>
      <c r="H2771">
        <v>4</v>
      </c>
      <c r="I2771">
        <v>4</v>
      </c>
      <c r="J2771">
        <v>8463</v>
      </c>
    </row>
    <row r="2772" spans="1:10" x14ac:dyDescent="0.2">
      <c r="A2772" t="s">
        <v>29</v>
      </c>
      <c r="B2772" t="s">
        <v>56</v>
      </c>
      <c r="C2772">
        <v>2001</v>
      </c>
      <c r="D2772">
        <v>5</v>
      </c>
      <c r="E2772" t="s">
        <v>28</v>
      </c>
      <c r="F2772" t="s">
        <v>25</v>
      </c>
      <c r="G2772">
        <v>130885</v>
      </c>
      <c r="H2772">
        <v>5</v>
      </c>
      <c r="I2772">
        <v>5</v>
      </c>
      <c r="J2772">
        <v>6782</v>
      </c>
    </row>
    <row r="2773" spans="1:10" x14ac:dyDescent="0.2">
      <c r="A2773" t="s">
        <v>18</v>
      </c>
      <c r="B2773" t="s">
        <v>52</v>
      </c>
      <c r="C2773">
        <v>2021</v>
      </c>
      <c r="D2773">
        <v>4.3</v>
      </c>
      <c r="E2773" t="s">
        <v>12</v>
      </c>
      <c r="F2773" t="s">
        <v>17</v>
      </c>
      <c r="G2773">
        <v>199460</v>
      </c>
      <c r="H2773">
        <v>2</v>
      </c>
      <c r="I2773">
        <v>3</v>
      </c>
      <c r="J2773">
        <v>12210</v>
      </c>
    </row>
    <row r="2774" spans="1:10" x14ac:dyDescent="0.2">
      <c r="A2774" t="s">
        <v>26</v>
      </c>
      <c r="B2774" t="s">
        <v>32</v>
      </c>
      <c r="C2774">
        <v>2013</v>
      </c>
      <c r="D2774">
        <v>4.7</v>
      </c>
      <c r="E2774" t="s">
        <v>12</v>
      </c>
      <c r="F2774" t="s">
        <v>25</v>
      </c>
      <c r="G2774">
        <v>194077</v>
      </c>
      <c r="H2774">
        <v>2</v>
      </c>
      <c r="I2774">
        <v>2</v>
      </c>
      <c r="J2774">
        <v>8818</v>
      </c>
    </row>
    <row r="2775" spans="1:10" x14ac:dyDescent="0.2">
      <c r="A2775" t="s">
        <v>20</v>
      </c>
      <c r="B2775" t="s">
        <v>42</v>
      </c>
      <c r="C2775">
        <v>2022</v>
      </c>
      <c r="D2775">
        <v>1.1000000000000001</v>
      </c>
      <c r="E2775" t="s">
        <v>16</v>
      </c>
      <c r="F2775" t="s">
        <v>25</v>
      </c>
      <c r="G2775">
        <v>100576</v>
      </c>
      <c r="H2775">
        <v>3</v>
      </c>
      <c r="I2775">
        <v>4</v>
      </c>
      <c r="J2775">
        <v>10788</v>
      </c>
    </row>
    <row r="2776" spans="1:10" x14ac:dyDescent="0.2">
      <c r="A2776" t="s">
        <v>29</v>
      </c>
      <c r="B2776" t="s">
        <v>56</v>
      </c>
      <c r="C2776">
        <v>2001</v>
      </c>
      <c r="D2776">
        <v>4.5999999999999996</v>
      </c>
      <c r="E2776" t="s">
        <v>28</v>
      </c>
      <c r="F2776" t="s">
        <v>25</v>
      </c>
      <c r="G2776">
        <v>60030</v>
      </c>
      <c r="H2776">
        <v>4</v>
      </c>
      <c r="I2776">
        <v>4</v>
      </c>
      <c r="J2776">
        <v>7799</v>
      </c>
    </row>
    <row r="2777" spans="1:10" x14ac:dyDescent="0.2">
      <c r="A2777" t="s">
        <v>33</v>
      </c>
      <c r="B2777" t="s">
        <v>34</v>
      </c>
      <c r="C2777">
        <v>2011</v>
      </c>
      <c r="D2777">
        <v>2.2000000000000002</v>
      </c>
      <c r="E2777" t="s">
        <v>16</v>
      </c>
      <c r="F2777" t="s">
        <v>25</v>
      </c>
      <c r="G2777">
        <v>1204</v>
      </c>
      <c r="H2777">
        <v>4</v>
      </c>
      <c r="I2777">
        <v>1</v>
      </c>
      <c r="J2777">
        <v>10575</v>
      </c>
    </row>
    <row r="2778" spans="1:10" x14ac:dyDescent="0.2">
      <c r="A2778" t="s">
        <v>33</v>
      </c>
      <c r="B2778" t="s">
        <v>34</v>
      </c>
      <c r="C2778">
        <v>2018</v>
      </c>
      <c r="D2778">
        <v>1.6</v>
      </c>
      <c r="E2778" t="s">
        <v>16</v>
      </c>
      <c r="F2778" t="s">
        <v>17</v>
      </c>
      <c r="G2778">
        <v>117550</v>
      </c>
      <c r="H2778">
        <v>2</v>
      </c>
      <c r="I2778">
        <v>2</v>
      </c>
      <c r="J2778">
        <v>11249</v>
      </c>
    </row>
    <row r="2779" spans="1:10" x14ac:dyDescent="0.2">
      <c r="A2779" t="s">
        <v>14</v>
      </c>
      <c r="B2779" t="s">
        <v>39</v>
      </c>
      <c r="C2779">
        <v>2005</v>
      </c>
      <c r="D2779">
        <v>2.6</v>
      </c>
      <c r="E2779" t="s">
        <v>16</v>
      </c>
      <c r="F2779" t="s">
        <v>13</v>
      </c>
      <c r="G2779">
        <v>108983</v>
      </c>
      <c r="H2779">
        <v>4</v>
      </c>
      <c r="I2779">
        <v>4</v>
      </c>
      <c r="J2779">
        <v>7020</v>
      </c>
    </row>
    <row r="2780" spans="1:10" x14ac:dyDescent="0.2">
      <c r="A2780" t="s">
        <v>36</v>
      </c>
      <c r="B2780" t="s">
        <v>44</v>
      </c>
      <c r="C2780">
        <v>2000</v>
      </c>
      <c r="D2780">
        <v>3.7</v>
      </c>
      <c r="E2780" t="s">
        <v>16</v>
      </c>
      <c r="F2780" t="s">
        <v>17</v>
      </c>
      <c r="G2780">
        <v>127711</v>
      </c>
      <c r="H2780">
        <v>4</v>
      </c>
      <c r="I2780">
        <v>5</v>
      </c>
      <c r="J2780">
        <v>7745</v>
      </c>
    </row>
    <row r="2781" spans="1:10" x14ac:dyDescent="0.2">
      <c r="A2781" t="s">
        <v>40</v>
      </c>
      <c r="B2781" t="s">
        <v>49</v>
      </c>
      <c r="C2781">
        <v>2011</v>
      </c>
      <c r="D2781">
        <v>2.2000000000000002</v>
      </c>
      <c r="E2781" t="s">
        <v>12</v>
      </c>
      <c r="F2781" t="s">
        <v>13</v>
      </c>
      <c r="G2781">
        <v>212191</v>
      </c>
      <c r="H2781">
        <v>4</v>
      </c>
      <c r="I2781">
        <v>3</v>
      </c>
      <c r="J2781">
        <v>5356</v>
      </c>
    </row>
    <row r="2782" spans="1:10" x14ac:dyDescent="0.2">
      <c r="A2782" t="s">
        <v>36</v>
      </c>
      <c r="B2782" t="s">
        <v>53</v>
      </c>
      <c r="C2782">
        <v>2001</v>
      </c>
      <c r="D2782">
        <v>2.2000000000000002</v>
      </c>
      <c r="E2782" t="s">
        <v>28</v>
      </c>
      <c r="F2782" t="s">
        <v>17</v>
      </c>
      <c r="G2782">
        <v>224898</v>
      </c>
      <c r="H2782">
        <v>2</v>
      </c>
      <c r="I2782">
        <v>3</v>
      </c>
      <c r="J2782">
        <v>3602</v>
      </c>
    </row>
    <row r="2783" spans="1:10" x14ac:dyDescent="0.2">
      <c r="A2783" t="s">
        <v>33</v>
      </c>
      <c r="B2783" t="s">
        <v>55</v>
      </c>
      <c r="C2783">
        <v>2014</v>
      </c>
      <c r="D2783">
        <v>1.9</v>
      </c>
      <c r="E2783" t="s">
        <v>28</v>
      </c>
      <c r="F2783" t="s">
        <v>17</v>
      </c>
      <c r="G2783">
        <v>123083</v>
      </c>
      <c r="H2783">
        <v>4</v>
      </c>
      <c r="I2783">
        <v>4</v>
      </c>
      <c r="J2783">
        <v>9238</v>
      </c>
    </row>
    <row r="2784" spans="1:10" x14ac:dyDescent="0.2">
      <c r="A2784" t="s">
        <v>20</v>
      </c>
      <c r="B2784" t="s">
        <v>21</v>
      </c>
      <c r="C2784">
        <v>2022</v>
      </c>
      <c r="D2784">
        <v>3</v>
      </c>
      <c r="E2784" t="s">
        <v>22</v>
      </c>
      <c r="F2784" t="s">
        <v>17</v>
      </c>
      <c r="G2784">
        <v>177872</v>
      </c>
      <c r="H2784">
        <v>5</v>
      </c>
      <c r="I2784">
        <v>3</v>
      </c>
      <c r="J2784">
        <v>13642</v>
      </c>
    </row>
    <row r="2785" spans="1:10" x14ac:dyDescent="0.2">
      <c r="A2785" t="s">
        <v>10</v>
      </c>
      <c r="B2785" t="s">
        <v>31</v>
      </c>
      <c r="C2785">
        <v>2017</v>
      </c>
      <c r="D2785">
        <v>1.9</v>
      </c>
      <c r="E2785" t="s">
        <v>28</v>
      </c>
      <c r="F2785" t="s">
        <v>17</v>
      </c>
      <c r="G2785">
        <v>295322</v>
      </c>
      <c r="H2785">
        <v>5</v>
      </c>
      <c r="I2785">
        <v>3</v>
      </c>
      <c r="J2785">
        <v>6693</v>
      </c>
    </row>
    <row r="2786" spans="1:10" x14ac:dyDescent="0.2">
      <c r="A2786" t="s">
        <v>33</v>
      </c>
      <c r="B2786" t="s">
        <v>55</v>
      </c>
      <c r="C2786">
        <v>2012</v>
      </c>
      <c r="D2786">
        <v>2.1</v>
      </c>
      <c r="E2786" t="s">
        <v>12</v>
      </c>
      <c r="F2786" t="s">
        <v>25</v>
      </c>
      <c r="G2786">
        <v>210734</v>
      </c>
      <c r="H2786">
        <v>5</v>
      </c>
      <c r="I2786">
        <v>2</v>
      </c>
      <c r="J2786">
        <v>5585</v>
      </c>
    </row>
    <row r="2787" spans="1:10" x14ac:dyDescent="0.2">
      <c r="A2787" t="s">
        <v>26</v>
      </c>
      <c r="B2787" t="s">
        <v>27</v>
      </c>
      <c r="C2787">
        <v>2014</v>
      </c>
      <c r="D2787">
        <v>2.5</v>
      </c>
      <c r="E2787" t="s">
        <v>16</v>
      </c>
      <c r="F2787" t="s">
        <v>25</v>
      </c>
      <c r="G2787">
        <v>194179</v>
      </c>
      <c r="H2787">
        <v>3</v>
      </c>
      <c r="I2787">
        <v>3</v>
      </c>
      <c r="J2787">
        <v>7916</v>
      </c>
    </row>
    <row r="2788" spans="1:10" x14ac:dyDescent="0.2">
      <c r="A2788" t="s">
        <v>33</v>
      </c>
      <c r="B2788" t="s">
        <v>34</v>
      </c>
      <c r="C2788">
        <v>2018</v>
      </c>
      <c r="D2788">
        <v>4.9000000000000004</v>
      </c>
      <c r="E2788" t="s">
        <v>12</v>
      </c>
      <c r="F2788" t="s">
        <v>13</v>
      </c>
      <c r="G2788">
        <v>23752</v>
      </c>
      <c r="H2788">
        <v>4</v>
      </c>
      <c r="I2788">
        <v>2</v>
      </c>
      <c r="J2788">
        <v>13924</v>
      </c>
    </row>
    <row r="2789" spans="1:10" x14ac:dyDescent="0.2">
      <c r="A2789" t="s">
        <v>29</v>
      </c>
      <c r="B2789" t="s">
        <v>56</v>
      </c>
      <c r="C2789">
        <v>2018</v>
      </c>
      <c r="D2789">
        <v>3.2</v>
      </c>
      <c r="E2789" t="s">
        <v>22</v>
      </c>
      <c r="F2789" t="s">
        <v>13</v>
      </c>
      <c r="G2789">
        <v>239683</v>
      </c>
      <c r="H2789">
        <v>5</v>
      </c>
      <c r="I2789">
        <v>3</v>
      </c>
      <c r="J2789">
        <v>9906</v>
      </c>
    </row>
    <row r="2790" spans="1:10" x14ac:dyDescent="0.2">
      <c r="A2790" t="s">
        <v>33</v>
      </c>
      <c r="B2790" t="s">
        <v>55</v>
      </c>
      <c r="C2790">
        <v>2014</v>
      </c>
      <c r="D2790">
        <v>2.2999999999999998</v>
      </c>
      <c r="E2790" t="s">
        <v>16</v>
      </c>
      <c r="F2790" t="s">
        <v>13</v>
      </c>
      <c r="G2790">
        <v>3593</v>
      </c>
      <c r="H2790">
        <v>4</v>
      </c>
      <c r="I2790">
        <v>4</v>
      </c>
      <c r="J2790">
        <v>11528</v>
      </c>
    </row>
    <row r="2791" spans="1:10" x14ac:dyDescent="0.2">
      <c r="A2791" t="s">
        <v>23</v>
      </c>
      <c r="B2791" t="s">
        <v>45</v>
      </c>
      <c r="C2791">
        <v>2002</v>
      </c>
      <c r="D2791">
        <v>1.4</v>
      </c>
      <c r="E2791" t="s">
        <v>12</v>
      </c>
      <c r="F2791" t="s">
        <v>17</v>
      </c>
      <c r="G2791">
        <v>41749</v>
      </c>
      <c r="H2791">
        <v>3</v>
      </c>
      <c r="I2791">
        <v>1</v>
      </c>
      <c r="J2791">
        <v>6765</v>
      </c>
    </row>
    <row r="2792" spans="1:10" x14ac:dyDescent="0.2">
      <c r="A2792" t="s">
        <v>23</v>
      </c>
      <c r="B2792" t="s">
        <v>38</v>
      </c>
      <c r="C2792">
        <v>2002</v>
      </c>
      <c r="D2792">
        <v>2.2000000000000002</v>
      </c>
      <c r="E2792" t="s">
        <v>16</v>
      </c>
      <c r="F2792" t="s">
        <v>13</v>
      </c>
      <c r="G2792">
        <v>215636</v>
      </c>
      <c r="H2792">
        <v>4</v>
      </c>
      <c r="I2792">
        <v>5</v>
      </c>
      <c r="J2792">
        <v>3587</v>
      </c>
    </row>
    <row r="2793" spans="1:10" x14ac:dyDescent="0.2">
      <c r="A2793" t="s">
        <v>26</v>
      </c>
      <c r="B2793" t="s">
        <v>32</v>
      </c>
      <c r="C2793">
        <v>2007</v>
      </c>
      <c r="D2793">
        <v>2.2999999999999998</v>
      </c>
      <c r="E2793" t="s">
        <v>22</v>
      </c>
      <c r="F2793" t="s">
        <v>17</v>
      </c>
      <c r="G2793">
        <v>276638</v>
      </c>
      <c r="H2793">
        <v>3</v>
      </c>
      <c r="I2793">
        <v>4</v>
      </c>
      <c r="J2793">
        <v>6467</v>
      </c>
    </row>
    <row r="2794" spans="1:10" x14ac:dyDescent="0.2">
      <c r="A2794" t="s">
        <v>14</v>
      </c>
      <c r="B2794" t="s">
        <v>46</v>
      </c>
      <c r="C2794">
        <v>2000</v>
      </c>
      <c r="D2794">
        <v>3.5</v>
      </c>
      <c r="E2794" t="s">
        <v>22</v>
      </c>
      <c r="F2794" t="s">
        <v>13</v>
      </c>
      <c r="G2794">
        <v>83835</v>
      </c>
      <c r="H2794">
        <v>2</v>
      </c>
      <c r="I2794">
        <v>5</v>
      </c>
      <c r="J2794">
        <v>7923</v>
      </c>
    </row>
    <row r="2795" spans="1:10" x14ac:dyDescent="0.2">
      <c r="A2795" t="s">
        <v>33</v>
      </c>
      <c r="B2795" t="s">
        <v>34</v>
      </c>
      <c r="C2795">
        <v>2001</v>
      </c>
      <c r="D2795">
        <v>1.6</v>
      </c>
      <c r="E2795" t="s">
        <v>12</v>
      </c>
      <c r="F2795" t="s">
        <v>13</v>
      </c>
      <c r="G2795">
        <v>129239</v>
      </c>
      <c r="H2795">
        <v>5</v>
      </c>
      <c r="I2795">
        <v>2</v>
      </c>
      <c r="J2795">
        <v>3415</v>
      </c>
    </row>
    <row r="2796" spans="1:10" x14ac:dyDescent="0.2">
      <c r="A2796" t="s">
        <v>14</v>
      </c>
      <c r="B2796" t="s">
        <v>46</v>
      </c>
      <c r="C2796">
        <v>2014</v>
      </c>
      <c r="D2796">
        <v>1.8</v>
      </c>
      <c r="E2796" t="s">
        <v>22</v>
      </c>
      <c r="F2796" t="s">
        <v>25</v>
      </c>
      <c r="G2796">
        <v>108808</v>
      </c>
      <c r="H2796">
        <v>5</v>
      </c>
      <c r="I2796">
        <v>3</v>
      </c>
      <c r="J2796">
        <v>9923</v>
      </c>
    </row>
    <row r="2797" spans="1:10" x14ac:dyDescent="0.2">
      <c r="A2797" t="s">
        <v>23</v>
      </c>
      <c r="B2797" t="s">
        <v>45</v>
      </c>
      <c r="C2797">
        <v>2000</v>
      </c>
      <c r="D2797">
        <v>1.8</v>
      </c>
      <c r="E2797" t="s">
        <v>22</v>
      </c>
      <c r="F2797" t="s">
        <v>17</v>
      </c>
      <c r="G2797">
        <v>260652</v>
      </c>
      <c r="H2797">
        <v>4</v>
      </c>
      <c r="I2797">
        <v>1</v>
      </c>
      <c r="J2797">
        <v>4186</v>
      </c>
    </row>
    <row r="2798" spans="1:10" x14ac:dyDescent="0.2">
      <c r="A2798" t="s">
        <v>20</v>
      </c>
      <c r="B2798" t="s">
        <v>50</v>
      </c>
      <c r="C2798">
        <v>2018</v>
      </c>
      <c r="D2798">
        <v>1.1000000000000001</v>
      </c>
      <c r="E2798" t="s">
        <v>22</v>
      </c>
      <c r="F2798" t="s">
        <v>25</v>
      </c>
      <c r="G2798">
        <v>297999</v>
      </c>
      <c r="H2798">
        <v>4</v>
      </c>
      <c r="I2798">
        <v>5</v>
      </c>
      <c r="J2798">
        <v>6640</v>
      </c>
    </row>
    <row r="2799" spans="1:10" x14ac:dyDescent="0.2">
      <c r="A2799" t="s">
        <v>26</v>
      </c>
      <c r="B2799" t="s">
        <v>27</v>
      </c>
      <c r="C2799">
        <v>2006</v>
      </c>
      <c r="D2799">
        <v>3.2</v>
      </c>
      <c r="E2799" t="s">
        <v>16</v>
      </c>
      <c r="F2799" t="s">
        <v>17</v>
      </c>
      <c r="G2799">
        <v>260053</v>
      </c>
      <c r="H2799">
        <v>2</v>
      </c>
      <c r="I2799">
        <v>2</v>
      </c>
      <c r="J2799">
        <v>6398</v>
      </c>
    </row>
    <row r="2800" spans="1:10" x14ac:dyDescent="0.2">
      <c r="A2800" t="s">
        <v>14</v>
      </c>
      <c r="B2800" t="s">
        <v>15</v>
      </c>
      <c r="C2800">
        <v>2019</v>
      </c>
      <c r="D2800">
        <v>2.4</v>
      </c>
      <c r="E2800" t="s">
        <v>28</v>
      </c>
      <c r="F2800" t="s">
        <v>17</v>
      </c>
      <c r="G2800">
        <v>219203</v>
      </c>
      <c r="H2800">
        <v>4</v>
      </c>
      <c r="I2800">
        <v>4</v>
      </c>
      <c r="J2800">
        <v>9315</v>
      </c>
    </row>
    <row r="2801" spans="1:10" x14ac:dyDescent="0.2">
      <c r="A2801" t="s">
        <v>20</v>
      </c>
      <c r="B2801" t="s">
        <v>21</v>
      </c>
      <c r="C2801">
        <v>2001</v>
      </c>
      <c r="D2801">
        <v>4.5</v>
      </c>
      <c r="E2801" t="s">
        <v>22</v>
      </c>
      <c r="F2801" t="s">
        <v>25</v>
      </c>
      <c r="G2801">
        <v>147300</v>
      </c>
      <c r="H2801">
        <v>2</v>
      </c>
      <c r="I2801">
        <v>4</v>
      </c>
      <c r="J2801">
        <v>7954</v>
      </c>
    </row>
    <row r="2802" spans="1:10" x14ac:dyDescent="0.2">
      <c r="A2802" t="s">
        <v>33</v>
      </c>
      <c r="B2802" t="s">
        <v>34</v>
      </c>
      <c r="C2802">
        <v>2007</v>
      </c>
      <c r="D2802">
        <v>1.9</v>
      </c>
      <c r="E2802" t="s">
        <v>22</v>
      </c>
      <c r="F2802" t="s">
        <v>25</v>
      </c>
      <c r="G2802">
        <v>8147</v>
      </c>
      <c r="H2802">
        <v>3</v>
      </c>
      <c r="I2802">
        <v>1</v>
      </c>
      <c r="J2802">
        <v>9937</v>
      </c>
    </row>
    <row r="2803" spans="1:10" x14ac:dyDescent="0.2">
      <c r="A2803" t="s">
        <v>23</v>
      </c>
      <c r="B2803" t="s">
        <v>38</v>
      </c>
      <c r="C2803">
        <v>2002</v>
      </c>
      <c r="D2803">
        <v>1.5</v>
      </c>
      <c r="E2803" t="s">
        <v>16</v>
      </c>
      <c r="F2803" t="s">
        <v>17</v>
      </c>
      <c r="G2803">
        <v>199749</v>
      </c>
      <c r="H2803">
        <v>5</v>
      </c>
      <c r="I2803">
        <v>2</v>
      </c>
      <c r="J2803">
        <v>4705</v>
      </c>
    </row>
    <row r="2804" spans="1:10" x14ac:dyDescent="0.2">
      <c r="A2804" t="s">
        <v>14</v>
      </c>
      <c r="B2804" t="s">
        <v>39</v>
      </c>
      <c r="C2804">
        <v>2013</v>
      </c>
      <c r="D2804">
        <v>2.7</v>
      </c>
      <c r="E2804" t="s">
        <v>16</v>
      </c>
      <c r="F2804" t="s">
        <v>25</v>
      </c>
      <c r="G2804">
        <v>53830</v>
      </c>
      <c r="H2804">
        <v>5</v>
      </c>
      <c r="I2804">
        <v>5</v>
      </c>
      <c r="J2804">
        <v>10623</v>
      </c>
    </row>
    <row r="2805" spans="1:10" x14ac:dyDescent="0.2">
      <c r="A2805" t="s">
        <v>23</v>
      </c>
      <c r="B2805" t="s">
        <v>38</v>
      </c>
      <c r="C2805">
        <v>2017</v>
      </c>
      <c r="D2805">
        <v>4</v>
      </c>
      <c r="E2805" t="s">
        <v>16</v>
      </c>
      <c r="F2805" t="s">
        <v>13</v>
      </c>
      <c r="G2805">
        <v>231470</v>
      </c>
      <c r="H2805">
        <v>4</v>
      </c>
      <c r="I2805">
        <v>2</v>
      </c>
      <c r="J2805">
        <v>9570</v>
      </c>
    </row>
    <row r="2806" spans="1:10" x14ac:dyDescent="0.2">
      <c r="A2806" t="s">
        <v>23</v>
      </c>
      <c r="B2806" t="s">
        <v>45</v>
      </c>
      <c r="C2806">
        <v>2010</v>
      </c>
      <c r="D2806">
        <v>2.9</v>
      </c>
      <c r="E2806" t="s">
        <v>22</v>
      </c>
      <c r="F2806" t="s">
        <v>13</v>
      </c>
      <c r="G2806">
        <v>135920</v>
      </c>
      <c r="H2806">
        <v>3</v>
      </c>
      <c r="I2806">
        <v>2</v>
      </c>
      <c r="J2806">
        <v>9281</v>
      </c>
    </row>
    <row r="2807" spans="1:10" x14ac:dyDescent="0.2">
      <c r="A2807" t="s">
        <v>26</v>
      </c>
      <c r="B2807" t="s">
        <v>27</v>
      </c>
      <c r="C2807">
        <v>2000</v>
      </c>
      <c r="D2807">
        <v>4.4000000000000004</v>
      </c>
      <c r="E2807" t="s">
        <v>16</v>
      </c>
      <c r="F2807" t="s">
        <v>13</v>
      </c>
      <c r="G2807">
        <v>57645</v>
      </c>
      <c r="H2807">
        <v>3</v>
      </c>
      <c r="I2807">
        <v>3</v>
      </c>
      <c r="J2807">
        <v>8347</v>
      </c>
    </row>
    <row r="2808" spans="1:10" x14ac:dyDescent="0.2">
      <c r="A2808" t="s">
        <v>14</v>
      </c>
      <c r="B2808" t="s">
        <v>39</v>
      </c>
      <c r="C2808">
        <v>2019</v>
      </c>
      <c r="D2808">
        <v>4.5999999999999996</v>
      </c>
      <c r="E2808" t="s">
        <v>12</v>
      </c>
      <c r="F2808" t="s">
        <v>25</v>
      </c>
      <c r="G2808">
        <v>113334</v>
      </c>
      <c r="H2808">
        <v>4</v>
      </c>
      <c r="I2808">
        <v>3</v>
      </c>
      <c r="J2808">
        <v>12133</v>
      </c>
    </row>
    <row r="2809" spans="1:10" x14ac:dyDescent="0.2">
      <c r="A2809" t="s">
        <v>26</v>
      </c>
      <c r="B2809" t="s">
        <v>47</v>
      </c>
      <c r="C2809">
        <v>2003</v>
      </c>
      <c r="D2809">
        <v>2.7</v>
      </c>
      <c r="E2809" t="s">
        <v>12</v>
      </c>
      <c r="F2809" t="s">
        <v>13</v>
      </c>
      <c r="G2809">
        <v>297911</v>
      </c>
      <c r="H2809">
        <v>3</v>
      </c>
      <c r="I2809">
        <v>2</v>
      </c>
      <c r="J2809">
        <v>2000</v>
      </c>
    </row>
    <row r="2810" spans="1:10" x14ac:dyDescent="0.2">
      <c r="A2810" t="s">
        <v>26</v>
      </c>
      <c r="B2810" t="s">
        <v>27</v>
      </c>
      <c r="C2810">
        <v>2011</v>
      </c>
      <c r="D2810">
        <v>1.9</v>
      </c>
      <c r="E2810" t="s">
        <v>28</v>
      </c>
      <c r="F2810" t="s">
        <v>25</v>
      </c>
      <c r="G2810">
        <v>4408</v>
      </c>
      <c r="H2810">
        <v>5</v>
      </c>
      <c r="I2810">
        <v>4</v>
      </c>
      <c r="J2810">
        <v>9211</v>
      </c>
    </row>
    <row r="2811" spans="1:10" x14ac:dyDescent="0.2">
      <c r="A2811" t="s">
        <v>36</v>
      </c>
      <c r="B2811" t="s">
        <v>37</v>
      </c>
      <c r="C2811">
        <v>2023</v>
      </c>
      <c r="D2811">
        <v>3.4</v>
      </c>
      <c r="E2811" t="s">
        <v>16</v>
      </c>
      <c r="F2811" t="s">
        <v>13</v>
      </c>
      <c r="G2811">
        <v>61514</v>
      </c>
      <c r="H2811">
        <v>2</v>
      </c>
      <c r="I2811">
        <v>2</v>
      </c>
      <c r="J2811">
        <v>14169</v>
      </c>
    </row>
    <row r="2812" spans="1:10" x14ac:dyDescent="0.2">
      <c r="A2812" t="s">
        <v>29</v>
      </c>
      <c r="B2812" t="s">
        <v>56</v>
      </c>
      <c r="C2812">
        <v>2020</v>
      </c>
      <c r="D2812">
        <v>2.9</v>
      </c>
      <c r="E2812" t="s">
        <v>28</v>
      </c>
      <c r="F2812" t="s">
        <v>17</v>
      </c>
      <c r="G2812">
        <v>265957</v>
      </c>
      <c r="H2812">
        <v>4</v>
      </c>
      <c r="I2812">
        <v>3</v>
      </c>
      <c r="J2812">
        <v>9180</v>
      </c>
    </row>
    <row r="2813" spans="1:10" x14ac:dyDescent="0.2">
      <c r="A2813" t="s">
        <v>14</v>
      </c>
      <c r="B2813" t="s">
        <v>39</v>
      </c>
      <c r="C2813">
        <v>2009</v>
      </c>
      <c r="D2813">
        <v>4.9000000000000004</v>
      </c>
      <c r="E2813" t="s">
        <v>28</v>
      </c>
      <c r="F2813" t="s">
        <v>13</v>
      </c>
      <c r="G2813">
        <v>187571</v>
      </c>
      <c r="H2813">
        <v>4</v>
      </c>
      <c r="I2813">
        <v>1</v>
      </c>
      <c r="J2813">
        <v>7948</v>
      </c>
    </row>
    <row r="2814" spans="1:10" x14ac:dyDescent="0.2">
      <c r="A2814" t="s">
        <v>10</v>
      </c>
      <c r="B2814" t="s">
        <v>48</v>
      </c>
      <c r="C2814">
        <v>2023</v>
      </c>
      <c r="D2814">
        <v>3.9</v>
      </c>
      <c r="E2814" t="s">
        <v>12</v>
      </c>
      <c r="F2814" t="s">
        <v>25</v>
      </c>
      <c r="G2814">
        <v>99441</v>
      </c>
      <c r="H2814">
        <v>4</v>
      </c>
      <c r="I2814">
        <v>1</v>
      </c>
      <c r="J2814">
        <v>12911</v>
      </c>
    </row>
    <row r="2815" spans="1:10" x14ac:dyDescent="0.2">
      <c r="A2815" t="s">
        <v>33</v>
      </c>
      <c r="B2815" t="s">
        <v>34</v>
      </c>
      <c r="C2815">
        <v>2011</v>
      </c>
      <c r="D2815">
        <v>2.5</v>
      </c>
      <c r="E2815" t="s">
        <v>12</v>
      </c>
      <c r="F2815" t="s">
        <v>13</v>
      </c>
      <c r="G2815">
        <v>241741</v>
      </c>
      <c r="H2815">
        <v>2</v>
      </c>
      <c r="I2815">
        <v>2</v>
      </c>
      <c r="J2815">
        <v>5065</v>
      </c>
    </row>
    <row r="2816" spans="1:10" x14ac:dyDescent="0.2">
      <c r="A2816" t="s">
        <v>14</v>
      </c>
      <c r="B2816" t="s">
        <v>46</v>
      </c>
      <c r="C2816">
        <v>2008</v>
      </c>
      <c r="D2816">
        <v>4</v>
      </c>
      <c r="E2816" t="s">
        <v>28</v>
      </c>
      <c r="F2816" t="s">
        <v>13</v>
      </c>
      <c r="G2816">
        <v>288161</v>
      </c>
      <c r="H2816">
        <v>4</v>
      </c>
      <c r="I2816">
        <v>1</v>
      </c>
      <c r="J2816">
        <v>4736</v>
      </c>
    </row>
    <row r="2817" spans="1:10" x14ac:dyDescent="0.2">
      <c r="A2817" t="s">
        <v>29</v>
      </c>
      <c r="B2817" t="s">
        <v>35</v>
      </c>
      <c r="C2817">
        <v>2000</v>
      </c>
      <c r="D2817">
        <v>2.7</v>
      </c>
      <c r="E2817" t="s">
        <v>16</v>
      </c>
      <c r="F2817" t="s">
        <v>25</v>
      </c>
      <c r="G2817">
        <v>121855</v>
      </c>
      <c r="H2817">
        <v>3</v>
      </c>
      <c r="I2817">
        <v>4</v>
      </c>
      <c r="J2817">
        <v>5362</v>
      </c>
    </row>
    <row r="2818" spans="1:10" x14ac:dyDescent="0.2">
      <c r="A2818" t="s">
        <v>18</v>
      </c>
      <c r="B2818" t="s">
        <v>19</v>
      </c>
      <c r="C2818">
        <v>2010</v>
      </c>
      <c r="D2818">
        <v>1.8</v>
      </c>
      <c r="E2818" t="s">
        <v>28</v>
      </c>
      <c r="F2818" t="s">
        <v>17</v>
      </c>
      <c r="G2818">
        <v>223845</v>
      </c>
      <c r="H2818">
        <v>2</v>
      </c>
      <c r="I2818">
        <v>3</v>
      </c>
      <c r="J2818">
        <v>5923</v>
      </c>
    </row>
    <row r="2819" spans="1:10" x14ac:dyDescent="0.2">
      <c r="A2819" t="s">
        <v>10</v>
      </c>
      <c r="B2819" t="s">
        <v>48</v>
      </c>
      <c r="C2819">
        <v>2005</v>
      </c>
      <c r="D2819">
        <v>4.9000000000000004</v>
      </c>
      <c r="E2819" t="s">
        <v>12</v>
      </c>
      <c r="F2819" t="s">
        <v>13</v>
      </c>
      <c r="G2819">
        <v>256501</v>
      </c>
      <c r="H2819">
        <v>3</v>
      </c>
      <c r="I2819">
        <v>4</v>
      </c>
      <c r="J2819">
        <v>5369</v>
      </c>
    </row>
    <row r="2820" spans="1:10" x14ac:dyDescent="0.2">
      <c r="A2820" t="s">
        <v>23</v>
      </c>
      <c r="B2820" t="s">
        <v>38</v>
      </c>
      <c r="C2820">
        <v>2001</v>
      </c>
      <c r="D2820">
        <v>3</v>
      </c>
      <c r="E2820" t="s">
        <v>12</v>
      </c>
      <c r="F2820" t="s">
        <v>17</v>
      </c>
      <c r="G2820">
        <v>267839</v>
      </c>
      <c r="H2820">
        <v>4</v>
      </c>
      <c r="I2820">
        <v>3</v>
      </c>
      <c r="J2820">
        <v>3543</v>
      </c>
    </row>
    <row r="2821" spans="1:10" x14ac:dyDescent="0.2">
      <c r="A2821" t="s">
        <v>29</v>
      </c>
      <c r="B2821" t="s">
        <v>56</v>
      </c>
      <c r="C2821">
        <v>2010</v>
      </c>
      <c r="D2821">
        <v>2.7</v>
      </c>
      <c r="E2821" t="s">
        <v>22</v>
      </c>
      <c r="F2821" t="s">
        <v>13</v>
      </c>
      <c r="G2821">
        <v>170924</v>
      </c>
      <c r="H2821">
        <v>4</v>
      </c>
      <c r="I2821">
        <v>1</v>
      </c>
      <c r="J2821">
        <v>8381</v>
      </c>
    </row>
    <row r="2822" spans="1:10" x14ac:dyDescent="0.2">
      <c r="A2822" t="s">
        <v>26</v>
      </c>
      <c r="B2822" t="s">
        <v>32</v>
      </c>
      <c r="C2822">
        <v>2003</v>
      </c>
      <c r="D2822">
        <v>1.3</v>
      </c>
      <c r="E2822" t="s">
        <v>22</v>
      </c>
      <c r="F2822" t="s">
        <v>25</v>
      </c>
      <c r="G2822">
        <v>106652</v>
      </c>
      <c r="H2822">
        <v>5</v>
      </c>
      <c r="I2822">
        <v>2</v>
      </c>
      <c r="J2822">
        <v>6166</v>
      </c>
    </row>
    <row r="2823" spans="1:10" x14ac:dyDescent="0.2">
      <c r="A2823" t="s">
        <v>33</v>
      </c>
      <c r="B2823" t="s">
        <v>43</v>
      </c>
      <c r="C2823">
        <v>2002</v>
      </c>
      <c r="D2823">
        <v>1.1000000000000001</v>
      </c>
      <c r="E2823" t="s">
        <v>16</v>
      </c>
      <c r="F2823" t="s">
        <v>13</v>
      </c>
      <c r="G2823">
        <v>192750</v>
      </c>
      <c r="H2823">
        <v>4</v>
      </c>
      <c r="I2823">
        <v>1</v>
      </c>
      <c r="J2823">
        <v>2945</v>
      </c>
    </row>
    <row r="2824" spans="1:10" x14ac:dyDescent="0.2">
      <c r="A2824" t="s">
        <v>29</v>
      </c>
      <c r="B2824" t="s">
        <v>56</v>
      </c>
      <c r="C2824">
        <v>2011</v>
      </c>
      <c r="D2824">
        <v>4.7</v>
      </c>
      <c r="E2824" t="s">
        <v>22</v>
      </c>
      <c r="F2824" t="s">
        <v>17</v>
      </c>
      <c r="G2824">
        <v>176460</v>
      </c>
      <c r="H2824">
        <v>4</v>
      </c>
      <c r="I2824">
        <v>4</v>
      </c>
      <c r="J2824">
        <v>12070</v>
      </c>
    </row>
    <row r="2825" spans="1:10" x14ac:dyDescent="0.2">
      <c r="A2825" t="s">
        <v>29</v>
      </c>
      <c r="B2825" t="s">
        <v>30</v>
      </c>
      <c r="C2825">
        <v>2010</v>
      </c>
      <c r="D2825">
        <v>4</v>
      </c>
      <c r="E2825" t="s">
        <v>16</v>
      </c>
      <c r="F2825" t="s">
        <v>13</v>
      </c>
      <c r="G2825">
        <v>57669</v>
      </c>
      <c r="H2825">
        <v>3</v>
      </c>
      <c r="I2825">
        <v>2</v>
      </c>
      <c r="J2825">
        <v>10946</v>
      </c>
    </row>
    <row r="2826" spans="1:10" x14ac:dyDescent="0.2">
      <c r="A2826" t="s">
        <v>29</v>
      </c>
      <c r="B2826" t="s">
        <v>56</v>
      </c>
      <c r="C2826">
        <v>2008</v>
      </c>
      <c r="D2826">
        <v>1.1000000000000001</v>
      </c>
      <c r="E2826" t="s">
        <v>22</v>
      </c>
      <c r="F2826" t="s">
        <v>25</v>
      </c>
      <c r="G2826">
        <v>292057</v>
      </c>
      <c r="H2826">
        <v>5</v>
      </c>
      <c r="I2826">
        <v>3</v>
      </c>
      <c r="J2826">
        <v>3758</v>
      </c>
    </row>
    <row r="2827" spans="1:10" x14ac:dyDescent="0.2">
      <c r="A2827" t="s">
        <v>29</v>
      </c>
      <c r="B2827" t="s">
        <v>35</v>
      </c>
      <c r="C2827">
        <v>2013</v>
      </c>
      <c r="D2827">
        <v>3.2</v>
      </c>
      <c r="E2827" t="s">
        <v>12</v>
      </c>
      <c r="F2827" t="s">
        <v>13</v>
      </c>
      <c r="G2827">
        <v>59388</v>
      </c>
      <c r="H2827">
        <v>3</v>
      </c>
      <c r="I2827">
        <v>2</v>
      </c>
      <c r="J2827">
        <v>10012</v>
      </c>
    </row>
    <row r="2828" spans="1:10" x14ac:dyDescent="0.2">
      <c r="A2828" t="s">
        <v>36</v>
      </c>
      <c r="B2828" t="s">
        <v>44</v>
      </c>
      <c r="C2828">
        <v>2017</v>
      </c>
      <c r="D2828">
        <v>4.5</v>
      </c>
      <c r="E2828" t="s">
        <v>28</v>
      </c>
      <c r="F2828" t="s">
        <v>17</v>
      </c>
      <c r="G2828">
        <v>267485</v>
      </c>
      <c r="H2828">
        <v>3</v>
      </c>
      <c r="I2828">
        <v>1</v>
      </c>
      <c r="J2828">
        <v>9850</v>
      </c>
    </row>
    <row r="2829" spans="1:10" x14ac:dyDescent="0.2">
      <c r="A2829" t="s">
        <v>20</v>
      </c>
      <c r="B2829" t="s">
        <v>42</v>
      </c>
      <c r="C2829">
        <v>2015</v>
      </c>
      <c r="D2829">
        <v>3.5</v>
      </c>
      <c r="E2829" t="s">
        <v>16</v>
      </c>
      <c r="F2829" t="s">
        <v>17</v>
      </c>
      <c r="G2829">
        <v>127954</v>
      </c>
      <c r="H2829">
        <v>4</v>
      </c>
      <c r="I2829">
        <v>1</v>
      </c>
      <c r="J2829">
        <v>12040</v>
      </c>
    </row>
    <row r="2830" spans="1:10" x14ac:dyDescent="0.2">
      <c r="A2830" t="s">
        <v>23</v>
      </c>
      <c r="B2830" t="s">
        <v>38</v>
      </c>
      <c r="C2830">
        <v>2007</v>
      </c>
      <c r="D2830">
        <v>1.2</v>
      </c>
      <c r="E2830" t="s">
        <v>12</v>
      </c>
      <c r="F2830" t="s">
        <v>25</v>
      </c>
      <c r="G2830">
        <v>146587</v>
      </c>
      <c r="H2830">
        <v>2</v>
      </c>
      <c r="I2830">
        <v>1</v>
      </c>
      <c r="J2830">
        <v>4468</v>
      </c>
    </row>
    <row r="2831" spans="1:10" x14ac:dyDescent="0.2">
      <c r="A2831" t="s">
        <v>14</v>
      </c>
      <c r="B2831" t="s">
        <v>39</v>
      </c>
      <c r="C2831">
        <v>2019</v>
      </c>
      <c r="D2831">
        <v>4.0999999999999996</v>
      </c>
      <c r="E2831" t="s">
        <v>16</v>
      </c>
      <c r="F2831" t="s">
        <v>25</v>
      </c>
      <c r="G2831">
        <v>9200</v>
      </c>
      <c r="H2831">
        <v>3</v>
      </c>
      <c r="I2831">
        <v>2</v>
      </c>
      <c r="J2831">
        <v>14716</v>
      </c>
    </row>
    <row r="2832" spans="1:10" x14ac:dyDescent="0.2">
      <c r="A2832" t="s">
        <v>29</v>
      </c>
      <c r="B2832" t="s">
        <v>30</v>
      </c>
      <c r="C2832">
        <v>2002</v>
      </c>
      <c r="D2832">
        <v>2.1</v>
      </c>
      <c r="E2832" t="s">
        <v>22</v>
      </c>
      <c r="F2832" t="s">
        <v>17</v>
      </c>
      <c r="G2832">
        <v>245787</v>
      </c>
      <c r="H2832">
        <v>2</v>
      </c>
      <c r="I2832">
        <v>5</v>
      </c>
      <c r="J2832">
        <v>5384</v>
      </c>
    </row>
    <row r="2833" spans="1:10" x14ac:dyDescent="0.2">
      <c r="A2833" t="s">
        <v>36</v>
      </c>
      <c r="B2833" t="s">
        <v>37</v>
      </c>
      <c r="C2833">
        <v>2007</v>
      </c>
      <c r="D2833">
        <v>4.7</v>
      </c>
      <c r="E2833" t="s">
        <v>22</v>
      </c>
      <c r="F2833" t="s">
        <v>13</v>
      </c>
      <c r="G2833">
        <v>186809</v>
      </c>
      <c r="H2833">
        <v>5</v>
      </c>
      <c r="I2833">
        <v>1</v>
      </c>
      <c r="J2833">
        <v>9163</v>
      </c>
    </row>
    <row r="2834" spans="1:10" x14ac:dyDescent="0.2">
      <c r="A2834" t="s">
        <v>18</v>
      </c>
      <c r="B2834" t="s">
        <v>19</v>
      </c>
      <c r="C2834">
        <v>2001</v>
      </c>
      <c r="D2834">
        <v>3.6</v>
      </c>
      <c r="E2834" t="s">
        <v>16</v>
      </c>
      <c r="F2834" t="s">
        <v>25</v>
      </c>
      <c r="G2834">
        <v>35821</v>
      </c>
      <c r="H2834">
        <v>4</v>
      </c>
      <c r="I2834">
        <v>3</v>
      </c>
      <c r="J2834">
        <v>8283</v>
      </c>
    </row>
    <row r="2835" spans="1:10" x14ac:dyDescent="0.2">
      <c r="A2835" t="s">
        <v>26</v>
      </c>
      <c r="B2835" t="s">
        <v>47</v>
      </c>
      <c r="C2835">
        <v>2013</v>
      </c>
      <c r="D2835">
        <v>1.5</v>
      </c>
      <c r="E2835" t="s">
        <v>22</v>
      </c>
      <c r="F2835" t="s">
        <v>25</v>
      </c>
      <c r="G2835">
        <v>121751</v>
      </c>
      <c r="H2835">
        <v>5</v>
      </c>
      <c r="I2835">
        <v>2</v>
      </c>
      <c r="J2835">
        <v>9064</v>
      </c>
    </row>
    <row r="2836" spans="1:10" x14ac:dyDescent="0.2">
      <c r="A2836" t="s">
        <v>36</v>
      </c>
      <c r="B2836" t="s">
        <v>37</v>
      </c>
      <c r="C2836">
        <v>2013</v>
      </c>
      <c r="D2836">
        <v>2</v>
      </c>
      <c r="E2836" t="s">
        <v>12</v>
      </c>
      <c r="F2836" t="s">
        <v>25</v>
      </c>
      <c r="G2836">
        <v>88275</v>
      </c>
      <c r="H2836">
        <v>2</v>
      </c>
      <c r="I2836">
        <v>4</v>
      </c>
      <c r="J2836">
        <v>8234</v>
      </c>
    </row>
    <row r="2837" spans="1:10" x14ac:dyDescent="0.2">
      <c r="A2837" t="s">
        <v>20</v>
      </c>
      <c r="B2837" t="s">
        <v>21</v>
      </c>
      <c r="C2837">
        <v>2008</v>
      </c>
      <c r="D2837">
        <v>2.8</v>
      </c>
      <c r="E2837" t="s">
        <v>12</v>
      </c>
      <c r="F2837" t="s">
        <v>17</v>
      </c>
      <c r="G2837">
        <v>227755</v>
      </c>
      <c r="H2837">
        <v>5</v>
      </c>
      <c r="I2837">
        <v>3</v>
      </c>
      <c r="J2837">
        <v>6244</v>
      </c>
    </row>
    <row r="2838" spans="1:10" x14ac:dyDescent="0.2">
      <c r="A2838" t="s">
        <v>23</v>
      </c>
      <c r="B2838" t="s">
        <v>38</v>
      </c>
      <c r="C2838">
        <v>2011</v>
      </c>
      <c r="D2838">
        <v>4.4000000000000004</v>
      </c>
      <c r="E2838" t="s">
        <v>16</v>
      </c>
      <c r="F2838" t="s">
        <v>17</v>
      </c>
      <c r="G2838">
        <v>175408</v>
      </c>
      <c r="H2838">
        <v>3</v>
      </c>
      <c r="I2838">
        <v>4</v>
      </c>
      <c r="J2838">
        <v>10791</v>
      </c>
    </row>
    <row r="2839" spans="1:10" x14ac:dyDescent="0.2">
      <c r="A2839" t="s">
        <v>36</v>
      </c>
      <c r="B2839" t="s">
        <v>44</v>
      </c>
      <c r="C2839">
        <v>2021</v>
      </c>
      <c r="D2839">
        <v>4.5999999999999996</v>
      </c>
      <c r="E2839" t="s">
        <v>16</v>
      </c>
      <c r="F2839" t="s">
        <v>13</v>
      </c>
      <c r="G2839">
        <v>157634</v>
      </c>
      <c r="H2839">
        <v>2</v>
      </c>
      <c r="I2839">
        <v>4</v>
      </c>
      <c r="J2839">
        <v>12847</v>
      </c>
    </row>
    <row r="2840" spans="1:10" x14ac:dyDescent="0.2">
      <c r="A2840" t="s">
        <v>40</v>
      </c>
      <c r="B2840" t="s">
        <v>49</v>
      </c>
      <c r="C2840">
        <v>2019</v>
      </c>
      <c r="D2840">
        <v>4.9000000000000004</v>
      </c>
      <c r="E2840" t="s">
        <v>22</v>
      </c>
      <c r="F2840" t="s">
        <v>17</v>
      </c>
      <c r="G2840">
        <v>250207</v>
      </c>
      <c r="H2840">
        <v>4</v>
      </c>
      <c r="I2840">
        <v>5</v>
      </c>
      <c r="J2840">
        <v>13195</v>
      </c>
    </row>
    <row r="2841" spans="1:10" x14ac:dyDescent="0.2">
      <c r="A2841" t="s">
        <v>36</v>
      </c>
      <c r="B2841" t="s">
        <v>44</v>
      </c>
      <c r="C2841">
        <v>2006</v>
      </c>
      <c r="D2841">
        <v>3.6</v>
      </c>
      <c r="E2841" t="s">
        <v>28</v>
      </c>
      <c r="F2841" t="s">
        <v>25</v>
      </c>
      <c r="G2841">
        <v>263199</v>
      </c>
      <c r="H2841">
        <v>4</v>
      </c>
      <c r="I2841">
        <v>4</v>
      </c>
      <c r="J2841">
        <v>4236</v>
      </c>
    </row>
    <row r="2842" spans="1:10" x14ac:dyDescent="0.2">
      <c r="A2842" t="s">
        <v>29</v>
      </c>
      <c r="B2842" t="s">
        <v>56</v>
      </c>
      <c r="C2842">
        <v>2009</v>
      </c>
      <c r="D2842">
        <v>2.6</v>
      </c>
      <c r="E2842" t="s">
        <v>16</v>
      </c>
      <c r="F2842" t="s">
        <v>17</v>
      </c>
      <c r="G2842">
        <v>59651</v>
      </c>
      <c r="H2842">
        <v>5</v>
      </c>
      <c r="I2842">
        <v>4</v>
      </c>
      <c r="J2842">
        <v>10706</v>
      </c>
    </row>
    <row r="2843" spans="1:10" x14ac:dyDescent="0.2">
      <c r="A2843" t="s">
        <v>20</v>
      </c>
      <c r="B2843" t="s">
        <v>50</v>
      </c>
      <c r="C2843">
        <v>2005</v>
      </c>
      <c r="D2843">
        <v>4.0999999999999996</v>
      </c>
      <c r="E2843" t="s">
        <v>16</v>
      </c>
      <c r="F2843" t="s">
        <v>13</v>
      </c>
      <c r="G2843">
        <v>101857</v>
      </c>
      <c r="H2843">
        <v>4</v>
      </c>
      <c r="I2843">
        <v>3</v>
      </c>
      <c r="J2843">
        <v>8662</v>
      </c>
    </row>
    <row r="2844" spans="1:10" x14ac:dyDescent="0.2">
      <c r="A2844" t="s">
        <v>20</v>
      </c>
      <c r="B2844" t="s">
        <v>50</v>
      </c>
      <c r="C2844">
        <v>2010</v>
      </c>
      <c r="D2844">
        <v>2.2000000000000002</v>
      </c>
      <c r="E2844" t="s">
        <v>12</v>
      </c>
      <c r="F2844" t="s">
        <v>25</v>
      </c>
      <c r="G2844">
        <v>7796</v>
      </c>
      <c r="H2844">
        <v>5</v>
      </c>
      <c r="I2844">
        <v>1</v>
      </c>
      <c r="J2844">
        <v>9144</v>
      </c>
    </row>
    <row r="2845" spans="1:10" x14ac:dyDescent="0.2">
      <c r="A2845" t="s">
        <v>18</v>
      </c>
      <c r="B2845" t="s">
        <v>19</v>
      </c>
      <c r="C2845">
        <v>2013</v>
      </c>
      <c r="D2845">
        <v>3.5</v>
      </c>
      <c r="E2845" t="s">
        <v>16</v>
      </c>
      <c r="F2845" t="s">
        <v>13</v>
      </c>
      <c r="G2845">
        <v>142779</v>
      </c>
      <c r="H2845">
        <v>2</v>
      </c>
      <c r="I2845">
        <v>1</v>
      </c>
      <c r="J2845">
        <v>9644</v>
      </c>
    </row>
    <row r="2846" spans="1:10" x14ac:dyDescent="0.2">
      <c r="A2846" t="s">
        <v>26</v>
      </c>
      <c r="B2846" t="s">
        <v>27</v>
      </c>
      <c r="C2846">
        <v>2019</v>
      </c>
      <c r="D2846">
        <v>3.5</v>
      </c>
      <c r="E2846" t="s">
        <v>16</v>
      </c>
      <c r="F2846" t="s">
        <v>13</v>
      </c>
      <c r="G2846">
        <v>160589</v>
      </c>
      <c r="H2846">
        <v>2</v>
      </c>
      <c r="I2846">
        <v>5</v>
      </c>
      <c r="J2846">
        <v>11088</v>
      </c>
    </row>
    <row r="2847" spans="1:10" x14ac:dyDescent="0.2">
      <c r="A2847" t="s">
        <v>10</v>
      </c>
      <c r="B2847" t="s">
        <v>48</v>
      </c>
      <c r="C2847">
        <v>2013</v>
      </c>
      <c r="D2847">
        <v>4</v>
      </c>
      <c r="E2847" t="s">
        <v>12</v>
      </c>
      <c r="F2847" t="s">
        <v>13</v>
      </c>
      <c r="G2847">
        <v>34829</v>
      </c>
      <c r="H2847">
        <v>3</v>
      </c>
      <c r="I2847">
        <v>5</v>
      </c>
      <c r="J2847">
        <v>11303</v>
      </c>
    </row>
    <row r="2848" spans="1:10" x14ac:dyDescent="0.2">
      <c r="A2848" t="s">
        <v>29</v>
      </c>
      <c r="B2848" t="s">
        <v>35</v>
      </c>
      <c r="C2848">
        <v>2015</v>
      </c>
      <c r="D2848">
        <v>1.4</v>
      </c>
      <c r="E2848" t="s">
        <v>22</v>
      </c>
      <c r="F2848" t="s">
        <v>17</v>
      </c>
      <c r="G2848">
        <v>238290</v>
      </c>
      <c r="H2848">
        <v>3</v>
      </c>
      <c r="I2848">
        <v>3</v>
      </c>
      <c r="J2848">
        <v>8734</v>
      </c>
    </row>
    <row r="2849" spans="1:10" x14ac:dyDescent="0.2">
      <c r="A2849" t="s">
        <v>10</v>
      </c>
      <c r="B2849" t="s">
        <v>11</v>
      </c>
      <c r="C2849">
        <v>2012</v>
      </c>
      <c r="D2849">
        <v>3.3</v>
      </c>
      <c r="E2849" t="s">
        <v>16</v>
      </c>
      <c r="F2849" t="s">
        <v>17</v>
      </c>
      <c r="G2849">
        <v>253002</v>
      </c>
      <c r="H2849">
        <v>3</v>
      </c>
      <c r="I2849">
        <v>3</v>
      </c>
      <c r="J2849">
        <v>8439</v>
      </c>
    </row>
    <row r="2850" spans="1:10" x14ac:dyDescent="0.2">
      <c r="A2850" t="s">
        <v>23</v>
      </c>
      <c r="B2850" t="s">
        <v>38</v>
      </c>
      <c r="C2850">
        <v>2013</v>
      </c>
      <c r="D2850">
        <v>4.2</v>
      </c>
      <c r="E2850" t="s">
        <v>28</v>
      </c>
      <c r="F2850" t="s">
        <v>17</v>
      </c>
      <c r="G2850">
        <v>79579</v>
      </c>
      <c r="H2850">
        <v>5</v>
      </c>
      <c r="I2850">
        <v>3</v>
      </c>
      <c r="J2850">
        <v>12108</v>
      </c>
    </row>
    <row r="2851" spans="1:10" x14ac:dyDescent="0.2">
      <c r="A2851" t="s">
        <v>23</v>
      </c>
      <c r="B2851" t="s">
        <v>38</v>
      </c>
      <c r="C2851">
        <v>2006</v>
      </c>
      <c r="D2851">
        <v>1.7</v>
      </c>
      <c r="E2851" t="s">
        <v>22</v>
      </c>
      <c r="F2851" t="s">
        <v>13</v>
      </c>
      <c r="G2851">
        <v>217119</v>
      </c>
      <c r="H2851">
        <v>3</v>
      </c>
      <c r="I2851">
        <v>4</v>
      </c>
      <c r="J2851">
        <v>5257</v>
      </c>
    </row>
    <row r="2852" spans="1:10" x14ac:dyDescent="0.2">
      <c r="A2852" t="s">
        <v>14</v>
      </c>
      <c r="B2852" t="s">
        <v>15</v>
      </c>
      <c r="C2852">
        <v>2013</v>
      </c>
      <c r="D2852">
        <v>1.9</v>
      </c>
      <c r="E2852" t="s">
        <v>22</v>
      </c>
      <c r="F2852" t="s">
        <v>17</v>
      </c>
      <c r="G2852">
        <v>36708</v>
      </c>
      <c r="H2852">
        <v>2</v>
      </c>
      <c r="I2852">
        <v>2</v>
      </c>
      <c r="J2852">
        <v>12665</v>
      </c>
    </row>
    <row r="2853" spans="1:10" x14ac:dyDescent="0.2">
      <c r="A2853" t="s">
        <v>33</v>
      </c>
      <c r="B2853" t="s">
        <v>34</v>
      </c>
      <c r="C2853">
        <v>2000</v>
      </c>
      <c r="D2853">
        <v>5</v>
      </c>
      <c r="E2853" t="s">
        <v>28</v>
      </c>
      <c r="F2853" t="s">
        <v>17</v>
      </c>
      <c r="G2853">
        <v>260128</v>
      </c>
      <c r="H2853">
        <v>2</v>
      </c>
      <c r="I2853">
        <v>3</v>
      </c>
      <c r="J2853">
        <v>5397</v>
      </c>
    </row>
    <row r="2854" spans="1:10" x14ac:dyDescent="0.2">
      <c r="A2854" t="s">
        <v>20</v>
      </c>
      <c r="B2854" t="s">
        <v>21</v>
      </c>
      <c r="C2854">
        <v>2005</v>
      </c>
      <c r="D2854">
        <v>2.2000000000000002</v>
      </c>
      <c r="E2854" t="s">
        <v>28</v>
      </c>
      <c r="F2854" t="s">
        <v>17</v>
      </c>
      <c r="G2854">
        <v>48268</v>
      </c>
      <c r="H2854">
        <v>4</v>
      </c>
      <c r="I2854">
        <v>1</v>
      </c>
      <c r="J2854">
        <v>8334</v>
      </c>
    </row>
    <row r="2855" spans="1:10" x14ac:dyDescent="0.2">
      <c r="A2855" t="s">
        <v>10</v>
      </c>
      <c r="B2855" t="s">
        <v>48</v>
      </c>
      <c r="C2855">
        <v>2021</v>
      </c>
      <c r="D2855">
        <v>2.2000000000000002</v>
      </c>
      <c r="E2855" t="s">
        <v>16</v>
      </c>
      <c r="F2855" t="s">
        <v>17</v>
      </c>
      <c r="G2855">
        <v>205621</v>
      </c>
      <c r="H2855">
        <v>5</v>
      </c>
      <c r="I2855">
        <v>1</v>
      </c>
      <c r="J2855">
        <v>10987</v>
      </c>
    </row>
    <row r="2856" spans="1:10" x14ac:dyDescent="0.2">
      <c r="A2856" t="s">
        <v>33</v>
      </c>
      <c r="B2856" t="s">
        <v>34</v>
      </c>
      <c r="C2856">
        <v>2000</v>
      </c>
      <c r="D2856">
        <v>4.9000000000000004</v>
      </c>
      <c r="E2856" t="s">
        <v>28</v>
      </c>
      <c r="F2856" t="s">
        <v>25</v>
      </c>
      <c r="G2856">
        <v>277530</v>
      </c>
      <c r="H2856">
        <v>4</v>
      </c>
      <c r="I2856">
        <v>1</v>
      </c>
      <c r="J2856">
        <v>3449</v>
      </c>
    </row>
    <row r="2857" spans="1:10" x14ac:dyDescent="0.2">
      <c r="A2857" t="s">
        <v>26</v>
      </c>
      <c r="B2857" t="s">
        <v>47</v>
      </c>
      <c r="C2857">
        <v>2015</v>
      </c>
      <c r="D2857">
        <v>3.4</v>
      </c>
      <c r="E2857" t="s">
        <v>16</v>
      </c>
      <c r="F2857" t="s">
        <v>17</v>
      </c>
      <c r="G2857">
        <v>292522</v>
      </c>
      <c r="H2857">
        <v>3</v>
      </c>
      <c r="I2857">
        <v>1</v>
      </c>
      <c r="J2857">
        <v>8649</v>
      </c>
    </row>
    <row r="2858" spans="1:10" x14ac:dyDescent="0.2">
      <c r="A2858" t="s">
        <v>20</v>
      </c>
      <c r="B2858" t="s">
        <v>21</v>
      </c>
      <c r="C2858">
        <v>2023</v>
      </c>
      <c r="D2858">
        <v>2.7</v>
      </c>
      <c r="E2858" t="s">
        <v>16</v>
      </c>
      <c r="F2858" t="s">
        <v>13</v>
      </c>
      <c r="G2858">
        <v>214838</v>
      </c>
      <c r="H2858">
        <v>4</v>
      </c>
      <c r="I2858">
        <v>5</v>
      </c>
      <c r="J2858">
        <v>10403</v>
      </c>
    </row>
    <row r="2859" spans="1:10" x14ac:dyDescent="0.2">
      <c r="A2859" t="s">
        <v>18</v>
      </c>
      <c r="B2859" t="s">
        <v>54</v>
      </c>
      <c r="C2859">
        <v>2008</v>
      </c>
      <c r="D2859">
        <v>5</v>
      </c>
      <c r="E2859" t="s">
        <v>16</v>
      </c>
      <c r="F2859" t="s">
        <v>17</v>
      </c>
      <c r="G2859">
        <v>163749</v>
      </c>
      <c r="H2859">
        <v>3</v>
      </c>
      <c r="I2859">
        <v>3</v>
      </c>
      <c r="J2859">
        <v>10725</v>
      </c>
    </row>
    <row r="2860" spans="1:10" x14ac:dyDescent="0.2">
      <c r="A2860" t="s">
        <v>40</v>
      </c>
      <c r="B2860" t="s">
        <v>49</v>
      </c>
      <c r="C2860">
        <v>2002</v>
      </c>
      <c r="D2860">
        <v>1.2</v>
      </c>
      <c r="E2860" t="s">
        <v>28</v>
      </c>
      <c r="F2860" t="s">
        <v>25</v>
      </c>
      <c r="G2860">
        <v>2113</v>
      </c>
      <c r="H2860">
        <v>3</v>
      </c>
      <c r="I2860">
        <v>1</v>
      </c>
      <c r="J2860">
        <v>5857</v>
      </c>
    </row>
    <row r="2861" spans="1:10" x14ac:dyDescent="0.2">
      <c r="A2861" t="s">
        <v>23</v>
      </c>
      <c r="B2861" t="s">
        <v>38</v>
      </c>
      <c r="C2861">
        <v>2011</v>
      </c>
      <c r="D2861">
        <v>3.9</v>
      </c>
      <c r="E2861" t="s">
        <v>28</v>
      </c>
      <c r="F2861" t="s">
        <v>13</v>
      </c>
      <c r="G2861">
        <v>230860</v>
      </c>
      <c r="H2861">
        <v>2</v>
      </c>
      <c r="I2861">
        <v>5</v>
      </c>
      <c r="J2861">
        <v>6682</v>
      </c>
    </row>
    <row r="2862" spans="1:10" x14ac:dyDescent="0.2">
      <c r="A2862" t="s">
        <v>40</v>
      </c>
      <c r="B2862" t="s">
        <v>49</v>
      </c>
      <c r="C2862">
        <v>2017</v>
      </c>
      <c r="D2862">
        <v>2.8</v>
      </c>
      <c r="E2862" t="s">
        <v>12</v>
      </c>
      <c r="F2862" t="s">
        <v>25</v>
      </c>
      <c r="G2862">
        <v>133732</v>
      </c>
      <c r="H2862">
        <v>3</v>
      </c>
      <c r="I2862">
        <v>3</v>
      </c>
      <c r="J2862">
        <v>9325</v>
      </c>
    </row>
    <row r="2863" spans="1:10" x14ac:dyDescent="0.2">
      <c r="A2863" t="s">
        <v>14</v>
      </c>
      <c r="B2863" t="s">
        <v>15</v>
      </c>
      <c r="C2863">
        <v>2005</v>
      </c>
      <c r="D2863">
        <v>2.8</v>
      </c>
      <c r="E2863" t="s">
        <v>28</v>
      </c>
      <c r="F2863" t="s">
        <v>13</v>
      </c>
      <c r="G2863">
        <v>240044</v>
      </c>
      <c r="H2863">
        <v>3</v>
      </c>
      <c r="I2863">
        <v>2</v>
      </c>
      <c r="J2863">
        <v>3599</v>
      </c>
    </row>
    <row r="2864" spans="1:10" x14ac:dyDescent="0.2">
      <c r="A2864" t="s">
        <v>10</v>
      </c>
      <c r="B2864" t="s">
        <v>48</v>
      </c>
      <c r="C2864">
        <v>2020</v>
      </c>
      <c r="D2864">
        <v>1.6</v>
      </c>
      <c r="E2864" t="s">
        <v>28</v>
      </c>
      <c r="F2864" t="s">
        <v>25</v>
      </c>
      <c r="G2864">
        <v>135693</v>
      </c>
      <c r="H2864">
        <v>5</v>
      </c>
      <c r="I2864">
        <v>3</v>
      </c>
      <c r="J2864">
        <v>8986</v>
      </c>
    </row>
    <row r="2865" spans="1:10" x14ac:dyDescent="0.2">
      <c r="A2865" t="s">
        <v>26</v>
      </c>
      <c r="B2865" t="s">
        <v>27</v>
      </c>
      <c r="C2865">
        <v>2007</v>
      </c>
      <c r="D2865">
        <v>3.4</v>
      </c>
      <c r="E2865" t="s">
        <v>22</v>
      </c>
      <c r="F2865" t="s">
        <v>25</v>
      </c>
      <c r="G2865">
        <v>257837</v>
      </c>
      <c r="H2865">
        <v>5</v>
      </c>
      <c r="I2865">
        <v>5</v>
      </c>
      <c r="J2865">
        <v>6443</v>
      </c>
    </row>
    <row r="2866" spans="1:10" x14ac:dyDescent="0.2">
      <c r="A2866" t="s">
        <v>36</v>
      </c>
      <c r="B2866" t="s">
        <v>44</v>
      </c>
      <c r="C2866">
        <v>2018</v>
      </c>
      <c r="D2866">
        <v>4.9000000000000004</v>
      </c>
      <c r="E2866" t="s">
        <v>12</v>
      </c>
      <c r="F2866" t="s">
        <v>25</v>
      </c>
      <c r="G2866">
        <v>115393</v>
      </c>
      <c r="H2866">
        <v>5</v>
      </c>
      <c r="I2866">
        <v>5</v>
      </c>
      <c r="J2866">
        <v>12092</v>
      </c>
    </row>
    <row r="2867" spans="1:10" x14ac:dyDescent="0.2">
      <c r="A2867" t="s">
        <v>33</v>
      </c>
      <c r="B2867" t="s">
        <v>43</v>
      </c>
      <c r="C2867">
        <v>2022</v>
      </c>
      <c r="D2867">
        <v>2.2000000000000002</v>
      </c>
      <c r="E2867" t="s">
        <v>16</v>
      </c>
      <c r="F2867" t="s">
        <v>13</v>
      </c>
      <c r="G2867">
        <v>148932</v>
      </c>
      <c r="H2867">
        <v>2</v>
      </c>
      <c r="I2867">
        <v>1</v>
      </c>
      <c r="J2867">
        <v>10921</v>
      </c>
    </row>
    <row r="2868" spans="1:10" x14ac:dyDescent="0.2">
      <c r="A2868" t="s">
        <v>29</v>
      </c>
      <c r="B2868" t="s">
        <v>30</v>
      </c>
      <c r="C2868">
        <v>2000</v>
      </c>
      <c r="D2868">
        <v>4</v>
      </c>
      <c r="E2868" t="s">
        <v>28</v>
      </c>
      <c r="F2868" t="s">
        <v>13</v>
      </c>
      <c r="G2868">
        <v>67746</v>
      </c>
      <c r="H2868">
        <v>2</v>
      </c>
      <c r="I2868">
        <v>2</v>
      </c>
      <c r="J2868">
        <v>6745</v>
      </c>
    </row>
    <row r="2869" spans="1:10" x14ac:dyDescent="0.2">
      <c r="A2869" t="s">
        <v>20</v>
      </c>
      <c r="B2869" t="s">
        <v>42</v>
      </c>
      <c r="C2869">
        <v>2022</v>
      </c>
      <c r="D2869">
        <v>1.6</v>
      </c>
      <c r="E2869" t="s">
        <v>22</v>
      </c>
      <c r="F2869" t="s">
        <v>25</v>
      </c>
      <c r="G2869">
        <v>70988</v>
      </c>
      <c r="H2869">
        <v>2</v>
      </c>
      <c r="I2869">
        <v>4</v>
      </c>
      <c r="J2869">
        <v>12880</v>
      </c>
    </row>
    <row r="2870" spans="1:10" x14ac:dyDescent="0.2">
      <c r="A2870" t="s">
        <v>14</v>
      </c>
      <c r="B2870" t="s">
        <v>15</v>
      </c>
      <c r="C2870">
        <v>2023</v>
      </c>
      <c r="D2870">
        <v>4.3</v>
      </c>
      <c r="E2870" t="s">
        <v>12</v>
      </c>
      <c r="F2870" t="s">
        <v>13</v>
      </c>
      <c r="G2870">
        <v>48721</v>
      </c>
      <c r="H2870">
        <v>2</v>
      </c>
      <c r="I2870">
        <v>5</v>
      </c>
      <c r="J2870">
        <v>14325</v>
      </c>
    </row>
    <row r="2871" spans="1:10" x14ac:dyDescent="0.2">
      <c r="A2871" t="s">
        <v>10</v>
      </c>
      <c r="B2871" t="s">
        <v>31</v>
      </c>
      <c r="C2871">
        <v>2004</v>
      </c>
      <c r="D2871">
        <v>1.8</v>
      </c>
      <c r="E2871" t="s">
        <v>28</v>
      </c>
      <c r="F2871" t="s">
        <v>25</v>
      </c>
      <c r="G2871">
        <v>239182</v>
      </c>
      <c r="H2871">
        <v>4</v>
      </c>
      <c r="I2871">
        <v>5</v>
      </c>
      <c r="J2871">
        <v>2316</v>
      </c>
    </row>
    <row r="2872" spans="1:10" x14ac:dyDescent="0.2">
      <c r="A2872" t="s">
        <v>18</v>
      </c>
      <c r="B2872" t="s">
        <v>54</v>
      </c>
      <c r="C2872">
        <v>2017</v>
      </c>
      <c r="D2872">
        <v>2.9</v>
      </c>
      <c r="E2872" t="s">
        <v>16</v>
      </c>
      <c r="F2872" t="s">
        <v>13</v>
      </c>
      <c r="G2872">
        <v>269013</v>
      </c>
      <c r="H2872">
        <v>4</v>
      </c>
      <c r="I2872">
        <v>1</v>
      </c>
      <c r="J2872">
        <v>7719</v>
      </c>
    </row>
    <row r="2873" spans="1:10" x14ac:dyDescent="0.2">
      <c r="A2873" t="s">
        <v>20</v>
      </c>
      <c r="B2873" t="s">
        <v>21</v>
      </c>
      <c r="C2873">
        <v>2000</v>
      </c>
      <c r="D2873">
        <v>2</v>
      </c>
      <c r="E2873" t="s">
        <v>28</v>
      </c>
      <c r="F2873" t="s">
        <v>25</v>
      </c>
      <c r="G2873">
        <v>64819</v>
      </c>
      <c r="H2873">
        <v>4</v>
      </c>
      <c r="I2873">
        <v>2</v>
      </c>
      <c r="J2873">
        <v>4803</v>
      </c>
    </row>
    <row r="2874" spans="1:10" x14ac:dyDescent="0.2">
      <c r="A2874" t="s">
        <v>23</v>
      </c>
      <c r="B2874" t="s">
        <v>24</v>
      </c>
      <c r="C2874">
        <v>2013</v>
      </c>
      <c r="D2874">
        <v>2.7</v>
      </c>
      <c r="E2874" t="s">
        <v>28</v>
      </c>
      <c r="F2874" t="s">
        <v>17</v>
      </c>
      <c r="G2874">
        <v>272614</v>
      </c>
      <c r="H2874">
        <v>4</v>
      </c>
      <c r="I2874">
        <v>5</v>
      </c>
      <c r="J2874">
        <v>6747</v>
      </c>
    </row>
    <row r="2875" spans="1:10" x14ac:dyDescent="0.2">
      <c r="A2875" t="s">
        <v>23</v>
      </c>
      <c r="B2875" t="s">
        <v>24</v>
      </c>
      <c r="C2875">
        <v>2005</v>
      </c>
      <c r="D2875">
        <v>1.3</v>
      </c>
      <c r="E2875" t="s">
        <v>12</v>
      </c>
      <c r="F2875" t="s">
        <v>25</v>
      </c>
      <c r="G2875">
        <v>290532</v>
      </c>
      <c r="H2875">
        <v>4</v>
      </c>
      <c r="I2875">
        <v>3</v>
      </c>
      <c r="J2875">
        <v>2000</v>
      </c>
    </row>
    <row r="2876" spans="1:10" x14ac:dyDescent="0.2">
      <c r="A2876" t="s">
        <v>26</v>
      </c>
      <c r="B2876" t="s">
        <v>32</v>
      </c>
      <c r="C2876">
        <v>2011</v>
      </c>
      <c r="D2876">
        <v>2.8</v>
      </c>
      <c r="E2876" t="s">
        <v>16</v>
      </c>
      <c r="F2876" t="s">
        <v>17</v>
      </c>
      <c r="G2876">
        <v>223865</v>
      </c>
      <c r="H2876">
        <v>5</v>
      </c>
      <c r="I2876">
        <v>5</v>
      </c>
      <c r="J2876">
        <v>8222</v>
      </c>
    </row>
    <row r="2877" spans="1:10" x14ac:dyDescent="0.2">
      <c r="A2877" t="s">
        <v>40</v>
      </c>
      <c r="B2877" t="s">
        <v>51</v>
      </c>
      <c r="C2877">
        <v>2017</v>
      </c>
      <c r="D2877">
        <v>3.9</v>
      </c>
      <c r="E2877" t="s">
        <v>28</v>
      </c>
      <c r="F2877" t="s">
        <v>13</v>
      </c>
      <c r="G2877">
        <v>246848</v>
      </c>
      <c r="H2877">
        <v>3</v>
      </c>
      <c r="I2877">
        <v>4</v>
      </c>
      <c r="J2877">
        <v>8163</v>
      </c>
    </row>
    <row r="2878" spans="1:10" x14ac:dyDescent="0.2">
      <c r="A2878" t="s">
        <v>23</v>
      </c>
      <c r="B2878" t="s">
        <v>24</v>
      </c>
      <c r="C2878">
        <v>2008</v>
      </c>
      <c r="D2878">
        <v>3.1</v>
      </c>
      <c r="E2878" t="s">
        <v>12</v>
      </c>
      <c r="F2878" t="s">
        <v>13</v>
      </c>
      <c r="G2878">
        <v>108467</v>
      </c>
      <c r="H2878">
        <v>5</v>
      </c>
      <c r="I2878">
        <v>1</v>
      </c>
      <c r="J2878">
        <v>7430</v>
      </c>
    </row>
    <row r="2879" spans="1:10" x14ac:dyDescent="0.2">
      <c r="A2879" t="s">
        <v>23</v>
      </c>
      <c r="B2879" t="s">
        <v>24</v>
      </c>
      <c r="C2879">
        <v>2003</v>
      </c>
      <c r="D2879">
        <v>2.1</v>
      </c>
      <c r="E2879" t="s">
        <v>16</v>
      </c>
      <c r="F2879" t="s">
        <v>25</v>
      </c>
      <c r="G2879">
        <v>103278</v>
      </c>
      <c r="H2879">
        <v>3</v>
      </c>
      <c r="I2879">
        <v>3</v>
      </c>
      <c r="J2879">
        <v>6034</v>
      </c>
    </row>
    <row r="2880" spans="1:10" x14ac:dyDescent="0.2">
      <c r="A2880" t="s">
        <v>33</v>
      </c>
      <c r="B2880" t="s">
        <v>43</v>
      </c>
      <c r="C2880">
        <v>2015</v>
      </c>
      <c r="D2880">
        <v>3.3</v>
      </c>
      <c r="E2880" t="s">
        <v>16</v>
      </c>
      <c r="F2880" t="s">
        <v>25</v>
      </c>
      <c r="G2880">
        <v>125268</v>
      </c>
      <c r="H2880">
        <v>2</v>
      </c>
      <c r="I2880">
        <v>1</v>
      </c>
      <c r="J2880">
        <v>10394</v>
      </c>
    </row>
    <row r="2881" spans="1:10" x14ac:dyDescent="0.2">
      <c r="A2881" t="s">
        <v>33</v>
      </c>
      <c r="B2881" t="s">
        <v>34</v>
      </c>
      <c r="C2881">
        <v>2014</v>
      </c>
      <c r="D2881">
        <v>2.1</v>
      </c>
      <c r="E2881" t="s">
        <v>12</v>
      </c>
      <c r="F2881" t="s">
        <v>25</v>
      </c>
      <c r="G2881">
        <v>183149</v>
      </c>
      <c r="H2881">
        <v>3</v>
      </c>
      <c r="I2881">
        <v>2</v>
      </c>
      <c r="J2881">
        <v>6737</v>
      </c>
    </row>
    <row r="2882" spans="1:10" x14ac:dyDescent="0.2">
      <c r="A2882" t="s">
        <v>40</v>
      </c>
      <c r="B2882" t="s">
        <v>41</v>
      </c>
      <c r="C2882">
        <v>2015</v>
      </c>
      <c r="D2882">
        <v>4.7</v>
      </c>
      <c r="E2882" t="s">
        <v>12</v>
      </c>
      <c r="F2882" t="s">
        <v>25</v>
      </c>
      <c r="G2882">
        <v>202322</v>
      </c>
      <c r="H2882">
        <v>5</v>
      </c>
      <c r="I2882">
        <v>5</v>
      </c>
      <c r="J2882">
        <v>9253</v>
      </c>
    </row>
    <row r="2883" spans="1:10" x14ac:dyDescent="0.2">
      <c r="A2883" t="s">
        <v>23</v>
      </c>
      <c r="B2883" t="s">
        <v>24</v>
      </c>
      <c r="C2883">
        <v>2017</v>
      </c>
      <c r="D2883">
        <v>3.7</v>
      </c>
      <c r="E2883" t="s">
        <v>12</v>
      </c>
      <c r="F2883" t="s">
        <v>13</v>
      </c>
      <c r="G2883">
        <v>58102</v>
      </c>
      <c r="H2883">
        <v>3</v>
      </c>
      <c r="I2883">
        <v>3</v>
      </c>
      <c r="J2883">
        <v>11737</v>
      </c>
    </row>
    <row r="2884" spans="1:10" x14ac:dyDescent="0.2">
      <c r="A2884" t="s">
        <v>36</v>
      </c>
      <c r="B2884" t="s">
        <v>37</v>
      </c>
      <c r="C2884">
        <v>2022</v>
      </c>
      <c r="D2884">
        <v>1.5</v>
      </c>
      <c r="E2884" t="s">
        <v>22</v>
      </c>
      <c r="F2884" t="s">
        <v>25</v>
      </c>
      <c r="G2884">
        <v>41173</v>
      </c>
      <c r="H2884">
        <v>2</v>
      </c>
      <c r="I2884">
        <v>2</v>
      </c>
      <c r="J2884">
        <v>13376</v>
      </c>
    </row>
    <row r="2885" spans="1:10" x14ac:dyDescent="0.2">
      <c r="A2885" t="s">
        <v>23</v>
      </c>
      <c r="B2885" t="s">
        <v>24</v>
      </c>
      <c r="C2885">
        <v>2022</v>
      </c>
      <c r="D2885">
        <v>1.8</v>
      </c>
      <c r="E2885" t="s">
        <v>28</v>
      </c>
      <c r="F2885" t="s">
        <v>25</v>
      </c>
      <c r="G2885">
        <v>278342</v>
      </c>
      <c r="H2885">
        <v>5</v>
      </c>
      <c r="I2885">
        <v>1</v>
      </c>
      <c r="J2885">
        <v>6933</v>
      </c>
    </row>
    <row r="2886" spans="1:10" x14ac:dyDescent="0.2">
      <c r="A2886" t="s">
        <v>40</v>
      </c>
      <c r="B2886" t="s">
        <v>41</v>
      </c>
      <c r="C2886">
        <v>2009</v>
      </c>
      <c r="D2886">
        <v>2.1</v>
      </c>
      <c r="E2886" t="s">
        <v>16</v>
      </c>
      <c r="F2886" t="s">
        <v>13</v>
      </c>
      <c r="G2886">
        <v>200018</v>
      </c>
      <c r="H2886">
        <v>2</v>
      </c>
      <c r="I2886">
        <v>3</v>
      </c>
      <c r="J2886">
        <v>5899</v>
      </c>
    </row>
    <row r="2887" spans="1:10" x14ac:dyDescent="0.2">
      <c r="A2887" t="s">
        <v>10</v>
      </c>
      <c r="B2887" t="s">
        <v>31</v>
      </c>
      <c r="C2887">
        <v>2000</v>
      </c>
      <c r="D2887">
        <v>3.3</v>
      </c>
      <c r="E2887" t="s">
        <v>22</v>
      </c>
      <c r="F2887" t="s">
        <v>25</v>
      </c>
      <c r="G2887">
        <v>196915</v>
      </c>
      <c r="H2887">
        <v>3</v>
      </c>
      <c r="I2887">
        <v>5</v>
      </c>
      <c r="J2887">
        <v>5461</v>
      </c>
    </row>
    <row r="2888" spans="1:10" x14ac:dyDescent="0.2">
      <c r="A2888" t="s">
        <v>33</v>
      </c>
      <c r="B2888" t="s">
        <v>43</v>
      </c>
      <c r="C2888">
        <v>2012</v>
      </c>
      <c r="D2888">
        <v>4.4000000000000004</v>
      </c>
      <c r="E2888" t="s">
        <v>28</v>
      </c>
      <c r="F2888" t="s">
        <v>17</v>
      </c>
      <c r="G2888">
        <v>552</v>
      </c>
      <c r="H2888">
        <v>4</v>
      </c>
      <c r="I2888">
        <v>1</v>
      </c>
      <c r="J2888">
        <v>13588</v>
      </c>
    </row>
    <row r="2889" spans="1:10" x14ac:dyDescent="0.2">
      <c r="A2889" t="s">
        <v>40</v>
      </c>
      <c r="B2889" t="s">
        <v>49</v>
      </c>
      <c r="C2889">
        <v>2008</v>
      </c>
      <c r="D2889">
        <v>2.9</v>
      </c>
      <c r="E2889" t="s">
        <v>12</v>
      </c>
      <c r="F2889" t="s">
        <v>17</v>
      </c>
      <c r="G2889">
        <v>89645</v>
      </c>
      <c r="H2889">
        <v>2</v>
      </c>
      <c r="I2889">
        <v>4</v>
      </c>
      <c r="J2889">
        <v>9107</v>
      </c>
    </row>
    <row r="2890" spans="1:10" x14ac:dyDescent="0.2">
      <c r="A2890" t="s">
        <v>10</v>
      </c>
      <c r="B2890" t="s">
        <v>31</v>
      </c>
      <c r="C2890">
        <v>2004</v>
      </c>
      <c r="D2890">
        <v>4.3</v>
      </c>
      <c r="E2890" t="s">
        <v>16</v>
      </c>
      <c r="F2890" t="s">
        <v>13</v>
      </c>
      <c r="G2890">
        <v>5954</v>
      </c>
      <c r="H2890">
        <v>2</v>
      </c>
      <c r="I2890">
        <v>3</v>
      </c>
      <c r="J2890">
        <v>10480</v>
      </c>
    </row>
    <row r="2891" spans="1:10" x14ac:dyDescent="0.2">
      <c r="A2891" t="s">
        <v>26</v>
      </c>
      <c r="B2891" t="s">
        <v>32</v>
      </c>
      <c r="C2891">
        <v>2016</v>
      </c>
      <c r="D2891">
        <v>1.6</v>
      </c>
      <c r="E2891" t="s">
        <v>12</v>
      </c>
      <c r="F2891" t="s">
        <v>25</v>
      </c>
      <c r="G2891">
        <v>41061</v>
      </c>
      <c r="H2891">
        <v>5</v>
      </c>
      <c r="I2891">
        <v>1</v>
      </c>
      <c r="J2891">
        <v>9678</v>
      </c>
    </row>
    <row r="2892" spans="1:10" x14ac:dyDescent="0.2">
      <c r="A2892" t="s">
        <v>40</v>
      </c>
      <c r="B2892" t="s">
        <v>41</v>
      </c>
      <c r="C2892">
        <v>2021</v>
      </c>
      <c r="D2892">
        <v>2</v>
      </c>
      <c r="E2892" t="s">
        <v>16</v>
      </c>
      <c r="F2892" t="s">
        <v>13</v>
      </c>
      <c r="G2892">
        <v>153706</v>
      </c>
      <c r="H2892">
        <v>5</v>
      </c>
      <c r="I2892">
        <v>1</v>
      </c>
      <c r="J2892">
        <v>10325</v>
      </c>
    </row>
    <row r="2893" spans="1:10" x14ac:dyDescent="0.2">
      <c r="A2893" t="s">
        <v>29</v>
      </c>
      <c r="B2893" t="s">
        <v>35</v>
      </c>
      <c r="C2893">
        <v>2003</v>
      </c>
      <c r="D2893">
        <v>2.2999999999999998</v>
      </c>
      <c r="E2893" t="s">
        <v>28</v>
      </c>
      <c r="F2893" t="s">
        <v>25</v>
      </c>
      <c r="G2893">
        <v>293688</v>
      </c>
      <c r="H2893">
        <v>5</v>
      </c>
      <c r="I2893">
        <v>5</v>
      </c>
      <c r="J2893">
        <v>2000</v>
      </c>
    </row>
    <row r="2894" spans="1:10" x14ac:dyDescent="0.2">
      <c r="A2894" t="s">
        <v>23</v>
      </c>
      <c r="B2894" t="s">
        <v>38</v>
      </c>
      <c r="C2894">
        <v>2011</v>
      </c>
      <c r="D2894">
        <v>4</v>
      </c>
      <c r="E2894" t="s">
        <v>22</v>
      </c>
      <c r="F2894" t="s">
        <v>25</v>
      </c>
      <c r="G2894">
        <v>291373</v>
      </c>
      <c r="H2894">
        <v>4</v>
      </c>
      <c r="I2894">
        <v>5</v>
      </c>
      <c r="J2894">
        <v>7572</v>
      </c>
    </row>
    <row r="2895" spans="1:10" x14ac:dyDescent="0.2">
      <c r="A2895" t="s">
        <v>29</v>
      </c>
      <c r="B2895" t="s">
        <v>30</v>
      </c>
      <c r="C2895">
        <v>2009</v>
      </c>
      <c r="D2895">
        <v>1</v>
      </c>
      <c r="E2895" t="s">
        <v>28</v>
      </c>
      <c r="F2895" t="s">
        <v>13</v>
      </c>
      <c r="G2895">
        <v>285502</v>
      </c>
      <c r="H2895">
        <v>4</v>
      </c>
      <c r="I2895">
        <v>4</v>
      </c>
      <c r="J2895">
        <v>2089</v>
      </c>
    </row>
    <row r="2896" spans="1:10" x14ac:dyDescent="0.2">
      <c r="A2896" t="s">
        <v>40</v>
      </c>
      <c r="B2896" t="s">
        <v>51</v>
      </c>
      <c r="C2896">
        <v>2000</v>
      </c>
      <c r="D2896">
        <v>4</v>
      </c>
      <c r="E2896" t="s">
        <v>22</v>
      </c>
      <c r="F2896" t="s">
        <v>25</v>
      </c>
      <c r="G2896">
        <v>210630</v>
      </c>
      <c r="H2896">
        <v>3</v>
      </c>
      <c r="I2896">
        <v>3</v>
      </c>
      <c r="J2896">
        <v>5887</v>
      </c>
    </row>
    <row r="2897" spans="1:10" x14ac:dyDescent="0.2">
      <c r="A2897" t="s">
        <v>23</v>
      </c>
      <c r="B2897" t="s">
        <v>45</v>
      </c>
      <c r="C2897">
        <v>2012</v>
      </c>
      <c r="D2897">
        <v>4.3</v>
      </c>
      <c r="E2897" t="s">
        <v>16</v>
      </c>
      <c r="F2897" t="s">
        <v>17</v>
      </c>
      <c r="G2897">
        <v>147407</v>
      </c>
      <c r="H2897">
        <v>3</v>
      </c>
      <c r="I2897">
        <v>2</v>
      </c>
      <c r="J2897">
        <v>11551</v>
      </c>
    </row>
    <row r="2898" spans="1:10" x14ac:dyDescent="0.2">
      <c r="A2898" t="s">
        <v>14</v>
      </c>
      <c r="B2898" t="s">
        <v>46</v>
      </c>
      <c r="C2898">
        <v>2009</v>
      </c>
      <c r="D2898">
        <v>4.5999999999999996</v>
      </c>
      <c r="E2898" t="s">
        <v>12</v>
      </c>
      <c r="F2898" t="s">
        <v>25</v>
      </c>
      <c r="G2898">
        <v>58162</v>
      </c>
      <c r="H2898">
        <v>3</v>
      </c>
      <c r="I2898">
        <v>5</v>
      </c>
      <c r="J2898">
        <v>10236</v>
      </c>
    </row>
    <row r="2899" spans="1:10" x14ac:dyDescent="0.2">
      <c r="A2899" t="s">
        <v>10</v>
      </c>
      <c r="B2899" t="s">
        <v>48</v>
      </c>
      <c r="C2899">
        <v>2000</v>
      </c>
      <c r="D2899">
        <v>1.9</v>
      </c>
      <c r="E2899" t="s">
        <v>12</v>
      </c>
      <c r="F2899" t="s">
        <v>17</v>
      </c>
      <c r="G2899">
        <v>51334</v>
      </c>
      <c r="H2899">
        <v>3</v>
      </c>
      <c r="I2899">
        <v>2</v>
      </c>
      <c r="J2899">
        <v>6473</v>
      </c>
    </row>
    <row r="2900" spans="1:10" x14ac:dyDescent="0.2">
      <c r="A2900" t="s">
        <v>26</v>
      </c>
      <c r="B2900" t="s">
        <v>32</v>
      </c>
      <c r="C2900">
        <v>2013</v>
      </c>
      <c r="D2900">
        <v>1.7</v>
      </c>
      <c r="E2900" t="s">
        <v>22</v>
      </c>
      <c r="F2900" t="s">
        <v>25</v>
      </c>
      <c r="G2900">
        <v>59577</v>
      </c>
      <c r="H2900">
        <v>3</v>
      </c>
      <c r="I2900">
        <v>1</v>
      </c>
      <c r="J2900">
        <v>10508</v>
      </c>
    </row>
    <row r="2901" spans="1:10" x14ac:dyDescent="0.2">
      <c r="A2901" t="s">
        <v>26</v>
      </c>
      <c r="B2901" t="s">
        <v>27</v>
      </c>
      <c r="C2901">
        <v>2001</v>
      </c>
      <c r="D2901">
        <v>3.1</v>
      </c>
      <c r="E2901" t="s">
        <v>22</v>
      </c>
      <c r="F2901" t="s">
        <v>13</v>
      </c>
      <c r="G2901">
        <v>279309</v>
      </c>
      <c r="H2901">
        <v>4</v>
      </c>
      <c r="I2901">
        <v>1</v>
      </c>
      <c r="J2901">
        <v>3913</v>
      </c>
    </row>
    <row r="2902" spans="1:10" x14ac:dyDescent="0.2">
      <c r="A2902" t="s">
        <v>23</v>
      </c>
      <c r="B2902" t="s">
        <v>45</v>
      </c>
      <c r="C2902">
        <v>2009</v>
      </c>
      <c r="D2902">
        <v>3.6</v>
      </c>
      <c r="E2902" t="s">
        <v>28</v>
      </c>
      <c r="F2902" t="s">
        <v>25</v>
      </c>
      <c r="G2902">
        <v>100942</v>
      </c>
      <c r="H2902">
        <v>4</v>
      </c>
      <c r="I2902">
        <v>1</v>
      </c>
      <c r="J2902">
        <v>8381</v>
      </c>
    </row>
    <row r="2903" spans="1:10" x14ac:dyDescent="0.2">
      <c r="A2903" t="s">
        <v>18</v>
      </c>
      <c r="B2903" t="s">
        <v>54</v>
      </c>
      <c r="C2903">
        <v>2002</v>
      </c>
      <c r="D2903">
        <v>4.5</v>
      </c>
      <c r="E2903" t="s">
        <v>12</v>
      </c>
      <c r="F2903" t="s">
        <v>17</v>
      </c>
      <c r="G2903">
        <v>24369</v>
      </c>
      <c r="H2903">
        <v>5</v>
      </c>
      <c r="I2903">
        <v>1</v>
      </c>
      <c r="J2903">
        <v>10212</v>
      </c>
    </row>
    <row r="2904" spans="1:10" x14ac:dyDescent="0.2">
      <c r="A2904" t="s">
        <v>10</v>
      </c>
      <c r="B2904" t="s">
        <v>11</v>
      </c>
      <c r="C2904">
        <v>2004</v>
      </c>
      <c r="D2904">
        <v>2</v>
      </c>
      <c r="E2904" t="s">
        <v>12</v>
      </c>
      <c r="F2904" t="s">
        <v>17</v>
      </c>
      <c r="G2904">
        <v>116081</v>
      </c>
      <c r="H2904">
        <v>3</v>
      </c>
      <c r="I2904">
        <v>2</v>
      </c>
      <c r="J2904">
        <v>6478</v>
      </c>
    </row>
    <row r="2905" spans="1:10" x14ac:dyDescent="0.2">
      <c r="A2905" t="s">
        <v>20</v>
      </c>
      <c r="B2905" t="s">
        <v>21</v>
      </c>
      <c r="C2905">
        <v>2007</v>
      </c>
      <c r="D2905">
        <v>4.5</v>
      </c>
      <c r="E2905" t="s">
        <v>12</v>
      </c>
      <c r="F2905" t="s">
        <v>25</v>
      </c>
      <c r="G2905">
        <v>56348</v>
      </c>
      <c r="H2905">
        <v>5</v>
      </c>
      <c r="I2905">
        <v>5</v>
      </c>
      <c r="J2905">
        <v>9573</v>
      </c>
    </row>
    <row r="2906" spans="1:10" x14ac:dyDescent="0.2">
      <c r="A2906" t="s">
        <v>26</v>
      </c>
      <c r="B2906" t="s">
        <v>27</v>
      </c>
      <c r="C2906">
        <v>2011</v>
      </c>
      <c r="D2906">
        <v>3.9</v>
      </c>
      <c r="E2906" t="s">
        <v>12</v>
      </c>
      <c r="F2906" t="s">
        <v>25</v>
      </c>
      <c r="G2906">
        <v>264755</v>
      </c>
      <c r="H2906">
        <v>4</v>
      </c>
      <c r="I2906">
        <v>5</v>
      </c>
      <c r="J2906">
        <v>6004</v>
      </c>
    </row>
    <row r="2907" spans="1:10" x14ac:dyDescent="0.2">
      <c r="A2907" t="s">
        <v>33</v>
      </c>
      <c r="B2907" t="s">
        <v>43</v>
      </c>
      <c r="C2907">
        <v>2022</v>
      </c>
      <c r="D2907">
        <v>3.5</v>
      </c>
      <c r="E2907" t="s">
        <v>16</v>
      </c>
      <c r="F2907" t="s">
        <v>17</v>
      </c>
      <c r="G2907">
        <v>254869</v>
      </c>
      <c r="H2907">
        <v>2</v>
      </c>
      <c r="I2907">
        <v>2</v>
      </c>
      <c r="J2907">
        <v>11602</v>
      </c>
    </row>
    <row r="2908" spans="1:10" x14ac:dyDescent="0.2">
      <c r="A2908" t="s">
        <v>29</v>
      </c>
      <c r="B2908" t="s">
        <v>56</v>
      </c>
      <c r="C2908">
        <v>2003</v>
      </c>
      <c r="D2908">
        <v>4.9000000000000004</v>
      </c>
      <c r="E2908" t="s">
        <v>12</v>
      </c>
      <c r="F2908" t="s">
        <v>25</v>
      </c>
      <c r="G2908">
        <v>60570</v>
      </c>
      <c r="H2908">
        <v>5</v>
      </c>
      <c r="I2908">
        <v>4</v>
      </c>
      <c r="J2908">
        <v>8688</v>
      </c>
    </row>
    <row r="2909" spans="1:10" x14ac:dyDescent="0.2">
      <c r="A2909" t="s">
        <v>36</v>
      </c>
      <c r="B2909" t="s">
        <v>37</v>
      </c>
      <c r="C2909">
        <v>2017</v>
      </c>
      <c r="D2909">
        <v>2.2999999999999998</v>
      </c>
      <c r="E2909" t="s">
        <v>16</v>
      </c>
      <c r="F2909" t="s">
        <v>25</v>
      </c>
      <c r="G2909">
        <v>3009</v>
      </c>
      <c r="H2909">
        <v>3</v>
      </c>
      <c r="I2909">
        <v>4</v>
      </c>
      <c r="J2909">
        <v>12439</v>
      </c>
    </row>
    <row r="2910" spans="1:10" x14ac:dyDescent="0.2">
      <c r="A2910" t="s">
        <v>33</v>
      </c>
      <c r="B2910" t="s">
        <v>55</v>
      </c>
      <c r="C2910">
        <v>2006</v>
      </c>
      <c r="D2910">
        <v>1.8</v>
      </c>
      <c r="E2910" t="s">
        <v>12</v>
      </c>
      <c r="F2910" t="s">
        <v>25</v>
      </c>
      <c r="G2910">
        <v>48144</v>
      </c>
      <c r="H2910">
        <v>4</v>
      </c>
      <c r="I2910">
        <v>5</v>
      </c>
      <c r="J2910">
        <v>6737</v>
      </c>
    </row>
    <row r="2911" spans="1:10" x14ac:dyDescent="0.2">
      <c r="A2911" t="s">
        <v>40</v>
      </c>
      <c r="B2911" t="s">
        <v>51</v>
      </c>
      <c r="C2911">
        <v>2002</v>
      </c>
      <c r="D2911">
        <v>2.5</v>
      </c>
      <c r="E2911" t="s">
        <v>22</v>
      </c>
      <c r="F2911" t="s">
        <v>13</v>
      </c>
      <c r="G2911">
        <v>50314</v>
      </c>
      <c r="H2911">
        <v>4</v>
      </c>
      <c r="I2911">
        <v>4</v>
      </c>
      <c r="J2911">
        <v>8193</v>
      </c>
    </row>
    <row r="2912" spans="1:10" x14ac:dyDescent="0.2">
      <c r="A2912" t="s">
        <v>18</v>
      </c>
      <c r="B2912" t="s">
        <v>19</v>
      </c>
      <c r="C2912">
        <v>2002</v>
      </c>
      <c r="D2912">
        <v>2.2000000000000002</v>
      </c>
      <c r="E2912" t="s">
        <v>12</v>
      </c>
      <c r="F2912" t="s">
        <v>17</v>
      </c>
      <c r="G2912">
        <v>5020</v>
      </c>
      <c r="H2912">
        <v>4</v>
      </c>
      <c r="I2912">
        <v>5</v>
      </c>
      <c r="J2912">
        <v>8299</v>
      </c>
    </row>
    <row r="2913" spans="1:10" x14ac:dyDescent="0.2">
      <c r="A2913" t="s">
        <v>20</v>
      </c>
      <c r="B2913" t="s">
        <v>50</v>
      </c>
      <c r="C2913">
        <v>2002</v>
      </c>
      <c r="D2913">
        <v>4.4000000000000004</v>
      </c>
      <c r="E2913" t="s">
        <v>12</v>
      </c>
      <c r="F2913" t="s">
        <v>17</v>
      </c>
      <c r="G2913">
        <v>81512</v>
      </c>
      <c r="H2913">
        <v>3</v>
      </c>
      <c r="I2913">
        <v>3</v>
      </c>
      <c r="J2913">
        <v>8969</v>
      </c>
    </row>
    <row r="2914" spans="1:10" x14ac:dyDescent="0.2">
      <c r="A2914" t="s">
        <v>36</v>
      </c>
      <c r="B2914" t="s">
        <v>44</v>
      </c>
      <c r="C2914">
        <v>2013</v>
      </c>
      <c r="D2914">
        <v>4.7</v>
      </c>
      <c r="E2914" t="s">
        <v>12</v>
      </c>
      <c r="F2914" t="s">
        <v>25</v>
      </c>
      <c r="G2914">
        <v>254167</v>
      </c>
      <c r="H2914">
        <v>4</v>
      </c>
      <c r="I2914">
        <v>4</v>
      </c>
      <c r="J2914">
        <v>7616</v>
      </c>
    </row>
    <row r="2915" spans="1:10" x14ac:dyDescent="0.2">
      <c r="A2915" t="s">
        <v>33</v>
      </c>
      <c r="B2915" t="s">
        <v>43</v>
      </c>
      <c r="C2915">
        <v>2020</v>
      </c>
      <c r="D2915">
        <v>3.5</v>
      </c>
      <c r="E2915" t="s">
        <v>12</v>
      </c>
      <c r="F2915" t="s">
        <v>25</v>
      </c>
      <c r="G2915">
        <v>232400</v>
      </c>
      <c r="H2915">
        <v>4</v>
      </c>
      <c r="I2915">
        <v>1</v>
      </c>
      <c r="J2915">
        <v>8952</v>
      </c>
    </row>
    <row r="2916" spans="1:10" x14ac:dyDescent="0.2">
      <c r="A2916" t="s">
        <v>23</v>
      </c>
      <c r="B2916" t="s">
        <v>38</v>
      </c>
      <c r="C2916">
        <v>2023</v>
      </c>
      <c r="D2916">
        <v>2</v>
      </c>
      <c r="E2916" t="s">
        <v>28</v>
      </c>
      <c r="F2916" t="s">
        <v>17</v>
      </c>
      <c r="G2916">
        <v>128626</v>
      </c>
      <c r="H2916">
        <v>5</v>
      </c>
      <c r="I2916">
        <v>1</v>
      </c>
      <c r="J2916">
        <v>11927</v>
      </c>
    </row>
    <row r="2917" spans="1:10" x14ac:dyDescent="0.2">
      <c r="A2917" t="s">
        <v>36</v>
      </c>
      <c r="B2917" t="s">
        <v>37</v>
      </c>
      <c r="C2917">
        <v>2010</v>
      </c>
      <c r="D2917">
        <v>4.9000000000000004</v>
      </c>
      <c r="E2917" t="s">
        <v>12</v>
      </c>
      <c r="F2917" t="s">
        <v>25</v>
      </c>
      <c r="G2917">
        <v>133554</v>
      </c>
      <c r="H2917">
        <v>4</v>
      </c>
      <c r="I2917">
        <v>3</v>
      </c>
      <c r="J2917">
        <v>9328</v>
      </c>
    </row>
    <row r="2918" spans="1:10" x14ac:dyDescent="0.2">
      <c r="A2918" t="s">
        <v>14</v>
      </c>
      <c r="B2918" t="s">
        <v>15</v>
      </c>
      <c r="C2918">
        <v>2015</v>
      </c>
      <c r="D2918">
        <v>2.8</v>
      </c>
      <c r="E2918" t="s">
        <v>28</v>
      </c>
      <c r="F2918" t="s">
        <v>25</v>
      </c>
      <c r="G2918">
        <v>225481</v>
      </c>
      <c r="H2918">
        <v>2</v>
      </c>
      <c r="I2918">
        <v>3</v>
      </c>
      <c r="J2918">
        <v>6890</v>
      </c>
    </row>
    <row r="2919" spans="1:10" x14ac:dyDescent="0.2">
      <c r="A2919" t="s">
        <v>18</v>
      </c>
      <c r="B2919" t="s">
        <v>19</v>
      </c>
      <c r="C2919">
        <v>2022</v>
      </c>
      <c r="D2919">
        <v>5</v>
      </c>
      <c r="E2919" t="s">
        <v>28</v>
      </c>
      <c r="F2919" t="s">
        <v>17</v>
      </c>
      <c r="G2919">
        <v>211047</v>
      </c>
      <c r="H2919">
        <v>4</v>
      </c>
      <c r="I2919">
        <v>2</v>
      </c>
      <c r="J2919">
        <v>12979</v>
      </c>
    </row>
    <row r="2920" spans="1:10" x14ac:dyDescent="0.2">
      <c r="A2920" t="s">
        <v>10</v>
      </c>
      <c r="B2920" t="s">
        <v>11</v>
      </c>
      <c r="C2920">
        <v>2006</v>
      </c>
      <c r="D2920">
        <v>2</v>
      </c>
      <c r="E2920" t="s">
        <v>22</v>
      </c>
      <c r="F2920" t="s">
        <v>25</v>
      </c>
      <c r="G2920">
        <v>49359</v>
      </c>
      <c r="H2920">
        <v>4</v>
      </c>
      <c r="I2920">
        <v>4</v>
      </c>
      <c r="J2920">
        <v>8912</v>
      </c>
    </row>
    <row r="2921" spans="1:10" x14ac:dyDescent="0.2">
      <c r="A2921" t="s">
        <v>18</v>
      </c>
      <c r="B2921" t="s">
        <v>19</v>
      </c>
      <c r="C2921">
        <v>2000</v>
      </c>
      <c r="D2921">
        <v>2.1</v>
      </c>
      <c r="E2921" t="s">
        <v>16</v>
      </c>
      <c r="F2921" t="s">
        <v>25</v>
      </c>
      <c r="G2921">
        <v>26663</v>
      </c>
      <c r="H2921">
        <v>2</v>
      </c>
      <c r="I2921">
        <v>1</v>
      </c>
      <c r="J2921">
        <v>6666</v>
      </c>
    </row>
    <row r="2922" spans="1:10" x14ac:dyDescent="0.2">
      <c r="A2922" t="s">
        <v>40</v>
      </c>
      <c r="B2922" t="s">
        <v>49</v>
      </c>
      <c r="C2922">
        <v>2018</v>
      </c>
      <c r="D2922">
        <v>4.9000000000000004</v>
      </c>
      <c r="E2922" t="s">
        <v>22</v>
      </c>
      <c r="F2922" t="s">
        <v>13</v>
      </c>
      <c r="G2922">
        <v>183575</v>
      </c>
      <c r="H2922">
        <v>4</v>
      </c>
      <c r="I2922">
        <v>2</v>
      </c>
      <c r="J2922">
        <v>12728</v>
      </c>
    </row>
    <row r="2923" spans="1:10" x14ac:dyDescent="0.2">
      <c r="A2923" t="s">
        <v>29</v>
      </c>
      <c r="B2923" t="s">
        <v>30</v>
      </c>
      <c r="C2923">
        <v>2006</v>
      </c>
      <c r="D2923">
        <v>2.2000000000000002</v>
      </c>
      <c r="E2923" t="s">
        <v>28</v>
      </c>
      <c r="F2923" t="s">
        <v>25</v>
      </c>
      <c r="G2923">
        <v>297485</v>
      </c>
      <c r="H2923">
        <v>4</v>
      </c>
      <c r="I2923">
        <v>3</v>
      </c>
      <c r="J2923">
        <v>2150</v>
      </c>
    </row>
    <row r="2924" spans="1:10" x14ac:dyDescent="0.2">
      <c r="A2924" t="s">
        <v>26</v>
      </c>
      <c r="B2924" t="s">
        <v>27</v>
      </c>
      <c r="C2924">
        <v>2002</v>
      </c>
      <c r="D2924">
        <v>4.4000000000000004</v>
      </c>
      <c r="E2924" t="s">
        <v>28</v>
      </c>
      <c r="F2924" t="s">
        <v>25</v>
      </c>
      <c r="G2924">
        <v>265879</v>
      </c>
      <c r="H2924">
        <v>3</v>
      </c>
      <c r="I2924">
        <v>5</v>
      </c>
      <c r="J2924">
        <v>3782</v>
      </c>
    </row>
    <row r="2925" spans="1:10" x14ac:dyDescent="0.2">
      <c r="A2925" t="s">
        <v>18</v>
      </c>
      <c r="B2925" t="s">
        <v>19</v>
      </c>
      <c r="C2925">
        <v>2017</v>
      </c>
      <c r="D2925">
        <v>1.9</v>
      </c>
      <c r="E2925" t="s">
        <v>22</v>
      </c>
      <c r="F2925" t="s">
        <v>25</v>
      </c>
      <c r="G2925">
        <v>5233</v>
      </c>
      <c r="H2925">
        <v>2</v>
      </c>
      <c r="I2925">
        <v>5</v>
      </c>
      <c r="J2925">
        <v>12995</v>
      </c>
    </row>
    <row r="2926" spans="1:10" x14ac:dyDescent="0.2">
      <c r="A2926" t="s">
        <v>20</v>
      </c>
      <c r="B2926" t="s">
        <v>21</v>
      </c>
      <c r="C2926">
        <v>2009</v>
      </c>
      <c r="D2926">
        <v>4</v>
      </c>
      <c r="E2926" t="s">
        <v>22</v>
      </c>
      <c r="F2926" t="s">
        <v>13</v>
      </c>
      <c r="G2926">
        <v>265479</v>
      </c>
      <c r="H2926">
        <v>4</v>
      </c>
      <c r="I2926">
        <v>5</v>
      </c>
      <c r="J2926">
        <v>7490</v>
      </c>
    </row>
    <row r="2927" spans="1:10" x14ac:dyDescent="0.2">
      <c r="A2927" t="s">
        <v>26</v>
      </c>
      <c r="B2927" t="s">
        <v>47</v>
      </c>
      <c r="C2927">
        <v>2005</v>
      </c>
      <c r="D2927">
        <v>2.8</v>
      </c>
      <c r="E2927" t="s">
        <v>22</v>
      </c>
      <c r="F2927" t="s">
        <v>13</v>
      </c>
      <c r="G2927">
        <v>138032</v>
      </c>
      <c r="H2927">
        <v>3</v>
      </c>
      <c r="I2927">
        <v>4</v>
      </c>
      <c r="J2927">
        <v>7639</v>
      </c>
    </row>
    <row r="2928" spans="1:10" x14ac:dyDescent="0.2">
      <c r="A2928" t="s">
        <v>14</v>
      </c>
      <c r="B2928" t="s">
        <v>15</v>
      </c>
      <c r="C2928">
        <v>2023</v>
      </c>
      <c r="D2928">
        <v>2</v>
      </c>
      <c r="E2928" t="s">
        <v>16</v>
      </c>
      <c r="F2928" t="s">
        <v>13</v>
      </c>
      <c r="G2928">
        <v>160084</v>
      </c>
      <c r="H2928">
        <v>2</v>
      </c>
      <c r="I2928">
        <v>4</v>
      </c>
      <c r="J2928">
        <v>10798</v>
      </c>
    </row>
    <row r="2929" spans="1:10" x14ac:dyDescent="0.2">
      <c r="A2929" t="s">
        <v>26</v>
      </c>
      <c r="B2929" t="s">
        <v>47</v>
      </c>
      <c r="C2929">
        <v>2008</v>
      </c>
      <c r="D2929">
        <v>3.1</v>
      </c>
      <c r="E2929" t="s">
        <v>16</v>
      </c>
      <c r="F2929" t="s">
        <v>17</v>
      </c>
      <c r="G2929">
        <v>34423</v>
      </c>
      <c r="H2929">
        <v>3</v>
      </c>
      <c r="I2929">
        <v>3</v>
      </c>
      <c r="J2929">
        <v>11411</v>
      </c>
    </row>
    <row r="2930" spans="1:10" x14ac:dyDescent="0.2">
      <c r="A2930" t="s">
        <v>18</v>
      </c>
      <c r="B2930" t="s">
        <v>19</v>
      </c>
      <c r="C2930">
        <v>2000</v>
      </c>
      <c r="D2930">
        <v>2.7</v>
      </c>
      <c r="E2930" t="s">
        <v>22</v>
      </c>
      <c r="F2930" t="s">
        <v>25</v>
      </c>
      <c r="G2930">
        <v>116677</v>
      </c>
      <c r="H2930">
        <v>2</v>
      </c>
      <c r="I2930">
        <v>2</v>
      </c>
      <c r="J2930">
        <v>6466</v>
      </c>
    </row>
    <row r="2931" spans="1:10" x14ac:dyDescent="0.2">
      <c r="A2931" t="s">
        <v>23</v>
      </c>
      <c r="B2931" t="s">
        <v>24</v>
      </c>
      <c r="C2931">
        <v>2014</v>
      </c>
      <c r="D2931">
        <v>1.1000000000000001</v>
      </c>
      <c r="E2931" t="s">
        <v>28</v>
      </c>
      <c r="F2931" t="s">
        <v>25</v>
      </c>
      <c r="G2931">
        <v>113145</v>
      </c>
      <c r="H2931">
        <v>3</v>
      </c>
      <c r="I2931">
        <v>5</v>
      </c>
      <c r="J2931">
        <v>7137</v>
      </c>
    </row>
    <row r="2932" spans="1:10" x14ac:dyDescent="0.2">
      <c r="A2932" t="s">
        <v>23</v>
      </c>
      <c r="B2932" t="s">
        <v>45</v>
      </c>
      <c r="C2932">
        <v>2002</v>
      </c>
      <c r="D2932">
        <v>1.7</v>
      </c>
      <c r="E2932" t="s">
        <v>22</v>
      </c>
      <c r="F2932" t="s">
        <v>25</v>
      </c>
      <c r="G2932">
        <v>264575</v>
      </c>
      <c r="H2932">
        <v>4</v>
      </c>
      <c r="I2932">
        <v>1</v>
      </c>
      <c r="J2932">
        <v>3108</v>
      </c>
    </row>
    <row r="2933" spans="1:10" x14ac:dyDescent="0.2">
      <c r="A2933" t="s">
        <v>33</v>
      </c>
      <c r="B2933" t="s">
        <v>34</v>
      </c>
      <c r="C2933">
        <v>2003</v>
      </c>
      <c r="D2933">
        <v>3.6</v>
      </c>
      <c r="E2933" t="s">
        <v>28</v>
      </c>
      <c r="F2933" t="s">
        <v>17</v>
      </c>
      <c r="G2933">
        <v>240657</v>
      </c>
      <c r="H2933">
        <v>2</v>
      </c>
      <c r="I2933">
        <v>2</v>
      </c>
      <c r="J2933">
        <v>5286</v>
      </c>
    </row>
    <row r="2934" spans="1:10" x14ac:dyDescent="0.2">
      <c r="A2934" t="s">
        <v>23</v>
      </c>
      <c r="B2934" t="s">
        <v>38</v>
      </c>
      <c r="C2934">
        <v>2006</v>
      </c>
      <c r="D2934">
        <v>2.4</v>
      </c>
      <c r="E2934" t="s">
        <v>28</v>
      </c>
      <c r="F2934" t="s">
        <v>17</v>
      </c>
      <c r="G2934">
        <v>154960</v>
      </c>
      <c r="H2934">
        <v>3</v>
      </c>
      <c r="I2934">
        <v>1</v>
      </c>
      <c r="J2934">
        <v>6700</v>
      </c>
    </row>
    <row r="2935" spans="1:10" x14ac:dyDescent="0.2">
      <c r="A2935" t="s">
        <v>36</v>
      </c>
      <c r="B2935" t="s">
        <v>37</v>
      </c>
      <c r="C2935">
        <v>2017</v>
      </c>
      <c r="D2935">
        <v>2.4</v>
      </c>
      <c r="E2935" t="s">
        <v>16</v>
      </c>
      <c r="F2935" t="s">
        <v>17</v>
      </c>
      <c r="G2935">
        <v>140689</v>
      </c>
      <c r="H2935">
        <v>4</v>
      </c>
      <c r="I2935">
        <v>5</v>
      </c>
      <c r="J2935">
        <v>11286</v>
      </c>
    </row>
    <row r="2936" spans="1:10" x14ac:dyDescent="0.2">
      <c r="A2936" t="s">
        <v>40</v>
      </c>
      <c r="B2936" t="s">
        <v>41</v>
      </c>
      <c r="C2936">
        <v>2005</v>
      </c>
      <c r="D2936">
        <v>4</v>
      </c>
      <c r="E2936" t="s">
        <v>16</v>
      </c>
      <c r="F2936" t="s">
        <v>25</v>
      </c>
      <c r="G2936">
        <v>228725</v>
      </c>
      <c r="H2936">
        <v>4</v>
      </c>
      <c r="I2936">
        <v>2</v>
      </c>
      <c r="J2936">
        <v>6025</v>
      </c>
    </row>
    <row r="2937" spans="1:10" x14ac:dyDescent="0.2">
      <c r="A2937" t="s">
        <v>14</v>
      </c>
      <c r="B2937" t="s">
        <v>15</v>
      </c>
      <c r="C2937">
        <v>2020</v>
      </c>
      <c r="D2937">
        <v>2</v>
      </c>
      <c r="E2937" t="s">
        <v>12</v>
      </c>
      <c r="F2937" t="s">
        <v>17</v>
      </c>
      <c r="G2937">
        <v>183441</v>
      </c>
      <c r="H2937">
        <v>4</v>
      </c>
      <c r="I2937">
        <v>3</v>
      </c>
      <c r="J2937">
        <v>9931</v>
      </c>
    </row>
    <row r="2938" spans="1:10" x14ac:dyDescent="0.2">
      <c r="A2938" t="s">
        <v>18</v>
      </c>
      <c r="B2938" t="s">
        <v>52</v>
      </c>
      <c r="C2938">
        <v>2003</v>
      </c>
      <c r="D2938">
        <v>2.2999999999999998</v>
      </c>
      <c r="E2938" t="s">
        <v>16</v>
      </c>
      <c r="F2938" t="s">
        <v>17</v>
      </c>
      <c r="G2938">
        <v>117694</v>
      </c>
      <c r="H2938">
        <v>3</v>
      </c>
      <c r="I2938">
        <v>3</v>
      </c>
      <c r="J2938">
        <v>7446</v>
      </c>
    </row>
    <row r="2939" spans="1:10" x14ac:dyDescent="0.2">
      <c r="A2939" t="s">
        <v>18</v>
      </c>
      <c r="B2939" t="s">
        <v>19</v>
      </c>
      <c r="C2939">
        <v>2003</v>
      </c>
      <c r="D2939">
        <v>1.9</v>
      </c>
      <c r="E2939" t="s">
        <v>12</v>
      </c>
      <c r="F2939" t="s">
        <v>25</v>
      </c>
      <c r="G2939">
        <v>138278</v>
      </c>
      <c r="H2939">
        <v>5</v>
      </c>
      <c r="I2939">
        <v>2</v>
      </c>
      <c r="J2939">
        <v>4134</v>
      </c>
    </row>
    <row r="2940" spans="1:10" x14ac:dyDescent="0.2">
      <c r="A2940" t="s">
        <v>26</v>
      </c>
      <c r="B2940" t="s">
        <v>32</v>
      </c>
      <c r="C2940">
        <v>2008</v>
      </c>
      <c r="D2940">
        <v>4.5</v>
      </c>
      <c r="E2940" t="s">
        <v>12</v>
      </c>
      <c r="F2940" t="s">
        <v>17</v>
      </c>
      <c r="G2940">
        <v>203634</v>
      </c>
      <c r="H2940">
        <v>3</v>
      </c>
      <c r="I2940">
        <v>2</v>
      </c>
      <c r="J2940">
        <v>8427</v>
      </c>
    </row>
    <row r="2941" spans="1:10" x14ac:dyDescent="0.2">
      <c r="A2941" t="s">
        <v>18</v>
      </c>
      <c r="B2941" t="s">
        <v>54</v>
      </c>
      <c r="C2941">
        <v>2007</v>
      </c>
      <c r="D2941">
        <v>1.7</v>
      </c>
      <c r="E2941" t="s">
        <v>28</v>
      </c>
      <c r="F2941" t="s">
        <v>25</v>
      </c>
      <c r="G2941">
        <v>255059</v>
      </c>
      <c r="H2941">
        <v>5</v>
      </c>
      <c r="I2941">
        <v>2</v>
      </c>
      <c r="J2941">
        <v>2798</v>
      </c>
    </row>
    <row r="2942" spans="1:10" x14ac:dyDescent="0.2">
      <c r="A2942" t="s">
        <v>36</v>
      </c>
      <c r="B2942" t="s">
        <v>53</v>
      </c>
      <c r="C2942">
        <v>2014</v>
      </c>
      <c r="D2942">
        <v>1.9</v>
      </c>
      <c r="E2942" t="s">
        <v>28</v>
      </c>
      <c r="F2942" t="s">
        <v>25</v>
      </c>
      <c r="G2942">
        <v>253678</v>
      </c>
      <c r="H2942">
        <v>5</v>
      </c>
      <c r="I2942">
        <v>2</v>
      </c>
      <c r="J2942">
        <v>5126</v>
      </c>
    </row>
    <row r="2943" spans="1:10" x14ac:dyDescent="0.2">
      <c r="A2943" t="s">
        <v>14</v>
      </c>
      <c r="B2943" t="s">
        <v>39</v>
      </c>
      <c r="C2943">
        <v>2021</v>
      </c>
      <c r="D2943">
        <v>4.3</v>
      </c>
      <c r="E2943" t="s">
        <v>16</v>
      </c>
      <c r="F2943" t="s">
        <v>17</v>
      </c>
      <c r="G2943">
        <v>189655</v>
      </c>
      <c r="H2943">
        <v>5</v>
      </c>
      <c r="I2943">
        <v>2</v>
      </c>
      <c r="J2943">
        <v>13406</v>
      </c>
    </row>
    <row r="2944" spans="1:10" x14ac:dyDescent="0.2">
      <c r="A2944" t="s">
        <v>26</v>
      </c>
      <c r="B2944" t="s">
        <v>32</v>
      </c>
      <c r="C2944">
        <v>2020</v>
      </c>
      <c r="D2944">
        <v>4</v>
      </c>
      <c r="E2944" t="s">
        <v>16</v>
      </c>
      <c r="F2944" t="s">
        <v>17</v>
      </c>
      <c r="G2944">
        <v>224676</v>
      </c>
      <c r="H2944">
        <v>2</v>
      </c>
      <c r="I2944">
        <v>4</v>
      </c>
      <c r="J2944">
        <v>12106</v>
      </c>
    </row>
    <row r="2945" spans="1:10" x14ac:dyDescent="0.2">
      <c r="A2945" t="s">
        <v>33</v>
      </c>
      <c r="B2945" t="s">
        <v>55</v>
      </c>
      <c r="C2945">
        <v>2018</v>
      </c>
      <c r="D2945">
        <v>3.3</v>
      </c>
      <c r="E2945" t="s">
        <v>12</v>
      </c>
      <c r="F2945" t="s">
        <v>25</v>
      </c>
      <c r="G2945">
        <v>151881</v>
      </c>
      <c r="H2945">
        <v>2</v>
      </c>
      <c r="I2945">
        <v>2</v>
      </c>
      <c r="J2945">
        <v>9762</v>
      </c>
    </row>
    <row r="2946" spans="1:10" x14ac:dyDescent="0.2">
      <c r="A2946" t="s">
        <v>26</v>
      </c>
      <c r="B2946" t="s">
        <v>47</v>
      </c>
      <c r="C2946">
        <v>2008</v>
      </c>
      <c r="D2946">
        <v>2</v>
      </c>
      <c r="E2946" t="s">
        <v>16</v>
      </c>
      <c r="F2946" t="s">
        <v>13</v>
      </c>
      <c r="G2946">
        <v>210592</v>
      </c>
      <c r="H2946">
        <v>5</v>
      </c>
      <c r="I2946">
        <v>4</v>
      </c>
      <c r="J2946">
        <v>5288</v>
      </c>
    </row>
    <row r="2947" spans="1:10" x14ac:dyDescent="0.2">
      <c r="A2947" t="s">
        <v>40</v>
      </c>
      <c r="B2947" t="s">
        <v>51</v>
      </c>
      <c r="C2947">
        <v>2007</v>
      </c>
      <c r="D2947">
        <v>1.6</v>
      </c>
      <c r="E2947" t="s">
        <v>28</v>
      </c>
      <c r="F2947" t="s">
        <v>25</v>
      </c>
      <c r="G2947">
        <v>244812</v>
      </c>
      <c r="H2947">
        <v>3</v>
      </c>
      <c r="I2947">
        <v>4</v>
      </c>
      <c r="J2947">
        <v>2903</v>
      </c>
    </row>
    <row r="2948" spans="1:10" x14ac:dyDescent="0.2">
      <c r="A2948" t="s">
        <v>33</v>
      </c>
      <c r="B2948" t="s">
        <v>34</v>
      </c>
      <c r="C2948">
        <v>2011</v>
      </c>
      <c r="D2948">
        <v>2.9</v>
      </c>
      <c r="E2948" t="s">
        <v>22</v>
      </c>
      <c r="F2948" t="s">
        <v>17</v>
      </c>
      <c r="G2948">
        <v>270773</v>
      </c>
      <c r="H2948">
        <v>5</v>
      </c>
      <c r="I2948">
        <v>5</v>
      </c>
      <c r="J2948">
        <v>8384</v>
      </c>
    </row>
    <row r="2949" spans="1:10" x14ac:dyDescent="0.2">
      <c r="A2949" t="s">
        <v>33</v>
      </c>
      <c r="B2949" t="s">
        <v>43</v>
      </c>
      <c r="C2949">
        <v>2016</v>
      </c>
      <c r="D2949">
        <v>3.8</v>
      </c>
      <c r="E2949" t="s">
        <v>28</v>
      </c>
      <c r="F2949" t="s">
        <v>13</v>
      </c>
      <c r="G2949">
        <v>196371</v>
      </c>
      <c r="H2949">
        <v>4</v>
      </c>
      <c r="I2949">
        <v>4</v>
      </c>
      <c r="J2949">
        <v>8772</v>
      </c>
    </row>
    <row r="2950" spans="1:10" x14ac:dyDescent="0.2">
      <c r="A2950" t="s">
        <v>36</v>
      </c>
      <c r="B2950" t="s">
        <v>37</v>
      </c>
      <c r="C2950">
        <v>2004</v>
      </c>
      <c r="D2950">
        <v>3.4</v>
      </c>
      <c r="E2950" t="s">
        <v>16</v>
      </c>
      <c r="F2950" t="s">
        <v>17</v>
      </c>
      <c r="G2950">
        <v>90326</v>
      </c>
      <c r="H2950">
        <v>4</v>
      </c>
      <c r="I2950">
        <v>3</v>
      </c>
      <c r="J2950">
        <v>9393</v>
      </c>
    </row>
    <row r="2951" spans="1:10" x14ac:dyDescent="0.2">
      <c r="A2951" t="s">
        <v>23</v>
      </c>
      <c r="B2951" t="s">
        <v>38</v>
      </c>
      <c r="C2951">
        <v>2004</v>
      </c>
      <c r="D2951">
        <v>2</v>
      </c>
      <c r="E2951" t="s">
        <v>16</v>
      </c>
      <c r="F2951" t="s">
        <v>13</v>
      </c>
      <c r="G2951">
        <v>47929</v>
      </c>
      <c r="H2951">
        <v>2</v>
      </c>
      <c r="I2951">
        <v>1</v>
      </c>
      <c r="J2951">
        <v>7341</v>
      </c>
    </row>
    <row r="2952" spans="1:10" x14ac:dyDescent="0.2">
      <c r="A2952" t="s">
        <v>20</v>
      </c>
      <c r="B2952" t="s">
        <v>50</v>
      </c>
      <c r="C2952">
        <v>2010</v>
      </c>
      <c r="D2952">
        <v>1.7</v>
      </c>
      <c r="E2952" t="s">
        <v>12</v>
      </c>
      <c r="F2952" t="s">
        <v>13</v>
      </c>
      <c r="G2952">
        <v>260904</v>
      </c>
      <c r="H2952">
        <v>5</v>
      </c>
      <c r="I2952">
        <v>3</v>
      </c>
      <c r="J2952">
        <v>3581</v>
      </c>
    </row>
    <row r="2953" spans="1:10" x14ac:dyDescent="0.2">
      <c r="A2953" t="s">
        <v>40</v>
      </c>
      <c r="B2953" t="s">
        <v>49</v>
      </c>
      <c r="C2953">
        <v>2011</v>
      </c>
      <c r="D2953">
        <v>2.2999999999999998</v>
      </c>
      <c r="E2953" t="s">
        <v>22</v>
      </c>
      <c r="F2953" t="s">
        <v>17</v>
      </c>
      <c r="G2953">
        <v>254220</v>
      </c>
      <c r="H2953">
        <v>3</v>
      </c>
      <c r="I2953">
        <v>2</v>
      </c>
      <c r="J2953">
        <v>8115</v>
      </c>
    </row>
    <row r="2954" spans="1:10" x14ac:dyDescent="0.2">
      <c r="A2954" t="s">
        <v>29</v>
      </c>
      <c r="B2954" t="s">
        <v>35</v>
      </c>
      <c r="C2954">
        <v>2014</v>
      </c>
      <c r="D2954">
        <v>2.5</v>
      </c>
      <c r="E2954" t="s">
        <v>28</v>
      </c>
      <c r="F2954" t="s">
        <v>25</v>
      </c>
      <c r="G2954">
        <v>47829</v>
      </c>
      <c r="H2954">
        <v>2</v>
      </c>
      <c r="I2954">
        <v>3</v>
      </c>
      <c r="J2954">
        <v>9843</v>
      </c>
    </row>
    <row r="2955" spans="1:10" x14ac:dyDescent="0.2">
      <c r="A2955" t="s">
        <v>40</v>
      </c>
      <c r="B2955" t="s">
        <v>41</v>
      </c>
      <c r="C2955">
        <v>2009</v>
      </c>
      <c r="D2955">
        <v>1.5</v>
      </c>
      <c r="E2955" t="s">
        <v>28</v>
      </c>
      <c r="F2955" t="s">
        <v>13</v>
      </c>
      <c r="G2955">
        <v>4339</v>
      </c>
      <c r="H2955">
        <v>5</v>
      </c>
      <c r="I2955">
        <v>4</v>
      </c>
      <c r="J2955">
        <v>8213</v>
      </c>
    </row>
    <row r="2956" spans="1:10" x14ac:dyDescent="0.2">
      <c r="A2956" t="s">
        <v>10</v>
      </c>
      <c r="B2956" t="s">
        <v>31</v>
      </c>
      <c r="C2956">
        <v>2022</v>
      </c>
      <c r="D2956">
        <v>3.4</v>
      </c>
      <c r="E2956" t="s">
        <v>12</v>
      </c>
      <c r="F2956" t="s">
        <v>17</v>
      </c>
      <c r="G2956">
        <v>68508</v>
      </c>
      <c r="H2956">
        <v>2</v>
      </c>
      <c r="I2956">
        <v>2</v>
      </c>
      <c r="J2956">
        <v>14229</v>
      </c>
    </row>
    <row r="2957" spans="1:10" x14ac:dyDescent="0.2">
      <c r="A2957" t="s">
        <v>40</v>
      </c>
      <c r="B2957" t="s">
        <v>51</v>
      </c>
      <c r="C2957">
        <v>2006</v>
      </c>
      <c r="D2957">
        <v>2.8</v>
      </c>
      <c r="E2957" t="s">
        <v>22</v>
      </c>
      <c r="F2957" t="s">
        <v>17</v>
      </c>
      <c r="G2957">
        <v>282433</v>
      </c>
      <c r="H2957">
        <v>2</v>
      </c>
      <c r="I2957">
        <v>4</v>
      </c>
      <c r="J2957">
        <v>6551</v>
      </c>
    </row>
    <row r="2958" spans="1:10" x14ac:dyDescent="0.2">
      <c r="A2958" t="s">
        <v>26</v>
      </c>
      <c r="B2958" t="s">
        <v>47</v>
      </c>
      <c r="C2958">
        <v>2018</v>
      </c>
      <c r="D2958">
        <v>1.1000000000000001</v>
      </c>
      <c r="E2958" t="s">
        <v>22</v>
      </c>
      <c r="F2958" t="s">
        <v>13</v>
      </c>
      <c r="G2958">
        <v>156396</v>
      </c>
      <c r="H2958">
        <v>3</v>
      </c>
      <c r="I2958">
        <v>2</v>
      </c>
      <c r="J2958">
        <v>9472</v>
      </c>
    </row>
    <row r="2959" spans="1:10" x14ac:dyDescent="0.2">
      <c r="A2959" t="s">
        <v>18</v>
      </c>
      <c r="B2959" t="s">
        <v>52</v>
      </c>
      <c r="C2959">
        <v>2011</v>
      </c>
      <c r="D2959">
        <v>1.5</v>
      </c>
      <c r="E2959" t="s">
        <v>16</v>
      </c>
      <c r="F2959" t="s">
        <v>25</v>
      </c>
      <c r="G2959">
        <v>173761</v>
      </c>
      <c r="H2959">
        <v>3</v>
      </c>
      <c r="I2959">
        <v>5</v>
      </c>
      <c r="J2959">
        <v>6424</v>
      </c>
    </row>
    <row r="2960" spans="1:10" x14ac:dyDescent="0.2">
      <c r="A2960" t="s">
        <v>36</v>
      </c>
      <c r="B2960" t="s">
        <v>37</v>
      </c>
      <c r="C2960">
        <v>2020</v>
      </c>
      <c r="D2960">
        <v>1.8</v>
      </c>
      <c r="E2960" t="s">
        <v>16</v>
      </c>
      <c r="F2960" t="s">
        <v>13</v>
      </c>
      <c r="G2960">
        <v>7887</v>
      </c>
      <c r="H2960">
        <v>2</v>
      </c>
      <c r="I2960">
        <v>2</v>
      </c>
      <c r="J2960">
        <v>12742</v>
      </c>
    </row>
    <row r="2961" spans="1:10" x14ac:dyDescent="0.2">
      <c r="A2961" t="s">
        <v>40</v>
      </c>
      <c r="B2961" t="s">
        <v>51</v>
      </c>
      <c r="C2961">
        <v>2010</v>
      </c>
      <c r="D2961">
        <v>1.5</v>
      </c>
      <c r="E2961" t="s">
        <v>16</v>
      </c>
      <c r="F2961" t="s">
        <v>25</v>
      </c>
      <c r="G2961">
        <v>86892</v>
      </c>
      <c r="H2961">
        <v>2</v>
      </c>
      <c r="I2961">
        <v>5</v>
      </c>
      <c r="J2961">
        <v>7862</v>
      </c>
    </row>
    <row r="2962" spans="1:10" x14ac:dyDescent="0.2">
      <c r="A2962" t="s">
        <v>23</v>
      </c>
      <c r="B2962" t="s">
        <v>45</v>
      </c>
      <c r="C2962">
        <v>2017</v>
      </c>
      <c r="D2962">
        <v>1.8</v>
      </c>
      <c r="E2962" t="s">
        <v>12</v>
      </c>
      <c r="F2962" t="s">
        <v>13</v>
      </c>
      <c r="G2962">
        <v>37685</v>
      </c>
      <c r="H2962">
        <v>2</v>
      </c>
      <c r="I2962">
        <v>1</v>
      </c>
      <c r="J2962">
        <v>10246</v>
      </c>
    </row>
    <row r="2963" spans="1:10" x14ac:dyDescent="0.2">
      <c r="A2963" t="s">
        <v>20</v>
      </c>
      <c r="B2963" t="s">
        <v>42</v>
      </c>
      <c r="C2963">
        <v>2003</v>
      </c>
      <c r="D2963">
        <v>4.2</v>
      </c>
      <c r="E2963" t="s">
        <v>16</v>
      </c>
      <c r="F2963" t="s">
        <v>25</v>
      </c>
      <c r="G2963">
        <v>188952</v>
      </c>
      <c r="H2963">
        <v>5</v>
      </c>
      <c r="I2963">
        <v>3</v>
      </c>
      <c r="J2963">
        <v>6420</v>
      </c>
    </row>
    <row r="2964" spans="1:10" x14ac:dyDescent="0.2">
      <c r="A2964" t="s">
        <v>10</v>
      </c>
      <c r="B2964" t="s">
        <v>31</v>
      </c>
      <c r="C2964">
        <v>2015</v>
      </c>
      <c r="D2964">
        <v>3.1</v>
      </c>
      <c r="E2964" t="s">
        <v>12</v>
      </c>
      <c r="F2964" t="s">
        <v>17</v>
      </c>
      <c r="G2964">
        <v>256058</v>
      </c>
      <c r="H2964">
        <v>3</v>
      </c>
      <c r="I2964">
        <v>3</v>
      </c>
      <c r="J2964">
        <v>8078</v>
      </c>
    </row>
    <row r="2965" spans="1:10" x14ac:dyDescent="0.2">
      <c r="A2965" t="s">
        <v>10</v>
      </c>
      <c r="B2965" t="s">
        <v>48</v>
      </c>
      <c r="C2965">
        <v>2008</v>
      </c>
      <c r="D2965">
        <v>4.5</v>
      </c>
      <c r="E2965" t="s">
        <v>28</v>
      </c>
      <c r="F2965" t="s">
        <v>13</v>
      </c>
      <c r="G2965">
        <v>246080</v>
      </c>
      <c r="H2965">
        <v>5</v>
      </c>
      <c r="I2965">
        <v>1</v>
      </c>
      <c r="J2965">
        <v>6078</v>
      </c>
    </row>
    <row r="2966" spans="1:10" x14ac:dyDescent="0.2">
      <c r="A2966" t="s">
        <v>14</v>
      </c>
      <c r="B2966" t="s">
        <v>39</v>
      </c>
      <c r="C2966">
        <v>2001</v>
      </c>
      <c r="D2966">
        <v>1.7</v>
      </c>
      <c r="E2966" t="s">
        <v>22</v>
      </c>
      <c r="F2966" t="s">
        <v>17</v>
      </c>
      <c r="G2966">
        <v>103088</v>
      </c>
      <c r="H2966">
        <v>4</v>
      </c>
      <c r="I2966">
        <v>4</v>
      </c>
      <c r="J2966">
        <v>7538</v>
      </c>
    </row>
    <row r="2967" spans="1:10" x14ac:dyDescent="0.2">
      <c r="A2967" t="s">
        <v>40</v>
      </c>
      <c r="B2967" t="s">
        <v>41</v>
      </c>
      <c r="C2967">
        <v>2022</v>
      </c>
      <c r="D2967">
        <v>1.3</v>
      </c>
      <c r="E2967" t="s">
        <v>28</v>
      </c>
      <c r="F2967" t="s">
        <v>25</v>
      </c>
      <c r="G2967">
        <v>102092</v>
      </c>
      <c r="H2967">
        <v>3</v>
      </c>
      <c r="I2967">
        <v>4</v>
      </c>
      <c r="J2967">
        <v>9958</v>
      </c>
    </row>
    <row r="2968" spans="1:10" x14ac:dyDescent="0.2">
      <c r="A2968" t="s">
        <v>29</v>
      </c>
      <c r="B2968" t="s">
        <v>30</v>
      </c>
      <c r="C2968">
        <v>2001</v>
      </c>
      <c r="D2968">
        <v>3.9</v>
      </c>
      <c r="E2968" t="s">
        <v>28</v>
      </c>
      <c r="F2968" t="s">
        <v>13</v>
      </c>
      <c r="G2968">
        <v>85459</v>
      </c>
      <c r="H2968">
        <v>5</v>
      </c>
      <c r="I2968">
        <v>2</v>
      </c>
      <c r="J2968">
        <v>6590</v>
      </c>
    </row>
    <row r="2969" spans="1:10" x14ac:dyDescent="0.2">
      <c r="A2969" t="s">
        <v>20</v>
      </c>
      <c r="B2969" t="s">
        <v>50</v>
      </c>
      <c r="C2969">
        <v>2020</v>
      </c>
      <c r="D2969">
        <v>4</v>
      </c>
      <c r="E2969" t="s">
        <v>22</v>
      </c>
      <c r="F2969" t="s">
        <v>17</v>
      </c>
      <c r="G2969">
        <v>85954</v>
      </c>
      <c r="H2969">
        <v>5</v>
      </c>
      <c r="I2969">
        <v>1</v>
      </c>
      <c r="J2969">
        <v>15880</v>
      </c>
    </row>
    <row r="2970" spans="1:10" x14ac:dyDescent="0.2">
      <c r="A2970" t="s">
        <v>18</v>
      </c>
      <c r="B2970" t="s">
        <v>19</v>
      </c>
      <c r="C2970">
        <v>2005</v>
      </c>
      <c r="D2970">
        <v>4.5</v>
      </c>
      <c r="E2970" t="s">
        <v>28</v>
      </c>
      <c r="F2970" t="s">
        <v>17</v>
      </c>
      <c r="G2970">
        <v>89422</v>
      </c>
      <c r="H2970">
        <v>2</v>
      </c>
      <c r="I2970">
        <v>1</v>
      </c>
      <c r="J2970">
        <v>9811</v>
      </c>
    </row>
    <row r="2971" spans="1:10" x14ac:dyDescent="0.2">
      <c r="A2971" t="s">
        <v>26</v>
      </c>
      <c r="B2971" t="s">
        <v>27</v>
      </c>
      <c r="C2971">
        <v>2007</v>
      </c>
      <c r="D2971">
        <v>1.6</v>
      </c>
      <c r="E2971" t="s">
        <v>12</v>
      </c>
      <c r="F2971" t="s">
        <v>13</v>
      </c>
      <c r="G2971">
        <v>67080</v>
      </c>
      <c r="H2971">
        <v>3</v>
      </c>
      <c r="I2971">
        <v>2</v>
      </c>
      <c r="J2971">
        <v>6458</v>
      </c>
    </row>
    <row r="2972" spans="1:10" x14ac:dyDescent="0.2">
      <c r="A2972" t="s">
        <v>18</v>
      </c>
      <c r="B2972" t="s">
        <v>19</v>
      </c>
      <c r="C2972">
        <v>2007</v>
      </c>
      <c r="D2972">
        <v>3.4</v>
      </c>
      <c r="E2972" t="s">
        <v>12</v>
      </c>
      <c r="F2972" t="s">
        <v>17</v>
      </c>
      <c r="G2972">
        <v>275042</v>
      </c>
      <c r="H2972">
        <v>5</v>
      </c>
      <c r="I2972">
        <v>4</v>
      </c>
      <c r="J2972">
        <v>5599</v>
      </c>
    </row>
    <row r="2973" spans="1:10" x14ac:dyDescent="0.2">
      <c r="A2973" t="s">
        <v>23</v>
      </c>
      <c r="B2973" t="s">
        <v>38</v>
      </c>
      <c r="C2973">
        <v>2004</v>
      </c>
      <c r="D2973">
        <v>4.9000000000000004</v>
      </c>
      <c r="E2973" t="s">
        <v>16</v>
      </c>
      <c r="F2973" t="s">
        <v>13</v>
      </c>
      <c r="G2973">
        <v>220473</v>
      </c>
      <c r="H2973">
        <v>2</v>
      </c>
      <c r="I2973">
        <v>1</v>
      </c>
      <c r="J2973">
        <v>6790</v>
      </c>
    </row>
    <row r="2974" spans="1:10" x14ac:dyDescent="0.2">
      <c r="A2974" t="s">
        <v>40</v>
      </c>
      <c r="B2974" t="s">
        <v>49</v>
      </c>
      <c r="C2974">
        <v>2005</v>
      </c>
      <c r="D2974">
        <v>1.8</v>
      </c>
      <c r="E2974" t="s">
        <v>22</v>
      </c>
      <c r="F2974" t="s">
        <v>13</v>
      </c>
      <c r="G2974">
        <v>13353</v>
      </c>
      <c r="H2974">
        <v>5</v>
      </c>
      <c r="I2974">
        <v>4</v>
      </c>
      <c r="J2974">
        <v>9132</v>
      </c>
    </row>
    <row r="2975" spans="1:10" x14ac:dyDescent="0.2">
      <c r="A2975" t="s">
        <v>33</v>
      </c>
      <c r="B2975" t="s">
        <v>43</v>
      </c>
      <c r="C2975">
        <v>2007</v>
      </c>
      <c r="D2975">
        <v>4.9000000000000004</v>
      </c>
      <c r="E2975" t="s">
        <v>16</v>
      </c>
      <c r="F2975" t="s">
        <v>13</v>
      </c>
      <c r="G2975">
        <v>40316</v>
      </c>
      <c r="H2975">
        <v>2</v>
      </c>
      <c r="I2975">
        <v>5</v>
      </c>
      <c r="J2975">
        <v>11293</v>
      </c>
    </row>
    <row r="2976" spans="1:10" x14ac:dyDescent="0.2">
      <c r="A2976" t="s">
        <v>20</v>
      </c>
      <c r="B2976" t="s">
        <v>50</v>
      </c>
      <c r="C2976">
        <v>2015</v>
      </c>
      <c r="D2976">
        <v>4.9000000000000004</v>
      </c>
      <c r="E2976" t="s">
        <v>28</v>
      </c>
      <c r="F2976" t="s">
        <v>13</v>
      </c>
      <c r="G2976">
        <v>213995</v>
      </c>
      <c r="H2976">
        <v>5</v>
      </c>
      <c r="I2976">
        <v>5</v>
      </c>
      <c r="J2976">
        <v>9220</v>
      </c>
    </row>
    <row r="2977" spans="1:10" x14ac:dyDescent="0.2">
      <c r="A2977" t="s">
        <v>20</v>
      </c>
      <c r="B2977" t="s">
        <v>50</v>
      </c>
      <c r="C2977">
        <v>2002</v>
      </c>
      <c r="D2977">
        <v>2.1</v>
      </c>
      <c r="E2977" t="s">
        <v>22</v>
      </c>
      <c r="F2977" t="s">
        <v>13</v>
      </c>
      <c r="G2977">
        <v>249454</v>
      </c>
      <c r="H2977">
        <v>2</v>
      </c>
      <c r="I2977">
        <v>4</v>
      </c>
      <c r="J2977">
        <v>3810</v>
      </c>
    </row>
    <row r="2978" spans="1:10" x14ac:dyDescent="0.2">
      <c r="A2978" t="s">
        <v>29</v>
      </c>
      <c r="B2978" t="s">
        <v>56</v>
      </c>
      <c r="C2978">
        <v>2017</v>
      </c>
      <c r="D2978">
        <v>1.3</v>
      </c>
      <c r="E2978" t="s">
        <v>22</v>
      </c>
      <c r="F2978" t="s">
        <v>25</v>
      </c>
      <c r="G2978">
        <v>179848</v>
      </c>
      <c r="H2978">
        <v>3</v>
      </c>
      <c r="I2978">
        <v>3</v>
      </c>
      <c r="J2978">
        <v>8903</v>
      </c>
    </row>
    <row r="2979" spans="1:10" x14ac:dyDescent="0.2">
      <c r="A2979" t="s">
        <v>10</v>
      </c>
      <c r="B2979" t="s">
        <v>11</v>
      </c>
      <c r="C2979">
        <v>2019</v>
      </c>
      <c r="D2979">
        <v>4.9000000000000004</v>
      </c>
      <c r="E2979" t="s">
        <v>16</v>
      </c>
      <c r="F2979" t="s">
        <v>13</v>
      </c>
      <c r="G2979">
        <v>42389</v>
      </c>
      <c r="H2979">
        <v>4</v>
      </c>
      <c r="I2979">
        <v>2</v>
      </c>
      <c r="J2979">
        <v>14852</v>
      </c>
    </row>
    <row r="2980" spans="1:10" x14ac:dyDescent="0.2">
      <c r="A2980" t="s">
        <v>29</v>
      </c>
      <c r="B2980" t="s">
        <v>35</v>
      </c>
      <c r="C2980">
        <v>2003</v>
      </c>
      <c r="D2980">
        <v>2.9</v>
      </c>
      <c r="E2980" t="s">
        <v>28</v>
      </c>
      <c r="F2980" t="s">
        <v>17</v>
      </c>
      <c r="G2980">
        <v>63886</v>
      </c>
      <c r="H2980">
        <v>3</v>
      </c>
      <c r="I2980">
        <v>1</v>
      </c>
      <c r="J2980">
        <v>8122</v>
      </c>
    </row>
    <row r="2981" spans="1:10" x14ac:dyDescent="0.2">
      <c r="A2981" t="s">
        <v>14</v>
      </c>
      <c r="B2981" t="s">
        <v>15</v>
      </c>
      <c r="C2981">
        <v>2013</v>
      </c>
      <c r="D2981">
        <v>2.1</v>
      </c>
      <c r="E2981" t="s">
        <v>28</v>
      </c>
      <c r="F2981" t="s">
        <v>13</v>
      </c>
      <c r="G2981">
        <v>100047</v>
      </c>
      <c r="H2981">
        <v>2</v>
      </c>
      <c r="I2981">
        <v>4</v>
      </c>
      <c r="J2981">
        <v>8099</v>
      </c>
    </row>
    <row r="2982" spans="1:10" x14ac:dyDescent="0.2">
      <c r="A2982" t="s">
        <v>18</v>
      </c>
      <c r="B2982" t="s">
        <v>52</v>
      </c>
      <c r="C2982">
        <v>2009</v>
      </c>
      <c r="D2982">
        <v>3.7</v>
      </c>
      <c r="E2982" t="s">
        <v>28</v>
      </c>
      <c r="F2982" t="s">
        <v>25</v>
      </c>
      <c r="G2982">
        <v>24132</v>
      </c>
      <c r="H2982">
        <v>3</v>
      </c>
      <c r="I2982">
        <v>1</v>
      </c>
      <c r="J2982">
        <v>10017</v>
      </c>
    </row>
    <row r="2983" spans="1:10" x14ac:dyDescent="0.2">
      <c r="A2983" t="s">
        <v>33</v>
      </c>
      <c r="B2983" t="s">
        <v>34</v>
      </c>
      <c r="C2983">
        <v>2019</v>
      </c>
      <c r="D2983">
        <v>4.3</v>
      </c>
      <c r="E2983" t="s">
        <v>22</v>
      </c>
      <c r="F2983" t="s">
        <v>13</v>
      </c>
      <c r="G2983">
        <v>187276</v>
      </c>
      <c r="H2983">
        <v>2</v>
      </c>
      <c r="I2983">
        <v>5</v>
      </c>
      <c r="J2983">
        <v>12354</v>
      </c>
    </row>
    <row r="2984" spans="1:10" x14ac:dyDescent="0.2">
      <c r="A2984" t="s">
        <v>14</v>
      </c>
      <c r="B2984" t="s">
        <v>46</v>
      </c>
      <c r="C2984">
        <v>2020</v>
      </c>
      <c r="D2984">
        <v>4.9000000000000004</v>
      </c>
      <c r="E2984" t="s">
        <v>12</v>
      </c>
      <c r="F2984" t="s">
        <v>13</v>
      </c>
      <c r="G2984">
        <v>100441</v>
      </c>
      <c r="H2984">
        <v>2</v>
      </c>
      <c r="I2984">
        <v>4</v>
      </c>
      <c r="J2984">
        <v>12991</v>
      </c>
    </row>
    <row r="2985" spans="1:10" x14ac:dyDescent="0.2">
      <c r="A2985" t="s">
        <v>23</v>
      </c>
      <c r="B2985" t="s">
        <v>38</v>
      </c>
      <c r="C2985">
        <v>2015</v>
      </c>
      <c r="D2985">
        <v>1.9</v>
      </c>
      <c r="E2985" t="s">
        <v>16</v>
      </c>
      <c r="F2985" t="s">
        <v>13</v>
      </c>
      <c r="G2985">
        <v>163910</v>
      </c>
      <c r="H2985">
        <v>5</v>
      </c>
      <c r="I2985">
        <v>5</v>
      </c>
      <c r="J2985">
        <v>8221</v>
      </c>
    </row>
    <row r="2986" spans="1:10" x14ac:dyDescent="0.2">
      <c r="A2986" t="s">
        <v>23</v>
      </c>
      <c r="B2986" t="s">
        <v>38</v>
      </c>
      <c r="C2986">
        <v>2021</v>
      </c>
      <c r="D2986">
        <v>4.0999999999999996</v>
      </c>
      <c r="E2986" t="s">
        <v>12</v>
      </c>
      <c r="F2986" t="s">
        <v>17</v>
      </c>
      <c r="G2986">
        <v>37195</v>
      </c>
      <c r="H2986">
        <v>4</v>
      </c>
      <c r="I2986">
        <v>5</v>
      </c>
      <c r="J2986">
        <v>15256</v>
      </c>
    </row>
    <row r="2987" spans="1:10" x14ac:dyDescent="0.2">
      <c r="A2987" t="s">
        <v>20</v>
      </c>
      <c r="B2987" t="s">
        <v>42</v>
      </c>
      <c r="C2987">
        <v>2014</v>
      </c>
      <c r="D2987">
        <v>2.7</v>
      </c>
      <c r="E2987" t="s">
        <v>16</v>
      </c>
      <c r="F2987" t="s">
        <v>17</v>
      </c>
      <c r="G2987">
        <v>143682</v>
      </c>
      <c r="H2987">
        <v>5</v>
      </c>
      <c r="I2987">
        <v>2</v>
      </c>
      <c r="J2987">
        <v>10626</v>
      </c>
    </row>
    <row r="2988" spans="1:10" x14ac:dyDescent="0.2">
      <c r="A2988" t="s">
        <v>36</v>
      </c>
      <c r="B2988" t="s">
        <v>37</v>
      </c>
      <c r="C2988">
        <v>2010</v>
      </c>
      <c r="D2988">
        <v>3.3</v>
      </c>
      <c r="E2988" t="s">
        <v>22</v>
      </c>
      <c r="F2988" t="s">
        <v>17</v>
      </c>
      <c r="G2988">
        <v>292576</v>
      </c>
      <c r="H2988">
        <v>3</v>
      </c>
      <c r="I2988">
        <v>2</v>
      </c>
      <c r="J2988">
        <v>8048</v>
      </c>
    </row>
    <row r="2989" spans="1:10" x14ac:dyDescent="0.2">
      <c r="A2989" t="s">
        <v>23</v>
      </c>
      <c r="B2989" t="s">
        <v>38</v>
      </c>
      <c r="C2989">
        <v>2020</v>
      </c>
      <c r="D2989">
        <v>2.2000000000000002</v>
      </c>
      <c r="E2989" t="s">
        <v>12</v>
      </c>
      <c r="F2989" t="s">
        <v>17</v>
      </c>
      <c r="G2989">
        <v>34617</v>
      </c>
      <c r="H2989">
        <v>4</v>
      </c>
      <c r="I2989">
        <v>5</v>
      </c>
      <c r="J2989">
        <v>13107</v>
      </c>
    </row>
    <row r="2990" spans="1:10" x14ac:dyDescent="0.2">
      <c r="A2990" t="s">
        <v>26</v>
      </c>
      <c r="B2990" t="s">
        <v>47</v>
      </c>
      <c r="C2990">
        <v>2018</v>
      </c>
      <c r="D2990">
        <v>2.6</v>
      </c>
      <c r="E2990" t="s">
        <v>16</v>
      </c>
      <c r="F2990" t="s">
        <v>17</v>
      </c>
      <c r="G2990">
        <v>17983</v>
      </c>
      <c r="H2990">
        <v>3</v>
      </c>
      <c r="I2990">
        <v>3</v>
      </c>
      <c r="J2990">
        <v>14240</v>
      </c>
    </row>
    <row r="2991" spans="1:10" x14ac:dyDescent="0.2">
      <c r="A2991" t="s">
        <v>33</v>
      </c>
      <c r="B2991" t="s">
        <v>34</v>
      </c>
      <c r="C2991">
        <v>2019</v>
      </c>
      <c r="D2991">
        <v>4.8</v>
      </c>
      <c r="E2991" t="s">
        <v>16</v>
      </c>
      <c r="F2991" t="s">
        <v>17</v>
      </c>
      <c r="G2991">
        <v>165434</v>
      </c>
      <c r="H2991">
        <v>4</v>
      </c>
      <c r="I2991">
        <v>5</v>
      </c>
      <c r="J2991">
        <v>13791</v>
      </c>
    </row>
    <row r="2992" spans="1:10" x14ac:dyDescent="0.2">
      <c r="A2992" t="s">
        <v>10</v>
      </c>
      <c r="B2992" t="s">
        <v>31</v>
      </c>
      <c r="C2992">
        <v>2008</v>
      </c>
      <c r="D2992">
        <v>4.8</v>
      </c>
      <c r="E2992" t="s">
        <v>16</v>
      </c>
      <c r="F2992" t="s">
        <v>25</v>
      </c>
      <c r="G2992">
        <v>72579</v>
      </c>
      <c r="H2992">
        <v>4</v>
      </c>
      <c r="I2992">
        <v>2</v>
      </c>
      <c r="J2992">
        <v>10848</v>
      </c>
    </row>
    <row r="2993" spans="1:10" x14ac:dyDescent="0.2">
      <c r="A2993" t="s">
        <v>40</v>
      </c>
      <c r="B2993" t="s">
        <v>51</v>
      </c>
      <c r="C2993">
        <v>2017</v>
      </c>
      <c r="D2993">
        <v>3.6</v>
      </c>
      <c r="E2993" t="s">
        <v>22</v>
      </c>
      <c r="F2993" t="s">
        <v>25</v>
      </c>
      <c r="G2993">
        <v>154486</v>
      </c>
      <c r="H2993">
        <v>3</v>
      </c>
      <c r="I2993">
        <v>3</v>
      </c>
      <c r="J2993">
        <v>11710</v>
      </c>
    </row>
    <row r="2994" spans="1:10" x14ac:dyDescent="0.2">
      <c r="A2994" t="s">
        <v>14</v>
      </c>
      <c r="B2994" t="s">
        <v>15</v>
      </c>
      <c r="C2994">
        <v>2012</v>
      </c>
      <c r="D2994">
        <v>1.8</v>
      </c>
      <c r="E2994" t="s">
        <v>22</v>
      </c>
      <c r="F2994" t="s">
        <v>13</v>
      </c>
      <c r="G2994">
        <v>213510</v>
      </c>
      <c r="H2994">
        <v>2</v>
      </c>
      <c r="I2994">
        <v>1</v>
      </c>
      <c r="J2994">
        <v>7229</v>
      </c>
    </row>
    <row r="2995" spans="1:10" x14ac:dyDescent="0.2">
      <c r="A2995" t="s">
        <v>40</v>
      </c>
      <c r="B2995" t="s">
        <v>51</v>
      </c>
      <c r="C2995">
        <v>2011</v>
      </c>
      <c r="D2995">
        <v>3.5</v>
      </c>
      <c r="E2995" t="s">
        <v>12</v>
      </c>
      <c r="F2995" t="s">
        <v>13</v>
      </c>
      <c r="G2995">
        <v>191624</v>
      </c>
      <c r="H2995">
        <v>4</v>
      </c>
      <c r="I2995">
        <v>5</v>
      </c>
      <c r="J2995">
        <v>7067</v>
      </c>
    </row>
    <row r="2996" spans="1:10" x14ac:dyDescent="0.2">
      <c r="A2996" t="s">
        <v>14</v>
      </c>
      <c r="B2996" t="s">
        <v>39</v>
      </c>
      <c r="C2996">
        <v>2022</v>
      </c>
      <c r="D2996">
        <v>3.1</v>
      </c>
      <c r="E2996" t="s">
        <v>16</v>
      </c>
      <c r="F2996" t="s">
        <v>25</v>
      </c>
      <c r="G2996">
        <v>233710</v>
      </c>
      <c r="H2996">
        <v>4</v>
      </c>
      <c r="I2996">
        <v>4</v>
      </c>
      <c r="J2996">
        <v>10125</v>
      </c>
    </row>
    <row r="2997" spans="1:10" x14ac:dyDescent="0.2">
      <c r="A2997" t="s">
        <v>26</v>
      </c>
      <c r="B2997" t="s">
        <v>47</v>
      </c>
      <c r="C2997">
        <v>2004</v>
      </c>
      <c r="D2997">
        <v>3.5</v>
      </c>
      <c r="E2997" t="s">
        <v>28</v>
      </c>
      <c r="F2997" t="s">
        <v>13</v>
      </c>
      <c r="G2997">
        <v>213763</v>
      </c>
      <c r="H2997">
        <v>4</v>
      </c>
      <c r="I2997">
        <v>3</v>
      </c>
      <c r="J2997">
        <v>4524</v>
      </c>
    </row>
    <row r="2998" spans="1:10" x14ac:dyDescent="0.2">
      <c r="A2998" t="s">
        <v>33</v>
      </c>
      <c r="B2998" t="s">
        <v>43</v>
      </c>
      <c r="C2998">
        <v>2012</v>
      </c>
      <c r="D2998">
        <v>3.2</v>
      </c>
      <c r="E2998" t="s">
        <v>28</v>
      </c>
      <c r="F2998" t="s">
        <v>13</v>
      </c>
      <c r="G2998">
        <v>106364</v>
      </c>
      <c r="H2998">
        <v>3</v>
      </c>
      <c r="I2998">
        <v>4</v>
      </c>
      <c r="J2998">
        <v>8772</v>
      </c>
    </row>
    <row r="2999" spans="1:10" x14ac:dyDescent="0.2">
      <c r="A2999" t="s">
        <v>10</v>
      </c>
      <c r="B2999" t="s">
        <v>48</v>
      </c>
      <c r="C2999">
        <v>2016</v>
      </c>
      <c r="D2999">
        <v>1.8</v>
      </c>
      <c r="E2999" t="s">
        <v>28</v>
      </c>
      <c r="F2999" t="s">
        <v>13</v>
      </c>
      <c r="G2999">
        <v>84202</v>
      </c>
      <c r="H2999">
        <v>3</v>
      </c>
      <c r="I2999">
        <v>1</v>
      </c>
      <c r="J2999">
        <v>9015</v>
      </c>
    </row>
    <row r="3000" spans="1:10" x14ac:dyDescent="0.2">
      <c r="A3000" t="s">
        <v>10</v>
      </c>
      <c r="B3000" t="s">
        <v>31</v>
      </c>
      <c r="C3000">
        <v>2012</v>
      </c>
      <c r="D3000">
        <v>1.3</v>
      </c>
      <c r="E3000" t="s">
        <v>28</v>
      </c>
      <c r="F3000" t="s">
        <v>25</v>
      </c>
      <c r="G3000">
        <v>75977</v>
      </c>
      <c r="H3000">
        <v>3</v>
      </c>
      <c r="I3000">
        <v>5</v>
      </c>
      <c r="J3000">
        <v>7480</v>
      </c>
    </row>
    <row r="3001" spans="1:10" x14ac:dyDescent="0.2">
      <c r="A3001" t="s">
        <v>40</v>
      </c>
      <c r="B3001" t="s">
        <v>51</v>
      </c>
      <c r="C3001">
        <v>2023</v>
      </c>
      <c r="D3001">
        <v>4.0999999999999996</v>
      </c>
      <c r="E3001" t="s">
        <v>22</v>
      </c>
      <c r="F3001" t="s">
        <v>17</v>
      </c>
      <c r="G3001">
        <v>230235</v>
      </c>
      <c r="H3001">
        <v>5</v>
      </c>
      <c r="I3001">
        <v>3</v>
      </c>
      <c r="J3001">
        <v>13995</v>
      </c>
    </row>
    <row r="3002" spans="1:10" x14ac:dyDescent="0.2">
      <c r="A3002" t="s">
        <v>18</v>
      </c>
      <c r="B3002" t="s">
        <v>54</v>
      </c>
      <c r="C3002">
        <v>2015</v>
      </c>
      <c r="D3002">
        <v>2.9</v>
      </c>
      <c r="E3002" t="s">
        <v>22</v>
      </c>
      <c r="F3002" t="s">
        <v>13</v>
      </c>
      <c r="G3002">
        <v>203225</v>
      </c>
      <c r="H3002">
        <v>3</v>
      </c>
      <c r="I3002">
        <v>2</v>
      </c>
      <c r="J3002">
        <v>9435</v>
      </c>
    </row>
    <row r="3003" spans="1:10" x14ac:dyDescent="0.2">
      <c r="A3003" t="s">
        <v>20</v>
      </c>
      <c r="B3003" t="s">
        <v>50</v>
      </c>
      <c r="C3003">
        <v>2002</v>
      </c>
      <c r="D3003">
        <v>1.9</v>
      </c>
      <c r="E3003" t="s">
        <v>12</v>
      </c>
      <c r="F3003" t="s">
        <v>13</v>
      </c>
      <c r="G3003">
        <v>207014</v>
      </c>
      <c r="H3003">
        <v>3</v>
      </c>
      <c r="I3003">
        <v>5</v>
      </c>
      <c r="J3003">
        <v>2459</v>
      </c>
    </row>
    <row r="3004" spans="1:10" x14ac:dyDescent="0.2">
      <c r="A3004" t="s">
        <v>33</v>
      </c>
      <c r="B3004" t="s">
        <v>55</v>
      </c>
      <c r="C3004">
        <v>2023</v>
      </c>
      <c r="D3004">
        <v>2.2000000000000002</v>
      </c>
      <c r="E3004" t="s">
        <v>12</v>
      </c>
      <c r="F3004" t="s">
        <v>13</v>
      </c>
      <c r="G3004">
        <v>280936</v>
      </c>
      <c r="H3004">
        <v>4</v>
      </c>
      <c r="I3004">
        <v>2</v>
      </c>
      <c r="J3004">
        <v>7581</v>
      </c>
    </row>
    <row r="3005" spans="1:10" x14ac:dyDescent="0.2">
      <c r="A3005" t="s">
        <v>14</v>
      </c>
      <c r="B3005" t="s">
        <v>46</v>
      </c>
      <c r="C3005">
        <v>2021</v>
      </c>
      <c r="D3005">
        <v>2.9</v>
      </c>
      <c r="E3005" t="s">
        <v>28</v>
      </c>
      <c r="F3005" t="s">
        <v>13</v>
      </c>
      <c r="G3005">
        <v>28402</v>
      </c>
      <c r="H3005">
        <v>4</v>
      </c>
      <c r="I3005">
        <v>3</v>
      </c>
      <c r="J3005">
        <v>12731</v>
      </c>
    </row>
    <row r="3006" spans="1:10" x14ac:dyDescent="0.2">
      <c r="A3006" t="s">
        <v>40</v>
      </c>
      <c r="B3006" t="s">
        <v>49</v>
      </c>
      <c r="C3006">
        <v>2014</v>
      </c>
      <c r="D3006">
        <v>1.6</v>
      </c>
      <c r="E3006" t="s">
        <v>28</v>
      </c>
      <c r="F3006" t="s">
        <v>13</v>
      </c>
      <c r="G3006">
        <v>238558</v>
      </c>
      <c r="H3006">
        <v>5</v>
      </c>
      <c r="I3006">
        <v>3</v>
      </c>
      <c r="J3006">
        <v>5128</v>
      </c>
    </row>
    <row r="3007" spans="1:10" x14ac:dyDescent="0.2">
      <c r="A3007" t="s">
        <v>14</v>
      </c>
      <c r="B3007" t="s">
        <v>39</v>
      </c>
      <c r="C3007">
        <v>2007</v>
      </c>
      <c r="D3007">
        <v>1.9</v>
      </c>
      <c r="E3007" t="s">
        <v>22</v>
      </c>
      <c r="F3007" t="s">
        <v>13</v>
      </c>
      <c r="G3007">
        <v>203009</v>
      </c>
      <c r="H3007">
        <v>3</v>
      </c>
      <c r="I3007">
        <v>3</v>
      </c>
      <c r="J3007">
        <v>6039</v>
      </c>
    </row>
    <row r="3008" spans="1:10" x14ac:dyDescent="0.2">
      <c r="A3008" t="s">
        <v>10</v>
      </c>
      <c r="B3008" t="s">
        <v>48</v>
      </c>
      <c r="C3008">
        <v>2017</v>
      </c>
      <c r="D3008">
        <v>1</v>
      </c>
      <c r="E3008" t="s">
        <v>22</v>
      </c>
      <c r="F3008" t="s">
        <v>13</v>
      </c>
      <c r="G3008">
        <v>217816</v>
      </c>
      <c r="H3008">
        <v>4</v>
      </c>
      <c r="I3008">
        <v>5</v>
      </c>
      <c r="J3008">
        <v>7843</v>
      </c>
    </row>
    <row r="3009" spans="1:10" x14ac:dyDescent="0.2">
      <c r="A3009" t="s">
        <v>36</v>
      </c>
      <c r="B3009" t="s">
        <v>37</v>
      </c>
      <c r="C3009">
        <v>2008</v>
      </c>
      <c r="D3009">
        <v>1.3</v>
      </c>
      <c r="E3009" t="s">
        <v>22</v>
      </c>
      <c r="F3009" t="s">
        <v>13</v>
      </c>
      <c r="G3009">
        <v>56405</v>
      </c>
      <c r="H3009">
        <v>5</v>
      </c>
      <c r="I3009">
        <v>3</v>
      </c>
      <c r="J3009">
        <v>8671</v>
      </c>
    </row>
    <row r="3010" spans="1:10" x14ac:dyDescent="0.2">
      <c r="A3010" t="s">
        <v>26</v>
      </c>
      <c r="B3010" t="s">
        <v>32</v>
      </c>
      <c r="C3010">
        <v>2000</v>
      </c>
      <c r="D3010">
        <v>2.4</v>
      </c>
      <c r="E3010" t="s">
        <v>12</v>
      </c>
      <c r="F3010" t="s">
        <v>13</v>
      </c>
      <c r="G3010">
        <v>157208</v>
      </c>
      <c r="H3010">
        <v>4</v>
      </c>
      <c r="I3010">
        <v>2</v>
      </c>
      <c r="J3010">
        <v>3355</v>
      </c>
    </row>
    <row r="3011" spans="1:10" x14ac:dyDescent="0.2">
      <c r="A3011" t="s">
        <v>20</v>
      </c>
      <c r="B3011" t="s">
        <v>42</v>
      </c>
      <c r="C3011">
        <v>2001</v>
      </c>
      <c r="D3011">
        <v>3.2</v>
      </c>
      <c r="E3011" t="s">
        <v>12</v>
      </c>
      <c r="F3011" t="s">
        <v>25</v>
      </c>
      <c r="G3011">
        <v>159856</v>
      </c>
      <c r="H3011">
        <v>4</v>
      </c>
      <c r="I3011">
        <v>3</v>
      </c>
      <c r="J3011">
        <v>4402</v>
      </c>
    </row>
    <row r="3012" spans="1:10" x14ac:dyDescent="0.2">
      <c r="A3012" t="s">
        <v>40</v>
      </c>
      <c r="B3012" t="s">
        <v>41</v>
      </c>
      <c r="C3012">
        <v>2016</v>
      </c>
      <c r="D3012">
        <v>4.5999999999999996</v>
      </c>
      <c r="E3012" t="s">
        <v>12</v>
      </c>
      <c r="F3012" t="s">
        <v>17</v>
      </c>
      <c r="G3012">
        <v>59450</v>
      </c>
      <c r="H3012">
        <v>2</v>
      </c>
      <c r="I3012">
        <v>5</v>
      </c>
      <c r="J3012">
        <v>13811</v>
      </c>
    </row>
    <row r="3013" spans="1:10" x14ac:dyDescent="0.2">
      <c r="A3013" t="s">
        <v>33</v>
      </c>
      <c r="B3013" t="s">
        <v>34</v>
      </c>
      <c r="C3013">
        <v>2013</v>
      </c>
      <c r="D3013">
        <v>1.3</v>
      </c>
      <c r="E3013" t="s">
        <v>22</v>
      </c>
      <c r="F3013" t="s">
        <v>17</v>
      </c>
      <c r="G3013">
        <v>34820</v>
      </c>
      <c r="H3013">
        <v>3</v>
      </c>
      <c r="I3013">
        <v>4</v>
      </c>
      <c r="J3013">
        <v>12103</v>
      </c>
    </row>
    <row r="3014" spans="1:10" x14ac:dyDescent="0.2">
      <c r="A3014" t="s">
        <v>23</v>
      </c>
      <c r="B3014" t="s">
        <v>24</v>
      </c>
      <c r="C3014">
        <v>2016</v>
      </c>
      <c r="D3014">
        <v>1</v>
      </c>
      <c r="E3014" t="s">
        <v>22</v>
      </c>
      <c r="F3014" t="s">
        <v>25</v>
      </c>
      <c r="G3014">
        <v>211578</v>
      </c>
      <c r="H3014">
        <v>3</v>
      </c>
      <c r="I3014">
        <v>2</v>
      </c>
      <c r="J3014">
        <v>7668</v>
      </c>
    </row>
    <row r="3015" spans="1:10" x14ac:dyDescent="0.2">
      <c r="A3015" t="s">
        <v>10</v>
      </c>
      <c r="B3015" t="s">
        <v>48</v>
      </c>
      <c r="C3015">
        <v>2013</v>
      </c>
      <c r="D3015">
        <v>4.5</v>
      </c>
      <c r="E3015" t="s">
        <v>28</v>
      </c>
      <c r="F3015" t="s">
        <v>25</v>
      </c>
      <c r="G3015">
        <v>150515</v>
      </c>
      <c r="H3015">
        <v>2</v>
      </c>
      <c r="I3015">
        <v>2</v>
      </c>
      <c r="J3015">
        <v>9489</v>
      </c>
    </row>
    <row r="3016" spans="1:10" x14ac:dyDescent="0.2">
      <c r="A3016" t="s">
        <v>29</v>
      </c>
      <c r="B3016" t="s">
        <v>56</v>
      </c>
      <c r="C3016">
        <v>2006</v>
      </c>
      <c r="D3016">
        <v>1.9</v>
      </c>
      <c r="E3016" t="s">
        <v>28</v>
      </c>
      <c r="F3016" t="s">
        <v>25</v>
      </c>
      <c r="G3016">
        <v>112805</v>
      </c>
      <c r="H3016">
        <v>2</v>
      </c>
      <c r="I3016">
        <v>3</v>
      </c>
      <c r="J3016">
        <v>5543</v>
      </c>
    </row>
    <row r="3017" spans="1:10" x14ac:dyDescent="0.2">
      <c r="A3017" t="s">
        <v>36</v>
      </c>
      <c r="B3017" t="s">
        <v>53</v>
      </c>
      <c r="C3017">
        <v>2004</v>
      </c>
      <c r="D3017">
        <v>2.9</v>
      </c>
      <c r="E3017" t="s">
        <v>16</v>
      </c>
      <c r="F3017" t="s">
        <v>25</v>
      </c>
      <c r="G3017">
        <v>250475</v>
      </c>
      <c r="H3017">
        <v>3</v>
      </c>
      <c r="I3017">
        <v>1</v>
      </c>
      <c r="J3017">
        <v>4190</v>
      </c>
    </row>
    <row r="3018" spans="1:10" x14ac:dyDescent="0.2">
      <c r="A3018" t="s">
        <v>36</v>
      </c>
      <c r="B3018" t="s">
        <v>53</v>
      </c>
      <c r="C3018">
        <v>2009</v>
      </c>
      <c r="D3018">
        <v>2.5</v>
      </c>
      <c r="E3018" t="s">
        <v>22</v>
      </c>
      <c r="F3018" t="s">
        <v>13</v>
      </c>
      <c r="G3018">
        <v>148855</v>
      </c>
      <c r="H3018">
        <v>5</v>
      </c>
      <c r="I3018">
        <v>2</v>
      </c>
      <c r="J3018">
        <v>8322</v>
      </c>
    </row>
    <row r="3019" spans="1:10" x14ac:dyDescent="0.2">
      <c r="A3019" t="s">
        <v>14</v>
      </c>
      <c r="B3019" t="s">
        <v>46</v>
      </c>
      <c r="C3019">
        <v>2009</v>
      </c>
      <c r="D3019">
        <v>2.4</v>
      </c>
      <c r="E3019" t="s">
        <v>28</v>
      </c>
      <c r="F3019" t="s">
        <v>13</v>
      </c>
      <c r="G3019">
        <v>18036</v>
      </c>
      <c r="H3019">
        <v>4</v>
      </c>
      <c r="I3019">
        <v>2</v>
      </c>
      <c r="J3019">
        <v>8839</v>
      </c>
    </row>
    <row r="3020" spans="1:10" x14ac:dyDescent="0.2">
      <c r="A3020" t="s">
        <v>20</v>
      </c>
      <c r="B3020" t="s">
        <v>50</v>
      </c>
      <c r="C3020">
        <v>2020</v>
      </c>
      <c r="D3020">
        <v>3.5</v>
      </c>
      <c r="E3020" t="s">
        <v>16</v>
      </c>
      <c r="F3020" t="s">
        <v>25</v>
      </c>
      <c r="G3020">
        <v>132329</v>
      </c>
      <c r="H3020">
        <v>2</v>
      </c>
      <c r="I3020">
        <v>2</v>
      </c>
      <c r="J3020">
        <v>11953</v>
      </c>
    </row>
    <row r="3021" spans="1:10" x14ac:dyDescent="0.2">
      <c r="A3021" t="s">
        <v>26</v>
      </c>
      <c r="B3021" t="s">
        <v>47</v>
      </c>
      <c r="C3021">
        <v>2018</v>
      </c>
      <c r="D3021">
        <v>3</v>
      </c>
      <c r="E3021" t="s">
        <v>12</v>
      </c>
      <c r="F3021" t="s">
        <v>13</v>
      </c>
      <c r="G3021">
        <v>228362</v>
      </c>
      <c r="H3021">
        <v>5</v>
      </c>
      <c r="I3021">
        <v>2</v>
      </c>
      <c r="J3021">
        <v>7932</v>
      </c>
    </row>
    <row r="3022" spans="1:10" x14ac:dyDescent="0.2">
      <c r="A3022" t="s">
        <v>26</v>
      </c>
      <c r="B3022" t="s">
        <v>32</v>
      </c>
      <c r="C3022">
        <v>2014</v>
      </c>
      <c r="D3022">
        <v>2.4</v>
      </c>
      <c r="E3022" t="s">
        <v>16</v>
      </c>
      <c r="F3022" t="s">
        <v>17</v>
      </c>
      <c r="G3022">
        <v>131822</v>
      </c>
      <c r="H3022">
        <v>2</v>
      </c>
      <c r="I3022">
        <v>1</v>
      </c>
      <c r="J3022">
        <v>10563</v>
      </c>
    </row>
    <row r="3023" spans="1:10" x14ac:dyDescent="0.2">
      <c r="A3023" t="s">
        <v>20</v>
      </c>
      <c r="B3023" t="s">
        <v>50</v>
      </c>
      <c r="C3023">
        <v>2023</v>
      </c>
      <c r="D3023">
        <v>2.6</v>
      </c>
      <c r="E3023" t="s">
        <v>12</v>
      </c>
      <c r="F3023" t="s">
        <v>17</v>
      </c>
      <c r="G3023">
        <v>62285</v>
      </c>
      <c r="H3023">
        <v>2</v>
      </c>
      <c r="I3023">
        <v>5</v>
      </c>
      <c r="J3023">
        <v>13854</v>
      </c>
    </row>
    <row r="3024" spans="1:10" x14ac:dyDescent="0.2">
      <c r="A3024" t="s">
        <v>40</v>
      </c>
      <c r="B3024" t="s">
        <v>51</v>
      </c>
      <c r="C3024">
        <v>2008</v>
      </c>
      <c r="D3024">
        <v>2</v>
      </c>
      <c r="E3024" t="s">
        <v>22</v>
      </c>
      <c r="F3024" t="s">
        <v>17</v>
      </c>
      <c r="G3024">
        <v>202191</v>
      </c>
      <c r="H3024">
        <v>5</v>
      </c>
      <c r="I3024">
        <v>1</v>
      </c>
      <c r="J3024">
        <v>7956</v>
      </c>
    </row>
    <row r="3025" spans="1:10" x14ac:dyDescent="0.2">
      <c r="A3025" t="s">
        <v>33</v>
      </c>
      <c r="B3025" t="s">
        <v>43</v>
      </c>
      <c r="C3025">
        <v>2015</v>
      </c>
      <c r="D3025">
        <v>3.7</v>
      </c>
      <c r="E3025" t="s">
        <v>16</v>
      </c>
      <c r="F3025" t="s">
        <v>25</v>
      </c>
      <c r="G3025">
        <v>94816</v>
      </c>
      <c r="H3025">
        <v>5</v>
      </c>
      <c r="I3025">
        <v>2</v>
      </c>
      <c r="J3025">
        <v>11403</v>
      </c>
    </row>
    <row r="3026" spans="1:10" x14ac:dyDescent="0.2">
      <c r="A3026" t="s">
        <v>18</v>
      </c>
      <c r="B3026" t="s">
        <v>52</v>
      </c>
      <c r="C3026">
        <v>2019</v>
      </c>
      <c r="D3026">
        <v>3.7</v>
      </c>
      <c r="E3026" t="s">
        <v>12</v>
      </c>
      <c r="F3026" t="s">
        <v>17</v>
      </c>
      <c r="G3026">
        <v>143171</v>
      </c>
      <c r="H3026">
        <v>4</v>
      </c>
      <c r="I3026">
        <v>2</v>
      </c>
      <c r="J3026">
        <v>12136</v>
      </c>
    </row>
    <row r="3027" spans="1:10" x14ac:dyDescent="0.2">
      <c r="A3027" t="s">
        <v>23</v>
      </c>
      <c r="B3027" t="s">
        <v>45</v>
      </c>
      <c r="C3027">
        <v>2007</v>
      </c>
      <c r="D3027">
        <v>4.4000000000000004</v>
      </c>
      <c r="E3027" t="s">
        <v>22</v>
      </c>
      <c r="F3027" t="s">
        <v>25</v>
      </c>
      <c r="G3027">
        <v>5568</v>
      </c>
      <c r="H3027">
        <v>2</v>
      </c>
      <c r="I3027">
        <v>3</v>
      </c>
      <c r="J3027">
        <v>12488</v>
      </c>
    </row>
    <row r="3028" spans="1:10" x14ac:dyDescent="0.2">
      <c r="A3028" t="s">
        <v>36</v>
      </c>
      <c r="B3028" t="s">
        <v>53</v>
      </c>
      <c r="C3028">
        <v>2016</v>
      </c>
      <c r="D3028">
        <v>4.8</v>
      </c>
      <c r="E3028" t="s">
        <v>16</v>
      </c>
      <c r="F3028" t="s">
        <v>13</v>
      </c>
      <c r="G3028">
        <v>1064</v>
      </c>
      <c r="H3028">
        <v>2</v>
      </c>
      <c r="I3028">
        <v>1</v>
      </c>
      <c r="J3028">
        <v>14678</v>
      </c>
    </row>
    <row r="3029" spans="1:10" x14ac:dyDescent="0.2">
      <c r="A3029" t="s">
        <v>29</v>
      </c>
      <c r="B3029" t="s">
        <v>30</v>
      </c>
      <c r="C3029">
        <v>2013</v>
      </c>
      <c r="D3029">
        <v>1.7</v>
      </c>
      <c r="E3029" t="s">
        <v>22</v>
      </c>
      <c r="F3029" t="s">
        <v>25</v>
      </c>
      <c r="G3029">
        <v>83367</v>
      </c>
      <c r="H3029">
        <v>3</v>
      </c>
      <c r="I3029">
        <v>4</v>
      </c>
      <c r="J3029">
        <v>10032</v>
      </c>
    </row>
    <row r="3030" spans="1:10" x14ac:dyDescent="0.2">
      <c r="A3030" t="s">
        <v>36</v>
      </c>
      <c r="B3030" t="s">
        <v>37</v>
      </c>
      <c r="C3030">
        <v>2005</v>
      </c>
      <c r="D3030">
        <v>4.3</v>
      </c>
      <c r="E3030" t="s">
        <v>22</v>
      </c>
      <c r="F3030" t="s">
        <v>25</v>
      </c>
      <c r="G3030">
        <v>130852</v>
      </c>
      <c r="H3030">
        <v>4</v>
      </c>
      <c r="I3030">
        <v>4</v>
      </c>
      <c r="J3030">
        <v>9282</v>
      </c>
    </row>
    <row r="3031" spans="1:10" x14ac:dyDescent="0.2">
      <c r="A3031" t="s">
        <v>29</v>
      </c>
      <c r="B3031" t="s">
        <v>35</v>
      </c>
      <c r="C3031">
        <v>2019</v>
      </c>
      <c r="D3031">
        <v>2.5</v>
      </c>
      <c r="E3031" t="s">
        <v>22</v>
      </c>
      <c r="F3031" t="s">
        <v>17</v>
      </c>
      <c r="G3031">
        <v>262723</v>
      </c>
      <c r="H3031">
        <v>4</v>
      </c>
      <c r="I3031">
        <v>5</v>
      </c>
      <c r="J3031">
        <v>10545</v>
      </c>
    </row>
    <row r="3032" spans="1:10" x14ac:dyDescent="0.2">
      <c r="A3032" t="s">
        <v>20</v>
      </c>
      <c r="B3032" t="s">
        <v>21</v>
      </c>
      <c r="C3032">
        <v>2009</v>
      </c>
      <c r="D3032">
        <v>4.7</v>
      </c>
      <c r="E3032" t="s">
        <v>12</v>
      </c>
      <c r="F3032" t="s">
        <v>13</v>
      </c>
      <c r="G3032">
        <v>239901</v>
      </c>
      <c r="H3032">
        <v>2</v>
      </c>
      <c r="I3032">
        <v>2</v>
      </c>
      <c r="J3032">
        <v>6701</v>
      </c>
    </row>
    <row r="3033" spans="1:10" x14ac:dyDescent="0.2">
      <c r="A3033" t="s">
        <v>23</v>
      </c>
      <c r="B3033" t="s">
        <v>24</v>
      </c>
      <c r="C3033">
        <v>2008</v>
      </c>
      <c r="D3033">
        <v>2.8</v>
      </c>
      <c r="E3033" t="s">
        <v>28</v>
      </c>
      <c r="F3033" t="s">
        <v>25</v>
      </c>
      <c r="G3033">
        <v>19835</v>
      </c>
      <c r="H3033">
        <v>5</v>
      </c>
      <c r="I3033">
        <v>1</v>
      </c>
      <c r="J3033">
        <v>8903</v>
      </c>
    </row>
    <row r="3034" spans="1:10" x14ac:dyDescent="0.2">
      <c r="A3034" t="s">
        <v>14</v>
      </c>
      <c r="B3034" t="s">
        <v>46</v>
      </c>
      <c r="C3034">
        <v>2015</v>
      </c>
      <c r="D3034">
        <v>1.3</v>
      </c>
      <c r="E3034" t="s">
        <v>12</v>
      </c>
      <c r="F3034" t="s">
        <v>17</v>
      </c>
      <c r="G3034">
        <v>282191</v>
      </c>
      <c r="H3034">
        <v>2</v>
      </c>
      <c r="I3034">
        <v>4</v>
      </c>
      <c r="J3034">
        <v>5756</v>
      </c>
    </row>
    <row r="3035" spans="1:10" x14ac:dyDescent="0.2">
      <c r="A3035" t="s">
        <v>36</v>
      </c>
      <c r="B3035" t="s">
        <v>53</v>
      </c>
      <c r="C3035">
        <v>2008</v>
      </c>
      <c r="D3035">
        <v>2</v>
      </c>
      <c r="E3035" t="s">
        <v>22</v>
      </c>
      <c r="F3035" t="s">
        <v>25</v>
      </c>
      <c r="G3035">
        <v>61418</v>
      </c>
      <c r="H3035">
        <v>2</v>
      </c>
      <c r="I3035">
        <v>1</v>
      </c>
      <c r="J3035">
        <v>9271</v>
      </c>
    </row>
    <row r="3036" spans="1:10" x14ac:dyDescent="0.2">
      <c r="A3036" t="s">
        <v>36</v>
      </c>
      <c r="B3036" t="s">
        <v>53</v>
      </c>
      <c r="C3036">
        <v>2007</v>
      </c>
      <c r="D3036">
        <v>1.4</v>
      </c>
      <c r="E3036" t="s">
        <v>12</v>
      </c>
      <c r="F3036" t="s">
        <v>25</v>
      </c>
      <c r="G3036">
        <v>40965</v>
      </c>
      <c r="H3036">
        <v>3</v>
      </c>
      <c r="I3036">
        <v>1</v>
      </c>
      <c r="J3036">
        <v>6780</v>
      </c>
    </row>
    <row r="3037" spans="1:10" x14ac:dyDescent="0.2">
      <c r="A3037" t="s">
        <v>29</v>
      </c>
      <c r="B3037" t="s">
        <v>35</v>
      </c>
      <c r="C3037">
        <v>2001</v>
      </c>
      <c r="D3037">
        <v>2.8</v>
      </c>
      <c r="E3037" t="s">
        <v>16</v>
      </c>
      <c r="F3037" t="s">
        <v>17</v>
      </c>
      <c r="G3037">
        <v>282319</v>
      </c>
      <c r="H3037">
        <v>2</v>
      </c>
      <c r="I3037">
        <v>2</v>
      </c>
      <c r="J3037">
        <v>4053</v>
      </c>
    </row>
    <row r="3038" spans="1:10" x14ac:dyDescent="0.2">
      <c r="A3038" t="s">
        <v>33</v>
      </c>
      <c r="B3038" t="s">
        <v>43</v>
      </c>
      <c r="C3038">
        <v>2016</v>
      </c>
      <c r="D3038">
        <v>4.8</v>
      </c>
      <c r="E3038" t="s">
        <v>16</v>
      </c>
      <c r="F3038" t="s">
        <v>17</v>
      </c>
      <c r="G3038">
        <v>93677</v>
      </c>
      <c r="H3038">
        <v>3</v>
      </c>
      <c r="I3038">
        <v>3</v>
      </c>
      <c r="J3038">
        <v>14326</v>
      </c>
    </row>
    <row r="3039" spans="1:10" x14ac:dyDescent="0.2">
      <c r="A3039" t="s">
        <v>29</v>
      </c>
      <c r="B3039" t="s">
        <v>30</v>
      </c>
      <c r="C3039">
        <v>2018</v>
      </c>
      <c r="D3039">
        <v>1.9</v>
      </c>
      <c r="E3039" t="s">
        <v>12</v>
      </c>
      <c r="F3039" t="s">
        <v>17</v>
      </c>
      <c r="G3039">
        <v>182852</v>
      </c>
      <c r="H3039">
        <v>2</v>
      </c>
      <c r="I3039">
        <v>4</v>
      </c>
      <c r="J3039">
        <v>9242</v>
      </c>
    </row>
    <row r="3040" spans="1:10" x14ac:dyDescent="0.2">
      <c r="A3040" t="s">
        <v>26</v>
      </c>
      <c r="B3040" t="s">
        <v>27</v>
      </c>
      <c r="C3040">
        <v>2022</v>
      </c>
      <c r="D3040">
        <v>4</v>
      </c>
      <c r="E3040" t="s">
        <v>28</v>
      </c>
      <c r="F3040" t="s">
        <v>17</v>
      </c>
      <c r="G3040">
        <v>66018</v>
      </c>
      <c r="H3040">
        <v>4</v>
      </c>
      <c r="I3040">
        <v>5</v>
      </c>
      <c r="J3040">
        <v>14879</v>
      </c>
    </row>
    <row r="3041" spans="1:10" x14ac:dyDescent="0.2">
      <c r="A3041" t="s">
        <v>20</v>
      </c>
      <c r="B3041" t="s">
        <v>42</v>
      </c>
      <c r="C3041">
        <v>2013</v>
      </c>
      <c r="D3041">
        <v>4.5999999999999996</v>
      </c>
      <c r="E3041" t="s">
        <v>16</v>
      </c>
      <c r="F3041" t="s">
        <v>25</v>
      </c>
      <c r="G3041">
        <v>264204</v>
      </c>
      <c r="H3041">
        <v>3</v>
      </c>
      <c r="I3041">
        <v>2</v>
      </c>
      <c r="J3041">
        <v>8315</v>
      </c>
    </row>
    <row r="3042" spans="1:10" x14ac:dyDescent="0.2">
      <c r="A3042" t="s">
        <v>33</v>
      </c>
      <c r="B3042" t="s">
        <v>34</v>
      </c>
      <c r="C3042">
        <v>2011</v>
      </c>
      <c r="D3042">
        <v>2.9</v>
      </c>
      <c r="E3042" t="s">
        <v>12</v>
      </c>
      <c r="F3042" t="s">
        <v>25</v>
      </c>
      <c r="G3042">
        <v>267798</v>
      </c>
      <c r="H3042">
        <v>5</v>
      </c>
      <c r="I3042">
        <v>4</v>
      </c>
      <c r="J3042">
        <v>4944</v>
      </c>
    </row>
    <row r="3043" spans="1:10" x14ac:dyDescent="0.2">
      <c r="A3043" t="s">
        <v>23</v>
      </c>
      <c r="B3043" t="s">
        <v>38</v>
      </c>
      <c r="C3043">
        <v>2014</v>
      </c>
      <c r="D3043">
        <v>4.4000000000000004</v>
      </c>
      <c r="E3043" t="s">
        <v>16</v>
      </c>
      <c r="F3043" t="s">
        <v>25</v>
      </c>
      <c r="G3043">
        <v>200804</v>
      </c>
      <c r="H3043">
        <v>3</v>
      </c>
      <c r="I3043">
        <v>2</v>
      </c>
      <c r="J3043">
        <v>9683</v>
      </c>
    </row>
    <row r="3044" spans="1:10" x14ac:dyDescent="0.2">
      <c r="A3044" t="s">
        <v>10</v>
      </c>
      <c r="B3044" t="s">
        <v>48</v>
      </c>
      <c r="C3044">
        <v>2002</v>
      </c>
      <c r="D3044">
        <v>4.5</v>
      </c>
      <c r="E3044" t="s">
        <v>12</v>
      </c>
      <c r="F3044" t="s">
        <v>13</v>
      </c>
      <c r="G3044">
        <v>261006</v>
      </c>
      <c r="H3044">
        <v>3</v>
      </c>
      <c r="I3044">
        <v>5</v>
      </c>
      <c r="J3044">
        <v>3979</v>
      </c>
    </row>
    <row r="3045" spans="1:10" x14ac:dyDescent="0.2">
      <c r="A3045" t="s">
        <v>23</v>
      </c>
      <c r="B3045" t="s">
        <v>38</v>
      </c>
      <c r="C3045">
        <v>2022</v>
      </c>
      <c r="D3045">
        <v>2.1</v>
      </c>
      <c r="E3045" t="s">
        <v>12</v>
      </c>
      <c r="F3045" t="s">
        <v>25</v>
      </c>
      <c r="G3045">
        <v>1906</v>
      </c>
      <c r="H3045">
        <v>4</v>
      </c>
      <c r="I3045">
        <v>5</v>
      </c>
      <c r="J3045">
        <v>12761</v>
      </c>
    </row>
    <row r="3046" spans="1:10" x14ac:dyDescent="0.2">
      <c r="A3046" t="s">
        <v>40</v>
      </c>
      <c r="B3046" t="s">
        <v>49</v>
      </c>
      <c r="C3046">
        <v>2000</v>
      </c>
      <c r="D3046">
        <v>2.2000000000000002</v>
      </c>
      <c r="E3046" t="s">
        <v>12</v>
      </c>
      <c r="F3046" t="s">
        <v>13</v>
      </c>
      <c r="G3046">
        <v>151812</v>
      </c>
      <c r="H3046">
        <v>4</v>
      </c>
      <c r="I3046">
        <v>3</v>
      </c>
      <c r="J3046">
        <v>3263</v>
      </c>
    </row>
    <row r="3047" spans="1:10" x14ac:dyDescent="0.2">
      <c r="A3047" t="s">
        <v>18</v>
      </c>
      <c r="B3047" t="s">
        <v>54</v>
      </c>
      <c r="C3047">
        <v>2011</v>
      </c>
      <c r="D3047">
        <v>3.5</v>
      </c>
      <c r="E3047" t="s">
        <v>12</v>
      </c>
      <c r="F3047" t="s">
        <v>13</v>
      </c>
      <c r="G3047">
        <v>133153</v>
      </c>
      <c r="H3047">
        <v>4</v>
      </c>
      <c r="I3047">
        <v>4</v>
      </c>
      <c r="J3047">
        <v>8236</v>
      </c>
    </row>
    <row r="3048" spans="1:10" x14ac:dyDescent="0.2">
      <c r="A3048" t="s">
        <v>36</v>
      </c>
      <c r="B3048" t="s">
        <v>53</v>
      </c>
      <c r="C3048">
        <v>2010</v>
      </c>
      <c r="D3048">
        <v>2.5</v>
      </c>
      <c r="E3048" t="s">
        <v>22</v>
      </c>
      <c r="F3048" t="s">
        <v>17</v>
      </c>
      <c r="G3048">
        <v>55812</v>
      </c>
      <c r="H3048">
        <v>3</v>
      </c>
      <c r="I3048">
        <v>5</v>
      </c>
      <c r="J3048">
        <v>11983</v>
      </c>
    </row>
    <row r="3049" spans="1:10" x14ac:dyDescent="0.2">
      <c r="A3049" t="s">
        <v>23</v>
      </c>
      <c r="B3049" t="s">
        <v>38</v>
      </c>
      <c r="C3049">
        <v>2002</v>
      </c>
      <c r="D3049">
        <v>3</v>
      </c>
      <c r="E3049" t="s">
        <v>12</v>
      </c>
      <c r="F3049" t="s">
        <v>25</v>
      </c>
      <c r="G3049">
        <v>175153</v>
      </c>
      <c r="H3049">
        <v>5</v>
      </c>
      <c r="I3049">
        <v>5</v>
      </c>
      <c r="J3049">
        <v>4196</v>
      </c>
    </row>
    <row r="3050" spans="1:10" x14ac:dyDescent="0.2">
      <c r="A3050" t="s">
        <v>40</v>
      </c>
      <c r="B3050" t="s">
        <v>49</v>
      </c>
      <c r="C3050">
        <v>2002</v>
      </c>
      <c r="D3050">
        <v>2.1</v>
      </c>
      <c r="E3050" t="s">
        <v>28</v>
      </c>
      <c r="F3050" t="s">
        <v>25</v>
      </c>
      <c r="G3050">
        <v>256425</v>
      </c>
      <c r="H3050">
        <v>3</v>
      </c>
      <c r="I3050">
        <v>5</v>
      </c>
      <c r="J3050">
        <v>2000</v>
      </c>
    </row>
    <row r="3051" spans="1:10" x14ac:dyDescent="0.2">
      <c r="A3051" t="s">
        <v>14</v>
      </c>
      <c r="B3051" t="s">
        <v>39</v>
      </c>
      <c r="C3051">
        <v>2020</v>
      </c>
      <c r="D3051">
        <v>3.4</v>
      </c>
      <c r="E3051" t="s">
        <v>28</v>
      </c>
      <c r="F3051" t="s">
        <v>25</v>
      </c>
      <c r="G3051">
        <v>151481</v>
      </c>
      <c r="H3051">
        <v>4</v>
      </c>
      <c r="I3051">
        <v>3</v>
      </c>
      <c r="J3051">
        <v>10470</v>
      </c>
    </row>
    <row r="3052" spans="1:10" x14ac:dyDescent="0.2">
      <c r="A3052" t="s">
        <v>40</v>
      </c>
      <c r="B3052" t="s">
        <v>41</v>
      </c>
      <c r="C3052">
        <v>2014</v>
      </c>
      <c r="D3052">
        <v>3.8</v>
      </c>
      <c r="E3052" t="s">
        <v>12</v>
      </c>
      <c r="F3052" t="s">
        <v>25</v>
      </c>
      <c r="G3052">
        <v>164325</v>
      </c>
      <c r="H3052">
        <v>3</v>
      </c>
      <c r="I3052">
        <v>4</v>
      </c>
      <c r="J3052">
        <v>8813</v>
      </c>
    </row>
    <row r="3053" spans="1:10" x14ac:dyDescent="0.2">
      <c r="A3053" t="s">
        <v>20</v>
      </c>
      <c r="B3053" t="s">
        <v>50</v>
      </c>
      <c r="C3053">
        <v>2004</v>
      </c>
      <c r="D3053">
        <v>3.1</v>
      </c>
      <c r="E3053" t="s">
        <v>28</v>
      </c>
      <c r="F3053" t="s">
        <v>13</v>
      </c>
      <c r="G3053">
        <v>184871</v>
      </c>
      <c r="H3053">
        <v>5</v>
      </c>
      <c r="I3053">
        <v>1</v>
      </c>
      <c r="J3053">
        <v>4702</v>
      </c>
    </row>
    <row r="3054" spans="1:10" x14ac:dyDescent="0.2">
      <c r="A3054" t="s">
        <v>18</v>
      </c>
      <c r="B3054" t="s">
        <v>54</v>
      </c>
      <c r="C3054">
        <v>2012</v>
      </c>
      <c r="D3054">
        <v>1.7</v>
      </c>
      <c r="E3054" t="s">
        <v>28</v>
      </c>
      <c r="F3054" t="s">
        <v>13</v>
      </c>
      <c r="G3054">
        <v>46963</v>
      </c>
      <c r="H3054">
        <v>5</v>
      </c>
      <c r="I3054">
        <v>2</v>
      </c>
      <c r="J3054">
        <v>8460</v>
      </c>
    </row>
    <row r="3055" spans="1:10" x14ac:dyDescent="0.2">
      <c r="A3055" t="s">
        <v>14</v>
      </c>
      <c r="B3055" t="s">
        <v>39</v>
      </c>
      <c r="C3055">
        <v>2023</v>
      </c>
      <c r="D3055">
        <v>4.8</v>
      </c>
      <c r="E3055" t="s">
        <v>28</v>
      </c>
      <c r="F3055" t="s">
        <v>25</v>
      </c>
      <c r="G3055">
        <v>144096</v>
      </c>
      <c r="H3055">
        <v>4</v>
      </c>
      <c r="I3055">
        <v>4</v>
      </c>
      <c r="J3055">
        <v>12918</v>
      </c>
    </row>
    <row r="3056" spans="1:10" x14ac:dyDescent="0.2">
      <c r="A3056" t="s">
        <v>20</v>
      </c>
      <c r="B3056" t="s">
        <v>21</v>
      </c>
      <c r="C3056">
        <v>2000</v>
      </c>
      <c r="D3056">
        <v>4.8</v>
      </c>
      <c r="E3056" t="s">
        <v>12</v>
      </c>
      <c r="F3056" t="s">
        <v>17</v>
      </c>
      <c r="G3056">
        <v>189164</v>
      </c>
      <c r="H3056">
        <v>4</v>
      </c>
      <c r="I3056">
        <v>2</v>
      </c>
      <c r="J3056">
        <v>6616</v>
      </c>
    </row>
    <row r="3057" spans="1:10" x14ac:dyDescent="0.2">
      <c r="A3057" t="s">
        <v>40</v>
      </c>
      <c r="B3057" t="s">
        <v>49</v>
      </c>
      <c r="C3057">
        <v>2010</v>
      </c>
      <c r="D3057">
        <v>4.8</v>
      </c>
      <c r="E3057" t="s">
        <v>22</v>
      </c>
      <c r="F3057" t="s">
        <v>25</v>
      </c>
      <c r="G3057">
        <v>233196</v>
      </c>
      <c r="H3057">
        <v>2</v>
      </c>
      <c r="I3057">
        <v>1</v>
      </c>
      <c r="J3057">
        <v>9236</v>
      </c>
    </row>
    <row r="3058" spans="1:10" x14ac:dyDescent="0.2">
      <c r="A3058" t="s">
        <v>18</v>
      </c>
      <c r="B3058" t="s">
        <v>19</v>
      </c>
      <c r="C3058">
        <v>2022</v>
      </c>
      <c r="D3058">
        <v>4.5</v>
      </c>
      <c r="E3058" t="s">
        <v>12</v>
      </c>
      <c r="F3058" t="s">
        <v>17</v>
      </c>
      <c r="G3058">
        <v>19165</v>
      </c>
      <c r="H3058">
        <v>2</v>
      </c>
      <c r="I3058">
        <v>5</v>
      </c>
      <c r="J3058">
        <v>16316</v>
      </c>
    </row>
    <row r="3059" spans="1:10" x14ac:dyDescent="0.2">
      <c r="A3059" t="s">
        <v>18</v>
      </c>
      <c r="B3059" t="s">
        <v>52</v>
      </c>
      <c r="C3059">
        <v>2017</v>
      </c>
      <c r="D3059">
        <v>1.7</v>
      </c>
      <c r="E3059" t="s">
        <v>12</v>
      </c>
      <c r="F3059" t="s">
        <v>13</v>
      </c>
      <c r="G3059">
        <v>231532</v>
      </c>
      <c r="H3059">
        <v>5</v>
      </c>
      <c r="I3059">
        <v>4</v>
      </c>
      <c r="J3059">
        <v>6269</v>
      </c>
    </row>
    <row r="3060" spans="1:10" x14ac:dyDescent="0.2">
      <c r="A3060" t="s">
        <v>14</v>
      </c>
      <c r="B3060" t="s">
        <v>39</v>
      </c>
      <c r="C3060">
        <v>2010</v>
      </c>
      <c r="D3060">
        <v>4.4000000000000004</v>
      </c>
      <c r="E3060" t="s">
        <v>12</v>
      </c>
      <c r="F3060" t="s">
        <v>17</v>
      </c>
      <c r="G3060">
        <v>152466</v>
      </c>
      <c r="H3060">
        <v>2</v>
      </c>
      <c r="I3060">
        <v>1</v>
      </c>
      <c r="J3060">
        <v>9950</v>
      </c>
    </row>
    <row r="3061" spans="1:10" x14ac:dyDescent="0.2">
      <c r="A3061" t="s">
        <v>10</v>
      </c>
      <c r="B3061" t="s">
        <v>11</v>
      </c>
      <c r="C3061">
        <v>2003</v>
      </c>
      <c r="D3061">
        <v>2.2000000000000002</v>
      </c>
      <c r="E3061" t="s">
        <v>22</v>
      </c>
      <c r="F3061" t="s">
        <v>25</v>
      </c>
      <c r="G3061">
        <v>180863</v>
      </c>
      <c r="H3061">
        <v>5</v>
      </c>
      <c r="I3061">
        <v>3</v>
      </c>
      <c r="J3061">
        <v>5582</v>
      </c>
    </row>
    <row r="3062" spans="1:10" x14ac:dyDescent="0.2">
      <c r="A3062" t="s">
        <v>33</v>
      </c>
      <c r="B3062" t="s">
        <v>55</v>
      </c>
      <c r="C3062">
        <v>2013</v>
      </c>
      <c r="D3062">
        <v>4</v>
      </c>
      <c r="E3062" t="s">
        <v>12</v>
      </c>
      <c r="F3062" t="s">
        <v>17</v>
      </c>
      <c r="G3062">
        <v>151734</v>
      </c>
      <c r="H3062">
        <v>2</v>
      </c>
      <c r="I3062">
        <v>3</v>
      </c>
      <c r="J3062">
        <v>10465</v>
      </c>
    </row>
    <row r="3063" spans="1:10" x14ac:dyDescent="0.2">
      <c r="A3063" t="s">
        <v>10</v>
      </c>
      <c r="B3063" t="s">
        <v>11</v>
      </c>
      <c r="C3063">
        <v>2011</v>
      </c>
      <c r="D3063">
        <v>1.7</v>
      </c>
      <c r="E3063" t="s">
        <v>12</v>
      </c>
      <c r="F3063" t="s">
        <v>25</v>
      </c>
      <c r="G3063">
        <v>64106</v>
      </c>
      <c r="H3063">
        <v>3</v>
      </c>
      <c r="I3063">
        <v>2</v>
      </c>
      <c r="J3063">
        <v>7817</v>
      </c>
    </row>
    <row r="3064" spans="1:10" x14ac:dyDescent="0.2">
      <c r="A3064" t="s">
        <v>23</v>
      </c>
      <c r="B3064" t="s">
        <v>38</v>
      </c>
      <c r="C3064">
        <v>2011</v>
      </c>
      <c r="D3064">
        <v>2.4</v>
      </c>
      <c r="E3064" t="s">
        <v>22</v>
      </c>
      <c r="F3064" t="s">
        <v>13</v>
      </c>
      <c r="G3064">
        <v>229655</v>
      </c>
      <c r="H3064">
        <v>3</v>
      </c>
      <c r="I3064">
        <v>1</v>
      </c>
      <c r="J3064">
        <v>7206</v>
      </c>
    </row>
    <row r="3065" spans="1:10" x14ac:dyDescent="0.2">
      <c r="A3065" t="s">
        <v>23</v>
      </c>
      <c r="B3065" t="s">
        <v>38</v>
      </c>
      <c r="C3065">
        <v>2015</v>
      </c>
      <c r="D3065">
        <v>3.2</v>
      </c>
      <c r="E3065" t="s">
        <v>28</v>
      </c>
      <c r="F3065" t="s">
        <v>25</v>
      </c>
      <c r="G3065">
        <v>204013</v>
      </c>
      <c r="H3065">
        <v>4</v>
      </c>
      <c r="I3065">
        <v>5</v>
      </c>
      <c r="J3065">
        <v>7719</v>
      </c>
    </row>
    <row r="3066" spans="1:10" x14ac:dyDescent="0.2">
      <c r="A3066" t="s">
        <v>23</v>
      </c>
      <c r="B3066" t="s">
        <v>38</v>
      </c>
      <c r="C3066">
        <v>2009</v>
      </c>
      <c r="D3066">
        <v>1</v>
      </c>
      <c r="E3066" t="s">
        <v>12</v>
      </c>
      <c r="F3066" t="s">
        <v>17</v>
      </c>
      <c r="G3066">
        <v>208583</v>
      </c>
      <c r="H3066">
        <v>4</v>
      </c>
      <c r="I3066">
        <v>1</v>
      </c>
      <c r="J3066">
        <v>5128</v>
      </c>
    </row>
    <row r="3067" spans="1:10" x14ac:dyDescent="0.2">
      <c r="A3067" t="s">
        <v>29</v>
      </c>
      <c r="B3067" t="s">
        <v>30</v>
      </c>
      <c r="C3067">
        <v>2002</v>
      </c>
      <c r="D3067">
        <v>4.7</v>
      </c>
      <c r="E3067" t="s">
        <v>22</v>
      </c>
      <c r="F3067" t="s">
        <v>25</v>
      </c>
      <c r="G3067">
        <v>61535</v>
      </c>
      <c r="H3067">
        <v>3</v>
      </c>
      <c r="I3067">
        <v>4</v>
      </c>
      <c r="J3067">
        <v>10169</v>
      </c>
    </row>
    <row r="3068" spans="1:10" x14ac:dyDescent="0.2">
      <c r="A3068" t="s">
        <v>18</v>
      </c>
      <c r="B3068" t="s">
        <v>19</v>
      </c>
      <c r="C3068">
        <v>2011</v>
      </c>
      <c r="D3068">
        <v>3.2</v>
      </c>
      <c r="E3068" t="s">
        <v>16</v>
      </c>
      <c r="F3068" t="s">
        <v>25</v>
      </c>
      <c r="G3068">
        <v>176930</v>
      </c>
      <c r="H3068">
        <v>5</v>
      </c>
      <c r="I3068">
        <v>2</v>
      </c>
      <c r="J3068">
        <v>8061</v>
      </c>
    </row>
    <row r="3069" spans="1:10" x14ac:dyDescent="0.2">
      <c r="A3069" t="s">
        <v>20</v>
      </c>
      <c r="B3069" t="s">
        <v>42</v>
      </c>
      <c r="C3069">
        <v>2019</v>
      </c>
      <c r="D3069">
        <v>2.6</v>
      </c>
      <c r="E3069" t="s">
        <v>28</v>
      </c>
      <c r="F3069" t="s">
        <v>25</v>
      </c>
      <c r="G3069">
        <v>49817</v>
      </c>
      <c r="H3069">
        <v>5</v>
      </c>
      <c r="I3069">
        <v>2</v>
      </c>
      <c r="J3069">
        <v>11403</v>
      </c>
    </row>
    <row r="3070" spans="1:10" x14ac:dyDescent="0.2">
      <c r="A3070" t="s">
        <v>10</v>
      </c>
      <c r="B3070" t="s">
        <v>11</v>
      </c>
      <c r="C3070">
        <v>2017</v>
      </c>
      <c r="D3070">
        <v>1.4</v>
      </c>
      <c r="E3070" t="s">
        <v>12</v>
      </c>
      <c r="F3070" t="s">
        <v>25</v>
      </c>
      <c r="G3070">
        <v>212576</v>
      </c>
      <c r="H3070">
        <v>2</v>
      </c>
      <c r="I3070">
        <v>3</v>
      </c>
      <c r="J3070">
        <v>6348</v>
      </c>
    </row>
    <row r="3071" spans="1:10" x14ac:dyDescent="0.2">
      <c r="A3071" t="s">
        <v>40</v>
      </c>
      <c r="B3071" t="s">
        <v>51</v>
      </c>
      <c r="C3071">
        <v>2008</v>
      </c>
      <c r="D3071">
        <v>2.6</v>
      </c>
      <c r="E3071" t="s">
        <v>12</v>
      </c>
      <c r="F3071" t="s">
        <v>13</v>
      </c>
      <c r="G3071">
        <v>272185</v>
      </c>
      <c r="H3071">
        <v>3</v>
      </c>
      <c r="I3071">
        <v>4</v>
      </c>
      <c r="J3071">
        <v>3656</v>
      </c>
    </row>
    <row r="3072" spans="1:10" x14ac:dyDescent="0.2">
      <c r="A3072" t="s">
        <v>36</v>
      </c>
      <c r="B3072" t="s">
        <v>44</v>
      </c>
      <c r="C3072">
        <v>2001</v>
      </c>
      <c r="D3072">
        <v>3.2</v>
      </c>
      <c r="E3072" t="s">
        <v>28</v>
      </c>
      <c r="F3072" t="s">
        <v>13</v>
      </c>
      <c r="G3072">
        <v>214674</v>
      </c>
      <c r="H3072">
        <v>4</v>
      </c>
      <c r="I3072">
        <v>2</v>
      </c>
      <c r="J3072">
        <v>3306</v>
      </c>
    </row>
    <row r="3073" spans="1:10" x14ac:dyDescent="0.2">
      <c r="A3073" t="s">
        <v>33</v>
      </c>
      <c r="B3073" t="s">
        <v>43</v>
      </c>
      <c r="C3073">
        <v>2012</v>
      </c>
      <c r="D3073">
        <v>2.5</v>
      </c>
      <c r="E3073" t="s">
        <v>12</v>
      </c>
      <c r="F3073" t="s">
        <v>17</v>
      </c>
      <c r="G3073">
        <v>252115</v>
      </c>
      <c r="H3073">
        <v>2</v>
      </c>
      <c r="I3073">
        <v>3</v>
      </c>
      <c r="J3073">
        <v>6657</v>
      </c>
    </row>
    <row r="3074" spans="1:10" x14ac:dyDescent="0.2">
      <c r="A3074" t="s">
        <v>20</v>
      </c>
      <c r="B3074" t="s">
        <v>21</v>
      </c>
      <c r="C3074">
        <v>2019</v>
      </c>
      <c r="D3074">
        <v>1.5</v>
      </c>
      <c r="E3074" t="s">
        <v>28</v>
      </c>
      <c r="F3074" t="s">
        <v>13</v>
      </c>
      <c r="G3074">
        <v>285575</v>
      </c>
      <c r="H3074">
        <v>4</v>
      </c>
      <c r="I3074">
        <v>2</v>
      </c>
      <c r="J3074">
        <v>5588</v>
      </c>
    </row>
    <row r="3075" spans="1:10" x14ac:dyDescent="0.2">
      <c r="A3075" t="s">
        <v>33</v>
      </c>
      <c r="B3075" t="s">
        <v>43</v>
      </c>
      <c r="C3075">
        <v>2002</v>
      </c>
      <c r="D3075">
        <v>4.7</v>
      </c>
      <c r="E3075" t="s">
        <v>12</v>
      </c>
      <c r="F3075" t="s">
        <v>13</v>
      </c>
      <c r="G3075">
        <v>87544</v>
      </c>
      <c r="H3075">
        <v>3</v>
      </c>
      <c r="I3075">
        <v>1</v>
      </c>
      <c r="J3075">
        <v>7649</v>
      </c>
    </row>
    <row r="3076" spans="1:10" x14ac:dyDescent="0.2">
      <c r="A3076" t="s">
        <v>26</v>
      </c>
      <c r="B3076" t="s">
        <v>32</v>
      </c>
      <c r="C3076">
        <v>2004</v>
      </c>
      <c r="D3076">
        <v>1.1000000000000001</v>
      </c>
      <c r="E3076" t="s">
        <v>12</v>
      </c>
      <c r="F3076" t="s">
        <v>17</v>
      </c>
      <c r="G3076">
        <v>35570</v>
      </c>
      <c r="H3076">
        <v>3</v>
      </c>
      <c r="I3076">
        <v>4</v>
      </c>
      <c r="J3076">
        <v>7188</v>
      </c>
    </row>
    <row r="3077" spans="1:10" x14ac:dyDescent="0.2">
      <c r="A3077" t="s">
        <v>26</v>
      </c>
      <c r="B3077" t="s">
        <v>27</v>
      </c>
      <c r="C3077">
        <v>2011</v>
      </c>
      <c r="D3077">
        <v>2.5</v>
      </c>
      <c r="E3077" t="s">
        <v>22</v>
      </c>
      <c r="F3077" t="s">
        <v>25</v>
      </c>
      <c r="G3077">
        <v>109008</v>
      </c>
      <c r="H3077">
        <v>3</v>
      </c>
      <c r="I3077">
        <v>4</v>
      </c>
      <c r="J3077">
        <v>9719</v>
      </c>
    </row>
    <row r="3078" spans="1:10" x14ac:dyDescent="0.2">
      <c r="A3078" t="s">
        <v>20</v>
      </c>
      <c r="B3078" t="s">
        <v>42</v>
      </c>
      <c r="C3078">
        <v>2006</v>
      </c>
      <c r="D3078">
        <v>1.2</v>
      </c>
      <c r="E3078" t="s">
        <v>16</v>
      </c>
      <c r="F3078" t="s">
        <v>13</v>
      </c>
      <c r="G3078">
        <v>163168</v>
      </c>
      <c r="H3078">
        <v>2</v>
      </c>
      <c r="I3078">
        <v>2</v>
      </c>
      <c r="J3078">
        <v>4836</v>
      </c>
    </row>
    <row r="3079" spans="1:10" x14ac:dyDescent="0.2">
      <c r="A3079" t="s">
        <v>33</v>
      </c>
      <c r="B3079" t="s">
        <v>55</v>
      </c>
      <c r="C3079">
        <v>2014</v>
      </c>
      <c r="D3079">
        <v>3.5</v>
      </c>
      <c r="E3079" t="s">
        <v>22</v>
      </c>
      <c r="F3079" t="s">
        <v>25</v>
      </c>
      <c r="G3079">
        <v>87181</v>
      </c>
      <c r="H3079">
        <v>5</v>
      </c>
      <c r="I3079">
        <v>5</v>
      </c>
      <c r="J3079">
        <v>12056</v>
      </c>
    </row>
    <row r="3080" spans="1:10" x14ac:dyDescent="0.2">
      <c r="A3080" t="s">
        <v>20</v>
      </c>
      <c r="B3080" t="s">
        <v>42</v>
      </c>
      <c r="C3080">
        <v>2005</v>
      </c>
      <c r="D3080">
        <v>4.8</v>
      </c>
      <c r="E3080" t="s">
        <v>28</v>
      </c>
      <c r="F3080" t="s">
        <v>17</v>
      </c>
      <c r="G3080">
        <v>240527</v>
      </c>
      <c r="H3080">
        <v>5</v>
      </c>
      <c r="I3080">
        <v>1</v>
      </c>
      <c r="J3080">
        <v>7089</v>
      </c>
    </row>
    <row r="3081" spans="1:10" x14ac:dyDescent="0.2">
      <c r="A3081" t="s">
        <v>29</v>
      </c>
      <c r="B3081" t="s">
        <v>30</v>
      </c>
      <c r="C3081">
        <v>2013</v>
      </c>
      <c r="D3081">
        <v>1.4</v>
      </c>
      <c r="E3081" t="s">
        <v>22</v>
      </c>
      <c r="F3081" t="s">
        <v>17</v>
      </c>
      <c r="G3081">
        <v>192393</v>
      </c>
      <c r="H3081">
        <v>4</v>
      </c>
      <c r="I3081">
        <v>2</v>
      </c>
      <c r="J3081">
        <v>9052</v>
      </c>
    </row>
    <row r="3082" spans="1:10" x14ac:dyDescent="0.2">
      <c r="A3082" t="s">
        <v>23</v>
      </c>
      <c r="B3082" t="s">
        <v>38</v>
      </c>
      <c r="C3082">
        <v>2010</v>
      </c>
      <c r="D3082">
        <v>1.7</v>
      </c>
      <c r="E3082" t="s">
        <v>12</v>
      </c>
      <c r="F3082" t="s">
        <v>13</v>
      </c>
      <c r="G3082">
        <v>206335</v>
      </c>
      <c r="H3082">
        <v>3</v>
      </c>
      <c r="I3082">
        <v>3</v>
      </c>
      <c r="J3082">
        <v>4673</v>
      </c>
    </row>
    <row r="3083" spans="1:10" x14ac:dyDescent="0.2">
      <c r="A3083" t="s">
        <v>26</v>
      </c>
      <c r="B3083" t="s">
        <v>27</v>
      </c>
      <c r="C3083">
        <v>2018</v>
      </c>
      <c r="D3083">
        <v>2.2000000000000002</v>
      </c>
      <c r="E3083" t="s">
        <v>12</v>
      </c>
      <c r="F3083" t="s">
        <v>25</v>
      </c>
      <c r="G3083">
        <v>183658</v>
      </c>
      <c r="H3083">
        <v>5</v>
      </c>
      <c r="I3083">
        <v>5</v>
      </c>
      <c r="J3083">
        <v>8026</v>
      </c>
    </row>
    <row r="3084" spans="1:10" x14ac:dyDescent="0.2">
      <c r="A3084" t="s">
        <v>20</v>
      </c>
      <c r="B3084" t="s">
        <v>50</v>
      </c>
      <c r="C3084">
        <v>2009</v>
      </c>
      <c r="D3084">
        <v>4.9000000000000004</v>
      </c>
      <c r="E3084" t="s">
        <v>28</v>
      </c>
      <c r="F3084" t="s">
        <v>13</v>
      </c>
      <c r="G3084">
        <v>132063</v>
      </c>
      <c r="H3084">
        <v>2</v>
      </c>
      <c r="I3084">
        <v>1</v>
      </c>
      <c r="J3084">
        <v>9058</v>
      </c>
    </row>
    <row r="3085" spans="1:10" x14ac:dyDescent="0.2">
      <c r="A3085" t="s">
        <v>26</v>
      </c>
      <c r="B3085" t="s">
        <v>47</v>
      </c>
      <c r="C3085">
        <v>2014</v>
      </c>
      <c r="D3085">
        <v>1</v>
      </c>
      <c r="E3085" t="s">
        <v>28</v>
      </c>
      <c r="F3085" t="s">
        <v>17</v>
      </c>
      <c r="G3085">
        <v>223635</v>
      </c>
      <c r="H3085">
        <v>3</v>
      </c>
      <c r="I3085">
        <v>5</v>
      </c>
      <c r="J3085">
        <v>6327</v>
      </c>
    </row>
    <row r="3086" spans="1:10" x14ac:dyDescent="0.2">
      <c r="A3086" t="s">
        <v>40</v>
      </c>
      <c r="B3086" t="s">
        <v>49</v>
      </c>
      <c r="C3086">
        <v>2019</v>
      </c>
      <c r="D3086">
        <v>3.6</v>
      </c>
      <c r="E3086" t="s">
        <v>12</v>
      </c>
      <c r="F3086" t="s">
        <v>13</v>
      </c>
      <c r="G3086">
        <v>260280</v>
      </c>
      <c r="H3086">
        <v>3</v>
      </c>
      <c r="I3086">
        <v>5</v>
      </c>
      <c r="J3086">
        <v>8194</v>
      </c>
    </row>
    <row r="3087" spans="1:10" x14ac:dyDescent="0.2">
      <c r="A3087" t="s">
        <v>26</v>
      </c>
      <c r="B3087" t="s">
        <v>32</v>
      </c>
      <c r="C3087">
        <v>2004</v>
      </c>
      <c r="D3087">
        <v>5</v>
      </c>
      <c r="E3087" t="s">
        <v>16</v>
      </c>
      <c r="F3087" t="s">
        <v>13</v>
      </c>
      <c r="G3087">
        <v>132068</v>
      </c>
      <c r="H3087">
        <v>5</v>
      </c>
      <c r="I3087">
        <v>1</v>
      </c>
      <c r="J3087">
        <v>8658</v>
      </c>
    </row>
    <row r="3088" spans="1:10" x14ac:dyDescent="0.2">
      <c r="A3088" t="s">
        <v>33</v>
      </c>
      <c r="B3088" t="s">
        <v>55</v>
      </c>
      <c r="C3088">
        <v>2007</v>
      </c>
      <c r="D3088">
        <v>1.5</v>
      </c>
      <c r="E3088" t="s">
        <v>28</v>
      </c>
      <c r="F3088" t="s">
        <v>25</v>
      </c>
      <c r="G3088">
        <v>181250</v>
      </c>
      <c r="H3088">
        <v>4</v>
      </c>
      <c r="I3088">
        <v>2</v>
      </c>
      <c r="J3088">
        <v>4075</v>
      </c>
    </row>
    <row r="3089" spans="1:10" x14ac:dyDescent="0.2">
      <c r="A3089" t="s">
        <v>20</v>
      </c>
      <c r="B3089" t="s">
        <v>50</v>
      </c>
      <c r="C3089">
        <v>2017</v>
      </c>
      <c r="D3089">
        <v>2.2000000000000002</v>
      </c>
      <c r="E3089" t="s">
        <v>22</v>
      </c>
      <c r="F3089" t="s">
        <v>17</v>
      </c>
      <c r="G3089">
        <v>205295</v>
      </c>
      <c r="H3089">
        <v>4</v>
      </c>
      <c r="I3089">
        <v>1</v>
      </c>
      <c r="J3089">
        <v>10794</v>
      </c>
    </row>
    <row r="3090" spans="1:10" x14ac:dyDescent="0.2">
      <c r="A3090" t="s">
        <v>40</v>
      </c>
      <c r="B3090" t="s">
        <v>49</v>
      </c>
      <c r="C3090">
        <v>2005</v>
      </c>
      <c r="D3090">
        <v>3</v>
      </c>
      <c r="E3090" t="s">
        <v>16</v>
      </c>
      <c r="F3090" t="s">
        <v>13</v>
      </c>
      <c r="G3090">
        <v>144199</v>
      </c>
      <c r="H3090">
        <v>2</v>
      </c>
      <c r="I3090">
        <v>4</v>
      </c>
      <c r="J3090">
        <v>6716</v>
      </c>
    </row>
    <row r="3091" spans="1:10" x14ac:dyDescent="0.2">
      <c r="A3091" t="s">
        <v>40</v>
      </c>
      <c r="B3091" t="s">
        <v>51</v>
      </c>
      <c r="C3091">
        <v>2008</v>
      </c>
      <c r="D3091">
        <v>3.5</v>
      </c>
      <c r="E3091" t="s">
        <v>16</v>
      </c>
      <c r="F3091" t="s">
        <v>13</v>
      </c>
      <c r="G3091">
        <v>284000</v>
      </c>
      <c r="H3091">
        <v>4</v>
      </c>
      <c r="I3091">
        <v>3</v>
      </c>
      <c r="J3091">
        <v>5320</v>
      </c>
    </row>
    <row r="3092" spans="1:10" x14ac:dyDescent="0.2">
      <c r="A3092" t="s">
        <v>33</v>
      </c>
      <c r="B3092" t="s">
        <v>34</v>
      </c>
      <c r="C3092">
        <v>2002</v>
      </c>
      <c r="D3092">
        <v>2.2999999999999998</v>
      </c>
      <c r="E3092" t="s">
        <v>28</v>
      </c>
      <c r="F3092" t="s">
        <v>25</v>
      </c>
      <c r="G3092">
        <v>180395</v>
      </c>
      <c r="H3092">
        <v>3</v>
      </c>
      <c r="I3092">
        <v>4</v>
      </c>
      <c r="J3092">
        <v>3392</v>
      </c>
    </row>
    <row r="3093" spans="1:10" x14ac:dyDescent="0.2">
      <c r="A3093" t="s">
        <v>36</v>
      </c>
      <c r="B3093" t="s">
        <v>53</v>
      </c>
      <c r="C3093">
        <v>2003</v>
      </c>
      <c r="D3093">
        <v>3.5</v>
      </c>
      <c r="E3093" t="s">
        <v>12</v>
      </c>
      <c r="F3093" t="s">
        <v>25</v>
      </c>
      <c r="G3093">
        <v>97355</v>
      </c>
      <c r="H3093">
        <v>3</v>
      </c>
      <c r="I3093">
        <v>3</v>
      </c>
      <c r="J3093">
        <v>6552</v>
      </c>
    </row>
    <row r="3094" spans="1:10" x14ac:dyDescent="0.2">
      <c r="A3094" t="s">
        <v>40</v>
      </c>
      <c r="B3094" t="s">
        <v>41</v>
      </c>
      <c r="C3094">
        <v>2008</v>
      </c>
      <c r="D3094">
        <v>4.9000000000000004</v>
      </c>
      <c r="E3094" t="s">
        <v>12</v>
      </c>
      <c r="F3094" t="s">
        <v>25</v>
      </c>
      <c r="G3094">
        <v>92827</v>
      </c>
      <c r="H3094">
        <v>2</v>
      </c>
      <c r="I3094">
        <v>5</v>
      </c>
      <c r="J3094">
        <v>9543</v>
      </c>
    </row>
    <row r="3095" spans="1:10" x14ac:dyDescent="0.2">
      <c r="A3095" t="s">
        <v>18</v>
      </c>
      <c r="B3095" t="s">
        <v>52</v>
      </c>
      <c r="C3095">
        <v>2004</v>
      </c>
      <c r="D3095">
        <v>2.2999999999999998</v>
      </c>
      <c r="E3095" t="s">
        <v>22</v>
      </c>
      <c r="F3095" t="s">
        <v>17</v>
      </c>
      <c r="G3095">
        <v>235443</v>
      </c>
      <c r="H3095">
        <v>5</v>
      </c>
      <c r="I3095">
        <v>2</v>
      </c>
      <c r="J3095">
        <v>6391</v>
      </c>
    </row>
    <row r="3096" spans="1:10" x14ac:dyDescent="0.2">
      <c r="A3096" t="s">
        <v>40</v>
      </c>
      <c r="B3096" t="s">
        <v>41</v>
      </c>
      <c r="C3096">
        <v>2017</v>
      </c>
      <c r="D3096">
        <v>2</v>
      </c>
      <c r="E3096" t="s">
        <v>28</v>
      </c>
      <c r="F3096" t="s">
        <v>25</v>
      </c>
      <c r="G3096">
        <v>68000</v>
      </c>
      <c r="H3096">
        <v>5</v>
      </c>
      <c r="I3096">
        <v>4</v>
      </c>
      <c r="J3096">
        <v>9840</v>
      </c>
    </row>
    <row r="3097" spans="1:10" x14ac:dyDescent="0.2">
      <c r="A3097" t="s">
        <v>40</v>
      </c>
      <c r="B3097" t="s">
        <v>41</v>
      </c>
      <c r="C3097">
        <v>2001</v>
      </c>
      <c r="D3097">
        <v>1.6</v>
      </c>
      <c r="E3097" t="s">
        <v>12</v>
      </c>
      <c r="F3097" t="s">
        <v>17</v>
      </c>
      <c r="G3097">
        <v>89796</v>
      </c>
      <c r="H3097">
        <v>4</v>
      </c>
      <c r="I3097">
        <v>3</v>
      </c>
      <c r="J3097">
        <v>5704</v>
      </c>
    </row>
    <row r="3098" spans="1:10" x14ac:dyDescent="0.2">
      <c r="A3098" t="s">
        <v>36</v>
      </c>
      <c r="B3098" t="s">
        <v>53</v>
      </c>
      <c r="C3098">
        <v>2020</v>
      </c>
      <c r="D3098">
        <v>4.7</v>
      </c>
      <c r="E3098" t="s">
        <v>28</v>
      </c>
      <c r="F3098" t="s">
        <v>25</v>
      </c>
      <c r="G3098">
        <v>186954</v>
      </c>
      <c r="H3098">
        <v>5</v>
      </c>
      <c r="I3098">
        <v>2</v>
      </c>
      <c r="J3098">
        <v>11060</v>
      </c>
    </row>
    <row r="3099" spans="1:10" x14ac:dyDescent="0.2">
      <c r="A3099" t="s">
        <v>26</v>
      </c>
      <c r="B3099" t="s">
        <v>32</v>
      </c>
      <c r="C3099">
        <v>2001</v>
      </c>
      <c r="D3099">
        <v>4.5</v>
      </c>
      <c r="E3099" t="s">
        <v>12</v>
      </c>
      <c r="F3099" t="s">
        <v>25</v>
      </c>
      <c r="G3099">
        <v>210371</v>
      </c>
      <c r="H3099">
        <v>5</v>
      </c>
      <c r="I3099">
        <v>1</v>
      </c>
      <c r="J3099">
        <v>4692</v>
      </c>
    </row>
    <row r="3100" spans="1:10" x14ac:dyDescent="0.2">
      <c r="A3100" t="s">
        <v>18</v>
      </c>
      <c r="B3100" t="s">
        <v>52</v>
      </c>
      <c r="C3100">
        <v>2002</v>
      </c>
      <c r="D3100">
        <v>2.5</v>
      </c>
      <c r="E3100" t="s">
        <v>22</v>
      </c>
      <c r="F3100" t="s">
        <v>13</v>
      </c>
      <c r="G3100">
        <v>49187</v>
      </c>
      <c r="H3100">
        <v>2</v>
      </c>
      <c r="I3100">
        <v>3</v>
      </c>
      <c r="J3100">
        <v>8216</v>
      </c>
    </row>
    <row r="3101" spans="1:10" x14ac:dyDescent="0.2">
      <c r="A3101" t="s">
        <v>18</v>
      </c>
      <c r="B3101" t="s">
        <v>52</v>
      </c>
      <c r="C3101">
        <v>2017</v>
      </c>
      <c r="D3101">
        <v>2.5</v>
      </c>
      <c r="E3101" t="s">
        <v>28</v>
      </c>
      <c r="F3101" t="s">
        <v>17</v>
      </c>
      <c r="G3101">
        <v>44142</v>
      </c>
      <c r="H3101">
        <v>4</v>
      </c>
      <c r="I3101">
        <v>2</v>
      </c>
      <c r="J3101">
        <v>12317</v>
      </c>
    </row>
    <row r="3102" spans="1:10" x14ac:dyDescent="0.2">
      <c r="A3102" t="s">
        <v>23</v>
      </c>
      <c r="B3102" t="s">
        <v>45</v>
      </c>
      <c r="C3102">
        <v>2010</v>
      </c>
      <c r="D3102">
        <v>1.6</v>
      </c>
      <c r="E3102" t="s">
        <v>16</v>
      </c>
      <c r="F3102" t="s">
        <v>17</v>
      </c>
      <c r="G3102">
        <v>255550</v>
      </c>
      <c r="H3102">
        <v>5</v>
      </c>
      <c r="I3102">
        <v>4</v>
      </c>
      <c r="J3102">
        <v>6089</v>
      </c>
    </row>
    <row r="3103" spans="1:10" x14ac:dyDescent="0.2">
      <c r="A3103" t="s">
        <v>18</v>
      </c>
      <c r="B3103" t="s">
        <v>52</v>
      </c>
      <c r="C3103">
        <v>2008</v>
      </c>
      <c r="D3103">
        <v>2.2999999999999998</v>
      </c>
      <c r="E3103" t="s">
        <v>28</v>
      </c>
      <c r="F3103" t="s">
        <v>25</v>
      </c>
      <c r="G3103">
        <v>150136</v>
      </c>
      <c r="H3103">
        <v>2</v>
      </c>
      <c r="I3103">
        <v>1</v>
      </c>
      <c r="J3103">
        <v>5797</v>
      </c>
    </row>
    <row r="3104" spans="1:10" x14ac:dyDescent="0.2">
      <c r="A3104" t="s">
        <v>40</v>
      </c>
      <c r="B3104" t="s">
        <v>49</v>
      </c>
      <c r="C3104">
        <v>2011</v>
      </c>
      <c r="D3104">
        <v>3</v>
      </c>
      <c r="E3104" t="s">
        <v>12</v>
      </c>
      <c r="F3104" t="s">
        <v>17</v>
      </c>
      <c r="G3104">
        <v>126817</v>
      </c>
      <c r="H3104">
        <v>2</v>
      </c>
      <c r="I3104">
        <v>4</v>
      </c>
      <c r="J3104">
        <v>9363</v>
      </c>
    </row>
    <row r="3105" spans="1:10" x14ac:dyDescent="0.2">
      <c r="A3105" t="s">
        <v>40</v>
      </c>
      <c r="B3105" t="s">
        <v>41</v>
      </c>
      <c r="C3105">
        <v>2017</v>
      </c>
      <c r="D3105">
        <v>4.0999999999999996</v>
      </c>
      <c r="E3105" t="s">
        <v>22</v>
      </c>
      <c r="F3105" t="s">
        <v>17</v>
      </c>
      <c r="G3105">
        <v>268157</v>
      </c>
      <c r="H3105">
        <v>3</v>
      </c>
      <c r="I3105">
        <v>5</v>
      </c>
      <c r="J3105">
        <v>11436</v>
      </c>
    </row>
    <row r="3106" spans="1:10" x14ac:dyDescent="0.2">
      <c r="A3106" t="s">
        <v>20</v>
      </c>
      <c r="B3106" t="s">
        <v>21</v>
      </c>
      <c r="C3106">
        <v>2020</v>
      </c>
      <c r="D3106">
        <v>5</v>
      </c>
      <c r="E3106" t="s">
        <v>12</v>
      </c>
      <c r="F3106" t="s">
        <v>17</v>
      </c>
      <c r="G3106">
        <v>56508</v>
      </c>
      <c r="H3106">
        <v>3</v>
      </c>
      <c r="I3106">
        <v>3</v>
      </c>
      <c r="J3106">
        <v>15469</v>
      </c>
    </row>
    <row r="3107" spans="1:10" x14ac:dyDescent="0.2">
      <c r="A3107" t="s">
        <v>10</v>
      </c>
      <c r="B3107" t="s">
        <v>48</v>
      </c>
      <c r="C3107">
        <v>2002</v>
      </c>
      <c r="D3107">
        <v>4.4000000000000004</v>
      </c>
      <c r="E3107" t="s">
        <v>22</v>
      </c>
      <c r="F3107" t="s">
        <v>17</v>
      </c>
      <c r="G3107">
        <v>83927</v>
      </c>
      <c r="H3107">
        <v>2</v>
      </c>
      <c r="I3107">
        <v>3</v>
      </c>
      <c r="J3107">
        <v>10921</v>
      </c>
    </row>
    <row r="3108" spans="1:10" x14ac:dyDescent="0.2">
      <c r="A3108" t="s">
        <v>18</v>
      </c>
      <c r="B3108" t="s">
        <v>52</v>
      </c>
      <c r="C3108">
        <v>2015</v>
      </c>
      <c r="D3108">
        <v>4.3</v>
      </c>
      <c r="E3108" t="s">
        <v>16</v>
      </c>
      <c r="F3108" t="s">
        <v>17</v>
      </c>
      <c r="G3108">
        <v>218104</v>
      </c>
      <c r="H3108">
        <v>3</v>
      </c>
      <c r="I3108">
        <v>1</v>
      </c>
      <c r="J3108">
        <v>11037</v>
      </c>
    </row>
    <row r="3109" spans="1:10" x14ac:dyDescent="0.2">
      <c r="A3109" t="s">
        <v>40</v>
      </c>
      <c r="B3109" t="s">
        <v>49</v>
      </c>
      <c r="C3109">
        <v>2016</v>
      </c>
      <c r="D3109">
        <v>3.6</v>
      </c>
      <c r="E3109" t="s">
        <v>16</v>
      </c>
      <c r="F3109" t="s">
        <v>25</v>
      </c>
      <c r="G3109">
        <v>271745</v>
      </c>
      <c r="H3109">
        <v>4</v>
      </c>
      <c r="I3109">
        <v>5</v>
      </c>
      <c r="J3109">
        <v>8065</v>
      </c>
    </row>
    <row r="3110" spans="1:10" x14ac:dyDescent="0.2">
      <c r="A3110" t="s">
        <v>10</v>
      </c>
      <c r="B3110" t="s">
        <v>31</v>
      </c>
      <c r="C3110">
        <v>2010</v>
      </c>
      <c r="D3110">
        <v>1.5</v>
      </c>
      <c r="E3110" t="s">
        <v>12</v>
      </c>
      <c r="F3110" t="s">
        <v>25</v>
      </c>
      <c r="G3110">
        <v>215696</v>
      </c>
      <c r="H3110">
        <v>5</v>
      </c>
      <c r="I3110">
        <v>4</v>
      </c>
      <c r="J3110">
        <v>4286</v>
      </c>
    </row>
    <row r="3111" spans="1:10" x14ac:dyDescent="0.2">
      <c r="A3111" t="s">
        <v>18</v>
      </c>
      <c r="B3111" t="s">
        <v>52</v>
      </c>
      <c r="C3111">
        <v>2020</v>
      </c>
      <c r="D3111">
        <v>1.3</v>
      </c>
      <c r="E3111" t="s">
        <v>16</v>
      </c>
      <c r="F3111" t="s">
        <v>13</v>
      </c>
      <c r="G3111">
        <v>201528</v>
      </c>
      <c r="H3111">
        <v>5</v>
      </c>
      <c r="I3111">
        <v>2</v>
      </c>
      <c r="J3111">
        <v>8369</v>
      </c>
    </row>
    <row r="3112" spans="1:10" x14ac:dyDescent="0.2">
      <c r="A3112" t="s">
        <v>18</v>
      </c>
      <c r="B3112" t="s">
        <v>19</v>
      </c>
      <c r="C3112">
        <v>2021</v>
      </c>
      <c r="D3112">
        <v>4.8</v>
      </c>
      <c r="E3112" t="s">
        <v>12</v>
      </c>
      <c r="F3112" t="s">
        <v>17</v>
      </c>
      <c r="G3112">
        <v>181278</v>
      </c>
      <c r="H3112">
        <v>2</v>
      </c>
      <c r="I3112">
        <v>4</v>
      </c>
      <c r="J3112">
        <v>13074</v>
      </c>
    </row>
    <row r="3113" spans="1:10" x14ac:dyDescent="0.2">
      <c r="A3113" t="s">
        <v>36</v>
      </c>
      <c r="B3113" t="s">
        <v>53</v>
      </c>
      <c r="C3113">
        <v>2014</v>
      </c>
      <c r="D3113">
        <v>2</v>
      </c>
      <c r="E3113" t="s">
        <v>12</v>
      </c>
      <c r="F3113" t="s">
        <v>13</v>
      </c>
      <c r="G3113">
        <v>222492</v>
      </c>
      <c r="H3113">
        <v>4</v>
      </c>
      <c r="I3113">
        <v>3</v>
      </c>
      <c r="J3113">
        <v>5850</v>
      </c>
    </row>
    <row r="3114" spans="1:10" x14ac:dyDescent="0.2">
      <c r="A3114" t="s">
        <v>20</v>
      </c>
      <c r="B3114" t="s">
        <v>42</v>
      </c>
      <c r="C3114">
        <v>2004</v>
      </c>
      <c r="D3114">
        <v>4</v>
      </c>
      <c r="E3114" t="s">
        <v>12</v>
      </c>
      <c r="F3114" t="s">
        <v>17</v>
      </c>
      <c r="G3114">
        <v>126911</v>
      </c>
      <c r="H3114">
        <v>5</v>
      </c>
      <c r="I3114">
        <v>3</v>
      </c>
      <c r="J3114">
        <v>8261</v>
      </c>
    </row>
    <row r="3115" spans="1:10" x14ac:dyDescent="0.2">
      <c r="A3115" t="s">
        <v>23</v>
      </c>
      <c r="B3115" t="s">
        <v>38</v>
      </c>
      <c r="C3115">
        <v>2005</v>
      </c>
      <c r="D3115">
        <v>4.9000000000000004</v>
      </c>
      <c r="E3115" t="s">
        <v>22</v>
      </c>
      <c r="F3115" t="s">
        <v>13</v>
      </c>
      <c r="G3115">
        <v>195620</v>
      </c>
      <c r="H3115">
        <v>3</v>
      </c>
      <c r="I3115">
        <v>2</v>
      </c>
      <c r="J3115">
        <v>8587</v>
      </c>
    </row>
    <row r="3116" spans="1:10" x14ac:dyDescent="0.2">
      <c r="A3116" t="s">
        <v>36</v>
      </c>
      <c r="B3116" t="s">
        <v>44</v>
      </c>
      <c r="C3116">
        <v>2001</v>
      </c>
      <c r="D3116">
        <v>2.7</v>
      </c>
      <c r="E3116" t="s">
        <v>28</v>
      </c>
      <c r="F3116" t="s">
        <v>25</v>
      </c>
      <c r="G3116">
        <v>177686</v>
      </c>
      <c r="H3116">
        <v>3</v>
      </c>
      <c r="I3116">
        <v>2</v>
      </c>
      <c r="J3116">
        <v>3546</v>
      </c>
    </row>
    <row r="3117" spans="1:10" x14ac:dyDescent="0.2">
      <c r="A3117" t="s">
        <v>14</v>
      </c>
      <c r="B3117" t="s">
        <v>46</v>
      </c>
      <c r="C3117">
        <v>2008</v>
      </c>
      <c r="D3117">
        <v>4</v>
      </c>
      <c r="E3117" t="s">
        <v>22</v>
      </c>
      <c r="F3117" t="s">
        <v>13</v>
      </c>
      <c r="G3117">
        <v>229386</v>
      </c>
      <c r="H3117">
        <v>3</v>
      </c>
      <c r="I3117">
        <v>2</v>
      </c>
      <c r="J3117">
        <v>7912</v>
      </c>
    </row>
    <row r="3118" spans="1:10" x14ac:dyDescent="0.2">
      <c r="A3118" t="s">
        <v>20</v>
      </c>
      <c r="B3118" t="s">
        <v>50</v>
      </c>
      <c r="C3118">
        <v>2023</v>
      </c>
      <c r="D3118">
        <v>1.8</v>
      </c>
      <c r="E3118" t="s">
        <v>12</v>
      </c>
      <c r="F3118" t="s">
        <v>25</v>
      </c>
      <c r="G3118">
        <v>60422</v>
      </c>
      <c r="H3118">
        <v>2</v>
      </c>
      <c r="I3118">
        <v>1</v>
      </c>
      <c r="J3118">
        <v>11591</v>
      </c>
    </row>
    <row r="3119" spans="1:10" x14ac:dyDescent="0.2">
      <c r="A3119" t="s">
        <v>29</v>
      </c>
      <c r="B3119" t="s">
        <v>56</v>
      </c>
      <c r="C3119">
        <v>2011</v>
      </c>
      <c r="D3119">
        <v>3.3</v>
      </c>
      <c r="E3119" t="s">
        <v>12</v>
      </c>
      <c r="F3119" t="s">
        <v>17</v>
      </c>
      <c r="G3119">
        <v>281236</v>
      </c>
      <c r="H3119">
        <v>2</v>
      </c>
      <c r="I3119">
        <v>2</v>
      </c>
      <c r="J3119">
        <v>6575</v>
      </c>
    </row>
    <row r="3120" spans="1:10" x14ac:dyDescent="0.2">
      <c r="A3120" t="s">
        <v>36</v>
      </c>
      <c r="B3120" t="s">
        <v>37</v>
      </c>
      <c r="C3120">
        <v>2015</v>
      </c>
      <c r="D3120">
        <v>1.6</v>
      </c>
      <c r="E3120" t="s">
        <v>28</v>
      </c>
      <c r="F3120" t="s">
        <v>17</v>
      </c>
      <c r="G3120">
        <v>202711</v>
      </c>
      <c r="H3120">
        <v>3</v>
      </c>
      <c r="I3120">
        <v>1</v>
      </c>
      <c r="J3120">
        <v>7645</v>
      </c>
    </row>
    <row r="3121" spans="1:10" x14ac:dyDescent="0.2">
      <c r="A3121" t="s">
        <v>36</v>
      </c>
      <c r="B3121" t="s">
        <v>44</v>
      </c>
      <c r="C3121">
        <v>2019</v>
      </c>
      <c r="D3121">
        <v>2.1</v>
      </c>
      <c r="E3121" t="s">
        <v>28</v>
      </c>
      <c r="F3121" t="s">
        <v>13</v>
      </c>
      <c r="G3121">
        <v>280632</v>
      </c>
      <c r="H3121">
        <v>3</v>
      </c>
      <c r="I3121">
        <v>1</v>
      </c>
      <c r="J3121">
        <v>6287</v>
      </c>
    </row>
    <row r="3122" spans="1:10" x14ac:dyDescent="0.2">
      <c r="A3122" t="s">
        <v>26</v>
      </c>
      <c r="B3122" t="s">
        <v>27</v>
      </c>
      <c r="C3122">
        <v>2003</v>
      </c>
      <c r="D3122">
        <v>3.9</v>
      </c>
      <c r="E3122" t="s">
        <v>22</v>
      </c>
      <c r="F3122" t="s">
        <v>25</v>
      </c>
      <c r="G3122">
        <v>182192</v>
      </c>
      <c r="H3122">
        <v>4</v>
      </c>
      <c r="I3122">
        <v>4</v>
      </c>
      <c r="J3122">
        <v>7256</v>
      </c>
    </row>
    <row r="3123" spans="1:10" x14ac:dyDescent="0.2">
      <c r="A3123" t="s">
        <v>10</v>
      </c>
      <c r="B3123" t="s">
        <v>11</v>
      </c>
      <c r="C3123">
        <v>2018</v>
      </c>
      <c r="D3123">
        <v>3.3</v>
      </c>
      <c r="E3123" t="s">
        <v>28</v>
      </c>
      <c r="F3123" t="s">
        <v>25</v>
      </c>
      <c r="G3123">
        <v>27157</v>
      </c>
      <c r="H3123">
        <v>5</v>
      </c>
      <c r="I3123">
        <v>3</v>
      </c>
      <c r="J3123">
        <v>12256</v>
      </c>
    </row>
    <row r="3124" spans="1:10" x14ac:dyDescent="0.2">
      <c r="A3124" t="s">
        <v>33</v>
      </c>
      <c r="B3124" t="s">
        <v>43</v>
      </c>
      <c r="C3124">
        <v>2000</v>
      </c>
      <c r="D3124">
        <v>5</v>
      </c>
      <c r="E3124" t="s">
        <v>28</v>
      </c>
      <c r="F3124" t="s">
        <v>25</v>
      </c>
      <c r="G3124">
        <v>199363</v>
      </c>
      <c r="H3124">
        <v>5</v>
      </c>
      <c r="I3124">
        <v>1</v>
      </c>
      <c r="J3124">
        <v>5112</v>
      </c>
    </row>
    <row r="3125" spans="1:10" x14ac:dyDescent="0.2">
      <c r="A3125" t="s">
        <v>10</v>
      </c>
      <c r="B3125" t="s">
        <v>11</v>
      </c>
      <c r="C3125">
        <v>2022</v>
      </c>
      <c r="D3125">
        <v>4.9000000000000004</v>
      </c>
      <c r="E3125" t="s">
        <v>28</v>
      </c>
      <c r="F3125" t="s">
        <v>13</v>
      </c>
      <c r="G3125">
        <v>6863</v>
      </c>
      <c r="H3125">
        <v>2</v>
      </c>
      <c r="I3125">
        <v>1</v>
      </c>
      <c r="J3125">
        <v>15462</v>
      </c>
    </row>
    <row r="3126" spans="1:10" x14ac:dyDescent="0.2">
      <c r="A3126" t="s">
        <v>23</v>
      </c>
      <c r="B3126" t="s">
        <v>24</v>
      </c>
      <c r="C3126">
        <v>2014</v>
      </c>
      <c r="D3126">
        <v>3.4</v>
      </c>
      <c r="E3126" t="s">
        <v>12</v>
      </c>
      <c r="F3126" t="s">
        <v>17</v>
      </c>
      <c r="G3126">
        <v>89526</v>
      </c>
      <c r="H3126">
        <v>5</v>
      </c>
      <c r="I3126">
        <v>3</v>
      </c>
      <c r="J3126">
        <v>11409</v>
      </c>
    </row>
    <row r="3127" spans="1:10" x14ac:dyDescent="0.2">
      <c r="A3127" t="s">
        <v>26</v>
      </c>
      <c r="B3127" t="s">
        <v>27</v>
      </c>
      <c r="C3127">
        <v>2019</v>
      </c>
      <c r="D3127">
        <v>3.5</v>
      </c>
      <c r="E3127" t="s">
        <v>16</v>
      </c>
      <c r="F3127" t="s">
        <v>17</v>
      </c>
      <c r="G3127">
        <v>96903</v>
      </c>
      <c r="H3127">
        <v>5</v>
      </c>
      <c r="I3127">
        <v>2</v>
      </c>
      <c r="J3127">
        <v>13861</v>
      </c>
    </row>
    <row r="3128" spans="1:10" x14ac:dyDescent="0.2">
      <c r="A3128" t="s">
        <v>29</v>
      </c>
      <c r="B3128" t="s">
        <v>35</v>
      </c>
      <c r="C3128">
        <v>2001</v>
      </c>
      <c r="D3128">
        <v>4</v>
      </c>
      <c r="E3128" t="s">
        <v>16</v>
      </c>
      <c r="F3128" t="s">
        <v>17</v>
      </c>
      <c r="G3128">
        <v>35704</v>
      </c>
      <c r="H3128">
        <v>5</v>
      </c>
      <c r="I3128">
        <v>3</v>
      </c>
      <c r="J3128">
        <v>10185</v>
      </c>
    </row>
    <row r="3129" spans="1:10" x14ac:dyDescent="0.2">
      <c r="A3129" t="s">
        <v>26</v>
      </c>
      <c r="B3129" t="s">
        <v>32</v>
      </c>
      <c r="C3129">
        <v>2014</v>
      </c>
      <c r="D3129">
        <v>3.5</v>
      </c>
      <c r="E3129" t="s">
        <v>16</v>
      </c>
      <c r="F3129" t="s">
        <v>25</v>
      </c>
      <c r="G3129">
        <v>161187</v>
      </c>
      <c r="H3129">
        <v>3</v>
      </c>
      <c r="I3129">
        <v>4</v>
      </c>
      <c r="J3129">
        <v>9576</v>
      </c>
    </row>
    <row r="3130" spans="1:10" x14ac:dyDescent="0.2">
      <c r="A3130" t="s">
        <v>20</v>
      </c>
      <c r="B3130" t="s">
        <v>21</v>
      </c>
      <c r="C3130">
        <v>2009</v>
      </c>
      <c r="D3130">
        <v>3.5</v>
      </c>
      <c r="E3130" t="s">
        <v>22</v>
      </c>
      <c r="F3130" t="s">
        <v>13</v>
      </c>
      <c r="G3130">
        <v>76449</v>
      </c>
      <c r="H3130">
        <v>4</v>
      </c>
      <c r="I3130">
        <v>2</v>
      </c>
      <c r="J3130">
        <v>10771</v>
      </c>
    </row>
    <row r="3131" spans="1:10" x14ac:dyDescent="0.2">
      <c r="A3131" t="s">
        <v>20</v>
      </c>
      <c r="B3131" t="s">
        <v>42</v>
      </c>
      <c r="C3131">
        <v>2001</v>
      </c>
      <c r="D3131">
        <v>3.9</v>
      </c>
      <c r="E3131" t="s">
        <v>28</v>
      </c>
      <c r="F3131" t="s">
        <v>13</v>
      </c>
      <c r="G3131">
        <v>19843</v>
      </c>
      <c r="H3131">
        <v>3</v>
      </c>
      <c r="I3131">
        <v>4</v>
      </c>
      <c r="J3131">
        <v>7903</v>
      </c>
    </row>
    <row r="3132" spans="1:10" x14ac:dyDescent="0.2">
      <c r="A3132" t="s">
        <v>33</v>
      </c>
      <c r="B3132" t="s">
        <v>34</v>
      </c>
      <c r="C3132">
        <v>2000</v>
      </c>
      <c r="D3132">
        <v>1.2</v>
      </c>
      <c r="E3132" t="s">
        <v>16</v>
      </c>
      <c r="F3132" t="s">
        <v>13</v>
      </c>
      <c r="G3132">
        <v>103614</v>
      </c>
      <c r="H3132">
        <v>2</v>
      </c>
      <c r="I3132">
        <v>4</v>
      </c>
      <c r="J3132">
        <v>4227</v>
      </c>
    </row>
    <row r="3133" spans="1:10" x14ac:dyDescent="0.2">
      <c r="A3133" t="s">
        <v>10</v>
      </c>
      <c r="B3133" t="s">
        <v>31</v>
      </c>
      <c r="C3133">
        <v>2005</v>
      </c>
      <c r="D3133">
        <v>3.4</v>
      </c>
      <c r="E3133" t="s">
        <v>16</v>
      </c>
      <c r="F3133" t="s">
        <v>13</v>
      </c>
      <c r="G3133">
        <v>256607</v>
      </c>
      <c r="H3133">
        <v>2</v>
      </c>
      <c r="I3133">
        <v>2</v>
      </c>
      <c r="J3133">
        <v>4867</v>
      </c>
    </row>
    <row r="3134" spans="1:10" x14ac:dyDescent="0.2">
      <c r="A3134" t="s">
        <v>40</v>
      </c>
      <c r="B3134" t="s">
        <v>41</v>
      </c>
      <c r="C3134">
        <v>2013</v>
      </c>
      <c r="D3134">
        <v>1.4</v>
      </c>
      <c r="E3134" t="s">
        <v>12</v>
      </c>
      <c r="F3134" t="s">
        <v>17</v>
      </c>
      <c r="G3134">
        <v>204333</v>
      </c>
      <c r="H3134">
        <v>5</v>
      </c>
      <c r="I3134">
        <v>1</v>
      </c>
      <c r="J3134">
        <v>6813</v>
      </c>
    </row>
    <row r="3135" spans="1:10" x14ac:dyDescent="0.2">
      <c r="A3135" t="s">
        <v>33</v>
      </c>
      <c r="B3135" t="s">
        <v>55</v>
      </c>
      <c r="C3135">
        <v>2019</v>
      </c>
      <c r="D3135">
        <v>3.2</v>
      </c>
      <c r="E3135" t="s">
        <v>28</v>
      </c>
      <c r="F3135" t="s">
        <v>13</v>
      </c>
      <c r="G3135">
        <v>283521</v>
      </c>
      <c r="H3135">
        <v>3</v>
      </c>
      <c r="I3135">
        <v>1</v>
      </c>
      <c r="J3135">
        <v>7329</v>
      </c>
    </row>
    <row r="3136" spans="1:10" x14ac:dyDescent="0.2">
      <c r="A3136" t="s">
        <v>10</v>
      </c>
      <c r="B3136" t="s">
        <v>48</v>
      </c>
      <c r="C3136">
        <v>2023</v>
      </c>
      <c r="D3136">
        <v>2.7</v>
      </c>
      <c r="E3136" t="s">
        <v>22</v>
      </c>
      <c r="F3136" t="s">
        <v>13</v>
      </c>
      <c r="G3136">
        <v>201672</v>
      </c>
      <c r="H3136">
        <v>3</v>
      </c>
      <c r="I3136">
        <v>4</v>
      </c>
      <c r="J3136">
        <v>11666</v>
      </c>
    </row>
    <row r="3137" spans="1:10" x14ac:dyDescent="0.2">
      <c r="A3137" t="s">
        <v>20</v>
      </c>
      <c r="B3137" t="s">
        <v>42</v>
      </c>
      <c r="C3137">
        <v>2022</v>
      </c>
      <c r="D3137">
        <v>1.5</v>
      </c>
      <c r="E3137" t="s">
        <v>22</v>
      </c>
      <c r="F3137" t="s">
        <v>25</v>
      </c>
      <c r="G3137">
        <v>222668</v>
      </c>
      <c r="H3137">
        <v>4</v>
      </c>
      <c r="I3137">
        <v>3</v>
      </c>
      <c r="J3137">
        <v>9746</v>
      </c>
    </row>
    <row r="3138" spans="1:10" x14ac:dyDescent="0.2">
      <c r="A3138" t="s">
        <v>18</v>
      </c>
      <c r="B3138" t="s">
        <v>52</v>
      </c>
      <c r="C3138">
        <v>2001</v>
      </c>
      <c r="D3138">
        <v>2.6</v>
      </c>
      <c r="E3138" t="s">
        <v>12</v>
      </c>
      <c r="F3138" t="s">
        <v>13</v>
      </c>
      <c r="G3138">
        <v>43761</v>
      </c>
      <c r="H3138">
        <v>5</v>
      </c>
      <c r="I3138">
        <v>5</v>
      </c>
      <c r="J3138">
        <v>6124</v>
      </c>
    </row>
    <row r="3139" spans="1:10" x14ac:dyDescent="0.2">
      <c r="A3139" t="s">
        <v>29</v>
      </c>
      <c r="B3139" t="s">
        <v>35</v>
      </c>
      <c r="C3139">
        <v>2001</v>
      </c>
      <c r="D3139">
        <v>4.7</v>
      </c>
      <c r="E3139" t="s">
        <v>28</v>
      </c>
      <c r="F3139" t="s">
        <v>17</v>
      </c>
      <c r="G3139">
        <v>59718</v>
      </c>
      <c r="H3139">
        <v>2</v>
      </c>
      <c r="I3139">
        <v>2</v>
      </c>
      <c r="J3139">
        <v>9405</v>
      </c>
    </row>
    <row r="3140" spans="1:10" x14ac:dyDescent="0.2">
      <c r="A3140" t="s">
        <v>29</v>
      </c>
      <c r="B3140" t="s">
        <v>56</v>
      </c>
      <c r="C3140">
        <v>2006</v>
      </c>
      <c r="D3140">
        <v>1.1000000000000001</v>
      </c>
      <c r="E3140" t="s">
        <v>16</v>
      </c>
      <c r="F3140" t="s">
        <v>17</v>
      </c>
      <c r="G3140">
        <v>14039</v>
      </c>
      <c r="H3140">
        <v>2</v>
      </c>
      <c r="I3140">
        <v>2</v>
      </c>
      <c r="J3140">
        <v>9219</v>
      </c>
    </row>
    <row r="3141" spans="1:10" x14ac:dyDescent="0.2">
      <c r="A3141" t="s">
        <v>14</v>
      </c>
      <c r="B3141" t="s">
        <v>39</v>
      </c>
      <c r="C3141">
        <v>2013</v>
      </c>
      <c r="D3141">
        <v>1.6</v>
      </c>
      <c r="E3141" t="s">
        <v>16</v>
      </c>
      <c r="F3141" t="s">
        <v>13</v>
      </c>
      <c r="G3141">
        <v>141716</v>
      </c>
      <c r="H3141">
        <v>4</v>
      </c>
      <c r="I3141">
        <v>5</v>
      </c>
      <c r="J3141">
        <v>7765</v>
      </c>
    </row>
    <row r="3142" spans="1:10" x14ac:dyDescent="0.2">
      <c r="A3142" t="s">
        <v>26</v>
      </c>
      <c r="B3142" t="s">
        <v>47</v>
      </c>
      <c r="C3142">
        <v>2022</v>
      </c>
      <c r="D3142">
        <v>2.4</v>
      </c>
      <c r="E3142" t="s">
        <v>12</v>
      </c>
      <c r="F3142" t="s">
        <v>25</v>
      </c>
      <c r="G3142">
        <v>104599</v>
      </c>
      <c r="H3142">
        <v>2</v>
      </c>
      <c r="I3142">
        <v>5</v>
      </c>
      <c r="J3142">
        <v>11008</v>
      </c>
    </row>
    <row r="3143" spans="1:10" x14ac:dyDescent="0.2">
      <c r="A3143" t="s">
        <v>14</v>
      </c>
      <c r="B3143" t="s">
        <v>15</v>
      </c>
      <c r="C3143">
        <v>2017</v>
      </c>
      <c r="D3143">
        <v>1.9</v>
      </c>
      <c r="E3143" t="s">
        <v>16</v>
      </c>
      <c r="F3143" t="s">
        <v>13</v>
      </c>
      <c r="G3143">
        <v>282278</v>
      </c>
      <c r="H3143">
        <v>3</v>
      </c>
      <c r="I3143">
        <v>5</v>
      </c>
      <c r="J3143">
        <v>6454</v>
      </c>
    </row>
    <row r="3144" spans="1:10" x14ac:dyDescent="0.2">
      <c r="A3144" t="s">
        <v>23</v>
      </c>
      <c r="B3144" t="s">
        <v>45</v>
      </c>
      <c r="C3144">
        <v>2001</v>
      </c>
      <c r="D3144">
        <v>2.5</v>
      </c>
      <c r="E3144" t="s">
        <v>22</v>
      </c>
      <c r="F3144" t="s">
        <v>25</v>
      </c>
      <c r="G3144">
        <v>210985</v>
      </c>
      <c r="H3144">
        <v>3</v>
      </c>
      <c r="I3144">
        <v>5</v>
      </c>
      <c r="J3144">
        <v>4680</v>
      </c>
    </row>
    <row r="3145" spans="1:10" x14ac:dyDescent="0.2">
      <c r="A3145" t="s">
        <v>36</v>
      </c>
      <c r="B3145" t="s">
        <v>53</v>
      </c>
      <c r="C3145">
        <v>2002</v>
      </c>
      <c r="D3145">
        <v>2.1</v>
      </c>
      <c r="E3145" t="s">
        <v>16</v>
      </c>
      <c r="F3145" t="s">
        <v>17</v>
      </c>
      <c r="G3145">
        <v>79025</v>
      </c>
      <c r="H3145">
        <v>5</v>
      </c>
      <c r="I3145">
        <v>5</v>
      </c>
      <c r="J3145">
        <v>7719</v>
      </c>
    </row>
    <row r="3146" spans="1:10" x14ac:dyDescent="0.2">
      <c r="A3146" t="s">
        <v>36</v>
      </c>
      <c r="B3146" t="s">
        <v>53</v>
      </c>
      <c r="C3146">
        <v>2022</v>
      </c>
      <c r="D3146">
        <v>3</v>
      </c>
      <c r="E3146" t="s">
        <v>22</v>
      </c>
      <c r="F3146" t="s">
        <v>17</v>
      </c>
      <c r="G3146">
        <v>52689</v>
      </c>
      <c r="H3146">
        <v>2</v>
      </c>
      <c r="I3146">
        <v>1</v>
      </c>
      <c r="J3146">
        <v>16146</v>
      </c>
    </row>
    <row r="3147" spans="1:10" x14ac:dyDescent="0.2">
      <c r="A3147" t="s">
        <v>29</v>
      </c>
      <c r="B3147" t="s">
        <v>56</v>
      </c>
      <c r="C3147">
        <v>2018</v>
      </c>
      <c r="D3147">
        <v>4</v>
      </c>
      <c r="E3147" t="s">
        <v>16</v>
      </c>
      <c r="F3147" t="s">
        <v>25</v>
      </c>
      <c r="G3147">
        <v>184080</v>
      </c>
      <c r="H3147">
        <v>3</v>
      </c>
      <c r="I3147">
        <v>4</v>
      </c>
      <c r="J3147">
        <v>10818</v>
      </c>
    </row>
    <row r="3148" spans="1:10" x14ac:dyDescent="0.2">
      <c r="A3148" t="s">
        <v>10</v>
      </c>
      <c r="B3148" t="s">
        <v>31</v>
      </c>
      <c r="C3148">
        <v>2007</v>
      </c>
      <c r="D3148">
        <v>2.8</v>
      </c>
      <c r="E3148" t="s">
        <v>12</v>
      </c>
      <c r="F3148" t="s">
        <v>13</v>
      </c>
      <c r="G3148">
        <v>185683</v>
      </c>
      <c r="H3148">
        <v>5</v>
      </c>
      <c r="I3148">
        <v>2</v>
      </c>
      <c r="J3148">
        <v>5286</v>
      </c>
    </row>
    <row r="3149" spans="1:10" x14ac:dyDescent="0.2">
      <c r="A3149" t="s">
        <v>23</v>
      </c>
      <c r="B3149" t="s">
        <v>24</v>
      </c>
      <c r="C3149">
        <v>2018</v>
      </c>
      <c r="D3149">
        <v>4.5999999999999996</v>
      </c>
      <c r="E3149" t="s">
        <v>22</v>
      </c>
      <c r="F3149" t="s">
        <v>17</v>
      </c>
      <c r="G3149">
        <v>237720</v>
      </c>
      <c r="H3149">
        <v>4</v>
      </c>
      <c r="I3149">
        <v>4</v>
      </c>
      <c r="J3149">
        <v>12845</v>
      </c>
    </row>
    <row r="3150" spans="1:10" x14ac:dyDescent="0.2">
      <c r="A3150" t="s">
        <v>40</v>
      </c>
      <c r="B3150" t="s">
        <v>51</v>
      </c>
      <c r="C3150">
        <v>2018</v>
      </c>
      <c r="D3150">
        <v>4</v>
      </c>
      <c r="E3150" t="s">
        <v>22</v>
      </c>
      <c r="F3150" t="s">
        <v>13</v>
      </c>
      <c r="G3150">
        <v>6098</v>
      </c>
      <c r="H3150">
        <v>4</v>
      </c>
      <c r="I3150">
        <v>5</v>
      </c>
      <c r="J3150">
        <v>15378</v>
      </c>
    </row>
    <row r="3151" spans="1:10" x14ac:dyDescent="0.2">
      <c r="A3151" t="s">
        <v>33</v>
      </c>
      <c r="B3151" t="s">
        <v>34</v>
      </c>
      <c r="C3151">
        <v>2005</v>
      </c>
      <c r="D3151">
        <v>4.3</v>
      </c>
      <c r="E3151" t="s">
        <v>22</v>
      </c>
      <c r="F3151" t="s">
        <v>17</v>
      </c>
      <c r="G3151">
        <v>272769</v>
      </c>
      <c r="H3151">
        <v>4</v>
      </c>
      <c r="I3151">
        <v>1</v>
      </c>
      <c r="J3151">
        <v>7944</v>
      </c>
    </row>
    <row r="3152" spans="1:10" x14ac:dyDescent="0.2">
      <c r="A3152" t="s">
        <v>23</v>
      </c>
      <c r="B3152" t="s">
        <v>24</v>
      </c>
      <c r="C3152">
        <v>2007</v>
      </c>
      <c r="D3152">
        <v>2.9</v>
      </c>
      <c r="E3152" t="s">
        <v>22</v>
      </c>
      <c r="F3152" t="s">
        <v>13</v>
      </c>
      <c r="G3152">
        <v>13144</v>
      </c>
      <c r="H3152">
        <v>2</v>
      </c>
      <c r="I3152">
        <v>4</v>
      </c>
      <c r="J3152">
        <v>10837</v>
      </c>
    </row>
    <row r="3153" spans="1:10" x14ac:dyDescent="0.2">
      <c r="A3153" t="s">
        <v>18</v>
      </c>
      <c r="B3153" t="s">
        <v>54</v>
      </c>
      <c r="C3153">
        <v>2023</v>
      </c>
      <c r="D3153">
        <v>4.2</v>
      </c>
      <c r="E3153" t="s">
        <v>28</v>
      </c>
      <c r="F3153" t="s">
        <v>13</v>
      </c>
      <c r="G3153">
        <v>18248</v>
      </c>
      <c r="H3153">
        <v>2</v>
      </c>
      <c r="I3153">
        <v>5</v>
      </c>
      <c r="J3153">
        <v>14835</v>
      </c>
    </row>
    <row r="3154" spans="1:10" x14ac:dyDescent="0.2">
      <c r="A3154" t="s">
        <v>33</v>
      </c>
      <c r="B3154" t="s">
        <v>43</v>
      </c>
      <c r="C3154">
        <v>2007</v>
      </c>
      <c r="D3154">
        <v>2.8</v>
      </c>
      <c r="E3154" t="s">
        <v>16</v>
      </c>
      <c r="F3154" t="s">
        <v>13</v>
      </c>
      <c r="G3154">
        <v>238724</v>
      </c>
      <c r="H3154">
        <v>3</v>
      </c>
      <c r="I3154">
        <v>2</v>
      </c>
      <c r="J3154">
        <v>5225</v>
      </c>
    </row>
    <row r="3155" spans="1:10" x14ac:dyDescent="0.2">
      <c r="A3155" t="s">
        <v>14</v>
      </c>
      <c r="B3155" t="s">
        <v>39</v>
      </c>
      <c r="C3155">
        <v>2003</v>
      </c>
      <c r="D3155">
        <v>2.6</v>
      </c>
      <c r="E3155" t="s">
        <v>12</v>
      </c>
      <c r="F3155" t="s">
        <v>25</v>
      </c>
      <c r="G3155">
        <v>286590</v>
      </c>
      <c r="H3155">
        <v>3</v>
      </c>
      <c r="I3155">
        <v>4</v>
      </c>
      <c r="J3155">
        <v>2000</v>
      </c>
    </row>
    <row r="3156" spans="1:10" x14ac:dyDescent="0.2">
      <c r="A3156" t="s">
        <v>29</v>
      </c>
      <c r="B3156" t="s">
        <v>56</v>
      </c>
      <c r="C3156">
        <v>2011</v>
      </c>
      <c r="D3156">
        <v>4.2</v>
      </c>
      <c r="E3156" t="s">
        <v>22</v>
      </c>
      <c r="F3156" t="s">
        <v>25</v>
      </c>
      <c r="G3156">
        <v>291049</v>
      </c>
      <c r="H3156">
        <v>4</v>
      </c>
      <c r="I3156">
        <v>2</v>
      </c>
      <c r="J3156">
        <v>7779</v>
      </c>
    </row>
    <row r="3157" spans="1:10" x14ac:dyDescent="0.2">
      <c r="A3157" t="s">
        <v>23</v>
      </c>
      <c r="B3157" t="s">
        <v>24</v>
      </c>
      <c r="C3157">
        <v>2006</v>
      </c>
      <c r="D3157">
        <v>2.2999999999999998</v>
      </c>
      <c r="E3157" t="s">
        <v>28</v>
      </c>
      <c r="F3157" t="s">
        <v>17</v>
      </c>
      <c r="G3157">
        <v>163052</v>
      </c>
      <c r="H3157">
        <v>3</v>
      </c>
      <c r="I3157">
        <v>4</v>
      </c>
      <c r="J3157">
        <v>6438</v>
      </c>
    </row>
    <row r="3158" spans="1:10" x14ac:dyDescent="0.2">
      <c r="A3158" t="s">
        <v>40</v>
      </c>
      <c r="B3158" t="s">
        <v>49</v>
      </c>
      <c r="C3158">
        <v>2018</v>
      </c>
      <c r="D3158">
        <v>4.7</v>
      </c>
      <c r="E3158" t="s">
        <v>22</v>
      </c>
      <c r="F3158" t="s">
        <v>13</v>
      </c>
      <c r="G3158">
        <v>8898</v>
      </c>
      <c r="H3158">
        <v>3</v>
      </c>
      <c r="I3158">
        <v>5</v>
      </c>
      <c r="J3158">
        <v>16022</v>
      </c>
    </row>
    <row r="3159" spans="1:10" x14ac:dyDescent="0.2">
      <c r="A3159" t="s">
        <v>20</v>
      </c>
      <c r="B3159" t="s">
        <v>42</v>
      </c>
      <c r="C3159">
        <v>2004</v>
      </c>
      <c r="D3159">
        <v>3.9</v>
      </c>
      <c r="E3159" t="s">
        <v>28</v>
      </c>
      <c r="F3159" t="s">
        <v>17</v>
      </c>
      <c r="G3159">
        <v>228725</v>
      </c>
      <c r="H3159">
        <v>2</v>
      </c>
      <c r="I3159">
        <v>5</v>
      </c>
      <c r="J3159">
        <v>6125</v>
      </c>
    </row>
    <row r="3160" spans="1:10" x14ac:dyDescent="0.2">
      <c r="A3160" t="s">
        <v>18</v>
      </c>
      <c r="B3160" t="s">
        <v>54</v>
      </c>
      <c r="C3160">
        <v>2016</v>
      </c>
      <c r="D3160">
        <v>2.1</v>
      </c>
      <c r="E3160" t="s">
        <v>28</v>
      </c>
      <c r="F3160" t="s">
        <v>25</v>
      </c>
      <c r="G3160">
        <v>8126</v>
      </c>
      <c r="H3160">
        <v>4</v>
      </c>
      <c r="I3160">
        <v>3</v>
      </c>
      <c r="J3160">
        <v>10837</v>
      </c>
    </row>
    <row r="3161" spans="1:10" x14ac:dyDescent="0.2">
      <c r="A3161" t="s">
        <v>18</v>
      </c>
      <c r="B3161" t="s">
        <v>52</v>
      </c>
      <c r="C3161">
        <v>2009</v>
      </c>
      <c r="D3161">
        <v>4.2</v>
      </c>
      <c r="E3161" t="s">
        <v>12</v>
      </c>
      <c r="F3161" t="s">
        <v>25</v>
      </c>
      <c r="G3161">
        <v>221870</v>
      </c>
      <c r="H3161">
        <v>2</v>
      </c>
      <c r="I3161">
        <v>4</v>
      </c>
      <c r="J3161">
        <v>6562</v>
      </c>
    </row>
    <row r="3162" spans="1:10" x14ac:dyDescent="0.2">
      <c r="A3162" t="s">
        <v>40</v>
      </c>
      <c r="B3162" t="s">
        <v>49</v>
      </c>
      <c r="C3162">
        <v>2021</v>
      </c>
      <c r="D3162">
        <v>4</v>
      </c>
      <c r="E3162" t="s">
        <v>16</v>
      </c>
      <c r="F3162" t="s">
        <v>17</v>
      </c>
      <c r="G3162">
        <v>133334</v>
      </c>
      <c r="H3162">
        <v>5</v>
      </c>
      <c r="I3162">
        <v>1</v>
      </c>
      <c r="J3162">
        <v>14233</v>
      </c>
    </row>
    <row r="3163" spans="1:10" x14ac:dyDescent="0.2">
      <c r="A3163" t="s">
        <v>40</v>
      </c>
      <c r="B3163" t="s">
        <v>49</v>
      </c>
      <c r="C3163">
        <v>2006</v>
      </c>
      <c r="D3163">
        <v>4.4000000000000004</v>
      </c>
      <c r="E3163" t="s">
        <v>16</v>
      </c>
      <c r="F3163" t="s">
        <v>17</v>
      </c>
      <c r="G3163">
        <v>276855</v>
      </c>
      <c r="H3163">
        <v>5</v>
      </c>
      <c r="I3163">
        <v>2</v>
      </c>
      <c r="J3163">
        <v>7262</v>
      </c>
    </row>
    <row r="3164" spans="1:10" x14ac:dyDescent="0.2">
      <c r="A3164" t="s">
        <v>29</v>
      </c>
      <c r="B3164" t="s">
        <v>35</v>
      </c>
      <c r="C3164">
        <v>2003</v>
      </c>
      <c r="D3164">
        <v>4.5999999999999996</v>
      </c>
      <c r="E3164" t="s">
        <v>22</v>
      </c>
      <c r="F3164" t="s">
        <v>13</v>
      </c>
      <c r="G3164">
        <v>162129</v>
      </c>
      <c r="H3164">
        <v>2</v>
      </c>
      <c r="I3164">
        <v>2</v>
      </c>
      <c r="J3164">
        <v>8357</v>
      </c>
    </row>
    <row r="3165" spans="1:10" x14ac:dyDescent="0.2">
      <c r="A3165" t="s">
        <v>14</v>
      </c>
      <c r="B3165" t="s">
        <v>15</v>
      </c>
      <c r="C3165">
        <v>2022</v>
      </c>
      <c r="D3165">
        <v>4.4000000000000004</v>
      </c>
      <c r="E3165" t="s">
        <v>16</v>
      </c>
      <c r="F3165" t="s">
        <v>13</v>
      </c>
      <c r="G3165">
        <v>62734</v>
      </c>
      <c r="H3165">
        <v>5</v>
      </c>
      <c r="I3165">
        <v>1</v>
      </c>
      <c r="J3165">
        <v>14845</v>
      </c>
    </row>
    <row r="3166" spans="1:10" x14ac:dyDescent="0.2">
      <c r="A3166" t="s">
        <v>33</v>
      </c>
      <c r="B3166" t="s">
        <v>55</v>
      </c>
      <c r="C3166">
        <v>2008</v>
      </c>
      <c r="D3166">
        <v>2.4</v>
      </c>
      <c r="E3166" t="s">
        <v>28</v>
      </c>
      <c r="F3166" t="s">
        <v>17</v>
      </c>
      <c r="G3166">
        <v>2880</v>
      </c>
      <c r="H3166">
        <v>3</v>
      </c>
      <c r="I3166">
        <v>4</v>
      </c>
      <c r="J3166">
        <v>10342</v>
      </c>
    </row>
    <row r="3167" spans="1:10" x14ac:dyDescent="0.2">
      <c r="A3167" t="s">
        <v>14</v>
      </c>
      <c r="B3167" t="s">
        <v>15</v>
      </c>
      <c r="C3167">
        <v>2016</v>
      </c>
      <c r="D3167">
        <v>2.9</v>
      </c>
      <c r="E3167" t="s">
        <v>28</v>
      </c>
      <c r="F3167" t="s">
        <v>13</v>
      </c>
      <c r="G3167">
        <v>10380</v>
      </c>
      <c r="H3167">
        <v>5</v>
      </c>
      <c r="I3167">
        <v>2</v>
      </c>
      <c r="J3167">
        <v>11592</v>
      </c>
    </row>
    <row r="3168" spans="1:10" x14ac:dyDescent="0.2">
      <c r="A3168" t="s">
        <v>10</v>
      </c>
      <c r="B3168" t="s">
        <v>31</v>
      </c>
      <c r="C3168">
        <v>2003</v>
      </c>
      <c r="D3168">
        <v>4.4000000000000004</v>
      </c>
      <c r="E3168" t="s">
        <v>22</v>
      </c>
      <c r="F3168" t="s">
        <v>17</v>
      </c>
      <c r="G3168">
        <v>173173</v>
      </c>
      <c r="H3168">
        <v>4</v>
      </c>
      <c r="I3168">
        <v>1</v>
      </c>
      <c r="J3168">
        <v>9436</v>
      </c>
    </row>
    <row r="3169" spans="1:10" x14ac:dyDescent="0.2">
      <c r="A3169" t="s">
        <v>20</v>
      </c>
      <c r="B3169" t="s">
        <v>50</v>
      </c>
      <c r="C3169">
        <v>2010</v>
      </c>
      <c r="D3169">
        <v>1.1000000000000001</v>
      </c>
      <c r="E3169" t="s">
        <v>22</v>
      </c>
      <c r="F3169" t="s">
        <v>13</v>
      </c>
      <c r="G3169">
        <v>13601</v>
      </c>
      <c r="H3169">
        <v>3</v>
      </c>
      <c r="I3169">
        <v>1</v>
      </c>
      <c r="J3169">
        <v>9927</v>
      </c>
    </row>
    <row r="3170" spans="1:10" x14ac:dyDescent="0.2">
      <c r="A3170" t="s">
        <v>20</v>
      </c>
      <c r="B3170" t="s">
        <v>50</v>
      </c>
      <c r="C3170">
        <v>2012</v>
      </c>
      <c r="D3170">
        <v>4.4000000000000004</v>
      </c>
      <c r="E3170" t="s">
        <v>16</v>
      </c>
      <c r="F3170" t="s">
        <v>17</v>
      </c>
      <c r="G3170">
        <v>57938</v>
      </c>
      <c r="H3170">
        <v>3</v>
      </c>
      <c r="I3170">
        <v>3</v>
      </c>
      <c r="J3170">
        <v>13441</v>
      </c>
    </row>
    <row r="3171" spans="1:10" x14ac:dyDescent="0.2">
      <c r="A3171" t="s">
        <v>14</v>
      </c>
      <c r="B3171" t="s">
        <v>39</v>
      </c>
      <c r="C3171">
        <v>2011</v>
      </c>
      <c r="D3171">
        <v>3.8</v>
      </c>
      <c r="E3171" t="s">
        <v>16</v>
      </c>
      <c r="F3171" t="s">
        <v>17</v>
      </c>
      <c r="G3171">
        <v>122142</v>
      </c>
      <c r="H3171">
        <v>5</v>
      </c>
      <c r="I3171">
        <v>2</v>
      </c>
      <c r="J3171">
        <v>11257</v>
      </c>
    </row>
    <row r="3172" spans="1:10" x14ac:dyDescent="0.2">
      <c r="A3172" t="s">
        <v>36</v>
      </c>
      <c r="B3172" t="s">
        <v>44</v>
      </c>
      <c r="C3172">
        <v>2011</v>
      </c>
      <c r="D3172">
        <v>4.7</v>
      </c>
      <c r="E3172" t="s">
        <v>12</v>
      </c>
      <c r="F3172" t="s">
        <v>25</v>
      </c>
      <c r="G3172">
        <v>51514</v>
      </c>
      <c r="H3172">
        <v>2</v>
      </c>
      <c r="I3172">
        <v>2</v>
      </c>
      <c r="J3172">
        <v>11069</v>
      </c>
    </row>
    <row r="3173" spans="1:10" x14ac:dyDescent="0.2">
      <c r="A3173" t="s">
        <v>10</v>
      </c>
      <c r="B3173" t="s">
        <v>31</v>
      </c>
      <c r="C3173">
        <v>2018</v>
      </c>
      <c r="D3173">
        <v>3</v>
      </c>
      <c r="E3173" t="s">
        <v>12</v>
      </c>
      <c r="F3173" t="s">
        <v>13</v>
      </c>
      <c r="G3173">
        <v>116209</v>
      </c>
      <c r="H3173">
        <v>5</v>
      </c>
      <c r="I3173">
        <v>2</v>
      </c>
      <c r="J3173">
        <v>10175</v>
      </c>
    </row>
    <row r="3174" spans="1:10" x14ac:dyDescent="0.2">
      <c r="A3174" t="s">
        <v>29</v>
      </c>
      <c r="B3174" t="s">
        <v>56</v>
      </c>
      <c r="C3174">
        <v>2020</v>
      </c>
      <c r="D3174">
        <v>2.9</v>
      </c>
      <c r="E3174" t="s">
        <v>28</v>
      </c>
      <c r="F3174" t="s">
        <v>25</v>
      </c>
      <c r="G3174">
        <v>125825</v>
      </c>
      <c r="H3174">
        <v>3</v>
      </c>
      <c r="I3174">
        <v>5</v>
      </c>
      <c r="J3174">
        <v>10483</v>
      </c>
    </row>
    <row r="3175" spans="1:10" x14ac:dyDescent="0.2">
      <c r="A3175" t="s">
        <v>36</v>
      </c>
      <c r="B3175" t="s">
        <v>44</v>
      </c>
      <c r="C3175">
        <v>2003</v>
      </c>
      <c r="D3175">
        <v>3.1</v>
      </c>
      <c r="E3175" t="s">
        <v>12</v>
      </c>
      <c r="F3175" t="s">
        <v>25</v>
      </c>
      <c r="G3175">
        <v>235029</v>
      </c>
      <c r="H3175">
        <v>5</v>
      </c>
      <c r="I3175">
        <v>2</v>
      </c>
      <c r="J3175">
        <v>3399</v>
      </c>
    </row>
    <row r="3176" spans="1:10" x14ac:dyDescent="0.2">
      <c r="A3176" t="s">
        <v>10</v>
      </c>
      <c r="B3176" t="s">
        <v>11</v>
      </c>
      <c r="C3176">
        <v>2013</v>
      </c>
      <c r="D3176">
        <v>2.1</v>
      </c>
      <c r="E3176" t="s">
        <v>22</v>
      </c>
      <c r="F3176" t="s">
        <v>17</v>
      </c>
      <c r="G3176">
        <v>61878</v>
      </c>
      <c r="H3176">
        <v>5</v>
      </c>
      <c r="I3176">
        <v>4</v>
      </c>
      <c r="J3176">
        <v>12362</v>
      </c>
    </row>
    <row r="3177" spans="1:10" x14ac:dyDescent="0.2">
      <c r="A3177" t="s">
        <v>20</v>
      </c>
      <c r="B3177" t="s">
        <v>21</v>
      </c>
      <c r="C3177">
        <v>2009</v>
      </c>
      <c r="D3177">
        <v>2.7</v>
      </c>
      <c r="E3177" t="s">
        <v>22</v>
      </c>
      <c r="F3177" t="s">
        <v>13</v>
      </c>
      <c r="G3177">
        <v>62039</v>
      </c>
      <c r="H3177">
        <v>3</v>
      </c>
      <c r="I3177">
        <v>2</v>
      </c>
      <c r="J3177">
        <v>10259</v>
      </c>
    </row>
    <row r="3178" spans="1:10" x14ac:dyDescent="0.2">
      <c r="A3178" t="s">
        <v>29</v>
      </c>
      <c r="B3178" t="s">
        <v>35</v>
      </c>
      <c r="C3178">
        <v>2019</v>
      </c>
      <c r="D3178">
        <v>3.3</v>
      </c>
      <c r="E3178" t="s">
        <v>28</v>
      </c>
      <c r="F3178" t="s">
        <v>17</v>
      </c>
      <c r="G3178">
        <v>15599</v>
      </c>
      <c r="H3178">
        <v>5</v>
      </c>
      <c r="I3178">
        <v>3</v>
      </c>
      <c r="J3178">
        <v>14288</v>
      </c>
    </row>
    <row r="3179" spans="1:10" x14ac:dyDescent="0.2">
      <c r="A3179" t="s">
        <v>29</v>
      </c>
      <c r="B3179" t="s">
        <v>30</v>
      </c>
      <c r="C3179">
        <v>2019</v>
      </c>
      <c r="D3179">
        <v>4.9000000000000004</v>
      </c>
      <c r="E3179" t="s">
        <v>22</v>
      </c>
      <c r="F3179" t="s">
        <v>17</v>
      </c>
      <c r="G3179">
        <v>73887</v>
      </c>
      <c r="H3179">
        <v>2</v>
      </c>
      <c r="I3179">
        <v>4</v>
      </c>
      <c r="J3179">
        <v>16722</v>
      </c>
    </row>
    <row r="3180" spans="1:10" x14ac:dyDescent="0.2">
      <c r="A3180" t="s">
        <v>33</v>
      </c>
      <c r="B3180" t="s">
        <v>34</v>
      </c>
      <c r="C3180">
        <v>2006</v>
      </c>
      <c r="D3180">
        <v>2.5</v>
      </c>
      <c r="E3180" t="s">
        <v>12</v>
      </c>
      <c r="F3180" t="s">
        <v>25</v>
      </c>
      <c r="G3180">
        <v>232088</v>
      </c>
      <c r="H3180">
        <v>3</v>
      </c>
      <c r="I3180">
        <v>3</v>
      </c>
      <c r="J3180">
        <v>3758</v>
      </c>
    </row>
    <row r="3181" spans="1:10" x14ac:dyDescent="0.2">
      <c r="A3181" t="s">
        <v>33</v>
      </c>
      <c r="B3181" t="s">
        <v>43</v>
      </c>
      <c r="C3181">
        <v>2017</v>
      </c>
      <c r="D3181">
        <v>1.7</v>
      </c>
      <c r="E3181" t="s">
        <v>22</v>
      </c>
      <c r="F3181" t="s">
        <v>13</v>
      </c>
      <c r="G3181">
        <v>166412</v>
      </c>
      <c r="H3181">
        <v>3</v>
      </c>
      <c r="I3181">
        <v>1</v>
      </c>
      <c r="J3181">
        <v>9571</v>
      </c>
    </row>
    <row r="3182" spans="1:10" x14ac:dyDescent="0.2">
      <c r="A3182" t="s">
        <v>14</v>
      </c>
      <c r="B3182" t="s">
        <v>15</v>
      </c>
      <c r="C3182">
        <v>2018</v>
      </c>
      <c r="D3182">
        <v>1.7</v>
      </c>
      <c r="E3182" t="s">
        <v>28</v>
      </c>
      <c r="F3182" t="s">
        <v>17</v>
      </c>
      <c r="G3182">
        <v>70260</v>
      </c>
      <c r="H3182">
        <v>5</v>
      </c>
      <c r="I3182">
        <v>4</v>
      </c>
      <c r="J3182">
        <v>11294</v>
      </c>
    </row>
    <row r="3183" spans="1:10" x14ac:dyDescent="0.2">
      <c r="A3183" t="s">
        <v>10</v>
      </c>
      <c r="B3183" t="s">
        <v>48</v>
      </c>
      <c r="C3183">
        <v>2006</v>
      </c>
      <c r="D3183">
        <v>3</v>
      </c>
      <c r="E3183" t="s">
        <v>12</v>
      </c>
      <c r="F3183" t="s">
        <v>13</v>
      </c>
      <c r="G3183">
        <v>110232</v>
      </c>
      <c r="H3183">
        <v>2</v>
      </c>
      <c r="I3183">
        <v>3</v>
      </c>
      <c r="J3183">
        <v>6695</v>
      </c>
    </row>
    <row r="3184" spans="1:10" x14ac:dyDescent="0.2">
      <c r="A3184" t="s">
        <v>36</v>
      </c>
      <c r="B3184" t="s">
        <v>53</v>
      </c>
      <c r="C3184">
        <v>2016</v>
      </c>
      <c r="D3184">
        <v>3.6</v>
      </c>
      <c r="E3184" t="s">
        <v>28</v>
      </c>
      <c r="F3184" t="s">
        <v>17</v>
      </c>
      <c r="G3184">
        <v>228179</v>
      </c>
      <c r="H3184">
        <v>5</v>
      </c>
      <c r="I3184">
        <v>3</v>
      </c>
      <c r="J3184">
        <v>9436</v>
      </c>
    </row>
    <row r="3185" spans="1:10" x14ac:dyDescent="0.2">
      <c r="A3185" t="s">
        <v>20</v>
      </c>
      <c r="B3185" t="s">
        <v>50</v>
      </c>
      <c r="C3185">
        <v>2020</v>
      </c>
      <c r="D3185">
        <v>3.2</v>
      </c>
      <c r="E3185" t="s">
        <v>16</v>
      </c>
      <c r="F3185" t="s">
        <v>17</v>
      </c>
      <c r="G3185">
        <v>220296</v>
      </c>
      <c r="H3185">
        <v>2</v>
      </c>
      <c r="I3185">
        <v>5</v>
      </c>
      <c r="J3185">
        <v>11394</v>
      </c>
    </row>
    <row r="3186" spans="1:10" x14ac:dyDescent="0.2">
      <c r="A3186" t="s">
        <v>26</v>
      </c>
      <c r="B3186" t="s">
        <v>32</v>
      </c>
      <c r="C3186">
        <v>2003</v>
      </c>
      <c r="D3186">
        <v>3.5</v>
      </c>
      <c r="E3186" t="s">
        <v>22</v>
      </c>
      <c r="F3186" t="s">
        <v>17</v>
      </c>
      <c r="G3186">
        <v>15300</v>
      </c>
      <c r="H3186">
        <v>4</v>
      </c>
      <c r="I3186">
        <v>5</v>
      </c>
      <c r="J3186">
        <v>11694</v>
      </c>
    </row>
    <row r="3187" spans="1:10" x14ac:dyDescent="0.2">
      <c r="A3187" t="s">
        <v>10</v>
      </c>
      <c r="B3187" t="s">
        <v>11</v>
      </c>
      <c r="C3187">
        <v>2016</v>
      </c>
      <c r="D3187">
        <v>4.0999999999999996</v>
      </c>
      <c r="E3187" t="s">
        <v>12</v>
      </c>
      <c r="F3187" t="s">
        <v>25</v>
      </c>
      <c r="G3187">
        <v>234176</v>
      </c>
      <c r="H3187">
        <v>2</v>
      </c>
      <c r="I3187">
        <v>2</v>
      </c>
      <c r="J3187">
        <v>8316</v>
      </c>
    </row>
    <row r="3188" spans="1:10" x14ac:dyDescent="0.2">
      <c r="A3188" t="s">
        <v>14</v>
      </c>
      <c r="B3188" t="s">
        <v>39</v>
      </c>
      <c r="C3188">
        <v>2007</v>
      </c>
      <c r="D3188">
        <v>4.9000000000000004</v>
      </c>
      <c r="E3188" t="s">
        <v>12</v>
      </c>
      <c r="F3188" t="s">
        <v>17</v>
      </c>
      <c r="G3188">
        <v>247098</v>
      </c>
      <c r="H3188">
        <v>5</v>
      </c>
      <c r="I3188">
        <v>5</v>
      </c>
      <c r="J3188">
        <v>7658</v>
      </c>
    </row>
    <row r="3189" spans="1:10" x14ac:dyDescent="0.2">
      <c r="A3189" t="s">
        <v>14</v>
      </c>
      <c r="B3189" t="s">
        <v>39</v>
      </c>
      <c r="C3189">
        <v>2015</v>
      </c>
      <c r="D3189">
        <v>1.7</v>
      </c>
      <c r="E3189" t="s">
        <v>22</v>
      </c>
      <c r="F3189" t="s">
        <v>17</v>
      </c>
      <c r="G3189">
        <v>55038</v>
      </c>
      <c r="H3189">
        <v>4</v>
      </c>
      <c r="I3189">
        <v>2</v>
      </c>
      <c r="J3189">
        <v>12699</v>
      </c>
    </row>
    <row r="3190" spans="1:10" x14ac:dyDescent="0.2">
      <c r="A3190" t="s">
        <v>40</v>
      </c>
      <c r="B3190" t="s">
        <v>49</v>
      </c>
      <c r="C3190">
        <v>2015</v>
      </c>
      <c r="D3190">
        <v>1.2</v>
      </c>
      <c r="E3190" t="s">
        <v>22</v>
      </c>
      <c r="F3190" t="s">
        <v>13</v>
      </c>
      <c r="G3190">
        <v>178698</v>
      </c>
      <c r="H3190">
        <v>5</v>
      </c>
      <c r="I3190">
        <v>3</v>
      </c>
      <c r="J3190">
        <v>8226</v>
      </c>
    </row>
    <row r="3191" spans="1:10" x14ac:dyDescent="0.2">
      <c r="A3191" t="s">
        <v>26</v>
      </c>
      <c r="B3191" t="s">
        <v>27</v>
      </c>
      <c r="C3191">
        <v>2002</v>
      </c>
      <c r="D3191">
        <v>4</v>
      </c>
      <c r="E3191" t="s">
        <v>16</v>
      </c>
      <c r="F3191" t="s">
        <v>13</v>
      </c>
      <c r="G3191">
        <v>239428</v>
      </c>
      <c r="H3191">
        <v>5</v>
      </c>
      <c r="I3191">
        <v>1</v>
      </c>
      <c r="J3191">
        <v>4911</v>
      </c>
    </row>
    <row r="3192" spans="1:10" x14ac:dyDescent="0.2">
      <c r="A3192" t="s">
        <v>23</v>
      </c>
      <c r="B3192" t="s">
        <v>38</v>
      </c>
      <c r="C3192">
        <v>2003</v>
      </c>
      <c r="D3192">
        <v>1.1000000000000001</v>
      </c>
      <c r="E3192" t="s">
        <v>16</v>
      </c>
      <c r="F3192" t="s">
        <v>17</v>
      </c>
      <c r="G3192">
        <v>75829</v>
      </c>
      <c r="H3192">
        <v>2</v>
      </c>
      <c r="I3192">
        <v>3</v>
      </c>
      <c r="J3192">
        <v>7083</v>
      </c>
    </row>
    <row r="3193" spans="1:10" x14ac:dyDescent="0.2">
      <c r="A3193" t="s">
        <v>33</v>
      </c>
      <c r="B3193" t="s">
        <v>55</v>
      </c>
      <c r="C3193">
        <v>2013</v>
      </c>
      <c r="D3193">
        <v>1.4</v>
      </c>
      <c r="E3193" t="s">
        <v>16</v>
      </c>
      <c r="F3193" t="s">
        <v>25</v>
      </c>
      <c r="G3193">
        <v>72172</v>
      </c>
      <c r="H3193">
        <v>3</v>
      </c>
      <c r="I3193">
        <v>4</v>
      </c>
      <c r="J3193">
        <v>8956</v>
      </c>
    </row>
    <row r="3194" spans="1:10" x14ac:dyDescent="0.2">
      <c r="A3194" t="s">
        <v>18</v>
      </c>
      <c r="B3194" t="s">
        <v>52</v>
      </c>
      <c r="C3194">
        <v>2022</v>
      </c>
      <c r="D3194">
        <v>4.7</v>
      </c>
      <c r="E3194" t="s">
        <v>28</v>
      </c>
      <c r="F3194" t="s">
        <v>13</v>
      </c>
      <c r="G3194">
        <v>286738</v>
      </c>
      <c r="H3194">
        <v>2</v>
      </c>
      <c r="I3194">
        <v>3</v>
      </c>
      <c r="J3194">
        <v>9665</v>
      </c>
    </row>
    <row r="3195" spans="1:10" x14ac:dyDescent="0.2">
      <c r="A3195" t="s">
        <v>40</v>
      </c>
      <c r="B3195" t="s">
        <v>51</v>
      </c>
      <c r="C3195">
        <v>2008</v>
      </c>
      <c r="D3195">
        <v>4.7</v>
      </c>
      <c r="E3195" t="s">
        <v>22</v>
      </c>
      <c r="F3195" t="s">
        <v>25</v>
      </c>
      <c r="G3195">
        <v>45559</v>
      </c>
      <c r="H3195">
        <v>3</v>
      </c>
      <c r="I3195">
        <v>1</v>
      </c>
      <c r="J3195">
        <v>12288</v>
      </c>
    </row>
    <row r="3196" spans="1:10" x14ac:dyDescent="0.2">
      <c r="A3196" t="s">
        <v>23</v>
      </c>
      <c r="B3196" t="s">
        <v>24</v>
      </c>
      <c r="C3196">
        <v>2001</v>
      </c>
      <c r="D3196">
        <v>2.7</v>
      </c>
      <c r="E3196" t="s">
        <v>28</v>
      </c>
      <c r="F3196" t="s">
        <v>17</v>
      </c>
      <c r="G3196">
        <v>155536</v>
      </c>
      <c r="H3196">
        <v>5</v>
      </c>
      <c r="I3196">
        <v>3</v>
      </c>
      <c r="J3196">
        <v>5489</v>
      </c>
    </row>
    <row r="3197" spans="1:10" x14ac:dyDescent="0.2">
      <c r="A3197" t="s">
        <v>18</v>
      </c>
      <c r="B3197" t="s">
        <v>54</v>
      </c>
      <c r="C3197">
        <v>2017</v>
      </c>
      <c r="D3197">
        <v>3.3</v>
      </c>
      <c r="E3197" t="s">
        <v>16</v>
      </c>
      <c r="F3197" t="s">
        <v>25</v>
      </c>
      <c r="G3197">
        <v>141231</v>
      </c>
      <c r="H3197">
        <v>3</v>
      </c>
      <c r="I3197">
        <v>1</v>
      </c>
      <c r="J3197">
        <v>10675</v>
      </c>
    </row>
    <row r="3198" spans="1:10" x14ac:dyDescent="0.2">
      <c r="A3198" t="s">
        <v>14</v>
      </c>
      <c r="B3198" t="s">
        <v>39</v>
      </c>
      <c r="C3198">
        <v>2013</v>
      </c>
      <c r="D3198">
        <v>3.3</v>
      </c>
      <c r="E3198" t="s">
        <v>22</v>
      </c>
      <c r="F3198" t="s">
        <v>17</v>
      </c>
      <c r="G3198">
        <v>184018</v>
      </c>
      <c r="H3198">
        <v>4</v>
      </c>
      <c r="I3198">
        <v>3</v>
      </c>
      <c r="J3198">
        <v>11119</v>
      </c>
    </row>
    <row r="3199" spans="1:10" x14ac:dyDescent="0.2">
      <c r="A3199" t="s">
        <v>23</v>
      </c>
      <c r="B3199" t="s">
        <v>38</v>
      </c>
      <c r="C3199">
        <v>2014</v>
      </c>
      <c r="D3199">
        <v>2.2000000000000002</v>
      </c>
      <c r="E3199" t="s">
        <v>22</v>
      </c>
      <c r="F3199" t="s">
        <v>25</v>
      </c>
      <c r="G3199">
        <v>229476</v>
      </c>
      <c r="H3199">
        <v>5</v>
      </c>
      <c r="I3199">
        <v>3</v>
      </c>
      <c r="J3199">
        <v>7910</v>
      </c>
    </row>
    <row r="3200" spans="1:10" x14ac:dyDescent="0.2">
      <c r="A3200" t="s">
        <v>40</v>
      </c>
      <c r="B3200" t="s">
        <v>49</v>
      </c>
      <c r="C3200">
        <v>2011</v>
      </c>
      <c r="D3200">
        <v>1.4</v>
      </c>
      <c r="E3200" t="s">
        <v>16</v>
      </c>
      <c r="F3200" t="s">
        <v>25</v>
      </c>
      <c r="G3200">
        <v>151995</v>
      </c>
      <c r="H3200">
        <v>3</v>
      </c>
      <c r="I3200">
        <v>1</v>
      </c>
      <c r="J3200">
        <v>6760</v>
      </c>
    </row>
    <row r="3201" spans="1:10" x14ac:dyDescent="0.2">
      <c r="A3201" t="s">
        <v>10</v>
      </c>
      <c r="B3201" t="s">
        <v>31</v>
      </c>
      <c r="C3201">
        <v>2011</v>
      </c>
      <c r="D3201">
        <v>1.9</v>
      </c>
      <c r="E3201" t="s">
        <v>16</v>
      </c>
      <c r="F3201" t="s">
        <v>13</v>
      </c>
      <c r="G3201">
        <v>191680</v>
      </c>
      <c r="H3201">
        <v>2</v>
      </c>
      <c r="I3201">
        <v>4</v>
      </c>
      <c r="J3201">
        <v>6466</v>
      </c>
    </row>
    <row r="3202" spans="1:10" x14ac:dyDescent="0.2">
      <c r="A3202" t="s">
        <v>23</v>
      </c>
      <c r="B3202" t="s">
        <v>45</v>
      </c>
      <c r="C3202">
        <v>2005</v>
      </c>
      <c r="D3202">
        <v>4.9000000000000004</v>
      </c>
      <c r="E3202" t="s">
        <v>22</v>
      </c>
      <c r="F3202" t="s">
        <v>13</v>
      </c>
      <c r="G3202">
        <v>464</v>
      </c>
      <c r="H3202">
        <v>3</v>
      </c>
      <c r="I3202">
        <v>3</v>
      </c>
      <c r="J3202">
        <v>12490</v>
      </c>
    </row>
    <row r="3203" spans="1:10" x14ac:dyDescent="0.2">
      <c r="A3203" t="s">
        <v>26</v>
      </c>
      <c r="B3203" t="s">
        <v>32</v>
      </c>
      <c r="C3203">
        <v>2012</v>
      </c>
      <c r="D3203">
        <v>1.1000000000000001</v>
      </c>
      <c r="E3203" t="s">
        <v>28</v>
      </c>
      <c r="F3203" t="s">
        <v>25</v>
      </c>
      <c r="G3203">
        <v>159339</v>
      </c>
      <c r="H3203">
        <v>2</v>
      </c>
      <c r="I3203">
        <v>4</v>
      </c>
      <c r="J3203">
        <v>5613</v>
      </c>
    </row>
    <row r="3204" spans="1:10" x14ac:dyDescent="0.2">
      <c r="A3204" t="s">
        <v>26</v>
      </c>
      <c r="B3204" t="s">
        <v>32</v>
      </c>
      <c r="C3204">
        <v>2015</v>
      </c>
      <c r="D3204">
        <v>4.5999999999999996</v>
      </c>
      <c r="E3204" t="s">
        <v>12</v>
      </c>
      <c r="F3204" t="s">
        <v>13</v>
      </c>
      <c r="G3204">
        <v>13395</v>
      </c>
      <c r="H3204">
        <v>5</v>
      </c>
      <c r="I3204">
        <v>5</v>
      </c>
      <c r="J3204">
        <v>12932</v>
      </c>
    </row>
    <row r="3205" spans="1:10" x14ac:dyDescent="0.2">
      <c r="A3205" t="s">
        <v>14</v>
      </c>
      <c r="B3205" t="s">
        <v>46</v>
      </c>
      <c r="C3205">
        <v>2018</v>
      </c>
      <c r="D3205">
        <v>2</v>
      </c>
      <c r="E3205" t="s">
        <v>12</v>
      </c>
      <c r="F3205" t="s">
        <v>17</v>
      </c>
      <c r="G3205">
        <v>27151</v>
      </c>
      <c r="H3205">
        <v>4</v>
      </c>
      <c r="I3205">
        <v>2</v>
      </c>
      <c r="J3205">
        <v>12456</v>
      </c>
    </row>
    <row r="3206" spans="1:10" x14ac:dyDescent="0.2">
      <c r="A3206" t="s">
        <v>40</v>
      </c>
      <c r="B3206" t="s">
        <v>41</v>
      </c>
      <c r="C3206">
        <v>2016</v>
      </c>
      <c r="D3206">
        <v>1.5</v>
      </c>
      <c r="E3206" t="s">
        <v>12</v>
      </c>
      <c r="F3206" t="s">
        <v>17</v>
      </c>
      <c r="G3206">
        <v>72633</v>
      </c>
      <c r="H3206">
        <v>2</v>
      </c>
      <c r="I3206">
        <v>4</v>
      </c>
      <c r="J3206">
        <v>10447</v>
      </c>
    </row>
    <row r="3207" spans="1:10" x14ac:dyDescent="0.2">
      <c r="A3207" t="s">
        <v>26</v>
      </c>
      <c r="B3207" t="s">
        <v>32</v>
      </c>
      <c r="C3207">
        <v>2016</v>
      </c>
      <c r="D3207">
        <v>4</v>
      </c>
      <c r="E3207" t="s">
        <v>16</v>
      </c>
      <c r="F3207" t="s">
        <v>17</v>
      </c>
      <c r="G3207">
        <v>137486</v>
      </c>
      <c r="H3207">
        <v>2</v>
      </c>
      <c r="I3207">
        <v>5</v>
      </c>
      <c r="J3207">
        <v>12650</v>
      </c>
    </row>
    <row r="3208" spans="1:10" x14ac:dyDescent="0.2">
      <c r="A3208" t="s">
        <v>26</v>
      </c>
      <c r="B3208" t="s">
        <v>47</v>
      </c>
      <c r="C3208">
        <v>2005</v>
      </c>
      <c r="D3208">
        <v>3.1</v>
      </c>
      <c r="E3208" t="s">
        <v>12</v>
      </c>
      <c r="F3208" t="s">
        <v>17</v>
      </c>
      <c r="G3208">
        <v>115517</v>
      </c>
      <c r="H3208">
        <v>2</v>
      </c>
      <c r="I3208">
        <v>1</v>
      </c>
      <c r="J3208">
        <v>7889</v>
      </c>
    </row>
    <row r="3209" spans="1:10" x14ac:dyDescent="0.2">
      <c r="A3209" t="s">
        <v>40</v>
      </c>
      <c r="B3209" t="s">
        <v>49</v>
      </c>
      <c r="C3209">
        <v>2005</v>
      </c>
      <c r="D3209">
        <v>2.1</v>
      </c>
      <c r="E3209" t="s">
        <v>16</v>
      </c>
      <c r="F3209" t="s">
        <v>17</v>
      </c>
      <c r="G3209">
        <v>79897</v>
      </c>
      <c r="H3209">
        <v>5</v>
      </c>
      <c r="I3209">
        <v>3</v>
      </c>
      <c r="J3209">
        <v>8602</v>
      </c>
    </row>
    <row r="3210" spans="1:10" x14ac:dyDescent="0.2">
      <c r="A3210" t="s">
        <v>20</v>
      </c>
      <c r="B3210" t="s">
        <v>50</v>
      </c>
      <c r="C3210">
        <v>2012</v>
      </c>
      <c r="D3210">
        <v>3.7</v>
      </c>
      <c r="E3210" t="s">
        <v>12</v>
      </c>
      <c r="F3210" t="s">
        <v>17</v>
      </c>
      <c r="G3210">
        <v>51665</v>
      </c>
      <c r="H3210">
        <v>2</v>
      </c>
      <c r="I3210">
        <v>3</v>
      </c>
      <c r="J3210">
        <v>11866</v>
      </c>
    </row>
    <row r="3211" spans="1:10" x14ac:dyDescent="0.2">
      <c r="A3211" t="s">
        <v>33</v>
      </c>
      <c r="B3211" t="s">
        <v>43</v>
      </c>
      <c r="C3211">
        <v>2017</v>
      </c>
      <c r="D3211">
        <v>1.4</v>
      </c>
      <c r="E3211" t="s">
        <v>22</v>
      </c>
      <c r="F3211" t="s">
        <v>13</v>
      </c>
      <c r="G3211">
        <v>3410</v>
      </c>
      <c r="H3211">
        <v>4</v>
      </c>
      <c r="I3211">
        <v>1</v>
      </c>
      <c r="J3211">
        <v>12531</v>
      </c>
    </row>
    <row r="3212" spans="1:10" x14ac:dyDescent="0.2">
      <c r="A3212" t="s">
        <v>29</v>
      </c>
      <c r="B3212" t="s">
        <v>35</v>
      </c>
      <c r="C3212">
        <v>2010</v>
      </c>
      <c r="D3212">
        <v>1.3</v>
      </c>
      <c r="E3212" t="s">
        <v>16</v>
      </c>
      <c r="F3212" t="s">
        <v>25</v>
      </c>
      <c r="G3212">
        <v>113673</v>
      </c>
      <c r="H3212">
        <v>2</v>
      </c>
      <c r="I3212">
        <v>2</v>
      </c>
      <c r="J3212">
        <v>7126</v>
      </c>
    </row>
    <row r="3213" spans="1:10" x14ac:dyDescent="0.2">
      <c r="A3213" t="s">
        <v>29</v>
      </c>
      <c r="B3213" t="s">
        <v>56</v>
      </c>
      <c r="C3213">
        <v>2012</v>
      </c>
      <c r="D3213">
        <v>3.6</v>
      </c>
      <c r="E3213" t="s">
        <v>16</v>
      </c>
      <c r="F3213" t="s">
        <v>25</v>
      </c>
      <c r="G3213">
        <v>299818</v>
      </c>
      <c r="H3213">
        <v>2</v>
      </c>
      <c r="I3213">
        <v>1</v>
      </c>
      <c r="J3213">
        <v>6303</v>
      </c>
    </row>
    <row r="3214" spans="1:10" x14ac:dyDescent="0.2">
      <c r="A3214" t="s">
        <v>40</v>
      </c>
      <c r="B3214" t="s">
        <v>51</v>
      </c>
      <c r="C3214">
        <v>2005</v>
      </c>
      <c r="D3214">
        <v>3.3</v>
      </c>
      <c r="E3214" t="s">
        <v>12</v>
      </c>
      <c r="F3214" t="s">
        <v>25</v>
      </c>
      <c r="G3214">
        <v>166957</v>
      </c>
      <c r="H3214">
        <v>5</v>
      </c>
      <c r="I3214">
        <v>3</v>
      </c>
      <c r="J3214">
        <v>5560</v>
      </c>
    </row>
    <row r="3215" spans="1:10" x14ac:dyDescent="0.2">
      <c r="A3215" t="s">
        <v>26</v>
      </c>
      <c r="B3215" t="s">
        <v>32</v>
      </c>
      <c r="C3215">
        <v>2021</v>
      </c>
      <c r="D3215">
        <v>4.8</v>
      </c>
      <c r="E3215" t="s">
        <v>12</v>
      </c>
      <c r="F3215" t="s">
        <v>13</v>
      </c>
      <c r="G3215">
        <v>104524</v>
      </c>
      <c r="H3215">
        <v>2</v>
      </c>
      <c r="I3215">
        <v>3</v>
      </c>
      <c r="J3215">
        <v>13109</v>
      </c>
    </row>
    <row r="3216" spans="1:10" x14ac:dyDescent="0.2">
      <c r="A3216" t="s">
        <v>36</v>
      </c>
      <c r="B3216" t="s">
        <v>53</v>
      </c>
      <c r="C3216">
        <v>2013</v>
      </c>
      <c r="D3216">
        <v>4.2</v>
      </c>
      <c r="E3216" t="s">
        <v>22</v>
      </c>
      <c r="F3216" t="s">
        <v>17</v>
      </c>
      <c r="G3216">
        <v>233376</v>
      </c>
      <c r="H3216">
        <v>5</v>
      </c>
      <c r="I3216">
        <v>1</v>
      </c>
      <c r="J3216">
        <v>11032</v>
      </c>
    </row>
    <row r="3217" spans="1:10" x14ac:dyDescent="0.2">
      <c r="A3217" t="s">
        <v>33</v>
      </c>
      <c r="B3217" t="s">
        <v>43</v>
      </c>
      <c r="C3217">
        <v>2019</v>
      </c>
      <c r="D3217">
        <v>1.9</v>
      </c>
      <c r="E3217" t="s">
        <v>12</v>
      </c>
      <c r="F3217" t="s">
        <v>25</v>
      </c>
      <c r="G3217">
        <v>248734</v>
      </c>
      <c r="H3217">
        <v>2</v>
      </c>
      <c r="I3217">
        <v>2</v>
      </c>
      <c r="J3217">
        <v>6725</v>
      </c>
    </row>
    <row r="3218" spans="1:10" x14ac:dyDescent="0.2">
      <c r="A3218" t="s">
        <v>18</v>
      </c>
      <c r="B3218" t="s">
        <v>52</v>
      </c>
      <c r="C3218">
        <v>2002</v>
      </c>
      <c r="D3218">
        <v>2.8</v>
      </c>
      <c r="E3218" t="s">
        <v>12</v>
      </c>
      <c r="F3218" t="s">
        <v>13</v>
      </c>
      <c r="G3218">
        <v>218885</v>
      </c>
      <c r="H3218">
        <v>5</v>
      </c>
      <c r="I3218">
        <v>1</v>
      </c>
      <c r="J3218">
        <v>3122</v>
      </c>
    </row>
    <row r="3219" spans="1:10" x14ac:dyDescent="0.2">
      <c r="A3219" t="s">
        <v>40</v>
      </c>
      <c r="B3219" t="s">
        <v>41</v>
      </c>
      <c r="C3219">
        <v>2005</v>
      </c>
      <c r="D3219">
        <v>2.7</v>
      </c>
      <c r="E3219" t="s">
        <v>16</v>
      </c>
      <c r="F3219" t="s">
        <v>25</v>
      </c>
      <c r="G3219">
        <v>241335</v>
      </c>
      <c r="H3219">
        <v>5</v>
      </c>
      <c r="I3219">
        <v>3</v>
      </c>
      <c r="J3219">
        <v>4473</v>
      </c>
    </row>
    <row r="3220" spans="1:10" x14ac:dyDescent="0.2">
      <c r="A3220" t="s">
        <v>26</v>
      </c>
      <c r="B3220" t="s">
        <v>32</v>
      </c>
      <c r="C3220">
        <v>2008</v>
      </c>
      <c r="D3220">
        <v>3.9</v>
      </c>
      <c r="E3220" t="s">
        <v>12</v>
      </c>
      <c r="F3220" t="s">
        <v>17</v>
      </c>
      <c r="G3220">
        <v>61794</v>
      </c>
      <c r="H3220">
        <v>3</v>
      </c>
      <c r="I3220">
        <v>5</v>
      </c>
      <c r="J3220">
        <v>10664</v>
      </c>
    </row>
    <row r="3221" spans="1:10" x14ac:dyDescent="0.2">
      <c r="A3221" t="s">
        <v>29</v>
      </c>
      <c r="B3221" t="s">
        <v>35</v>
      </c>
      <c r="C3221">
        <v>2018</v>
      </c>
      <c r="D3221">
        <v>1.4</v>
      </c>
      <c r="E3221" t="s">
        <v>22</v>
      </c>
      <c r="F3221" t="s">
        <v>25</v>
      </c>
      <c r="G3221">
        <v>132394</v>
      </c>
      <c r="H3221">
        <v>5</v>
      </c>
      <c r="I3221">
        <v>3</v>
      </c>
      <c r="J3221">
        <v>10252</v>
      </c>
    </row>
    <row r="3222" spans="1:10" x14ac:dyDescent="0.2">
      <c r="A3222" t="s">
        <v>23</v>
      </c>
      <c r="B3222" t="s">
        <v>38</v>
      </c>
      <c r="C3222">
        <v>2014</v>
      </c>
      <c r="D3222">
        <v>4.7</v>
      </c>
      <c r="E3222" t="s">
        <v>16</v>
      </c>
      <c r="F3222" t="s">
        <v>25</v>
      </c>
      <c r="G3222">
        <v>77660</v>
      </c>
      <c r="H3222">
        <v>2</v>
      </c>
      <c r="I3222">
        <v>2</v>
      </c>
      <c r="J3222">
        <v>12446</v>
      </c>
    </row>
    <row r="3223" spans="1:10" x14ac:dyDescent="0.2">
      <c r="A3223" t="s">
        <v>18</v>
      </c>
      <c r="B3223" t="s">
        <v>19</v>
      </c>
      <c r="C3223">
        <v>2015</v>
      </c>
      <c r="D3223">
        <v>2.7</v>
      </c>
      <c r="E3223" t="s">
        <v>16</v>
      </c>
      <c r="F3223" t="s">
        <v>25</v>
      </c>
      <c r="G3223">
        <v>72565</v>
      </c>
      <c r="H3223">
        <v>3</v>
      </c>
      <c r="I3223">
        <v>4</v>
      </c>
      <c r="J3223">
        <v>10848</v>
      </c>
    </row>
    <row r="3224" spans="1:10" x14ac:dyDescent="0.2">
      <c r="A3224" t="s">
        <v>40</v>
      </c>
      <c r="B3224" t="s">
        <v>51</v>
      </c>
      <c r="C3224">
        <v>2007</v>
      </c>
      <c r="D3224">
        <v>3</v>
      </c>
      <c r="E3224" t="s">
        <v>16</v>
      </c>
      <c r="F3224" t="s">
        <v>17</v>
      </c>
      <c r="G3224">
        <v>145166</v>
      </c>
      <c r="H3224">
        <v>2</v>
      </c>
      <c r="I3224">
        <v>1</v>
      </c>
      <c r="J3224">
        <v>8796</v>
      </c>
    </row>
    <row r="3225" spans="1:10" x14ac:dyDescent="0.2">
      <c r="A3225" t="s">
        <v>36</v>
      </c>
      <c r="B3225" t="s">
        <v>53</v>
      </c>
      <c r="C3225">
        <v>2012</v>
      </c>
      <c r="D3225">
        <v>1.8</v>
      </c>
      <c r="E3225" t="s">
        <v>22</v>
      </c>
      <c r="F3225" t="s">
        <v>13</v>
      </c>
      <c r="G3225">
        <v>268663</v>
      </c>
      <c r="H3225">
        <v>3</v>
      </c>
      <c r="I3225">
        <v>5</v>
      </c>
      <c r="J3225">
        <v>6126</v>
      </c>
    </row>
    <row r="3226" spans="1:10" x14ac:dyDescent="0.2">
      <c r="A3226" t="s">
        <v>26</v>
      </c>
      <c r="B3226" t="s">
        <v>32</v>
      </c>
      <c r="C3226">
        <v>2019</v>
      </c>
      <c r="D3226">
        <v>4.8</v>
      </c>
      <c r="E3226" t="s">
        <v>12</v>
      </c>
      <c r="F3226" t="s">
        <v>13</v>
      </c>
      <c r="G3226">
        <v>235390</v>
      </c>
      <c r="H3226">
        <v>5</v>
      </c>
      <c r="I3226">
        <v>2</v>
      </c>
      <c r="J3226">
        <v>9892</v>
      </c>
    </row>
    <row r="3227" spans="1:10" x14ac:dyDescent="0.2">
      <c r="A3227" t="s">
        <v>23</v>
      </c>
      <c r="B3227" t="s">
        <v>38</v>
      </c>
      <c r="C3227">
        <v>2009</v>
      </c>
      <c r="D3227">
        <v>1.9</v>
      </c>
      <c r="E3227" t="s">
        <v>22</v>
      </c>
      <c r="F3227" t="s">
        <v>13</v>
      </c>
      <c r="G3227">
        <v>206148</v>
      </c>
      <c r="H3227">
        <v>5</v>
      </c>
      <c r="I3227">
        <v>2</v>
      </c>
      <c r="J3227">
        <v>6577</v>
      </c>
    </row>
    <row r="3228" spans="1:10" x14ac:dyDescent="0.2">
      <c r="A3228" t="s">
        <v>29</v>
      </c>
      <c r="B3228" t="s">
        <v>35</v>
      </c>
      <c r="C3228">
        <v>2017</v>
      </c>
      <c r="D3228">
        <v>4.5999999999999996</v>
      </c>
      <c r="E3228" t="s">
        <v>12</v>
      </c>
      <c r="F3228" t="s">
        <v>17</v>
      </c>
      <c r="G3228">
        <v>133555</v>
      </c>
      <c r="H3228">
        <v>2</v>
      </c>
      <c r="I3228">
        <v>1</v>
      </c>
      <c r="J3228">
        <v>12628</v>
      </c>
    </row>
    <row r="3229" spans="1:10" x14ac:dyDescent="0.2">
      <c r="A3229" t="s">
        <v>36</v>
      </c>
      <c r="B3229" t="s">
        <v>44</v>
      </c>
      <c r="C3229">
        <v>2007</v>
      </c>
      <c r="D3229">
        <v>2.8</v>
      </c>
      <c r="E3229" t="s">
        <v>12</v>
      </c>
      <c r="F3229" t="s">
        <v>17</v>
      </c>
      <c r="G3229">
        <v>231194</v>
      </c>
      <c r="H3229">
        <v>2</v>
      </c>
      <c r="I3229">
        <v>1</v>
      </c>
      <c r="J3229">
        <v>5876</v>
      </c>
    </row>
    <row r="3230" spans="1:10" x14ac:dyDescent="0.2">
      <c r="A3230" t="s">
        <v>10</v>
      </c>
      <c r="B3230" t="s">
        <v>11</v>
      </c>
      <c r="C3230">
        <v>2013</v>
      </c>
      <c r="D3230">
        <v>3.2</v>
      </c>
      <c r="E3230" t="s">
        <v>16</v>
      </c>
      <c r="F3230" t="s">
        <v>17</v>
      </c>
      <c r="G3230">
        <v>129599</v>
      </c>
      <c r="H3230">
        <v>2</v>
      </c>
      <c r="I3230">
        <v>4</v>
      </c>
      <c r="J3230">
        <v>11108</v>
      </c>
    </row>
    <row r="3231" spans="1:10" x14ac:dyDescent="0.2">
      <c r="A3231" t="s">
        <v>23</v>
      </c>
      <c r="B3231" t="s">
        <v>45</v>
      </c>
      <c r="C3231">
        <v>2023</v>
      </c>
      <c r="D3231">
        <v>3.8</v>
      </c>
      <c r="E3231" t="s">
        <v>12</v>
      </c>
      <c r="F3231" t="s">
        <v>13</v>
      </c>
      <c r="G3231">
        <v>33833</v>
      </c>
      <c r="H3231">
        <v>3</v>
      </c>
      <c r="I3231">
        <v>3</v>
      </c>
      <c r="J3231">
        <v>14123</v>
      </c>
    </row>
    <row r="3232" spans="1:10" x14ac:dyDescent="0.2">
      <c r="A3232" t="s">
        <v>33</v>
      </c>
      <c r="B3232" t="s">
        <v>43</v>
      </c>
      <c r="C3232">
        <v>2003</v>
      </c>
      <c r="D3232">
        <v>1.3</v>
      </c>
      <c r="E3232" t="s">
        <v>12</v>
      </c>
      <c r="F3232" t="s">
        <v>13</v>
      </c>
      <c r="G3232">
        <v>59817</v>
      </c>
      <c r="H3232">
        <v>3</v>
      </c>
      <c r="I3232">
        <v>5</v>
      </c>
      <c r="J3232">
        <v>5103</v>
      </c>
    </row>
    <row r="3233" spans="1:10" x14ac:dyDescent="0.2">
      <c r="A3233" t="s">
        <v>40</v>
      </c>
      <c r="B3233" t="s">
        <v>41</v>
      </c>
      <c r="C3233">
        <v>2023</v>
      </c>
      <c r="D3233">
        <v>4.5999999999999996</v>
      </c>
      <c r="E3233" t="s">
        <v>22</v>
      </c>
      <c r="F3233" t="s">
        <v>25</v>
      </c>
      <c r="G3233">
        <v>26070</v>
      </c>
      <c r="H3233">
        <v>2</v>
      </c>
      <c r="I3233">
        <v>4</v>
      </c>
      <c r="J3233">
        <v>17078</v>
      </c>
    </row>
    <row r="3234" spans="1:10" x14ac:dyDescent="0.2">
      <c r="A3234" t="s">
        <v>10</v>
      </c>
      <c r="B3234" t="s">
        <v>31</v>
      </c>
      <c r="C3234">
        <v>2010</v>
      </c>
      <c r="D3234">
        <v>1.1000000000000001</v>
      </c>
      <c r="E3234" t="s">
        <v>22</v>
      </c>
      <c r="F3234" t="s">
        <v>17</v>
      </c>
      <c r="G3234">
        <v>48286</v>
      </c>
      <c r="H3234">
        <v>4</v>
      </c>
      <c r="I3234">
        <v>3</v>
      </c>
      <c r="J3234">
        <v>10734</v>
      </c>
    </row>
    <row r="3235" spans="1:10" x14ac:dyDescent="0.2">
      <c r="A3235" t="s">
        <v>23</v>
      </c>
      <c r="B3235" t="s">
        <v>45</v>
      </c>
      <c r="C3235">
        <v>2006</v>
      </c>
      <c r="D3235">
        <v>3</v>
      </c>
      <c r="E3235" t="s">
        <v>22</v>
      </c>
      <c r="F3235" t="s">
        <v>17</v>
      </c>
      <c r="G3235">
        <v>77120</v>
      </c>
      <c r="H3235">
        <v>2</v>
      </c>
      <c r="I3235">
        <v>3</v>
      </c>
      <c r="J3235">
        <v>10857</v>
      </c>
    </row>
    <row r="3236" spans="1:10" x14ac:dyDescent="0.2">
      <c r="A3236" t="s">
        <v>33</v>
      </c>
      <c r="B3236" t="s">
        <v>43</v>
      </c>
      <c r="C3236">
        <v>2016</v>
      </c>
      <c r="D3236">
        <v>4.7</v>
      </c>
      <c r="E3236" t="s">
        <v>12</v>
      </c>
      <c r="F3236" t="s">
        <v>17</v>
      </c>
      <c r="G3236">
        <v>141532</v>
      </c>
      <c r="H3236">
        <v>5</v>
      </c>
      <c r="I3236">
        <v>1</v>
      </c>
      <c r="J3236">
        <v>12269</v>
      </c>
    </row>
    <row r="3237" spans="1:10" x14ac:dyDescent="0.2">
      <c r="A3237" t="s">
        <v>40</v>
      </c>
      <c r="B3237" t="s">
        <v>51</v>
      </c>
      <c r="C3237">
        <v>2002</v>
      </c>
      <c r="D3237">
        <v>3.3</v>
      </c>
      <c r="E3237" t="s">
        <v>16</v>
      </c>
      <c r="F3237" t="s">
        <v>13</v>
      </c>
      <c r="G3237">
        <v>280773</v>
      </c>
      <c r="H3237">
        <v>5</v>
      </c>
      <c r="I3237">
        <v>5</v>
      </c>
      <c r="J3237">
        <v>3384</v>
      </c>
    </row>
    <row r="3238" spans="1:10" x14ac:dyDescent="0.2">
      <c r="A3238" t="s">
        <v>36</v>
      </c>
      <c r="B3238" t="s">
        <v>53</v>
      </c>
      <c r="C3238">
        <v>2023</v>
      </c>
      <c r="D3238">
        <v>4.5999999999999996</v>
      </c>
      <c r="E3238" t="s">
        <v>12</v>
      </c>
      <c r="F3238" t="s">
        <v>25</v>
      </c>
      <c r="G3238">
        <v>153793</v>
      </c>
      <c r="H3238">
        <v>4</v>
      </c>
      <c r="I3238">
        <v>3</v>
      </c>
      <c r="J3238">
        <v>12524</v>
      </c>
    </row>
    <row r="3239" spans="1:10" x14ac:dyDescent="0.2">
      <c r="A3239" t="s">
        <v>26</v>
      </c>
      <c r="B3239" t="s">
        <v>47</v>
      </c>
      <c r="C3239">
        <v>2000</v>
      </c>
      <c r="D3239">
        <v>4.9000000000000004</v>
      </c>
      <c r="E3239" t="s">
        <v>16</v>
      </c>
      <c r="F3239" t="s">
        <v>13</v>
      </c>
      <c r="G3239">
        <v>40527</v>
      </c>
      <c r="H3239">
        <v>3</v>
      </c>
      <c r="I3239">
        <v>1</v>
      </c>
      <c r="J3239">
        <v>9189</v>
      </c>
    </row>
    <row r="3240" spans="1:10" x14ac:dyDescent="0.2">
      <c r="A3240" t="s">
        <v>18</v>
      </c>
      <c r="B3240" t="s">
        <v>19</v>
      </c>
      <c r="C3240">
        <v>2022</v>
      </c>
      <c r="D3240">
        <v>2.9</v>
      </c>
      <c r="E3240" t="s">
        <v>28</v>
      </c>
      <c r="F3240" t="s">
        <v>25</v>
      </c>
      <c r="G3240">
        <v>37227</v>
      </c>
      <c r="H3240">
        <v>3</v>
      </c>
      <c r="I3240">
        <v>2</v>
      </c>
      <c r="J3240">
        <v>12855</v>
      </c>
    </row>
    <row r="3241" spans="1:10" x14ac:dyDescent="0.2">
      <c r="A3241" t="s">
        <v>33</v>
      </c>
      <c r="B3241" t="s">
        <v>43</v>
      </c>
      <c r="C3241">
        <v>2000</v>
      </c>
      <c r="D3241">
        <v>4.2</v>
      </c>
      <c r="E3241" t="s">
        <v>22</v>
      </c>
      <c r="F3241" t="s">
        <v>17</v>
      </c>
      <c r="G3241">
        <v>200754</v>
      </c>
      <c r="H3241">
        <v>4</v>
      </c>
      <c r="I3241">
        <v>3</v>
      </c>
      <c r="J3241">
        <v>7784</v>
      </c>
    </row>
    <row r="3242" spans="1:10" x14ac:dyDescent="0.2">
      <c r="A3242" t="s">
        <v>36</v>
      </c>
      <c r="B3242" t="s">
        <v>53</v>
      </c>
      <c r="C3242">
        <v>2020</v>
      </c>
      <c r="D3242">
        <v>2.4</v>
      </c>
      <c r="E3242" t="s">
        <v>22</v>
      </c>
      <c r="F3242" t="s">
        <v>17</v>
      </c>
      <c r="G3242">
        <v>30068</v>
      </c>
      <c r="H3242">
        <v>3</v>
      </c>
      <c r="I3242">
        <v>1</v>
      </c>
      <c r="J3242">
        <v>15398</v>
      </c>
    </row>
    <row r="3243" spans="1:10" x14ac:dyDescent="0.2">
      <c r="A3243" t="s">
        <v>14</v>
      </c>
      <c r="B3243" t="s">
        <v>46</v>
      </c>
      <c r="C3243">
        <v>2004</v>
      </c>
      <c r="D3243">
        <v>2.4</v>
      </c>
      <c r="E3243" t="s">
        <v>12</v>
      </c>
      <c r="F3243" t="s">
        <v>25</v>
      </c>
      <c r="G3243">
        <v>176865</v>
      </c>
      <c r="H3243">
        <v>5</v>
      </c>
      <c r="I3243">
        <v>5</v>
      </c>
      <c r="J3243">
        <v>4162</v>
      </c>
    </row>
    <row r="3244" spans="1:10" x14ac:dyDescent="0.2">
      <c r="A3244" t="s">
        <v>29</v>
      </c>
      <c r="B3244" t="s">
        <v>35</v>
      </c>
      <c r="C3244">
        <v>2002</v>
      </c>
      <c r="D3244">
        <v>2.8</v>
      </c>
      <c r="E3244" t="s">
        <v>22</v>
      </c>
      <c r="F3244" t="s">
        <v>13</v>
      </c>
      <c r="G3244">
        <v>79829</v>
      </c>
      <c r="H3244">
        <v>3</v>
      </c>
      <c r="I3244">
        <v>4</v>
      </c>
      <c r="J3244">
        <v>7903</v>
      </c>
    </row>
    <row r="3245" spans="1:10" x14ac:dyDescent="0.2">
      <c r="A3245" t="s">
        <v>40</v>
      </c>
      <c r="B3245" t="s">
        <v>51</v>
      </c>
      <c r="C3245">
        <v>2013</v>
      </c>
      <c r="D3245">
        <v>3.8</v>
      </c>
      <c r="E3245" t="s">
        <v>16</v>
      </c>
      <c r="F3245" t="s">
        <v>25</v>
      </c>
      <c r="G3245">
        <v>279744</v>
      </c>
      <c r="H3245">
        <v>2</v>
      </c>
      <c r="I3245">
        <v>1</v>
      </c>
      <c r="J3245">
        <v>7205</v>
      </c>
    </row>
    <row r="3246" spans="1:10" x14ac:dyDescent="0.2">
      <c r="A3246" t="s">
        <v>26</v>
      </c>
      <c r="B3246" t="s">
        <v>32</v>
      </c>
      <c r="C3246">
        <v>2013</v>
      </c>
      <c r="D3246">
        <v>3.6</v>
      </c>
      <c r="E3246" t="s">
        <v>28</v>
      </c>
      <c r="F3246" t="s">
        <v>17</v>
      </c>
      <c r="G3246">
        <v>114121</v>
      </c>
      <c r="H3246">
        <v>2</v>
      </c>
      <c r="I3246">
        <v>1</v>
      </c>
      <c r="J3246">
        <v>10817</v>
      </c>
    </row>
    <row r="3247" spans="1:10" x14ac:dyDescent="0.2">
      <c r="A3247" t="s">
        <v>40</v>
      </c>
      <c r="B3247" t="s">
        <v>51</v>
      </c>
      <c r="C3247">
        <v>2016</v>
      </c>
      <c r="D3247">
        <v>4.2</v>
      </c>
      <c r="E3247" t="s">
        <v>28</v>
      </c>
      <c r="F3247" t="s">
        <v>13</v>
      </c>
      <c r="G3247">
        <v>156634</v>
      </c>
      <c r="H3247">
        <v>2</v>
      </c>
      <c r="I3247">
        <v>2</v>
      </c>
      <c r="J3247">
        <v>9967</v>
      </c>
    </row>
    <row r="3248" spans="1:10" x14ac:dyDescent="0.2">
      <c r="A3248" t="s">
        <v>36</v>
      </c>
      <c r="B3248" t="s">
        <v>44</v>
      </c>
      <c r="C3248">
        <v>2015</v>
      </c>
      <c r="D3248">
        <v>2.1</v>
      </c>
      <c r="E3248" t="s">
        <v>12</v>
      </c>
      <c r="F3248" t="s">
        <v>13</v>
      </c>
      <c r="G3248">
        <v>184933</v>
      </c>
      <c r="H3248">
        <v>5</v>
      </c>
      <c r="I3248">
        <v>1</v>
      </c>
      <c r="J3248">
        <v>7001</v>
      </c>
    </row>
    <row r="3249" spans="1:10" x14ac:dyDescent="0.2">
      <c r="A3249" t="s">
        <v>18</v>
      </c>
      <c r="B3249" t="s">
        <v>52</v>
      </c>
      <c r="C3249">
        <v>2011</v>
      </c>
      <c r="D3249">
        <v>3.6</v>
      </c>
      <c r="E3249" t="s">
        <v>12</v>
      </c>
      <c r="F3249" t="s">
        <v>13</v>
      </c>
      <c r="G3249">
        <v>52920</v>
      </c>
      <c r="H3249">
        <v>2</v>
      </c>
      <c r="I3249">
        <v>4</v>
      </c>
      <c r="J3249">
        <v>9941</v>
      </c>
    </row>
    <row r="3250" spans="1:10" x14ac:dyDescent="0.2">
      <c r="A3250" t="s">
        <v>40</v>
      </c>
      <c r="B3250" t="s">
        <v>41</v>
      </c>
      <c r="C3250">
        <v>2000</v>
      </c>
      <c r="D3250">
        <v>2.9</v>
      </c>
      <c r="E3250" t="s">
        <v>22</v>
      </c>
      <c r="F3250" t="s">
        <v>25</v>
      </c>
      <c r="G3250">
        <v>257314</v>
      </c>
      <c r="H3250">
        <v>4</v>
      </c>
      <c r="I3250">
        <v>2</v>
      </c>
      <c r="J3250">
        <v>3853</v>
      </c>
    </row>
    <row r="3251" spans="1:10" x14ac:dyDescent="0.2">
      <c r="A3251" t="s">
        <v>18</v>
      </c>
      <c r="B3251" t="s">
        <v>52</v>
      </c>
      <c r="C3251">
        <v>2012</v>
      </c>
      <c r="D3251">
        <v>1.7</v>
      </c>
      <c r="E3251" t="s">
        <v>28</v>
      </c>
      <c r="F3251" t="s">
        <v>17</v>
      </c>
      <c r="G3251">
        <v>32575</v>
      </c>
      <c r="H3251">
        <v>5</v>
      </c>
      <c r="I3251">
        <v>2</v>
      </c>
      <c r="J3251">
        <v>10248</v>
      </c>
    </row>
    <row r="3252" spans="1:10" x14ac:dyDescent="0.2">
      <c r="A3252" t="s">
        <v>14</v>
      </c>
      <c r="B3252" t="s">
        <v>15</v>
      </c>
      <c r="C3252">
        <v>2007</v>
      </c>
      <c r="D3252">
        <v>4.2</v>
      </c>
      <c r="E3252" t="s">
        <v>16</v>
      </c>
      <c r="F3252" t="s">
        <v>13</v>
      </c>
      <c r="G3252">
        <v>129413</v>
      </c>
      <c r="H3252">
        <v>4</v>
      </c>
      <c r="I3252">
        <v>5</v>
      </c>
      <c r="J3252">
        <v>8811</v>
      </c>
    </row>
    <row r="3253" spans="1:10" x14ac:dyDescent="0.2">
      <c r="A3253" t="s">
        <v>14</v>
      </c>
      <c r="B3253" t="s">
        <v>39</v>
      </c>
      <c r="C3253">
        <v>2004</v>
      </c>
      <c r="D3253">
        <v>3.5</v>
      </c>
      <c r="E3253" t="s">
        <v>12</v>
      </c>
      <c r="F3253" t="s">
        <v>17</v>
      </c>
      <c r="G3253">
        <v>31788</v>
      </c>
      <c r="H3253">
        <v>3</v>
      </c>
      <c r="I3253">
        <v>1</v>
      </c>
      <c r="J3253">
        <v>9664</v>
      </c>
    </row>
    <row r="3254" spans="1:10" x14ac:dyDescent="0.2">
      <c r="A3254" t="s">
        <v>36</v>
      </c>
      <c r="B3254" t="s">
        <v>44</v>
      </c>
      <c r="C3254">
        <v>2003</v>
      </c>
      <c r="D3254">
        <v>3.2</v>
      </c>
      <c r="E3254" t="s">
        <v>28</v>
      </c>
      <c r="F3254" t="s">
        <v>25</v>
      </c>
      <c r="G3254">
        <v>19907</v>
      </c>
      <c r="H3254">
        <v>4</v>
      </c>
      <c r="I3254">
        <v>4</v>
      </c>
      <c r="J3254">
        <v>7801</v>
      </c>
    </row>
    <row r="3255" spans="1:10" x14ac:dyDescent="0.2">
      <c r="A3255" t="s">
        <v>14</v>
      </c>
      <c r="B3255" t="s">
        <v>46</v>
      </c>
      <c r="C3255">
        <v>2000</v>
      </c>
      <c r="D3255">
        <v>5</v>
      </c>
      <c r="E3255" t="s">
        <v>16</v>
      </c>
      <c r="F3255" t="s">
        <v>25</v>
      </c>
      <c r="G3255">
        <v>94803</v>
      </c>
      <c r="H3255">
        <v>2</v>
      </c>
      <c r="I3255">
        <v>1</v>
      </c>
      <c r="J3255">
        <v>8203</v>
      </c>
    </row>
    <row r="3256" spans="1:10" x14ac:dyDescent="0.2">
      <c r="A3256" t="s">
        <v>23</v>
      </c>
      <c r="B3256" t="s">
        <v>24</v>
      </c>
      <c r="C3256">
        <v>2002</v>
      </c>
      <c r="D3256">
        <v>2.1</v>
      </c>
      <c r="E3256" t="s">
        <v>22</v>
      </c>
      <c r="F3256" t="s">
        <v>13</v>
      </c>
      <c r="G3256">
        <v>217899</v>
      </c>
      <c r="H3256">
        <v>5</v>
      </c>
      <c r="I3256">
        <v>3</v>
      </c>
      <c r="J3256">
        <v>4442</v>
      </c>
    </row>
    <row r="3257" spans="1:10" x14ac:dyDescent="0.2">
      <c r="A3257" t="s">
        <v>26</v>
      </c>
      <c r="B3257" t="s">
        <v>32</v>
      </c>
      <c r="C3257">
        <v>2020</v>
      </c>
      <c r="D3257">
        <v>1.4</v>
      </c>
      <c r="E3257" t="s">
        <v>12</v>
      </c>
      <c r="F3257" t="s">
        <v>25</v>
      </c>
      <c r="G3257">
        <v>280732</v>
      </c>
      <c r="H3257">
        <v>4</v>
      </c>
      <c r="I3257">
        <v>3</v>
      </c>
      <c r="J3257">
        <v>5885</v>
      </c>
    </row>
    <row r="3258" spans="1:10" x14ac:dyDescent="0.2">
      <c r="A3258" t="s">
        <v>23</v>
      </c>
      <c r="B3258" t="s">
        <v>45</v>
      </c>
      <c r="C3258">
        <v>2000</v>
      </c>
      <c r="D3258">
        <v>2.2999999999999998</v>
      </c>
      <c r="E3258" t="s">
        <v>16</v>
      </c>
      <c r="F3258" t="s">
        <v>13</v>
      </c>
      <c r="G3258">
        <v>247828</v>
      </c>
      <c r="H3258">
        <v>2</v>
      </c>
      <c r="I3258">
        <v>1</v>
      </c>
      <c r="J3258">
        <v>2443</v>
      </c>
    </row>
    <row r="3259" spans="1:10" x14ac:dyDescent="0.2">
      <c r="A3259" t="s">
        <v>23</v>
      </c>
      <c r="B3259" t="s">
        <v>24</v>
      </c>
      <c r="C3259">
        <v>2018</v>
      </c>
      <c r="D3259">
        <v>2.1</v>
      </c>
      <c r="E3259" t="s">
        <v>22</v>
      </c>
      <c r="F3259" t="s">
        <v>13</v>
      </c>
      <c r="G3259">
        <v>266946</v>
      </c>
      <c r="H3259">
        <v>4</v>
      </c>
      <c r="I3259">
        <v>3</v>
      </c>
      <c r="J3259">
        <v>8261</v>
      </c>
    </row>
    <row r="3260" spans="1:10" x14ac:dyDescent="0.2">
      <c r="A3260" t="s">
        <v>29</v>
      </c>
      <c r="B3260" t="s">
        <v>56</v>
      </c>
      <c r="C3260">
        <v>2019</v>
      </c>
      <c r="D3260">
        <v>1.4</v>
      </c>
      <c r="E3260" t="s">
        <v>28</v>
      </c>
      <c r="F3260" t="s">
        <v>13</v>
      </c>
      <c r="G3260">
        <v>169170</v>
      </c>
      <c r="H3260">
        <v>4</v>
      </c>
      <c r="I3260">
        <v>4</v>
      </c>
      <c r="J3260">
        <v>7816</v>
      </c>
    </row>
    <row r="3261" spans="1:10" x14ac:dyDescent="0.2">
      <c r="A3261" t="s">
        <v>33</v>
      </c>
      <c r="B3261" t="s">
        <v>55</v>
      </c>
      <c r="C3261">
        <v>2001</v>
      </c>
      <c r="D3261">
        <v>2.8</v>
      </c>
      <c r="E3261" t="s">
        <v>16</v>
      </c>
      <c r="F3261" t="s">
        <v>13</v>
      </c>
      <c r="G3261">
        <v>93899</v>
      </c>
      <c r="H3261">
        <v>4</v>
      </c>
      <c r="I3261">
        <v>4</v>
      </c>
      <c r="J3261">
        <v>6322</v>
      </c>
    </row>
    <row r="3262" spans="1:10" x14ac:dyDescent="0.2">
      <c r="A3262" t="s">
        <v>18</v>
      </c>
      <c r="B3262" t="s">
        <v>19</v>
      </c>
      <c r="C3262">
        <v>2011</v>
      </c>
      <c r="D3262">
        <v>4.0999999999999996</v>
      </c>
      <c r="E3262" t="s">
        <v>12</v>
      </c>
      <c r="F3262" t="s">
        <v>25</v>
      </c>
      <c r="G3262">
        <v>196806</v>
      </c>
      <c r="H3262">
        <v>3</v>
      </c>
      <c r="I3262">
        <v>5</v>
      </c>
      <c r="J3262">
        <v>7563</v>
      </c>
    </row>
    <row r="3263" spans="1:10" x14ac:dyDescent="0.2">
      <c r="A3263" t="s">
        <v>36</v>
      </c>
      <c r="B3263" t="s">
        <v>53</v>
      </c>
      <c r="C3263">
        <v>2008</v>
      </c>
      <c r="D3263">
        <v>3.2</v>
      </c>
      <c r="E3263" t="s">
        <v>12</v>
      </c>
      <c r="F3263" t="s">
        <v>25</v>
      </c>
      <c r="G3263">
        <v>83330</v>
      </c>
      <c r="H3263">
        <v>5</v>
      </c>
      <c r="I3263">
        <v>5</v>
      </c>
      <c r="J3263">
        <v>8033</v>
      </c>
    </row>
    <row r="3264" spans="1:10" x14ac:dyDescent="0.2">
      <c r="A3264" t="s">
        <v>18</v>
      </c>
      <c r="B3264" t="s">
        <v>52</v>
      </c>
      <c r="C3264">
        <v>2021</v>
      </c>
      <c r="D3264">
        <v>3.9</v>
      </c>
      <c r="E3264" t="s">
        <v>28</v>
      </c>
      <c r="F3264" t="s">
        <v>13</v>
      </c>
      <c r="G3264">
        <v>16170</v>
      </c>
      <c r="H3264">
        <v>4</v>
      </c>
      <c r="I3264">
        <v>4</v>
      </c>
      <c r="J3264">
        <v>13976</v>
      </c>
    </row>
    <row r="3265" spans="1:10" x14ac:dyDescent="0.2">
      <c r="A3265" t="s">
        <v>29</v>
      </c>
      <c r="B3265" t="s">
        <v>30</v>
      </c>
      <c r="C3265">
        <v>2022</v>
      </c>
      <c r="D3265">
        <v>3.8</v>
      </c>
      <c r="E3265" t="s">
        <v>22</v>
      </c>
      <c r="F3265" t="s">
        <v>17</v>
      </c>
      <c r="G3265">
        <v>245725</v>
      </c>
      <c r="H3265">
        <v>4</v>
      </c>
      <c r="I3265">
        <v>2</v>
      </c>
      <c r="J3265">
        <v>13085</v>
      </c>
    </row>
    <row r="3266" spans="1:10" x14ac:dyDescent="0.2">
      <c r="A3266" t="s">
        <v>10</v>
      </c>
      <c r="B3266" t="s">
        <v>11</v>
      </c>
      <c r="C3266">
        <v>2016</v>
      </c>
      <c r="D3266">
        <v>4.2</v>
      </c>
      <c r="E3266" t="s">
        <v>16</v>
      </c>
      <c r="F3266" t="s">
        <v>13</v>
      </c>
      <c r="G3266">
        <v>288473</v>
      </c>
      <c r="H3266">
        <v>4</v>
      </c>
      <c r="I3266">
        <v>3</v>
      </c>
      <c r="J3266">
        <v>8330</v>
      </c>
    </row>
    <row r="3267" spans="1:10" x14ac:dyDescent="0.2">
      <c r="A3267" t="s">
        <v>18</v>
      </c>
      <c r="B3267" t="s">
        <v>52</v>
      </c>
      <c r="C3267">
        <v>2008</v>
      </c>
      <c r="D3267">
        <v>1.5</v>
      </c>
      <c r="E3267" t="s">
        <v>28</v>
      </c>
      <c r="F3267" t="s">
        <v>13</v>
      </c>
      <c r="G3267">
        <v>180724</v>
      </c>
      <c r="H3267">
        <v>3</v>
      </c>
      <c r="I3267">
        <v>5</v>
      </c>
      <c r="J3267">
        <v>4385</v>
      </c>
    </row>
    <row r="3268" spans="1:10" x14ac:dyDescent="0.2">
      <c r="A3268" t="s">
        <v>20</v>
      </c>
      <c r="B3268" t="s">
        <v>50</v>
      </c>
      <c r="C3268">
        <v>2013</v>
      </c>
      <c r="D3268">
        <v>4.2</v>
      </c>
      <c r="E3268" t="s">
        <v>12</v>
      </c>
      <c r="F3268" t="s">
        <v>13</v>
      </c>
      <c r="G3268">
        <v>186877</v>
      </c>
      <c r="H3268">
        <v>3</v>
      </c>
      <c r="I3268">
        <v>2</v>
      </c>
      <c r="J3268">
        <v>8462</v>
      </c>
    </row>
    <row r="3269" spans="1:10" x14ac:dyDescent="0.2">
      <c r="A3269" t="s">
        <v>26</v>
      </c>
      <c r="B3269" t="s">
        <v>27</v>
      </c>
      <c r="C3269">
        <v>2004</v>
      </c>
      <c r="D3269">
        <v>1.2</v>
      </c>
      <c r="E3269" t="s">
        <v>28</v>
      </c>
      <c r="F3269" t="s">
        <v>13</v>
      </c>
      <c r="G3269">
        <v>117856</v>
      </c>
      <c r="H3269">
        <v>3</v>
      </c>
      <c r="I3269">
        <v>1</v>
      </c>
      <c r="J3269">
        <v>4142</v>
      </c>
    </row>
    <row r="3270" spans="1:10" x14ac:dyDescent="0.2">
      <c r="A3270" t="s">
        <v>29</v>
      </c>
      <c r="B3270" t="s">
        <v>35</v>
      </c>
      <c r="C3270">
        <v>2010</v>
      </c>
      <c r="D3270">
        <v>3.1</v>
      </c>
      <c r="E3270" t="s">
        <v>28</v>
      </c>
      <c r="F3270" t="s">
        <v>13</v>
      </c>
      <c r="G3270">
        <v>112998</v>
      </c>
      <c r="H3270">
        <v>5</v>
      </c>
      <c r="I3270">
        <v>1</v>
      </c>
      <c r="J3270">
        <v>7940</v>
      </c>
    </row>
    <row r="3271" spans="1:10" x14ac:dyDescent="0.2">
      <c r="A3271" t="s">
        <v>29</v>
      </c>
      <c r="B3271" t="s">
        <v>30</v>
      </c>
      <c r="C3271">
        <v>2007</v>
      </c>
      <c r="D3271">
        <v>3.8</v>
      </c>
      <c r="E3271" t="s">
        <v>28</v>
      </c>
      <c r="F3271" t="s">
        <v>13</v>
      </c>
      <c r="G3271">
        <v>183634</v>
      </c>
      <c r="H3271">
        <v>4</v>
      </c>
      <c r="I3271">
        <v>3</v>
      </c>
      <c r="J3271">
        <v>6327</v>
      </c>
    </row>
    <row r="3272" spans="1:10" x14ac:dyDescent="0.2">
      <c r="A3272" t="s">
        <v>33</v>
      </c>
      <c r="B3272" t="s">
        <v>34</v>
      </c>
      <c r="C3272">
        <v>2020</v>
      </c>
      <c r="D3272">
        <v>1.1000000000000001</v>
      </c>
      <c r="E3272" t="s">
        <v>22</v>
      </c>
      <c r="F3272" t="s">
        <v>17</v>
      </c>
      <c r="G3272">
        <v>159745</v>
      </c>
      <c r="H3272">
        <v>4</v>
      </c>
      <c r="I3272">
        <v>5</v>
      </c>
      <c r="J3272">
        <v>11505</v>
      </c>
    </row>
    <row r="3273" spans="1:10" x14ac:dyDescent="0.2">
      <c r="A3273" t="s">
        <v>14</v>
      </c>
      <c r="B3273" t="s">
        <v>15</v>
      </c>
      <c r="C3273">
        <v>2015</v>
      </c>
      <c r="D3273">
        <v>4.7</v>
      </c>
      <c r="E3273" t="s">
        <v>22</v>
      </c>
      <c r="F3273" t="s">
        <v>13</v>
      </c>
      <c r="G3273">
        <v>30179</v>
      </c>
      <c r="H3273">
        <v>4</v>
      </c>
      <c r="I3273">
        <v>1</v>
      </c>
      <c r="J3273">
        <v>14696</v>
      </c>
    </row>
    <row r="3274" spans="1:10" x14ac:dyDescent="0.2">
      <c r="A3274" t="s">
        <v>40</v>
      </c>
      <c r="B3274" t="s">
        <v>49</v>
      </c>
      <c r="C3274">
        <v>2000</v>
      </c>
      <c r="D3274">
        <v>3.9</v>
      </c>
      <c r="E3274" t="s">
        <v>22</v>
      </c>
      <c r="F3274" t="s">
        <v>13</v>
      </c>
      <c r="G3274">
        <v>257208</v>
      </c>
      <c r="H3274">
        <v>3</v>
      </c>
      <c r="I3274">
        <v>2</v>
      </c>
      <c r="J3274">
        <v>4855</v>
      </c>
    </row>
    <row r="3275" spans="1:10" x14ac:dyDescent="0.2">
      <c r="A3275" t="s">
        <v>40</v>
      </c>
      <c r="B3275" t="s">
        <v>41</v>
      </c>
      <c r="C3275">
        <v>2009</v>
      </c>
      <c r="D3275">
        <v>4.7</v>
      </c>
      <c r="E3275" t="s">
        <v>28</v>
      </c>
      <c r="F3275" t="s">
        <v>13</v>
      </c>
      <c r="G3275">
        <v>175410</v>
      </c>
      <c r="H3275">
        <v>4</v>
      </c>
      <c r="I3275">
        <v>1</v>
      </c>
      <c r="J3275">
        <v>7991</v>
      </c>
    </row>
    <row r="3276" spans="1:10" x14ac:dyDescent="0.2">
      <c r="A3276" t="s">
        <v>14</v>
      </c>
      <c r="B3276" t="s">
        <v>46</v>
      </c>
      <c r="C3276">
        <v>2020</v>
      </c>
      <c r="D3276">
        <v>3.6</v>
      </c>
      <c r="E3276" t="s">
        <v>28</v>
      </c>
      <c r="F3276" t="s">
        <v>13</v>
      </c>
      <c r="G3276">
        <v>135042</v>
      </c>
      <c r="H3276">
        <v>4</v>
      </c>
      <c r="I3276">
        <v>4</v>
      </c>
      <c r="J3276">
        <v>10999</v>
      </c>
    </row>
    <row r="3277" spans="1:10" x14ac:dyDescent="0.2">
      <c r="A3277" t="s">
        <v>26</v>
      </c>
      <c r="B3277" t="s">
        <v>47</v>
      </c>
      <c r="C3277">
        <v>2005</v>
      </c>
      <c r="D3277">
        <v>1.9</v>
      </c>
      <c r="E3277" t="s">
        <v>28</v>
      </c>
      <c r="F3277" t="s">
        <v>25</v>
      </c>
      <c r="G3277">
        <v>153255</v>
      </c>
      <c r="H3277">
        <v>3</v>
      </c>
      <c r="I3277">
        <v>2</v>
      </c>
      <c r="J3277">
        <v>4434</v>
      </c>
    </row>
    <row r="3278" spans="1:10" x14ac:dyDescent="0.2">
      <c r="A3278" t="s">
        <v>20</v>
      </c>
      <c r="B3278" t="s">
        <v>42</v>
      </c>
      <c r="C3278">
        <v>2021</v>
      </c>
      <c r="D3278">
        <v>4.3</v>
      </c>
      <c r="E3278" t="s">
        <v>28</v>
      </c>
      <c r="F3278" t="s">
        <v>13</v>
      </c>
      <c r="G3278">
        <v>18069</v>
      </c>
      <c r="H3278">
        <v>2</v>
      </c>
      <c r="I3278">
        <v>3</v>
      </c>
      <c r="J3278">
        <v>14338</v>
      </c>
    </row>
    <row r="3279" spans="1:10" x14ac:dyDescent="0.2">
      <c r="A3279" t="s">
        <v>29</v>
      </c>
      <c r="B3279" t="s">
        <v>56</v>
      </c>
      <c r="C3279">
        <v>2009</v>
      </c>
      <c r="D3279">
        <v>1.7</v>
      </c>
      <c r="E3279" t="s">
        <v>16</v>
      </c>
      <c r="F3279" t="s">
        <v>13</v>
      </c>
      <c r="G3279">
        <v>133329</v>
      </c>
      <c r="H3279">
        <v>4</v>
      </c>
      <c r="I3279">
        <v>5</v>
      </c>
      <c r="J3279">
        <v>6833</v>
      </c>
    </row>
    <row r="3280" spans="1:10" x14ac:dyDescent="0.2">
      <c r="A3280" t="s">
        <v>40</v>
      </c>
      <c r="B3280" t="s">
        <v>49</v>
      </c>
      <c r="C3280">
        <v>2011</v>
      </c>
      <c r="D3280">
        <v>3.6</v>
      </c>
      <c r="E3280" t="s">
        <v>22</v>
      </c>
      <c r="F3280" t="s">
        <v>13</v>
      </c>
      <c r="G3280">
        <v>250467</v>
      </c>
      <c r="H3280">
        <v>4</v>
      </c>
      <c r="I3280">
        <v>3</v>
      </c>
      <c r="J3280">
        <v>7990</v>
      </c>
    </row>
    <row r="3281" spans="1:10" x14ac:dyDescent="0.2">
      <c r="A3281" t="s">
        <v>23</v>
      </c>
      <c r="B3281" t="s">
        <v>24</v>
      </c>
      <c r="C3281">
        <v>2005</v>
      </c>
      <c r="D3281">
        <v>4.0999999999999996</v>
      </c>
      <c r="E3281" t="s">
        <v>16</v>
      </c>
      <c r="F3281" t="s">
        <v>13</v>
      </c>
      <c r="G3281">
        <v>268530</v>
      </c>
      <c r="H3281">
        <v>5</v>
      </c>
      <c r="I3281">
        <v>1</v>
      </c>
      <c r="J3281">
        <v>5329</v>
      </c>
    </row>
    <row r="3282" spans="1:10" x14ac:dyDescent="0.2">
      <c r="A3282" t="s">
        <v>26</v>
      </c>
      <c r="B3282" t="s">
        <v>27</v>
      </c>
      <c r="C3282">
        <v>2000</v>
      </c>
      <c r="D3282">
        <v>4.8</v>
      </c>
      <c r="E3282" t="s">
        <v>22</v>
      </c>
      <c r="F3282" t="s">
        <v>25</v>
      </c>
      <c r="G3282">
        <v>43037</v>
      </c>
      <c r="H3282">
        <v>5</v>
      </c>
      <c r="I3282">
        <v>3</v>
      </c>
      <c r="J3282">
        <v>10039</v>
      </c>
    </row>
    <row r="3283" spans="1:10" x14ac:dyDescent="0.2">
      <c r="A3283" t="s">
        <v>23</v>
      </c>
      <c r="B3283" t="s">
        <v>24</v>
      </c>
      <c r="C3283">
        <v>2008</v>
      </c>
      <c r="D3283">
        <v>3.9</v>
      </c>
      <c r="E3283" t="s">
        <v>22</v>
      </c>
      <c r="F3283" t="s">
        <v>17</v>
      </c>
      <c r="G3283">
        <v>6053</v>
      </c>
      <c r="H3283">
        <v>5</v>
      </c>
      <c r="I3283">
        <v>2</v>
      </c>
      <c r="J3283">
        <v>13778</v>
      </c>
    </row>
    <row r="3284" spans="1:10" x14ac:dyDescent="0.2">
      <c r="A3284" t="s">
        <v>10</v>
      </c>
      <c r="B3284" t="s">
        <v>11</v>
      </c>
      <c r="C3284">
        <v>2006</v>
      </c>
      <c r="D3284">
        <v>2.5</v>
      </c>
      <c r="E3284" t="s">
        <v>16</v>
      </c>
      <c r="F3284" t="s">
        <v>13</v>
      </c>
      <c r="G3284">
        <v>251354</v>
      </c>
      <c r="H3284">
        <v>5</v>
      </c>
      <c r="I3284">
        <v>4</v>
      </c>
      <c r="J3284">
        <v>4372</v>
      </c>
    </row>
    <row r="3285" spans="1:10" x14ac:dyDescent="0.2">
      <c r="A3285" t="s">
        <v>29</v>
      </c>
      <c r="B3285" t="s">
        <v>35</v>
      </c>
      <c r="C3285">
        <v>2009</v>
      </c>
      <c r="D3285">
        <v>4.5999999999999996</v>
      </c>
      <c r="E3285" t="s">
        <v>16</v>
      </c>
      <c r="F3285" t="s">
        <v>13</v>
      </c>
      <c r="G3285">
        <v>158411</v>
      </c>
      <c r="H3285">
        <v>3</v>
      </c>
      <c r="I3285">
        <v>4</v>
      </c>
      <c r="J3285">
        <v>9231</v>
      </c>
    </row>
    <row r="3286" spans="1:10" x14ac:dyDescent="0.2">
      <c r="A3286" t="s">
        <v>29</v>
      </c>
      <c r="B3286" t="s">
        <v>35</v>
      </c>
      <c r="C3286">
        <v>2003</v>
      </c>
      <c r="D3286">
        <v>3.9</v>
      </c>
      <c r="E3286" t="s">
        <v>22</v>
      </c>
      <c r="F3286" t="s">
        <v>25</v>
      </c>
      <c r="G3286">
        <v>249104</v>
      </c>
      <c r="H3286">
        <v>5</v>
      </c>
      <c r="I3286">
        <v>4</v>
      </c>
      <c r="J3286">
        <v>5917</v>
      </c>
    </row>
    <row r="3287" spans="1:10" x14ac:dyDescent="0.2">
      <c r="A3287" t="s">
        <v>20</v>
      </c>
      <c r="B3287" t="s">
        <v>21</v>
      </c>
      <c r="C3287">
        <v>2018</v>
      </c>
      <c r="D3287">
        <v>2.4</v>
      </c>
      <c r="E3287" t="s">
        <v>22</v>
      </c>
      <c r="F3287" t="s">
        <v>17</v>
      </c>
      <c r="G3287">
        <v>50466</v>
      </c>
      <c r="H3287">
        <v>2</v>
      </c>
      <c r="I3287">
        <v>1</v>
      </c>
      <c r="J3287">
        <v>14390</v>
      </c>
    </row>
    <row r="3288" spans="1:10" x14ac:dyDescent="0.2">
      <c r="A3288" t="s">
        <v>18</v>
      </c>
      <c r="B3288" t="s">
        <v>54</v>
      </c>
      <c r="C3288">
        <v>2013</v>
      </c>
      <c r="D3288">
        <v>3.9</v>
      </c>
      <c r="E3288" t="s">
        <v>28</v>
      </c>
      <c r="F3288" t="s">
        <v>13</v>
      </c>
      <c r="G3288">
        <v>29334</v>
      </c>
      <c r="H3288">
        <v>3</v>
      </c>
      <c r="I3288">
        <v>3</v>
      </c>
      <c r="J3288">
        <v>11313</v>
      </c>
    </row>
    <row r="3289" spans="1:10" x14ac:dyDescent="0.2">
      <c r="A3289" t="s">
        <v>33</v>
      </c>
      <c r="B3289" t="s">
        <v>55</v>
      </c>
      <c r="C3289">
        <v>2008</v>
      </c>
      <c r="D3289">
        <v>2.5</v>
      </c>
      <c r="E3289" t="s">
        <v>22</v>
      </c>
      <c r="F3289" t="s">
        <v>25</v>
      </c>
      <c r="G3289">
        <v>261973</v>
      </c>
      <c r="H3289">
        <v>4</v>
      </c>
      <c r="I3289">
        <v>2</v>
      </c>
      <c r="J3289">
        <v>5760</v>
      </c>
    </row>
    <row r="3290" spans="1:10" x14ac:dyDescent="0.2">
      <c r="A3290" t="s">
        <v>20</v>
      </c>
      <c r="B3290" t="s">
        <v>21</v>
      </c>
      <c r="C3290">
        <v>2003</v>
      </c>
      <c r="D3290">
        <v>3</v>
      </c>
      <c r="E3290" t="s">
        <v>22</v>
      </c>
      <c r="F3290" t="s">
        <v>13</v>
      </c>
      <c r="G3290">
        <v>82693</v>
      </c>
      <c r="H3290">
        <v>4</v>
      </c>
      <c r="I3290">
        <v>1</v>
      </c>
      <c r="J3290">
        <v>8346</v>
      </c>
    </row>
    <row r="3291" spans="1:10" x14ac:dyDescent="0.2">
      <c r="A3291" t="s">
        <v>26</v>
      </c>
      <c r="B3291" t="s">
        <v>27</v>
      </c>
      <c r="C3291">
        <v>2012</v>
      </c>
      <c r="D3291">
        <v>1.3</v>
      </c>
      <c r="E3291" t="s">
        <v>12</v>
      </c>
      <c r="F3291" t="s">
        <v>17</v>
      </c>
      <c r="G3291">
        <v>143095</v>
      </c>
      <c r="H3291">
        <v>5</v>
      </c>
      <c r="I3291">
        <v>1</v>
      </c>
      <c r="J3291">
        <v>7638</v>
      </c>
    </row>
    <row r="3292" spans="1:10" x14ac:dyDescent="0.2">
      <c r="A3292" t="s">
        <v>29</v>
      </c>
      <c r="B3292" t="s">
        <v>56</v>
      </c>
      <c r="C3292">
        <v>2006</v>
      </c>
      <c r="D3292">
        <v>4.5</v>
      </c>
      <c r="E3292" t="s">
        <v>22</v>
      </c>
      <c r="F3292" t="s">
        <v>17</v>
      </c>
      <c r="G3292">
        <v>21478</v>
      </c>
      <c r="H3292">
        <v>4</v>
      </c>
      <c r="I3292">
        <v>4</v>
      </c>
      <c r="J3292">
        <v>13470</v>
      </c>
    </row>
    <row r="3293" spans="1:10" x14ac:dyDescent="0.2">
      <c r="A3293" t="s">
        <v>26</v>
      </c>
      <c r="B3293" t="s">
        <v>27</v>
      </c>
      <c r="C3293">
        <v>2019</v>
      </c>
      <c r="D3293">
        <v>2.2999999999999998</v>
      </c>
      <c r="E3293" t="s">
        <v>12</v>
      </c>
      <c r="F3293" t="s">
        <v>13</v>
      </c>
      <c r="G3293">
        <v>49227</v>
      </c>
      <c r="H3293">
        <v>4</v>
      </c>
      <c r="I3293">
        <v>2</v>
      </c>
      <c r="J3293">
        <v>11115</v>
      </c>
    </row>
    <row r="3294" spans="1:10" x14ac:dyDescent="0.2">
      <c r="A3294" t="s">
        <v>36</v>
      </c>
      <c r="B3294" t="s">
        <v>37</v>
      </c>
      <c r="C3294">
        <v>2007</v>
      </c>
      <c r="D3294">
        <v>2.2999999999999998</v>
      </c>
      <c r="E3294" t="s">
        <v>16</v>
      </c>
      <c r="F3294" t="s">
        <v>13</v>
      </c>
      <c r="G3294">
        <v>185938</v>
      </c>
      <c r="H3294">
        <v>2</v>
      </c>
      <c r="I3294">
        <v>2</v>
      </c>
      <c r="J3294">
        <v>5781</v>
      </c>
    </row>
    <row r="3295" spans="1:10" x14ac:dyDescent="0.2">
      <c r="A3295" t="s">
        <v>29</v>
      </c>
      <c r="B3295" t="s">
        <v>56</v>
      </c>
      <c r="C3295">
        <v>2020</v>
      </c>
      <c r="D3295">
        <v>4.5</v>
      </c>
      <c r="E3295" t="s">
        <v>22</v>
      </c>
      <c r="F3295" t="s">
        <v>17</v>
      </c>
      <c r="G3295">
        <v>288635</v>
      </c>
      <c r="H3295">
        <v>4</v>
      </c>
      <c r="I3295">
        <v>5</v>
      </c>
      <c r="J3295">
        <v>12327</v>
      </c>
    </row>
    <row r="3296" spans="1:10" x14ac:dyDescent="0.2">
      <c r="A3296" t="s">
        <v>36</v>
      </c>
      <c r="B3296" t="s">
        <v>44</v>
      </c>
      <c r="C3296">
        <v>2019</v>
      </c>
      <c r="D3296">
        <v>1.1000000000000001</v>
      </c>
      <c r="E3296" t="s">
        <v>22</v>
      </c>
      <c r="F3296" t="s">
        <v>25</v>
      </c>
      <c r="G3296">
        <v>105555</v>
      </c>
      <c r="H3296">
        <v>3</v>
      </c>
      <c r="I3296">
        <v>3</v>
      </c>
      <c r="J3296">
        <v>10788</v>
      </c>
    </row>
    <row r="3297" spans="1:10" x14ac:dyDescent="0.2">
      <c r="A3297" t="s">
        <v>20</v>
      </c>
      <c r="B3297" t="s">
        <v>42</v>
      </c>
      <c r="C3297">
        <v>2006</v>
      </c>
      <c r="D3297">
        <v>3.4</v>
      </c>
      <c r="E3297" t="s">
        <v>22</v>
      </c>
      <c r="F3297" t="s">
        <v>13</v>
      </c>
      <c r="G3297">
        <v>289298</v>
      </c>
      <c r="H3297">
        <v>2</v>
      </c>
      <c r="I3297">
        <v>2</v>
      </c>
      <c r="J3297">
        <v>5514</v>
      </c>
    </row>
    <row r="3298" spans="1:10" x14ac:dyDescent="0.2">
      <c r="A3298" t="s">
        <v>20</v>
      </c>
      <c r="B3298" t="s">
        <v>42</v>
      </c>
      <c r="C3298">
        <v>2010</v>
      </c>
      <c r="D3298">
        <v>1.7</v>
      </c>
      <c r="E3298" t="s">
        <v>16</v>
      </c>
      <c r="F3298" t="s">
        <v>13</v>
      </c>
      <c r="G3298">
        <v>246548</v>
      </c>
      <c r="H3298">
        <v>2</v>
      </c>
      <c r="I3298">
        <v>3</v>
      </c>
      <c r="J3298">
        <v>4869</v>
      </c>
    </row>
    <row r="3299" spans="1:10" x14ac:dyDescent="0.2">
      <c r="A3299" t="s">
        <v>29</v>
      </c>
      <c r="B3299" t="s">
        <v>30</v>
      </c>
      <c r="C3299">
        <v>2014</v>
      </c>
      <c r="D3299">
        <v>3.9</v>
      </c>
      <c r="E3299" t="s">
        <v>28</v>
      </c>
      <c r="F3299" t="s">
        <v>13</v>
      </c>
      <c r="G3299">
        <v>98449</v>
      </c>
      <c r="H3299">
        <v>5</v>
      </c>
      <c r="I3299">
        <v>4</v>
      </c>
      <c r="J3299">
        <v>10231</v>
      </c>
    </row>
    <row r="3300" spans="1:10" x14ac:dyDescent="0.2">
      <c r="A3300" t="s">
        <v>14</v>
      </c>
      <c r="B3300" t="s">
        <v>39</v>
      </c>
      <c r="C3300">
        <v>2015</v>
      </c>
      <c r="D3300">
        <v>3.8</v>
      </c>
      <c r="E3300" t="s">
        <v>16</v>
      </c>
      <c r="F3300" t="s">
        <v>17</v>
      </c>
      <c r="G3300">
        <v>175806</v>
      </c>
      <c r="H3300">
        <v>5</v>
      </c>
      <c r="I3300">
        <v>2</v>
      </c>
      <c r="J3300">
        <v>11383</v>
      </c>
    </row>
    <row r="3301" spans="1:10" x14ac:dyDescent="0.2">
      <c r="A3301" t="s">
        <v>10</v>
      </c>
      <c r="B3301" t="s">
        <v>11</v>
      </c>
      <c r="C3301">
        <v>2007</v>
      </c>
      <c r="D3301">
        <v>3.4</v>
      </c>
      <c r="E3301" t="s">
        <v>22</v>
      </c>
      <c r="F3301" t="s">
        <v>25</v>
      </c>
      <c r="G3301">
        <v>256558</v>
      </c>
      <c r="H3301">
        <v>2</v>
      </c>
      <c r="I3301">
        <v>4</v>
      </c>
      <c r="J3301">
        <v>6468</v>
      </c>
    </row>
    <row r="3302" spans="1:10" x14ac:dyDescent="0.2">
      <c r="A3302" t="s">
        <v>26</v>
      </c>
      <c r="B3302" t="s">
        <v>47</v>
      </c>
      <c r="C3302">
        <v>2005</v>
      </c>
      <c r="D3302">
        <v>1.1000000000000001</v>
      </c>
      <c r="E3302" t="s">
        <v>28</v>
      </c>
      <c r="F3302" t="s">
        <v>13</v>
      </c>
      <c r="G3302">
        <v>208422</v>
      </c>
      <c r="H3302">
        <v>3</v>
      </c>
      <c r="I3302">
        <v>4</v>
      </c>
      <c r="J3302">
        <v>2531</v>
      </c>
    </row>
    <row r="3303" spans="1:10" x14ac:dyDescent="0.2">
      <c r="A3303" t="s">
        <v>20</v>
      </c>
      <c r="B3303" t="s">
        <v>42</v>
      </c>
      <c r="C3303">
        <v>2001</v>
      </c>
      <c r="D3303">
        <v>4.4000000000000004</v>
      </c>
      <c r="E3303" t="s">
        <v>22</v>
      </c>
      <c r="F3303" t="s">
        <v>17</v>
      </c>
      <c r="G3303">
        <v>17528</v>
      </c>
      <c r="H3303">
        <v>5</v>
      </c>
      <c r="I3303">
        <v>5</v>
      </c>
      <c r="J3303">
        <v>11949</v>
      </c>
    </row>
    <row r="3304" spans="1:10" x14ac:dyDescent="0.2">
      <c r="A3304" t="s">
        <v>20</v>
      </c>
      <c r="B3304" t="s">
        <v>50</v>
      </c>
      <c r="C3304">
        <v>2016</v>
      </c>
      <c r="D3304">
        <v>4.5999999999999996</v>
      </c>
      <c r="E3304" t="s">
        <v>22</v>
      </c>
      <c r="F3304" t="s">
        <v>17</v>
      </c>
      <c r="G3304">
        <v>19046</v>
      </c>
      <c r="H3304">
        <v>3</v>
      </c>
      <c r="I3304">
        <v>1</v>
      </c>
      <c r="J3304">
        <v>16619</v>
      </c>
    </row>
    <row r="3305" spans="1:10" x14ac:dyDescent="0.2">
      <c r="A3305" t="s">
        <v>14</v>
      </c>
      <c r="B3305" t="s">
        <v>39</v>
      </c>
      <c r="C3305">
        <v>2018</v>
      </c>
      <c r="D3305">
        <v>1.5</v>
      </c>
      <c r="E3305" t="s">
        <v>22</v>
      </c>
      <c r="F3305" t="s">
        <v>13</v>
      </c>
      <c r="G3305">
        <v>98136</v>
      </c>
      <c r="H3305">
        <v>5</v>
      </c>
      <c r="I3305">
        <v>5</v>
      </c>
      <c r="J3305">
        <v>11037</v>
      </c>
    </row>
    <row r="3306" spans="1:10" x14ac:dyDescent="0.2">
      <c r="A3306" t="s">
        <v>14</v>
      </c>
      <c r="B3306" t="s">
        <v>46</v>
      </c>
      <c r="C3306">
        <v>2016</v>
      </c>
      <c r="D3306">
        <v>4.5999999999999996</v>
      </c>
      <c r="E3306" t="s">
        <v>12</v>
      </c>
      <c r="F3306" t="s">
        <v>13</v>
      </c>
      <c r="G3306">
        <v>118502</v>
      </c>
      <c r="H3306">
        <v>3</v>
      </c>
      <c r="I3306">
        <v>1</v>
      </c>
      <c r="J3306">
        <v>11129</v>
      </c>
    </row>
    <row r="3307" spans="1:10" x14ac:dyDescent="0.2">
      <c r="A3307" t="s">
        <v>10</v>
      </c>
      <c r="B3307" t="s">
        <v>11</v>
      </c>
      <c r="C3307">
        <v>2011</v>
      </c>
      <c r="D3307">
        <v>1.4</v>
      </c>
      <c r="E3307" t="s">
        <v>22</v>
      </c>
      <c r="F3307" t="s">
        <v>25</v>
      </c>
      <c r="G3307">
        <v>180812</v>
      </c>
      <c r="H3307">
        <v>5</v>
      </c>
      <c r="I3307">
        <v>5</v>
      </c>
      <c r="J3307">
        <v>7183</v>
      </c>
    </row>
    <row r="3308" spans="1:10" x14ac:dyDescent="0.2">
      <c r="A3308" t="s">
        <v>26</v>
      </c>
      <c r="B3308" t="s">
        <v>27</v>
      </c>
      <c r="C3308">
        <v>2009</v>
      </c>
      <c r="D3308">
        <v>4.9000000000000004</v>
      </c>
      <c r="E3308" t="s">
        <v>22</v>
      </c>
      <c r="F3308" t="s">
        <v>13</v>
      </c>
      <c r="G3308">
        <v>242655</v>
      </c>
      <c r="H3308">
        <v>4</v>
      </c>
      <c r="I3308">
        <v>3</v>
      </c>
      <c r="J3308">
        <v>8846</v>
      </c>
    </row>
    <row r="3309" spans="1:10" x14ac:dyDescent="0.2">
      <c r="A3309" t="s">
        <v>40</v>
      </c>
      <c r="B3309" t="s">
        <v>49</v>
      </c>
      <c r="C3309">
        <v>2003</v>
      </c>
      <c r="D3309">
        <v>3.8</v>
      </c>
      <c r="E3309" t="s">
        <v>28</v>
      </c>
      <c r="F3309" t="s">
        <v>25</v>
      </c>
      <c r="G3309">
        <v>262792</v>
      </c>
      <c r="H3309">
        <v>3</v>
      </c>
      <c r="I3309">
        <v>5</v>
      </c>
      <c r="J3309">
        <v>3544</v>
      </c>
    </row>
    <row r="3310" spans="1:10" x14ac:dyDescent="0.2">
      <c r="A3310" t="s">
        <v>20</v>
      </c>
      <c r="B3310" t="s">
        <v>50</v>
      </c>
      <c r="C3310">
        <v>2011</v>
      </c>
      <c r="D3310">
        <v>4.7</v>
      </c>
      <c r="E3310" t="s">
        <v>12</v>
      </c>
      <c r="F3310" t="s">
        <v>25</v>
      </c>
      <c r="G3310">
        <v>134561</v>
      </c>
      <c r="H3310">
        <v>5</v>
      </c>
      <c r="I3310">
        <v>1</v>
      </c>
      <c r="J3310">
        <v>9408</v>
      </c>
    </row>
    <row r="3311" spans="1:10" x14ac:dyDescent="0.2">
      <c r="A3311" t="s">
        <v>40</v>
      </c>
      <c r="B3311" t="s">
        <v>49</v>
      </c>
      <c r="C3311">
        <v>2018</v>
      </c>
      <c r="D3311">
        <v>4.8</v>
      </c>
      <c r="E3311" t="s">
        <v>22</v>
      </c>
      <c r="F3311" t="s">
        <v>17</v>
      </c>
      <c r="G3311">
        <v>173693</v>
      </c>
      <c r="H3311">
        <v>3</v>
      </c>
      <c r="I3311">
        <v>2</v>
      </c>
      <c r="J3311">
        <v>14326</v>
      </c>
    </row>
    <row r="3312" spans="1:10" x14ac:dyDescent="0.2">
      <c r="A3312" t="s">
        <v>14</v>
      </c>
      <c r="B3312" t="s">
        <v>15</v>
      </c>
      <c r="C3312">
        <v>2001</v>
      </c>
      <c r="D3312">
        <v>4.7</v>
      </c>
      <c r="E3312" t="s">
        <v>12</v>
      </c>
      <c r="F3312" t="s">
        <v>13</v>
      </c>
      <c r="G3312">
        <v>122928</v>
      </c>
      <c r="H3312">
        <v>3</v>
      </c>
      <c r="I3312">
        <v>2</v>
      </c>
      <c r="J3312">
        <v>6641</v>
      </c>
    </row>
    <row r="3313" spans="1:10" x14ac:dyDescent="0.2">
      <c r="A3313" t="s">
        <v>23</v>
      </c>
      <c r="B3313" t="s">
        <v>24</v>
      </c>
      <c r="C3313">
        <v>2001</v>
      </c>
      <c r="D3313">
        <v>3</v>
      </c>
      <c r="E3313" t="s">
        <v>16</v>
      </c>
      <c r="F3313" t="s">
        <v>17</v>
      </c>
      <c r="G3313">
        <v>38726</v>
      </c>
      <c r="H3313">
        <v>2</v>
      </c>
      <c r="I3313">
        <v>2</v>
      </c>
      <c r="J3313">
        <v>9125</v>
      </c>
    </row>
    <row r="3314" spans="1:10" x14ac:dyDescent="0.2">
      <c r="A3314" t="s">
        <v>14</v>
      </c>
      <c r="B3314" t="s">
        <v>15</v>
      </c>
      <c r="C3314">
        <v>2012</v>
      </c>
      <c r="D3314">
        <v>1.4</v>
      </c>
      <c r="E3314" t="s">
        <v>12</v>
      </c>
      <c r="F3314" t="s">
        <v>17</v>
      </c>
      <c r="G3314">
        <v>192630</v>
      </c>
      <c r="H3314">
        <v>4</v>
      </c>
      <c r="I3314">
        <v>2</v>
      </c>
      <c r="J3314">
        <v>6747</v>
      </c>
    </row>
    <row r="3315" spans="1:10" x14ac:dyDescent="0.2">
      <c r="A3315" t="s">
        <v>18</v>
      </c>
      <c r="B3315" t="s">
        <v>54</v>
      </c>
      <c r="C3315">
        <v>2014</v>
      </c>
      <c r="D3315">
        <v>4.8</v>
      </c>
      <c r="E3315" t="s">
        <v>12</v>
      </c>
      <c r="F3315" t="s">
        <v>13</v>
      </c>
      <c r="G3315">
        <v>148417</v>
      </c>
      <c r="H3315">
        <v>2</v>
      </c>
      <c r="I3315">
        <v>2</v>
      </c>
      <c r="J3315">
        <v>10131</v>
      </c>
    </row>
    <row r="3316" spans="1:10" x14ac:dyDescent="0.2">
      <c r="A3316" t="s">
        <v>26</v>
      </c>
      <c r="B3316" t="s">
        <v>32</v>
      </c>
      <c r="C3316">
        <v>2023</v>
      </c>
      <c r="D3316">
        <v>4.3</v>
      </c>
      <c r="E3316" t="s">
        <v>28</v>
      </c>
      <c r="F3316" t="s">
        <v>25</v>
      </c>
      <c r="G3316">
        <v>140554</v>
      </c>
      <c r="H3316">
        <v>4</v>
      </c>
      <c r="I3316">
        <v>2</v>
      </c>
      <c r="J3316">
        <v>12488</v>
      </c>
    </row>
    <row r="3317" spans="1:10" x14ac:dyDescent="0.2">
      <c r="A3317" t="s">
        <v>33</v>
      </c>
      <c r="B3317" t="s">
        <v>55</v>
      </c>
      <c r="C3317">
        <v>2021</v>
      </c>
      <c r="D3317">
        <v>4.4000000000000004</v>
      </c>
      <c r="E3317" t="s">
        <v>28</v>
      </c>
      <c r="F3317" t="s">
        <v>25</v>
      </c>
      <c r="G3317">
        <v>161063</v>
      </c>
      <c r="H3317">
        <v>3</v>
      </c>
      <c r="I3317">
        <v>1</v>
      </c>
      <c r="J3317">
        <v>11578</v>
      </c>
    </row>
    <row r="3318" spans="1:10" x14ac:dyDescent="0.2">
      <c r="A3318" t="s">
        <v>40</v>
      </c>
      <c r="B3318" t="s">
        <v>51</v>
      </c>
      <c r="C3318">
        <v>2007</v>
      </c>
      <c r="D3318">
        <v>3</v>
      </c>
      <c r="E3318" t="s">
        <v>16</v>
      </c>
      <c r="F3318" t="s">
        <v>13</v>
      </c>
      <c r="G3318">
        <v>219068</v>
      </c>
      <c r="H3318">
        <v>3</v>
      </c>
      <c r="I3318">
        <v>5</v>
      </c>
      <c r="J3318">
        <v>5818</v>
      </c>
    </row>
    <row r="3319" spans="1:10" x14ac:dyDescent="0.2">
      <c r="A3319" t="s">
        <v>36</v>
      </c>
      <c r="B3319" t="s">
        <v>44</v>
      </c>
      <c r="C3319">
        <v>2022</v>
      </c>
      <c r="D3319">
        <v>1.4</v>
      </c>
      <c r="E3319" t="s">
        <v>22</v>
      </c>
      <c r="F3319" t="s">
        <v>25</v>
      </c>
      <c r="G3319">
        <v>179768</v>
      </c>
      <c r="H3319">
        <v>3</v>
      </c>
      <c r="I3319">
        <v>2</v>
      </c>
      <c r="J3319">
        <v>10504</v>
      </c>
    </row>
    <row r="3320" spans="1:10" x14ac:dyDescent="0.2">
      <c r="A3320" t="s">
        <v>23</v>
      </c>
      <c r="B3320" t="s">
        <v>45</v>
      </c>
      <c r="C3320">
        <v>2005</v>
      </c>
      <c r="D3320">
        <v>3.8</v>
      </c>
      <c r="E3320" t="s">
        <v>16</v>
      </c>
      <c r="F3320" t="s">
        <v>25</v>
      </c>
      <c r="G3320">
        <v>293937</v>
      </c>
      <c r="H3320">
        <v>4</v>
      </c>
      <c r="I3320">
        <v>3</v>
      </c>
      <c r="J3320">
        <v>4521</v>
      </c>
    </row>
    <row r="3321" spans="1:10" x14ac:dyDescent="0.2">
      <c r="A3321" t="s">
        <v>33</v>
      </c>
      <c r="B3321" t="s">
        <v>34</v>
      </c>
      <c r="C3321">
        <v>2017</v>
      </c>
      <c r="D3321">
        <v>4.8</v>
      </c>
      <c r="E3321" t="s">
        <v>22</v>
      </c>
      <c r="F3321" t="s">
        <v>17</v>
      </c>
      <c r="G3321">
        <v>5686</v>
      </c>
      <c r="H3321">
        <v>2</v>
      </c>
      <c r="I3321">
        <v>1</v>
      </c>
      <c r="J3321">
        <v>17386</v>
      </c>
    </row>
    <row r="3322" spans="1:10" x14ac:dyDescent="0.2">
      <c r="A3322" t="s">
        <v>26</v>
      </c>
      <c r="B3322" t="s">
        <v>32</v>
      </c>
      <c r="C3322">
        <v>2017</v>
      </c>
      <c r="D3322">
        <v>2.5</v>
      </c>
      <c r="E3322" t="s">
        <v>12</v>
      </c>
      <c r="F3322" t="s">
        <v>25</v>
      </c>
      <c r="G3322">
        <v>144055</v>
      </c>
      <c r="H3322">
        <v>2</v>
      </c>
      <c r="I3322">
        <v>5</v>
      </c>
      <c r="J3322">
        <v>8818</v>
      </c>
    </row>
    <row r="3323" spans="1:10" x14ac:dyDescent="0.2">
      <c r="A3323" t="s">
        <v>26</v>
      </c>
      <c r="B3323" t="s">
        <v>27</v>
      </c>
      <c r="C3323">
        <v>2016</v>
      </c>
      <c r="D3323">
        <v>2.2000000000000002</v>
      </c>
      <c r="E3323" t="s">
        <v>22</v>
      </c>
      <c r="F3323" t="s">
        <v>13</v>
      </c>
      <c r="G3323">
        <v>259242</v>
      </c>
      <c r="H3323">
        <v>2</v>
      </c>
      <c r="I3323">
        <v>5</v>
      </c>
      <c r="J3323">
        <v>7915</v>
      </c>
    </row>
    <row r="3324" spans="1:10" x14ac:dyDescent="0.2">
      <c r="A3324" t="s">
        <v>36</v>
      </c>
      <c r="B3324" t="s">
        <v>37</v>
      </c>
      <c r="C3324">
        <v>2003</v>
      </c>
      <c r="D3324">
        <v>4</v>
      </c>
      <c r="E3324" t="s">
        <v>28</v>
      </c>
      <c r="F3324" t="s">
        <v>17</v>
      </c>
      <c r="G3324">
        <v>219313</v>
      </c>
      <c r="H3324">
        <v>2</v>
      </c>
      <c r="I3324">
        <v>5</v>
      </c>
      <c r="J3324">
        <v>6113</v>
      </c>
    </row>
    <row r="3325" spans="1:10" x14ac:dyDescent="0.2">
      <c r="A3325" t="s">
        <v>10</v>
      </c>
      <c r="B3325" t="s">
        <v>48</v>
      </c>
      <c r="C3325">
        <v>2004</v>
      </c>
      <c r="D3325">
        <v>4.8</v>
      </c>
      <c r="E3325" t="s">
        <v>16</v>
      </c>
      <c r="F3325" t="s">
        <v>17</v>
      </c>
      <c r="G3325">
        <v>188578</v>
      </c>
      <c r="H3325">
        <v>3</v>
      </c>
      <c r="I3325">
        <v>4</v>
      </c>
      <c r="J3325">
        <v>8828</v>
      </c>
    </row>
    <row r="3326" spans="1:10" x14ac:dyDescent="0.2">
      <c r="A3326" t="s">
        <v>14</v>
      </c>
      <c r="B3326" t="s">
        <v>15</v>
      </c>
      <c r="C3326">
        <v>2017</v>
      </c>
      <c r="D3326">
        <v>2.4</v>
      </c>
      <c r="E3326" t="s">
        <v>12</v>
      </c>
      <c r="F3326" t="s">
        <v>25</v>
      </c>
      <c r="G3326">
        <v>78114</v>
      </c>
      <c r="H3326">
        <v>3</v>
      </c>
      <c r="I3326">
        <v>4</v>
      </c>
      <c r="J3326">
        <v>10037</v>
      </c>
    </row>
    <row r="3327" spans="1:10" x14ac:dyDescent="0.2">
      <c r="A3327" t="s">
        <v>29</v>
      </c>
      <c r="B3327" t="s">
        <v>35</v>
      </c>
      <c r="C3327">
        <v>2017</v>
      </c>
      <c r="D3327">
        <v>3.8</v>
      </c>
      <c r="E3327" t="s">
        <v>22</v>
      </c>
      <c r="F3327" t="s">
        <v>17</v>
      </c>
      <c r="G3327">
        <v>218815</v>
      </c>
      <c r="H3327">
        <v>3</v>
      </c>
      <c r="I3327">
        <v>3</v>
      </c>
      <c r="J3327">
        <v>12123</v>
      </c>
    </row>
    <row r="3328" spans="1:10" x14ac:dyDescent="0.2">
      <c r="A3328" t="s">
        <v>29</v>
      </c>
      <c r="B3328" t="s">
        <v>30</v>
      </c>
      <c r="C3328">
        <v>2015</v>
      </c>
      <c r="D3328">
        <v>1</v>
      </c>
      <c r="E3328" t="s">
        <v>16</v>
      </c>
      <c r="F3328" t="s">
        <v>13</v>
      </c>
      <c r="G3328">
        <v>31953</v>
      </c>
      <c r="H3328">
        <v>4</v>
      </c>
      <c r="I3328">
        <v>4</v>
      </c>
      <c r="J3328">
        <v>9960</v>
      </c>
    </row>
    <row r="3329" spans="1:10" x14ac:dyDescent="0.2">
      <c r="A3329" t="s">
        <v>23</v>
      </c>
      <c r="B3329" t="s">
        <v>24</v>
      </c>
      <c r="C3329">
        <v>2011</v>
      </c>
      <c r="D3329">
        <v>1.3</v>
      </c>
      <c r="E3329" t="s">
        <v>12</v>
      </c>
      <c r="F3329" t="s">
        <v>13</v>
      </c>
      <c r="G3329">
        <v>158466</v>
      </c>
      <c r="H3329">
        <v>3</v>
      </c>
      <c r="I3329">
        <v>5</v>
      </c>
      <c r="J3329">
        <v>5530</v>
      </c>
    </row>
    <row r="3330" spans="1:10" x14ac:dyDescent="0.2">
      <c r="A3330" t="s">
        <v>36</v>
      </c>
      <c r="B3330" t="s">
        <v>53</v>
      </c>
      <c r="C3330">
        <v>2001</v>
      </c>
      <c r="D3330">
        <v>1.1000000000000001</v>
      </c>
      <c r="E3330" t="s">
        <v>16</v>
      </c>
      <c r="F3330" t="s">
        <v>25</v>
      </c>
      <c r="G3330">
        <v>51025</v>
      </c>
      <c r="H3330">
        <v>5</v>
      </c>
      <c r="I3330">
        <v>4</v>
      </c>
      <c r="J3330">
        <v>5479</v>
      </c>
    </row>
    <row r="3331" spans="1:10" x14ac:dyDescent="0.2">
      <c r="A3331" t="s">
        <v>20</v>
      </c>
      <c r="B3331" t="s">
        <v>50</v>
      </c>
      <c r="C3331">
        <v>2004</v>
      </c>
      <c r="D3331">
        <v>1.9</v>
      </c>
      <c r="E3331" t="s">
        <v>28</v>
      </c>
      <c r="F3331" t="s">
        <v>17</v>
      </c>
      <c r="G3331">
        <v>78643</v>
      </c>
      <c r="H3331">
        <v>2</v>
      </c>
      <c r="I3331">
        <v>4</v>
      </c>
      <c r="J3331">
        <v>7127</v>
      </c>
    </row>
    <row r="3332" spans="1:10" x14ac:dyDescent="0.2">
      <c r="A3332" t="s">
        <v>36</v>
      </c>
      <c r="B3332" t="s">
        <v>53</v>
      </c>
      <c r="C3332">
        <v>2022</v>
      </c>
      <c r="D3332">
        <v>1.2</v>
      </c>
      <c r="E3332" t="s">
        <v>16</v>
      </c>
      <c r="F3332" t="s">
        <v>17</v>
      </c>
      <c r="G3332">
        <v>188526</v>
      </c>
      <c r="H3332">
        <v>4</v>
      </c>
      <c r="I3332">
        <v>4</v>
      </c>
      <c r="J3332">
        <v>10629</v>
      </c>
    </row>
    <row r="3333" spans="1:10" x14ac:dyDescent="0.2">
      <c r="A3333" t="s">
        <v>23</v>
      </c>
      <c r="B3333" t="s">
        <v>38</v>
      </c>
      <c r="C3333">
        <v>2006</v>
      </c>
      <c r="D3333">
        <v>1.3</v>
      </c>
      <c r="E3333" t="s">
        <v>22</v>
      </c>
      <c r="F3333" t="s">
        <v>17</v>
      </c>
      <c r="G3333">
        <v>242962</v>
      </c>
      <c r="H3333">
        <v>5</v>
      </c>
      <c r="I3333">
        <v>4</v>
      </c>
      <c r="J3333">
        <v>5840</v>
      </c>
    </row>
    <row r="3334" spans="1:10" x14ac:dyDescent="0.2">
      <c r="A3334" t="s">
        <v>20</v>
      </c>
      <c r="B3334" t="s">
        <v>42</v>
      </c>
      <c r="C3334">
        <v>2007</v>
      </c>
      <c r="D3334">
        <v>3.7</v>
      </c>
      <c r="E3334" t="s">
        <v>22</v>
      </c>
      <c r="F3334" t="s">
        <v>17</v>
      </c>
      <c r="G3334">
        <v>34075</v>
      </c>
      <c r="H3334">
        <v>3</v>
      </c>
      <c r="I3334">
        <v>1</v>
      </c>
      <c r="J3334">
        <v>12718</v>
      </c>
    </row>
    <row r="3335" spans="1:10" x14ac:dyDescent="0.2">
      <c r="A3335" t="s">
        <v>29</v>
      </c>
      <c r="B3335" t="s">
        <v>30</v>
      </c>
      <c r="C3335">
        <v>2012</v>
      </c>
      <c r="D3335">
        <v>3.7</v>
      </c>
      <c r="E3335" t="s">
        <v>22</v>
      </c>
      <c r="F3335" t="s">
        <v>17</v>
      </c>
      <c r="G3335">
        <v>74879</v>
      </c>
      <c r="H3335">
        <v>2</v>
      </c>
      <c r="I3335">
        <v>5</v>
      </c>
      <c r="J3335">
        <v>13402</v>
      </c>
    </row>
    <row r="3336" spans="1:10" x14ac:dyDescent="0.2">
      <c r="A3336" t="s">
        <v>20</v>
      </c>
      <c r="B3336" t="s">
        <v>50</v>
      </c>
      <c r="C3336">
        <v>2009</v>
      </c>
      <c r="D3336">
        <v>2.8</v>
      </c>
      <c r="E3336" t="s">
        <v>12</v>
      </c>
      <c r="F3336" t="s">
        <v>13</v>
      </c>
      <c r="G3336">
        <v>195158</v>
      </c>
      <c r="H3336">
        <v>4</v>
      </c>
      <c r="I3336">
        <v>2</v>
      </c>
      <c r="J3336">
        <v>5696</v>
      </c>
    </row>
    <row r="3337" spans="1:10" x14ac:dyDescent="0.2">
      <c r="A3337" t="s">
        <v>18</v>
      </c>
      <c r="B3337" t="s">
        <v>52</v>
      </c>
      <c r="C3337">
        <v>2004</v>
      </c>
      <c r="D3337">
        <v>2.7</v>
      </c>
      <c r="E3337" t="s">
        <v>28</v>
      </c>
      <c r="F3337" t="s">
        <v>25</v>
      </c>
      <c r="G3337">
        <v>208100</v>
      </c>
      <c r="H3337">
        <v>5</v>
      </c>
      <c r="I3337">
        <v>5</v>
      </c>
      <c r="J3337">
        <v>3838</v>
      </c>
    </row>
    <row r="3338" spans="1:10" x14ac:dyDescent="0.2">
      <c r="A3338" t="s">
        <v>18</v>
      </c>
      <c r="B3338" t="s">
        <v>19</v>
      </c>
      <c r="C3338">
        <v>2008</v>
      </c>
      <c r="D3338">
        <v>2.8</v>
      </c>
      <c r="E3338" t="s">
        <v>12</v>
      </c>
      <c r="F3338" t="s">
        <v>13</v>
      </c>
      <c r="G3338">
        <v>267054</v>
      </c>
      <c r="H3338">
        <v>2</v>
      </c>
      <c r="I3338">
        <v>3</v>
      </c>
      <c r="J3338">
        <v>3958</v>
      </c>
    </row>
    <row r="3339" spans="1:10" x14ac:dyDescent="0.2">
      <c r="A3339" t="s">
        <v>40</v>
      </c>
      <c r="B3339" t="s">
        <v>51</v>
      </c>
      <c r="C3339">
        <v>2017</v>
      </c>
      <c r="D3339">
        <v>4.8</v>
      </c>
      <c r="E3339" t="s">
        <v>16</v>
      </c>
      <c r="F3339" t="s">
        <v>13</v>
      </c>
      <c r="G3339">
        <v>94922</v>
      </c>
      <c r="H3339">
        <v>5</v>
      </c>
      <c r="I3339">
        <v>4</v>
      </c>
      <c r="J3339">
        <v>13101</v>
      </c>
    </row>
    <row r="3340" spans="1:10" x14ac:dyDescent="0.2">
      <c r="A3340" t="s">
        <v>10</v>
      </c>
      <c r="B3340" t="s">
        <v>11</v>
      </c>
      <c r="C3340">
        <v>2012</v>
      </c>
      <c r="D3340">
        <v>2.2999999999999998</v>
      </c>
      <c r="E3340" t="s">
        <v>12</v>
      </c>
      <c r="F3340" t="s">
        <v>17</v>
      </c>
      <c r="G3340">
        <v>182254</v>
      </c>
      <c r="H3340">
        <v>4</v>
      </c>
      <c r="I3340">
        <v>2</v>
      </c>
      <c r="J3340">
        <v>7854</v>
      </c>
    </row>
    <row r="3341" spans="1:10" x14ac:dyDescent="0.2">
      <c r="A3341" t="s">
        <v>23</v>
      </c>
      <c r="B3341" t="s">
        <v>24</v>
      </c>
      <c r="C3341">
        <v>2015</v>
      </c>
      <c r="D3341">
        <v>1.5</v>
      </c>
      <c r="E3341" t="s">
        <v>28</v>
      </c>
      <c r="F3341" t="s">
        <v>13</v>
      </c>
      <c r="G3341">
        <v>81504</v>
      </c>
      <c r="H3341">
        <v>5</v>
      </c>
      <c r="I3341">
        <v>1</v>
      </c>
      <c r="J3341">
        <v>8469</v>
      </c>
    </row>
    <row r="3342" spans="1:10" x14ac:dyDescent="0.2">
      <c r="A3342" t="s">
        <v>10</v>
      </c>
      <c r="B3342" t="s">
        <v>48</v>
      </c>
      <c r="C3342">
        <v>2008</v>
      </c>
      <c r="D3342">
        <v>3.2</v>
      </c>
      <c r="E3342" t="s">
        <v>12</v>
      </c>
      <c r="F3342" t="s">
        <v>25</v>
      </c>
      <c r="G3342">
        <v>208070</v>
      </c>
      <c r="H3342">
        <v>2</v>
      </c>
      <c r="I3342">
        <v>5</v>
      </c>
      <c r="J3342">
        <v>5538</v>
      </c>
    </row>
    <row r="3343" spans="1:10" x14ac:dyDescent="0.2">
      <c r="A3343" t="s">
        <v>23</v>
      </c>
      <c r="B3343" t="s">
        <v>24</v>
      </c>
      <c r="C3343">
        <v>2014</v>
      </c>
      <c r="D3343">
        <v>4.5</v>
      </c>
      <c r="E3343" t="s">
        <v>28</v>
      </c>
      <c r="F3343" t="s">
        <v>17</v>
      </c>
      <c r="G3343">
        <v>108746</v>
      </c>
      <c r="H3343">
        <v>2</v>
      </c>
      <c r="I3343">
        <v>5</v>
      </c>
      <c r="J3343">
        <v>12125</v>
      </c>
    </row>
    <row r="3344" spans="1:10" x14ac:dyDescent="0.2">
      <c r="A3344" t="s">
        <v>29</v>
      </c>
      <c r="B3344" t="s">
        <v>56</v>
      </c>
      <c r="C3344">
        <v>2003</v>
      </c>
      <c r="D3344">
        <v>2.2000000000000002</v>
      </c>
      <c r="E3344" t="s">
        <v>16</v>
      </c>
      <c r="F3344" t="s">
        <v>17</v>
      </c>
      <c r="G3344">
        <v>132362</v>
      </c>
      <c r="H3344">
        <v>4</v>
      </c>
      <c r="I3344">
        <v>1</v>
      </c>
      <c r="J3344">
        <v>7052</v>
      </c>
    </row>
    <row r="3345" spans="1:10" x14ac:dyDescent="0.2">
      <c r="A3345" t="s">
        <v>29</v>
      </c>
      <c r="B3345" t="s">
        <v>30</v>
      </c>
      <c r="C3345">
        <v>2022</v>
      </c>
      <c r="D3345">
        <v>3.1</v>
      </c>
      <c r="E3345" t="s">
        <v>22</v>
      </c>
      <c r="F3345" t="s">
        <v>25</v>
      </c>
      <c r="G3345">
        <v>288024</v>
      </c>
      <c r="H3345">
        <v>5</v>
      </c>
      <c r="I3345">
        <v>4</v>
      </c>
      <c r="J3345">
        <v>10039</v>
      </c>
    </row>
    <row r="3346" spans="1:10" x14ac:dyDescent="0.2">
      <c r="A3346" t="s">
        <v>23</v>
      </c>
      <c r="B3346" t="s">
        <v>38</v>
      </c>
      <c r="C3346">
        <v>2020</v>
      </c>
      <c r="D3346">
        <v>1.5</v>
      </c>
      <c r="E3346" t="s">
        <v>22</v>
      </c>
      <c r="F3346" t="s">
        <v>13</v>
      </c>
      <c r="G3346">
        <v>287278</v>
      </c>
      <c r="H3346">
        <v>3</v>
      </c>
      <c r="I3346">
        <v>3</v>
      </c>
      <c r="J3346">
        <v>7854</v>
      </c>
    </row>
    <row r="3347" spans="1:10" x14ac:dyDescent="0.2">
      <c r="A3347" t="s">
        <v>29</v>
      </c>
      <c r="B3347" t="s">
        <v>56</v>
      </c>
      <c r="C3347">
        <v>2011</v>
      </c>
      <c r="D3347">
        <v>2.1</v>
      </c>
      <c r="E3347" t="s">
        <v>12</v>
      </c>
      <c r="F3347" t="s">
        <v>13</v>
      </c>
      <c r="G3347">
        <v>96697</v>
      </c>
      <c r="H3347">
        <v>5</v>
      </c>
      <c r="I3347">
        <v>2</v>
      </c>
      <c r="J3347">
        <v>7566</v>
      </c>
    </row>
    <row r="3348" spans="1:10" x14ac:dyDescent="0.2">
      <c r="A3348" t="s">
        <v>29</v>
      </c>
      <c r="B3348" t="s">
        <v>30</v>
      </c>
      <c r="C3348">
        <v>2017</v>
      </c>
      <c r="D3348">
        <v>4.8</v>
      </c>
      <c r="E3348" t="s">
        <v>12</v>
      </c>
      <c r="F3348" t="s">
        <v>17</v>
      </c>
      <c r="G3348">
        <v>45576</v>
      </c>
      <c r="H3348">
        <v>2</v>
      </c>
      <c r="I3348">
        <v>4</v>
      </c>
      <c r="J3348">
        <v>14588</v>
      </c>
    </row>
    <row r="3349" spans="1:10" x14ac:dyDescent="0.2">
      <c r="A3349" t="s">
        <v>40</v>
      </c>
      <c r="B3349" t="s">
        <v>41</v>
      </c>
      <c r="C3349">
        <v>2003</v>
      </c>
      <c r="D3349">
        <v>4.4000000000000004</v>
      </c>
      <c r="E3349" t="s">
        <v>22</v>
      </c>
      <c r="F3349" t="s">
        <v>17</v>
      </c>
      <c r="G3349">
        <v>99011</v>
      </c>
      <c r="H3349">
        <v>4</v>
      </c>
      <c r="I3349">
        <v>1</v>
      </c>
      <c r="J3349">
        <v>10919</v>
      </c>
    </row>
    <row r="3350" spans="1:10" x14ac:dyDescent="0.2">
      <c r="A3350" t="s">
        <v>20</v>
      </c>
      <c r="B3350" t="s">
        <v>21</v>
      </c>
      <c r="C3350">
        <v>2017</v>
      </c>
      <c r="D3350">
        <v>3.6</v>
      </c>
      <c r="E3350" t="s">
        <v>16</v>
      </c>
      <c r="F3350" t="s">
        <v>13</v>
      </c>
      <c r="G3350">
        <v>203663</v>
      </c>
      <c r="H3350">
        <v>3</v>
      </c>
      <c r="I3350">
        <v>3</v>
      </c>
      <c r="J3350">
        <v>9726</v>
      </c>
    </row>
    <row r="3351" spans="1:10" x14ac:dyDescent="0.2">
      <c r="A3351" t="s">
        <v>40</v>
      </c>
      <c r="B3351" t="s">
        <v>41</v>
      </c>
      <c r="C3351">
        <v>2012</v>
      </c>
      <c r="D3351">
        <v>2.2000000000000002</v>
      </c>
      <c r="E3351" t="s">
        <v>22</v>
      </c>
      <c r="F3351" t="s">
        <v>13</v>
      </c>
      <c r="G3351">
        <v>30438</v>
      </c>
      <c r="H3351">
        <v>2</v>
      </c>
      <c r="I3351">
        <v>4</v>
      </c>
      <c r="J3351">
        <v>11291</v>
      </c>
    </row>
    <row r="3352" spans="1:10" x14ac:dyDescent="0.2">
      <c r="A3352" t="s">
        <v>26</v>
      </c>
      <c r="B3352" t="s">
        <v>27</v>
      </c>
      <c r="C3352">
        <v>2018</v>
      </c>
      <c r="D3352">
        <v>2.1</v>
      </c>
      <c r="E3352" t="s">
        <v>16</v>
      </c>
      <c r="F3352" t="s">
        <v>17</v>
      </c>
      <c r="G3352">
        <v>145579</v>
      </c>
      <c r="H3352">
        <v>3</v>
      </c>
      <c r="I3352">
        <v>2</v>
      </c>
      <c r="J3352">
        <v>11188</v>
      </c>
    </row>
    <row r="3353" spans="1:10" x14ac:dyDescent="0.2">
      <c r="A3353" t="s">
        <v>26</v>
      </c>
      <c r="B3353" t="s">
        <v>27</v>
      </c>
      <c r="C3353">
        <v>2015</v>
      </c>
      <c r="D3353">
        <v>2.2999999999999998</v>
      </c>
      <c r="E3353" t="s">
        <v>28</v>
      </c>
      <c r="F3353" t="s">
        <v>25</v>
      </c>
      <c r="G3353">
        <v>245126</v>
      </c>
      <c r="H3353">
        <v>3</v>
      </c>
      <c r="I3353">
        <v>3</v>
      </c>
      <c r="J3353">
        <v>5997</v>
      </c>
    </row>
    <row r="3354" spans="1:10" x14ac:dyDescent="0.2">
      <c r="A3354" t="s">
        <v>20</v>
      </c>
      <c r="B3354" t="s">
        <v>50</v>
      </c>
      <c r="C3354">
        <v>2010</v>
      </c>
      <c r="D3354">
        <v>1.1000000000000001</v>
      </c>
      <c r="E3354" t="s">
        <v>28</v>
      </c>
      <c r="F3354" t="s">
        <v>17</v>
      </c>
      <c r="G3354">
        <v>70800</v>
      </c>
      <c r="H3354">
        <v>3</v>
      </c>
      <c r="I3354">
        <v>3</v>
      </c>
      <c r="J3354">
        <v>8284</v>
      </c>
    </row>
    <row r="3355" spans="1:10" x14ac:dyDescent="0.2">
      <c r="A3355" t="s">
        <v>40</v>
      </c>
      <c r="B3355" t="s">
        <v>49</v>
      </c>
      <c r="C3355">
        <v>2022</v>
      </c>
      <c r="D3355">
        <v>4.4000000000000004</v>
      </c>
      <c r="E3355" t="s">
        <v>28</v>
      </c>
      <c r="F3355" t="s">
        <v>25</v>
      </c>
      <c r="G3355">
        <v>165541</v>
      </c>
      <c r="H3355">
        <v>3</v>
      </c>
      <c r="I3355">
        <v>1</v>
      </c>
      <c r="J3355">
        <v>11789</v>
      </c>
    </row>
    <row r="3356" spans="1:10" x14ac:dyDescent="0.2">
      <c r="A3356" t="s">
        <v>36</v>
      </c>
      <c r="B3356" t="s">
        <v>37</v>
      </c>
      <c r="C3356">
        <v>2002</v>
      </c>
      <c r="D3356">
        <v>3.5</v>
      </c>
      <c r="E3356" t="s">
        <v>16</v>
      </c>
      <c r="F3356" t="s">
        <v>25</v>
      </c>
      <c r="G3356">
        <v>30233</v>
      </c>
      <c r="H3356">
        <v>2</v>
      </c>
      <c r="I3356">
        <v>5</v>
      </c>
      <c r="J3356">
        <v>8595</v>
      </c>
    </row>
    <row r="3357" spans="1:10" x14ac:dyDescent="0.2">
      <c r="A3357" t="s">
        <v>33</v>
      </c>
      <c r="B3357" t="s">
        <v>43</v>
      </c>
      <c r="C3357">
        <v>2004</v>
      </c>
      <c r="D3357">
        <v>3.3</v>
      </c>
      <c r="E3357" t="s">
        <v>16</v>
      </c>
      <c r="F3357" t="s">
        <v>17</v>
      </c>
      <c r="G3357">
        <v>202088</v>
      </c>
      <c r="H3357">
        <v>2</v>
      </c>
      <c r="I3357">
        <v>4</v>
      </c>
      <c r="J3357">
        <v>7058</v>
      </c>
    </row>
    <row r="3358" spans="1:10" x14ac:dyDescent="0.2">
      <c r="A3358" t="s">
        <v>18</v>
      </c>
      <c r="B3358" t="s">
        <v>19</v>
      </c>
      <c r="C3358">
        <v>2015</v>
      </c>
      <c r="D3358">
        <v>2.8</v>
      </c>
      <c r="E3358" t="s">
        <v>22</v>
      </c>
      <c r="F3358" t="s">
        <v>17</v>
      </c>
      <c r="G3358">
        <v>153011</v>
      </c>
      <c r="H3358">
        <v>3</v>
      </c>
      <c r="I3358">
        <v>2</v>
      </c>
      <c r="J3358">
        <v>11839</v>
      </c>
    </row>
    <row r="3359" spans="1:10" x14ac:dyDescent="0.2">
      <c r="A3359" t="s">
        <v>33</v>
      </c>
      <c r="B3359" t="s">
        <v>55</v>
      </c>
      <c r="C3359">
        <v>2012</v>
      </c>
      <c r="D3359">
        <v>1.6</v>
      </c>
      <c r="E3359" t="s">
        <v>28</v>
      </c>
      <c r="F3359" t="s">
        <v>17</v>
      </c>
      <c r="G3359">
        <v>67160</v>
      </c>
      <c r="H3359">
        <v>4</v>
      </c>
      <c r="I3359">
        <v>3</v>
      </c>
      <c r="J3359">
        <v>9456</v>
      </c>
    </row>
    <row r="3360" spans="1:10" x14ac:dyDescent="0.2">
      <c r="A3360" t="s">
        <v>40</v>
      </c>
      <c r="B3360" t="s">
        <v>49</v>
      </c>
      <c r="C3360">
        <v>2007</v>
      </c>
      <c r="D3360">
        <v>1.3</v>
      </c>
      <c r="E3360" t="s">
        <v>22</v>
      </c>
      <c r="F3360" t="s">
        <v>25</v>
      </c>
      <c r="G3360">
        <v>7611</v>
      </c>
      <c r="H3360">
        <v>3</v>
      </c>
      <c r="I3360">
        <v>1</v>
      </c>
      <c r="J3360">
        <v>9347</v>
      </c>
    </row>
    <row r="3361" spans="1:10" x14ac:dyDescent="0.2">
      <c r="A3361" t="s">
        <v>26</v>
      </c>
      <c r="B3361" t="s">
        <v>32</v>
      </c>
      <c r="C3361">
        <v>2011</v>
      </c>
      <c r="D3361">
        <v>3.1</v>
      </c>
      <c r="E3361" t="s">
        <v>16</v>
      </c>
      <c r="F3361" t="s">
        <v>25</v>
      </c>
      <c r="G3361">
        <v>60048</v>
      </c>
      <c r="H3361">
        <v>5</v>
      </c>
      <c r="I3361">
        <v>1</v>
      </c>
      <c r="J3361">
        <v>10299</v>
      </c>
    </row>
    <row r="3362" spans="1:10" x14ac:dyDescent="0.2">
      <c r="A3362" t="s">
        <v>26</v>
      </c>
      <c r="B3362" t="s">
        <v>47</v>
      </c>
      <c r="C3362">
        <v>2020</v>
      </c>
      <c r="D3362">
        <v>4.3</v>
      </c>
      <c r="E3362" t="s">
        <v>22</v>
      </c>
      <c r="F3362" t="s">
        <v>25</v>
      </c>
      <c r="G3362">
        <v>259708</v>
      </c>
      <c r="H3362">
        <v>3</v>
      </c>
      <c r="I3362">
        <v>4</v>
      </c>
      <c r="J3362">
        <v>11205</v>
      </c>
    </row>
    <row r="3363" spans="1:10" x14ac:dyDescent="0.2">
      <c r="A3363" t="s">
        <v>29</v>
      </c>
      <c r="B3363" t="s">
        <v>30</v>
      </c>
      <c r="C3363">
        <v>2009</v>
      </c>
      <c r="D3363">
        <v>1.5</v>
      </c>
      <c r="E3363" t="s">
        <v>16</v>
      </c>
      <c r="F3363" t="s">
        <v>25</v>
      </c>
      <c r="G3363">
        <v>226058</v>
      </c>
      <c r="H3363">
        <v>4</v>
      </c>
      <c r="I3363">
        <v>4</v>
      </c>
      <c r="J3363">
        <v>4778</v>
      </c>
    </row>
    <row r="3364" spans="1:10" x14ac:dyDescent="0.2">
      <c r="A3364" t="s">
        <v>40</v>
      </c>
      <c r="B3364" t="s">
        <v>49</v>
      </c>
      <c r="C3364">
        <v>2010</v>
      </c>
      <c r="D3364">
        <v>4.0999999999999996</v>
      </c>
      <c r="E3364" t="s">
        <v>28</v>
      </c>
      <c r="F3364" t="s">
        <v>17</v>
      </c>
      <c r="G3364">
        <v>292108</v>
      </c>
      <c r="H3364">
        <v>4</v>
      </c>
      <c r="I3364">
        <v>4</v>
      </c>
      <c r="J3364">
        <v>6857</v>
      </c>
    </row>
    <row r="3365" spans="1:10" x14ac:dyDescent="0.2">
      <c r="A3365" t="s">
        <v>23</v>
      </c>
      <c r="B3365" t="s">
        <v>24</v>
      </c>
      <c r="C3365">
        <v>2003</v>
      </c>
      <c r="D3365">
        <v>1.2</v>
      </c>
      <c r="E3365" t="s">
        <v>28</v>
      </c>
      <c r="F3365" t="s">
        <v>13</v>
      </c>
      <c r="G3365">
        <v>163611</v>
      </c>
      <c r="H3365">
        <v>5</v>
      </c>
      <c r="I3365">
        <v>4</v>
      </c>
      <c r="J3365">
        <v>2927</v>
      </c>
    </row>
    <row r="3366" spans="1:10" x14ac:dyDescent="0.2">
      <c r="A3366" t="s">
        <v>40</v>
      </c>
      <c r="B3366" t="s">
        <v>41</v>
      </c>
      <c r="C3366">
        <v>2021</v>
      </c>
      <c r="D3366">
        <v>5</v>
      </c>
      <c r="E3366" t="s">
        <v>16</v>
      </c>
      <c r="F3366" t="s">
        <v>13</v>
      </c>
      <c r="G3366">
        <v>213777</v>
      </c>
      <c r="H3366">
        <v>4</v>
      </c>
      <c r="I3366">
        <v>4</v>
      </c>
      <c r="J3366">
        <v>12124</v>
      </c>
    </row>
    <row r="3367" spans="1:10" x14ac:dyDescent="0.2">
      <c r="A3367" t="s">
        <v>14</v>
      </c>
      <c r="B3367" t="s">
        <v>39</v>
      </c>
      <c r="C3367">
        <v>2002</v>
      </c>
      <c r="D3367">
        <v>4.4000000000000004</v>
      </c>
      <c r="E3367" t="s">
        <v>28</v>
      </c>
      <c r="F3367" t="s">
        <v>13</v>
      </c>
      <c r="G3367">
        <v>282381</v>
      </c>
      <c r="H3367">
        <v>5</v>
      </c>
      <c r="I3367">
        <v>1</v>
      </c>
      <c r="J3367">
        <v>3452</v>
      </c>
    </row>
    <row r="3368" spans="1:10" x14ac:dyDescent="0.2">
      <c r="A3368" t="s">
        <v>33</v>
      </c>
      <c r="B3368" t="s">
        <v>55</v>
      </c>
      <c r="C3368">
        <v>2016</v>
      </c>
      <c r="D3368">
        <v>3.7</v>
      </c>
      <c r="E3368" t="s">
        <v>12</v>
      </c>
      <c r="F3368" t="s">
        <v>13</v>
      </c>
      <c r="G3368">
        <v>8605</v>
      </c>
      <c r="H3368">
        <v>5</v>
      </c>
      <c r="I3368">
        <v>1</v>
      </c>
      <c r="J3368">
        <v>12427</v>
      </c>
    </row>
    <row r="3369" spans="1:10" x14ac:dyDescent="0.2">
      <c r="A3369" t="s">
        <v>18</v>
      </c>
      <c r="B3369" t="s">
        <v>19</v>
      </c>
      <c r="C3369">
        <v>2011</v>
      </c>
      <c r="D3369">
        <v>2</v>
      </c>
      <c r="E3369" t="s">
        <v>12</v>
      </c>
      <c r="F3369" t="s">
        <v>17</v>
      </c>
      <c r="G3369">
        <v>171458</v>
      </c>
      <c r="H3369">
        <v>4</v>
      </c>
      <c r="I3369">
        <v>1</v>
      </c>
      <c r="J3369">
        <v>7470</v>
      </c>
    </row>
    <row r="3370" spans="1:10" x14ac:dyDescent="0.2">
      <c r="A3370" t="s">
        <v>23</v>
      </c>
      <c r="B3370" t="s">
        <v>45</v>
      </c>
      <c r="C3370">
        <v>2012</v>
      </c>
      <c r="D3370">
        <v>3.5</v>
      </c>
      <c r="E3370" t="s">
        <v>16</v>
      </c>
      <c r="F3370" t="s">
        <v>25</v>
      </c>
      <c r="G3370">
        <v>175562</v>
      </c>
      <c r="H3370">
        <v>4</v>
      </c>
      <c r="I3370">
        <v>5</v>
      </c>
      <c r="J3370">
        <v>8688</v>
      </c>
    </row>
    <row r="3371" spans="1:10" x14ac:dyDescent="0.2">
      <c r="A3371" t="s">
        <v>26</v>
      </c>
      <c r="B3371" t="s">
        <v>27</v>
      </c>
      <c r="C3371">
        <v>2004</v>
      </c>
      <c r="D3371">
        <v>1.5</v>
      </c>
      <c r="E3371" t="s">
        <v>16</v>
      </c>
      <c r="F3371" t="s">
        <v>13</v>
      </c>
      <c r="G3371">
        <v>253703</v>
      </c>
      <c r="H3371">
        <v>3</v>
      </c>
      <c r="I3371">
        <v>5</v>
      </c>
      <c r="J3371">
        <v>2725</v>
      </c>
    </row>
    <row r="3372" spans="1:10" x14ac:dyDescent="0.2">
      <c r="A3372" t="s">
        <v>10</v>
      </c>
      <c r="B3372" t="s">
        <v>11</v>
      </c>
      <c r="C3372">
        <v>2012</v>
      </c>
      <c r="D3372">
        <v>2.7</v>
      </c>
      <c r="E3372" t="s">
        <v>16</v>
      </c>
      <c r="F3372" t="s">
        <v>17</v>
      </c>
      <c r="G3372">
        <v>80248</v>
      </c>
      <c r="H3372">
        <v>5</v>
      </c>
      <c r="I3372">
        <v>4</v>
      </c>
      <c r="J3372">
        <v>11295</v>
      </c>
    </row>
    <row r="3373" spans="1:10" x14ac:dyDescent="0.2">
      <c r="A3373" t="s">
        <v>33</v>
      </c>
      <c r="B3373" t="s">
        <v>43</v>
      </c>
      <c r="C3373">
        <v>2004</v>
      </c>
      <c r="D3373">
        <v>2.9</v>
      </c>
      <c r="E3373" t="s">
        <v>28</v>
      </c>
      <c r="F3373" t="s">
        <v>17</v>
      </c>
      <c r="G3373">
        <v>203128</v>
      </c>
      <c r="H3373">
        <v>2</v>
      </c>
      <c r="I3373">
        <v>3</v>
      </c>
      <c r="J3373">
        <v>5637</v>
      </c>
    </row>
    <row r="3374" spans="1:10" x14ac:dyDescent="0.2">
      <c r="A3374" t="s">
        <v>36</v>
      </c>
      <c r="B3374" t="s">
        <v>37</v>
      </c>
      <c r="C3374">
        <v>2008</v>
      </c>
      <c r="D3374">
        <v>1.3</v>
      </c>
      <c r="E3374" t="s">
        <v>16</v>
      </c>
      <c r="F3374" t="s">
        <v>17</v>
      </c>
      <c r="G3374">
        <v>40014</v>
      </c>
      <c r="H3374">
        <v>3</v>
      </c>
      <c r="I3374">
        <v>4</v>
      </c>
      <c r="J3374">
        <v>9499</v>
      </c>
    </row>
    <row r="3375" spans="1:10" x14ac:dyDescent="0.2">
      <c r="A3375" t="s">
        <v>36</v>
      </c>
      <c r="B3375" t="s">
        <v>44</v>
      </c>
      <c r="C3375">
        <v>2012</v>
      </c>
      <c r="D3375">
        <v>3.1</v>
      </c>
      <c r="E3375" t="s">
        <v>22</v>
      </c>
      <c r="F3375" t="s">
        <v>17</v>
      </c>
      <c r="G3375">
        <v>57470</v>
      </c>
      <c r="H3375">
        <v>5</v>
      </c>
      <c r="I3375">
        <v>3</v>
      </c>
      <c r="J3375">
        <v>13150</v>
      </c>
    </row>
    <row r="3376" spans="1:10" x14ac:dyDescent="0.2">
      <c r="A3376" t="s">
        <v>29</v>
      </c>
      <c r="B3376" t="s">
        <v>30</v>
      </c>
      <c r="C3376">
        <v>2003</v>
      </c>
      <c r="D3376">
        <v>2.1</v>
      </c>
      <c r="E3376" t="s">
        <v>16</v>
      </c>
      <c r="F3376" t="s">
        <v>25</v>
      </c>
      <c r="G3376">
        <v>18980</v>
      </c>
      <c r="H3376">
        <v>2</v>
      </c>
      <c r="I3376">
        <v>4</v>
      </c>
      <c r="J3376">
        <v>7720</v>
      </c>
    </row>
    <row r="3377" spans="1:10" x14ac:dyDescent="0.2">
      <c r="A3377" t="s">
        <v>26</v>
      </c>
      <c r="B3377" t="s">
        <v>27</v>
      </c>
      <c r="C3377">
        <v>2010</v>
      </c>
      <c r="D3377">
        <v>2.6</v>
      </c>
      <c r="E3377" t="s">
        <v>12</v>
      </c>
      <c r="F3377" t="s">
        <v>25</v>
      </c>
      <c r="G3377">
        <v>256743</v>
      </c>
      <c r="H3377">
        <v>2</v>
      </c>
      <c r="I3377">
        <v>1</v>
      </c>
      <c r="J3377">
        <v>4565</v>
      </c>
    </row>
    <row r="3378" spans="1:10" x14ac:dyDescent="0.2">
      <c r="A3378" t="s">
        <v>18</v>
      </c>
      <c r="B3378" t="s">
        <v>54</v>
      </c>
      <c r="C3378">
        <v>2017</v>
      </c>
      <c r="D3378">
        <v>1.5</v>
      </c>
      <c r="E3378" t="s">
        <v>28</v>
      </c>
      <c r="F3378" t="s">
        <v>17</v>
      </c>
      <c r="G3378">
        <v>99485</v>
      </c>
      <c r="H3378">
        <v>5</v>
      </c>
      <c r="I3378">
        <v>2</v>
      </c>
      <c r="J3378">
        <v>10210</v>
      </c>
    </row>
    <row r="3379" spans="1:10" x14ac:dyDescent="0.2">
      <c r="A3379" t="s">
        <v>33</v>
      </c>
      <c r="B3379" t="s">
        <v>34</v>
      </c>
      <c r="C3379">
        <v>2002</v>
      </c>
      <c r="D3379">
        <v>3.1</v>
      </c>
      <c r="E3379" t="s">
        <v>22</v>
      </c>
      <c r="F3379" t="s">
        <v>17</v>
      </c>
      <c r="G3379">
        <v>105904</v>
      </c>
      <c r="H3379">
        <v>2</v>
      </c>
      <c r="I3379">
        <v>3</v>
      </c>
      <c r="J3379">
        <v>9181</v>
      </c>
    </row>
    <row r="3380" spans="1:10" x14ac:dyDescent="0.2">
      <c r="A3380" t="s">
        <v>10</v>
      </c>
      <c r="B3380" t="s">
        <v>31</v>
      </c>
      <c r="C3380">
        <v>2018</v>
      </c>
      <c r="D3380">
        <v>4.8</v>
      </c>
      <c r="E3380" t="s">
        <v>22</v>
      </c>
      <c r="F3380" t="s">
        <v>17</v>
      </c>
      <c r="G3380">
        <v>286450</v>
      </c>
      <c r="H3380">
        <v>5</v>
      </c>
      <c r="I3380">
        <v>5</v>
      </c>
      <c r="J3380">
        <v>12071</v>
      </c>
    </row>
    <row r="3381" spans="1:10" x14ac:dyDescent="0.2">
      <c r="A3381" t="s">
        <v>36</v>
      </c>
      <c r="B3381" t="s">
        <v>53</v>
      </c>
      <c r="C3381">
        <v>2006</v>
      </c>
      <c r="D3381">
        <v>4.9000000000000004</v>
      </c>
      <c r="E3381" t="s">
        <v>22</v>
      </c>
      <c r="F3381" t="s">
        <v>25</v>
      </c>
      <c r="G3381">
        <v>76978</v>
      </c>
      <c r="H3381">
        <v>4</v>
      </c>
      <c r="I3381">
        <v>3</v>
      </c>
      <c r="J3381">
        <v>11260</v>
      </c>
    </row>
    <row r="3382" spans="1:10" x14ac:dyDescent="0.2">
      <c r="A3382" t="s">
        <v>36</v>
      </c>
      <c r="B3382" t="s">
        <v>44</v>
      </c>
      <c r="C3382">
        <v>2000</v>
      </c>
      <c r="D3382">
        <v>2.7</v>
      </c>
      <c r="E3382" t="s">
        <v>28</v>
      </c>
      <c r="F3382" t="s">
        <v>17</v>
      </c>
      <c r="G3382">
        <v>38496</v>
      </c>
      <c r="H3382">
        <v>2</v>
      </c>
      <c r="I3382">
        <v>3</v>
      </c>
      <c r="J3382">
        <v>7530</v>
      </c>
    </row>
    <row r="3383" spans="1:10" x14ac:dyDescent="0.2">
      <c r="A3383" t="s">
        <v>14</v>
      </c>
      <c r="B3383" t="s">
        <v>46</v>
      </c>
      <c r="C3383">
        <v>2016</v>
      </c>
      <c r="D3383">
        <v>4.9000000000000004</v>
      </c>
      <c r="E3383" t="s">
        <v>22</v>
      </c>
      <c r="F3383" t="s">
        <v>13</v>
      </c>
      <c r="G3383">
        <v>110431</v>
      </c>
      <c r="H3383">
        <v>5</v>
      </c>
      <c r="I3383">
        <v>2</v>
      </c>
      <c r="J3383">
        <v>13591</v>
      </c>
    </row>
    <row r="3384" spans="1:10" x14ac:dyDescent="0.2">
      <c r="A3384" t="s">
        <v>18</v>
      </c>
      <c r="B3384" t="s">
        <v>54</v>
      </c>
      <c r="C3384">
        <v>2009</v>
      </c>
      <c r="D3384">
        <v>3.3</v>
      </c>
      <c r="E3384" t="s">
        <v>12</v>
      </c>
      <c r="F3384" t="s">
        <v>17</v>
      </c>
      <c r="G3384">
        <v>277044</v>
      </c>
      <c r="H3384">
        <v>3</v>
      </c>
      <c r="I3384">
        <v>2</v>
      </c>
      <c r="J3384">
        <v>6059</v>
      </c>
    </row>
    <row r="3385" spans="1:10" x14ac:dyDescent="0.2">
      <c r="A3385" t="s">
        <v>40</v>
      </c>
      <c r="B3385" t="s">
        <v>49</v>
      </c>
      <c r="C3385">
        <v>2013</v>
      </c>
      <c r="D3385">
        <v>2.9</v>
      </c>
      <c r="E3385" t="s">
        <v>12</v>
      </c>
      <c r="F3385" t="s">
        <v>25</v>
      </c>
      <c r="G3385">
        <v>150643</v>
      </c>
      <c r="H3385">
        <v>4</v>
      </c>
      <c r="I3385">
        <v>4</v>
      </c>
      <c r="J3385">
        <v>7887</v>
      </c>
    </row>
    <row r="3386" spans="1:10" x14ac:dyDescent="0.2">
      <c r="A3386" t="s">
        <v>36</v>
      </c>
      <c r="B3386" t="s">
        <v>44</v>
      </c>
      <c r="C3386">
        <v>2000</v>
      </c>
      <c r="D3386">
        <v>2.1</v>
      </c>
      <c r="E3386" t="s">
        <v>16</v>
      </c>
      <c r="F3386" t="s">
        <v>13</v>
      </c>
      <c r="G3386">
        <v>93376</v>
      </c>
      <c r="H3386">
        <v>5</v>
      </c>
      <c r="I3386">
        <v>5</v>
      </c>
      <c r="J3386">
        <v>5332</v>
      </c>
    </row>
    <row r="3387" spans="1:10" x14ac:dyDescent="0.2">
      <c r="A3387" t="s">
        <v>20</v>
      </c>
      <c r="B3387" t="s">
        <v>42</v>
      </c>
      <c r="C3387">
        <v>2000</v>
      </c>
      <c r="D3387">
        <v>4.7</v>
      </c>
      <c r="E3387" t="s">
        <v>16</v>
      </c>
      <c r="F3387" t="s">
        <v>13</v>
      </c>
      <c r="G3387">
        <v>277622</v>
      </c>
      <c r="H3387">
        <v>4</v>
      </c>
      <c r="I3387">
        <v>4</v>
      </c>
      <c r="J3387">
        <v>4247</v>
      </c>
    </row>
    <row r="3388" spans="1:10" x14ac:dyDescent="0.2">
      <c r="A3388" t="s">
        <v>40</v>
      </c>
      <c r="B3388" t="s">
        <v>41</v>
      </c>
      <c r="C3388">
        <v>2018</v>
      </c>
      <c r="D3388">
        <v>3.7</v>
      </c>
      <c r="E3388" t="s">
        <v>22</v>
      </c>
      <c r="F3388" t="s">
        <v>25</v>
      </c>
      <c r="G3388">
        <v>219198</v>
      </c>
      <c r="H3388">
        <v>2</v>
      </c>
      <c r="I3388">
        <v>1</v>
      </c>
      <c r="J3388">
        <v>10816</v>
      </c>
    </row>
    <row r="3389" spans="1:10" x14ac:dyDescent="0.2">
      <c r="A3389" t="s">
        <v>40</v>
      </c>
      <c r="B3389" t="s">
        <v>41</v>
      </c>
      <c r="C3389">
        <v>2017</v>
      </c>
      <c r="D3389">
        <v>3</v>
      </c>
      <c r="E3389" t="s">
        <v>28</v>
      </c>
      <c r="F3389" t="s">
        <v>25</v>
      </c>
      <c r="G3389">
        <v>78527</v>
      </c>
      <c r="H3389">
        <v>2</v>
      </c>
      <c r="I3389">
        <v>4</v>
      </c>
      <c r="J3389">
        <v>10629</v>
      </c>
    </row>
    <row r="3390" spans="1:10" x14ac:dyDescent="0.2">
      <c r="A3390" t="s">
        <v>33</v>
      </c>
      <c r="B3390" t="s">
        <v>43</v>
      </c>
      <c r="C3390">
        <v>2000</v>
      </c>
      <c r="D3390">
        <v>1.5</v>
      </c>
      <c r="E3390" t="s">
        <v>16</v>
      </c>
      <c r="F3390" t="s">
        <v>17</v>
      </c>
      <c r="G3390">
        <v>37505</v>
      </c>
      <c r="H3390">
        <v>2</v>
      </c>
      <c r="I3390">
        <v>5</v>
      </c>
      <c r="J3390">
        <v>7349</v>
      </c>
    </row>
    <row r="3391" spans="1:10" x14ac:dyDescent="0.2">
      <c r="A3391" t="s">
        <v>23</v>
      </c>
      <c r="B3391" t="s">
        <v>38</v>
      </c>
      <c r="C3391">
        <v>2019</v>
      </c>
      <c r="D3391">
        <v>1</v>
      </c>
      <c r="E3391" t="s">
        <v>16</v>
      </c>
      <c r="F3391" t="s">
        <v>25</v>
      </c>
      <c r="G3391">
        <v>85468</v>
      </c>
      <c r="H3391">
        <v>4</v>
      </c>
      <c r="I3391">
        <v>5</v>
      </c>
      <c r="J3391">
        <v>10090</v>
      </c>
    </row>
    <row r="3392" spans="1:10" x14ac:dyDescent="0.2">
      <c r="A3392" t="s">
        <v>10</v>
      </c>
      <c r="B3392" t="s">
        <v>48</v>
      </c>
      <c r="C3392">
        <v>2020</v>
      </c>
      <c r="D3392">
        <v>2.5</v>
      </c>
      <c r="E3392" t="s">
        <v>12</v>
      </c>
      <c r="F3392" t="s">
        <v>13</v>
      </c>
      <c r="G3392">
        <v>229237</v>
      </c>
      <c r="H3392">
        <v>2</v>
      </c>
      <c r="I3392">
        <v>1</v>
      </c>
      <c r="J3392">
        <v>8015</v>
      </c>
    </row>
    <row r="3393" spans="1:10" x14ac:dyDescent="0.2">
      <c r="A3393" t="s">
        <v>14</v>
      </c>
      <c r="B3393" t="s">
        <v>39</v>
      </c>
      <c r="C3393">
        <v>2019</v>
      </c>
      <c r="D3393">
        <v>1.9</v>
      </c>
      <c r="E3393" t="s">
        <v>22</v>
      </c>
      <c r="F3393" t="s">
        <v>25</v>
      </c>
      <c r="G3393">
        <v>183579</v>
      </c>
      <c r="H3393">
        <v>2</v>
      </c>
      <c r="I3393">
        <v>5</v>
      </c>
      <c r="J3393">
        <v>10028</v>
      </c>
    </row>
    <row r="3394" spans="1:10" x14ac:dyDescent="0.2">
      <c r="A3394" t="s">
        <v>18</v>
      </c>
      <c r="B3394" t="s">
        <v>19</v>
      </c>
      <c r="C3394">
        <v>2009</v>
      </c>
      <c r="D3394">
        <v>3.7</v>
      </c>
      <c r="E3394" t="s">
        <v>22</v>
      </c>
      <c r="F3394" t="s">
        <v>17</v>
      </c>
      <c r="G3394">
        <v>150699</v>
      </c>
      <c r="H3394">
        <v>5</v>
      </c>
      <c r="I3394">
        <v>4</v>
      </c>
      <c r="J3394">
        <v>10986</v>
      </c>
    </row>
    <row r="3395" spans="1:10" x14ac:dyDescent="0.2">
      <c r="A3395" t="s">
        <v>10</v>
      </c>
      <c r="B3395" t="s">
        <v>11</v>
      </c>
      <c r="C3395">
        <v>2001</v>
      </c>
      <c r="D3395">
        <v>4.3</v>
      </c>
      <c r="E3395" t="s">
        <v>12</v>
      </c>
      <c r="F3395" t="s">
        <v>17</v>
      </c>
      <c r="G3395">
        <v>37724</v>
      </c>
      <c r="H3395">
        <v>2</v>
      </c>
      <c r="I3395">
        <v>5</v>
      </c>
      <c r="J3395">
        <v>9445</v>
      </c>
    </row>
    <row r="3396" spans="1:10" x14ac:dyDescent="0.2">
      <c r="A3396" t="s">
        <v>18</v>
      </c>
      <c r="B3396" t="s">
        <v>19</v>
      </c>
      <c r="C3396">
        <v>2012</v>
      </c>
      <c r="D3396">
        <v>2.1</v>
      </c>
      <c r="E3396" t="s">
        <v>16</v>
      </c>
      <c r="F3396" t="s">
        <v>13</v>
      </c>
      <c r="G3396">
        <v>222392</v>
      </c>
      <c r="H3396">
        <v>2</v>
      </c>
      <c r="I3396">
        <v>5</v>
      </c>
      <c r="J3396">
        <v>6352</v>
      </c>
    </row>
    <row r="3397" spans="1:10" x14ac:dyDescent="0.2">
      <c r="A3397" t="s">
        <v>10</v>
      </c>
      <c r="B3397" t="s">
        <v>31</v>
      </c>
      <c r="C3397">
        <v>2009</v>
      </c>
      <c r="D3397">
        <v>1.7</v>
      </c>
      <c r="E3397" t="s">
        <v>16</v>
      </c>
      <c r="F3397" t="s">
        <v>17</v>
      </c>
      <c r="G3397">
        <v>15117</v>
      </c>
      <c r="H3397">
        <v>4</v>
      </c>
      <c r="I3397">
        <v>2</v>
      </c>
      <c r="J3397">
        <v>10697</v>
      </c>
    </row>
    <row r="3398" spans="1:10" x14ac:dyDescent="0.2">
      <c r="A3398" t="s">
        <v>33</v>
      </c>
      <c r="B3398" t="s">
        <v>43</v>
      </c>
      <c r="C3398">
        <v>2002</v>
      </c>
      <c r="D3398">
        <v>1.5</v>
      </c>
      <c r="E3398" t="s">
        <v>22</v>
      </c>
      <c r="F3398" t="s">
        <v>17</v>
      </c>
      <c r="G3398">
        <v>229644</v>
      </c>
      <c r="H3398">
        <v>4</v>
      </c>
      <c r="I3398">
        <v>1</v>
      </c>
      <c r="J3398">
        <v>5107</v>
      </c>
    </row>
    <row r="3399" spans="1:10" x14ac:dyDescent="0.2">
      <c r="A3399" t="s">
        <v>14</v>
      </c>
      <c r="B3399" t="s">
        <v>46</v>
      </c>
      <c r="C3399">
        <v>2009</v>
      </c>
      <c r="D3399">
        <v>2.5</v>
      </c>
      <c r="E3399" t="s">
        <v>16</v>
      </c>
      <c r="F3399" t="s">
        <v>17</v>
      </c>
      <c r="G3399">
        <v>184256</v>
      </c>
      <c r="H3399">
        <v>5</v>
      </c>
      <c r="I3399">
        <v>3</v>
      </c>
      <c r="J3399">
        <v>8114</v>
      </c>
    </row>
    <row r="3400" spans="1:10" x14ac:dyDescent="0.2">
      <c r="A3400" t="s">
        <v>20</v>
      </c>
      <c r="B3400" t="s">
        <v>50</v>
      </c>
      <c r="C3400">
        <v>2023</v>
      </c>
      <c r="D3400">
        <v>3.3</v>
      </c>
      <c r="E3400" t="s">
        <v>22</v>
      </c>
      <c r="F3400" t="s">
        <v>13</v>
      </c>
      <c r="G3400">
        <v>167226</v>
      </c>
      <c r="H3400">
        <v>3</v>
      </c>
      <c r="I3400">
        <v>5</v>
      </c>
      <c r="J3400">
        <v>12955</v>
      </c>
    </row>
    <row r="3401" spans="1:10" x14ac:dyDescent="0.2">
      <c r="A3401" t="s">
        <v>40</v>
      </c>
      <c r="B3401" t="s">
        <v>51</v>
      </c>
      <c r="C3401">
        <v>2018</v>
      </c>
      <c r="D3401">
        <v>3.2</v>
      </c>
      <c r="E3401" t="s">
        <v>16</v>
      </c>
      <c r="F3401" t="s">
        <v>25</v>
      </c>
      <c r="G3401">
        <v>280596</v>
      </c>
      <c r="H3401">
        <v>3</v>
      </c>
      <c r="I3401">
        <v>1</v>
      </c>
      <c r="J3401">
        <v>8088</v>
      </c>
    </row>
    <row r="3402" spans="1:10" x14ac:dyDescent="0.2">
      <c r="A3402" t="s">
        <v>10</v>
      </c>
      <c r="B3402" t="s">
        <v>31</v>
      </c>
      <c r="C3402">
        <v>2021</v>
      </c>
      <c r="D3402">
        <v>2.5</v>
      </c>
      <c r="E3402" t="s">
        <v>28</v>
      </c>
      <c r="F3402" t="s">
        <v>17</v>
      </c>
      <c r="G3402">
        <v>209544</v>
      </c>
      <c r="H3402">
        <v>3</v>
      </c>
      <c r="I3402">
        <v>5</v>
      </c>
      <c r="J3402">
        <v>10209</v>
      </c>
    </row>
    <row r="3403" spans="1:10" x14ac:dyDescent="0.2">
      <c r="A3403" t="s">
        <v>40</v>
      </c>
      <c r="B3403" t="s">
        <v>49</v>
      </c>
      <c r="C3403">
        <v>2000</v>
      </c>
      <c r="D3403">
        <v>4.8</v>
      </c>
      <c r="E3403" t="s">
        <v>16</v>
      </c>
      <c r="F3403" t="s">
        <v>25</v>
      </c>
      <c r="G3403">
        <v>66401</v>
      </c>
      <c r="H3403">
        <v>2</v>
      </c>
      <c r="I3403">
        <v>5</v>
      </c>
      <c r="J3403">
        <v>8571</v>
      </c>
    </row>
    <row r="3404" spans="1:10" x14ac:dyDescent="0.2">
      <c r="A3404" t="s">
        <v>40</v>
      </c>
      <c r="B3404" t="s">
        <v>49</v>
      </c>
      <c r="C3404">
        <v>2003</v>
      </c>
      <c r="D3404">
        <v>3.1</v>
      </c>
      <c r="E3404" t="s">
        <v>28</v>
      </c>
      <c r="F3404" t="s">
        <v>13</v>
      </c>
      <c r="G3404">
        <v>79442</v>
      </c>
      <c r="H3404">
        <v>3</v>
      </c>
      <c r="I3404">
        <v>2</v>
      </c>
      <c r="J3404">
        <v>6511</v>
      </c>
    </row>
    <row r="3405" spans="1:10" x14ac:dyDescent="0.2">
      <c r="A3405" t="s">
        <v>33</v>
      </c>
      <c r="B3405" t="s">
        <v>43</v>
      </c>
      <c r="C3405">
        <v>2020</v>
      </c>
      <c r="D3405">
        <v>4.5999999999999996</v>
      </c>
      <c r="E3405" t="s">
        <v>28</v>
      </c>
      <c r="F3405" t="s">
        <v>17</v>
      </c>
      <c r="G3405">
        <v>285151</v>
      </c>
      <c r="H3405">
        <v>4</v>
      </c>
      <c r="I3405">
        <v>1</v>
      </c>
      <c r="J3405">
        <v>10496</v>
      </c>
    </row>
    <row r="3406" spans="1:10" x14ac:dyDescent="0.2">
      <c r="A3406" t="s">
        <v>33</v>
      </c>
      <c r="B3406" t="s">
        <v>43</v>
      </c>
      <c r="C3406">
        <v>2016</v>
      </c>
      <c r="D3406">
        <v>3.7</v>
      </c>
      <c r="E3406" t="s">
        <v>12</v>
      </c>
      <c r="F3406" t="s">
        <v>25</v>
      </c>
      <c r="G3406">
        <v>164408</v>
      </c>
      <c r="H3406">
        <v>5</v>
      </c>
      <c r="I3406">
        <v>3</v>
      </c>
      <c r="J3406">
        <v>9311</v>
      </c>
    </row>
    <row r="3407" spans="1:10" x14ac:dyDescent="0.2">
      <c r="A3407" t="s">
        <v>29</v>
      </c>
      <c r="B3407" t="s">
        <v>56</v>
      </c>
      <c r="C3407">
        <v>2001</v>
      </c>
      <c r="D3407">
        <v>3.4</v>
      </c>
      <c r="E3407" t="s">
        <v>22</v>
      </c>
      <c r="F3407" t="s">
        <v>25</v>
      </c>
      <c r="G3407">
        <v>276695</v>
      </c>
      <c r="H3407">
        <v>5</v>
      </c>
      <c r="I3407">
        <v>3</v>
      </c>
      <c r="J3407">
        <v>4266</v>
      </c>
    </row>
    <row r="3408" spans="1:10" x14ac:dyDescent="0.2">
      <c r="A3408" t="s">
        <v>10</v>
      </c>
      <c r="B3408" t="s">
        <v>11</v>
      </c>
      <c r="C3408">
        <v>2010</v>
      </c>
      <c r="D3408">
        <v>4.4000000000000004</v>
      </c>
      <c r="E3408" t="s">
        <v>28</v>
      </c>
      <c r="F3408" t="s">
        <v>17</v>
      </c>
      <c r="G3408">
        <v>54011</v>
      </c>
      <c r="H3408">
        <v>5</v>
      </c>
      <c r="I3408">
        <v>3</v>
      </c>
      <c r="J3408">
        <v>11919</v>
      </c>
    </row>
    <row r="3409" spans="1:10" x14ac:dyDescent="0.2">
      <c r="A3409" t="s">
        <v>40</v>
      </c>
      <c r="B3409" t="s">
        <v>41</v>
      </c>
      <c r="C3409">
        <v>2020</v>
      </c>
      <c r="D3409">
        <v>2.8</v>
      </c>
      <c r="E3409" t="s">
        <v>12</v>
      </c>
      <c r="F3409" t="s">
        <v>17</v>
      </c>
      <c r="G3409">
        <v>8303</v>
      </c>
      <c r="H3409">
        <v>2</v>
      </c>
      <c r="I3409">
        <v>3</v>
      </c>
      <c r="J3409">
        <v>14233</v>
      </c>
    </row>
    <row r="3410" spans="1:10" x14ac:dyDescent="0.2">
      <c r="A3410" t="s">
        <v>33</v>
      </c>
      <c r="B3410" t="s">
        <v>55</v>
      </c>
      <c r="C3410">
        <v>2001</v>
      </c>
      <c r="D3410">
        <v>1.5</v>
      </c>
      <c r="E3410" t="s">
        <v>16</v>
      </c>
      <c r="F3410" t="s">
        <v>17</v>
      </c>
      <c r="G3410">
        <v>185862</v>
      </c>
      <c r="H3410">
        <v>4</v>
      </c>
      <c r="I3410">
        <v>1</v>
      </c>
      <c r="J3410">
        <v>4682</v>
      </c>
    </row>
    <row r="3411" spans="1:10" x14ac:dyDescent="0.2">
      <c r="A3411" t="s">
        <v>36</v>
      </c>
      <c r="B3411" t="s">
        <v>44</v>
      </c>
      <c r="C3411">
        <v>2011</v>
      </c>
      <c r="D3411">
        <v>4.4000000000000004</v>
      </c>
      <c r="E3411" t="s">
        <v>16</v>
      </c>
      <c r="F3411" t="s">
        <v>17</v>
      </c>
      <c r="G3411">
        <v>47786</v>
      </c>
      <c r="H3411">
        <v>3</v>
      </c>
      <c r="I3411">
        <v>1</v>
      </c>
      <c r="J3411">
        <v>13344</v>
      </c>
    </row>
    <row r="3412" spans="1:10" x14ac:dyDescent="0.2">
      <c r="A3412" t="s">
        <v>18</v>
      </c>
      <c r="B3412" t="s">
        <v>54</v>
      </c>
      <c r="C3412">
        <v>2007</v>
      </c>
      <c r="D3412">
        <v>3.6</v>
      </c>
      <c r="E3412" t="s">
        <v>28</v>
      </c>
      <c r="F3412" t="s">
        <v>17</v>
      </c>
      <c r="G3412">
        <v>262571</v>
      </c>
      <c r="H3412">
        <v>4</v>
      </c>
      <c r="I3412">
        <v>3</v>
      </c>
      <c r="J3412">
        <v>6048</v>
      </c>
    </row>
    <row r="3413" spans="1:10" x14ac:dyDescent="0.2">
      <c r="A3413" t="s">
        <v>14</v>
      </c>
      <c r="B3413" t="s">
        <v>46</v>
      </c>
      <c r="C3413">
        <v>2018</v>
      </c>
      <c r="D3413">
        <v>4.2</v>
      </c>
      <c r="E3413" t="s">
        <v>22</v>
      </c>
      <c r="F3413" t="s">
        <v>13</v>
      </c>
      <c r="G3413">
        <v>146145</v>
      </c>
      <c r="H3413">
        <v>4</v>
      </c>
      <c r="I3413">
        <v>3</v>
      </c>
      <c r="J3413">
        <v>12777</v>
      </c>
    </row>
    <row r="3414" spans="1:10" x14ac:dyDescent="0.2">
      <c r="A3414" t="s">
        <v>33</v>
      </c>
      <c r="B3414" t="s">
        <v>55</v>
      </c>
      <c r="C3414">
        <v>2001</v>
      </c>
      <c r="D3414">
        <v>2.5</v>
      </c>
      <c r="E3414" t="s">
        <v>16</v>
      </c>
      <c r="F3414" t="s">
        <v>25</v>
      </c>
      <c r="G3414">
        <v>164351</v>
      </c>
      <c r="H3414">
        <v>5</v>
      </c>
      <c r="I3414">
        <v>3</v>
      </c>
      <c r="J3414">
        <v>4612</v>
      </c>
    </row>
    <row r="3415" spans="1:10" x14ac:dyDescent="0.2">
      <c r="A3415" t="s">
        <v>23</v>
      </c>
      <c r="B3415" t="s">
        <v>45</v>
      </c>
      <c r="C3415">
        <v>2018</v>
      </c>
      <c r="D3415">
        <v>3.4</v>
      </c>
      <c r="E3415" t="s">
        <v>16</v>
      </c>
      <c r="F3415" t="s">
        <v>25</v>
      </c>
      <c r="G3415">
        <v>218439</v>
      </c>
      <c r="H3415">
        <v>4</v>
      </c>
      <c r="I3415">
        <v>5</v>
      </c>
      <c r="J3415">
        <v>9531</v>
      </c>
    </row>
    <row r="3416" spans="1:10" x14ac:dyDescent="0.2">
      <c r="A3416" t="s">
        <v>36</v>
      </c>
      <c r="B3416" t="s">
        <v>53</v>
      </c>
      <c r="C3416">
        <v>2010</v>
      </c>
      <c r="D3416">
        <v>2.7</v>
      </c>
      <c r="E3416" t="s">
        <v>28</v>
      </c>
      <c r="F3416" t="s">
        <v>13</v>
      </c>
      <c r="G3416">
        <v>228021</v>
      </c>
      <c r="H3416">
        <v>5</v>
      </c>
      <c r="I3416">
        <v>4</v>
      </c>
      <c r="J3416">
        <v>5239</v>
      </c>
    </row>
    <row r="3417" spans="1:10" x14ac:dyDescent="0.2">
      <c r="A3417" t="s">
        <v>18</v>
      </c>
      <c r="B3417" t="s">
        <v>52</v>
      </c>
      <c r="C3417">
        <v>2014</v>
      </c>
      <c r="D3417">
        <v>3.3</v>
      </c>
      <c r="E3417" t="s">
        <v>16</v>
      </c>
      <c r="F3417" t="s">
        <v>25</v>
      </c>
      <c r="G3417">
        <v>113081</v>
      </c>
      <c r="H3417">
        <v>2</v>
      </c>
      <c r="I3417">
        <v>4</v>
      </c>
      <c r="J3417">
        <v>10338</v>
      </c>
    </row>
    <row r="3418" spans="1:10" x14ac:dyDescent="0.2">
      <c r="A3418" t="s">
        <v>20</v>
      </c>
      <c r="B3418" t="s">
        <v>50</v>
      </c>
      <c r="C3418">
        <v>2020</v>
      </c>
      <c r="D3418">
        <v>3.9</v>
      </c>
      <c r="E3418" t="s">
        <v>16</v>
      </c>
      <c r="F3418" t="s">
        <v>25</v>
      </c>
      <c r="G3418">
        <v>56504</v>
      </c>
      <c r="H3418">
        <v>2</v>
      </c>
      <c r="I3418">
        <v>1</v>
      </c>
      <c r="J3418">
        <v>13869</v>
      </c>
    </row>
    <row r="3419" spans="1:10" x14ac:dyDescent="0.2">
      <c r="A3419" t="s">
        <v>40</v>
      </c>
      <c r="B3419" t="s">
        <v>49</v>
      </c>
      <c r="C3419">
        <v>2012</v>
      </c>
      <c r="D3419">
        <v>4.4000000000000004</v>
      </c>
      <c r="E3419" t="s">
        <v>12</v>
      </c>
      <c r="F3419" t="s">
        <v>13</v>
      </c>
      <c r="G3419">
        <v>72901</v>
      </c>
      <c r="H3419">
        <v>5</v>
      </c>
      <c r="I3419">
        <v>1</v>
      </c>
      <c r="J3419">
        <v>10641</v>
      </c>
    </row>
    <row r="3420" spans="1:10" x14ac:dyDescent="0.2">
      <c r="A3420" t="s">
        <v>10</v>
      </c>
      <c r="B3420" t="s">
        <v>31</v>
      </c>
      <c r="C3420">
        <v>2010</v>
      </c>
      <c r="D3420">
        <v>1.6</v>
      </c>
      <c r="E3420" t="s">
        <v>16</v>
      </c>
      <c r="F3420" t="s">
        <v>17</v>
      </c>
      <c r="G3420">
        <v>290236</v>
      </c>
      <c r="H3420">
        <v>5</v>
      </c>
      <c r="I3420">
        <v>4</v>
      </c>
      <c r="J3420">
        <v>5395</v>
      </c>
    </row>
    <row r="3421" spans="1:10" x14ac:dyDescent="0.2">
      <c r="A3421" t="s">
        <v>18</v>
      </c>
      <c r="B3421" t="s">
        <v>52</v>
      </c>
      <c r="C3421">
        <v>2005</v>
      </c>
      <c r="D3421">
        <v>2.1</v>
      </c>
      <c r="E3421" t="s">
        <v>12</v>
      </c>
      <c r="F3421" t="s">
        <v>17</v>
      </c>
      <c r="G3421">
        <v>15630</v>
      </c>
      <c r="H3421">
        <v>2</v>
      </c>
      <c r="I3421">
        <v>5</v>
      </c>
      <c r="J3421">
        <v>8887</v>
      </c>
    </row>
    <row r="3422" spans="1:10" x14ac:dyDescent="0.2">
      <c r="A3422" t="s">
        <v>36</v>
      </c>
      <c r="B3422" t="s">
        <v>44</v>
      </c>
      <c r="C3422">
        <v>2016</v>
      </c>
      <c r="D3422">
        <v>3.2</v>
      </c>
      <c r="E3422" t="s">
        <v>22</v>
      </c>
      <c r="F3422" t="s">
        <v>25</v>
      </c>
      <c r="G3422">
        <v>98175</v>
      </c>
      <c r="H3422">
        <v>5</v>
      </c>
      <c r="I3422">
        <v>4</v>
      </c>
      <c r="J3422">
        <v>12136</v>
      </c>
    </row>
    <row r="3423" spans="1:10" x14ac:dyDescent="0.2">
      <c r="A3423" t="s">
        <v>10</v>
      </c>
      <c r="B3423" t="s">
        <v>31</v>
      </c>
      <c r="C3423">
        <v>2023</v>
      </c>
      <c r="D3423">
        <v>4.2</v>
      </c>
      <c r="E3423" t="s">
        <v>28</v>
      </c>
      <c r="F3423" t="s">
        <v>13</v>
      </c>
      <c r="G3423">
        <v>252286</v>
      </c>
      <c r="H3423">
        <v>4</v>
      </c>
      <c r="I3423">
        <v>4</v>
      </c>
      <c r="J3423">
        <v>10154</v>
      </c>
    </row>
    <row r="3424" spans="1:10" x14ac:dyDescent="0.2">
      <c r="A3424" t="s">
        <v>33</v>
      </c>
      <c r="B3424" t="s">
        <v>34</v>
      </c>
      <c r="C3424">
        <v>2003</v>
      </c>
      <c r="D3424">
        <v>1.6</v>
      </c>
      <c r="E3424" t="s">
        <v>16</v>
      </c>
      <c r="F3424" t="s">
        <v>17</v>
      </c>
      <c r="G3424">
        <v>190931</v>
      </c>
      <c r="H3424">
        <v>3</v>
      </c>
      <c r="I3424">
        <v>5</v>
      </c>
      <c r="J3424">
        <v>5281</v>
      </c>
    </row>
    <row r="3425" spans="1:10" x14ac:dyDescent="0.2">
      <c r="A3425" t="s">
        <v>10</v>
      </c>
      <c r="B3425" t="s">
        <v>48</v>
      </c>
      <c r="C3425">
        <v>2019</v>
      </c>
      <c r="D3425">
        <v>4.2</v>
      </c>
      <c r="E3425" t="s">
        <v>12</v>
      </c>
      <c r="F3425" t="s">
        <v>17</v>
      </c>
      <c r="G3425">
        <v>165768</v>
      </c>
      <c r="H3425">
        <v>2</v>
      </c>
      <c r="I3425">
        <v>1</v>
      </c>
      <c r="J3425">
        <v>12184</v>
      </c>
    </row>
    <row r="3426" spans="1:10" x14ac:dyDescent="0.2">
      <c r="A3426" t="s">
        <v>40</v>
      </c>
      <c r="B3426" t="s">
        <v>49</v>
      </c>
      <c r="C3426">
        <v>2005</v>
      </c>
      <c r="D3426">
        <v>1.5</v>
      </c>
      <c r="E3426" t="s">
        <v>12</v>
      </c>
      <c r="F3426" t="s">
        <v>17</v>
      </c>
      <c r="G3426">
        <v>54274</v>
      </c>
      <c r="H3426">
        <v>5</v>
      </c>
      <c r="I3426">
        <v>4</v>
      </c>
      <c r="J3426">
        <v>7514</v>
      </c>
    </row>
    <row r="3427" spans="1:10" x14ac:dyDescent="0.2">
      <c r="A3427" t="s">
        <v>20</v>
      </c>
      <c r="B3427" t="s">
        <v>50</v>
      </c>
      <c r="C3427">
        <v>2005</v>
      </c>
      <c r="D3427">
        <v>4.7</v>
      </c>
      <c r="E3427" t="s">
        <v>28</v>
      </c>
      <c r="F3427" t="s">
        <v>13</v>
      </c>
      <c r="G3427">
        <v>55577</v>
      </c>
      <c r="H3427">
        <v>4</v>
      </c>
      <c r="I3427">
        <v>5</v>
      </c>
      <c r="J3427">
        <v>9188</v>
      </c>
    </row>
    <row r="3428" spans="1:10" x14ac:dyDescent="0.2">
      <c r="A3428" t="s">
        <v>18</v>
      </c>
      <c r="B3428" t="s">
        <v>52</v>
      </c>
      <c r="C3428">
        <v>2018</v>
      </c>
      <c r="D3428">
        <v>1.7</v>
      </c>
      <c r="E3428" t="s">
        <v>28</v>
      </c>
      <c r="F3428" t="s">
        <v>13</v>
      </c>
      <c r="G3428">
        <v>162443</v>
      </c>
      <c r="H3428">
        <v>2</v>
      </c>
      <c r="I3428">
        <v>5</v>
      </c>
      <c r="J3428">
        <v>7951</v>
      </c>
    </row>
    <row r="3429" spans="1:10" x14ac:dyDescent="0.2">
      <c r="A3429" t="s">
        <v>29</v>
      </c>
      <c r="B3429" t="s">
        <v>35</v>
      </c>
      <c r="C3429">
        <v>2005</v>
      </c>
      <c r="D3429">
        <v>5</v>
      </c>
      <c r="E3429" t="s">
        <v>12</v>
      </c>
      <c r="F3429" t="s">
        <v>13</v>
      </c>
      <c r="G3429">
        <v>192853</v>
      </c>
      <c r="H3429">
        <v>5</v>
      </c>
      <c r="I3429">
        <v>1</v>
      </c>
      <c r="J3429">
        <v>6742</v>
      </c>
    </row>
    <row r="3430" spans="1:10" x14ac:dyDescent="0.2">
      <c r="A3430" t="s">
        <v>20</v>
      </c>
      <c r="B3430" t="s">
        <v>42</v>
      </c>
      <c r="C3430">
        <v>2003</v>
      </c>
      <c r="D3430">
        <v>2.8</v>
      </c>
      <c r="E3430" t="s">
        <v>16</v>
      </c>
      <c r="F3430" t="s">
        <v>17</v>
      </c>
      <c r="G3430">
        <v>239707</v>
      </c>
      <c r="H3430">
        <v>2</v>
      </c>
      <c r="I3430">
        <v>5</v>
      </c>
      <c r="J3430">
        <v>5505</v>
      </c>
    </row>
    <row r="3431" spans="1:10" x14ac:dyDescent="0.2">
      <c r="A3431" t="s">
        <v>10</v>
      </c>
      <c r="B3431" t="s">
        <v>11</v>
      </c>
      <c r="C3431">
        <v>2012</v>
      </c>
      <c r="D3431">
        <v>2.8</v>
      </c>
      <c r="E3431" t="s">
        <v>22</v>
      </c>
      <c r="F3431" t="s">
        <v>25</v>
      </c>
      <c r="G3431">
        <v>154469</v>
      </c>
      <c r="H3431">
        <v>3</v>
      </c>
      <c r="I3431">
        <v>4</v>
      </c>
      <c r="J3431">
        <v>9410</v>
      </c>
    </row>
    <row r="3432" spans="1:10" x14ac:dyDescent="0.2">
      <c r="A3432" t="s">
        <v>23</v>
      </c>
      <c r="B3432" t="s">
        <v>45</v>
      </c>
      <c r="C3432">
        <v>2020</v>
      </c>
      <c r="D3432">
        <v>1.8</v>
      </c>
      <c r="E3432" t="s">
        <v>22</v>
      </c>
      <c r="F3432" t="s">
        <v>17</v>
      </c>
      <c r="G3432">
        <v>173956</v>
      </c>
      <c r="H3432">
        <v>2</v>
      </c>
      <c r="I3432">
        <v>2</v>
      </c>
      <c r="J3432">
        <v>11920</v>
      </c>
    </row>
    <row r="3433" spans="1:10" x14ac:dyDescent="0.2">
      <c r="A3433" t="s">
        <v>14</v>
      </c>
      <c r="B3433" t="s">
        <v>46</v>
      </c>
      <c r="C3433">
        <v>2021</v>
      </c>
      <c r="D3433">
        <v>4.4000000000000004</v>
      </c>
      <c r="E3433" t="s">
        <v>22</v>
      </c>
      <c r="F3433" t="s">
        <v>13</v>
      </c>
      <c r="G3433">
        <v>141211</v>
      </c>
      <c r="H3433">
        <v>2</v>
      </c>
      <c r="I3433">
        <v>3</v>
      </c>
      <c r="J3433">
        <v>13975</v>
      </c>
    </row>
    <row r="3434" spans="1:10" x14ac:dyDescent="0.2">
      <c r="A3434" t="s">
        <v>36</v>
      </c>
      <c r="B3434" t="s">
        <v>53</v>
      </c>
      <c r="C3434">
        <v>2009</v>
      </c>
      <c r="D3434">
        <v>2.8</v>
      </c>
      <c r="E3434" t="s">
        <v>22</v>
      </c>
      <c r="F3434" t="s">
        <v>17</v>
      </c>
      <c r="G3434">
        <v>155905</v>
      </c>
      <c r="H3434">
        <v>2</v>
      </c>
      <c r="I3434">
        <v>1</v>
      </c>
      <c r="J3434">
        <v>9981</v>
      </c>
    </row>
    <row r="3435" spans="1:10" x14ac:dyDescent="0.2">
      <c r="A3435" t="s">
        <v>40</v>
      </c>
      <c r="B3435" t="s">
        <v>49</v>
      </c>
      <c r="C3435">
        <v>2014</v>
      </c>
      <c r="D3435">
        <v>1.6</v>
      </c>
      <c r="E3435" t="s">
        <v>16</v>
      </c>
      <c r="F3435" t="s">
        <v>25</v>
      </c>
      <c r="G3435">
        <v>134678</v>
      </c>
      <c r="H3435">
        <v>3</v>
      </c>
      <c r="I3435">
        <v>5</v>
      </c>
      <c r="J3435">
        <v>8206</v>
      </c>
    </row>
    <row r="3436" spans="1:10" x14ac:dyDescent="0.2">
      <c r="A3436" t="s">
        <v>29</v>
      </c>
      <c r="B3436" t="s">
        <v>30</v>
      </c>
      <c r="C3436">
        <v>2018</v>
      </c>
      <c r="D3436">
        <v>3.4</v>
      </c>
      <c r="E3436" t="s">
        <v>28</v>
      </c>
      <c r="F3436" t="s">
        <v>13</v>
      </c>
      <c r="G3436">
        <v>114354</v>
      </c>
      <c r="H3436">
        <v>2</v>
      </c>
      <c r="I3436">
        <v>1</v>
      </c>
      <c r="J3436">
        <v>10612</v>
      </c>
    </row>
    <row r="3437" spans="1:10" x14ac:dyDescent="0.2">
      <c r="A3437" t="s">
        <v>26</v>
      </c>
      <c r="B3437" t="s">
        <v>47</v>
      </c>
      <c r="C3437">
        <v>2009</v>
      </c>
      <c r="D3437">
        <v>1.9</v>
      </c>
      <c r="E3437" t="s">
        <v>12</v>
      </c>
      <c r="F3437" t="s">
        <v>25</v>
      </c>
      <c r="G3437">
        <v>207922</v>
      </c>
      <c r="H3437">
        <v>2</v>
      </c>
      <c r="I3437">
        <v>1</v>
      </c>
      <c r="J3437">
        <v>4541</v>
      </c>
    </row>
    <row r="3438" spans="1:10" x14ac:dyDescent="0.2">
      <c r="A3438" t="s">
        <v>14</v>
      </c>
      <c r="B3438" t="s">
        <v>46</v>
      </c>
      <c r="C3438">
        <v>2017</v>
      </c>
      <c r="D3438">
        <v>1.3</v>
      </c>
      <c r="E3438" t="s">
        <v>28</v>
      </c>
      <c r="F3438" t="s">
        <v>17</v>
      </c>
      <c r="G3438">
        <v>248197</v>
      </c>
      <c r="H3438">
        <v>3</v>
      </c>
      <c r="I3438">
        <v>2</v>
      </c>
      <c r="J3438">
        <v>7036</v>
      </c>
    </row>
    <row r="3439" spans="1:10" x14ac:dyDescent="0.2">
      <c r="A3439" t="s">
        <v>23</v>
      </c>
      <c r="B3439" t="s">
        <v>45</v>
      </c>
      <c r="C3439">
        <v>2013</v>
      </c>
      <c r="D3439">
        <v>2.5</v>
      </c>
      <c r="E3439" t="s">
        <v>16</v>
      </c>
      <c r="F3439" t="s">
        <v>13</v>
      </c>
      <c r="G3439">
        <v>184260</v>
      </c>
      <c r="H3439">
        <v>4</v>
      </c>
      <c r="I3439">
        <v>2</v>
      </c>
      <c r="J3439">
        <v>7814</v>
      </c>
    </row>
    <row r="3440" spans="1:10" x14ac:dyDescent="0.2">
      <c r="A3440" t="s">
        <v>36</v>
      </c>
      <c r="B3440" t="s">
        <v>37</v>
      </c>
      <c r="C3440">
        <v>2018</v>
      </c>
      <c r="D3440">
        <v>1.9</v>
      </c>
      <c r="E3440" t="s">
        <v>28</v>
      </c>
      <c r="F3440" t="s">
        <v>25</v>
      </c>
      <c r="G3440">
        <v>70221</v>
      </c>
      <c r="H3440">
        <v>3</v>
      </c>
      <c r="I3440">
        <v>2</v>
      </c>
      <c r="J3440">
        <v>9995</v>
      </c>
    </row>
    <row r="3441" spans="1:10" x14ac:dyDescent="0.2">
      <c r="A3441" t="s">
        <v>36</v>
      </c>
      <c r="B3441" t="s">
        <v>37</v>
      </c>
      <c r="C3441">
        <v>2005</v>
      </c>
      <c r="D3441">
        <v>1.3</v>
      </c>
      <c r="E3441" t="s">
        <v>16</v>
      </c>
      <c r="F3441" t="s">
        <v>17</v>
      </c>
      <c r="G3441">
        <v>244352</v>
      </c>
      <c r="H3441">
        <v>3</v>
      </c>
      <c r="I3441">
        <v>3</v>
      </c>
      <c r="J3441">
        <v>4512</v>
      </c>
    </row>
    <row r="3442" spans="1:10" x14ac:dyDescent="0.2">
      <c r="A3442" t="s">
        <v>40</v>
      </c>
      <c r="B3442" t="s">
        <v>49</v>
      </c>
      <c r="C3442">
        <v>2015</v>
      </c>
      <c r="D3442">
        <v>4.5</v>
      </c>
      <c r="E3442" t="s">
        <v>28</v>
      </c>
      <c r="F3442" t="s">
        <v>13</v>
      </c>
      <c r="G3442">
        <v>232959</v>
      </c>
      <c r="H3442">
        <v>5</v>
      </c>
      <c r="I3442">
        <v>1</v>
      </c>
      <c r="J3442">
        <v>8440</v>
      </c>
    </row>
    <row r="3443" spans="1:10" x14ac:dyDescent="0.2">
      <c r="A3443" t="s">
        <v>23</v>
      </c>
      <c r="B3443" t="s">
        <v>45</v>
      </c>
      <c r="C3443">
        <v>2017</v>
      </c>
      <c r="D3443">
        <v>2.2000000000000002</v>
      </c>
      <c r="E3443" t="s">
        <v>12</v>
      </c>
      <c r="F3443" t="s">
        <v>25</v>
      </c>
      <c r="G3443">
        <v>39488</v>
      </c>
      <c r="H3443">
        <v>2</v>
      </c>
      <c r="I3443">
        <v>1</v>
      </c>
      <c r="J3443">
        <v>10610</v>
      </c>
    </row>
    <row r="3444" spans="1:10" x14ac:dyDescent="0.2">
      <c r="A3444" t="s">
        <v>20</v>
      </c>
      <c r="B3444" t="s">
        <v>42</v>
      </c>
      <c r="C3444">
        <v>2013</v>
      </c>
      <c r="D3444">
        <v>3.2</v>
      </c>
      <c r="E3444" t="s">
        <v>28</v>
      </c>
      <c r="F3444" t="s">
        <v>17</v>
      </c>
      <c r="G3444">
        <v>105211</v>
      </c>
      <c r="H3444">
        <v>3</v>
      </c>
      <c r="I3444">
        <v>3</v>
      </c>
      <c r="J3444">
        <v>10595</v>
      </c>
    </row>
    <row r="3445" spans="1:10" x14ac:dyDescent="0.2">
      <c r="A3445" t="s">
        <v>26</v>
      </c>
      <c r="B3445" t="s">
        <v>27</v>
      </c>
      <c r="C3445">
        <v>2012</v>
      </c>
      <c r="D3445">
        <v>1.9</v>
      </c>
      <c r="E3445" t="s">
        <v>12</v>
      </c>
      <c r="F3445" t="s">
        <v>25</v>
      </c>
      <c r="G3445">
        <v>157819</v>
      </c>
      <c r="H3445">
        <v>5</v>
      </c>
      <c r="I3445">
        <v>1</v>
      </c>
      <c r="J3445">
        <v>6443</v>
      </c>
    </row>
    <row r="3446" spans="1:10" x14ac:dyDescent="0.2">
      <c r="A3446" t="s">
        <v>36</v>
      </c>
      <c r="B3446" t="s">
        <v>53</v>
      </c>
      <c r="C3446">
        <v>2017</v>
      </c>
      <c r="D3446">
        <v>1.2</v>
      </c>
      <c r="E3446" t="s">
        <v>28</v>
      </c>
      <c r="F3446" t="s">
        <v>17</v>
      </c>
      <c r="G3446">
        <v>186933</v>
      </c>
      <c r="H3446">
        <v>2</v>
      </c>
      <c r="I3446">
        <v>4</v>
      </c>
      <c r="J3446">
        <v>8161</v>
      </c>
    </row>
    <row r="3447" spans="1:10" x14ac:dyDescent="0.2">
      <c r="A3447" t="s">
        <v>29</v>
      </c>
      <c r="B3447" t="s">
        <v>30</v>
      </c>
      <c r="C3447">
        <v>2023</v>
      </c>
      <c r="D3447">
        <v>2.4</v>
      </c>
      <c r="E3447" t="s">
        <v>16</v>
      </c>
      <c r="F3447" t="s">
        <v>17</v>
      </c>
      <c r="G3447">
        <v>157233</v>
      </c>
      <c r="H3447">
        <v>2</v>
      </c>
      <c r="I3447">
        <v>3</v>
      </c>
      <c r="J3447">
        <v>12755</v>
      </c>
    </row>
    <row r="3448" spans="1:10" x14ac:dyDescent="0.2">
      <c r="A3448" t="s">
        <v>40</v>
      </c>
      <c r="B3448" t="s">
        <v>49</v>
      </c>
      <c r="C3448">
        <v>2010</v>
      </c>
      <c r="D3448">
        <v>2.4</v>
      </c>
      <c r="E3448" t="s">
        <v>16</v>
      </c>
      <c r="F3448" t="s">
        <v>17</v>
      </c>
      <c r="G3448">
        <v>87991</v>
      </c>
      <c r="H3448">
        <v>5</v>
      </c>
      <c r="I3448">
        <v>4</v>
      </c>
      <c r="J3448">
        <v>10240</v>
      </c>
    </row>
    <row r="3449" spans="1:10" x14ac:dyDescent="0.2">
      <c r="A3449" t="s">
        <v>40</v>
      </c>
      <c r="B3449" t="s">
        <v>49</v>
      </c>
      <c r="C3449">
        <v>2000</v>
      </c>
      <c r="D3449">
        <v>3.6</v>
      </c>
      <c r="E3449" t="s">
        <v>28</v>
      </c>
      <c r="F3449" t="s">
        <v>17</v>
      </c>
      <c r="G3449">
        <v>53225</v>
      </c>
      <c r="H3449">
        <v>2</v>
      </c>
      <c r="I3449">
        <v>4</v>
      </c>
      <c r="J3449">
        <v>8135</v>
      </c>
    </row>
    <row r="3450" spans="1:10" x14ac:dyDescent="0.2">
      <c r="A3450" t="s">
        <v>18</v>
      </c>
      <c r="B3450" t="s">
        <v>52</v>
      </c>
      <c r="C3450">
        <v>2015</v>
      </c>
      <c r="D3450">
        <v>4.7</v>
      </c>
      <c r="E3450" t="s">
        <v>12</v>
      </c>
      <c r="F3450" t="s">
        <v>17</v>
      </c>
      <c r="G3450">
        <v>221990</v>
      </c>
      <c r="H3450">
        <v>3</v>
      </c>
      <c r="I3450">
        <v>3</v>
      </c>
      <c r="J3450">
        <v>10360</v>
      </c>
    </row>
    <row r="3451" spans="1:10" x14ac:dyDescent="0.2">
      <c r="A3451" t="s">
        <v>20</v>
      </c>
      <c r="B3451" t="s">
        <v>21</v>
      </c>
      <c r="C3451">
        <v>2016</v>
      </c>
      <c r="D3451">
        <v>3.6</v>
      </c>
      <c r="E3451" t="s">
        <v>22</v>
      </c>
      <c r="F3451" t="s">
        <v>13</v>
      </c>
      <c r="G3451">
        <v>136826</v>
      </c>
      <c r="H3451">
        <v>4</v>
      </c>
      <c r="I3451">
        <v>3</v>
      </c>
      <c r="J3451">
        <v>11763</v>
      </c>
    </row>
    <row r="3452" spans="1:10" x14ac:dyDescent="0.2">
      <c r="A3452" t="s">
        <v>14</v>
      </c>
      <c r="B3452" t="s">
        <v>46</v>
      </c>
      <c r="C3452">
        <v>2011</v>
      </c>
      <c r="D3452">
        <v>4.8</v>
      </c>
      <c r="E3452" t="s">
        <v>28</v>
      </c>
      <c r="F3452" t="s">
        <v>13</v>
      </c>
      <c r="G3452">
        <v>261385</v>
      </c>
      <c r="H3452">
        <v>4</v>
      </c>
      <c r="I3452">
        <v>4</v>
      </c>
      <c r="J3452">
        <v>6972</v>
      </c>
    </row>
    <row r="3453" spans="1:10" x14ac:dyDescent="0.2">
      <c r="A3453" t="s">
        <v>33</v>
      </c>
      <c r="B3453" t="s">
        <v>34</v>
      </c>
      <c r="C3453">
        <v>2018</v>
      </c>
      <c r="D3453">
        <v>3.4</v>
      </c>
      <c r="E3453" t="s">
        <v>12</v>
      </c>
      <c r="F3453" t="s">
        <v>13</v>
      </c>
      <c r="G3453">
        <v>242283</v>
      </c>
      <c r="H3453">
        <v>3</v>
      </c>
      <c r="I3453">
        <v>1</v>
      </c>
      <c r="J3453">
        <v>8054</v>
      </c>
    </row>
    <row r="3454" spans="1:10" x14ac:dyDescent="0.2">
      <c r="A3454" t="s">
        <v>29</v>
      </c>
      <c r="B3454" t="s">
        <v>35</v>
      </c>
      <c r="C3454">
        <v>2012</v>
      </c>
      <c r="D3454">
        <v>1.3</v>
      </c>
      <c r="E3454" t="s">
        <v>22</v>
      </c>
      <c r="F3454" t="s">
        <v>13</v>
      </c>
      <c r="G3454">
        <v>11556</v>
      </c>
      <c r="H3454">
        <v>2</v>
      </c>
      <c r="I3454">
        <v>3</v>
      </c>
      <c r="J3454">
        <v>10768</v>
      </c>
    </row>
    <row r="3455" spans="1:10" x14ac:dyDescent="0.2">
      <c r="A3455" t="s">
        <v>33</v>
      </c>
      <c r="B3455" t="s">
        <v>43</v>
      </c>
      <c r="C3455">
        <v>2012</v>
      </c>
      <c r="D3455">
        <v>4.9000000000000004</v>
      </c>
      <c r="E3455" t="s">
        <v>12</v>
      </c>
      <c r="F3455" t="s">
        <v>25</v>
      </c>
      <c r="G3455">
        <v>87773</v>
      </c>
      <c r="H3455">
        <v>5</v>
      </c>
      <c r="I3455">
        <v>5</v>
      </c>
      <c r="J3455">
        <v>10844</v>
      </c>
    </row>
    <row r="3456" spans="1:10" x14ac:dyDescent="0.2">
      <c r="A3456" t="s">
        <v>29</v>
      </c>
      <c r="B3456" t="s">
        <v>30</v>
      </c>
      <c r="C3456">
        <v>2013</v>
      </c>
      <c r="D3456">
        <v>4.9000000000000004</v>
      </c>
      <c r="E3456" t="s">
        <v>22</v>
      </c>
      <c r="F3456" t="s">
        <v>17</v>
      </c>
      <c r="G3456">
        <v>264354</v>
      </c>
      <c r="H3456">
        <v>4</v>
      </c>
      <c r="I3456">
        <v>4</v>
      </c>
      <c r="J3456">
        <v>11112</v>
      </c>
    </row>
    <row r="3457" spans="1:10" x14ac:dyDescent="0.2">
      <c r="A3457" t="s">
        <v>26</v>
      </c>
      <c r="B3457" t="s">
        <v>27</v>
      </c>
      <c r="C3457">
        <v>2017</v>
      </c>
      <c r="D3457">
        <v>2.7</v>
      </c>
      <c r="E3457" t="s">
        <v>12</v>
      </c>
      <c r="F3457" t="s">
        <v>17</v>
      </c>
      <c r="G3457">
        <v>171032</v>
      </c>
      <c r="H3457">
        <v>3</v>
      </c>
      <c r="I3457">
        <v>3</v>
      </c>
      <c r="J3457">
        <v>9979</v>
      </c>
    </row>
    <row r="3458" spans="1:10" x14ac:dyDescent="0.2">
      <c r="A3458" t="s">
        <v>20</v>
      </c>
      <c r="B3458" t="s">
        <v>21</v>
      </c>
      <c r="C3458">
        <v>2015</v>
      </c>
      <c r="D3458">
        <v>1.8</v>
      </c>
      <c r="E3458" t="s">
        <v>22</v>
      </c>
      <c r="F3458" t="s">
        <v>17</v>
      </c>
      <c r="G3458">
        <v>109815</v>
      </c>
      <c r="H3458">
        <v>2</v>
      </c>
      <c r="I3458">
        <v>4</v>
      </c>
      <c r="J3458">
        <v>11703</v>
      </c>
    </row>
    <row r="3459" spans="1:10" x14ac:dyDescent="0.2">
      <c r="A3459" t="s">
        <v>14</v>
      </c>
      <c r="B3459" t="s">
        <v>46</v>
      </c>
      <c r="C3459">
        <v>2004</v>
      </c>
      <c r="D3459">
        <v>3.8</v>
      </c>
      <c r="E3459" t="s">
        <v>22</v>
      </c>
      <c r="F3459" t="s">
        <v>13</v>
      </c>
      <c r="G3459">
        <v>8659</v>
      </c>
      <c r="H3459">
        <v>5</v>
      </c>
      <c r="I3459">
        <v>3</v>
      </c>
      <c r="J3459">
        <v>10926</v>
      </c>
    </row>
    <row r="3460" spans="1:10" x14ac:dyDescent="0.2">
      <c r="A3460" t="s">
        <v>10</v>
      </c>
      <c r="B3460" t="s">
        <v>48</v>
      </c>
      <c r="C3460">
        <v>2010</v>
      </c>
      <c r="D3460">
        <v>4.5999999999999996</v>
      </c>
      <c r="E3460" t="s">
        <v>12</v>
      </c>
      <c r="F3460" t="s">
        <v>25</v>
      </c>
      <c r="G3460">
        <v>261904</v>
      </c>
      <c r="H3460">
        <v>4</v>
      </c>
      <c r="I3460">
        <v>5</v>
      </c>
      <c r="J3460">
        <v>6461</v>
      </c>
    </row>
    <row r="3461" spans="1:10" x14ac:dyDescent="0.2">
      <c r="A3461" t="s">
        <v>36</v>
      </c>
      <c r="B3461" t="s">
        <v>53</v>
      </c>
      <c r="C3461">
        <v>2012</v>
      </c>
      <c r="D3461">
        <v>4.5</v>
      </c>
      <c r="E3461" t="s">
        <v>12</v>
      </c>
      <c r="F3461" t="s">
        <v>25</v>
      </c>
      <c r="G3461">
        <v>18262</v>
      </c>
      <c r="H3461">
        <v>4</v>
      </c>
      <c r="I3461">
        <v>4</v>
      </c>
      <c r="J3461">
        <v>11834</v>
      </c>
    </row>
    <row r="3462" spans="1:10" x14ac:dyDescent="0.2">
      <c r="A3462" t="s">
        <v>20</v>
      </c>
      <c r="B3462" t="s">
        <v>21</v>
      </c>
      <c r="C3462">
        <v>2008</v>
      </c>
      <c r="D3462">
        <v>2.7</v>
      </c>
      <c r="E3462" t="s">
        <v>16</v>
      </c>
      <c r="F3462" t="s">
        <v>17</v>
      </c>
      <c r="G3462">
        <v>53414</v>
      </c>
      <c r="H3462">
        <v>2</v>
      </c>
      <c r="I3462">
        <v>2</v>
      </c>
      <c r="J3462">
        <v>10631</v>
      </c>
    </row>
    <row r="3463" spans="1:10" x14ac:dyDescent="0.2">
      <c r="A3463" t="s">
        <v>23</v>
      </c>
      <c r="B3463" t="s">
        <v>38</v>
      </c>
      <c r="C3463">
        <v>2012</v>
      </c>
      <c r="D3463">
        <v>2</v>
      </c>
      <c r="E3463" t="s">
        <v>22</v>
      </c>
      <c r="F3463" t="s">
        <v>25</v>
      </c>
      <c r="G3463">
        <v>180769</v>
      </c>
      <c r="H3463">
        <v>4</v>
      </c>
      <c r="I3463">
        <v>1</v>
      </c>
      <c r="J3463">
        <v>8084</v>
      </c>
    </row>
    <row r="3464" spans="1:10" x14ac:dyDescent="0.2">
      <c r="A3464" t="s">
        <v>18</v>
      </c>
      <c r="B3464" t="s">
        <v>19</v>
      </c>
      <c r="C3464">
        <v>2015</v>
      </c>
      <c r="D3464">
        <v>4.7</v>
      </c>
      <c r="E3464" t="s">
        <v>16</v>
      </c>
      <c r="F3464" t="s">
        <v>17</v>
      </c>
      <c r="G3464">
        <v>81669</v>
      </c>
      <c r="H3464">
        <v>5</v>
      </c>
      <c r="I3464">
        <v>4</v>
      </c>
      <c r="J3464">
        <v>14166</v>
      </c>
    </row>
    <row r="3465" spans="1:10" x14ac:dyDescent="0.2">
      <c r="A3465" t="s">
        <v>40</v>
      </c>
      <c r="B3465" t="s">
        <v>51</v>
      </c>
      <c r="C3465">
        <v>2018</v>
      </c>
      <c r="D3465">
        <v>1.8</v>
      </c>
      <c r="E3465" t="s">
        <v>16</v>
      </c>
      <c r="F3465" t="s">
        <v>17</v>
      </c>
      <c r="G3465">
        <v>117777</v>
      </c>
      <c r="H3465">
        <v>4</v>
      </c>
      <c r="I3465">
        <v>1</v>
      </c>
      <c r="J3465">
        <v>11444</v>
      </c>
    </row>
    <row r="3466" spans="1:10" x14ac:dyDescent="0.2">
      <c r="A3466" t="s">
        <v>23</v>
      </c>
      <c r="B3466" t="s">
        <v>38</v>
      </c>
      <c r="C3466">
        <v>2016</v>
      </c>
      <c r="D3466">
        <v>1.8</v>
      </c>
      <c r="E3466" t="s">
        <v>22</v>
      </c>
      <c r="F3466" t="s">
        <v>25</v>
      </c>
      <c r="G3466">
        <v>171501</v>
      </c>
      <c r="H3466">
        <v>4</v>
      </c>
      <c r="I3466">
        <v>4</v>
      </c>
      <c r="J3466">
        <v>9269</v>
      </c>
    </row>
    <row r="3467" spans="1:10" x14ac:dyDescent="0.2">
      <c r="A3467" t="s">
        <v>26</v>
      </c>
      <c r="B3467" t="s">
        <v>47</v>
      </c>
      <c r="C3467">
        <v>2022</v>
      </c>
      <c r="D3467">
        <v>3</v>
      </c>
      <c r="E3467" t="s">
        <v>28</v>
      </c>
      <c r="F3467" t="s">
        <v>13</v>
      </c>
      <c r="G3467">
        <v>34107</v>
      </c>
      <c r="H3467">
        <v>2</v>
      </c>
      <c r="I3467">
        <v>3</v>
      </c>
      <c r="J3467">
        <v>13017</v>
      </c>
    </row>
    <row r="3468" spans="1:10" x14ac:dyDescent="0.2">
      <c r="A3468" t="s">
        <v>36</v>
      </c>
      <c r="B3468" t="s">
        <v>44</v>
      </c>
      <c r="C3468">
        <v>2017</v>
      </c>
      <c r="D3468">
        <v>1.6</v>
      </c>
      <c r="E3468" t="s">
        <v>28</v>
      </c>
      <c r="F3468" t="s">
        <v>17</v>
      </c>
      <c r="G3468">
        <v>122439</v>
      </c>
      <c r="H3468">
        <v>3</v>
      </c>
      <c r="I3468">
        <v>2</v>
      </c>
      <c r="J3468">
        <v>9851</v>
      </c>
    </row>
    <row r="3469" spans="1:10" x14ac:dyDescent="0.2">
      <c r="A3469" t="s">
        <v>14</v>
      </c>
      <c r="B3469" t="s">
        <v>15</v>
      </c>
      <c r="C3469">
        <v>2001</v>
      </c>
      <c r="D3469">
        <v>2</v>
      </c>
      <c r="E3469" t="s">
        <v>12</v>
      </c>
      <c r="F3469" t="s">
        <v>17</v>
      </c>
      <c r="G3469">
        <v>247962</v>
      </c>
      <c r="H3469">
        <v>5</v>
      </c>
      <c r="I3469">
        <v>1</v>
      </c>
      <c r="J3469">
        <v>2940</v>
      </c>
    </row>
    <row r="3470" spans="1:10" x14ac:dyDescent="0.2">
      <c r="A3470" t="s">
        <v>36</v>
      </c>
      <c r="B3470" t="s">
        <v>53</v>
      </c>
      <c r="C3470">
        <v>2018</v>
      </c>
      <c r="D3470">
        <v>3</v>
      </c>
      <c r="E3470" t="s">
        <v>16</v>
      </c>
      <c r="F3470" t="s">
        <v>13</v>
      </c>
      <c r="G3470">
        <v>39048</v>
      </c>
      <c r="H3470">
        <v>2</v>
      </c>
      <c r="I3470">
        <v>3</v>
      </c>
      <c r="J3470">
        <v>12719</v>
      </c>
    </row>
    <row r="3471" spans="1:10" x14ac:dyDescent="0.2">
      <c r="A3471" t="s">
        <v>36</v>
      </c>
      <c r="B3471" t="s">
        <v>44</v>
      </c>
      <c r="C3471">
        <v>2014</v>
      </c>
      <c r="D3471">
        <v>3.9</v>
      </c>
      <c r="E3471" t="s">
        <v>16</v>
      </c>
      <c r="F3471" t="s">
        <v>13</v>
      </c>
      <c r="G3471">
        <v>278143</v>
      </c>
      <c r="H3471">
        <v>5</v>
      </c>
      <c r="I3471">
        <v>4</v>
      </c>
      <c r="J3471">
        <v>7637</v>
      </c>
    </row>
    <row r="3472" spans="1:10" x14ac:dyDescent="0.2">
      <c r="A3472" t="s">
        <v>33</v>
      </c>
      <c r="B3472" t="s">
        <v>34</v>
      </c>
      <c r="C3472">
        <v>2023</v>
      </c>
      <c r="D3472">
        <v>3.5</v>
      </c>
      <c r="E3472" t="s">
        <v>22</v>
      </c>
      <c r="F3472" t="s">
        <v>13</v>
      </c>
      <c r="G3472">
        <v>215199</v>
      </c>
      <c r="H3472">
        <v>3</v>
      </c>
      <c r="I3472">
        <v>3</v>
      </c>
      <c r="J3472">
        <v>12196</v>
      </c>
    </row>
    <row r="3473" spans="1:10" x14ac:dyDescent="0.2">
      <c r="A3473" t="s">
        <v>26</v>
      </c>
      <c r="B3473" t="s">
        <v>47</v>
      </c>
      <c r="C3473">
        <v>2008</v>
      </c>
      <c r="D3473">
        <v>1.3</v>
      </c>
      <c r="E3473" t="s">
        <v>22</v>
      </c>
      <c r="F3473" t="s">
        <v>13</v>
      </c>
      <c r="G3473">
        <v>82111</v>
      </c>
      <c r="H3473">
        <v>2</v>
      </c>
      <c r="I3473">
        <v>5</v>
      </c>
      <c r="J3473">
        <v>8157</v>
      </c>
    </row>
    <row r="3474" spans="1:10" x14ac:dyDescent="0.2">
      <c r="A3474" t="s">
        <v>23</v>
      </c>
      <c r="B3474" t="s">
        <v>24</v>
      </c>
      <c r="C3474">
        <v>2013</v>
      </c>
      <c r="D3474">
        <v>1.1000000000000001</v>
      </c>
      <c r="E3474" t="s">
        <v>16</v>
      </c>
      <c r="F3474" t="s">
        <v>25</v>
      </c>
      <c r="G3474">
        <v>185290</v>
      </c>
      <c r="H3474">
        <v>2</v>
      </c>
      <c r="I3474">
        <v>5</v>
      </c>
      <c r="J3474">
        <v>6394</v>
      </c>
    </row>
    <row r="3475" spans="1:10" x14ac:dyDescent="0.2">
      <c r="A3475" t="s">
        <v>14</v>
      </c>
      <c r="B3475" t="s">
        <v>39</v>
      </c>
      <c r="C3475">
        <v>2002</v>
      </c>
      <c r="D3475">
        <v>4.3</v>
      </c>
      <c r="E3475" t="s">
        <v>28</v>
      </c>
      <c r="F3475" t="s">
        <v>25</v>
      </c>
      <c r="G3475">
        <v>154339</v>
      </c>
      <c r="H3475">
        <v>3</v>
      </c>
      <c r="I3475">
        <v>1</v>
      </c>
      <c r="J3475">
        <v>5913</v>
      </c>
    </row>
    <row r="3476" spans="1:10" x14ac:dyDescent="0.2">
      <c r="A3476" t="s">
        <v>36</v>
      </c>
      <c r="B3476" t="s">
        <v>37</v>
      </c>
      <c r="C3476">
        <v>2010</v>
      </c>
      <c r="D3476">
        <v>1.7</v>
      </c>
      <c r="E3476" t="s">
        <v>16</v>
      </c>
      <c r="F3476" t="s">
        <v>13</v>
      </c>
      <c r="G3476">
        <v>280332</v>
      </c>
      <c r="H3476">
        <v>3</v>
      </c>
      <c r="I3476">
        <v>4</v>
      </c>
      <c r="J3476">
        <v>4193</v>
      </c>
    </row>
    <row r="3477" spans="1:10" x14ac:dyDescent="0.2">
      <c r="A3477" t="s">
        <v>33</v>
      </c>
      <c r="B3477" t="s">
        <v>43</v>
      </c>
      <c r="C3477">
        <v>2007</v>
      </c>
      <c r="D3477">
        <v>1.5</v>
      </c>
      <c r="E3477" t="s">
        <v>12</v>
      </c>
      <c r="F3477" t="s">
        <v>17</v>
      </c>
      <c r="G3477">
        <v>21969</v>
      </c>
      <c r="H3477">
        <v>2</v>
      </c>
      <c r="I3477">
        <v>1</v>
      </c>
      <c r="J3477">
        <v>8760</v>
      </c>
    </row>
    <row r="3478" spans="1:10" x14ac:dyDescent="0.2">
      <c r="A3478" t="s">
        <v>36</v>
      </c>
      <c r="B3478" t="s">
        <v>53</v>
      </c>
      <c r="C3478">
        <v>2015</v>
      </c>
      <c r="D3478">
        <v>1.9</v>
      </c>
      <c r="E3478" t="s">
        <v>12</v>
      </c>
      <c r="F3478" t="s">
        <v>13</v>
      </c>
      <c r="G3478">
        <v>266854</v>
      </c>
      <c r="H3478">
        <v>2</v>
      </c>
      <c r="I3478">
        <v>2</v>
      </c>
      <c r="J3478">
        <v>5162</v>
      </c>
    </row>
    <row r="3479" spans="1:10" x14ac:dyDescent="0.2">
      <c r="A3479" t="s">
        <v>29</v>
      </c>
      <c r="B3479" t="s">
        <v>56</v>
      </c>
      <c r="C3479">
        <v>2003</v>
      </c>
      <c r="D3479">
        <v>2.9</v>
      </c>
      <c r="E3479" t="s">
        <v>22</v>
      </c>
      <c r="F3479" t="s">
        <v>25</v>
      </c>
      <c r="G3479">
        <v>166661</v>
      </c>
      <c r="H3479">
        <v>4</v>
      </c>
      <c r="I3479">
        <v>2</v>
      </c>
      <c r="J3479">
        <v>6566</v>
      </c>
    </row>
    <row r="3480" spans="1:10" x14ac:dyDescent="0.2">
      <c r="A3480" t="s">
        <v>20</v>
      </c>
      <c r="B3480" t="s">
        <v>21</v>
      </c>
      <c r="C3480">
        <v>2021</v>
      </c>
      <c r="D3480">
        <v>2.5</v>
      </c>
      <c r="E3480" t="s">
        <v>28</v>
      </c>
      <c r="F3480" t="s">
        <v>25</v>
      </c>
      <c r="G3480">
        <v>162133</v>
      </c>
      <c r="H3480">
        <v>3</v>
      </c>
      <c r="I3480">
        <v>3</v>
      </c>
      <c r="J3480">
        <v>9657</v>
      </c>
    </row>
    <row r="3481" spans="1:10" x14ac:dyDescent="0.2">
      <c r="A3481" t="s">
        <v>40</v>
      </c>
      <c r="B3481" t="s">
        <v>49</v>
      </c>
      <c r="C3481">
        <v>2022</v>
      </c>
      <c r="D3481">
        <v>1.6</v>
      </c>
      <c r="E3481" t="s">
        <v>16</v>
      </c>
      <c r="F3481" t="s">
        <v>17</v>
      </c>
      <c r="G3481">
        <v>34818</v>
      </c>
      <c r="H3481">
        <v>3</v>
      </c>
      <c r="I3481">
        <v>4</v>
      </c>
      <c r="J3481">
        <v>14103</v>
      </c>
    </row>
    <row r="3482" spans="1:10" x14ac:dyDescent="0.2">
      <c r="A3482" t="s">
        <v>33</v>
      </c>
      <c r="B3482" t="s">
        <v>55</v>
      </c>
      <c r="C3482">
        <v>2019</v>
      </c>
      <c r="D3482">
        <v>2.4</v>
      </c>
      <c r="E3482" t="s">
        <v>22</v>
      </c>
      <c r="F3482" t="s">
        <v>13</v>
      </c>
      <c r="G3482">
        <v>35696</v>
      </c>
      <c r="H3482">
        <v>3</v>
      </c>
      <c r="I3482">
        <v>1</v>
      </c>
      <c r="J3482">
        <v>13486</v>
      </c>
    </row>
    <row r="3483" spans="1:10" x14ac:dyDescent="0.2">
      <c r="A3483" t="s">
        <v>14</v>
      </c>
      <c r="B3483" t="s">
        <v>39</v>
      </c>
      <c r="C3483">
        <v>2013</v>
      </c>
      <c r="D3483">
        <v>2.2999999999999998</v>
      </c>
      <c r="E3483" t="s">
        <v>28</v>
      </c>
      <c r="F3483" t="s">
        <v>25</v>
      </c>
      <c r="G3483">
        <v>239847</v>
      </c>
      <c r="H3483">
        <v>5</v>
      </c>
      <c r="I3483">
        <v>3</v>
      </c>
      <c r="J3483">
        <v>5503</v>
      </c>
    </row>
    <row r="3484" spans="1:10" x14ac:dyDescent="0.2">
      <c r="A3484" t="s">
        <v>26</v>
      </c>
      <c r="B3484" t="s">
        <v>47</v>
      </c>
      <c r="C3484">
        <v>2011</v>
      </c>
      <c r="D3484">
        <v>2.2999999999999998</v>
      </c>
      <c r="E3484" t="s">
        <v>16</v>
      </c>
      <c r="F3484" t="s">
        <v>17</v>
      </c>
      <c r="G3484">
        <v>282746</v>
      </c>
      <c r="H3484">
        <v>3</v>
      </c>
      <c r="I3484">
        <v>1</v>
      </c>
      <c r="J3484">
        <v>6545</v>
      </c>
    </row>
    <row r="3485" spans="1:10" x14ac:dyDescent="0.2">
      <c r="A3485" t="s">
        <v>18</v>
      </c>
      <c r="B3485" t="s">
        <v>52</v>
      </c>
      <c r="C3485">
        <v>2008</v>
      </c>
      <c r="D3485">
        <v>4.7</v>
      </c>
      <c r="E3485" t="s">
        <v>28</v>
      </c>
      <c r="F3485" t="s">
        <v>13</v>
      </c>
      <c r="G3485">
        <v>269660</v>
      </c>
      <c r="H3485">
        <v>3</v>
      </c>
      <c r="I3485">
        <v>5</v>
      </c>
      <c r="J3485">
        <v>5806</v>
      </c>
    </row>
    <row r="3486" spans="1:10" x14ac:dyDescent="0.2">
      <c r="A3486" t="s">
        <v>33</v>
      </c>
      <c r="B3486" t="s">
        <v>34</v>
      </c>
      <c r="C3486">
        <v>2004</v>
      </c>
      <c r="D3486">
        <v>4.5</v>
      </c>
      <c r="E3486" t="s">
        <v>28</v>
      </c>
      <c r="F3486" t="s">
        <v>25</v>
      </c>
      <c r="G3486">
        <v>5223</v>
      </c>
      <c r="H3486">
        <v>2</v>
      </c>
      <c r="I3486">
        <v>1</v>
      </c>
      <c r="J3486">
        <v>9695</v>
      </c>
    </row>
    <row r="3487" spans="1:10" x14ac:dyDescent="0.2">
      <c r="A3487" t="s">
        <v>18</v>
      </c>
      <c r="B3487" t="s">
        <v>52</v>
      </c>
      <c r="C3487">
        <v>2012</v>
      </c>
      <c r="D3487">
        <v>2.2999999999999998</v>
      </c>
      <c r="E3487" t="s">
        <v>12</v>
      </c>
      <c r="F3487" t="s">
        <v>17</v>
      </c>
      <c r="G3487">
        <v>147905</v>
      </c>
      <c r="H3487">
        <v>2</v>
      </c>
      <c r="I3487">
        <v>3</v>
      </c>
      <c r="J3487">
        <v>8541</v>
      </c>
    </row>
    <row r="3488" spans="1:10" x14ac:dyDescent="0.2">
      <c r="A3488" t="s">
        <v>36</v>
      </c>
      <c r="B3488" t="s">
        <v>53</v>
      </c>
      <c r="C3488">
        <v>2018</v>
      </c>
      <c r="D3488">
        <v>3.4</v>
      </c>
      <c r="E3488" t="s">
        <v>28</v>
      </c>
      <c r="F3488" t="s">
        <v>17</v>
      </c>
      <c r="G3488">
        <v>130629</v>
      </c>
      <c r="H3488">
        <v>4</v>
      </c>
      <c r="I3488">
        <v>3</v>
      </c>
      <c r="J3488">
        <v>11787</v>
      </c>
    </row>
    <row r="3489" spans="1:10" x14ac:dyDescent="0.2">
      <c r="A3489" t="s">
        <v>33</v>
      </c>
      <c r="B3489" t="s">
        <v>34</v>
      </c>
      <c r="C3489">
        <v>2017</v>
      </c>
      <c r="D3489">
        <v>4.4000000000000004</v>
      </c>
      <c r="E3489" t="s">
        <v>22</v>
      </c>
      <c r="F3489" t="s">
        <v>17</v>
      </c>
      <c r="G3489">
        <v>294306</v>
      </c>
      <c r="H3489">
        <v>4</v>
      </c>
      <c r="I3489">
        <v>5</v>
      </c>
      <c r="J3489">
        <v>11213</v>
      </c>
    </row>
    <row r="3490" spans="1:10" x14ac:dyDescent="0.2">
      <c r="A3490" t="s">
        <v>20</v>
      </c>
      <c r="B3490" t="s">
        <v>50</v>
      </c>
      <c r="C3490">
        <v>2016</v>
      </c>
      <c r="D3490">
        <v>2.7</v>
      </c>
      <c r="E3490" t="s">
        <v>22</v>
      </c>
      <c r="F3490" t="s">
        <v>13</v>
      </c>
      <c r="G3490">
        <v>292450</v>
      </c>
      <c r="H3490">
        <v>3</v>
      </c>
      <c r="I3490">
        <v>2</v>
      </c>
      <c r="J3490">
        <v>7751</v>
      </c>
    </row>
    <row r="3491" spans="1:10" x14ac:dyDescent="0.2">
      <c r="A3491" t="s">
        <v>26</v>
      </c>
      <c r="B3491" t="s">
        <v>47</v>
      </c>
      <c r="C3491">
        <v>2023</v>
      </c>
      <c r="D3491">
        <v>2.2000000000000002</v>
      </c>
      <c r="E3491" t="s">
        <v>12</v>
      </c>
      <c r="F3491" t="s">
        <v>25</v>
      </c>
      <c r="G3491">
        <v>163252</v>
      </c>
      <c r="H3491">
        <v>3</v>
      </c>
      <c r="I3491">
        <v>5</v>
      </c>
      <c r="J3491">
        <v>9934</v>
      </c>
    </row>
    <row r="3492" spans="1:10" x14ac:dyDescent="0.2">
      <c r="A3492" t="s">
        <v>40</v>
      </c>
      <c r="B3492" t="s">
        <v>51</v>
      </c>
      <c r="C3492">
        <v>2012</v>
      </c>
      <c r="D3492">
        <v>4.5</v>
      </c>
      <c r="E3492" t="s">
        <v>12</v>
      </c>
      <c r="F3492" t="s">
        <v>25</v>
      </c>
      <c r="G3492">
        <v>12118</v>
      </c>
      <c r="H3492">
        <v>3</v>
      </c>
      <c r="I3492">
        <v>5</v>
      </c>
      <c r="J3492">
        <v>11957</v>
      </c>
    </row>
    <row r="3493" spans="1:10" x14ac:dyDescent="0.2">
      <c r="A3493" t="s">
        <v>10</v>
      </c>
      <c r="B3493" t="s">
        <v>11</v>
      </c>
      <c r="C3493">
        <v>2014</v>
      </c>
      <c r="D3493">
        <v>1.8</v>
      </c>
      <c r="E3493" t="s">
        <v>28</v>
      </c>
      <c r="F3493" t="s">
        <v>25</v>
      </c>
      <c r="G3493">
        <v>26905</v>
      </c>
      <c r="H3493">
        <v>5</v>
      </c>
      <c r="I3493">
        <v>3</v>
      </c>
      <c r="J3493">
        <v>9561</v>
      </c>
    </row>
    <row r="3494" spans="1:10" x14ac:dyDescent="0.2">
      <c r="A3494" t="s">
        <v>14</v>
      </c>
      <c r="B3494" t="s">
        <v>15</v>
      </c>
      <c r="C3494">
        <v>2013</v>
      </c>
      <c r="D3494">
        <v>3.8</v>
      </c>
      <c r="E3494" t="s">
        <v>22</v>
      </c>
      <c r="F3494" t="s">
        <v>17</v>
      </c>
      <c r="G3494">
        <v>187116</v>
      </c>
      <c r="H3494">
        <v>4</v>
      </c>
      <c r="I3494">
        <v>4</v>
      </c>
      <c r="J3494">
        <v>11557</v>
      </c>
    </row>
    <row r="3495" spans="1:10" x14ac:dyDescent="0.2">
      <c r="A3495" t="s">
        <v>33</v>
      </c>
      <c r="B3495" t="s">
        <v>34</v>
      </c>
      <c r="C3495">
        <v>2021</v>
      </c>
      <c r="D3495">
        <v>3.1</v>
      </c>
      <c r="E3495" t="s">
        <v>22</v>
      </c>
      <c r="F3495" t="s">
        <v>13</v>
      </c>
      <c r="G3495">
        <v>51446</v>
      </c>
      <c r="H3495">
        <v>5</v>
      </c>
      <c r="I3495">
        <v>4</v>
      </c>
      <c r="J3495">
        <v>14471</v>
      </c>
    </row>
    <row r="3496" spans="1:10" x14ac:dyDescent="0.2">
      <c r="A3496" t="s">
        <v>14</v>
      </c>
      <c r="B3496" t="s">
        <v>39</v>
      </c>
      <c r="C3496">
        <v>2021</v>
      </c>
      <c r="D3496">
        <v>2.9</v>
      </c>
      <c r="E3496" t="s">
        <v>12</v>
      </c>
      <c r="F3496" t="s">
        <v>25</v>
      </c>
      <c r="G3496">
        <v>217855</v>
      </c>
      <c r="H3496">
        <v>5</v>
      </c>
      <c r="I3496">
        <v>3</v>
      </c>
      <c r="J3496">
        <v>8942</v>
      </c>
    </row>
    <row r="3497" spans="1:10" x14ac:dyDescent="0.2">
      <c r="A3497" t="s">
        <v>20</v>
      </c>
      <c r="B3497" t="s">
        <v>42</v>
      </c>
      <c r="C3497">
        <v>2022</v>
      </c>
      <c r="D3497">
        <v>1.3</v>
      </c>
      <c r="E3497" t="s">
        <v>12</v>
      </c>
      <c r="F3497" t="s">
        <v>25</v>
      </c>
      <c r="G3497">
        <v>248632</v>
      </c>
      <c r="H3497">
        <v>5</v>
      </c>
      <c r="I3497">
        <v>2</v>
      </c>
      <c r="J3497">
        <v>7027</v>
      </c>
    </row>
    <row r="3498" spans="1:10" x14ac:dyDescent="0.2">
      <c r="A3498" t="s">
        <v>14</v>
      </c>
      <c r="B3498" t="s">
        <v>46</v>
      </c>
      <c r="C3498">
        <v>2010</v>
      </c>
      <c r="D3498">
        <v>2.5</v>
      </c>
      <c r="E3498" t="s">
        <v>22</v>
      </c>
      <c r="F3498" t="s">
        <v>25</v>
      </c>
      <c r="G3498">
        <v>270465</v>
      </c>
      <c r="H3498">
        <v>3</v>
      </c>
      <c r="I3498">
        <v>4</v>
      </c>
      <c r="J3498">
        <v>6190</v>
      </c>
    </row>
    <row r="3499" spans="1:10" x14ac:dyDescent="0.2">
      <c r="A3499" t="s">
        <v>29</v>
      </c>
      <c r="B3499" t="s">
        <v>35</v>
      </c>
      <c r="C3499">
        <v>2022</v>
      </c>
      <c r="D3499">
        <v>2.1</v>
      </c>
      <c r="E3499" t="s">
        <v>22</v>
      </c>
      <c r="F3499" t="s">
        <v>13</v>
      </c>
      <c r="G3499">
        <v>149334</v>
      </c>
      <c r="H3499">
        <v>4</v>
      </c>
      <c r="I3499">
        <v>4</v>
      </c>
      <c r="J3499">
        <v>11813</v>
      </c>
    </row>
    <row r="3500" spans="1:10" x14ac:dyDescent="0.2">
      <c r="A3500" t="s">
        <v>23</v>
      </c>
      <c r="B3500" t="s">
        <v>24</v>
      </c>
      <c r="C3500">
        <v>2012</v>
      </c>
      <c r="D3500">
        <v>3.2</v>
      </c>
      <c r="E3500" t="s">
        <v>28</v>
      </c>
      <c r="F3500" t="s">
        <v>25</v>
      </c>
      <c r="G3500">
        <v>239063</v>
      </c>
      <c r="H3500">
        <v>4</v>
      </c>
      <c r="I3500">
        <v>1</v>
      </c>
      <c r="J3500">
        <v>6118</v>
      </c>
    </row>
    <row r="3501" spans="1:10" x14ac:dyDescent="0.2">
      <c r="A3501" t="s">
        <v>33</v>
      </c>
      <c r="B3501" t="s">
        <v>43</v>
      </c>
      <c r="C3501">
        <v>2022</v>
      </c>
      <c r="D3501">
        <v>1.3</v>
      </c>
      <c r="E3501" t="s">
        <v>28</v>
      </c>
      <c r="F3501" t="s">
        <v>13</v>
      </c>
      <c r="G3501">
        <v>29539</v>
      </c>
      <c r="H3501">
        <v>2</v>
      </c>
      <c r="I3501">
        <v>4</v>
      </c>
      <c r="J3501">
        <v>11409</v>
      </c>
    </row>
    <row r="3502" spans="1:10" x14ac:dyDescent="0.2">
      <c r="A3502" t="s">
        <v>36</v>
      </c>
      <c r="B3502" t="s">
        <v>37</v>
      </c>
      <c r="C3502">
        <v>2010</v>
      </c>
      <c r="D3502">
        <v>2.6</v>
      </c>
      <c r="E3502" t="s">
        <v>22</v>
      </c>
      <c r="F3502" t="s">
        <v>25</v>
      </c>
      <c r="G3502">
        <v>49036</v>
      </c>
      <c r="H3502">
        <v>3</v>
      </c>
      <c r="I3502">
        <v>4</v>
      </c>
      <c r="J3502">
        <v>10719</v>
      </c>
    </row>
    <row r="3503" spans="1:10" x14ac:dyDescent="0.2">
      <c r="A3503" t="s">
        <v>18</v>
      </c>
      <c r="B3503" t="s">
        <v>54</v>
      </c>
      <c r="C3503">
        <v>2021</v>
      </c>
      <c r="D3503">
        <v>2.4</v>
      </c>
      <c r="E3503" t="s">
        <v>22</v>
      </c>
      <c r="F3503" t="s">
        <v>13</v>
      </c>
      <c r="G3503">
        <v>257224</v>
      </c>
      <c r="H3503">
        <v>2</v>
      </c>
      <c r="I3503">
        <v>5</v>
      </c>
      <c r="J3503">
        <v>9655</v>
      </c>
    </row>
    <row r="3504" spans="1:10" x14ac:dyDescent="0.2">
      <c r="A3504" t="s">
        <v>23</v>
      </c>
      <c r="B3504" t="s">
        <v>24</v>
      </c>
      <c r="C3504">
        <v>2002</v>
      </c>
      <c r="D3504">
        <v>2.2999999999999998</v>
      </c>
      <c r="E3504" t="s">
        <v>22</v>
      </c>
      <c r="F3504" t="s">
        <v>25</v>
      </c>
      <c r="G3504">
        <v>48461</v>
      </c>
      <c r="H3504">
        <v>5</v>
      </c>
      <c r="I3504">
        <v>4</v>
      </c>
      <c r="J3504">
        <v>8030</v>
      </c>
    </row>
    <row r="3505" spans="1:10" x14ac:dyDescent="0.2">
      <c r="A3505" t="s">
        <v>40</v>
      </c>
      <c r="B3505" t="s">
        <v>41</v>
      </c>
      <c r="C3505">
        <v>2012</v>
      </c>
      <c r="D3505">
        <v>1.8</v>
      </c>
      <c r="E3505" t="s">
        <v>16</v>
      </c>
      <c r="F3505" t="s">
        <v>17</v>
      </c>
      <c r="G3505">
        <v>80843</v>
      </c>
      <c r="H3505">
        <v>5</v>
      </c>
      <c r="I3505">
        <v>2</v>
      </c>
      <c r="J3505">
        <v>10383</v>
      </c>
    </row>
    <row r="3506" spans="1:10" x14ac:dyDescent="0.2">
      <c r="A3506" t="s">
        <v>36</v>
      </c>
      <c r="B3506" t="s">
        <v>44</v>
      </c>
      <c r="C3506">
        <v>2022</v>
      </c>
      <c r="D3506">
        <v>3.8</v>
      </c>
      <c r="E3506" t="s">
        <v>28</v>
      </c>
      <c r="F3506" t="s">
        <v>17</v>
      </c>
      <c r="G3506">
        <v>50336</v>
      </c>
      <c r="H3506">
        <v>5</v>
      </c>
      <c r="I3506">
        <v>5</v>
      </c>
      <c r="J3506">
        <v>14993</v>
      </c>
    </row>
    <row r="3507" spans="1:10" x14ac:dyDescent="0.2">
      <c r="A3507" t="s">
        <v>14</v>
      </c>
      <c r="B3507" t="s">
        <v>15</v>
      </c>
      <c r="C3507">
        <v>2008</v>
      </c>
      <c r="D3507">
        <v>4.9000000000000004</v>
      </c>
      <c r="E3507" t="s">
        <v>22</v>
      </c>
      <c r="F3507" t="s">
        <v>25</v>
      </c>
      <c r="G3507">
        <v>209811</v>
      </c>
      <c r="H3507">
        <v>5</v>
      </c>
      <c r="I3507">
        <v>3</v>
      </c>
      <c r="J3507">
        <v>9203</v>
      </c>
    </row>
    <row r="3508" spans="1:10" x14ac:dyDescent="0.2">
      <c r="A3508" t="s">
        <v>26</v>
      </c>
      <c r="B3508" t="s">
        <v>32</v>
      </c>
      <c r="C3508">
        <v>2006</v>
      </c>
      <c r="D3508">
        <v>1.4</v>
      </c>
      <c r="E3508" t="s">
        <v>12</v>
      </c>
      <c r="F3508" t="s">
        <v>25</v>
      </c>
      <c r="G3508">
        <v>182285</v>
      </c>
      <c r="H3508">
        <v>2</v>
      </c>
      <c r="I3508">
        <v>1</v>
      </c>
      <c r="J3508">
        <v>3654</v>
      </c>
    </row>
    <row r="3509" spans="1:10" x14ac:dyDescent="0.2">
      <c r="A3509" t="s">
        <v>20</v>
      </c>
      <c r="B3509" t="s">
        <v>50</v>
      </c>
      <c r="C3509">
        <v>2004</v>
      </c>
      <c r="D3509">
        <v>2.8</v>
      </c>
      <c r="E3509" t="s">
        <v>22</v>
      </c>
      <c r="F3509" t="s">
        <v>17</v>
      </c>
      <c r="G3509">
        <v>138076</v>
      </c>
      <c r="H3509">
        <v>2</v>
      </c>
      <c r="I3509">
        <v>4</v>
      </c>
      <c r="J3509">
        <v>8838</v>
      </c>
    </row>
    <row r="3510" spans="1:10" x14ac:dyDescent="0.2">
      <c r="A3510" t="s">
        <v>18</v>
      </c>
      <c r="B3510" t="s">
        <v>19</v>
      </c>
      <c r="C3510">
        <v>2015</v>
      </c>
      <c r="D3510">
        <v>1</v>
      </c>
      <c r="E3510" t="s">
        <v>22</v>
      </c>
      <c r="F3510" t="s">
        <v>13</v>
      </c>
      <c r="G3510">
        <v>95342</v>
      </c>
      <c r="H3510">
        <v>2</v>
      </c>
      <c r="I3510">
        <v>3</v>
      </c>
      <c r="J3510">
        <v>9693</v>
      </c>
    </row>
    <row r="3511" spans="1:10" x14ac:dyDescent="0.2">
      <c r="A3511" t="s">
        <v>36</v>
      </c>
      <c r="B3511" t="s">
        <v>37</v>
      </c>
      <c r="C3511">
        <v>2019</v>
      </c>
      <c r="D3511">
        <v>2.2000000000000002</v>
      </c>
      <c r="E3511" t="s">
        <v>12</v>
      </c>
      <c r="F3511" t="s">
        <v>17</v>
      </c>
      <c r="G3511">
        <v>242596</v>
      </c>
      <c r="H3511">
        <v>4</v>
      </c>
      <c r="I3511">
        <v>2</v>
      </c>
      <c r="J3511">
        <v>8648</v>
      </c>
    </row>
    <row r="3512" spans="1:10" x14ac:dyDescent="0.2">
      <c r="A3512" t="s">
        <v>33</v>
      </c>
      <c r="B3512" t="s">
        <v>43</v>
      </c>
      <c r="C3512">
        <v>2007</v>
      </c>
      <c r="D3512">
        <v>1.3</v>
      </c>
      <c r="E3512" t="s">
        <v>28</v>
      </c>
      <c r="F3512" t="s">
        <v>25</v>
      </c>
      <c r="G3512">
        <v>265336</v>
      </c>
      <c r="H3512">
        <v>4</v>
      </c>
      <c r="I3512">
        <v>1</v>
      </c>
      <c r="J3512">
        <v>2193</v>
      </c>
    </row>
    <row r="3513" spans="1:10" x14ac:dyDescent="0.2">
      <c r="A3513" t="s">
        <v>36</v>
      </c>
      <c r="B3513" t="s">
        <v>37</v>
      </c>
      <c r="C3513">
        <v>2005</v>
      </c>
      <c r="D3513">
        <v>1.8</v>
      </c>
      <c r="E3513" t="s">
        <v>12</v>
      </c>
      <c r="F3513" t="s">
        <v>17</v>
      </c>
      <c r="G3513">
        <v>98755</v>
      </c>
      <c r="H3513">
        <v>4</v>
      </c>
      <c r="I3513">
        <v>3</v>
      </c>
      <c r="J3513">
        <v>6924</v>
      </c>
    </row>
    <row r="3514" spans="1:10" x14ac:dyDescent="0.2">
      <c r="A3514" t="s">
        <v>26</v>
      </c>
      <c r="B3514" t="s">
        <v>32</v>
      </c>
      <c r="C3514">
        <v>2014</v>
      </c>
      <c r="D3514">
        <v>2</v>
      </c>
      <c r="E3514" t="s">
        <v>12</v>
      </c>
      <c r="F3514" t="s">
        <v>13</v>
      </c>
      <c r="G3514">
        <v>198322</v>
      </c>
      <c r="H3514">
        <v>5</v>
      </c>
      <c r="I3514">
        <v>2</v>
      </c>
      <c r="J3514">
        <v>6333</v>
      </c>
    </row>
    <row r="3515" spans="1:10" x14ac:dyDescent="0.2">
      <c r="A3515" t="s">
        <v>20</v>
      </c>
      <c r="B3515" t="s">
        <v>42</v>
      </c>
      <c r="C3515">
        <v>2011</v>
      </c>
      <c r="D3515">
        <v>1.5</v>
      </c>
      <c r="E3515" t="s">
        <v>22</v>
      </c>
      <c r="F3515" t="s">
        <v>17</v>
      </c>
      <c r="G3515">
        <v>276613</v>
      </c>
      <c r="H3515">
        <v>4</v>
      </c>
      <c r="I3515">
        <v>5</v>
      </c>
      <c r="J3515">
        <v>6867</v>
      </c>
    </row>
    <row r="3516" spans="1:10" x14ac:dyDescent="0.2">
      <c r="A3516" t="s">
        <v>36</v>
      </c>
      <c r="B3516" t="s">
        <v>37</v>
      </c>
      <c r="C3516">
        <v>2007</v>
      </c>
      <c r="D3516">
        <v>1.9</v>
      </c>
      <c r="E3516" t="s">
        <v>16</v>
      </c>
      <c r="F3516" t="s">
        <v>17</v>
      </c>
      <c r="G3516">
        <v>293378</v>
      </c>
      <c r="H3516">
        <v>4</v>
      </c>
      <c r="I3516">
        <v>2</v>
      </c>
      <c r="J3516">
        <v>4732</v>
      </c>
    </row>
    <row r="3517" spans="1:10" x14ac:dyDescent="0.2">
      <c r="A3517" t="s">
        <v>14</v>
      </c>
      <c r="B3517" t="s">
        <v>15</v>
      </c>
      <c r="C3517">
        <v>2006</v>
      </c>
      <c r="D3517">
        <v>1.4</v>
      </c>
      <c r="E3517" t="s">
        <v>28</v>
      </c>
      <c r="F3517" t="s">
        <v>25</v>
      </c>
      <c r="G3517">
        <v>19610</v>
      </c>
      <c r="H3517">
        <v>3</v>
      </c>
      <c r="I3517">
        <v>1</v>
      </c>
      <c r="J3517">
        <v>6907</v>
      </c>
    </row>
    <row r="3518" spans="1:10" x14ac:dyDescent="0.2">
      <c r="A3518" t="s">
        <v>14</v>
      </c>
      <c r="B3518" t="s">
        <v>46</v>
      </c>
      <c r="C3518">
        <v>2002</v>
      </c>
      <c r="D3518">
        <v>2.5</v>
      </c>
      <c r="E3518" t="s">
        <v>12</v>
      </c>
      <c r="F3518" t="s">
        <v>13</v>
      </c>
      <c r="G3518">
        <v>171498</v>
      </c>
      <c r="H3518">
        <v>3</v>
      </c>
      <c r="I3518">
        <v>4</v>
      </c>
      <c r="J3518">
        <v>3770</v>
      </c>
    </row>
    <row r="3519" spans="1:10" x14ac:dyDescent="0.2">
      <c r="A3519" t="s">
        <v>23</v>
      </c>
      <c r="B3519" t="s">
        <v>24</v>
      </c>
      <c r="C3519">
        <v>2021</v>
      </c>
      <c r="D3519">
        <v>2.6</v>
      </c>
      <c r="E3519" t="s">
        <v>28</v>
      </c>
      <c r="F3519" t="s">
        <v>17</v>
      </c>
      <c r="G3519">
        <v>177568</v>
      </c>
      <c r="H3519">
        <v>2</v>
      </c>
      <c r="I3519">
        <v>4</v>
      </c>
      <c r="J3519">
        <v>10948</v>
      </c>
    </row>
    <row r="3520" spans="1:10" x14ac:dyDescent="0.2">
      <c r="A3520" t="s">
        <v>26</v>
      </c>
      <c r="B3520" t="s">
        <v>47</v>
      </c>
      <c r="C3520">
        <v>2013</v>
      </c>
      <c r="D3520">
        <v>4.5999999999999996</v>
      </c>
      <c r="E3520" t="s">
        <v>12</v>
      </c>
      <c r="F3520" t="s">
        <v>17</v>
      </c>
      <c r="G3520">
        <v>105259</v>
      </c>
      <c r="H3520">
        <v>3</v>
      </c>
      <c r="I3520">
        <v>4</v>
      </c>
      <c r="J3520">
        <v>11994</v>
      </c>
    </row>
    <row r="3521" spans="1:10" x14ac:dyDescent="0.2">
      <c r="A3521" t="s">
        <v>10</v>
      </c>
      <c r="B3521" t="s">
        <v>31</v>
      </c>
      <c r="C3521">
        <v>2010</v>
      </c>
      <c r="D3521">
        <v>1.3</v>
      </c>
      <c r="E3521" t="s">
        <v>12</v>
      </c>
      <c r="F3521" t="s">
        <v>17</v>
      </c>
      <c r="G3521">
        <v>92151</v>
      </c>
      <c r="H3521">
        <v>3</v>
      </c>
      <c r="I3521">
        <v>5</v>
      </c>
      <c r="J3521">
        <v>8056</v>
      </c>
    </row>
    <row r="3522" spans="1:10" x14ac:dyDescent="0.2">
      <c r="A3522" t="s">
        <v>26</v>
      </c>
      <c r="B3522" t="s">
        <v>27</v>
      </c>
      <c r="C3522">
        <v>2017</v>
      </c>
      <c r="D3522">
        <v>1.2</v>
      </c>
      <c r="E3522" t="s">
        <v>28</v>
      </c>
      <c r="F3522" t="s">
        <v>25</v>
      </c>
      <c r="G3522">
        <v>172463</v>
      </c>
      <c r="H3522">
        <v>5</v>
      </c>
      <c r="I3522">
        <v>1</v>
      </c>
      <c r="J3522">
        <v>6950</v>
      </c>
    </row>
    <row r="3523" spans="1:10" x14ac:dyDescent="0.2">
      <c r="A3523" t="s">
        <v>26</v>
      </c>
      <c r="B3523" t="s">
        <v>47</v>
      </c>
      <c r="C3523">
        <v>2022</v>
      </c>
      <c r="D3523">
        <v>2.9</v>
      </c>
      <c r="E3523" t="s">
        <v>12</v>
      </c>
      <c r="F3523" t="s">
        <v>25</v>
      </c>
      <c r="G3523">
        <v>20578</v>
      </c>
      <c r="H3523">
        <v>2</v>
      </c>
      <c r="I3523">
        <v>4</v>
      </c>
      <c r="J3523">
        <v>13188</v>
      </c>
    </row>
    <row r="3524" spans="1:10" x14ac:dyDescent="0.2">
      <c r="A3524" t="s">
        <v>23</v>
      </c>
      <c r="B3524" t="s">
        <v>45</v>
      </c>
      <c r="C3524">
        <v>2005</v>
      </c>
      <c r="D3524">
        <v>1.1000000000000001</v>
      </c>
      <c r="E3524" t="s">
        <v>12</v>
      </c>
      <c r="F3524" t="s">
        <v>25</v>
      </c>
      <c r="G3524">
        <v>135809</v>
      </c>
      <c r="H3524">
        <v>4</v>
      </c>
      <c r="I3524">
        <v>4</v>
      </c>
      <c r="J3524">
        <v>3983</v>
      </c>
    </row>
    <row r="3525" spans="1:10" x14ac:dyDescent="0.2">
      <c r="A3525" t="s">
        <v>29</v>
      </c>
      <c r="B3525" t="s">
        <v>30</v>
      </c>
      <c r="C3525">
        <v>2009</v>
      </c>
      <c r="D3525">
        <v>3</v>
      </c>
      <c r="E3525" t="s">
        <v>16</v>
      </c>
      <c r="F3525" t="s">
        <v>25</v>
      </c>
      <c r="G3525">
        <v>85043</v>
      </c>
      <c r="H3525">
        <v>2</v>
      </c>
      <c r="I3525">
        <v>1</v>
      </c>
      <c r="J3525">
        <v>9099</v>
      </c>
    </row>
    <row r="3526" spans="1:10" x14ac:dyDescent="0.2">
      <c r="A3526" t="s">
        <v>40</v>
      </c>
      <c r="B3526" t="s">
        <v>51</v>
      </c>
      <c r="C3526">
        <v>2006</v>
      </c>
      <c r="D3526">
        <v>3.1</v>
      </c>
      <c r="E3526" t="s">
        <v>16</v>
      </c>
      <c r="F3526" t="s">
        <v>25</v>
      </c>
      <c r="G3526">
        <v>25657</v>
      </c>
      <c r="H3526">
        <v>3</v>
      </c>
      <c r="I3526">
        <v>2</v>
      </c>
      <c r="J3526">
        <v>9486</v>
      </c>
    </row>
    <row r="3527" spans="1:10" x14ac:dyDescent="0.2">
      <c r="A3527" t="s">
        <v>26</v>
      </c>
      <c r="B3527" t="s">
        <v>47</v>
      </c>
      <c r="C3527">
        <v>2019</v>
      </c>
      <c r="D3527">
        <v>3.2</v>
      </c>
      <c r="E3527" t="s">
        <v>12</v>
      </c>
      <c r="F3527" t="s">
        <v>17</v>
      </c>
      <c r="G3527">
        <v>14979</v>
      </c>
      <c r="H3527">
        <v>2</v>
      </c>
      <c r="I3527">
        <v>4</v>
      </c>
      <c r="J3527">
        <v>14200</v>
      </c>
    </row>
    <row r="3528" spans="1:10" x14ac:dyDescent="0.2">
      <c r="A3528" t="s">
        <v>18</v>
      </c>
      <c r="B3528" t="s">
        <v>54</v>
      </c>
      <c r="C3528">
        <v>2021</v>
      </c>
      <c r="D3528">
        <v>3.3</v>
      </c>
      <c r="E3528" t="s">
        <v>28</v>
      </c>
      <c r="F3528" t="s">
        <v>13</v>
      </c>
      <c r="G3528">
        <v>4500</v>
      </c>
      <c r="H3528">
        <v>2</v>
      </c>
      <c r="I3528">
        <v>5</v>
      </c>
      <c r="J3528">
        <v>13610</v>
      </c>
    </row>
    <row r="3529" spans="1:10" x14ac:dyDescent="0.2">
      <c r="A3529" t="s">
        <v>36</v>
      </c>
      <c r="B3529" t="s">
        <v>44</v>
      </c>
      <c r="C3529">
        <v>2002</v>
      </c>
      <c r="D3529">
        <v>1.4</v>
      </c>
      <c r="E3529" t="s">
        <v>16</v>
      </c>
      <c r="F3529" t="s">
        <v>25</v>
      </c>
      <c r="G3529">
        <v>161997</v>
      </c>
      <c r="H3529">
        <v>3</v>
      </c>
      <c r="I3529">
        <v>1</v>
      </c>
      <c r="J3529">
        <v>3860</v>
      </c>
    </row>
    <row r="3530" spans="1:10" x14ac:dyDescent="0.2">
      <c r="A3530" t="s">
        <v>33</v>
      </c>
      <c r="B3530" t="s">
        <v>34</v>
      </c>
      <c r="C3530">
        <v>2011</v>
      </c>
      <c r="D3530">
        <v>3.3</v>
      </c>
      <c r="E3530" t="s">
        <v>16</v>
      </c>
      <c r="F3530" t="s">
        <v>13</v>
      </c>
      <c r="G3530">
        <v>14572</v>
      </c>
      <c r="H3530">
        <v>5</v>
      </c>
      <c r="I3530">
        <v>3</v>
      </c>
      <c r="J3530">
        <v>11408</v>
      </c>
    </row>
    <row r="3531" spans="1:10" x14ac:dyDescent="0.2">
      <c r="A3531" t="s">
        <v>23</v>
      </c>
      <c r="B3531" t="s">
        <v>45</v>
      </c>
      <c r="C3531">
        <v>2012</v>
      </c>
      <c r="D3531">
        <v>3.3</v>
      </c>
      <c r="E3531" t="s">
        <v>28</v>
      </c>
      <c r="F3531" t="s">
        <v>13</v>
      </c>
      <c r="G3531">
        <v>176070</v>
      </c>
      <c r="H3531">
        <v>3</v>
      </c>
      <c r="I3531">
        <v>5</v>
      </c>
      <c r="J3531">
        <v>7478</v>
      </c>
    </row>
    <row r="3532" spans="1:10" x14ac:dyDescent="0.2">
      <c r="A3532" t="s">
        <v>10</v>
      </c>
      <c r="B3532" t="s">
        <v>11</v>
      </c>
      <c r="C3532">
        <v>2007</v>
      </c>
      <c r="D3532">
        <v>3.9</v>
      </c>
      <c r="E3532" t="s">
        <v>28</v>
      </c>
      <c r="F3532" t="s">
        <v>25</v>
      </c>
      <c r="G3532">
        <v>180708</v>
      </c>
      <c r="H3532">
        <v>3</v>
      </c>
      <c r="I3532">
        <v>1</v>
      </c>
      <c r="J3532">
        <v>6485</v>
      </c>
    </row>
    <row r="3533" spans="1:10" x14ac:dyDescent="0.2">
      <c r="A3533" t="s">
        <v>14</v>
      </c>
      <c r="B3533" t="s">
        <v>39</v>
      </c>
      <c r="C3533">
        <v>2022</v>
      </c>
      <c r="D3533">
        <v>2.7</v>
      </c>
      <c r="E3533" t="s">
        <v>28</v>
      </c>
      <c r="F3533" t="s">
        <v>17</v>
      </c>
      <c r="G3533">
        <v>252928</v>
      </c>
      <c r="H3533">
        <v>2</v>
      </c>
      <c r="I3533">
        <v>5</v>
      </c>
      <c r="J3533">
        <v>9841</v>
      </c>
    </row>
    <row r="3534" spans="1:10" x14ac:dyDescent="0.2">
      <c r="A3534" t="s">
        <v>10</v>
      </c>
      <c r="B3534" t="s">
        <v>31</v>
      </c>
      <c r="C3534">
        <v>2010</v>
      </c>
      <c r="D3534">
        <v>4.9000000000000004</v>
      </c>
      <c r="E3534" t="s">
        <v>16</v>
      </c>
      <c r="F3534" t="s">
        <v>17</v>
      </c>
      <c r="G3534">
        <v>206945</v>
      </c>
      <c r="H3534">
        <v>3</v>
      </c>
      <c r="I3534">
        <v>4</v>
      </c>
      <c r="J3534">
        <v>10361</v>
      </c>
    </row>
    <row r="3535" spans="1:10" x14ac:dyDescent="0.2">
      <c r="A3535" t="s">
        <v>40</v>
      </c>
      <c r="B3535" t="s">
        <v>41</v>
      </c>
      <c r="C3535">
        <v>2002</v>
      </c>
      <c r="D3535">
        <v>4.2</v>
      </c>
      <c r="E3535" t="s">
        <v>12</v>
      </c>
      <c r="F3535" t="s">
        <v>25</v>
      </c>
      <c r="G3535">
        <v>196015</v>
      </c>
      <c r="H3535">
        <v>3</v>
      </c>
      <c r="I3535">
        <v>4</v>
      </c>
      <c r="J3535">
        <v>4979</v>
      </c>
    </row>
    <row r="3536" spans="1:10" x14ac:dyDescent="0.2">
      <c r="A3536" t="s">
        <v>23</v>
      </c>
      <c r="B3536" t="s">
        <v>45</v>
      </c>
      <c r="C3536">
        <v>2012</v>
      </c>
      <c r="D3536">
        <v>2.2000000000000002</v>
      </c>
      <c r="E3536" t="s">
        <v>22</v>
      </c>
      <c r="F3536" t="s">
        <v>17</v>
      </c>
      <c r="G3536">
        <v>175025</v>
      </c>
      <c r="H3536">
        <v>4</v>
      </c>
      <c r="I3536">
        <v>5</v>
      </c>
      <c r="J3536">
        <v>9899</v>
      </c>
    </row>
    <row r="3537" spans="1:10" x14ac:dyDescent="0.2">
      <c r="A3537" t="s">
        <v>20</v>
      </c>
      <c r="B3537" t="s">
        <v>50</v>
      </c>
      <c r="C3537">
        <v>2012</v>
      </c>
      <c r="D3537">
        <v>4.5</v>
      </c>
      <c r="E3537" t="s">
        <v>22</v>
      </c>
      <c r="F3537" t="s">
        <v>13</v>
      </c>
      <c r="G3537">
        <v>34710</v>
      </c>
      <c r="H3537">
        <v>3</v>
      </c>
      <c r="I3537">
        <v>3</v>
      </c>
      <c r="J3537">
        <v>13505</v>
      </c>
    </row>
    <row r="3538" spans="1:10" x14ac:dyDescent="0.2">
      <c r="A3538" t="s">
        <v>14</v>
      </c>
      <c r="B3538" t="s">
        <v>46</v>
      </c>
      <c r="C3538">
        <v>2000</v>
      </c>
      <c r="D3538">
        <v>1.5</v>
      </c>
      <c r="E3538" t="s">
        <v>16</v>
      </c>
      <c r="F3538" t="s">
        <v>13</v>
      </c>
      <c r="G3538">
        <v>100575</v>
      </c>
      <c r="H3538">
        <v>4</v>
      </c>
      <c r="I3538">
        <v>3</v>
      </c>
      <c r="J3538">
        <v>4588</v>
      </c>
    </row>
    <row r="3539" spans="1:10" x14ac:dyDescent="0.2">
      <c r="A3539" t="s">
        <v>23</v>
      </c>
      <c r="B3539" t="s">
        <v>45</v>
      </c>
      <c r="C3539">
        <v>2014</v>
      </c>
      <c r="D3539">
        <v>4.8</v>
      </c>
      <c r="E3539" t="s">
        <v>22</v>
      </c>
      <c r="F3539" t="s">
        <v>13</v>
      </c>
      <c r="G3539">
        <v>206044</v>
      </c>
      <c r="H3539">
        <v>2</v>
      </c>
      <c r="I3539">
        <v>2</v>
      </c>
      <c r="J3539">
        <v>10979</v>
      </c>
    </row>
    <row r="3540" spans="1:10" x14ac:dyDescent="0.2">
      <c r="A3540" t="s">
        <v>20</v>
      </c>
      <c r="B3540" t="s">
        <v>21</v>
      </c>
      <c r="C3540">
        <v>2004</v>
      </c>
      <c r="D3540">
        <v>2.5</v>
      </c>
      <c r="E3540" t="s">
        <v>28</v>
      </c>
      <c r="F3540" t="s">
        <v>17</v>
      </c>
      <c r="G3540">
        <v>261129</v>
      </c>
      <c r="H3540">
        <v>5</v>
      </c>
      <c r="I3540">
        <v>3</v>
      </c>
      <c r="J3540">
        <v>4077</v>
      </c>
    </row>
    <row r="3541" spans="1:10" x14ac:dyDescent="0.2">
      <c r="A3541" t="s">
        <v>18</v>
      </c>
      <c r="B3541" t="s">
        <v>19</v>
      </c>
      <c r="C3541">
        <v>2014</v>
      </c>
      <c r="D3541">
        <v>1.9</v>
      </c>
      <c r="E3541" t="s">
        <v>22</v>
      </c>
      <c r="F3541" t="s">
        <v>25</v>
      </c>
      <c r="G3541">
        <v>107912</v>
      </c>
      <c r="H3541">
        <v>4</v>
      </c>
      <c r="I3541">
        <v>2</v>
      </c>
      <c r="J3541">
        <v>10041</v>
      </c>
    </row>
    <row r="3542" spans="1:10" x14ac:dyDescent="0.2">
      <c r="A3542" t="s">
        <v>14</v>
      </c>
      <c r="B3542" t="s">
        <v>39</v>
      </c>
      <c r="C3542">
        <v>2016</v>
      </c>
      <c r="D3542">
        <v>4.9000000000000004</v>
      </c>
      <c r="E3542" t="s">
        <v>12</v>
      </c>
      <c r="F3542" t="s">
        <v>25</v>
      </c>
      <c r="G3542">
        <v>226208</v>
      </c>
      <c r="H3542">
        <v>5</v>
      </c>
      <c r="I3542">
        <v>3</v>
      </c>
      <c r="J3542">
        <v>9275</v>
      </c>
    </row>
    <row r="3543" spans="1:10" x14ac:dyDescent="0.2">
      <c r="A3543" t="s">
        <v>36</v>
      </c>
      <c r="B3543" t="s">
        <v>53</v>
      </c>
      <c r="C3543">
        <v>2010</v>
      </c>
      <c r="D3543">
        <v>4</v>
      </c>
      <c r="E3543" t="s">
        <v>28</v>
      </c>
      <c r="F3543" t="s">
        <v>13</v>
      </c>
      <c r="G3543">
        <v>270726</v>
      </c>
      <c r="H3543">
        <v>3</v>
      </c>
      <c r="I3543">
        <v>3</v>
      </c>
      <c r="J3543">
        <v>5685</v>
      </c>
    </row>
    <row r="3544" spans="1:10" x14ac:dyDescent="0.2">
      <c r="A3544" t="s">
        <v>40</v>
      </c>
      <c r="B3544" t="s">
        <v>51</v>
      </c>
      <c r="C3544">
        <v>2003</v>
      </c>
      <c r="D3544">
        <v>2</v>
      </c>
      <c r="E3544" t="s">
        <v>22</v>
      </c>
      <c r="F3544" t="s">
        <v>17</v>
      </c>
      <c r="G3544">
        <v>63899</v>
      </c>
      <c r="H3544">
        <v>3</v>
      </c>
      <c r="I3544">
        <v>2</v>
      </c>
      <c r="J3544">
        <v>9222</v>
      </c>
    </row>
    <row r="3545" spans="1:10" x14ac:dyDescent="0.2">
      <c r="A3545" t="s">
        <v>29</v>
      </c>
      <c r="B3545" t="s">
        <v>30</v>
      </c>
      <c r="C3545">
        <v>2002</v>
      </c>
      <c r="D3545">
        <v>1.5</v>
      </c>
      <c r="E3545" t="s">
        <v>28</v>
      </c>
      <c r="F3545" t="s">
        <v>13</v>
      </c>
      <c r="G3545">
        <v>12478</v>
      </c>
      <c r="H3545">
        <v>3</v>
      </c>
      <c r="I3545">
        <v>3</v>
      </c>
      <c r="J3545">
        <v>5950</v>
      </c>
    </row>
    <row r="3546" spans="1:10" x14ac:dyDescent="0.2">
      <c r="A3546" t="s">
        <v>40</v>
      </c>
      <c r="B3546" t="s">
        <v>49</v>
      </c>
      <c r="C3546">
        <v>2016</v>
      </c>
      <c r="D3546">
        <v>2.8</v>
      </c>
      <c r="E3546" t="s">
        <v>16</v>
      </c>
      <c r="F3546" t="s">
        <v>13</v>
      </c>
      <c r="G3546">
        <v>224812</v>
      </c>
      <c r="H3546">
        <v>2</v>
      </c>
      <c r="I3546">
        <v>4</v>
      </c>
      <c r="J3546">
        <v>8203</v>
      </c>
    </row>
    <row r="3547" spans="1:10" x14ac:dyDescent="0.2">
      <c r="A3547" t="s">
        <v>26</v>
      </c>
      <c r="B3547" t="s">
        <v>27</v>
      </c>
      <c r="C3547">
        <v>2016</v>
      </c>
      <c r="D3547">
        <v>1.4</v>
      </c>
      <c r="E3547" t="s">
        <v>22</v>
      </c>
      <c r="F3547" t="s">
        <v>17</v>
      </c>
      <c r="G3547">
        <v>227233</v>
      </c>
      <c r="H3547">
        <v>5</v>
      </c>
      <c r="I3547">
        <v>4</v>
      </c>
      <c r="J3547">
        <v>9255</v>
      </c>
    </row>
    <row r="3548" spans="1:10" x14ac:dyDescent="0.2">
      <c r="A3548" t="s">
        <v>29</v>
      </c>
      <c r="B3548" t="s">
        <v>35</v>
      </c>
      <c r="C3548">
        <v>2000</v>
      </c>
      <c r="D3548">
        <v>1.5</v>
      </c>
      <c r="E3548" t="s">
        <v>28</v>
      </c>
      <c r="F3548" t="s">
        <v>25</v>
      </c>
      <c r="G3548">
        <v>181545</v>
      </c>
      <c r="H3548">
        <v>4</v>
      </c>
      <c r="I3548">
        <v>4</v>
      </c>
      <c r="J3548">
        <v>2000</v>
      </c>
    </row>
    <row r="3549" spans="1:10" x14ac:dyDescent="0.2">
      <c r="A3549" t="s">
        <v>10</v>
      </c>
      <c r="B3549" t="s">
        <v>31</v>
      </c>
      <c r="C3549">
        <v>2020</v>
      </c>
      <c r="D3549">
        <v>1.3</v>
      </c>
      <c r="E3549" t="s">
        <v>12</v>
      </c>
      <c r="F3549" t="s">
        <v>13</v>
      </c>
      <c r="G3549">
        <v>193757</v>
      </c>
      <c r="H3549">
        <v>5</v>
      </c>
      <c r="I3549">
        <v>3</v>
      </c>
      <c r="J3549">
        <v>7524</v>
      </c>
    </row>
    <row r="3550" spans="1:10" x14ac:dyDescent="0.2">
      <c r="A3550" t="s">
        <v>18</v>
      </c>
      <c r="B3550" t="s">
        <v>19</v>
      </c>
      <c r="C3550">
        <v>2005</v>
      </c>
      <c r="D3550">
        <v>4</v>
      </c>
      <c r="E3550" t="s">
        <v>22</v>
      </c>
      <c r="F3550" t="s">
        <v>13</v>
      </c>
      <c r="G3550">
        <v>127691</v>
      </c>
      <c r="H3550">
        <v>5</v>
      </c>
      <c r="I3550">
        <v>5</v>
      </c>
      <c r="J3550">
        <v>9046</v>
      </c>
    </row>
    <row r="3551" spans="1:10" x14ac:dyDescent="0.2">
      <c r="A3551" t="s">
        <v>23</v>
      </c>
      <c r="B3551" t="s">
        <v>38</v>
      </c>
      <c r="C3551">
        <v>2017</v>
      </c>
      <c r="D3551">
        <v>2.4</v>
      </c>
      <c r="E3551" t="s">
        <v>22</v>
      </c>
      <c r="F3551" t="s">
        <v>17</v>
      </c>
      <c r="G3551">
        <v>37270</v>
      </c>
      <c r="H3551">
        <v>2</v>
      </c>
      <c r="I3551">
        <v>4</v>
      </c>
      <c r="J3551">
        <v>14354</v>
      </c>
    </row>
    <row r="3552" spans="1:10" x14ac:dyDescent="0.2">
      <c r="A3552" t="s">
        <v>36</v>
      </c>
      <c r="B3552" t="s">
        <v>53</v>
      </c>
      <c r="C3552">
        <v>2013</v>
      </c>
      <c r="D3552">
        <v>1.8</v>
      </c>
      <c r="E3552" t="s">
        <v>16</v>
      </c>
      <c r="F3552" t="s">
        <v>25</v>
      </c>
      <c r="G3552">
        <v>168366</v>
      </c>
      <c r="H3552">
        <v>2</v>
      </c>
      <c r="I3552">
        <v>3</v>
      </c>
      <c r="J3552">
        <v>7432</v>
      </c>
    </row>
    <row r="3553" spans="1:10" x14ac:dyDescent="0.2">
      <c r="A3553" t="s">
        <v>36</v>
      </c>
      <c r="B3553" t="s">
        <v>44</v>
      </c>
      <c r="C3553">
        <v>2012</v>
      </c>
      <c r="D3553">
        <v>4.0999999999999996</v>
      </c>
      <c r="E3553" t="s">
        <v>22</v>
      </c>
      <c r="F3553" t="s">
        <v>17</v>
      </c>
      <c r="G3553">
        <v>176279</v>
      </c>
      <c r="H3553">
        <v>3</v>
      </c>
      <c r="I3553">
        <v>1</v>
      </c>
      <c r="J3553">
        <v>11774</v>
      </c>
    </row>
    <row r="3554" spans="1:10" x14ac:dyDescent="0.2">
      <c r="A3554" t="s">
        <v>20</v>
      </c>
      <c r="B3554" t="s">
        <v>42</v>
      </c>
      <c r="C3554">
        <v>2017</v>
      </c>
      <c r="D3554">
        <v>3.8</v>
      </c>
      <c r="E3554" t="s">
        <v>12</v>
      </c>
      <c r="F3554" t="s">
        <v>25</v>
      </c>
      <c r="G3554">
        <v>243977</v>
      </c>
      <c r="H3554">
        <v>4</v>
      </c>
      <c r="I3554">
        <v>2</v>
      </c>
      <c r="J3554">
        <v>8120</v>
      </c>
    </row>
    <row r="3555" spans="1:10" x14ac:dyDescent="0.2">
      <c r="A3555" t="s">
        <v>40</v>
      </c>
      <c r="B3555" t="s">
        <v>51</v>
      </c>
      <c r="C3555">
        <v>2012</v>
      </c>
      <c r="D3555">
        <v>4.5999999999999996</v>
      </c>
      <c r="E3555" t="s">
        <v>16</v>
      </c>
      <c r="F3555" t="s">
        <v>17</v>
      </c>
      <c r="G3555">
        <v>203906</v>
      </c>
      <c r="H3555">
        <v>3</v>
      </c>
      <c r="I3555">
        <v>1</v>
      </c>
      <c r="J3555">
        <v>10721</v>
      </c>
    </row>
    <row r="3556" spans="1:10" x14ac:dyDescent="0.2">
      <c r="A3556" t="s">
        <v>36</v>
      </c>
      <c r="B3556" t="s">
        <v>37</v>
      </c>
      <c r="C3556">
        <v>2021</v>
      </c>
      <c r="D3556">
        <v>1.3</v>
      </c>
      <c r="E3556" t="s">
        <v>16</v>
      </c>
      <c r="F3556" t="s">
        <v>25</v>
      </c>
      <c r="G3556">
        <v>43395</v>
      </c>
      <c r="H3556">
        <v>3</v>
      </c>
      <c r="I3556">
        <v>2</v>
      </c>
      <c r="J3556">
        <v>11832</v>
      </c>
    </row>
    <row r="3557" spans="1:10" x14ac:dyDescent="0.2">
      <c r="A3557" t="s">
        <v>14</v>
      </c>
      <c r="B3557" t="s">
        <v>39</v>
      </c>
      <c r="C3557">
        <v>2019</v>
      </c>
      <c r="D3557">
        <v>2.2999999999999998</v>
      </c>
      <c r="E3557" t="s">
        <v>16</v>
      </c>
      <c r="F3557" t="s">
        <v>17</v>
      </c>
      <c r="G3557">
        <v>144144</v>
      </c>
      <c r="H3557">
        <v>3</v>
      </c>
      <c r="I3557">
        <v>3</v>
      </c>
      <c r="J3557">
        <v>11717</v>
      </c>
    </row>
    <row r="3558" spans="1:10" x14ac:dyDescent="0.2">
      <c r="A3558" t="s">
        <v>40</v>
      </c>
      <c r="B3558" t="s">
        <v>51</v>
      </c>
      <c r="C3558">
        <v>2004</v>
      </c>
      <c r="D3558">
        <v>3.3</v>
      </c>
      <c r="E3558" t="s">
        <v>12</v>
      </c>
      <c r="F3558" t="s">
        <v>25</v>
      </c>
      <c r="G3558">
        <v>188701</v>
      </c>
      <c r="H3558">
        <v>3</v>
      </c>
      <c r="I3558">
        <v>1</v>
      </c>
      <c r="J3558">
        <v>4825</v>
      </c>
    </row>
    <row r="3559" spans="1:10" x14ac:dyDescent="0.2">
      <c r="A3559" t="s">
        <v>20</v>
      </c>
      <c r="B3559" t="s">
        <v>50</v>
      </c>
      <c r="C3559">
        <v>2004</v>
      </c>
      <c r="D3559">
        <v>2</v>
      </c>
      <c r="E3559" t="s">
        <v>28</v>
      </c>
      <c r="F3559" t="s">
        <v>13</v>
      </c>
      <c r="G3559">
        <v>222344</v>
      </c>
      <c r="H3559">
        <v>2</v>
      </c>
      <c r="I3559">
        <v>3</v>
      </c>
      <c r="J3559">
        <v>2853</v>
      </c>
    </row>
    <row r="3560" spans="1:10" x14ac:dyDescent="0.2">
      <c r="A3560" t="s">
        <v>18</v>
      </c>
      <c r="B3560" t="s">
        <v>19</v>
      </c>
      <c r="C3560">
        <v>2004</v>
      </c>
      <c r="D3560">
        <v>1.4</v>
      </c>
      <c r="E3560" t="s">
        <v>28</v>
      </c>
      <c r="F3560" t="s">
        <v>25</v>
      </c>
      <c r="G3560">
        <v>135482</v>
      </c>
      <c r="H3560">
        <v>4</v>
      </c>
      <c r="I3560">
        <v>2</v>
      </c>
      <c r="J3560">
        <v>3990</v>
      </c>
    </row>
    <row r="3561" spans="1:10" x14ac:dyDescent="0.2">
      <c r="A3561" t="s">
        <v>40</v>
      </c>
      <c r="B3561" t="s">
        <v>49</v>
      </c>
      <c r="C3561">
        <v>2023</v>
      </c>
      <c r="D3561">
        <v>1.4</v>
      </c>
      <c r="E3561" t="s">
        <v>12</v>
      </c>
      <c r="F3561" t="s">
        <v>25</v>
      </c>
      <c r="G3561">
        <v>9651</v>
      </c>
      <c r="H3561">
        <v>5</v>
      </c>
      <c r="I3561">
        <v>4</v>
      </c>
      <c r="J3561">
        <v>12206</v>
      </c>
    </row>
    <row r="3562" spans="1:10" x14ac:dyDescent="0.2">
      <c r="A3562" t="s">
        <v>10</v>
      </c>
      <c r="B3562" t="s">
        <v>31</v>
      </c>
      <c r="C3562">
        <v>2014</v>
      </c>
      <c r="D3562">
        <v>1.9</v>
      </c>
      <c r="E3562" t="s">
        <v>22</v>
      </c>
      <c r="F3562" t="s">
        <v>13</v>
      </c>
      <c r="G3562">
        <v>29573</v>
      </c>
      <c r="H3562">
        <v>2</v>
      </c>
      <c r="I3562">
        <v>2</v>
      </c>
      <c r="J3562">
        <v>11608</v>
      </c>
    </row>
    <row r="3563" spans="1:10" x14ac:dyDescent="0.2">
      <c r="A3563" t="s">
        <v>23</v>
      </c>
      <c r="B3563" t="s">
        <v>45</v>
      </c>
      <c r="C3563">
        <v>2023</v>
      </c>
      <c r="D3563">
        <v>3</v>
      </c>
      <c r="E3563" t="s">
        <v>28</v>
      </c>
      <c r="F3563" t="s">
        <v>13</v>
      </c>
      <c r="G3563">
        <v>208515</v>
      </c>
      <c r="H3563">
        <v>2</v>
      </c>
      <c r="I3563">
        <v>2</v>
      </c>
      <c r="J3563">
        <v>9829</v>
      </c>
    </row>
    <row r="3564" spans="1:10" x14ac:dyDescent="0.2">
      <c r="A3564" t="s">
        <v>18</v>
      </c>
      <c r="B3564" t="s">
        <v>19</v>
      </c>
      <c r="C3564">
        <v>2018</v>
      </c>
      <c r="D3564">
        <v>4.5</v>
      </c>
      <c r="E3564" t="s">
        <v>22</v>
      </c>
      <c r="F3564" t="s">
        <v>13</v>
      </c>
      <c r="G3564">
        <v>153032</v>
      </c>
      <c r="H3564">
        <v>2</v>
      </c>
      <c r="I3564">
        <v>4</v>
      </c>
      <c r="J3564">
        <v>12939</v>
      </c>
    </row>
    <row r="3565" spans="1:10" x14ac:dyDescent="0.2">
      <c r="A3565" t="s">
        <v>23</v>
      </c>
      <c r="B3565" t="s">
        <v>24</v>
      </c>
      <c r="C3565">
        <v>2013</v>
      </c>
      <c r="D3565">
        <v>2.8</v>
      </c>
      <c r="E3565" t="s">
        <v>22</v>
      </c>
      <c r="F3565" t="s">
        <v>17</v>
      </c>
      <c r="G3565">
        <v>88109</v>
      </c>
      <c r="H3565">
        <v>5</v>
      </c>
      <c r="I3565">
        <v>3</v>
      </c>
      <c r="J3565">
        <v>12537</v>
      </c>
    </row>
    <row r="3566" spans="1:10" x14ac:dyDescent="0.2">
      <c r="A3566" t="s">
        <v>23</v>
      </c>
      <c r="B3566" t="s">
        <v>24</v>
      </c>
      <c r="C3566">
        <v>2022</v>
      </c>
      <c r="D3566">
        <v>1.4</v>
      </c>
      <c r="E3566" t="s">
        <v>12</v>
      </c>
      <c r="F3566" t="s">
        <v>25</v>
      </c>
      <c r="G3566">
        <v>140758</v>
      </c>
      <c r="H3566">
        <v>3</v>
      </c>
      <c r="I3566">
        <v>1</v>
      </c>
      <c r="J3566">
        <v>9284</v>
      </c>
    </row>
    <row r="3567" spans="1:10" x14ac:dyDescent="0.2">
      <c r="A3567" t="s">
        <v>23</v>
      </c>
      <c r="B3567" t="s">
        <v>45</v>
      </c>
      <c r="C3567">
        <v>2002</v>
      </c>
      <c r="D3567">
        <v>4.3</v>
      </c>
      <c r="E3567" t="s">
        <v>28</v>
      </c>
      <c r="F3567" t="s">
        <v>25</v>
      </c>
      <c r="G3567">
        <v>160517</v>
      </c>
      <c r="H3567">
        <v>4</v>
      </c>
      <c r="I3567">
        <v>4</v>
      </c>
      <c r="J3567">
        <v>5789</v>
      </c>
    </row>
    <row r="3568" spans="1:10" x14ac:dyDescent="0.2">
      <c r="A3568" t="s">
        <v>18</v>
      </c>
      <c r="B3568" t="s">
        <v>54</v>
      </c>
      <c r="C3568">
        <v>2002</v>
      </c>
      <c r="D3568">
        <v>1</v>
      </c>
      <c r="E3568" t="s">
        <v>28</v>
      </c>
      <c r="F3568" t="s">
        <v>13</v>
      </c>
      <c r="G3568">
        <v>135119</v>
      </c>
      <c r="H3568">
        <v>5</v>
      </c>
      <c r="I3568">
        <v>4</v>
      </c>
      <c r="J3568">
        <v>2997</v>
      </c>
    </row>
    <row r="3569" spans="1:10" x14ac:dyDescent="0.2">
      <c r="A3569" t="s">
        <v>33</v>
      </c>
      <c r="B3569" t="s">
        <v>55</v>
      </c>
      <c r="C3569">
        <v>2015</v>
      </c>
      <c r="D3569">
        <v>3</v>
      </c>
      <c r="E3569" t="s">
        <v>22</v>
      </c>
      <c r="F3569" t="s">
        <v>25</v>
      </c>
      <c r="G3569">
        <v>278471</v>
      </c>
      <c r="H3569">
        <v>3</v>
      </c>
      <c r="I3569">
        <v>4</v>
      </c>
      <c r="J3569">
        <v>8030</v>
      </c>
    </row>
    <row r="3570" spans="1:10" x14ac:dyDescent="0.2">
      <c r="A3570" t="s">
        <v>40</v>
      </c>
      <c r="B3570" t="s">
        <v>51</v>
      </c>
      <c r="C3570">
        <v>2019</v>
      </c>
      <c r="D3570">
        <v>3.5</v>
      </c>
      <c r="E3570" t="s">
        <v>28</v>
      </c>
      <c r="F3570" t="s">
        <v>25</v>
      </c>
      <c r="G3570">
        <v>242192</v>
      </c>
      <c r="H3570">
        <v>4</v>
      </c>
      <c r="I3570">
        <v>2</v>
      </c>
      <c r="J3570">
        <v>8456</v>
      </c>
    </row>
    <row r="3571" spans="1:10" x14ac:dyDescent="0.2">
      <c r="A3571" t="s">
        <v>20</v>
      </c>
      <c r="B3571" t="s">
        <v>42</v>
      </c>
      <c r="C3571">
        <v>2014</v>
      </c>
      <c r="D3571">
        <v>1.7</v>
      </c>
      <c r="E3571" t="s">
        <v>12</v>
      </c>
      <c r="F3571" t="s">
        <v>17</v>
      </c>
      <c r="G3571">
        <v>111647</v>
      </c>
      <c r="H3571">
        <v>2</v>
      </c>
      <c r="I3571">
        <v>5</v>
      </c>
      <c r="J3571">
        <v>9267</v>
      </c>
    </row>
    <row r="3572" spans="1:10" x14ac:dyDescent="0.2">
      <c r="A3572" t="s">
        <v>33</v>
      </c>
      <c r="B3572" t="s">
        <v>34</v>
      </c>
      <c r="C3572">
        <v>2019</v>
      </c>
      <c r="D3572">
        <v>2.8</v>
      </c>
      <c r="E3572" t="s">
        <v>22</v>
      </c>
      <c r="F3572" t="s">
        <v>13</v>
      </c>
      <c r="G3572">
        <v>8447</v>
      </c>
      <c r="H3572">
        <v>5</v>
      </c>
      <c r="I3572">
        <v>3</v>
      </c>
      <c r="J3572">
        <v>14431</v>
      </c>
    </row>
    <row r="3573" spans="1:10" x14ac:dyDescent="0.2">
      <c r="A3573" t="s">
        <v>23</v>
      </c>
      <c r="B3573" t="s">
        <v>24</v>
      </c>
      <c r="C3573">
        <v>2021</v>
      </c>
      <c r="D3573">
        <v>2.7</v>
      </c>
      <c r="E3573" t="s">
        <v>28</v>
      </c>
      <c r="F3573" t="s">
        <v>17</v>
      </c>
      <c r="G3573">
        <v>157306</v>
      </c>
      <c r="H3573">
        <v>5</v>
      </c>
      <c r="I3573">
        <v>2</v>
      </c>
      <c r="J3573">
        <v>11453</v>
      </c>
    </row>
    <row r="3574" spans="1:10" x14ac:dyDescent="0.2">
      <c r="A3574" t="s">
        <v>29</v>
      </c>
      <c r="B3574" t="s">
        <v>56</v>
      </c>
      <c r="C3574">
        <v>2005</v>
      </c>
      <c r="D3574">
        <v>3.8</v>
      </c>
      <c r="E3574" t="s">
        <v>16</v>
      </c>
      <c r="F3574" t="s">
        <v>17</v>
      </c>
      <c r="G3574">
        <v>116127</v>
      </c>
      <c r="H3574">
        <v>4</v>
      </c>
      <c r="I3574">
        <v>2</v>
      </c>
      <c r="J3574">
        <v>9577</v>
      </c>
    </row>
    <row r="3575" spans="1:10" x14ac:dyDescent="0.2">
      <c r="A3575" t="s">
        <v>20</v>
      </c>
      <c r="B3575" t="s">
        <v>21</v>
      </c>
      <c r="C3575">
        <v>2006</v>
      </c>
      <c r="D3575">
        <v>3.4</v>
      </c>
      <c r="E3575" t="s">
        <v>16</v>
      </c>
      <c r="F3575" t="s">
        <v>13</v>
      </c>
      <c r="G3575">
        <v>43578</v>
      </c>
      <c r="H3575">
        <v>5</v>
      </c>
      <c r="I3575">
        <v>5</v>
      </c>
      <c r="J3575">
        <v>9428</v>
      </c>
    </row>
    <row r="3576" spans="1:10" x14ac:dyDescent="0.2">
      <c r="A3576" t="s">
        <v>14</v>
      </c>
      <c r="B3576" t="s">
        <v>46</v>
      </c>
      <c r="C3576">
        <v>2021</v>
      </c>
      <c r="D3576">
        <v>4.7</v>
      </c>
      <c r="E3576" t="s">
        <v>28</v>
      </c>
      <c r="F3576" t="s">
        <v>25</v>
      </c>
      <c r="G3576">
        <v>165021</v>
      </c>
      <c r="H3576">
        <v>4</v>
      </c>
      <c r="I3576">
        <v>1</v>
      </c>
      <c r="J3576">
        <v>11799</v>
      </c>
    </row>
    <row r="3577" spans="1:10" x14ac:dyDescent="0.2">
      <c r="A3577" t="s">
        <v>29</v>
      </c>
      <c r="B3577" t="s">
        <v>30</v>
      </c>
      <c r="C3577">
        <v>2017</v>
      </c>
      <c r="D3577">
        <v>2.6</v>
      </c>
      <c r="E3577" t="s">
        <v>16</v>
      </c>
      <c r="F3577" t="s">
        <v>13</v>
      </c>
      <c r="G3577">
        <v>57952</v>
      </c>
      <c r="H3577">
        <v>2</v>
      </c>
      <c r="I3577">
        <v>2</v>
      </c>
      <c r="J3577">
        <v>11640</v>
      </c>
    </row>
    <row r="3578" spans="1:10" x14ac:dyDescent="0.2">
      <c r="A3578" t="s">
        <v>33</v>
      </c>
      <c r="B3578" t="s">
        <v>43</v>
      </c>
      <c r="C3578">
        <v>2013</v>
      </c>
      <c r="D3578">
        <v>2.8</v>
      </c>
      <c r="E3578" t="s">
        <v>12</v>
      </c>
      <c r="F3578" t="s">
        <v>17</v>
      </c>
      <c r="G3578">
        <v>129902</v>
      </c>
      <c r="H3578">
        <v>4</v>
      </c>
      <c r="I3578">
        <v>2</v>
      </c>
      <c r="J3578">
        <v>9701</v>
      </c>
    </row>
    <row r="3579" spans="1:10" x14ac:dyDescent="0.2">
      <c r="A3579" t="s">
        <v>40</v>
      </c>
      <c r="B3579" t="s">
        <v>51</v>
      </c>
      <c r="C3579">
        <v>2013</v>
      </c>
      <c r="D3579">
        <v>2.8</v>
      </c>
      <c r="E3579" t="s">
        <v>12</v>
      </c>
      <c r="F3579" t="s">
        <v>17</v>
      </c>
      <c r="G3579">
        <v>201247</v>
      </c>
      <c r="H3579">
        <v>5</v>
      </c>
      <c r="I3579">
        <v>4</v>
      </c>
      <c r="J3579">
        <v>8275</v>
      </c>
    </row>
    <row r="3580" spans="1:10" x14ac:dyDescent="0.2">
      <c r="A3580" t="s">
        <v>40</v>
      </c>
      <c r="B3580" t="s">
        <v>41</v>
      </c>
      <c r="C3580">
        <v>2016</v>
      </c>
      <c r="D3580">
        <v>4.4000000000000004</v>
      </c>
      <c r="E3580" t="s">
        <v>22</v>
      </c>
      <c r="F3580" t="s">
        <v>17</v>
      </c>
      <c r="G3580">
        <v>14988</v>
      </c>
      <c r="H3580">
        <v>4</v>
      </c>
      <c r="I3580">
        <v>2</v>
      </c>
      <c r="J3580">
        <v>16500</v>
      </c>
    </row>
    <row r="3581" spans="1:10" x14ac:dyDescent="0.2">
      <c r="A3581" t="s">
        <v>23</v>
      </c>
      <c r="B3581" t="s">
        <v>45</v>
      </c>
      <c r="C3581">
        <v>2022</v>
      </c>
      <c r="D3581">
        <v>4.2</v>
      </c>
      <c r="E3581" t="s">
        <v>28</v>
      </c>
      <c r="F3581" t="s">
        <v>25</v>
      </c>
      <c r="G3581">
        <v>49755</v>
      </c>
      <c r="H3581">
        <v>4</v>
      </c>
      <c r="I3581">
        <v>1</v>
      </c>
      <c r="J3581">
        <v>13904</v>
      </c>
    </row>
    <row r="3582" spans="1:10" x14ac:dyDescent="0.2">
      <c r="A3582" t="s">
        <v>33</v>
      </c>
      <c r="B3582" t="s">
        <v>55</v>
      </c>
      <c r="C3582">
        <v>2023</v>
      </c>
      <c r="D3582">
        <v>3.9</v>
      </c>
      <c r="E3582" t="s">
        <v>16</v>
      </c>
      <c r="F3582" t="s">
        <v>25</v>
      </c>
      <c r="G3582">
        <v>70509</v>
      </c>
      <c r="H3582">
        <v>4</v>
      </c>
      <c r="I3582">
        <v>3</v>
      </c>
      <c r="J3582">
        <v>14489</v>
      </c>
    </row>
    <row r="3583" spans="1:10" x14ac:dyDescent="0.2">
      <c r="A3583" t="s">
        <v>20</v>
      </c>
      <c r="B3583" t="s">
        <v>21</v>
      </c>
      <c r="C3583">
        <v>2018</v>
      </c>
      <c r="D3583">
        <v>3.7</v>
      </c>
      <c r="E3583" t="s">
        <v>22</v>
      </c>
      <c r="F3583" t="s">
        <v>25</v>
      </c>
      <c r="G3583">
        <v>219694</v>
      </c>
      <c r="H3583">
        <v>3</v>
      </c>
      <c r="I3583">
        <v>1</v>
      </c>
      <c r="J3583">
        <v>10806</v>
      </c>
    </row>
    <row r="3584" spans="1:10" x14ac:dyDescent="0.2">
      <c r="A3584" t="s">
        <v>18</v>
      </c>
      <c r="B3584" t="s">
        <v>52</v>
      </c>
      <c r="C3584">
        <v>2014</v>
      </c>
      <c r="D3584">
        <v>4.3</v>
      </c>
      <c r="E3584" t="s">
        <v>22</v>
      </c>
      <c r="F3584" t="s">
        <v>17</v>
      </c>
      <c r="G3584">
        <v>95694</v>
      </c>
      <c r="H3584">
        <v>4</v>
      </c>
      <c r="I3584">
        <v>4</v>
      </c>
      <c r="J3584">
        <v>14186</v>
      </c>
    </row>
    <row r="3585" spans="1:10" x14ac:dyDescent="0.2">
      <c r="A3585" t="s">
        <v>14</v>
      </c>
      <c r="B3585" t="s">
        <v>39</v>
      </c>
      <c r="C3585">
        <v>2005</v>
      </c>
      <c r="D3585">
        <v>4</v>
      </c>
      <c r="E3585" t="s">
        <v>22</v>
      </c>
      <c r="F3585" t="s">
        <v>17</v>
      </c>
      <c r="G3585">
        <v>295997</v>
      </c>
      <c r="H3585">
        <v>5</v>
      </c>
      <c r="I3585">
        <v>3</v>
      </c>
      <c r="J3585">
        <v>7180</v>
      </c>
    </row>
    <row r="3586" spans="1:10" x14ac:dyDescent="0.2">
      <c r="A3586" t="s">
        <v>20</v>
      </c>
      <c r="B3586" t="s">
        <v>21</v>
      </c>
      <c r="C3586">
        <v>2018</v>
      </c>
      <c r="D3586">
        <v>1.2</v>
      </c>
      <c r="E3586" t="s">
        <v>12</v>
      </c>
      <c r="F3586" t="s">
        <v>17</v>
      </c>
      <c r="G3586">
        <v>115943</v>
      </c>
      <c r="H3586">
        <v>5</v>
      </c>
      <c r="I3586">
        <v>4</v>
      </c>
      <c r="J3586">
        <v>9881</v>
      </c>
    </row>
    <row r="3587" spans="1:10" x14ac:dyDescent="0.2">
      <c r="A3587" t="s">
        <v>26</v>
      </c>
      <c r="B3587" t="s">
        <v>27</v>
      </c>
      <c r="C3587">
        <v>2003</v>
      </c>
      <c r="D3587">
        <v>4.8</v>
      </c>
      <c r="E3587" t="s">
        <v>12</v>
      </c>
      <c r="F3587" t="s">
        <v>25</v>
      </c>
      <c r="G3587">
        <v>44756</v>
      </c>
      <c r="H3587">
        <v>4</v>
      </c>
      <c r="I3587">
        <v>5</v>
      </c>
      <c r="J3587">
        <v>8904</v>
      </c>
    </row>
    <row r="3588" spans="1:10" x14ac:dyDescent="0.2">
      <c r="A3588" t="s">
        <v>33</v>
      </c>
      <c r="B3588" t="s">
        <v>34</v>
      </c>
      <c r="C3588">
        <v>2012</v>
      </c>
      <c r="D3588">
        <v>3.1</v>
      </c>
      <c r="E3588" t="s">
        <v>22</v>
      </c>
      <c r="F3588" t="s">
        <v>13</v>
      </c>
      <c r="G3588">
        <v>270415</v>
      </c>
      <c r="H3588">
        <v>3</v>
      </c>
      <c r="I3588">
        <v>1</v>
      </c>
      <c r="J3588">
        <v>7391</v>
      </c>
    </row>
    <row r="3589" spans="1:10" x14ac:dyDescent="0.2">
      <c r="A3589" t="s">
        <v>29</v>
      </c>
      <c r="B3589" t="s">
        <v>30</v>
      </c>
      <c r="C3589">
        <v>2008</v>
      </c>
      <c r="D3589">
        <v>2.2999999999999998</v>
      </c>
      <c r="E3589" t="s">
        <v>16</v>
      </c>
      <c r="F3589" t="s">
        <v>17</v>
      </c>
      <c r="G3589">
        <v>297439</v>
      </c>
      <c r="H3589">
        <v>3</v>
      </c>
      <c r="I3589">
        <v>2</v>
      </c>
      <c r="J3589">
        <v>5351</v>
      </c>
    </row>
    <row r="3590" spans="1:10" x14ac:dyDescent="0.2">
      <c r="A3590" t="s">
        <v>33</v>
      </c>
      <c r="B3590" t="s">
        <v>34</v>
      </c>
      <c r="C3590">
        <v>2016</v>
      </c>
      <c r="D3590">
        <v>1.7</v>
      </c>
      <c r="E3590" t="s">
        <v>28</v>
      </c>
      <c r="F3590" t="s">
        <v>17</v>
      </c>
      <c r="G3590">
        <v>261342</v>
      </c>
      <c r="H3590">
        <v>2</v>
      </c>
      <c r="I3590">
        <v>1</v>
      </c>
      <c r="J3590">
        <v>6873</v>
      </c>
    </row>
    <row r="3591" spans="1:10" x14ac:dyDescent="0.2">
      <c r="A3591" t="s">
        <v>10</v>
      </c>
      <c r="B3591" t="s">
        <v>11</v>
      </c>
      <c r="C3591">
        <v>2003</v>
      </c>
      <c r="D3591">
        <v>1.9</v>
      </c>
      <c r="E3591" t="s">
        <v>22</v>
      </c>
      <c r="F3591" t="s">
        <v>17</v>
      </c>
      <c r="G3591">
        <v>10909</v>
      </c>
      <c r="H3591">
        <v>5</v>
      </c>
      <c r="I3591">
        <v>4</v>
      </c>
      <c r="J3591">
        <v>10181</v>
      </c>
    </row>
    <row r="3592" spans="1:10" x14ac:dyDescent="0.2">
      <c r="A3592" t="s">
        <v>40</v>
      </c>
      <c r="B3592" t="s">
        <v>49</v>
      </c>
      <c r="C3592">
        <v>2006</v>
      </c>
      <c r="D3592">
        <v>4.5999999999999996</v>
      </c>
      <c r="E3592" t="s">
        <v>22</v>
      </c>
      <c r="F3592" t="s">
        <v>13</v>
      </c>
      <c r="G3592">
        <v>74832</v>
      </c>
      <c r="H3592">
        <v>2</v>
      </c>
      <c r="I3592">
        <v>3</v>
      </c>
      <c r="J3592">
        <v>11003</v>
      </c>
    </row>
    <row r="3593" spans="1:10" x14ac:dyDescent="0.2">
      <c r="A3593" t="s">
        <v>40</v>
      </c>
      <c r="B3593" t="s">
        <v>51</v>
      </c>
      <c r="C3593">
        <v>2001</v>
      </c>
      <c r="D3593">
        <v>4.5999999999999996</v>
      </c>
      <c r="E3593" t="s">
        <v>28</v>
      </c>
      <c r="F3593" t="s">
        <v>17</v>
      </c>
      <c r="G3593">
        <v>100403</v>
      </c>
      <c r="H3593">
        <v>3</v>
      </c>
      <c r="I3593">
        <v>4</v>
      </c>
      <c r="J3593">
        <v>8491</v>
      </c>
    </row>
    <row r="3594" spans="1:10" x14ac:dyDescent="0.2">
      <c r="A3594" t="s">
        <v>26</v>
      </c>
      <c r="B3594" t="s">
        <v>27</v>
      </c>
      <c r="C3594">
        <v>2020</v>
      </c>
      <c r="D3594">
        <v>1.8</v>
      </c>
      <c r="E3594" t="s">
        <v>28</v>
      </c>
      <c r="F3594" t="s">
        <v>13</v>
      </c>
      <c r="G3594">
        <v>232300</v>
      </c>
      <c r="H3594">
        <v>3</v>
      </c>
      <c r="I3594">
        <v>5</v>
      </c>
      <c r="J3594">
        <v>7254</v>
      </c>
    </row>
    <row r="3595" spans="1:10" x14ac:dyDescent="0.2">
      <c r="A3595" t="s">
        <v>29</v>
      </c>
      <c r="B3595" t="s">
        <v>35</v>
      </c>
      <c r="C3595">
        <v>2022</v>
      </c>
      <c r="D3595">
        <v>1</v>
      </c>
      <c r="E3595" t="s">
        <v>12</v>
      </c>
      <c r="F3595" t="s">
        <v>17</v>
      </c>
      <c r="G3595">
        <v>62864</v>
      </c>
      <c r="H3595">
        <v>4</v>
      </c>
      <c r="I3595">
        <v>2</v>
      </c>
      <c r="J3595">
        <v>11942</v>
      </c>
    </row>
    <row r="3596" spans="1:10" x14ac:dyDescent="0.2">
      <c r="A3596" t="s">
        <v>36</v>
      </c>
      <c r="B3596" t="s">
        <v>44</v>
      </c>
      <c r="C3596">
        <v>2023</v>
      </c>
      <c r="D3596">
        <v>1.3</v>
      </c>
      <c r="E3596" t="s">
        <v>16</v>
      </c>
      <c r="F3596" t="s">
        <v>25</v>
      </c>
      <c r="G3596">
        <v>85036</v>
      </c>
      <c r="H3596">
        <v>3</v>
      </c>
      <c r="I3596">
        <v>4</v>
      </c>
      <c r="J3596">
        <v>11599</v>
      </c>
    </row>
    <row r="3597" spans="1:10" x14ac:dyDescent="0.2">
      <c r="A3597" t="s">
        <v>40</v>
      </c>
      <c r="B3597" t="s">
        <v>41</v>
      </c>
      <c r="C3597">
        <v>2010</v>
      </c>
      <c r="D3597">
        <v>3.3</v>
      </c>
      <c r="E3597" t="s">
        <v>12</v>
      </c>
      <c r="F3597" t="s">
        <v>13</v>
      </c>
      <c r="G3597">
        <v>11674</v>
      </c>
      <c r="H3597">
        <v>4</v>
      </c>
      <c r="I3597">
        <v>3</v>
      </c>
      <c r="J3597">
        <v>10166</v>
      </c>
    </row>
    <row r="3598" spans="1:10" x14ac:dyDescent="0.2">
      <c r="A3598" t="s">
        <v>26</v>
      </c>
      <c r="B3598" t="s">
        <v>47</v>
      </c>
      <c r="C3598">
        <v>2014</v>
      </c>
      <c r="D3598">
        <v>4.2</v>
      </c>
      <c r="E3598" t="s">
        <v>22</v>
      </c>
      <c r="F3598" t="s">
        <v>13</v>
      </c>
      <c r="G3598">
        <v>268193</v>
      </c>
      <c r="H3598">
        <v>4</v>
      </c>
      <c r="I3598">
        <v>4</v>
      </c>
      <c r="J3598">
        <v>9136</v>
      </c>
    </row>
    <row r="3599" spans="1:10" x14ac:dyDescent="0.2">
      <c r="A3599" t="s">
        <v>29</v>
      </c>
      <c r="B3599" t="s">
        <v>56</v>
      </c>
      <c r="C3599">
        <v>2014</v>
      </c>
      <c r="D3599">
        <v>3.6</v>
      </c>
      <c r="E3599" t="s">
        <v>16</v>
      </c>
      <c r="F3599" t="s">
        <v>13</v>
      </c>
      <c r="G3599">
        <v>69323</v>
      </c>
      <c r="H3599">
        <v>5</v>
      </c>
      <c r="I3599">
        <v>4</v>
      </c>
      <c r="J3599">
        <v>11513</v>
      </c>
    </row>
    <row r="3600" spans="1:10" x14ac:dyDescent="0.2">
      <c r="A3600" t="s">
        <v>14</v>
      </c>
      <c r="B3600" t="s">
        <v>46</v>
      </c>
      <c r="C3600">
        <v>2013</v>
      </c>
      <c r="D3600">
        <v>1.9</v>
      </c>
      <c r="E3600" t="s">
        <v>16</v>
      </c>
      <c r="F3600" t="s">
        <v>25</v>
      </c>
      <c r="G3600">
        <v>6384</v>
      </c>
      <c r="H3600">
        <v>4</v>
      </c>
      <c r="I3600">
        <v>1</v>
      </c>
      <c r="J3600">
        <v>10772</v>
      </c>
    </row>
    <row r="3601" spans="1:10" x14ac:dyDescent="0.2">
      <c r="A3601" t="s">
        <v>33</v>
      </c>
      <c r="B3601" t="s">
        <v>43</v>
      </c>
      <c r="C3601">
        <v>2013</v>
      </c>
      <c r="D3601">
        <v>2.4</v>
      </c>
      <c r="E3601" t="s">
        <v>22</v>
      </c>
      <c r="F3601" t="s">
        <v>13</v>
      </c>
      <c r="G3601">
        <v>258931</v>
      </c>
      <c r="H3601">
        <v>2</v>
      </c>
      <c r="I3601">
        <v>3</v>
      </c>
      <c r="J3601">
        <v>7221</v>
      </c>
    </row>
    <row r="3602" spans="1:10" x14ac:dyDescent="0.2">
      <c r="A3602" t="s">
        <v>14</v>
      </c>
      <c r="B3602" t="s">
        <v>39</v>
      </c>
      <c r="C3602">
        <v>2007</v>
      </c>
      <c r="D3602">
        <v>4.4000000000000004</v>
      </c>
      <c r="E3602" t="s">
        <v>28</v>
      </c>
      <c r="F3602" t="s">
        <v>25</v>
      </c>
      <c r="G3602">
        <v>93305</v>
      </c>
      <c r="H3602">
        <v>2</v>
      </c>
      <c r="I3602">
        <v>2</v>
      </c>
      <c r="J3602">
        <v>8733</v>
      </c>
    </row>
    <row r="3603" spans="1:10" x14ac:dyDescent="0.2">
      <c r="A3603" t="s">
        <v>40</v>
      </c>
      <c r="B3603" t="s">
        <v>41</v>
      </c>
      <c r="C3603">
        <v>2004</v>
      </c>
      <c r="D3603">
        <v>3.8</v>
      </c>
      <c r="E3603" t="s">
        <v>22</v>
      </c>
      <c r="F3603" t="s">
        <v>25</v>
      </c>
      <c r="G3603">
        <v>285599</v>
      </c>
      <c r="H3603">
        <v>3</v>
      </c>
      <c r="I3603">
        <v>2</v>
      </c>
      <c r="J3603">
        <v>5388</v>
      </c>
    </row>
    <row r="3604" spans="1:10" x14ac:dyDescent="0.2">
      <c r="A3604" t="s">
        <v>14</v>
      </c>
      <c r="B3604" t="s">
        <v>15</v>
      </c>
      <c r="C3604">
        <v>2010</v>
      </c>
      <c r="D3604">
        <v>1.9</v>
      </c>
      <c r="E3604" t="s">
        <v>16</v>
      </c>
      <c r="F3604" t="s">
        <v>25</v>
      </c>
      <c r="G3604">
        <v>289292</v>
      </c>
      <c r="H3604">
        <v>4</v>
      </c>
      <c r="I3604">
        <v>1</v>
      </c>
      <c r="J3604">
        <v>4214</v>
      </c>
    </row>
    <row r="3605" spans="1:10" x14ac:dyDescent="0.2">
      <c r="A3605" t="s">
        <v>40</v>
      </c>
      <c r="B3605" t="s">
        <v>41</v>
      </c>
      <c r="C3605">
        <v>2004</v>
      </c>
      <c r="D3605">
        <v>4.4000000000000004</v>
      </c>
      <c r="E3605" t="s">
        <v>22</v>
      </c>
      <c r="F3605" t="s">
        <v>25</v>
      </c>
      <c r="G3605">
        <v>71374</v>
      </c>
      <c r="H3605">
        <v>4</v>
      </c>
      <c r="I3605">
        <v>4</v>
      </c>
      <c r="J3605">
        <v>10272</v>
      </c>
    </row>
    <row r="3606" spans="1:10" x14ac:dyDescent="0.2">
      <c r="A3606" t="s">
        <v>33</v>
      </c>
      <c r="B3606" t="s">
        <v>34</v>
      </c>
      <c r="C3606">
        <v>2017</v>
      </c>
      <c r="D3606">
        <v>2.2999999999999998</v>
      </c>
      <c r="E3606" t="s">
        <v>28</v>
      </c>
      <c r="F3606" t="s">
        <v>17</v>
      </c>
      <c r="G3606">
        <v>223475</v>
      </c>
      <c r="H3606">
        <v>3</v>
      </c>
      <c r="I3606">
        <v>5</v>
      </c>
      <c r="J3606">
        <v>8530</v>
      </c>
    </row>
    <row r="3607" spans="1:10" x14ac:dyDescent="0.2">
      <c r="A3607" t="s">
        <v>26</v>
      </c>
      <c r="B3607" t="s">
        <v>47</v>
      </c>
      <c r="C3607">
        <v>2020</v>
      </c>
      <c r="D3607">
        <v>1.9</v>
      </c>
      <c r="E3607" t="s">
        <v>22</v>
      </c>
      <c r="F3607" t="s">
        <v>17</v>
      </c>
      <c r="G3607">
        <v>27280</v>
      </c>
      <c r="H3607">
        <v>4</v>
      </c>
      <c r="I3607">
        <v>3</v>
      </c>
      <c r="J3607">
        <v>14954</v>
      </c>
    </row>
    <row r="3608" spans="1:10" x14ac:dyDescent="0.2">
      <c r="A3608" t="s">
        <v>14</v>
      </c>
      <c r="B3608" t="s">
        <v>39</v>
      </c>
      <c r="C3608">
        <v>2015</v>
      </c>
      <c r="D3608">
        <v>2.2000000000000002</v>
      </c>
      <c r="E3608" t="s">
        <v>12</v>
      </c>
      <c r="F3608" t="s">
        <v>25</v>
      </c>
      <c r="G3608">
        <v>208862</v>
      </c>
      <c r="H3608">
        <v>4</v>
      </c>
      <c r="I3608">
        <v>4</v>
      </c>
      <c r="J3608">
        <v>6622</v>
      </c>
    </row>
    <row r="3609" spans="1:10" x14ac:dyDescent="0.2">
      <c r="A3609" t="s">
        <v>40</v>
      </c>
      <c r="B3609" t="s">
        <v>41</v>
      </c>
      <c r="C3609">
        <v>2016</v>
      </c>
      <c r="D3609">
        <v>3.4</v>
      </c>
      <c r="E3609" t="s">
        <v>12</v>
      </c>
      <c r="F3609" t="s">
        <v>13</v>
      </c>
      <c r="G3609">
        <v>198524</v>
      </c>
      <c r="H3609">
        <v>4</v>
      </c>
      <c r="I3609">
        <v>2</v>
      </c>
      <c r="J3609">
        <v>8329</v>
      </c>
    </row>
    <row r="3610" spans="1:10" x14ac:dyDescent="0.2">
      <c r="A3610" t="s">
        <v>36</v>
      </c>
      <c r="B3610" t="s">
        <v>37</v>
      </c>
      <c r="C3610">
        <v>2006</v>
      </c>
      <c r="D3610">
        <v>3.1</v>
      </c>
      <c r="E3610" t="s">
        <v>12</v>
      </c>
      <c r="F3610" t="s">
        <v>17</v>
      </c>
      <c r="G3610">
        <v>190601</v>
      </c>
      <c r="H3610">
        <v>2</v>
      </c>
      <c r="I3610">
        <v>2</v>
      </c>
      <c r="J3610">
        <v>6687</v>
      </c>
    </row>
    <row r="3611" spans="1:10" x14ac:dyDescent="0.2">
      <c r="A3611" t="s">
        <v>40</v>
      </c>
      <c r="B3611" t="s">
        <v>41</v>
      </c>
      <c r="C3611">
        <v>2011</v>
      </c>
      <c r="D3611">
        <v>4.0999999999999996</v>
      </c>
      <c r="E3611" t="s">
        <v>12</v>
      </c>
      <c r="F3611" t="s">
        <v>13</v>
      </c>
      <c r="G3611">
        <v>229878</v>
      </c>
      <c r="H3611">
        <v>2</v>
      </c>
      <c r="I3611">
        <v>2</v>
      </c>
      <c r="J3611">
        <v>6902</v>
      </c>
    </row>
    <row r="3612" spans="1:10" x14ac:dyDescent="0.2">
      <c r="A3612" t="s">
        <v>36</v>
      </c>
      <c r="B3612" t="s">
        <v>44</v>
      </c>
      <c r="C3612">
        <v>2008</v>
      </c>
      <c r="D3612">
        <v>1.5</v>
      </c>
      <c r="E3612" t="s">
        <v>16</v>
      </c>
      <c r="F3612" t="s">
        <v>13</v>
      </c>
      <c r="G3612">
        <v>67624</v>
      </c>
      <c r="H3612">
        <v>3</v>
      </c>
      <c r="I3612">
        <v>5</v>
      </c>
      <c r="J3612">
        <v>7647</v>
      </c>
    </row>
    <row r="3613" spans="1:10" x14ac:dyDescent="0.2">
      <c r="A3613" t="s">
        <v>18</v>
      </c>
      <c r="B3613" t="s">
        <v>52</v>
      </c>
      <c r="C3613">
        <v>2009</v>
      </c>
      <c r="D3613">
        <v>3.4</v>
      </c>
      <c r="E3613" t="s">
        <v>22</v>
      </c>
      <c r="F3613" t="s">
        <v>25</v>
      </c>
      <c r="G3613">
        <v>82692</v>
      </c>
      <c r="H3613">
        <v>5</v>
      </c>
      <c r="I3613">
        <v>1</v>
      </c>
      <c r="J3613">
        <v>10546</v>
      </c>
    </row>
    <row r="3614" spans="1:10" x14ac:dyDescent="0.2">
      <c r="A3614" t="s">
        <v>10</v>
      </c>
      <c r="B3614" t="s">
        <v>48</v>
      </c>
      <c r="C3614">
        <v>2008</v>
      </c>
      <c r="D3614">
        <v>1.5</v>
      </c>
      <c r="E3614" t="s">
        <v>28</v>
      </c>
      <c r="F3614" t="s">
        <v>25</v>
      </c>
      <c r="G3614">
        <v>19502</v>
      </c>
      <c r="H3614">
        <v>4</v>
      </c>
      <c r="I3614">
        <v>1</v>
      </c>
      <c r="J3614">
        <v>7609</v>
      </c>
    </row>
    <row r="3615" spans="1:10" x14ac:dyDescent="0.2">
      <c r="A3615" t="s">
        <v>40</v>
      </c>
      <c r="B3615" t="s">
        <v>51</v>
      </c>
      <c r="C3615">
        <v>2017</v>
      </c>
      <c r="D3615">
        <v>4.8</v>
      </c>
      <c r="E3615" t="s">
        <v>16</v>
      </c>
      <c r="F3615" t="s">
        <v>25</v>
      </c>
      <c r="G3615">
        <v>124099</v>
      </c>
      <c r="H3615">
        <v>3</v>
      </c>
      <c r="I3615">
        <v>2</v>
      </c>
      <c r="J3615">
        <v>12518</v>
      </c>
    </row>
    <row r="3616" spans="1:10" x14ac:dyDescent="0.2">
      <c r="A3616" t="s">
        <v>20</v>
      </c>
      <c r="B3616" t="s">
        <v>42</v>
      </c>
      <c r="C3616">
        <v>2013</v>
      </c>
      <c r="D3616">
        <v>3.5</v>
      </c>
      <c r="E3616" t="s">
        <v>28</v>
      </c>
      <c r="F3616" t="s">
        <v>25</v>
      </c>
      <c r="G3616">
        <v>97089</v>
      </c>
      <c r="H3616">
        <v>3</v>
      </c>
      <c r="I3616">
        <v>5</v>
      </c>
      <c r="J3616">
        <v>9558</v>
      </c>
    </row>
    <row r="3617" spans="1:10" x14ac:dyDescent="0.2">
      <c r="A3617" t="s">
        <v>23</v>
      </c>
      <c r="B3617" t="s">
        <v>24</v>
      </c>
      <c r="C3617">
        <v>2016</v>
      </c>
      <c r="D3617">
        <v>2.2999999999999998</v>
      </c>
      <c r="E3617" t="s">
        <v>12</v>
      </c>
      <c r="F3617" t="s">
        <v>13</v>
      </c>
      <c r="G3617">
        <v>127675</v>
      </c>
      <c r="H3617">
        <v>3</v>
      </c>
      <c r="I3617">
        <v>1</v>
      </c>
      <c r="J3617">
        <v>8646</v>
      </c>
    </row>
    <row r="3618" spans="1:10" x14ac:dyDescent="0.2">
      <c r="A3618" t="s">
        <v>10</v>
      </c>
      <c r="B3618" t="s">
        <v>11</v>
      </c>
      <c r="C3618">
        <v>2018</v>
      </c>
      <c r="D3618">
        <v>4.4000000000000004</v>
      </c>
      <c r="E3618" t="s">
        <v>12</v>
      </c>
      <c r="F3618" t="s">
        <v>17</v>
      </c>
      <c r="G3618">
        <v>95246</v>
      </c>
      <c r="H3618">
        <v>5</v>
      </c>
      <c r="I3618">
        <v>3</v>
      </c>
      <c r="J3618">
        <v>13495</v>
      </c>
    </row>
    <row r="3619" spans="1:10" x14ac:dyDescent="0.2">
      <c r="A3619" t="s">
        <v>36</v>
      </c>
      <c r="B3619" t="s">
        <v>44</v>
      </c>
      <c r="C3619">
        <v>2015</v>
      </c>
      <c r="D3619">
        <v>3.4</v>
      </c>
      <c r="E3619" t="s">
        <v>22</v>
      </c>
      <c r="F3619" t="s">
        <v>25</v>
      </c>
      <c r="G3619">
        <v>7427</v>
      </c>
      <c r="H3619">
        <v>2</v>
      </c>
      <c r="I3619">
        <v>4</v>
      </c>
      <c r="J3619">
        <v>13851</v>
      </c>
    </row>
    <row r="3620" spans="1:10" x14ac:dyDescent="0.2">
      <c r="A3620" t="s">
        <v>18</v>
      </c>
      <c r="B3620" t="s">
        <v>19</v>
      </c>
      <c r="C3620">
        <v>2018</v>
      </c>
      <c r="D3620">
        <v>1.3</v>
      </c>
      <c r="E3620" t="s">
        <v>22</v>
      </c>
      <c r="F3620" t="s">
        <v>25</v>
      </c>
      <c r="G3620">
        <v>268121</v>
      </c>
      <c r="H3620">
        <v>5</v>
      </c>
      <c r="I3620">
        <v>3</v>
      </c>
      <c r="J3620">
        <v>7437</v>
      </c>
    </row>
    <row r="3621" spans="1:10" x14ac:dyDescent="0.2">
      <c r="A3621" t="s">
        <v>23</v>
      </c>
      <c r="B3621" t="s">
        <v>38</v>
      </c>
      <c r="C3621">
        <v>2007</v>
      </c>
      <c r="D3621">
        <v>4.3</v>
      </c>
      <c r="E3621" t="s">
        <v>22</v>
      </c>
      <c r="F3621" t="s">
        <v>25</v>
      </c>
      <c r="G3621">
        <v>74484</v>
      </c>
      <c r="H3621">
        <v>4</v>
      </c>
      <c r="I3621">
        <v>5</v>
      </c>
      <c r="J3621">
        <v>11010</v>
      </c>
    </row>
    <row r="3622" spans="1:10" x14ac:dyDescent="0.2">
      <c r="A3622" t="s">
        <v>26</v>
      </c>
      <c r="B3622" t="s">
        <v>47</v>
      </c>
      <c r="C3622">
        <v>2014</v>
      </c>
      <c r="D3622">
        <v>4.7</v>
      </c>
      <c r="E3622" t="s">
        <v>22</v>
      </c>
      <c r="F3622" t="s">
        <v>17</v>
      </c>
      <c r="G3622">
        <v>199</v>
      </c>
      <c r="H3622">
        <v>5</v>
      </c>
      <c r="I3622">
        <v>3</v>
      </c>
      <c r="J3622">
        <v>16496</v>
      </c>
    </row>
    <row r="3623" spans="1:10" x14ac:dyDescent="0.2">
      <c r="A3623" t="s">
        <v>40</v>
      </c>
      <c r="B3623" t="s">
        <v>51</v>
      </c>
      <c r="C3623">
        <v>2018</v>
      </c>
      <c r="D3623">
        <v>2.4</v>
      </c>
      <c r="E3623" t="s">
        <v>28</v>
      </c>
      <c r="F3623" t="s">
        <v>17</v>
      </c>
      <c r="G3623">
        <v>120663</v>
      </c>
      <c r="H3623">
        <v>4</v>
      </c>
      <c r="I3623">
        <v>3</v>
      </c>
      <c r="J3623">
        <v>10986</v>
      </c>
    </row>
    <row r="3624" spans="1:10" x14ac:dyDescent="0.2">
      <c r="A3624" t="s">
        <v>36</v>
      </c>
      <c r="B3624" t="s">
        <v>37</v>
      </c>
      <c r="C3624">
        <v>2013</v>
      </c>
      <c r="D3624">
        <v>3.8</v>
      </c>
      <c r="E3624" t="s">
        <v>22</v>
      </c>
      <c r="F3624" t="s">
        <v>13</v>
      </c>
      <c r="G3624">
        <v>229715</v>
      </c>
      <c r="H3624">
        <v>4</v>
      </c>
      <c r="I3624">
        <v>3</v>
      </c>
      <c r="J3624">
        <v>9205</v>
      </c>
    </row>
    <row r="3625" spans="1:10" x14ac:dyDescent="0.2">
      <c r="A3625" t="s">
        <v>18</v>
      </c>
      <c r="B3625" t="s">
        <v>52</v>
      </c>
      <c r="C3625">
        <v>2005</v>
      </c>
      <c r="D3625">
        <v>3.4</v>
      </c>
      <c r="E3625" t="s">
        <v>28</v>
      </c>
      <c r="F3625" t="s">
        <v>17</v>
      </c>
      <c r="G3625">
        <v>104731</v>
      </c>
      <c r="H3625">
        <v>5</v>
      </c>
      <c r="I3625">
        <v>3</v>
      </c>
      <c r="J3625">
        <v>8405</v>
      </c>
    </row>
    <row r="3626" spans="1:10" x14ac:dyDescent="0.2">
      <c r="A3626" t="s">
        <v>40</v>
      </c>
      <c r="B3626" t="s">
        <v>51</v>
      </c>
      <c r="C3626">
        <v>2013</v>
      </c>
      <c r="D3626">
        <v>4.5</v>
      </c>
      <c r="E3626" t="s">
        <v>22</v>
      </c>
      <c r="F3626" t="s">
        <v>25</v>
      </c>
      <c r="G3626">
        <v>244577</v>
      </c>
      <c r="H3626">
        <v>5</v>
      </c>
      <c r="I3626">
        <v>1</v>
      </c>
      <c r="J3626">
        <v>9608</v>
      </c>
    </row>
    <row r="3627" spans="1:10" x14ac:dyDescent="0.2">
      <c r="A3627" t="s">
        <v>14</v>
      </c>
      <c r="B3627" t="s">
        <v>15</v>
      </c>
      <c r="C3627">
        <v>2014</v>
      </c>
      <c r="D3627">
        <v>4.5</v>
      </c>
      <c r="E3627" t="s">
        <v>22</v>
      </c>
      <c r="F3627" t="s">
        <v>17</v>
      </c>
      <c r="G3627">
        <v>174693</v>
      </c>
      <c r="H3627">
        <v>4</v>
      </c>
      <c r="I3627">
        <v>2</v>
      </c>
      <c r="J3627">
        <v>12806</v>
      </c>
    </row>
    <row r="3628" spans="1:10" x14ac:dyDescent="0.2">
      <c r="A3628" t="s">
        <v>26</v>
      </c>
      <c r="B3628" t="s">
        <v>32</v>
      </c>
      <c r="C3628">
        <v>2020</v>
      </c>
      <c r="D3628">
        <v>1.2</v>
      </c>
      <c r="E3628" t="s">
        <v>28</v>
      </c>
      <c r="F3628" t="s">
        <v>25</v>
      </c>
      <c r="G3628">
        <v>6927</v>
      </c>
      <c r="H3628">
        <v>4</v>
      </c>
      <c r="I3628">
        <v>2</v>
      </c>
      <c r="J3628">
        <v>11161</v>
      </c>
    </row>
    <row r="3629" spans="1:10" x14ac:dyDescent="0.2">
      <c r="A3629" t="s">
        <v>23</v>
      </c>
      <c r="B3629" t="s">
        <v>45</v>
      </c>
      <c r="C3629">
        <v>2018</v>
      </c>
      <c r="D3629">
        <v>2.5</v>
      </c>
      <c r="E3629" t="s">
        <v>28</v>
      </c>
      <c r="F3629" t="s">
        <v>13</v>
      </c>
      <c r="G3629">
        <v>298898</v>
      </c>
      <c r="H3629">
        <v>3</v>
      </c>
      <c r="I3629">
        <v>2</v>
      </c>
      <c r="J3629">
        <v>6022</v>
      </c>
    </row>
    <row r="3630" spans="1:10" x14ac:dyDescent="0.2">
      <c r="A3630" t="s">
        <v>26</v>
      </c>
      <c r="B3630" t="s">
        <v>27</v>
      </c>
      <c r="C3630">
        <v>2022</v>
      </c>
      <c r="D3630">
        <v>2.9</v>
      </c>
      <c r="E3630" t="s">
        <v>22</v>
      </c>
      <c r="F3630" t="s">
        <v>13</v>
      </c>
      <c r="G3630">
        <v>275243</v>
      </c>
      <c r="H3630">
        <v>5</v>
      </c>
      <c r="I3630">
        <v>1</v>
      </c>
      <c r="J3630">
        <v>10095</v>
      </c>
    </row>
    <row r="3631" spans="1:10" x14ac:dyDescent="0.2">
      <c r="A3631" t="s">
        <v>40</v>
      </c>
      <c r="B3631" t="s">
        <v>51</v>
      </c>
      <c r="C3631">
        <v>2008</v>
      </c>
      <c r="D3631">
        <v>3.2</v>
      </c>
      <c r="E3631" t="s">
        <v>22</v>
      </c>
      <c r="F3631" t="s">
        <v>17</v>
      </c>
      <c r="G3631">
        <v>254263</v>
      </c>
      <c r="H3631">
        <v>4</v>
      </c>
      <c r="I3631">
        <v>5</v>
      </c>
      <c r="J3631">
        <v>8114</v>
      </c>
    </row>
    <row r="3632" spans="1:10" x14ac:dyDescent="0.2">
      <c r="A3632" t="s">
        <v>18</v>
      </c>
      <c r="B3632" t="s">
        <v>54</v>
      </c>
      <c r="C3632">
        <v>2003</v>
      </c>
      <c r="D3632">
        <v>3.5</v>
      </c>
      <c r="E3632" t="s">
        <v>28</v>
      </c>
      <c r="F3632" t="s">
        <v>17</v>
      </c>
      <c r="G3632">
        <v>35466</v>
      </c>
      <c r="H3632">
        <v>2</v>
      </c>
      <c r="I3632">
        <v>3</v>
      </c>
      <c r="J3632">
        <v>9290</v>
      </c>
    </row>
    <row r="3633" spans="1:10" x14ac:dyDescent="0.2">
      <c r="A3633" t="s">
        <v>36</v>
      </c>
      <c r="B3633" t="s">
        <v>44</v>
      </c>
      <c r="C3633">
        <v>2021</v>
      </c>
      <c r="D3633">
        <v>2.2999999999999998</v>
      </c>
      <c r="E3633" t="s">
        <v>16</v>
      </c>
      <c r="F3633" t="s">
        <v>25</v>
      </c>
      <c r="G3633">
        <v>46192</v>
      </c>
      <c r="H3633">
        <v>4</v>
      </c>
      <c r="I3633">
        <v>3</v>
      </c>
      <c r="J3633">
        <v>12776</v>
      </c>
    </row>
    <row r="3634" spans="1:10" x14ac:dyDescent="0.2">
      <c r="A3634" t="s">
        <v>20</v>
      </c>
      <c r="B3634" t="s">
        <v>42</v>
      </c>
      <c r="C3634">
        <v>2018</v>
      </c>
      <c r="D3634">
        <v>4.0999999999999996</v>
      </c>
      <c r="E3634" t="s">
        <v>28</v>
      </c>
      <c r="F3634" t="s">
        <v>17</v>
      </c>
      <c r="G3634">
        <v>58746</v>
      </c>
      <c r="H3634">
        <v>2</v>
      </c>
      <c r="I3634">
        <v>3</v>
      </c>
      <c r="J3634">
        <v>13925</v>
      </c>
    </row>
    <row r="3635" spans="1:10" x14ac:dyDescent="0.2">
      <c r="A3635" t="s">
        <v>40</v>
      </c>
      <c r="B3635" t="s">
        <v>41</v>
      </c>
      <c r="C3635">
        <v>2021</v>
      </c>
      <c r="D3635">
        <v>4.9000000000000004</v>
      </c>
      <c r="E3635" t="s">
        <v>28</v>
      </c>
      <c r="F3635" t="s">
        <v>13</v>
      </c>
      <c r="G3635">
        <v>189212</v>
      </c>
      <c r="H3635">
        <v>2</v>
      </c>
      <c r="I3635">
        <v>3</v>
      </c>
      <c r="J3635">
        <v>11515</v>
      </c>
    </row>
    <row r="3636" spans="1:10" x14ac:dyDescent="0.2">
      <c r="A3636" t="s">
        <v>18</v>
      </c>
      <c r="B3636" t="s">
        <v>54</v>
      </c>
      <c r="C3636">
        <v>2021</v>
      </c>
      <c r="D3636">
        <v>1.5</v>
      </c>
      <c r="E3636" t="s">
        <v>22</v>
      </c>
      <c r="F3636" t="s">
        <v>25</v>
      </c>
      <c r="G3636">
        <v>36361</v>
      </c>
      <c r="H3636">
        <v>3</v>
      </c>
      <c r="I3636">
        <v>2</v>
      </c>
      <c r="J3636">
        <v>13172</v>
      </c>
    </row>
    <row r="3637" spans="1:10" x14ac:dyDescent="0.2">
      <c r="A3637" t="s">
        <v>23</v>
      </c>
      <c r="B3637" t="s">
        <v>38</v>
      </c>
      <c r="C3637">
        <v>2001</v>
      </c>
      <c r="D3637">
        <v>1.3</v>
      </c>
      <c r="E3637" t="s">
        <v>12</v>
      </c>
      <c r="F3637" t="s">
        <v>17</v>
      </c>
      <c r="G3637">
        <v>12264</v>
      </c>
      <c r="H3637">
        <v>3</v>
      </c>
      <c r="I3637">
        <v>4</v>
      </c>
      <c r="J3637">
        <v>6954</v>
      </c>
    </row>
    <row r="3638" spans="1:10" x14ac:dyDescent="0.2">
      <c r="A3638" t="s">
        <v>18</v>
      </c>
      <c r="B3638" t="s">
        <v>54</v>
      </c>
      <c r="C3638">
        <v>2012</v>
      </c>
      <c r="D3638">
        <v>4</v>
      </c>
      <c r="E3638" t="s">
        <v>22</v>
      </c>
      <c r="F3638" t="s">
        <v>13</v>
      </c>
      <c r="G3638">
        <v>195401</v>
      </c>
      <c r="H3638">
        <v>2</v>
      </c>
      <c r="I3638">
        <v>4</v>
      </c>
      <c r="J3638">
        <v>9791</v>
      </c>
    </row>
    <row r="3639" spans="1:10" x14ac:dyDescent="0.2">
      <c r="A3639" t="s">
        <v>33</v>
      </c>
      <c r="B3639" t="s">
        <v>55</v>
      </c>
      <c r="C3639">
        <v>2004</v>
      </c>
      <c r="D3639">
        <v>2.8</v>
      </c>
      <c r="E3639" t="s">
        <v>22</v>
      </c>
      <c r="F3639" t="s">
        <v>25</v>
      </c>
      <c r="G3639">
        <v>225396</v>
      </c>
      <c r="H3639">
        <v>3</v>
      </c>
      <c r="I3639">
        <v>3</v>
      </c>
      <c r="J3639">
        <v>5592</v>
      </c>
    </row>
    <row r="3640" spans="1:10" x14ac:dyDescent="0.2">
      <c r="A3640" t="s">
        <v>18</v>
      </c>
      <c r="B3640" t="s">
        <v>54</v>
      </c>
      <c r="C3640">
        <v>2013</v>
      </c>
      <c r="D3640">
        <v>3.6</v>
      </c>
      <c r="E3640" t="s">
        <v>16</v>
      </c>
      <c r="F3640" t="s">
        <v>25</v>
      </c>
      <c r="G3640">
        <v>5454</v>
      </c>
      <c r="H3640">
        <v>2</v>
      </c>
      <c r="I3640">
        <v>3</v>
      </c>
      <c r="J3640">
        <v>12490</v>
      </c>
    </row>
    <row r="3641" spans="1:10" x14ac:dyDescent="0.2">
      <c r="A3641" t="s">
        <v>26</v>
      </c>
      <c r="B3641" t="s">
        <v>32</v>
      </c>
      <c r="C3641">
        <v>2000</v>
      </c>
      <c r="D3641">
        <v>3.9</v>
      </c>
      <c r="E3641" t="s">
        <v>12</v>
      </c>
      <c r="F3641" t="s">
        <v>25</v>
      </c>
      <c r="G3641">
        <v>261380</v>
      </c>
      <c r="H3641">
        <v>2</v>
      </c>
      <c r="I3641">
        <v>3</v>
      </c>
      <c r="J3641">
        <v>2772</v>
      </c>
    </row>
    <row r="3642" spans="1:10" x14ac:dyDescent="0.2">
      <c r="A3642" t="s">
        <v>40</v>
      </c>
      <c r="B3642" t="s">
        <v>41</v>
      </c>
      <c r="C3642">
        <v>2020</v>
      </c>
      <c r="D3642">
        <v>3.1</v>
      </c>
      <c r="E3642" t="s">
        <v>16</v>
      </c>
      <c r="F3642" t="s">
        <v>17</v>
      </c>
      <c r="G3642">
        <v>212514</v>
      </c>
      <c r="H3642">
        <v>2</v>
      </c>
      <c r="I3642">
        <v>3</v>
      </c>
      <c r="J3642">
        <v>11449</v>
      </c>
    </row>
    <row r="3643" spans="1:10" x14ac:dyDescent="0.2">
      <c r="A3643" t="s">
        <v>18</v>
      </c>
      <c r="B3643" t="s">
        <v>19</v>
      </c>
      <c r="C3643">
        <v>2023</v>
      </c>
      <c r="D3643">
        <v>4.3</v>
      </c>
      <c r="E3643" t="s">
        <v>12</v>
      </c>
      <c r="F3643" t="s">
        <v>17</v>
      </c>
      <c r="G3643">
        <v>190352</v>
      </c>
      <c r="H3643">
        <v>5</v>
      </c>
      <c r="I3643">
        <v>5</v>
      </c>
      <c r="J3643">
        <v>12992</v>
      </c>
    </row>
    <row r="3644" spans="1:10" x14ac:dyDescent="0.2">
      <c r="A3644" t="s">
        <v>40</v>
      </c>
      <c r="B3644" t="s">
        <v>41</v>
      </c>
      <c r="C3644">
        <v>2019</v>
      </c>
      <c r="D3644">
        <v>2.7</v>
      </c>
      <c r="E3644" t="s">
        <v>16</v>
      </c>
      <c r="F3644" t="s">
        <v>25</v>
      </c>
      <c r="G3644">
        <v>113132</v>
      </c>
      <c r="H3644">
        <v>2</v>
      </c>
      <c r="I3644">
        <v>4</v>
      </c>
      <c r="J3644">
        <v>11237</v>
      </c>
    </row>
    <row r="3645" spans="1:10" x14ac:dyDescent="0.2">
      <c r="A3645" t="s">
        <v>26</v>
      </c>
      <c r="B3645" t="s">
        <v>47</v>
      </c>
      <c r="C3645">
        <v>2011</v>
      </c>
      <c r="D3645">
        <v>4.5999999999999996</v>
      </c>
      <c r="E3645" t="s">
        <v>12</v>
      </c>
      <c r="F3645" t="s">
        <v>25</v>
      </c>
      <c r="G3645">
        <v>38767</v>
      </c>
      <c r="H3645">
        <v>3</v>
      </c>
      <c r="I3645">
        <v>5</v>
      </c>
      <c r="J3645">
        <v>11224</v>
      </c>
    </row>
    <row r="3646" spans="1:10" x14ac:dyDescent="0.2">
      <c r="A3646" t="s">
        <v>18</v>
      </c>
      <c r="B3646" t="s">
        <v>19</v>
      </c>
      <c r="C3646">
        <v>2008</v>
      </c>
      <c r="D3646">
        <v>1.2</v>
      </c>
      <c r="E3646" t="s">
        <v>28</v>
      </c>
      <c r="F3646" t="s">
        <v>13</v>
      </c>
      <c r="G3646">
        <v>223313</v>
      </c>
      <c r="H3646">
        <v>5</v>
      </c>
      <c r="I3646">
        <v>1</v>
      </c>
      <c r="J3646">
        <v>3233</v>
      </c>
    </row>
    <row r="3647" spans="1:10" x14ac:dyDescent="0.2">
      <c r="A3647" t="s">
        <v>18</v>
      </c>
      <c r="B3647" t="s">
        <v>54</v>
      </c>
      <c r="C3647">
        <v>2016</v>
      </c>
      <c r="D3647">
        <v>3.4</v>
      </c>
      <c r="E3647" t="s">
        <v>22</v>
      </c>
      <c r="F3647" t="s">
        <v>25</v>
      </c>
      <c r="G3647">
        <v>164748</v>
      </c>
      <c r="H3647">
        <v>2</v>
      </c>
      <c r="I3647">
        <v>1</v>
      </c>
      <c r="J3647">
        <v>11005</v>
      </c>
    </row>
    <row r="3648" spans="1:10" x14ac:dyDescent="0.2">
      <c r="A3648" t="s">
        <v>40</v>
      </c>
      <c r="B3648" t="s">
        <v>41</v>
      </c>
      <c r="C3648">
        <v>2015</v>
      </c>
      <c r="D3648">
        <v>3.6</v>
      </c>
      <c r="E3648" t="s">
        <v>12</v>
      </c>
      <c r="F3648" t="s">
        <v>13</v>
      </c>
      <c r="G3648">
        <v>122830</v>
      </c>
      <c r="H3648">
        <v>3</v>
      </c>
      <c r="I3648">
        <v>5</v>
      </c>
      <c r="J3648">
        <v>9743</v>
      </c>
    </row>
    <row r="3649" spans="1:10" x14ac:dyDescent="0.2">
      <c r="A3649" t="s">
        <v>18</v>
      </c>
      <c r="B3649" t="s">
        <v>19</v>
      </c>
      <c r="C3649">
        <v>2003</v>
      </c>
      <c r="D3649">
        <v>2.6</v>
      </c>
      <c r="E3649" t="s">
        <v>22</v>
      </c>
      <c r="F3649" t="s">
        <v>25</v>
      </c>
      <c r="G3649">
        <v>73743</v>
      </c>
      <c r="H3649">
        <v>4</v>
      </c>
      <c r="I3649">
        <v>1</v>
      </c>
      <c r="J3649">
        <v>8125</v>
      </c>
    </row>
    <row r="3650" spans="1:10" x14ac:dyDescent="0.2">
      <c r="A3650" t="s">
        <v>18</v>
      </c>
      <c r="B3650" t="s">
        <v>54</v>
      </c>
      <c r="C3650">
        <v>2009</v>
      </c>
      <c r="D3650">
        <v>4.2</v>
      </c>
      <c r="E3650" t="s">
        <v>12</v>
      </c>
      <c r="F3650" t="s">
        <v>25</v>
      </c>
      <c r="G3650">
        <v>129755</v>
      </c>
      <c r="H3650">
        <v>4</v>
      </c>
      <c r="I3650">
        <v>2</v>
      </c>
      <c r="J3650">
        <v>8404</v>
      </c>
    </row>
    <row r="3651" spans="1:10" x14ac:dyDescent="0.2">
      <c r="A3651" t="s">
        <v>26</v>
      </c>
      <c r="B3651" t="s">
        <v>32</v>
      </c>
      <c r="C3651">
        <v>2002</v>
      </c>
      <c r="D3651">
        <v>3.7</v>
      </c>
      <c r="E3651" t="s">
        <v>22</v>
      </c>
      <c r="F3651" t="s">
        <v>13</v>
      </c>
      <c r="G3651">
        <v>209831</v>
      </c>
      <c r="H3651">
        <v>4</v>
      </c>
      <c r="I3651">
        <v>3</v>
      </c>
      <c r="J3651">
        <v>6203</v>
      </c>
    </row>
    <row r="3652" spans="1:10" x14ac:dyDescent="0.2">
      <c r="A3652" t="s">
        <v>33</v>
      </c>
      <c r="B3652" t="s">
        <v>43</v>
      </c>
      <c r="C3652">
        <v>2010</v>
      </c>
      <c r="D3652">
        <v>2.9</v>
      </c>
      <c r="E3652" t="s">
        <v>22</v>
      </c>
      <c r="F3652" t="s">
        <v>13</v>
      </c>
      <c r="G3652">
        <v>5937</v>
      </c>
      <c r="H3652">
        <v>2</v>
      </c>
      <c r="I3652">
        <v>1</v>
      </c>
      <c r="J3652">
        <v>11881</v>
      </c>
    </row>
    <row r="3653" spans="1:10" x14ac:dyDescent="0.2">
      <c r="A3653" t="s">
        <v>36</v>
      </c>
      <c r="B3653" t="s">
        <v>44</v>
      </c>
      <c r="C3653">
        <v>2001</v>
      </c>
      <c r="D3653">
        <v>4.0999999999999996</v>
      </c>
      <c r="E3653" t="s">
        <v>12</v>
      </c>
      <c r="F3653" t="s">
        <v>25</v>
      </c>
      <c r="G3653">
        <v>131476</v>
      </c>
      <c r="H3653">
        <v>4</v>
      </c>
      <c r="I3653">
        <v>3</v>
      </c>
      <c r="J3653">
        <v>5870</v>
      </c>
    </row>
    <row r="3654" spans="1:10" x14ac:dyDescent="0.2">
      <c r="A3654" t="s">
        <v>18</v>
      </c>
      <c r="B3654" t="s">
        <v>52</v>
      </c>
      <c r="C3654">
        <v>2013</v>
      </c>
      <c r="D3654">
        <v>2.4</v>
      </c>
      <c r="E3654" t="s">
        <v>12</v>
      </c>
      <c r="F3654" t="s">
        <v>17</v>
      </c>
      <c r="G3654">
        <v>218617</v>
      </c>
      <c r="H3654">
        <v>4</v>
      </c>
      <c r="I3654">
        <v>5</v>
      </c>
      <c r="J3654">
        <v>7527</v>
      </c>
    </row>
    <row r="3655" spans="1:10" x14ac:dyDescent="0.2">
      <c r="A3655" t="s">
        <v>20</v>
      </c>
      <c r="B3655" t="s">
        <v>50</v>
      </c>
      <c r="C3655">
        <v>2019</v>
      </c>
      <c r="D3655">
        <v>4.7</v>
      </c>
      <c r="E3655" t="s">
        <v>16</v>
      </c>
      <c r="F3655" t="s">
        <v>17</v>
      </c>
      <c r="G3655">
        <v>163928</v>
      </c>
      <c r="H3655">
        <v>5</v>
      </c>
      <c r="I3655">
        <v>2</v>
      </c>
      <c r="J3655">
        <v>13721</v>
      </c>
    </row>
    <row r="3656" spans="1:10" x14ac:dyDescent="0.2">
      <c r="A3656" t="s">
        <v>18</v>
      </c>
      <c r="B3656" t="s">
        <v>19</v>
      </c>
      <c r="C3656">
        <v>2008</v>
      </c>
      <c r="D3656">
        <v>4.5999999999999996</v>
      </c>
      <c r="E3656" t="s">
        <v>12</v>
      </c>
      <c r="F3656" t="s">
        <v>17</v>
      </c>
      <c r="G3656">
        <v>132257</v>
      </c>
      <c r="H3656">
        <v>3</v>
      </c>
      <c r="I3656">
        <v>3</v>
      </c>
      <c r="J3656">
        <v>9954</v>
      </c>
    </row>
    <row r="3657" spans="1:10" x14ac:dyDescent="0.2">
      <c r="A3657" t="s">
        <v>36</v>
      </c>
      <c r="B3657" t="s">
        <v>37</v>
      </c>
      <c r="C3657">
        <v>2013</v>
      </c>
      <c r="D3657">
        <v>3.7</v>
      </c>
      <c r="E3657" t="s">
        <v>16</v>
      </c>
      <c r="F3657" t="s">
        <v>25</v>
      </c>
      <c r="G3657">
        <v>115061</v>
      </c>
      <c r="H3657">
        <v>2</v>
      </c>
      <c r="I3657">
        <v>1</v>
      </c>
      <c r="J3657">
        <v>10398</v>
      </c>
    </row>
    <row r="3658" spans="1:10" x14ac:dyDescent="0.2">
      <c r="A3658" t="s">
        <v>23</v>
      </c>
      <c r="B3658" t="s">
        <v>45</v>
      </c>
      <c r="C3658">
        <v>2014</v>
      </c>
      <c r="D3658">
        <v>3.5</v>
      </c>
      <c r="E3658" t="s">
        <v>22</v>
      </c>
      <c r="F3658" t="s">
        <v>13</v>
      </c>
      <c r="G3658">
        <v>223321</v>
      </c>
      <c r="H3658">
        <v>4</v>
      </c>
      <c r="I3658">
        <v>2</v>
      </c>
      <c r="J3658">
        <v>9333</v>
      </c>
    </row>
    <row r="3659" spans="1:10" x14ac:dyDescent="0.2">
      <c r="A3659" t="s">
        <v>29</v>
      </c>
      <c r="B3659" t="s">
        <v>35</v>
      </c>
      <c r="C3659">
        <v>2003</v>
      </c>
      <c r="D3659">
        <v>3.4</v>
      </c>
      <c r="E3659" t="s">
        <v>16</v>
      </c>
      <c r="F3659" t="s">
        <v>17</v>
      </c>
      <c r="G3659">
        <v>481</v>
      </c>
      <c r="H3659">
        <v>2</v>
      </c>
      <c r="I3659">
        <v>2</v>
      </c>
      <c r="J3659">
        <v>10890</v>
      </c>
    </row>
    <row r="3660" spans="1:10" x14ac:dyDescent="0.2">
      <c r="A3660" t="s">
        <v>33</v>
      </c>
      <c r="B3660" t="s">
        <v>43</v>
      </c>
      <c r="C3660">
        <v>2000</v>
      </c>
      <c r="D3660">
        <v>2.6</v>
      </c>
      <c r="E3660" t="s">
        <v>12</v>
      </c>
      <c r="F3660" t="s">
        <v>17</v>
      </c>
      <c r="G3660">
        <v>138810</v>
      </c>
      <c r="H3660">
        <v>5</v>
      </c>
      <c r="I3660">
        <v>3</v>
      </c>
      <c r="J3660">
        <v>5423</v>
      </c>
    </row>
    <row r="3661" spans="1:10" x14ac:dyDescent="0.2">
      <c r="A3661" t="s">
        <v>26</v>
      </c>
      <c r="B3661" t="s">
        <v>27</v>
      </c>
      <c r="C3661">
        <v>2014</v>
      </c>
      <c r="D3661">
        <v>4.3</v>
      </c>
      <c r="E3661" t="s">
        <v>28</v>
      </c>
      <c r="F3661" t="s">
        <v>13</v>
      </c>
      <c r="G3661">
        <v>86943</v>
      </c>
      <c r="H3661">
        <v>2</v>
      </c>
      <c r="I3661">
        <v>3</v>
      </c>
      <c r="J3661">
        <v>10861</v>
      </c>
    </row>
    <row r="3662" spans="1:10" x14ac:dyDescent="0.2">
      <c r="A3662" t="s">
        <v>40</v>
      </c>
      <c r="B3662" t="s">
        <v>49</v>
      </c>
      <c r="C3662">
        <v>2001</v>
      </c>
      <c r="D3662">
        <v>3.2</v>
      </c>
      <c r="E3662" t="s">
        <v>16</v>
      </c>
      <c r="F3662" t="s">
        <v>13</v>
      </c>
      <c r="G3662">
        <v>145349</v>
      </c>
      <c r="H3662">
        <v>2</v>
      </c>
      <c r="I3662">
        <v>3</v>
      </c>
      <c r="J3662">
        <v>5693</v>
      </c>
    </row>
    <row r="3663" spans="1:10" x14ac:dyDescent="0.2">
      <c r="A3663" t="s">
        <v>10</v>
      </c>
      <c r="B3663" t="s">
        <v>11</v>
      </c>
      <c r="C3663">
        <v>2010</v>
      </c>
      <c r="D3663">
        <v>4.4000000000000004</v>
      </c>
      <c r="E3663" t="s">
        <v>28</v>
      </c>
      <c r="F3663" t="s">
        <v>25</v>
      </c>
      <c r="G3663">
        <v>194466</v>
      </c>
      <c r="H3663">
        <v>4</v>
      </c>
      <c r="I3663">
        <v>4</v>
      </c>
      <c r="J3663">
        <v>7610</v>
      </c>
    </row>
    <row r="3664" spans="1:10" x14ac:dyDescent="0.2">
      <c r="A3664" t="s">
        <v>18</v>
      </c>
      <c r="B3664" t="s">
        <v>52</v>
      </c>
      <c r="C3664">
        <v>2017</v>
      </c>
      <c r="D3664">
        <v>1.5</v>
      </c>
      <c r="E3664" t="s">
        <v>16</v>
      </c>
      <c r="F3664" t="s">
        <v>13</v>
      </c>
      <c r="G3664">
        <v>282064</v>
      </c>
      <c r="H3664">
        <v>4</v>
      </c>
      <c r="I3664">
        <v>3</v>
      </c>
      <c r="J3664">
        <v>6058</v>
      </c>
    </row>
    <row r="3665" spans="1:10" x14ac:dyDescent="0.2">
      <c r="A3665" t="s">
        <v>26</v>
      </c>
      <c r="B3665" t="s">
        <v>32</v>
      </c>
      <c r="C3665">
        <v>2017</v>
      </c>
      <c r="D3665">
        <v>1.4</v>
      </c>
      <c r="E3665" t="s">
        <v>28</v>
      </c>
      <c r="F3665" t="s">
        <v>13</v>
      </c>
      <c r="G3665">
        <v>250784</v>
      </c>
      <c r="H3665">
        <v>5</v>
      </c>
      <c r="I3665">
        <v>3</v>
      </c>
      <c r="J3665">
        <v>5584</v>
      </c>
    </row>
    <row r="3666" spans="1:10" x14ac:dyDescent="0.2">
      <c r="A3666" t="s">
        <v>18</v>
      </c>
      <c r="B3666" t="s">
        <v>52</v>
      </c>
      <c r="C3666">
        <v>2018</v>
      </c>
      <c r="D3666">
        <v>2</v>
      </c>
      <c r="E3666" t="s">
        <v>16</v>
      </c>
      <c r="F3666" t="s">
        <v>25</v>
      </c>
      <c r="G3666">
        <v>286852</v>
      </c>
      <c r="H3666">
        <v>5</v>
      </c>
      <c r="I3666">
        <v>5</v>
      </c>
      <c r="J3666">
        <v>6762</v>
      </c>
    </row>
    <row r="3667" spans="1:10" x14ac:dyDescent="0.2">
      <c r="A3667" t="s">
        <v>26</v>
      </c>
      <c r="B3667" t="s">
        <v>47</v>
      </c>
      <c r="C3667">
        <v>2020</v>
      </c>
      <c r="D3667">
        <v>3.7</v>
      </c>
      <c r="E3667" t="s">
        <v>12</v>
      </c>
      <c r="F3667" t="s">
        <v>13</v>
      </c>
      <c r="G3667">
        <v>48207</v>
      </c>
      <c r="H3667">
        <v>5</v>
      </c>
      <c r="I3667">
        <v>5</v>
      </c>
      <c r="J3667">
        <v>12835</v>
      </c>
    </row>
    <row r="3668" spans="1:10" x14ac:dyDescent="0.2">
      <c r="A3668" t="s">
        <v>40</v>
      </c>
      <c r="B3668" t="s">
        <v>51</v>
      </c>
      <c r="C3668">
        <v>2002</v>
      </c>
      <c r="D3668">
        <v>3.7</v>
      </c>
      <c r="E3668" t="s">
        <v>22</v>
      </c>
      <c r="F3668" t="s">
        <v>25</v>
      </c>
      <c r="G3668">
        <v>162846</v>
      </c>
      <c r="H3668">
        <v>5</v>
      </c>
      <c r="I3668">
        <v>2</v>
      </c>
      <c r="J3668">
        <v>7143</v>
      </c>
    </row>
    <row r="3669" spans="1:10" x14ac:dyDescent="0.2">
      <c r="A3669" t="s">
        <v>23</v>
      </c>
      <c r="B3669" t="s">
        <v>24</v>
      </c>
      <c r="C3669">
        <v>2010</v>
      </c>
      <c r="D3669">
        <v>4.5</v>
      </c>
      <c r="E3669" t="s">
        <v>28</v>
      </c>
      <c r="F3669" t="s">
        <v>25</v>
      </c>
      <c r="G3669">
        <v>28453</v>
      </c>
      <c r="H3669">
        <v>5</v>
      </c>
      <c r="I3669">
        <v>1</v>
      </c>
      <c r="J3669">
        <v>11030</v>
      </c>
    </row>
    <row r="3670" spans="1:10" x14ac:dyDescent="0.2">
      <c r="A3670" t="s">
        <v>20</v>
      </c>
      <c r="B3670" t="s">
        <v>21</v>
      </c>
      <c r="C3670">
        <v>2005</v>
      </c>
      <c r="D3670">
        <v>3.3</v>
      </c>
      <c r="E3670" t="s">
        <v>12</v>
      </c>
      <c r="F3670" t="s">
        <v>13</v>
      </c>
      <c r="G3670">
        <v>52310</v>
      </c>
      <c r="H3670">
        <v>5</v>
      </c>
      <c r="I3670">
        <v>2</v>
      </c>
      <c r="J3670">
        <v>7853</v>
      </c>
    </row>
    <row r="3671" spans="1:10" x14ac:dyDescent="0.2">
      <c r="A3671" t="s">
        <v>36</v>
      </c>
      <c r="B3671" t="s">
        <v>37</v>
      </c>
      <c r="C3671">
        <v>2023</v>
      </c>
      <c r="D3671">
        <v>4.7</v>
      </c>
      <c r="E3671" t="s">
        <v>22</v>
      </c>
      <c r="F3671" t="s">
        <v>25</v>
      </c>
      <c r="G3671">
        <v>65453</v>
      </c>
      <c r="H3671">
        <v>5</v>
      </c>
      <c r="I3671">
        <v>2</v>
      </c>
      <c r="J3671">
        <v>16390</v>
      </c>
    </row>
    <row r="3672" spans="1:10" x14ac:dyDescent="0.2">
      <c r="A3672" t="s">
        <v>20</v>
      </c>
      <c r="B3672" t="s">
        <v>21</v>
      </c>
      <c r="C3672">
        <v>2017</v>
      </c>
      <c r="D3672">
        <v>2.4</v>
      </c>
      <c r="E3672" t="s">
        <v>16</v>
      </c>
      <c r="F3672" t="s">
        <v>13</v>
      </c>
      <c r="G3672">
        <v>54182</v>
      </c>
      <c r="H3672">
        <v>2</v>
      </c>
      <c r="I3672">
        <v>3</v>
      </c>
      <c r="J3672">
        <v>11516</v>
      </c>
    </row>
    <row r="3673" spans="1:10" x14ac:dyDescent="0.2">
      <c r="A3673" t="s">
        <v>29</v>
      </c>
      <c r="B3673" t="s">
        <v>56</v>
      </c>
      <c r="C3673">
        <v>2020</v>
      </c>
      <c r="D3673">
        <v>1.6</v>
      </c>
      <c r="E3673" t="s">
        <v>28</v>
      </c>
      <c r="F3673" t="s">
        <v>13</v>
      </c>
      <c r="G3673">
        <v>156097</v>
      </c>
      <c r="H3673">
        <v>4</v>
      </c>
      <c r="I3673">
        <v>1</v>
      </c>
      <c r="J3673">
        <v>8578</v>
      </c>
    </row>
    <row r="3674" spans="1:10" x14ac:dyDescent="0.2">
      <c r="A3674" t="s">
        <v>36</v>
      </c>
      <c r="B3674" t="s">
        <v>44</v>
      </c>
      <c r="C3674">
        <v>2001</v>
      </c>
      <c r="D3674">
        <v>4.3</v>
      </c>
      <c r="E3674" t="s">
        <v>12</v>
      </c>
      <c r="F3674" t="s">
        <v>13</v>
      </c>
      <c r="G3674">
        <v>215248</v>
      </c>
      <c r="H3674">
        <v>4</v>
      </c>
      <c r="I3674">
        <v>4</v>
      </c>
      <c r="J3674">
        <v>4395</v>
      </c>
    </row>
    <row r="3675" spans="1:10" x14ac:dyDescent="0.2">
      <c r="A3675" t="s">
        <v>14</v>
      </c>
      <c r="B3675" t="s">
        <v>15</v>
      </c>
      <c r="C3675">
        <v>2011</v>
      </c>
      <c r="D3675">
        <v>3.6</v>
      </c>
      <c r="E3675" t="s">
        <v>16</v>
      </c>
      <c r="F3675" t="s">
        <v>13</v>
      </c>
      <c r="G3675">
        <v>15263</v>
      </c>
      <c r="H3675">
        <v>5</v>
      </c>
      <c r="I3675">
        <v>1</v>
      </c>
      <c r="J3675">
        <v>11694</v>
      </c>
    </row>
    <row r="3676" spans="1:10" x14ac:dyDescent="0.2">
      <c r="A3676" t="s">
        <v>10</v>
      </c>
      <c r="B3676" t="s">
        <v>48</v>
      </c>
      <c r="C3676">
        <v>2016</v>
      </c>
      <c r="D3676">
        <v>2.2000000000000002</v>
      </c>
      <c r="E3676" t="s">
        <v>22</v>
      </c>
      <c r="F3676" t="s">
        <v>25</v>
      </c>
      <c r="G3676">
        <v>198793</v>
      </c>
      <c r="H3676">
        <v>3</v>
      </c>
      <c r="I3676">
        <v>3</v>
      </c>
      <c r="J3676">
        <v>9124</v>
      </c>
    </row>
    <row r="3677" spans="1:10" x14ac:dyDescent="0.2">
      <c r="A3677" t="s">
        <v>26</v>
      </c>
      <c r="B3677" t="s">
        <v>32</v>
      </c>
      <c r="C3677">
        <v>2022</v>
      </c>
      <c r="D3677">
        <v>5</v>
      </c>
      <c r="E3677" t="s">
        <v>12</v>
      </c>
      <c r="F3677" t="s">
        <v>13</v>
      </c>
      <c r="G3677">
        <v>102680</v>
      </c>
      <c r="H3677">
        <v>4</v>
      </c>
      <c r="I3677">
        <v>5</v>
      </c>
      <c r="J3677">
        <v>13646</v>
      </c>
    </row>
    <row r="3678" spans="1:10" x14ac:dyDescent="0.2">
      <c r="A3678" t="s">
        <v>26</v>
      </c>
      <c r="B3678" t="s">
        <v>27</v>
      </c>
      <c r="C3678">
        <v>2019</v>
      </c>
      <c r="D3678">
        <v>4.5</v>
      </c>
      <c r="E3678" t="s">
        <v>22</v>
      </c>
      <c r="F3678" t="s">
        <v>13</v>
      </c>
      <c r="G3678">
        <v>281108</v>
      </c>
      <c r="H3678">
        <v>5</v>
      </c>
      <c r="I3678">
        <v>4</v>
      </c>
      <c r="J3678">
        <v>10677</v>
      </c>
    </row>
    <row r="3679" spans="1:10" x14ac:dyDescent="0.2">
      <c r="A3679" t="s">
        <v>36</v>
      </c>
      <c r="B3679" t="s">
        <v>44</v>
      </c>
      <c r="C3679">
        <v>2013</v>
      </c>
      <c r="D3679">
        <v>3.7</v>
      </c>
      <c r="E3679" t="s">
        <v>12</v>
      </c>
      <c r="F3679" t="s">
        <v>25</v>
      </c>
      <c r="G3679">
        <v>250130</v>
      </c>
      <c r="H3679">
        <v>3</v>
      </c>
      <c r="I3679">
        <v>5</v>
      </c>
      <c r="J3679">
        <v>6697</v>
      </c>
    </row>
    <row r="3680" spans="1:10" x14ac:dyDescent="0.2">
      <c r="A3680" t="s">
        <v>10</v>
      </c>
      <c r="B3680" t="s">
        <v>31</v>
      </c>
      <c r="C3680">
        <v>2006</v>
      </c>
      <c r="D3680">
        <v>4.0999999999999996</v>
      </c>
      <c r="E3680" t="s">
        <v>28</v>
      </c>
      <c r="F3680" t="s">
        <v>13</v>
      </c>
      <c r="G3680">
        <v>277454</v>
      </c>
      <c r="H3680">
        <v>2</v>
      </c>
      <c r="I3680">
        <v>5</v>
      </c>
      <c r="J3680">
        <v>4450</v>
      </c>
    </row>
    <row r="3681" spans="1:10" x14ac:dyDescent="0.2">
      <c r="A3681" t="s">
        <v>18</v>
      </c>
      <c r="B3681" t="s">
        <v>19</v>
      </c>
      <c r="C3681">
        <v>2000</v>
      </c>
      <c r="D3681">
        <v>4.4000000000000004</v>
      </c>
      <c r="E3681" t="s">
        <v>28</v>
      </c>
      <c r="F3681" t="s">
        <v>25</v>
      </c>
      <c r="G3681">
        <v>128955</v>
      </c>
      <c r="H3681">
        <v>3</v>
      </c>
      <c r="I3681">
        <v>3</v>
      </c>
      <c r="J3681">
        <v>5920</v>
      </c>
    </row>
    <row r="3682" spans="1:10" x14ac:dyDescent="0.2">
      <c r="A3682" t="s">
        <v>36</v>
      </c>
      <c r="B3682" t="s">
        <v>37</v>
      </c>
      <c r="C3682">
        <v>2000</v>
      </c>
      <c r="D3682">
        <v>2.5</v>
      </c>
      <c r="E3682" t="s">
        <v>22</v>
      </c>
      <c r="F3682" t="s">
        <v>25</v>
      </c>
      <c r="G3682">
        <v>232662</v>
      </c>
      <c r="H3682">
        <v>4</v>
      </c>
      <c r="I3682">
        <v>1</v>
      </c>
      <c r="J3682">
        <v>3946</v>
      </c>
    </row>
    <row r="3683" spans="1:10" x14ac:dyDescent="0.2">
      <c r="A3683" t="s">
        <v>33</v>
      </c>
      <c r="B3683" t="s">
        <v>43</v>
      </c>
      <c r="C3683">
        <v>2007</v>
      </c>
      <c r="D3683">
        <v>4.5</v>
      </c>
      <c r="E3683" t="s">
        <v>22</v>
      </c>
      <c r="F3683" t="s">
        <v>13</v>
      </c>
      <c r="G3683">
        <v>188241</v>
      </c>
      <c r="H3683">
        <v>4</v>
      </c>
      <c r="I3683">
        <v>2</v>
      </c>
      <c r="J3683">
        <v>8935</v>
      </c>
    </row>
    <row r="3684" spans="1:10" x14ac:dyDescent="0.2">
      <c r="A3684" t="s">
        <v>20</v>
      </c>
      <c r="B3684" t="s">
        <v>50</v>
      </c>
      <c r="C3684">
        <v>2023</v>
      </c>
      <c r="D3684">
        <v>2.2000000000000002</v>
      </c>
      <c r="E3684" t="s">
        <v>28</v>
      </c>
      <c r="F3684" t="s">
        <v>25</v>
      </c>
      <c r="G3684">
        <v>297332</v>
      </c>
      <c r="H3684">
        <v>4</v>
      </c>
      <c r="I3684">
        <v>3</v>
      </c>
      <c r="J3684">
        <v>7253</v>
      </c>
    </row>
    <row r="3685" spans="1:10" x14ac:dyDescent="0.2">
      <c r="A3685" t="s">
        <v>29</v>
      </c>
      <c r="B3685" t="s">
        <v>35</v>
      </c>
      <c r="C3685">
        <v>2006</v>
      </c>
      <c r="D3685">
        <v>2.4</v>
      </c>
      <c r="E3685" t="s">
        <v>22</v>
      </c>
      <c r="F3685" t="s">
        <v>13</v>
      </c>
      <c r="G3685">
        <v>175936</v>
      </c>
      <c r="H3685">
        <v>2</v>
      </c>
      <c r="I3685">
        <v>5</v>
      </c>
      <c r="J3685">
        <v>6781</v>
      </c>
    </row>
    <row r="3686" spans="1:10" x14ac:dyDescent="0.2">
      <c r="A3686" t="s">
        <v>33</v>
      </c>
      <c r="B3686" t="s">
        <v>43</v>
      </c>
      <c r="C3686">
        <v>2014</v>
      </c>
      <c r="D3686">
        <v>1.9</v>
      </c>
      <c r="E3686" t="s">
        <v>22</v>
      </c>
      <c r="F3686" t="s">
        <v>25</v>
      </c>
      <c r="G3686">
        <v>129082</v>
      </c>
      <c r="H3686">
        <v>5</v>
      </c>
      <c r="I3686">
        <v>2</v>
      </c>
      <c r="J3686">
        <v>9618</v>
      </c>
    </row>
    <row r="3687" spans="1:10" x14ac:dyDescent="0.2">
      <c r="A3687" t="s">
        <v>14</v>
      </c>
      <c r="B3687" t="s">
        <v>39</v>
      </c>
      <c r="C3687">
        <v>2011</v>
      </c>
      <c r="D3687">
        <v>1.4</v>
      </c>
      <c r="E3687" t="s">
        <v>28</v>
      </c>
      <c r="F3687" t="s">
        <v>13</v>
      </c>
      <c r="G3687">
        <v>108001</v>
      </c>
      <c r="H3687">
        <v>2</v>
      </c>
      <c r="I3687">
        <v>2</v>
      </c>
      <c r="J3687">
        <v>6639</v>
      </c>
    </row>
    <row r="3688" spans="1:10" x14ac:dyDescent="0.2">
      <c r="A3688" t="s">
        <v>23</v>
      </c>
      <c r="B3688" t="s">
        <v>38</v>
      </c>
      <c r="C3688">
        <v>2016</v>
      </c>
      <c r="D3688">
        <v>4.5</v>
      </c>
      <c r="E3688" t="s">
        <v>28</v>
      </c>
      <c r="F3688" t="s">
        <v>13</v>
      </c>
      <c r="G3688">
        <v>166642</v>
      </c>
      <c r="H3688">
        <v>3</v>
      </c>
      <c r="I3688">
        <v>3</v>
      </c>
      <c r="J3688">
        <v>10067</v>
      </c>
    </row>
    <row r="3689" spans="1:10" x14ac:dyDescent="0.2">
      <c r="A3689" t="s">
        <v>40</v>
      </c>
      <c r="B3689" t="s">
        <v>41</v>
      </c>
      <c r="C3689">
        <v>2023</v>
      </c>
      <c r="D3689">
        <v>3.4</v>
      </c>
      <c r="E3689" t="s">
        <v>28</v>
      </c>
      <c r="F3689" t="s">
        <v>17</v>
      </c>
      <c r="G3689">
        <v>42411</v>
      </c>
      <c r="H3689">
        <v>5</v>
      </c>
      <c r="I3689">
        <v>4</v>
      </c>
      <c r="J3689">
        <v>15051</v>
      </c>
    </row>
    <row r="3690" spans="1:10" x14ac:dyDescent="0.2">
      <c r="A3690" t="s">
        <v>33</v>
      </c>
      <c r="B3690" t="s">
        <v>34</v>
      </c>
      <c r="C3690">
        <v>2005</v>
      </c>
      <c r="D3690">
        <v>4.5999999999999996</v>
      </c>
      <c r="E3690" t="s">
        <v>22</v>
      </c>
      <c r="F3690" t="s">
        <v>13</v>
      </c>
      <c r="G3690">
        <v>147137</v>
      </c>
      <c r="H3690">
        <v>5</v>
      </c>
      <c r="I3690">
        <v>4</v>
      </c>
      <c r="J3690">
        <v>9257</v>
      </c>
    </row>
    <row r="3691" spans="1:10" x14ac:dyDescent="0.2">
      <c r="A3691" t="s">
        <v>29</v>
      </c>
      <c r="B3691" t="s">
        <v>56</v>
      </c>
      <c r="C3691">
        <v>2006</v>
      </c>
      <c r="D3691">
        <v>4.0999999999999996</v>
      </c>
      <c r="E3691" t="s">
        <v>16</v>
      </c>
      <c r="F3691" t="s">
        <v>17</v>
      </c>
      <c r="G3691">
        <v>30667</v>
      </c>
      <c r="H3691">
        <v>2</v>
      </c>
      <c r="I3691">
        <v>2</v>
      </c>
      <c r="J3691">
        <v>11886</v>
      </c>
    </row>
    <row r="3692" spans="1:10" x14ac:dyDescent="0.2">
      <c r="A3692" t="s">
        <v>26</v>
      </c>
      <c r="B3692" t="s">
        <v>32</v>
      </c>
      <c r="C3692">
        <v>2017</v>
      </c>
      <c r="D3692">
        <v>2.5</v>
      </c>
      <c r="E3692" t="s">
        <v>22</v>
      </c>
      <c r="F3692" t="s">
        <v>13</v>
      </c>
      <c r="G3692">
        <v>863</v>
      </c>
      <c r="H3692">
        <v>4</v>
      </c>
      <c r="I3692">
        <v>5</v>
      </c>
      <c r="J3692">
        <v>13682</v>
      </c>
    </row>
    <row r="3693" spans="1:10" x14ac:dyDescent="0.2">
      <c r="A3693" t="s">
        <v>23</v>
      </c>
      <c r="B3693" t="s">
        <v>24</v>
      </c>
      <c r="C3693">
        <v>2008</v>
      </c>
      <c r="D3693">
        <v>2.2000000000000002</v>
      </c>
      <c r="E3693" t="s">
        <v>22</v>
      </c>
      <c r="F3693" t="s">
        <v>25</v>
      </c>
      <c r="G3693">
        <v>127373</v>
      </c>
      <c r="H3693">
        <v>3</v>
      </c>
      <c r="I3693">
        <v>1</v>
      </c>
      <c r="J3693">
        <v>8152</v>
      </c>
    </row>
    <row r="3694" spans="1:10" x14ac:dyDescent="0.2">
      <c r="A3694" t="s">
        <v>23</v>
      </c>
      <c r="B3694" t="s">
        <v>24</v>
      </c>
      <c r="C3694">
        <v>2019</v>
      </c>
      <c r="D3694">
        <v>3.3</v>
      </c>
      <c r="E3694" t="s">
        <v>12</v>
      </c>
      <c r="F3694" t="s">
        <v>25</v>
      </c>
      <c r="G3694">
        <v>63983</v>
      </c>
      <c r="H3694">
        <v>3</v>
      </c>
      <c r="I3694">
        <v>2</v>
      </c>
      <c r="J3694">
        <v>11820</v>
      </c>
    </row>
    <row r="3695" spans="1:10" x14ac:dyDescent="0.2">
      <c r="A3695" t="s">
        <v>33</v>
      </c>
      <c r="B3695" t="s">
        <v>43</v>
      </c>
      <c r="C3695">
        <v>2007</v>
      </c>
      <c r="D3695">
        <v>4.3</v>
      </c>
      <c r="E3695" t="s">
        <v>28</v>
      </c>
      <c r="F3695" t="s">
        <v>25</v>
      </c>
      <c r="G3695">
        <v>144233</v>
      </c>
      <c r="H3695">
        <v>3</v>
      </c>
      <c r="I3695">
        <v>2</v>
      </c>
      <c r="J3695">
        <v>7615</v>
      </c>
    </row>
    <row r="3696" spans="1:10" x14ac:dyDescent="0.2">
      <c r="A3696" t="s">
        <v>20</v>
      </c>
      <c r="B3696" t="s">
        <v>50</v>
      </c>
      <c r="C3696">
        <v>2000</v>
      </c>
      <c r="D3696">
        <v>1.9</v>
      </c>
      <c r="E3696" t="s">
        <v>16</v>
      </c>
      <c r="F3696" t="s">
        <v>13</v>
      </c>
      <c r="G3696">
        <v>22116</v>
      </c>
      <c r="H3696">
        <v>4</v>
      </c>
      <c r="I3696">
        <v>4</v>
      </c>
      <c r="J3696">
        <v>6557</v>
      </c>
    </row>
    <row r="3697" spans="1:10" x14ac:dyDescent="0.2">
      <c r="A3697" t="s">
        <v>40</v>
      </c>
      <c r="B3697" t="s">
        <v>51</v>
      </c>
      <c r="C3697">
        <v>2014</v>
      </c>
      <c r="D3697">
        <v>1.8</v>
      </c>
      <c r="E3697" t="s">
        <v>16</v>
      </c>
      <c r="F3697" t="s">
        <v>25</v>
      </c>
      <c r="G3697">
        <v>118510</v>
      </c>
      <c r="H3697">
        <v>4</v>
      </c>
      <c r="I3697">
        <v>5</v>
      </c>
      <c r="J3697">
        <v>8729</v>
      </c>
    </row>
    <row r="3698" spans="1:10" x14ac:dyDescent="0.2">
      <c r="A3698" t="s">
        <v>23</v>
      </c>
      <c r="B3698" t="s">
        <v>38</v>
      </c>
      <c r="C3698">
        <v>2022</v>
      </c>
      <c r="D3698">
        <v>1.4</v>
      </c>
      <c r="E3698" t="s">
        <v>28</v>
      </c>
      <c r="F3698" t="s">
        <v>17</v>
      </c>
      <c r="G3698">
        <v>37234</v>
      </c>
      <c r="H3698">
        <v>3</v>
      </c>
      <c r="I3698">
        <v>5</v>
      </c>
      <c r="J3698">
        <v>12855</v>
      </c>
    </row>
    <row r="3699" spans="1:10" x14ac:dyDescent="0.2">
      <c r="A3699" t="s">
        <v>36</v>
      </c>
      <c r="B3699" t="s">
        <v>53</v>
      </c>
      <c r="C3699">
        <v>2015</v>
      </c>
      <c r="D3699">
        <v>2.7</v>
      </c>
      <c r="E3699" t="s">
        <v>12</v>
      </c>
      <c r="F3699" t="s">
        <v>13</v>
      </c>
      <c r="G3699">
        <v>277799</v>
      </c>
      <c r="H3699">
        <v>3</v>
      </c>
      <c r="I3699">
        <v>2</v>
      </c>
      <c r="J3699">
        <v>5744</v>
      </c>
    </row>
    <row r="3700" spans="1:10" x14ac:dyDescent="0.2">
      <c r="A3700" t="s">
        <v>20</v>
      </c>
      <c r="B3700" t="s">
        <v>21</v>
      </c>
      <c r="C3700">
        <v>2019</v>
      </c>
      <c r="D3700">
        <v>1.2</v>
      </c>
      <c r="E3700" t="s">
        <v>28</v>
      </c>
      <c r="F3700" t="s">
        <v>13</v>
      </c>
      <c r="G3700">
        <v>30990</v>
      </c>
      <c r="H3700">
        <v>5</v>
      </c>
      <c r="I3700">
        <v>4</v>
      </c>
      <c r="J3700">
        <v>10380</v>
      </c>
    </row>
    <row r="3701" spans="1:10" x14ac:dyDescent="0.2">
      <c r="A3701" t="s">
        <v>29</v>
      </c>
      <c r="B3701" t="s">
        <v>56</v>
      </c>
      <c r="C3701">
        <v>2019</v>
      </c>
      <c r="D3701">
        <v>4.5</v>
      </c>
      <c r="E3701" t="s">
        <v>28</v>
      </c>
      <c r="F3701" t="s">
        <v>17</v>
      </c>
      <c r="G3701">
        <v>1711</v>
      </c>
      <c r="H3701">
        <v>3</v>
      </c>
      <c r="I3701">
        <v>3</v>
      </c>
      <c r="J3701">
        <v>15765</v>
      </c>
    </row>
    <row r="3702" spans="1:10" x14ac:dyDescent="0.2">
      <c r="A3702" t="s">
        <v>20</v>
      </c>
      <c r="B3702" t="s">
        <v>50</v>
      </c>
      <c r="C3702">
        <v>2013</v>
      </c>
      <c r="D3702">
        <v>3.7</v>
      </c>
      <c r="E3702" t="s">
        <v>22</v>
      </c>
      <c r="F3702" t="s">
        <v>25</v>
      </c>
      <c r="G3702">
        <v>142165</v>
      </c>
      <c r="H3702">
        <v>3</v>
      </c>
      <c r="I3702">
        <v>2</v>
      </c>
      <c r="J3702">
        <v>10856</v>
      </c>
    </row>
    <row r="3703" spans="1:10" x14ac:dyDescent="0.2">
      <c r="A3703" t="s">
        <v>20</v>
      </c>
      <c r="B3703" t="s">
        <v>50</v>
      </c>
      <c r="C3703">
        <v>2003</v>
      </c>
      <c r="D3703">
        <v>3.4</v>
      </c>
      <c r="E3703" t="s">
        <v>16</v>
      </c>
      <c r="F3703" t="s">
        <v>13</v>
      </c>
      <c r="G3703">
        <v>134339</v>
      </c>
      <c r="H3703">
        <v>2</v>
      </c>
      <c r="I3703">
        <v>5</v>
      </c>
      <c r="J3703">
        <v>6713</v>
      </c>
    </row>
    <row r="3704" spans="1:10" x14ac:dyDescent="0.2">
      <c r="A3704" t="s">
        <v>36</v>
      </c>
      <c r="B3704" t="s">
        <v>44</v>
      </c>
      <c r="C3704">
        <v>2021</v>
      </c>
      <c r="D3704">
        <v>4.2</v>
      </c>
      <c r="E3704" t="s">
        <v>12</v>
      </c>
      <c r="F3704" t="s">
        <v>13</v>
      </c>
      <c r="G3704">
        <v>33006</v>
      </c>
      <c r="H3704">
        <v>3</v>
      </c>
      <c r="I3704">
        <v>2</v>
      </c>
      <c r="J3704">
        <v>13939</v>
      </c>
    </row>
    <row r="3705" spans="1:10" x14ac:dyDescent="0.2">
      <c r="A3705" t="s">
        <v>20</v>
      </c>
      <c r="B3705" t="s">
        <v>21</v>
      </c>
      <c r="C3705">
        <v>2019</v>
      </c>
      <c r="D3705">
        <v>1.8</v>
      </c>
      <c r="E3705" t="s">
        <v>16</v>
      </c>
      <c r="F3705" t="s">
        <v>13</v>
      </c>
      <c r="G3705">
        <v>42745</v>
      </c>
      <c r="H3705">
        <v>4</v>
      </c>
      <c r="I3705">
        <v>5</v>
      </c>
      <c r="J3705">
        <v>11745</v>
      </c>
    </row>
    <row r="3706" spans="1:10" x14ac:dyDescent="0.2">
      <c r="A3706" t="s">
        <v>29</v>
      </c>
      <c r="B3706" t="s">
        <v>35</v>
      </c>
      <c r="C3706">
        <v>2023</v>
      </c>
      <c r="D3706">
        <v>1.6</v>
      </c>
      <c r="E3706" t="s">
        <v>22</v>
      </c>
      <c r="F3706" t="s">
        <v>13</v>
      </c>
      <c r="G3706">
        <v>209883</v>
      </c>
      <c r="H3706">
        <v>4</v>
      </c>
      <c r="I3706">
        <v>2</v>
      </c>
      <c r="J3706">
        <v>10402</v>
      </c>
    </row>
    <row r="3707" spans="1:10" x14ac:dyDescent="0.2">
      <c r="A3707" t="s">
        <v>23</v>
      </c>
      <c r="B3707" t="s">
        <v>45</v>
      </c>
      <c r="C3707">
        <v>2001</v>
      </c>
      <c r="D3707">
        <v>1.2</v>
      </c>
      <c r="E3707" t="s">
        <v>16</v>
      </c>
      <c r="F3707" t="s">
        <v>25</v>
      </c>
      <c r="G3707">
        <v>231784</v>
      </c>
      <c r="H3707">
        <v>3</v>
      </c>
      <c r="I3707">
        <v>2</v>
      </c>
      <c r="J3707">
        <v>2000</v>
      </c>
    </row>
    <row r="3708" spans="1:10" x14ac:dyDescent="0.2">
      <c r="A3708" t="s">
        <v>36</v>
      </c>
      <c r="B3708" t="s">
        <v>44</v>
      </c>
      <c r="C3708">
        <v>2019</v>
      </c>
      <c r="D3708">
        <v>4.4000000000000004</v>
      </c>
      <c r="E3708" t="s">
        <v>16</v>
      </c>
      <c r="F3708" t="s">
        <v>13</v>
      </c>
      <c r="G3708">
        <v>208525</v>
      </c>
      <c r="H3708">
        <v>3</v>
      </c>
      <c r="I3708">
        <v>4</v>
      </c>
      <c r="J3708">
        <v>11029</v>
      </c>
    </row>
    <row r="3709" spans="1:10" x14ac:dyDescent="0.2">
      <c r="A3709" t="s">
        <v>14</v>
      </c>
      <c r="B3709" t="s">
        <v>39</v>
      </c>
      <c r="C3709">
        <v>2005</v>
      </c>
      <c r="D3709">
        <v>2.5</v>
      </c>
      <c r="E3709" t="s">
        <v>22</v>
      </c>
      <c r="F3709" t="s">
        <v>13</v>
      </c>
      <c r="G3709">
        <v>296474</v>
      </c>
      <c r="H3709">
        <v>3</v>
      </c>
      <c r="I3709">
        <v>2</v>
      </c>
      <c r="J3709">
        <v>4170</v>
      </c>
    </row>
    <row r="3710" spans="1:10" x14ac:dyDescent="0.2">
      <c r="A3710" t="s">
        <v>33</v>
      </c>
      <c r="B3710" t="s">
        <v>34</v>
      </c>
      <c r="C3710">
        <v>2009</v>
      </c>
      <c r="D3710">
        <v>2.1</v>
      </c>
      <c r="E3710" t="s">
        <v>16</v>
      </c>
      <c r="F3710" t="s">
        <v>13</v>
      </c>
      <c r="G3710">
        <v>152054</v>
      </c>
      <c r="H3710">
        <v>3</v>
      </c>
      <c r="I3710">
        <v>1</v>
      </c>
      <c r="J3710">
        <v>6858</v>
      </c>
    </row>
    <row r="3711" spans="1:10" x14ac:dyDescent="0.2">
      <c r="A3711" t="s">
        <v>20</v>
      </c>
      <c r="B3711" t="s">
        <v>42</v>
      </c>
      <c r="C3711">
        <v>2012</v>
      </c>
      <c r="D3711">
        <v>1.4</v>
      </c>
      <c r="E3711" t="s">
        <v>12</v>
      </c>
      <c r="F3711" t="s">
        <v>13</v>
      </c>
      <c r="G3711">
        <v>178980</v>
      </c>
      <c r="H3711">
        <v>5</v>
      </c>
      <c r="I3711">
        <v>3</v>
      </c>
      <c r="J3711">
        <v>5520</v>
      </c>
    </row>
    <row r="3712" spans="1:10" x14ac:dyDescent="0.2">
      <c r="A3712" t="s">
        <v>20</v>
      </c>
      <c r="B3712" t="s">
        <v>50</v>
      </c>
      <c r="C3712">
        <v>2021</v>
      </c>
      <c r="D3712">
        <v>4.7</v>
      </c>
      <c r="E3712" t="s">
        <v>12</v>
      </c>
      <c r="F3712" t="s">
        <v>13</v>
      </c>
      <c r="G3712">
        <v>220514</v>
      </c>
      <c r="H3712">
        <v>3</v>
      </c>
      <c r="I3712">
        <v>3</v>
      </c>
      <c r="J3712">
        <v>10689</v>
      </c>
    </row>
    <row r="3713" spans="1:10" x14ac:dyDescent="0.2">
      <c r="A3713" t="s">
        <v>20</v>
      </c>
      <c r="B3713" t="s">
        <v>50</v>
      </c>
      <c r="C3713">
        <v>2011</v>
      </c>
      <c r="D3713">
        <v>3.7</v>
      </c>
      <c r="E3713" t="s">
        <v>12</v>
      </c>
      <c r="F3713" t="s">
        <v>25</v>
      </c>
      <c r="G3713">
        <v>68000</v>
      </c>
      <c r="H3713">
        <v>3</v>
      </c>
      <c r="I3713">
        <v>4</v>
      </c>
      <c r="J3713">
        <v>9740</v>
      </c>
    </row>
    <row r="3714" spans="1:10" x14ac:dyDescent="0.2">
      <c r="A3714" t="s">
        <v>10</v>
      </c>
      <c r="B3714" t="s">
        <v>48</v>
      </c>
      <c r="C3714">
        <v>2003</v>
      </c>
      <c r="D3714">
        <v>2.6</v>
      </c>
      <c r="E3714" t="s">
        <v>28</v>
      </c>
      <c r="F3714" t="s">
        <v>13</v>
      </c>
      <c r="G3714">
        <v>263165</v>
      </c>
      <c r="H3714">
        <v>5</v>
      </c>
      <c r="I3714">
        <v>5</v>
      </c>
      <c r="J3714">
        <v>2336</v>
      </c>
    </row>
    <row r="3715" spans="1:10" x14ac:dyDescent="0.2">
      <c r="A3715" t="s">
        <v>20</v>
      </c>
      <c r="B3715" t="s">
        <v>42</v>
      </c>
      <c r="C3715">
        <v>2019</v>
      </c>
      <c r="D3715">
        <v>4.2</v>
      </c>
      <c r="E3715" t="s">
        <v>28</v>
      </c>
      <c r="F3715" t="s">
        <v>17</v>
      </c>
      <c r="G3715">
        <v>173506</v>
      </c>
      <c r="H3715">
        <v>5</v>
      </c>
      <c r="I3715">
        <v>3</v>
      </c>
      <c r="J3715">
        <v>12029</v>
      </c>
    </row>
    <row r="3716" spans="1:10" x14ac:dyDescent="0.2">
      <c r="A3716" t="s">
        <v>40</v>
      </c>
      <c r="B3716" t="s">
        <v>51</v>
      </c>
      <c r="C3716">
        <v>2002</v>
      </c>
      <c r="D3716">
        <v>1.4</v>
      </c>
      <c r="E3716" t="s">
        <v>28</v>
      </c>
      <c r="F3716" t="s">
        <v>17</v>
      </c>
      <c r="G3716">
        <v>125698</v>
      </c>
      <c r="H3716">
        <v>4</v>
      </c>
      <c r="I3716">
        <v>3</v>
      </c>
      <c r="J3716">
        <v>5086</v>
      </c>
    </row>
    <row r="3717" spans="1:10" x14ac:dyDescent="0.2">
      <c r="A3717" t="s">
        <v>18</v>
      </c>
      <c r="B3717" t="s">
        <v>19</v>
      </c>
      <c r="C3717">
        <v>2013</v>
      </c>
      <c r="D3717">
        <v>4.5999999999999996</v>
      </c>
      <c r="E3717" t="s">
        <v>16</v>
      </c>
      <c r="F3717" t="s">
        <v>25</v>
      </c>
      <c r="G3717">
        <v>183157</v>
      </c>
      <c r="H3717">
        <v>3</v>
      </c>
      <c r="I3717">
        <v>1</v>
      </c>
      <c r="J3717">
        <v>9936</v>
      </c>
    </row>
    <row r="3718" spans="1:10" x14ac:dyDescent="0.2">
      <c r="A3718" t="s">
        <v>23</v>
      </c>
      <c r="B3718" t="s">
        <v>45</v>
      </c>
      <c r="C3718">
        <v>2004</v>
      </c>
      <c r="D3718">
        <v>2.5</v>
      </c>
      <c r="E3718" t="s">
        <v>12</v>
      </c>
      <c r="F3718" t="s">
        <v>25</v>
      </c>
      <c r="G3718">
        <v>45162</v>
      </c>
      <c r="H3718">
        <v>3</v>
      </c>
      <c r="I3718">
        <v>5</v>
      </c>
      <c r="J3718">
        <v>6896</v>
      </c>
    </row>
    <row r="3719" spans="1:10" x14ac:dyDescent="0.2">
      <c r="A3719" t="s">
        <v>29</v>
      </c>
      <c r="B3719" t="s">
        <v>35</v>
      </c>
      <c r="C3719">
        <v>2000</v>
      </c>
      <c r="D3719">
        <v>1.2</v>
      </c>
      <c r="E3719" t="s">
        <v>22</v>
      </c>
      <c r="F3719" t="s">
        <v>13</v>
      </c>
      <c r="G3719">
        <v>101748</v>
      </c>
      <c r="H3719">
        <v>4</v>
      </c>
      <c r="I3719">
        <v>1</v>
      </c>
      <c r="J3719">
        <v>5265</v>
      </c>
    </row>
    <row r="3720" spans="1:10" x14ac:dyDescent="0.2">
      <c r="A3720" t="s">
        <v>36</v>
      </c>
      <c r="B3720" t="s">
        <v>44</v>
      </c>
      <c r="C3720">
        <v>2005</v>
      </c>
      <c r="D3720">
        <v>2.2999999999999998</v>
      </c>
      <c r="E3720" t="s">
        <v>16</v>
      </c>
      <c r="F3720" t="s">
        <v>17</v>
      </c>
      <c r="G3720">
        <v>267630</v>
      </c>
      <c r="H3720">
        <v>4</v>
      </c>
      <c r="I3720">
        <v>1</v>
      </c>
      <c r="J3720">
        <v>5047</v>
      </c>
    </row>
    <row r="3721" spans="1:10" x14ac:dyDescent="0.2">
      <c r="A3721" t="s">
        <v>33</v>
      </c>
      <c r="B3721" t="s">
        <v>34</v>
      </c>
      <c r="C3721">
        <v>2016</v>
      </c>
      <c r="D3721">
        <v>1.4</v>
      </c>
      <c r="E3721" t="s">
        <v>12</v>
      </c>
      <c r="F3721" t="s">
        <v>17</v>
      </c>
      <c r="G3721">
        <v>126236</v>
      </c>
      <c r="H3721">
        <v>4</v>
      </c>
      <c r="I3721">
        <v>1</v>
      </c>
      <c r="J3721">
        <v>9275</v>
      </c>
    </row>
    <row r="3722" spans="1:10" x14ac:dyDescent="0.2">
      <c r="A3722" t="s">
        <v>36</v>
      </c>
      <c r="B3722" t="s">
        <v>37</v>
      </c>
      <c r="C3722">
        <v>2015</v>
      </c>
      <c r="D3722">
        <v>2.6</v>
      </c>
      <c r="E3722" t="s">
        <v>22</v>
      </c>
      <c r="F3722" t="s">
        <v>13</v>
      </c>
      <c r="G3722">
        <v>17615</v>
      </c>
      <c r="H3722">
        <v>2</v>
      </c>
      <c r="I3722">
        <v>4</v>
      </c>
      <c r="J3722">
        <v>12847</v>
      </c>
    </row>
    <row r="3723" spans="1:10" x14ac:dyDescent="0.2">
      <c r="A3723" t="s">
        <v>14</v>
      </c>
      <c r="B3723" t="s">
        <v>46</v>
      </c>
      <c r="C3723">
        <v>2000</v>
      </c>
      <c r="D3723">
        <v>3.5</v>
      </c>
      <c r="E3723" t="s">
        <v>16</v>
      </c>
      <c r="F3723" t="s">
        <v>17</v>
      </c>
      <c r="G3723">
        <v>286192</v>
      </c>
      <c r="H3723">
        <v>2</v>
      </c>
      <c r="I3723">
        <v>5</v>
      </c>
      <c r="J3723">
        <v>4376</v>
      </c>
    </row>
    <row r="3724" spans="1:10" x14ac:dyDescent="0.2">
      <c r="A3724" t="s">
        <v>40</v>
      </c>
      <c r="B3724" t="s">
        <v>49</v>
      </c>
      <c r="C3724">
        <v>2004</v>
      </c>
      <c r="D3724">
        <v>3.6</v>
      </c>
      <c r="E3724" t="s">
        <v>16</v>
      </c>
      <c r="F3724" t="s">
        <v>13</v>
      </c>
      <c r="G3724">
        <v>234958</v>
      </c>
      <c r="H3724">
        <v>3</v>
      </c>
      <c r="I3724">
        <v>5</v>
      </c>
      <c r="J3724">
        <v>5200</v>
      </c>
    </row>
    <row r="3725" spans="1:10" x14ac:dyDescent="0.2">
      <c r="A3725" t="s">
        <v>33</v>
      </c>
      <c r="B3725" t="s">
        <v>55</v>
      </c>
      <c r="C3725">
        <v>2019</v>
      </c>
      <c r="D3725">
        <v>3.9</v>
      </c>
      <c r="E3725" t="s">
        <v>22</v>
      </c>
      <c r="F3725" t="s">
        <v>13</v>
      </c>
      <c r="G3725">
        <v>56649</v>
      </c>
      <c r="H3725">
        <v>2</v>
      </c>
      <c r="I3725">
        <v>3</v>
      </c>
      <c r="J3725">
        <v>14567</v>
      </c>
    </row>
    <row r="3726" spans="1:10" x14ac:dyDescent="0.2">
      <c r="A3726" t="s">
        <v>18</v>
      </c>
      <c r="B3726" t="s">
        <v>19</v>
      </c>
      <c r="C3726">
        <v>2022</v>
      </c>
      <c r="D3726">
        <v>4.2</v>
      </c>
      <c r="E3726" t="s">
        <v>12</v>
      </c>
      <c r="F3726" t="s">
        <v>13</v>
      </c>
      <c r="G3726">
        <v>145910</v>
      </c>
      <c r="H3726">
        <v>5</v>
      </c>
      <c r="I3726">
        <v>5</v>
      </c>
      <c r="J3726">
        <v>11981</v>
      </c>
    </row>
    <row r="3727" spans="1:10" x14ac:dyDescent="0.2">
      <c r="A3727" t="s">
        <v>10</v>
      </c>
      <c r="B3727" t="s">
        <v>31</v>
      </c>
      <c r="C3727">
        <v>2022</v>
      </c>
      <c r="D3727">
        <v>3.7</v>
      </c>
      <c r="E3727" t="s">
        <v>12</v>
      </c>
      <c r="F3727" t="s">
        <v>17</v>
      </c>
      <c r="G3727">
        <v>176616</v>
      </c>
      <c r="H3727">
        <v>2</v>
      </c>
      <c r="I3727">
        <v>3</v>
      </c>
      <c r="J3727">
        <v>12367</v>
      </c>
    </row>
    <row r="3728" spans="1:10" x14ac:dyDescent="0.2">
      <c r="A3728" t="s">
        <v>40</v>
      </c>
      <c r="B3728" t="s">
        <v>41</v>
      </c>
      <c r="C3728">
        <v>2004</v>
      </c>
      <c r="D3728">
        <v>1.1000000000000001</v>
      </c>
      <c r="E3728" t="s">
        <v>28</v>
      </c>
      <c r="F3728" t="s">
        <v>25</v>
      </c>
      <c r="G3728">
        <v>255380</v>
      </c>
      <c r="H3728">
        <v>2</v>
      </c>
      <c r="I3728">
        <v>1</v>
      </c>
      <c r="J3728">
        <v>2000</v>
      </c>
    </row>
    <row r="3729" spans="1:10" x14ac:dyDescent="0.2">
      <c r="A3729" t="s">
        <v>40</v>
      </c>
      <c r="B3729" t="s">
        <v>51</v>
      </c>
      <c r="C3729">
        <v>2000</v>
      </c>
      <c r="D3729">
        <v>1.2</v>
      </c>
      <c r="E3729" t="s">
        <v>16</v>
      </c>
      <c r="F3729" t="s">
        <v>25</v>
      </c>
      <c r="G3729">
        <v>212639</v>
      </c>
      <c r="H3729">
        <v>2</v>
      </c>
      <c r="I3729">
        <v>5</v>
      </c>
      <c r="J3729">
        <v>2047</v>
      </c>
    </row>
    <row r="3730" spans="1:10" x14ac:dyDescent="0.2">
      <c r="A3730" t="s">
        <v>29</v>
      </c>
      <c r="B3730" t="s">
        <v>30</v>
      </c>
      <c r="C3730">
        <v>2003</v>
      </c>
      <c r="D3730">
        <v>1.3</v>
      </c>
      <c r="E3730" t="s">
        <v>28</v>
      </c>
      <c r="F3730" t="s">
        <v>25</v>
      </c>
      <c r="G3730">
        <v>19031</v>
      </c>
      <c r="H3730">
        <v>3</v>
      </c>
      <c r="I3730">
        <v>2</v>
      </c>
      <c r="J3730">
        <v>5919</v>
      </c>
    </row>
    <row r="3731" spans="1:10" x14ac:dyDescent="0.2">
      <c r="A3731" t="s">
        <v>23</v>
      </c>
      <c r="B3731" t="s">
        <v>45</v>
      </c>
      <c r="C3731">
        <v>2015</v>
      </c>
      <c r="D3731">
        <v>3.7</v>
      </c>
      <c r="E3731" t="s">
        <v>22</v>
      </c>
      <c r="F3731" t="s">
        <v>13</v>
      </c>
      <c r="G3731">
        <v>280737</v>
      </c>
      <c r="H3731">
        <v>2</v>
      </c>
      <c r="I3731">
        <v>1</v>
      </c>
      <c r="J3731">
        <v>8685</v>
      </c>
    </row>
    <row r="3732" spans="1:10" x14ac:dyDescent="0.2">
      <c r="A3732" t="s">
        <v>36</v>
      </c>
      <c r="B3732" t="s">
        <v>44</v>
      </c>
      <c r="C3732">
        <v>2012</v>
      </c>
      <c r="D3732">
        <v>1.6</v>
      </c>
      <c r="E3732" t="s">
        <v>16</v>
      </c>
      <c r="F3732" t="s">
        <v>13</v>
      </c>
      <c r="G3732">
        <v>293903</v>
      </c>
      <c r="H3732">
        <v>4</v>
      </c>
      <c r="I3732">
        <v>2</v>
      </c>
      <c r="J3732">
        <v>4421</v>
      </c>
    </row>
    <row r="3733" spans="1:10" x14ac:dyDescent="0.2">
      <c r="A3733" t="s">
        <v>36</v>
      </c>
      <c r="B3733" t="s">
        <v>44</v>
      </c>
      <c r="C3733">
        <v>2009</v>
      </c>
      <c r="D3733">
        <v>4</v>
      </c>
      <c r="E3733" t="s">
        <v>28</v>
      </c>
      <c r="F3733" t="s">
        <v>13</v>
      </c>
      <c r="G3733">
        <v>211984</v>
      </c>
      <c r="H3733">
        <v>2</v>
      </c>
      <c r="I3733">
        <v>1</v>
      </c>
      <c r="J3733">
        <v>6560</v>
      </c>
    </row>
    <row r="3734" spans="1:10" x14ac:dyDescent="0.2">
      <c r="A3734" t="s">
        <v>36</v>
      </c>
      <c r="B3734" t="s">
        <v>37</v>
      </c>
      <c r="C3734">
        <v>2019</v>
      </c>
      <c r="D3734">
        <v>1.1000000000000001</v>
      </c>
      <c r="E3734" t="s">
        <v>28</v>
      </c>
      <c r="F3734" t="s">
        <v>25</v>
      </c>
      <c r="G3734">
        <v>237889</v>
      </c>
      <c r="H3734">
        <v>4</v>
      </c>
      <c r="I3734">
        <v>4</v>
      </c>
      <c r="J3734">
        <v>6142</v>
      </c>
    </row>
    <row r="3735" spans="1:10" x14ac:dyDescent="0.2">
      <c r="A3735" t="s">
        <v>29</v>
      </c>
      <c r="B3735" t="s">
        <v>56</v>
      </c>
      <c r="C3735">
        <v>2023</v>
      </c>
      <c r="D3735">
        <v>3.4</v>
      </c>
      <c r="E3735" t="s">
        <v>12</v>
      </c>
      <c r="F3735" t="s">
        <v>25</v>
      </c>
      <c r="G3735">
        <v>288644</v>
      </c>
      <c r="H3735">
        <v>5</v>
      </c>
      <c r="I3735">
        <v>2</v>
      </c>
      <c r="J3735">
        <v>8627</v>
      </c>
    </row>
    <row r="3736" spans="1:10" x14ac:dyDescent="0.2">
      <c r="A3736" t="s">
        <v>18</v>
      </c>
      <c r="B3736" t="s">
        <v>54</v>
      </c>
      <c r="C3736">
        <v>2009</v>
      </c>
      <c r="D3736">
        <v>2.2999999999999998</v>
      </c>
      <c r="E3736" t="s">
        <v>22</v>
      </c>
      <c r="F3736" t="s">
        <v>13</v>
      </c>
      <c r="G3736">
        <v>34712</v>
      </c>
      <c r="H3736">
        <v>5</v>
      </c>
      <c r="I3736">
        <v>3</v>
      </c>
      <c r="J3736">
        <v>10405</v>
      </c>
    </row>
    <row r="3737" spans="1:10" x14ac:dyDescent="0.2">
      <c r="A3737" t="s">
        <v>10</v>
      </c>
      <c r="B3737" t="s">
        <v>48</v>
      </c>
      <c r="C3737">
        <v>2018</v>
      </c>
      <c r="D3737">
        <v>3.4</v>
      </c>
      <c r="E3737" t="s">
        <v>12</v>
      </c>
      <c r="F3737" t="s">
        <v>25</v>
      </c>
      <c r="G3737">
        <v>158515</v>
      </c>
      <c r="H3737">
        <v>3</v>
      </c>
      <c r="I3737">
        <v>2</v>
      </c>
      <c r="J3737">
        <v>9729</v>
      </c>
    </row>
    <row r="3738" spans="1:10" x14ac:dyDescent="0.2">
      <c r="A3738" t="s">
        <v>10</v>
      </c>
      <c r="B3738" t="s">
        <v>11</v>
      </c>
      <c r="C3738">
        <v>2008</v>
      </c>
      <c r="D3738">
        <v>4.9000000000000004</v>
      </c>
      <c r="E3738" t="s">
        <v>12</v>
      </c>
      <c r="F3738" t="s">
        <v>25</v>
      </c>
      <c r="G3738">
        <v>160271</v>
      </c>
      <c r="H3738">
        <v>2</v>
      </c>
      <c r="I3738">
        <v>2</v>
      </c>
      <c r="J3738">
        <v>8194</v>
      </c>
    </row>
    <row r="3739" spans="1:10" x14ac:dyDescent="0.2">
      <c r="A3739" t="s">
        <v>10</v>
      </c>
      <c r="B3739" t="s">
        <v>48</v>
      </c>
      <c r="C3739">
        <v>2002</v>
      </c>
      <c r="D3739">
        <v>1.6</v>
      </c>
      <c r="E3739" t="s">
        <v>28</v>
      </c>
      <c r="F3739" t="s">
        <v>13</v>
      </c>
      <c r="G3739">
        <v>198545</v>
      </c>
      <c r="H3739">
        <v>4</v>
      </c>
      <c r="I3739">
        <v>4</v>
      </c>
      <c r="J3739">
        <v>2329</v>
      </c>
    </row>
    <row r="3740" spans="1:10" x14ac:dyDescent="0.2">
      <c r="A3740" t="s">
        <v>33</v>
      </c>
      <c r="B3740" t="s">
        <v>55</v>
      </c>
      <c r="C3740">
        <v>2012</v>
      </c>
      <c r="D3740">
        <v>3</v>
      </c>
      <c r="E3740" t="s">
        <v>22</v>
      </c>
      <c r="F3740" t="s">
        <v>25</v>
      </c>
      <c r="G3740">
        <v>162880</v>
      </c>
      <c r="H3740">
        <v>3</v>
      </c>
      <c r="I3740">
        <v>1</v>
      </c>
      <c r="J3740">
        <v>9442</v>
      </c>
    </row>
    <row r="3741" spans="1:10" x14ac:dyDescent="0.2">
      <c r="A3741" t="s">
        <v>20</v>
      </c>
      <c r="B3741" t="s">
        <v>21</v>
      </c>
      <c r="C3741">
        <v>2004</v>
      </c>
      <c r="D3741">
        <v>3.4</v>
      </c>
      <c r="E3741" t="s">
        <v>12</v>
      </c>
      <c r="F3741" t="s">
        <v>25</v>
      </c>
      <c r="G3741">
        <v>272359</v>
      </c>
      <c r="H3741">
        <v>4</v>
      </c>
      <c r="I3741">
        <v>1</v>
      </c>
      <c r="J3741">
        <v>3252</v>
      </c>
    </row>
    <row r="3742" spans="1:10" x14ac:dyDescent="0.2">
      <c r="A3742" t="s">
        <v>23</v>
      </c>
      <c r="B3742" t="s">
        <v>38</v>
      </c>
      <c r="C3742">
        <v>2007</v>
      </c>
      <c r="D3742">
        <v>1.9</v>
      </c>
      <c r="E3742" t="s">
        <v>12</v>
      </c>
      <c r="F3742" t="s">
        <v>17</v>
      </c>
      <c r="G3742">
        <v>173998</v>
      </c>
      <c r="H3742">
        <v>2</v>
      </c>
      <c r="I3742">
        <v>3</v>
      </c>
      <c r="J3742">
        <v>6120</v>
      </c>
    </row>
    <row r="3743" spans="1:10" x14ac:dyDescent="0.2">
      <c r="A3743" t="s">
        <v>26</v>
      </c>
      <c r="B3743" t="s">
        <v>32</v>
      </c>
      <c r="C3743">
        <v>2006</v>
      </c>
      <c r="D3743">
        <v>2</v>
      </c>
      <c r="E3743" t="s">
        <v>12</v>
      </c>
      <c r="F3743" t="s">
        <v>13</v>
      </c>
      <c r="G3743">
        <v>183402</v>
      </c>
      <c r="H3743">
        <v>3</v>
      </c>
      <c r="I3743">
        <v>3</v>
      </c>
      <c r="J3743">
        <v>4231</v>
      </c>
    </row>
    <row r="3744" spans="1:10" x14ac:dyDescent="0.2">
      <c r="A3744" t="s">
        <v>36</v>
      </c>
      <c r="B3744" t="s">
        <v>53</v>
      </c>
      <c r="C3744">
        <v>2015</v>
      </c>
      <c r="D3744">
        <v>2.8</v>
      </c>
      <c r="E3744" t="s">
        <v>16</v>
      </c>
      <c r="F3744" t="s">
        <v>25</v>
      </c>
      <c r="G3744">
        <v>10480</v>
      </c>
      <c r="H3744">
        <v>5</v>
      </c>
      <c r="I3744">
        <v>5</v>
      </c>
      <c r="J3744">
        <v>12190</v>
      </c>
    </row>
    <row r="3745" spans="1:10" x14ac:dyDescent="0.2">
      <c r="A3745" t="s">
        <v>18</v>
      </c>
      <c r="B3745" t="s">
        <v>52</v>
      </c>
      <c r="C3745">
        <v>2017</v>
      </c>
      <c r="D3745">
        <v>2.1</v>
      </c>
      <c r="E3745" t="s">
        <v>16</v>
      </c>
      <c r="F3745" t="s">
        <v>25</v>
      </c>
      <c r="G3745">
        <v>237070</v>
      </c>
      <c r="H3745">
        <v>4</v>
      </c>
      <c r="I3745">
        <v>2</v>
      </c>
      <c r="J3745">
        <v>7558</v>
      </c>
    </row>
    <row r="3746" spans="1:10" x14ac:dyDescent="0.2">
      <c r="A3746" t="s">
        <v>10</v>
      </c>
      <c r="B3746" t="s">
        <v>48</v>
      </c>
      <c r="C3746">
        <v>2014</v>
      </c>
      <c r="D3746">
        <v>3.2</v>
      </c>
      <c r="E3746" t="s">
        <v>28</v>
      </c>
      <c r="F3746" t="s">
        <v>25</v>
      </c>
      <c r="G3746">
        <v>205908</v>
      </c>
      <c r="H3746">
        <v>3</v>
      </c>
      <c r="I3746">
        <v>2</v>
      </c>
      <c r="J3746">
        <v>7381</v>
      </c>
    </row>
    <row r="3747" spans="1:10" x14ac:dyDescent="0.2">
      <c r="A3747" t="s">
        <v>36</v>
      </c>
      <c r="B3747" t="s">
        <v>53</v>
      </c>
      <c r="C3747">
        <v>2006</v>
      </c>
      <c r="D3747">
        <v>3.8</v>
      </c>
      <c r="E3747" t="s">
        <v>22</v>
      </c>
      <c r="F3747" t="s">
        <v>17</v>
      </c>
      <c r="G3747">
        <v>145009</v>
      </c>
      <c r="H3747">
        <v>2</v>
      </c>
      <c r="I3747">
        <v>1</v>
      </c>
      <c r="J3747">
        <v>10299</v>
      </c>
    </row>
    <row r="3748" spans="1:10" x14ac:dyDescent="0.2">
      <c r="A3748" t="s">
        <v>23</v>
      </c>
      <c r="B3748" t="s">
        <v>45</v>
      </c>
      <c r="C3748">
        <v>2009</v>
      </c>
      <c r="D3748">
        <v>3.6</v>
      </c>
      <c r="E3748" t="s">
        <v>16</v>
      </c>
      <c r="F3748" t="s">
        <v>25</v>
      </c>
      <c r="G3748">
        <v>5542</v>
      </c>
      <c r="H3748">
        <v>3</v>
      </c>
      <c r="I3748">
        <v>3</v>
      </c>
      <c r="J3748">
        <v>11289</v>
      </c>
    </row>
    <row r="3749" spans="1:10" x14ac:dyDescent="0.2">
      <c r="A3749" t="s">
        <v>14</v>
      </c>
      <c r="B3749" t="s">
        <v>15</v>
      </c>
      <c r="C3749">
        <v>2018</v>
      </c>
      <c r="D3749">
        <v>4</v>
      </c>
      <c r="E3749" t="s">
        <v>28</v>
      </c>
      <c r="F3749" t="s">
        <v>13</v>
      </c>
      <c r="G3749">
        <v>117757</v>
      </c>
      <c r="H3749">
        <v>2</v>
      </c>
      <c r="I3749">
        <v>3</v>
      </c>
      <c r="J3749">
        <v>11144</v>
      </c>
    </row>
    <row r="3750" spans="1:10" x14ac:dyDescent="0.2">
      <c r="A3750" t="s">
        <v>40</v>
      </c>
      <c r="B3750" t="s">
        <v>51</v>
      </c>
      <c r="C3750">
        <v>2006</v>
      </c>
      <c r="D3750">
        <v>4.9000000000000004</v>
      </c>
      <c r="E3750" t="s">
        <v>16</v>
      </c>
      <c r="F3750" t="s">
        <v>13</v>
      </c>
      <c r="G3750">
        <v>279830</v>
      </c>
      <c r="H3750">
        <v>3</v>
      </c>
      <c r="I3750">
        <v>5</v>
      </c>
      <c r="J3750">
        <v>6203</v>
      </c>
    </row>
    <row r="3751" spans="1:10" x14ac:dyDescent="0.2">
      <c r="A3751" t="s">
        <v>33</v>
      </c>
      <c r="B3751" t="s">
        <v>34</v>
      </c>
      <c r="C3751">
        <v>2021</v>
      </c>
      <c r="D3751">
        <v>1.1000000000000001</v>
      </c>
      <c r="E3751" t="s">
        <v>22</v>
      </c>
      <c r="F3751" t="s">
        <v>13</v>
      </c>
      <c r="G3751">
        <v>3994</v>
      </c>
      <c r="H3751">
        <v>4</v>
      </c>
      <c r="I3751">
        <v>2</v>
      </c>
      <c r="J3751">
        <v>13420</v>
      </c>
    </row>
    <row r="3752" spans="1:10" x14ac:dyDescent="0.2">
      <c r="A3752" t="s">
        <v>40</v>
      </c>
      <c r="B3752" t="s">
        <v>49</v>
      </c>
      <c r="C3752">
        <v>2001</v>
      </c>
      <c r="D3752">
        <v>4.9000000000000004</v>
      </c>
      <c r="E3752" t="s">
        <v>22</v>
      </c>
      <c r="F3752" t="s">
        <v>17</v>
      </c>
      <c r="G3752">
        <v>255478</v>
      </c>
      <c r="H3752">
        <v>4</v>
      </c>
      <c r="I3752">
        <v>5</v>
      </c>
      <c r="J3752">
        <v>7690</v>
      </c>
    </row>
    <row r="3753" spans="1:10" x14ac:dyDescent="0.2">
      <c r="A3753" t="s">
        <v>33</v>
      </c>
      <c r="B3753" t="s">
        <v>55</v>
      </c>
      <c r="C3753">
        <v>2000</v>
      </c>
      <c r="D3753">
        <v>1.6</v>
      </c>
      <c r="E3753" t="s">
        <v>28</v>
      </c>
      <c r="F3753" t="s">
        <v>13</v>
      </c>
      <c r="G3753">
        <v>223296</v>
      </c>
      <c r="H3753">
        <v>2</v>
      </c>
      <c r="I3753">
        <v>4</v>
      </c>
      <c r="J3753">
        <v>2000</v>
      </c>
    </row>
    <row r="3754" spans="1:10" x14ac:dyDescent="0.2">
      <c r="A3754" t="s">
        <v>40</v>
      </c>
      <c r="B3754" t="s">
        <v>41</v>
      </c>
      <c r="C3754">
        <v>2006</v>
      </c>
      <c r="D3754">
        <v>3.4</v>
      </c>
      <c r="E3754" t="s">
        <v>28</v>
      </c>
      <c r="F3754" t="s">
        <v>13</v>
      </c>
      <c r="G3754">
        <v>218600</v>
      </c>
      <c r="H3754">
        <v>5</v>
      </c>
      <c r="I3754">
        <v>2</v>
      </c>
      <c r="J3754">
        <v>4928</v>
      </c>
    </row>
    <row r="3755" spans="1:10" x14ac:dyDescent="0.2">
      <c r="A3755" t="s">
        <v>23</v>
      </c>
      <c r="B3755" t="s">
        <v>45</v>
      </c>
      <c r="C3755">
        <v>2009</v>
      </c>
      <c r="D3755">
        <v>1.2</v>
      </c>
      <c r="E3755" t="s">
        <v>22</v>
      </c>
      <c r="F3755" t="s">
        <v>17</v>
      </c>
      <c r="G3755">
        <v>255334</v>
      </c>
      <c r="H3755">
        <v>2</v>
      </c>
      <c r="I3755">
        <v>3</v>
      </c>
      <c r="J3755">
        <v>6393</v>
      </c>
    </row>
    <row r="3756" spans="1:10" x14ac:dyDescent="0.2">
      <c r="A3756" t="s">
        <v>18</v>
      </c>
      <c r="B3756" t="s">
        <v>54</v>
      </c>
      <c r="C3756">
        <v>2020</v>
      </c>
      <c r="D3756">
        <v>1.9</v>
      </c>
      <c r="E3756" t="s">
        <v>22</v>
      </c>
      <c r="F3756" t="s">
        <v>17</v>
      </c>
      <c r="G3756">
        <v>166138</v>
      </c>
      <c r="H3756">
        <v>5</v>
      </c>
      <c r="I3756">
        <v>5</v>
      </c>
      <c r="J3756">
        <v>12177</v>
      </c>
    </row>
    <row r="3757" spans="1:10" x14ac:dyDescent="0.2">
      <c r="A3757" t="s">
        <v>23</v>
      </c>
      <c r="B3757" t="s">
        <v>45</v>
      </c>
      <c r="C3757">
        <v>2004</v>
      </c>
      <c r="D3757">
        <v>5</v>
      </c>
      <c r="E3757" t="s">
        <v>16</v>
      </c>
      <c r="F3757" t="s">
        <v>17</v>
      </c>
      <c r="G3757">
        <v>75883</v>
      </c>
      <c r="H3757">
        <v>4</v>
      </c>
      <c r="I3757">
        <v>2</v>
      </c>
      <c r="J3757">
        <v>11282</v>
      </c>
    </row>
    <row r="3758" spans="1:10" x14ac:dyDescent="0.2">
      <c r="A3758" t="s">
        <v>40</v>
      </c>
      <c r="B3758" t="s">
        <v>51</v>
      </c>
      <c r="C3758">
        <v>2019</v>
      </c>
      <c r="D3758">
        <v>4.9000000000000004</v>
      </c>
      <c r="E3758" t="s">
        <v>12</v>
      </c>
      <c r="F3758" t="s">
        <v>13</v>
      </c>
      <c r="G3758">
        <v>106164</v>
      </c>
      <c r="H3758">
        <v>2</v>
      </c>
      <c r="I3758">
        <v>1</v>
      </c>
      <c r="J3758">
        <v>12576</v>
      </c>
    </row>
    <row r="3759" spans="1:10" x14ac:dyDescent="0.2">
      <c r="A3759" t="s">
        <v>26</v>
      </c>
      <c r="B3759" t="s">
        <v>47</v>
      </c>
      <c r="C3759">
        <v>2018</v>
      </c>
      <c r="D3759">
        <v>1.8</v>
      </c>
      <c r="E3759" t="s">
        <v>22</v>
      </c>
      <c r="F3759" t="s">
        <v>17</v>
      </c>
      <c r="G3759">
        <v>108315</v>
      </c>
      <c r="H3759">
        <v>5</v>
      </c>
      <c r="I3759">
        <v>3</v>
      </c>
      <c r="J3759">
        <v>12633</v>
      </c>
    </row>
    <row r="3760" spans="1:10" x14ac:dyDescent="0.2">
      <c r="A3760" t="s">
        <v>29</v>
      </c>
      <c r="B3760" t="s">
        <v>35</v>
      </c>
      <c r="C3760">
        <v>2013</v>
      </c>
      <c r="D3760">
        <v>1.1000000000000001</v>
      </c>
      <c r="E3760" t="s">
        <v>16</v>
      </c>
      <c r="F3760" t="s">
        <v>17</v>
      </c>
      <c r="G3760">
        <v>58981</v>
      </c>
      <c r="H3760">
        <v>4</v>
      </c>
      <c r="I3760">
        <v>1</v>
      </c>
      <c r="J3760">
        <v>10420</v>
      </c>
    </row>
    <row r="3761" spans="1:10" x14ac:dyDescent="0.2">
      <c r="A3761" t="s">
        <v>33</v>
      </c>
      <c r="B3761" t="s">
        <v>55</v>
      </c>
      <c r="C3761">
        <v>2003</v>
      </c>
      <c r="D3761">
        <v>4.0999999999999996</v>
      </c>
      <c r="E3761" t="s">
        <v>22</v>
      </c>
      <c r="F3761" t="s">
        <v>25</v>
      </c>
      <c r="G3761">
        <v>259753</v>
      </c>
      <c r="H3761">
        <v>4</v>
      </c>
      <c r="I3761">
        <v>5</v>
      </c>
      <c r="J3761">
        <v>5904</v>
      </c>
    </row>
    <row r="3762" spans="1:10" x14ac:dyDescent="0.2">
      <c r="A3762" t="s">
        <v>10</v>
      </c>
      <c r="B3762" t="s">
        <v>48</v>
      </c>
      <c r="C3762">
        <v>2020</v>
      </c>
      <c r="D3762">
        <v>2.2000000000000002</v>
      </c>
      <c r="E3762" t="s">
        <v>12</v>
      </c>
      <c r="F3762" t="s">
        <v>25</v>
      </c>
      <c r="G3762">
        <v>156554</v>
      </c>
      <c r="H3762">
        <v>5</v>
      </c>
      <c r="I3762">
        <v>5</v>
      </c>
      <c r="J3762">
        <v>9168</v>
      </c>
    </row>
    <row r="3763" spans="1:10" x14ac:dyDescent="0.2">
      <c r="A3763" t="s">
        <v>40</v>
      </c>
      <c r="B3763" t="s">
        <v>49</v>
      </c>
      <c r="C3763">
        <v>2014</v>
      </c>
      <c r="D3763">
        <v>3.9</v>
      </c>
      <c r="E3763" t="s">
        <v>28</v>
      </c>
      <c r="F3763" t="s">
        <v>25</v>
      </c>
      <c r="G3763">
        <v>112331</v>
      </c>
      <c r="H3763">
        <v>2</v>
      </c>
      <c r="I3763">
        <v>5</v>
      </c>
      <c r="J3763">
        <v>9953</v>
      </c>
    </row>
    <row r="3764" spans="1:10" x14ac:dyDescent="0.2">
      <c r="A3764" t="s">
        <v>18</v>
      </c>
      <c r="B3764" t="s">
        <v>19</v>
      </c>
      <c r="C3764">
        <v>2011</v>
      </c>
      <c r="D3764">
        <v>4.9000000000000004</v>
      </c>
      <c r="E3764" t="s">
        <v>12</v>
      </c>
      <c r="F3764" t="s">
        <v>17</v>
      </c>
      <c r="G3764">
        <v>176321</v>
      </c>
      <c r="H3764">
        <v>5</v>
      </c>
      <c r="I3764">
        <v>2</v>
      </c>
      <c r="J3764">
        <v>10273</v>
      </c>
    </row>
    <row r="3765" spans="1:10" x14ac:dyDescent="0.2">
      <c r="A3765" t="s">
        <v>36</v>
      </c>
      <c r="B3765" t="s">
        <v>44</v>
      </c>
      <c r="C3765">
        <v>2018</v>
      </c>
      <c r="D3765">
        <v>4.3</v>
      </c>
      <c r="E3765" t="s">
        <v>16</v>
      </c>
      <c r="F3765" t="s">
        <v>17</v>
      </c>
      <c r="G3765">
        <v>52641</v>
      </c>
      <c r="H3765">
        <v>2</v>
      </c>
      <c r="I3765">
        <v>2</v>
      </c>
      <c r="J3765">
        <v>15247</v>
      </c>
    </row>
    <row r="3766" spans="1:10" x14ac:dyDescent="0.2">
      <c r="A3766" t="s">
        <v>29</v>
      </c>
      <c r="B3766" t="s">
        <v>35</v>
      </c>
      <c r="C3766">
        <v>2002</v>
      </c>
      <c r="D3766">
        <v>2.6</v>
      </c>
      <c r="E3766" t="s">
        <v>12</v>
      </c>
      <c r="F3766" t="s">
        <v>13</v>
      </c>
      <c r="G3766">
        <v>157366</v>
      </c>
      <c r="H3766">
        <v>3</v>
      </c>
      <c r="I3766">
        <v>3</v>
      </c>
      <c r="J3766">
        <v>4152</v>
      </c>
    </row>
    <row r="3767" spans="1:10" x14ac:dyDescent="0.2">
      <c r="A3767" t="s">
        <v>14</v>
      </c>
      <c r="B3767" t="s">
        <v>39</v>
      </c>
      <c r="C3767">
        <v>2010</v>
      </c>
      <c r="D3767">
        <v>2.5</v>
      </c>
      <c r="E3767" t="s">
        <v>22</v>
      </c>
      <c r="F3767" t="s">
        <v>17</v>
      </c>
      <c r="G3767">
        <v>91837</v>
      </c>
      <c r="H3767">
        <v>3</v>
      </c>
      <c r="I3767">
        <v>4</v>
      </c>
      <c r="J3767">
        <v>11263</v>
      </c>
    </row>
    <row r="3768" spans="1:10" x14ac:dyDescent="0.2">
      <c r="A3768" t="s">
        <v>26</v>
      </c>
      <c r="B3768" t="s">
        <v>27</v>
      </c>
      <c r="C3768">
        <v>2017</v>
      </c>
      <c r="D3768">
        <v>3.7</v>
      </c>
      <c r="E3768" t="s">
        <v>22</v>
      </c>
      <c r="F3768" t="s">
        <v>13</v>
      </c>
      <c r="G3768">
        <v>182841</v>
      </c>
      <c r="H3768">
        <v>5</v>
      </c>
      <c r="I3768">
        <v>5</v>
      </c>
      <c r="J3768">
        <v>11243</v>
      </c>
    </row>
    <row r="3769" spans="1:10" x14ac:dyDescent="0.2">
      <c r="A3769" t="s">
        <v>26</v>
      </c>
      <c r="B3769" t="s">
        <v>32</v>
      </c>
      <c r="C3769">
        <v>2008</v>
      </c>
      <c r="D3769">
        <v>2.8</v>
      </c>
      <c r="E3769" t="s">
        <v>16</v>
      </c>
      <c r="F3769" t="s">
        <v>25</v>
      </c>
      <c r="G3769">
        <v>88</v>
      </c>
      <c r="H3769">
        <v>2</v>
      </c>
      <c r="I3769">
        <v>5</v>
      </c>
      <c r="J3769">
        <v>10298</v>
      </c>
    </row>
    <row r="3770" spans="1:10" x14ac:dyDescent="0.2">
      <c r="A3770" t="s">
        <v>18</v>
      </c>
      <c r="B3770" t="s">
        <v>54</v>
      </c>
      <c r="C3770">
        <v>2018</v>
      </c>
      <c r="D3770">
        <v>4</v>
      </c>
      <c r="E3770" t="s">
        <v>12</v>
      </c>
      <c r="F3770" t="s">
        <v>13</v>
      </c>
      <c r="G3770">
        <v>14916</v>
      </c>
      <c r="H3770">
        <v>5</v>
      </c>
      <c r="I3770">
        <v>5</v>
      </c>
      <c r="J3770">
        <v>13201</v>
      </c>
    </row>
    <row r="3771" spans="1:10" x14ac:dyDescent="0.2">
      <c r="A3771" t="s">
        <v>36</v>
      </c>
      <c r="B3771" t="s">
        <v>53</v>
      </c>
      <c r="C3771">
        <v>2022</v>
      </c>
      <c r="D3771">
        <v>3.2</v>
      </c>
      <c r="E3771" t="s">
        <v>16</v>
      </c>
      <c r="F3771" t="s">
        <v>17</v>
      </c>
      <c r="G3771">
        <v>104166</v>
      </c>
      <c r="H3771">
        <v>4</v>
      </c>
      <c r="I3771">
        <v>3</v>
      </c>
      <c r="J3771">
        <v>14316</v>
      </c>
    </row>
    <row r="3772" spans="1:10" x14ac:dyDescent="0.2">
      <c r="A3772" t="s">
        <v>20</v>
      </c>
      <c r="B3772" t="s">
        <v>21</v>
      </c>
      <c r="C3772">
        <v>2020</v>
      </c>
      <c r="D3772">
        <v>2.6</v>
      </c>
      <c r="E3772" t="s">
        <v>22</v>
      </c>
      <c r="F3772" t="s">
        <v>17</v>
      </c>
      <c r="G3772">
        <v>26106</v>
      </c>
      <c r="H3772">
        <v>5</v>
      </c>
      <c r="I3772">
        <v>5</v>
      </c>
      <c r="J3772">
        <v>15677</v>
      </c>
    </row>
    <row r="3773" spans="1:10" x14ac:dyDescent="0.2">
      <c r="A3773" t="s">
        <v>33</v>
      </c>
      <c r="B3773" t="s">
        <v>43</v>
      </c>
      <c r="C3773">
        <v>2016</v>
      </c>
      <c r="D3773">
        <v>2.8</v>
      </c>
      <c r="E3773" t="s">
        <v>16</v>
      </c>
      <c r="F3773" t="s">
        <v>25</v>
      </c>
      <c r="G3773">
        <v>236994</v>
      </c>
      <c r="H3773">
        <v>2</v>
      </c>
      <c r="I3773">
        <v>4</v>
      </c>
      <c r="J3773">
        <v>7960</v>
      </c>
    </row>
    <row r="3774" spans="1:10" x14ac:dyDescent="0.2">
      <c r="A3774" t="s">
        <v>10</v>
      </c>
      <c r="B3774" t="s">
        <v>11</v>
      </c>
      <c r="C3774">
        <v>2010</v>
      </c>
      <c r="D3774">
        <v>1.3</v>
      </c>
      <c r="E3774" t="s">
        <v>16</v>
      </c>
      <c r="F3774" t="s">
        <v>25</v>
      </c>
      <c r="G3774">
        <v>202284</v>
      </c>
      <c r="H3774">
        <v>5</v>
      </c>
      <c r="I3774">
        <v>3</v>
      </c>
      <c r="J3774">
        <v>5354</v>
      </c>
    </row>
    <row r="3775" spans="1:10" x14ac:dyDescent="0.2">
      <c r="A3775" t="s">
        <v>10</v>
      </c>
      <c r="B3775" t="s">
        <v>11</v>
      </c>
      <c r="C3775">
        <v>2008</v>
      </c>
      <c r="D3775">
        <v>4.0999999999999996</v>
      </c>
      <c r="E3775" t="s">
        <v>12</v>
      </c>
      <c r="F3775" t="s">
        <v>25</v>
      </c>
      <c r="G3775">
        <v>290144</v>
      </c>
      <c r="H3775">
        <v>4</v>
      </c>
      <c r="I3775">
        <v>1</v>
      </c>
      <c r="J3775">
        <v>4797</v>
      </c>
    </row>
    <row r="3776" spans="1:10" x14ac:dyDescent="0.2">
      <c r="A3776" t="s">
        <v>14</v>
      </c>
      <c r="B3776" t="s">
        <v>39</v>
      </c>
      <c r="C3776">
        <v>2009</v>
      </c>
      <c r="D3776">
        <v>1.8</v>
      </c>
      <c r="E3776" t="s">
        <v>16</v>
      </c>
      <c r="F3776" t="s">
        <v>17</v>
      </c>
      <c r="G3776">
        <v>164435</v>
      </c>
      <c r="H3776">
        <v>4</v>
      </c>
      <c r="I3776">
        <v>1</v>
      </c>
      <c r="J3776">
        <v>7811</v>
      </c>
    </row>
    <row r="3777" spans="1:10" x14ac:dyDescent="0.2">
      <c r="A3777" t="s">
        <v>29</v>
      </c>
      <c r="B3777" t="s">
        <v>56</v>
      </c>
      <c r="C3777">
        <v>2020</v>
      </c>
      <c r="D3777">
        <v>1.2</v>
      </c>
      <c r="E3777" t="s">
        <v>12</v>
      </c>
      <c r="F3777" t="s">
        <v>13</v>
      </c>
      <c r="G3777">
        <v>64912</v>
      </c>
      <c r="H3777">
        <v>5</v>
      </c>
      <c r="I3777">
        <v>3</v>
      </c>
      <c r="J3777">
        <v>10001</v>
      </c>
    </row>
    <row r="3778" spans="1:10" x14ac:dyDescent="0.2">
      <c r="A3778" t="s">
        <v>40</v>
      </c>
      <c r="B3778" t="s">
        <v>41</v>
      </c>
      <c r="C3778">
        <v>2018</v>
      </c>
      <c r="D3778">
        <v>3.7</v>
      </c>
      <c r="E3778" t="s">
        <v>12</v>
      </c>
      <c r="F3778" t="s">
        <v>13</v>
      </c>
      <c r="G3778">
        <v>287165</v>
      </c>
      <c r="H3778">
        <v>3</v>
      </c>
      <c r="I3778">
        <v>1</v>
      </c>
      <c r="J3778">
        <v>7456</v>
      </c>
    </row>
    <row r="3779" spans="1:10" x14ac:dyDescent="0.2">
      <c r="A3779" t="s">
        <v>40</v>
      </c>
      <c r="B3779" t="s">
        <v>51</v>
      </c>
      <c r="C3779">
        <v>2013</v>
      </c>
      <c r="D3779">
        <v>1.2</v>
      </c>
      <c r="E3779" t="s">
        <v>22</v>
      </c>
      <c r="F3779" t="s">
        <v>17</v>
      </c>
      <c r="G3779">
        <v>280380</v>
      </c>
      <c r="H3779">
        <v>2</v>
      </c>
      <c r="I3779">
        <v>4</v>
      </c>
      <c r="J3779">
        <v>7092</v>
      </c>
    </row>
    <row r="3780" spans="1:10" x14ac:dyDescent="0.2">
      <c r="A3780" t="s">
        <v>20</v>
      </c>
      <c r="B3780" t="s">
        <v>42</v>
      </c>
      <c r="C3780">
        <v>2019</v>
      </c>
      <c r="D3780">
        <v>4.0999999999999996</v>
      </c>
      <c r="E3780" t="s">
        <v>16</v>
      </c>
      <c r="F3780" t="s">
        <v>25</v>
      </c>
      <c r="G3780">
        <v>100885</v>
      </c>
      <c r="H3780">
        <v>3</v>
      </c>
      <c r="I3780">
        <v>5</v>
      </c>
      <c r="J3780">
        <v>12882</v>
      </c>
    </row>
    <row r="3781" spans="1:10" x14ac:dyDescent="0.2">
      <c r="A3781" t="s">
        <v>40</v>
      </c>
      <c r="B3781" t="s">
        <v>51</v>
      </c>
      <c r="C3781">
        <v>2023</v>
      </c>
      <c r="D3781">
        <v>1.6</v>
      </c>
      <c r="E3781" t="s">
        <v>28</v>
      </c>
      <c r="F3781" t="s">
        <v>25</v>
      </c>
      <c r="G3781">
        <v>228076</v>
      </c>
      <c r="H3781">
        <v>5</v>
      </c>
      <c r="I3781">
        <v>2</v>
      </c>
      <c r="J3781">
        <v>8038</v>
      </c>
    </row>
    <row r="3782" spans="1:10" x14ac:dyDescent="0.2">
      <c r="A3782" t="s">
        <v>33</v>
      </c>
      <c r="B3782" t="s">
        <v>43</v>
      </c>
      <c r="C3782">
        <v>2023</v>
      </c>
      <c r="D3782">
        <v>1.8</v>
      </c>
      <c r="E3782" t="s">
        <v>22</v>
      </c>
      <c r="F3782" t="s">
        <v>25</v>
      </c>
      <c r="G3782">
        <v>56819</v>
      </c>
      <c r="H3782">
        <v>3</v>
      </c>
      <c r="I3782">
        <v>5</v>
      </c>
      <c r="J3782">
        <v>13663</v>
      </c>
    </row>
    <row r="3783" spans="1:10" x14ac:dyDescent="0.2">
      <c r="A3783" t="s">
        <v>33</v>
      </c>
      <c r="B3783" t="s">
        <v>55</v>
      </c>
      <c r="C3783">
        <v>2017</v>
      </c>
      <c r="D3783">
        <v>1.4</v>
      </c>
      <c r="E3783" t="s">
        <v>12</v>
      </c>
      <c r="F3783" t="s">
        <v>17</v>
      </c>
      <c r="G3783">
        <v>68227</v>
      </c>
      <c r="H3783">
        <v>3</v>
      </c>
      <c r="I3783">
        <v>5</v>
      </c>
      <c r="J3783">
        <v>10735</v>
      </c>
    </row>
    <row r="3784" spans="1:10" x14ac:dyDescent="0.2">
      <c r="A3784" t="s">
        <v>10</v>
      </c>
      <c r="B3784" t="s">
        <v>48</v>
      </c>
      <c r="C3784">
        <v>2009</v>
      </c>
      <c r="D3784">
        <v>3.4</v>
      </c>
      <c r="E3784" t="s">
        <v>28</v>
      </c>
      <c r="F3784" t="s">
        <v>25</v>
      </c>
      <c r="G3784">
        <v>266741</v>
      </c>
      <c r="H3784">
        <v>5</v>
      </c>
      <c r="I3784">
        <v>5</v>
      </c>
      <c r="J3784">
        <v>4865</v>
      </c>
    </row>
    <row r="3785" spans="1:10" x14ac:dyDescent="0.2">
      <c r="A3785" t="s">
        <v>18</v>
      </c>
      <c r="B3785" t="s">
        <v>54</v>
      </c>
      <c r="C3785">
        <v>2000</v>
      </c>
      <c r="D3785">
        <v>5</v>
      </c>
      <c r="E3785" t="s">
        <v>16</v>
      </c>
      <c r="F3785" t="s">
        <v>25</v>
      </c>
      <c r="G3785">
        <v>98983</v>
      </c>
      <c r="H3785">
        <v>5</v>
      </c>
      <c r="I3785">
        <v>2</v>
      </c>
      <c r="J3785">
        <v>8120</v>
      </c>
    </row>
    <row r="3786" spans="1:10" x14ac:dyDescent="0.2">
      <c r="A3786" t="s">
        <v>26</v>
      </c>
      <c r="B3786" t="s">
        <v>47</v>
      </c>
      <c r="C3786">
        <v>2003</v>
      </c>
      <c r="D3786">
        <v>1.5</v>
      </c>
      <c r="E3786" t="s">
        <v>22</v>
      </c>
      <c r="F3786" t="s">
        <v>25</v>
      </c>
      <c r="G3786">
        <v>28708</v>
      </c>
      <c r="H3786">
        <v>3</v>
      </c>
      <c r="I3786">
        <v>4</v>
      </c>
      <c r="J3786">
        <v>7925</v>
      </c>
    </row>
    <row r="3787" spans="1:10" x14ac:dyDescent="0.2">
      <c r="A3787" t="s">
        <v>14</v>
      </c>
      <c r="B3787" t="s">
        <v>39</v>
      </c>
      <c r="C3787">
        <v>2004</v>
      </c>
      <c r="D3787">
        <v>1.6</v>
      </c>
      <c r="E3787" t="s">
        <v>16</v>
      </c>
      <c r="F3787" t="s">
        <v>13</v>
      </c>
      <c r="G3787">
        <v>140604</v>
      </c>
      <c r="H3787">
        <v>4</v>
      </c>
      <c r="I3787">
        <v>4</v>
      </c>
      <c r="J3787">
        <v>5087</v>
      </c>
    </row>
    <row r="3788" spans="1:10" x14ac:dyDescent="0.2">
      <c r="A3788" t="s">
        <v>29</v>
      </c>
      <c r="B3788" t="s">
        <v>56</v>
      </c>
      <c r="C3788">
        <v>2021</v>
      </c>
      <c r="D3788">
        <v>4.9000000000000004</v>
      </c>
      <c r="E3788" t="s">
        <v>28</v>
      </c>
      <c r="F3788" t="s">
        <v>17</v>
      </c>
      <c r="G3788">
        <v>170561</v>
      </c>
      <c r="H3788">
        <v>2</v>
      </c>
      <c r="I3788">
        <v>5</v>
      </c>
      <c r="J3788">
        <v>13388</v>
      </c>
    </row>
    <row r="3789" spans="1:10" x14ac:dyDescent="0.2">
      <c r="A3789" t="s">
        <v>36</v>
      </c>
      <c r="B3789" t="s">
        <v>37</v>
      </c>
      <c r="C3789">
        <v>2010</v>
      </c>
      <c r="D3789">
        <v>2.2000000000000002</v>
      </c>
      <c r="E3789" t="s">
        <v>16</v>
      </c>
      <c r="F3789" t="s">
        <v>13</v>
      </c>
      <c r="G3789">
        <v>146178</v>
      </c>
      <c r="H3789">
        <v>2</v>
      </c>
      <c r="I3789">
        <v>2</v>
      </c>
      <c r="J3789">
        <v>7376</v>
      </c>
    </row>
    <row r="3790" spans="1:10" x14ac:dyDescent="0.2">
      <c r="A3790" t="s">
        <v>29</v>
      </c>
      <c r="B3790" t="s">
        <v>56</v>
      </c>
      <c r="C3790">
        <v>2017</v>
      </c>
      <c r="D3790">
        <v>3</v>
      </c>
      <c r="E3790" t="s">
        <v>12</v>
      </c>
      <c r="F3790" t="s">
        <v>13</v>
      </c>
      <c r="G3790">
        <v>179267</v>
      </c>
      <c r="H3790">
        <v>4</v>
      </c>
      <c r="I3790">
        <v>2</v>
      </c>
      <c r="J3790">
        <v>8614</v>
      </c>
    </row>
    <row r="3791" spans="1:10" x14ac:dyDescent="0.2">
      <c r="A3791" t="s">
        <v>10</v>
      </c>
      <c r="B3791" t="s">
        <v>11</v>
      </c>
      <c r="C3791">
        <v>2004</v>
      </c>
      <c r="D3791">
        <v>1.9</v>
      </c>
      <c r="E3791" t="s">
        <v>12</v>
      </c>
      <c r="F3791" t="s">
        <v>17</v>
      </c>
      <c r="G3791">
        <v>130458</v>
      </c>
      <c r="H3791">
        <v>3</v>
      </c>
      <c r="I3791">
        <v>3</v>
      </c>
      <c r="J3791">
        <v>6090</v>
      </c>
    </row>
    <row r="3792" spans="1:10" x14ac:dyDescent="0.2">
      <c r="A3792" t="s">
        <v>23</v>
      </c>
      <c r="B3792" t="s">
        <v>45</v>
      </c>
      <c r="C3792">
        <v>2001</v>
      </c>
      <c r="D3792">
        <v>3.5</v>
      </c>
      <c r="E3792" t="s">
        <v>28</v>
      </c>
      <c r="F3792" t="s">
        <v>17</v>
      </c>
      <c r="G3792">
        <v>88334</v>
      </c>
      <c r="H3792">
        <v>4</v>
      </c>
      <c r="I3792">
        <v>4</v>
      </c>
      <c r="J3792">
        <v>7633</v>
      </c>
    </row>
    <row r="3793" spans="1:10" x14ac:dyDescent="0.2">
      <c r="A3793" t="s">
        <v>33</v>
      </c>
      <c r="B3793" t="s">
        <v>55</v>
      </c>
      <c r="C3793">
        <v>2010</v>
      </c>
      <c r="D3793">
        <v>2.6</v>
      </c>
      <c r="E3793" t="s">
        <v>16</v>
      </c>
      <c r="F3793" t="s">
        <v>13</v>
      </c>
      <c r="G3793">
        <v>294829</v>
      </c>
      <c r="H3793">
        <v>4</v>
      </c>
      <c r="I3793">
        <v>1</v>
      </c>
      <c r="J3793">
        <v>4803</v>
      </c>
    </row>
    <row r="3794" spans="1:10" x14ac:dyDescent="0.2">
      <c r="A3794" t="s">
        <v>20</v>
      </c>
      <c r="B3794" t="s">
        <v>50</v>
      </c>
      <c r="C3794">
        <v>2005</v>
      </c>
      <c r="D3794">
        <v>3.1</v>
      </c>
      <c r="E3794" t="s">
        <v>12</v>
      </c>
      <c r="F3794" t="s">
        <v>17</v>
      </c>
      <c r="G3794">
        <v>44279</v>
      </c>
      <c r="H3794">
        <v>5</v>
      </c>
      <c r="I3794">
        <v>4</v>
      </c>
      <c r="J3794">
        <v>9314</v>
      </c>
    </row>
    <row r="3795" spans="1:10" x14ac:dyDescent="0.2">
      <c r="A3795" t="s">
        <v>18</v>
      </c>
      <c r="B3795" t="s">
        <v>19</v>
      </c>
      <c r="C3795">
        <v>2021</v>
      </c>
      <c r="D3795">
        <v>1</v>
      </c>
      <c r="E3795" t="s">
        <v>16</v>
      </c>
      <c r="F3795" t="s">
        <v>25</v>
      </c>
      <c r="G3795">
        <v>252052</v>
      </c>
      <c r="H3795">
        <v>3</v>
      </c>
      <c r="I3795">
        <v>3</v>
      </c>
      <c r="J3795">
        <v>7358</v>
      </c>
    </row>
    <row r="3796" spans="1:10" x14ac:dyDescent="0.2">
      <c r="A3796" t="s">
        <v>29</v>
      </c>
      <c r="B3796" t="s">
        <v>30</v>
      </c>
      <c r="C3796">
        <v>2019</v>
      </c>
      <c r="D3796">
        <v>4.2</v>
      </c>
      <c r="E3796" t="s">
        <v>28</v>
      </c>
      <c r="F3796" t="s">
        <v>17</v>
      </c>
      <c r="G3796">
        <v>272129</v>
      </c>
      <c r="H3796">
        <v>3</v>
      </c>
      <c r="I3796">
        <v>4</v>
      </c>
      <c r="J3796">
        <v>10057</v>
      </c>
    </row>
    <row r="3797" spans="1:10" x14ac:dyDescent="0.2">
      <c r="A3797" t="s">
        <v>26</v>
      </c>
      <c r="B3797" t="s">
        <v>47</v>
      </c>
      <c r="C3797">
        <v>2019</v>
      </c>
      <c r="D3797">
        <v>1.6</v>
      </c>
      <c r="E3797" t="s">
        <v>22</v>
      </c>
      <c r="F3797" t="s">
        <v>13</v>
      </c>
      <c r="G3797">
        <v>95319</v>
      </c>
      <c r="H3797">
        <v>3</v>
      </c>
      <c r="I3797">
        <v>2</v>
      </c>
      <c r="J3797">
        <v>11493</v>
      </c>
    </row>
    <row r="3798" spans="1:10" x14ac:dyDescent="0.2">
      <c r="A3798" t="s">
        <v>23</v>
      </c>
      <c r="B3798" t="s">
        <v>45</v>
      </c>
      <c r="C3798">
        <v>2018</v>
      </c>
      <c r="D3798">
        <v>1.6</v>
      </c>
      <c r="E3798" t="s">
        <v>16</v>
      </c>
      <c r="F3798" t="s">
        <v>17</v>
      </c>
      <c r="G3798">
        <v>16251</v>
      </c>
      <c r="H3798">
        <v>3</v>
      </c>
      <c r="I3798">
        <v>4</v>
      </c>
      <c r="J3798">
        <v>13274</v>
      </c>
    </row>
    <row r="3799" spans="1:10" x14ac:dyDescent="0.2">
      <c r="A3799" t="s">
        <v>29</v>
      </c>
      <c r="B3799" t="s">
        <v>56</v>
      </c>
      <c r="C3799">
        <v>2022</v>
      </c>
      <c r="D3799">
        <v>4.5999999999999996</v>
      </c>
      <c r="E3799" t="s">
        <v>22</v>
      </c>
      <c r="F3799" t="s">
        <v>13</v>
      </c>
      <c r="G3799">
        <v>221709</v>
      </c>
      <c r="H3799">
        <v>4</v>
      </c>
      <c r="I3799">
        <v>3</v>
      </c>
      <c r="J3799">
        <v>12865</v>
      </c>
    </row>
    <row r="3800" spans="1:10" x14ac:dyDescent="0.2">
      <c r="A3800" t="s">
        <v>10</v>
      </c>
      <c r="B3800" t="s">
        <v>31</v>
      </c>
      <c r="C3800">
        <v>2012</v>
      </c>
      <c r="D3800">
        <v>3.7</v>
      </c>
      <c r="E3800" t="s">
        <v>22</v>
      </c>
      <c r="F3800" t="s">
        <v>13</v>
      </c>
      <c r="G3800">
        <v>47666</v>
      </c>
      <c r="H3800">
        <v>5</v>
      </c>
      <c r="I3800">
        <v>5</v>
      </c>
      <c r="J3800">
        <v>12446</v>
      </c>
    </row>
    <row r="3801" spans="1:10" x14ac:dyDescent="0.2">
      <c r="A3801" t="s">
        <v>20</v>
      </c>
      <c r="B3801" t="s">
        <v>21</v>
      </c>
      <c r="C3801">
        <v>2013</v>
      </c>
      <c r="D3801">
        <v>3.2</v>
      </c>
      <c r="E3801" t="s">
        <v>28</v>
      </c>
      <c r="F3801" t="s">
        <v>25</v>
      </c>
      <c r="G3801">
        <v>254892</v>
      </c>
      <c r="H3801">
        <v>4</v>
      </c>
      <c r="I3801">
        <v>5</v>
      </c>
      <c r="J3801">
        <v>6102</v>
      </c>
    </row>
    <row r="3802" spans="1:10" x14ac:dyDescent="0.2">
      <c r="A3802" t="s">
        <v>14</v>
      </c>
      <c r="B3802" t="s">
        <v>39</v>
      </c>
      <c r="C3802">
        <v>2014</v>
      </c>
      <c r="D3802">
        <v>3.8</v>
      </c>
      <c r="E3802" t="s">
        <v>16</v>
      </c>
      <c r="F3802" t="s">
        <v>17</v>
      </c>
      <c r="G3802">
        <v>208596</v>
      </c>
      <c r="H3802">
        <v>4</v>
      </c>
      <c r="I3802">
        <v>3</v>
      </c>
      <c r="J3802">
        <v>10428</v>
      </c>
    </row>
    <row r="3803" spans="1:10" x14ac:dyDescent="0.2">
      <c r="A3803" t="s">
        <v>33</v>
      </c>
      <c r="B3803" t="s">
        <v>55</v>
      </c>
      <c r="C3803">
        <v>2000</v>
      </c>
      <c r="D3803">
        <v>1.7</v>
      </c>
      <c r="E3803" t="s">
        <v>28</v>
      </c>
      <c r="F3803" t="s">
        <v>17</v>
      </c>
      <c r="G3803">
        <v>125572</v>
      </c>
      <c r="H3803">
        <v>3</v>
      </c>
      <c r="I3803">
        <v>4</v>
      </c>
      <c r="J3803">
        <v>4788</v>
      </c>
    </row>
    <row r="3804" spans="1:10" x14ac:dyDescent="0.2">
      <c r="A3804" t="s">
        <v>40</v>
      </c>
      <c r="B3804" t="s">
        <v>41</v>
      </c>
      <c r="C3804">
        <v>2009</v>
      </c>
      <c r="D3804">
        <v>1.2</v>
      </c>
      <c r="E3804" t="s">
        <v>22</v>
      </c>
      <c r="F3804" t="s">
        <v>25</v>
      </c>
      <c r="G3804">
        <v>128204</v>
      </c>
      <c r="H3804">
        <v>5</v>
      </c>
      <c r="I3804">
        <v>3</v>
      </c>
      <c r="J3804">
        <v>7435</v>
      </c>
    </row>
    <row r="3805" spans="1:10" x14ac:dyDescent="0.2">
      <c r="A3805" t="s">
        <v>40</v>
      </c>
      <c r="B3805" t="s">
        <v>41</v>
      </c>
      <c r="C3805">
        <v>2006</v>
      </c>
      <c r="D3805">
        <v>4</v>
      </c>
      <c r="E3805" t="s">
        <v>12</v>
      </c>
      <c r="F3805" t="s">
        <v>25</v>
      </c>
      <c r="G3805">
        <v>266380</v>
      </c>
      <c r="H3805">
        <v>4</v>
      </c>
      <c r="I3805">
        <v>1</v>
      </c>
      <c r="J3805">
        <v>4572</v>
      </c>
    </row>
    <row r="3806" spans="1:10" x14ac:dyDescent="0.2">
      <c r="A3806" t="s">
        <v>14</v>
      </c>
      <c r="B3806" t="s">
        <v>39</v>
      </c>
      <c r="C3806">
        <v>2006</v>
      </c>
      <c r="D3806">
        <v>4.4000000000000004</v>
      </c>
      <c r="E3806" t="s">
        <v>22</v>
      </c>
      <c r="F3806" t="s">
        <v>13</v>
      </c>
      <c r="G3806">
        <v>214108</v>
      </c>
      <c r="H3806">
        <v>5</v>
      </c>
      <c r="I3806">
        <v>1</v>
      </c>
      <c r="J3806">
        <v>8017</v>
      </c>
    </row>
    <row r="3807" spans="1:10" x14ac:dyDescent="0.2">
      <c r="A3807" t="s">
        <v>26</v>
      </c>
      <c r="B3807" t="s">
        <v>32</v>
      </c>
      <c r="C3807">
        <v>2023</v>
      </c>
      <c r="D3807">
        <v>2.1</v>
      </c>
      <c r="E3807" t="s">
        <v>12</v>
      </c>
      <c r="F3807" t="s">
        <v>13</v>
      </c>
      <c r="G3807">
        <v>48946</v>
      </c>
      <c r="H3807">
        <v>5</v>
      </c>
      <c r="I3807">
        <v>1</v>
      </c>
      <c r="J3807">
        <v>12121</v>
      </c>
    </row>
    <row r="3808" spans="1:10" x14ac:dyDescent="0.2">
      <c r="A3808" t="s">
        <v>26</v>
      </c>
      <c r="B3808" t="s">
        <v>47</v>
      </c>
      <c r="C3808">
        <v>2004</v>
      </c>
      <c r="D3808">
        <v>1.7</v>
      </c>
      <c r="E3808" t="s">
        <v>28</v>
      </c>
      <c r="F3808" t="s">
        <v>25</v>
      </c>
      <c r="G3808">
        <v>207917</v>
      </c>
      <c r="H3808">
        <v>3</v>
      </c>
      <c r="I3808">
        <v>1</v>
      </c>
      <c r="J3808">
        <v>2841</v>
      </c>
    </row>
    <row r="3809" spans="1:10" x14ac:dyDescent="0.2">
      <c r="A3809" t="s">
        <v>10</v>
      </c>
      <c r="B3809" t="s">
        <v>31</v>
      </c>
      <c r="C3809">
        <v>2009</v>
      </c>
      <c r="D3809">
        <v>4.7</v>
      </c>
      <c r="E3809" t="s">
        <v>22</v>
      </c>
      <c r="F3809" t="s">
        <v>13</v>
      </c>
      <c r="G3809">
        <v>164625</v>
      </c>
      <c r="H3809">
        <v>5</v>
      </c>
      <c r="I3809">
        <v>1</v>
      </c>
      <c r="J3809">
        <v>10207</v>
      </c>
    </row>
    <row r="3810" spans="1:10" x14ac:dyDescent="0.2">
      <c r="A3810" t="s">
        <v>33</v>
      </c>
      <c r="B3810" t="s">
        <v>55</v>
      </c>
      <c r="C3810">
        <v>2014</v>
      </c>
      <c r="D3810">
        <v>4.9000000000000004</v>
      </c>
      <c r="E3810" t="s">
        <v>12</v>
      </c>
      <c r="F3810" t="s">
        <v>17</v>
      </c>
      <c r="G3810">
        <v>12718</v>
      </c>
      <c r="H3810">
        <v>4</v>
      </c>
      <c r="I3810">
        <v>4</v>
      </c>
      <c r="J3810">
        <v>14445</v>
      </c>
    </row>
    <row r="3811" spans="1:10" x14ac:dyDescent="0.2">
      <c r="A3811" t="s">
        <v>33</v>
      </c>
      <c r="B3811" t="s">
        <v>55</v>
      </c>
      <c r="C3811">
        <v>2018</v>
      </c>
      <c r="D3811">
        <v>1.6</v>
      </c>
      <c r="E3811" t="s">
        <v>22</v>
      </c>
      <c r="F3811" t="s">
        <v>13</v>
      </c>
      <c r="G3811">
        <v>14337</v>
      </c>
      <c r="H3811">
        <v>2</v>
      </c>
      <c r="I3811">
        <v>1</v>
      </c>
      <c r="J3811">
        <v>12813</v>
      </c>
    </row>
    <row r="3812" spans="1:10" x14ac:dyDescent="0.2">
      <c r="A3812" t="s">
        <v>33</v>
      </c>
      <c r="B3812" t="s">
        <v>34</v>
      </c>
      <c r="C3812">
        <v>2021</v>
      </c>
      <c r="D3812">
        <v>2.9</v>
      </c>
      <c r="E3812" t="s">
        <v>12</v>
      </c>
      <c r="F3812" t="s">
        <v>17</v>
      </c>
      <c r="G3812">
        <v>197176</v>
      </c>
      <c r="H3812">
        <v>2</v>
      </c>
      <c r="I3812">
        <v>3</v>
      </c>
      <c r="J3812">
        <v>10856</v>
      </c>
    </row>
    <row r="3813" spans="1:10" x14ac:dyDescent="0.2">
      <c r="A3813" t="s">
        <v>33</v>
      </c>
      <c r="B3813" t="s">
        <v>55</v>
      </c>
      <c r="C3813">
        <v>2010</v>
      </c>
      <c r="D3813">
        <v>4.3</v>
      </c>
      <c r="E3813" t="s">
        <v>22</v>
      </c>
      <c r="F3813" t="s">
        <v>17</v>
      </c>
      <c r="G3813">
        <v>43416</v>
      </c>
      <c r="H3813">
        <v>5</v>
      </c>
      <c r="I3813">
        <v>5</v>
      </c>
      <c r="J3813">
        <v>14031</v>
      </c>
    </row>
    <row r="3814" spans="1:10" x14ac:dyDescent="0.2">
      <c r="A3814" t="s">
        <v>29</v>
      </c>
      <c r="B3814" t="s">
        <v>35</v>
      </c>
      <c r="C3814">
        <v>2002</v>
      </c>
      <c r="D3814">
        <v>3.4</v>
      </c>
      <c r="E3814" t="s">
        <v>16</v>
      </c>
      <c r="F3814" t="s">
        <v>13</v>
      </c>
      <c r="G3814">
        <v>24318</v>
      </c>
      <c r="H3814">
        <v>4</v>
      </c>
      <c r="I3814">
        <v>3</v>
      </c>
      <c r="J3814">
        <v>8613</v>
      </c>
    </row>
    <row r="3815" spans="1:10" x14ac:dyDescent="0.2">
      <c r="A3815" t="s">
        <v>14</v>
      </c>
      <c r="B3815" t="s">
        <v>15</v>
      </c>
      <c r="C3815">
        <v>2001</v>
      </c>
      <c r="D3815">
        <v>4.0999999999999996</v>
      </c>
      <c r="E3815" t="s">
        <v>28</v>
      </c>
      <c r="F3815" t="s">
        <v>17</v>
      </c>
      <c r="G3815">
        <v>118193</v>
      </c>
      <c r="H3815">
        <v>2</v>
      </c>
      <c r="I3815">
        <v>2</v>
      </c>
      <c r="J3815">
        <v>7636</v>
      </c>
    </row>
    <row r="3816" spans="1:10" x14ac:dyDescent="0.2">
      <c r="A3816" t="s">
        <v>10</v>
      </c>
      <c r="B3816" t="s">
        <v>11</v>
      </c>
      <c r="C3816">
        <v>2001</v>
      </c>
      <c r="D3816">
        <v>1.2</v>
      </c>
      <c r="E3816" t="s">
        <v>16</v>
      </c>
      <c r="F3816" t="s">
        <v>25</v>
      </c>
      <c r="G3816">
        <v>217685</v>
      </c>
      <c r="H3816">
        <v>5</v>
      </c>
      <c r="I3816">
        <v>3</v>
      </c>
      <c r="J3816">
        <v>2246</v>
      </c>
    </row>
    <row r="3817" spans="1:10" x14ac:dyDescent="0.2">
      <c r="A3817" t="s">
        <v>20</v>
      </c>
      <c r="B3817" t="s">
        <v>50</v>
      </c>
      <c r="C3817">
        <v>2019</v>
      </c>
      <c r="D3817">
        <v>3.2</v>
      </c>
      <c r="E3817" t="s">
        <v>28</v>
      </c>
      <c r="F3817" t="s">
        <v>25</v>
      </c>
      <c r="G3817">
        <v>245339</v>
      </c>
      <c r="H3817">
        <v>4</v>
      </c>
      <c r="I3817">
        <v>3</v>
      </c>
      <c r="J3817">
        <v>8093</v>
      </c>
    </row>
    <row r="3818" spans="1:10" x14ac:dyDescent="0.2">
      <c r="A3818" t="s">
        <v>33</v>
      </c>
      <c r="B3818" t="s">
        <v>34</v>
      </c>
      <c r="C3818">
        <v>2001</v>
      </c>
      <c r="D3818">
        <v>3.8</v>
      </c>
      <c r="E3818" t="s">
        <v>28</v>
      </c>
      <c r="F3818" t="s">
        <v>17</v>
      </c>
      <c r="G3818">
        <v>156455</v>
      </c>
      <c r="H3818">
        <v>3</v>
      </c>
      <c r="I3818">
        <v>1</v>
      </c>
      <c r="J3818">
        <v>6570</v>
      </c>
    </row>
    <row r="3819" spans="1:10" x14ac:dyDescent="0.2">
      <c r="A3819" t="s">
        <v>14</v>
      </c>
      <c r="B3819" t="s">
        <v>15</v>
      </c>
      <c r="C3819">
        <v>2004</v>
      </c>
      <c r="D3819">
        <v>3.4</v>
      </c>
      <c r="E3819" t="s">
        <v>12</v>
      </c>
      <c r="F3819" t="s">
        <v>25</v>
      </c>
      <c r="G3819">
        <v>111929</v>
      </c>
      <c r="H3819">
        <v>3</v>
      </c>
      <c r="I3819">
        <v>5</v>
      </c>
      <c r="J3819">
        <v>6461</v>
      </c>
    </row>
    <row r="3820" spans="1:10" x14ac:dyDescent="0.2">
      <c r="A3820" t="s">
        <v>36</v>
      </c>
      <c r="B3820" t="s">
        <v>44</v>
      </c>
      <c r="C3820">
        <v>2016</v>
      </c>
      <c r="D3820">
        <v>2.4</v>
      </c>
      <c r="E3820" t="s">
        <v>16</v>
      </c>
      <c r="F3820" t="s">
        <v>13</v>
      </c>
      <c r="G3820">
        <v>177222</v>
      </c>
      <c r="H3820">
        <v>3</v>
      </c>
      <c r="I3820">
        <v>4</v>
      </c>
      <c r="J3820">
        <v>8755</v>
      </c>
    </row>
    <row r="3821" spans="1:10" x14ac:dyDescent="0.2">
      <c r="A3821" t="s">
        <v>29</v>
      </c>
      <c r="B3821" t="s">
        <v>56</v>
      </c>
      <c r="C3821">
        <v>2009</v>
      </c>
      <c r="D3821">
        <v>2.2000000000000002</v>
      </c>
      <c r="E3821" t="s">
        <v>22</v>
      </c>
      <c r="F3821" t="s">
        <v>25</v>
      </c>
      <c r="G3821">
        <v>79939</v>
      </c>
      <c r="H3821">
        <v>3</v>
      </c>
      <c r="I3821">
        <v>1</v>
      </c>
      <c r="J3821">
        <v>9401</v>
      </c>
    </row>
    <row r="3822" spans="1:10" x14ac:dyDescent="0.2">
      <c r="A3822" t="s">
        <v>29</v>
      </c>
      <c r="B3822" t="s">
        <v>56</v>
      </c>
      <c r="C3822">
        <v>2010</v>
      </c>
      <c r="D3822">
        <v>3.7</v>
      </c>
      <c r="E3822" t="s">
        <v>16</v>
      </c>
      <c r="F3822" t="s">
        <v>17</v>
      </c>
      <c r="G3822">
        <v>103833</v>
      </c>
      <c r="H3822">
        <v>2</v>
      </c>
      <c r="I3822">
        <v>2</v>
      </c>
      <c r="J3822">
        <v>11223</v>
      </c>
    </row>
    <row r="3823" spans="1:10" x14ac:dyDescent="0.2">
      <c r="A3823" t="s">
        <v>33</v>
      </c>
      <c r="B3823" t="s">
        <v>34</v>
      </c>
      <c r="C3823">
        <v>2017</v>
      </c>
      <c r="D3823">
        <v>2.9</v>
      </c>
      <c r="E3823" t="s">
        <v>12</v>
      </c>
      <c r="F3823" t="s">
        <v>13</v>
      </c>
      <c r="G3823">
        <v>239622</v>
      </c>
      <c r="H3823">
        <v>2</v>
      </c>
      <c r="I3823">
        <v>3</v>
      </c>
      <c r="J3823">
        <v>7307</v>
      </c>
    </row>
    <row r="3824" spans="1:10" x14ac:dyDescent="0.2">
      <c r="A3824" t="s">
        <v>14</v>
      </c>
      <c r="B3824" t="s">
        <v>39</v>
      </c>
      <c r="C3824">
        <v>2016</v>
      </c>
      <c r="D3824">
        <v>2.2999999999999998</v>
      </c>
      <c r="E3824" t="s">
        <v>22</v>
      </c>
      <c r="F3824" t="s">
        <v>13</v>
      </c>
      <c r="G3824">
        <v>189903</v>
      </c>
      <c r="H3824">
        <v>3</v>
      </c>
      <c r="I3824">
        <v>3</v>
      </c>
      <c r="J3824">
        <v>9401</v>
      </c>
    </row>
    <row r="3825" spans="1:10" x14ac:dyDescent="0.2">
      <c r="A3825" t="s">
        <v>29</v>
      </c>
      <c r="B3825" t="s">
        <v>30</v>
      </c>
      <c r="C3825">
        <v>2012</v>
      </c>
      <c r="D3825">
        <v>2.1</v>
      </c>
      <c r="E3825" t="s">
        <v>16</v>
      </c>
      <c r="F3825" t="s">
        <v>17</v>
      </c>
      <c r="G3825">
        <v>197513</v>
      </c>
      <c r="H3825">
        <v>3</v>
      </c>
      <c r="I3825">
        <v>1</v>
      </c>
      <c r="J3825">
        <v>8349</v>
      </c>
    </row>
    <row r="3826" spans="1:10" x14ac:dyDescent="0.2">
      <c r="A3826" t="s">
        <v>23</v>
      </c>
      <c r="B3826" t="s">
        <v>38</v>
      </c>
      <c r="C3826">
        <v>2006</v>
      </c>
      <c r="D3826">
        <v>3.9</v>
      </c>
      <c r="E3826" t="s">
        <v>12</v>
      </c>
      <c r="F3826" t="s">
        <v>25</v>
      </c>
      <c r="G3826">
        <v>196034</v>
      </c>
      <c r="H3826">
        <v>4</v>
      </c>
      <c r="I3826">
        <v>5</v>
      </c>
      <c r="J3826">
        <v>5879</v>
      </c>
    </row>
    <row r="3827" spans="1:10" x14ac:dyDescent="0.2">
      <c r="A3827" t="s">
        <v>26</v>
      </c>
      <c r="B3827" t="s">
        <v>47</v>
      </c>
      <c r="C3827">
        <v>2013</v>
      </c>
      <c r="D3827">
        <v>4</v>
      </c>
      <c r="E3827" t="s">
        <v>28</v>
      </c>
      <c r="F3827" t="s">
        <v>13</v>
      </c>
      <c r="G3827">
        <v>185606</v>
      </c>
      <c r="H3827">
        <v>4</v>
      </c>
      <c r="I3827">
        <v>2</v>
      </c>
      <c r="J3827">
        <v>8287</v>
      </c>
    </row>
    <row r="3828" spans="1:10" x14ac:dyDescent="0.2">
      <c r="A3828" t="s">
        <v>33</v>
      </c>
      <c r="B3828" t="s">
        <v>34</v>
      </c>
      <c r="C3828">
        <v>2001</v>
      </c>
      <c r="D3828">
        <v>4.2</v>
      </c>
      <c r="E3828" t="s">
        <v>12</v>
      </c>
      <c r="F3828" t="s">
        <v>17</v>
      </c>
      <c r="G3828">
        <v>42277</v>
      </c>
      <c r="H3828">
        <v>4</v>
      </c>
      <c r="I3828">
        <v>5</v>
      </c>
      <c r="J3828">
        <v>9254</v>
      </c>
    </row>
    <row r="3829" spans="1:10" x14ac:dyDescent="0.2">
      <c r="A3829" t="s">
        <v>10</v>
      </c>
      <c r="B3829" t="s">
        <v>48</v>
      </c>
      <c r="C3829">
        <v>2003</v>
      </c>
      <c r="D3829">
        <v>3.9</v>
      </c>
      <c r="E3829" t="s">
        <v>16</v>
      </c>
      <c r="F3829" t="s">
        <v>17</v>
      </c>
      <c r="G3829">
        <v>249537</v>
      </c>
      <c r="H3829">
        <v>2</v>
      </c>
      <c r="I3829">
        <v>1</v>
      </c>
      <c r="J3829">
        <v>6409</v>
      </c>
    </row>
    <row r="3830" spans="1:10" x14ac:dyDescent="0.2">
      <c r="A3830" t="s">
        <v>26</v>
      </c>
      <c r="B3830" t="s">
        <v>32</v>
      </c>
      <c r="C3830">
        <v>2011</v>
      </c>
      <c r="D3830">
        <v>3.1</v>
      </c>
      <c r="E3830" t="s">
        <v>28</v>
      </c>
      <c r="F3830" t="s">
        <v>17</v>
      </c>
      <c r="G3830">
        <v>172587</v>
      </c>
      <c r="H3830">
        <v>3</v>
      </c>
      <c r="I3830">
        <v>2</v>
      </c>
      <c r="J3830">
        <v>8548</v>
      </c>
    </row>
    <row r="3831" spans="1:10" x14ac:dyDescent="0.2">
      <c r="A3831" t="s">
        <v>29</v>
      </c>
      <c r="B3831" t="s">
        <v>35</v>
      </c>
      <c r="C3831">
        <v>2009</v>
      </c>
      <c r="D3831">
        <v>3.6</v>
      </c>
      <c r="E3831" t="s">
        <v>22</v>
      </c>
      <c r="F3831" t="s">
        <v>13</v>
      </c>
      <c r="G3831">
        <v>259386</v>
      </c>
      <c r="H3831">
        <v>4</v>
      </c>
      <c r="I3831">
        <v>2</v>
      </c>
      <c r="J3831">
        <v>7212</v>
      </c>
    </row>
    <row r="3832" spans="1:10" x14ac:dyDescent="0.2">
      <c r="A3832" t="s">
        <v>33</v>
      </c>
      <c r="B3832" t="s">
        <v>43</v>
      </c>
      <c r="C3832">
        <v>2014</v>
      </c>
      <c r="D3832">
        <v>4.4000000000000004</v>
      </c>
      <c r="E3832" t="s">
        <v>16</v>
      </c>
      <c r="F3832" t="s">
        <v>25</v>
      </c>
      <c r="G3832">
        <v>42050</v>
      </c>
      <c r="H3832">
        <v>2</v>
      </c>
      <c r="I3832">
        <v>5</v>
      </c>
      <c r="J3832">
        <v>12859</v>
      </c>
    </row>
    <row r="3833" spans="1:10" x14ac:dyDescent="0.2">
      <c r="A3833" t="s">
        <v>10</v>
      </c>
      <c r="B3833" t="s">
        <v>48</v>
      </c>
      <c r="C3833">
        <v>2011</v>
      </c>
      <c r="D3833">
        <v>4.4000000000000004</v>
      </c>
      <c r="E3833" t="s">
        <v>28</v>
      </c>
      <c r="F3833" t="s">
        <v>13</v>
      </c>
      <c r="G3833">
        <v>137287</v>
      </c>
      <c r="H3833">
        <v>2</v>
      </c>
      <c r="I3833">
        <v>3</v>
      </c>
      <c r="J3833">
        <v>9054</v>
      </c>
    </row>
    <row r="3834" spans="1:10" x14ac:dyDescent="0.2">
      <c r="A3834" t="s">
        <v>29</v>
      </c>
      <c r="B3834" t="s">
        <v>56</v>
      </c>
      <c r="C3834">
        <v>2012</v>
      </c>
      <c r="D3834">
        <v>4.7</v>
      </c>
      <c r="E3834" t="s">
        <v>12</v>
      </c>
      <c r="F3834" t="s">
        <v>25</v>
      </c>
      <c r="G3834">
        <v>18822</v>
      </c>
      <c r="H3834">
        <v>2</v>
      </c>
      <c r="I3834">
        <v>2</v>
      </c>
      <c r="J3834">
        <v>12023</v>
      </c>
    </row>
    <row r="3835" spans="1:10" x14ac:dyDescent="0.2">
      <c r="A3835" t="s">
        <v>23</v>
      </c>
      <c r="B3835" t="s">
        <v>38</v>
      </c>
      <c r="C3835">
        <v>2000</v>
      </c>
      <c r="D3835">
        <v>2.2000000000000002</v>
      </c>
      <c r="E3835" t="s">
        <v>22</v>
      </c>
      <c r="F3835" t="s">
        <v>25</v>
      </c>
      <c r="G3835">
        <v>237559</v>
      </c>
      <c r="H3835">
        <v>4</v>
      </c>
      <c r="I3835">
        <v>5</v>
      </c>
      <c r="J3835">
        <v>3548</v>
      </c>
    </row>
    <row r="3836" spans="1:10" x14ac:dyDescent="0.2">
      <c r="A3836" t="s">
        <v>29</v>
      </c>
      <c r="B3836" t="s">
        <v>35</v>
      </c>
      <c r="C3836">
        <v>2016</v>
      </c>
      <c r="D3836">
        <v>3.5</v>
      </c>
      <c r="E3836" t="s">
        <v>28</v>
      </c>
      <c r="F3836" t="s">
        <v>17</v>
      </c>
      <c r="G3836">
        <v>56643</v>
      </c>
      <c r="H3836">
        <v>4</v>
      </c>
      <c r="I3836">
        <v>1</v>
      </c>
      <c r="J3836">
        <v>12767</v>
      </c>
    </row>
    <row r="3837" spans="1:10" x14ac:dyDescent="0.2">
      <c r="A3837" t="s">
        <v>10</v>
      </c>
      <c r="B3837" t="s">
        <v>11</v>
      </c>
      <c r="C3837">
        <v>2011</v>
      </c>
      <c r="D3837">
        <v>4.4000000000000004</v>
      </c>
      <c r="E3837" t="s">
        <v>12</v>
      </c>
      <c r="F3837" t="s">
        <v>13</v>
      </c>
      <c r="G3837">
        <v>135324</v>
      </c>
      <c r="H3837">
        <v>5</v>
      </c>
      <c r="I3837">
        <v>4</v>
      </c>
      <c r="J3837">
        <v>9093</v>
      </c>
    </row>
    <row r="3838" spans="1:10" x14ac:dyDescent="0.2">
      <c r="A3838" t="s">
        <v>33</v>
      </c>
      <c r="B3838" t="s">
        <v>34</v>
      </c>
      <c r="C3838">
        <v>2022</v>
      </c>
      <c r="D3838">
        <v>2</v>
      </c>
      <c r="E3838" t="s">
        <v>16</v>
      </c>
      <c r="F3838" t="s">
        <v>17</v>
      </c>
      <c r="G3838">
        <v>200256</v>
      </c>
      <c r="H3838">
        <v>5</v>
      </c>
      <c r="I3838">
        <v>4</v>
      </c>
      <c r="J3838">
        <v>11194</v>
      </c>
    </row>
    <row r="3839" spans="1:10" x14ac:dyDescent="0.2">
      <c r="A3839" t="s">
        <v>10</v>
      </c>
      <c r="B3839" t="s">
        <v>11</v>
      </c>
      <c r="C3839">
        <v>2012</v>
      </c>
      <c r="D3839">
        <v>2</v>
      </c>
      <c r="E3839" t="s">
        <v>28</v>
      </c>
      <c r="F3839" t="s">
        <v>13</v>
      </c>
      <c r="G3839">
        <v>74505</v>
      </c>
      <c r="H3839">
        <v>3</v>
      </c>
      <c r="I3839">
        <v>2</v>
      </c>
      <c r="J3839">
        <v>8209</v>
      </c>
    </row>
    <row r="3840" spans="1:10" x14ac:dyDescent="0.2">
      <c r="A3840" t="s">
        <v>36</v>
      </c>
      <c r="B3840" t="s">
        <v>53</v>
      </c>
      <c r="C3840">
        <v>2015</v>
      </c>
      <c r="D3840">
        <v>1.9</v>
      </c>
      <c r="E3840" t="s">
        <v>22</v>
      </c>
      <c r="F3840" t="s">
        <v>13</v>
      </c>
      <c r="G3840">
        <v>36004</v>
      </c>
      <c r="H3840">
        <v>3</v>
      </c>
      <c r="I3840">
        <v>3</v>
      </c>
      <c r="J3840">
        <v>11779</v>
      </c>
    </row>
    <row r="3841" spans="1:10" x14ac:dyDescent="0.2">
      <c r="A3841" t="s">
        <v>14</v>
      </c>
      <c r="B3841" t="s">
        <v>39</v>
      </c>
      <c r="C3841">
        <v>2003</v>
      </c>
      <c r="D3841">
        <v>4.4000000000000004</v>
      </c>
      <c r="E3841" t="s">
        <v>12</v>
      </c>
      <c r="F3841" t="s">
        <v>17</v>
      </c>
      <c r="G3841">
        <v>100017</v>
      </c>
      <c r="H3841">
        <v>5</v>
      </c>
      <c r="I3841">
        <v>5</v>
      </c>
      <c r="J3841">
        <v>8899</v>
      </c>
    </row>
    <row r="3842" spans="1:10" x14ac:dyDescent="0.2">
      <c r="A3842" t="s">
        <v>29</v>
      </c>
      <c r="B3842" t="s">
        <v>30</v>
      </c>
      <c r="C3842">
        <v>2021</v>
      </c>
      <c r="D3842">
        <v>2.4</v>
      </c>
      <c r="E3842" t="s">
        <v>22</v>
      </c>
      <c r="F3842" t="s">
        <v>25</v>
      </c>
      <c r="G3842">
        <v>58999</v>
      </c>
      <c r="H3842">
        <v>5</v>
      </c>
      <c r="I3842">
        <v>3</v>
      </c>
      <c r="J3842">
        <v>13620</v>
      </c>
    </row>
    <row r="3843" spans="1:10" x14ac:dyDescent="0.2">
      <c r="A3843" t="s">
        <v>14</v>
      </c>
      <c r="B3843" t="s">
        <v>46</v>
      </c>
      <c r="C3843">
        <v>2012</v>
      </c>
      <c r="D3843">
        <v>1.6</v>
      </c>
      <c r="E3843" t="s">
        <v>12</v>
      </c>
      <c r="F3843" t="s">
        <v>25</v>
      </c>
      <c r="G3843">
        <v>244844</v>
      </c>
      <c r="H3843">
        <v>2</v>
      </c>
      <c r="I3843">
        <v>4</v>
      </c>
      <c r="J3843">
        <v>4403</v>
      </c>
    </row>
    <row r="3844" spans="1:10" x14ac:dyDescent="0.2">
      <c r="A3844" t="s">
        <v>40</v>
      </c>
      <c r="B3844" t="s">
        <v>41</v>
      </c>
      <c r="C3844">
        <v>2010</v>
      </c>
      <c r="D3844">
        <v>5</v>
      </c>
      <c r="E3844" t="s">
        <v>22</v>
      </c>
      <c r="F3844" t="s">
        <v>25</v>
      </c>
      <c r="G3844">
        <v>274510</v>
      </c>
      <c r="H3844">
        <v>5</v>
      </c>
      <c r="I3844">
        <v>2</v>
      </c>
      <c r="J3844">
        <v>8609</v>
      </c>
    </row>
    <row r="3845" spans="1:10" x14ac:dyDescent="0.2">
      <c r="A3845" t="s">
        <v>14</v>
      </c>
      <c r="B3845" t="s">
        <v>46</v>
      </c>
      <c r="C3845">
        <v>2012</v>
      </c>
      <c r="D3845">
        <v>1.1000000000000001</v>
      </c>
      <c r="E3845" t="s">
        <v>12</v>
      </c>
      <c r="F3845" t="s">
        <v>13</v>
      </c>
      <c r="G3845">
        <v>188415</v>
      </c>
      <c r="H3845">
        <v>2</v>
      </c>
      <c r="I3845">
        <v>1</v>
      </c>
      <c r="J3845">
        <v>5031</v>
      </c>
    </row>
    <row r="3846" spans="1:10" x14ac:dyDescent="0.2">
      <c r="A3846" t="s">
        <v>33</v>
      </c>
      <c r="B3846" t="s">
        <v>34</v>
      </c>
      <c r="C3846">
        <v>2016</v>
      </c>
      <c r="D3846">
        <v>3.6</v>
      </c>
      <c r="E3846" t="s">
        <v>22</v>
      </c>
      <c r="F3846" t="s">
        <v>25</v>
      </c>
      <c r="G3846">
        <v>258949</v>
      </c>
      <c r="H3846">
        <v>5</v>
      </c>
      <c r="I3846">
        <v>4</v>
      </c>
      <c r="J3846">
        <v>9321</v>
      </c>
    </row>
    <row r="3847" spans="1:10" x14ac:dyDescent="0.2">
      <c r="A3847" t="s">
        <v>20</v>
      </c>
      <c r="B3847" t="s">
        <v>42</v>
      </c>
      <c r="C3847">
        <v>2007</v>
      </c>
      <c r="D3847">
        <v>3.3</v>
      </c>
      <c r="E3847" t="s">
        <v>28</v>
      </c>
      <c r="F3847" t="s">
        <v>13</v>
      </c>
      <c r="G3847">
        <v>284333</v>
      </c>
      <c r="H3847">
        <v>3</v>
      </c>
      <c r="I3847">
        <v>4</v>
      </c>
      <c r="J3847">
        <v>3813</v>
      </c>
    </row>
    <row r="3848" spans="1:10" x14ac:dyDescent="0.2">
      <c r="A3848" t="s">
        <v>26</v>
      </c>
      <c r="B3848" t="s">
        <v>32</v>
      </c>
      <c r="C3848">
        <v>2011</v>
      </c>
      <c r="D3848">
        <v>4</v>
      </c>
      <c r="E3848" t="s">
        <v>12</v>
      </c>
      <c r="F3848" t="s">
        <v>17</v>
      </c>
      <c r="G3848">
        <v>208900</v>
      </c>
      <c r="H3848">
        <v>3</v>
      </c>
      <c r="I3848">
        <v>1</v>
      </c>
      <c r="J3848">
        <v>8722</v>
      </c>
    </row>
    <row r="3849" spans="1:10" x14ac:dyDescent="0.2">
      <c r="A3849" t="s">
        <v>36</v>
      </c>
      <c r="B3849" t="s">
        <v>53</v>
      </c>
      <c r="C3849">
        <v>2020</v>
      </c>
      <c r="D3849">
        <v>3.6</v>
      </c>
      <c r="E3849" t="s">
        <v>22</v>
      </c>
      <c r="F3849" t="s">
        <v>25</v>
      </c>
      <c r="G3849">
        <v>221974</v>
      </c>
      <c r="H3849">
        <v>2</v>
      </c>
      <c r="I3849">
        <v>4</v>
      </c>
      <c r="J3849">
        <v>11260</v>
      </c>
    </row>
    <row r="3850" spans="1:10" x14ac:dyDescent="0.2">
      <c r="A3850" t="s">
        <v>36</v>
      </c>
      <c r="B3850" t="s">
        <v>37</v>
      </c>
      <c r="C3850">
        <v>2013</v>
      </c>
      <c r="D3850">
        <v>2.9</v>
      </c>
      <c r="E3850" t="s">
        <v>22</v>
      </c>
      <c r="F3850" t="s">
        <v>17</v>
      </c>
      <c r="G3850">
        <v>279029</v>
      </c>
      <c r="H3850">
        <v>3</v>
      </c>
      <c r="I3850">
        <v>4</v>
      </c>
      <c r="J3850">
        <v>8819</v>
      </c>
    </row>
    <row r="3851" spans="1:10" x14ac:dyDescent="0.2">
      <c r="A3851" t="s">
        <v>10</v>
      </c>
      <c r="B3851" t="s">
        <v>31</v>
      </c>
      <c r="C3851">
        <v>2004</v>
      </c>
      <c r="D3851">
        <v>4.5</v>
      </c>
      <c r="E3851" t="s">
        <v>12</v>
      </c>
      <c r="F3851" t="s">
        <v>17</v>
      </c>
      <c r="G3851">
        <v>180753</v>
      </c>
      <c r="H3851">
        <v>5</v>
      </c>
      <c r="I3851">
        <v>3</v>
      </c>
      <c r="J3851">
        <v>7684</v>
      </c>
    </row>
    <row r="3852" spans="1:10" x14ac:dyDescent="0.2">
      <c r="A3852" t="s">
        <v>18</v>
      </c>
      <c r="B3852" t="s">
        <v>19</v>
      </c>
      <c r="C3852">
        <v>2008</v>
      </c>
      <c r="D3852">
        <v>1.3</v>
      </c>
      <c r="E3852" t="s">
        <v>12</v>
      </c>
      <c r="F3852" t="s">
        <v>17</v>
      </c>
      <c r="G3852">
        <v>188548</v>
      </c>
      <c r="H3852">
        <v>2</v>
      </c>
      <c r="I3852">
        <v>4</v>
      </c>
      <c r="J3852">
        <v>5529</v>
      </c>
    </row>
    <row r="3853" spans="1:10" x14ac:dyDescent="0.2">
      <c r="A3853" t="s">
        <v>20</v>
      </c>
      <c r="B3853" t="s">
        <v>50</v>
      </c>
      <c r="C3853">
        <v>2001</v>
      </c>
      <c r="D3853">
        <v>3.8</v>
      </c>
      <c r="E3853" t="s">
        <v>12</v>
      </c>
      <c r="F3853" t="s">
        <v>13</v>
      </c>
      <c r="G3853">
        <v>229884</v>
      </c>
      <c r="H3853">
        <v>3</v>
      </c>
      <c r="I3853">
        <v>5</v>
      </c>
      <c r="J3853">
        <v>3602</v>
      </c>
    </row>
    <row r="3854" spans="1:10" x14ac:dyDescent="0.2">
      <c r="A3854" t="s">
        <v>10</v>
      </c>
      <c r="B3854" t="s">
        <v>48</v>
      </c>
      <c r="C3854">
        <v>2002</v>
      </c>
      <c r="D3854">
        <v>1.7</v>
      </c>
      <c r="E3854" t="s">
        <v>16</v>
      </c>
      <c r="F3854" t="s">
        <v>25</v>
      </c>
      <c r="G3854">
        <v>209021</v>
      </c>
      <c r="H3854">
        <v>3</v>
      </c>
      <c r="I3854">
        <v>1</v>
      </c>
      <c r="J3854">
        <v>3219</v>
      </c>
    </row>
    <row r="3855" spans="1:10" x14ac:dyDescent="0.2">
      <c r="A3855" t="s">
        <v>29</v>
      </c>
      <c r="B3855" t="s">
        <v>30</v>
      </c>
      <c r="C3855">
        <v>2020</v>
      </c>
      <c r="D3855">
        <v>2.5</v>
      </c>
      <c r="E3855" t="s">
        <v>22</v>
      </c>
      <c r="F3855" t="s">
        <v>13</v>
      </c>
      <c r="G3855">
        <v>209850</v>
      </c>
      <c r="H3855">
        <v>5</v>
      </c>
      <c r="I3855">
        <v>1</v>
      </c>
      <c r="J3855">
        <v>10403</v>
      </c>
    </row>
    <row r="3856" spans="1:10" x14ac:dyDescent="0.2">
      <c r="A3856" t="s">
        <v>36</v>
      </c>
      <c r="B3856" t="s">
        <v>37</v>
      </c>
      <c r="C3856">
        <v>2003</v>
      </c>
      <c r="D3856">
        <v>3.2</v>
      </c>
      <c r="E3856" t="s">
        <v>16</v>
      </c>
      <c r="F3856" t="s">
        <v>25</v>
      </c>
      <c r="G3856">
        <v>53511</v>
      </c>
      <c r="H3856">
        <v>3</v>
      </c>
      <c r="I3856">
        <v>3</v>
      </c>
      <c r="J3856">
        <v>8129</v>
      </c>
    </row>
    <row r="3857" spans="1:10" x14ac:dyDescent="0.2">
      <c r="A3857" t="s">
        <v>36</v>
      </c>
      <c r="B3857" t="s">
        <v>44</v>
      </c>
      <c r="C3857">
        <v>2019</v>
      </c>
      <c r="D3857">
        <v>2.5</v>
      </c>
      <c r="E3857" t="s">
        <v>16</v>
      </c>
      <c r="F3857" t="s">
        <v>25</v>
      </c>
      <c r="G3857">
        <v>294876</v>
      </c>
      <c r="H3857">
        <v>5</v>
      </c>
      <c r="I3857">
        <v>3</v>
      </c>
      <c r="J3857">
        <v>7402</v>
      </c>
    </row>
    <row r="3858" spans="1:10" x14ac:dyDescent="0.2">
      <c r="A3858" t="s">
        <v>29</v>
      </c>
      <c r="B3858" t="s">
        <v>30</v>
      </c>
      <c r="C3858">
        <v>2020</v>
      </c>
      <c r="D3858">
        <v>4.5999999999999996</v>
      </c>
      <c r="E3858" t="s">
        <v>22</v>
      </c>
      <c r="F3858" t="s">
        <v>17</v>
      </c>
      <c r="G3858">
        <v>107435</v>
      </c>
      <c r="H3858">
        <v>4</v>
      </c>
      <c r="I3858">
        <v>2</v>
      </c>
      <c r="J3858">
        <v>16051</v>
      </c>
    </row>
    <row r="3859" spans="1:10" x14ac:dyDescent="0.2">
      <c r="A3859" t="s">
        <v>29</v>
      </c>
      <c r="B3859" t="s">
        <v>56</v>
      </c>
      <c r="C3859">
        <v>2019</v>
      </c>
      <c r="D3859">
        <v>4.5999999999999996</v>
      </c>
      <c r="E3859" t="s">
        <v>22</v>
      </c>
      <c r="F3859" t="s">
        <v>17</v>
      </c>
      <c r="G3859">
        <v>293449</v>
      </c>
      <c r="H3859">
        <v>3</v>
      </c>
      <c r="I3859">
        <v>5</v>
      </c>
      <c r="J3859">
        <v>12031</v>
      </c>
    </row>
    <row r="3860" spans="1:10" x14ac:dyDescent="0.2">
      <c r="A3860" t="s">
        <v>33</v>
      </c>
      <c r="B3860" t="s">
        <v>55</v>
      </c>
      <c r="C3860">
        <v>2002</v>
      </c>
      <c r="D3860">
        <v>2.8</v>
      </c>
      <c r="E3860" t="s">
        <v>16</v>
      </c>
      <c r="F3860" t="s">
        <v>25</v>
      </c>
      <c r="G3860">
        <v>105696</v>
      </c>
      <c r="H3860">
        <v>3</v>
      </c>
      <c r="I3860">
        <v>5</v>
      </c>
      <c r="J3860">
        <v>6386</v>
      </c>
    </row>
    <row r="3861" spans="1:10" x14ac:dyDescent="0.2">
      <c r="A3861" t="s">
        <v>10</v>
      </c>
      <c r="B3861" t="s">
        <v>48</v>
      </c>
      <c r="C3861">
        <v>2022</v>
      </c>
      <c r="D3861">
        <v>2.5</v>
      </c>
      <c r="E3861" t="s">
        <v>12</v>
      </c>
      <c r="F3861" t="s">
        <v>25</v>
      </c>
      <c r="G3861">
        <v>58978</v>
      </c>
      <c r="H3861">
        <v>2</v>
      </c>
      <c r="I3861">
        <v>3</v>
      </c>
      <c r="J3861">
        <v>12020</v>
      </c>
    </row>
    <row r="3862" spans="1:10" x14ac:dyDescent="0.2">
      <c r="A3862" t="s">
        <v>36</v>
      </c>
      <c r="B3862" t="s">
        <v>53</v>
      </c>
      <c r="C3862">
        <v>2020</v>
      </c>
      <c r="D3862">
        <v>4.8</v>
      </c>
      <c r="E3862" t="s">
        <v>12</v>
      </c>
      <c r="F3862" t="s">
        <v>17</v>
      </c>
      <c r="G3862">
        <v>163682</v>
      </c>
      <c r="H3862">
        <v>2</v>
      </c>
      <c r="I3862">
        <v>3</v>
      </c>
      <c r="J3862">
        <v>13126</v>
      </c>
    </row>
    <row r="3863" spans="1:10" x14ac:dyDescent="0.2">
      <c r="A3863" t="s">
        <v>20</v>
      </c>
      <c r="B3863" t="s">
        <v>21</v>
      </c>
      <c r="C3863">
        <v>2000</v>
      </c>
      <c r="D3863">
        <v>2.8</v>
      </c>
      <c r="E3863" t="s">
        <v>12</v>
      </c>
      <c r="F3863" t="s">
        <v>25</v>
      </c>
      <c r="G3863">
        <v>43964</v>
      </c>
      <c r="H3863">
        <v>2</v>
      </c>
      <c r="I3863">
        <v>5</v>
      </c>
      <c r="J3863">
        <v>6020</v>
      </c>
    </row>
    <row r="3864" spans="1:10" x14ac:dyDescent="0.2">
      <c r="A3864" t="s">
        <v>10</v>
      </c>
      <c r="B3864" t="s">
        <v>48</v>
      </c>
      <c r="C3864">
        <v>2022</v>
      </c>
      <c r="D3864">
        <v>2.9</v>
      </c>
      <c r="E3864" t="s">
        <v>28</v>
      </c>
      <c r="F3864" t="s">
        <v>25</v>
      </c>
      <c r="G3864">
        <v>30706</v>
      </c>
      <c r="H3864">
        <v>2</v>
      </c>
      <c r="I3864">
        <v>2</v>
      </c>
      <c r="J3864">
        <v>12985</v>
      </c>
    </row>
    <row r="3865" spans="1:10" x14ac:dyDescent="0.2">
      <c r="A3865" t="s">
        <v>23</v>
      </c>
      <c r="B3865" t="s">
        <v>45</v>
      </c>
      <c r="C3865">
        <v>2005</v>
      </c>
      <c r="D3865">
        <v>2.8</v>
      </c>
      <c r="E3865" t="s">
        <v>12</v>
      </c>
      <c r="F3865" t="s">
        <v>25</v>
      </c>
      <c r="G3865">
        <v>258944</v>
      </c>
      <c r="H3865">
        <v>4</v>
      </c>
      <c r="I3865">
        <v>1</v>
      </c>
      <c r="J3865">
        <v>3221</v>
      </c>
    </row>
    <row r="3866" spans="1:10" x14ac:dyDescent="0.2">
      <c r="A3866" t="s">
        <v>14</v>
      </c>
      <c r="B3866" t="s">
        <v>39</v>
      </c>
      <c r="C3866">
        <v>2014</v>
      </c>
      <c r="D3866">
        <v>1.6</v>
      </c>
      <c r="E3866" t="s">
        <v>28</v>
      </c>
      <c r="F3866" t="s">
        <v>17</v>
      </c>
      <c r="G3866">
        <v>7149</v>
      </c>
      <c r="H3866">
        <v>2</v>
      </c>
      <c r="I3866">
        <v>5</v>
      </c>
      <c r="J3866">
        <v>11257</v>
      </c>
    </row>
    <row r="3867" spans="1:10" x14ac:dyDescent="0.2">
      <c r="A3867" t="s">
        <v>36</v>
      </c>
      <c r="B3867" t="s">
        <v>44</v>
      </c>
      <c r="C3867">
        <v>2007</v>
      </c>
      <c r="D3867">
        <v>3.1</v>
      </c>
      <c r="E3867" t="s">
        <v>16</v>
      </c>
      <c r="F3867" t="s">
        <v>17</v>
      </c>
      <c r="G3867">
        <v>88211</v>
      </c>
      <c r="H3867">
        <v>3</v>
      </c>
      <c r="I3867">
        <v>4</v>
      </c>
      <c r="J3867">
        <v>10035</v>
      </c>
    </row>
    <row r="3868" spans="1:10" x14ac:dyDescent="0.2">
      <c r="A3868" t="s">
        <v>20</v>
      </c>
      <c r="B3868" t="s">
        <v>50</v>
      </c>
      <c r="C3868">
        <v>2014</v>
      </c>
      <c r="D3868">
        <v>3.6</v>
      </c>
      <c r="E3868" t="s">
        <v>28</v>
      </c>
      <c r="F3868" t="s">
        <v>25</v>
      </c>
      <c r="G3868">
        <v>55382</v>
      </c>
      <c r="H3868">
        <v>2</v>
      </c>
      <c r="I3868">
        <v>3</v>
      </c>
      <c r="J3868">
        <v>10792</v>
      </c>
    </row>
    <row r="3869" spans="1:10" x14ac:dyDescent="0.2">
      <c r="A3869" t="s">
        <v>36</v>
      </c>
      <c r="B3869" t="s">
        <v>37</v>
      </c>
      <c r="C3869">
        <v>2019</v>
      </c>
      <c r="D3869">
        <v>2.5</v>
      </c>
      <c r="E3869" t="s">
        <v>16</v>
      </c>
      <c r="F3869" t="s">
        <v>13</v>
      </c>
      <c r="G3869">
        <v>245950</v>
      </c>
      <c r="H3869">
        <v>2</v>
      </c>
      <c r="I3869">
        <v>2</v>
      </c>
      <c r="J3869">
        <v>8381</v>
      </c>
    </row>
    <row r="3870" spans="1:10" x14ac:dyDescent="0.2">
      <c r="A3870" t="s">
        <v>33</v>
      </c>
      <c r="B3870" t="s">
        <v>34</v>
      </c>
      <c r="C3870">
        <v>2016</v>
      </c>
      <c r="D3870">
        <v>2.6</v>
      </c>
      <c r="E3870" t="s">
        <v>12</v>
      </c>
      <c r="F3870" t="s">
        <v>25</v>
      </c>
      <c r="G3870">
        <v>242016</v>
      </c>
      <c r="H3870">
        <v>2</v>
      </c>
      <c r="I3870">
        <v>2</v>
      </c>
      <c r="J3870">
        <v>6659</v>
      </c>
    </row>
    <row r="3871" spans="1:10" x14ac:dyDescent="0.2">
      <c r="A3871" t="s">
        <v>40</v>
      </c>
      <c r="B3871" t="s">
        <v>41</v>
      </c>
      <c r="C3871">
        <v>2012</v>
      </c>
      <c r="D3871">
        <v>1.7</v>
      </c>
      <c r="E3871" t="s">
        <v>12</v>
      </c>
      <c r="F3871" t="s">
        <v>17</v>
      </c>
      <c r="G3871">
        <v>85535</v>
      </c>
      <c r="H3871">
        <v>4</v>
      </c>
      <c r="I3871">
        <v>5</v>
      </c>
      <c r="J3871">
        <v>9189</v>
      </c>
    </row>
    <row r="3872" spans="1:10" x14ac:dyDescent="0.2">
      <c r="A3872" t="s">
        <v>10</v>
      </c>
      <c r="B3872" t="s">
        <v>31</v>
      </c>
      <c r="C3872">
        <v>2011</v>
      </c>
      <c r="D3872">
        <v>2.6</v>
      </c>
      <c r="E3872" t="s">
        <v>16</v>
      </c>
      <c r="F3872" t="s">
        <v>13</v>
      </c>
      <c r="G3872">
        <v>234332</v>
      </c>
      <c r="H3872">
        <v>4</v>
      </c>
      <c r="I3872">
        <v>1</v>
      </c>
      <c r="J3872">
        <v>6313</v>
      </c>
    </row>
    <row r="3873" spans="1:10" x14ac:dyDescent="0.2">
      <c r="A3873" t="s">
        <v>20</v>
      </c>
      <c r="B3873" t="s">
        <v>21</v>
      </c>
      <c r="C3873">
        <v>2006</v>
      </c>
      <c r="D3873">
        <v>1.2</v>
      </c>
      <c r="E3873" t="s">
        <v>12</v>
      </c>
      <c r="F3873" t="s">
        <v>13</v>
      </c>
      <c r="G3873">
        <v>197238</v>
      </c>
      <c r="H3873">
        <v>3</v>
      </c>
      <c r="I3873">
        <v>5</v>
      </c>
      <c r="J3873">
        <v>3155</v>
      </c>
    </row>
    <row r="3874" spans="1:10" x14ac:dyDescent="0.2">
      <c r="A3874" t="s">
        <v>14</v>
      </c>
      <c r="B3874" t="s">
        <v>39</v>
      </c>
      <c r="C3874">
        <v>2022</v>
      </c>
      <c r="D3874">
        <v>4.4000000000000004</v>
      </c>
      <c r="E3874" t="s">
        <v>16</v>
      </c>
      <c r="F3874" t="s">
        <v>17</v>
      </c>
      <c r="G3874">
        <v>288171</v>
      </c>
      <c r="H3874">
        <v>2</v>
      </c>
      <c r="I3874">
        <v>1</v>
      </c>
      <c r="J3874">
        <v>11836</v>
      </c>
    </row>
    <row r="3875" spans="1:10" x14ac:dyDescent="0.2">
      <c r="A3875" t="s">
        <v>23</v>
      </c>
      <c r="B3875" t="s">
        <v>45</v>
      </c>
      <c r="C3875">
        <v>2009</v>
      </c>
      <c r="D3875">
        <v>1.1000000000000001</v>
      </c>
      <c r="E3875" t="s">
        <v>16</v>
      </c>
      <c r="F3875" t="s">
        <v>17</v>
      </c>
      <c r="G3875">
        <v>189686</v>
      </c>
      <c r="H3875">
        <v>3</v>
      </c>
      <c r="I3875">
        <v>3</v>
      </c>
      <c r="J3875">
        <v>6606</v>
      </c>
    </row>
    <row r="3876" spans="1:10" x14ac:dyDescent="0.2">
      <c r="A3876" t="s">
        <v>23</v>
      </c>
      <c r="B3876" t="s">
        <v>24</v>
      </c>
      <c r="C3876">
        <v>2021</v>
      </c>
      <c r="D3876">
        <v>2.6</v>
      </c>
      <c r="E3876" t="s">
        <v>28</v>
      </c>
      <c r="F3876" t="s">
        <v>17</v>
      </c>
      <c r="G3876">
        <v>44993</v>
      </c>
      <c r="H3876">
        <v>3</v>
      </c>
      <c r="I3876">
        <v>4</v>
      </c>
      <c r="J3876">
        <v>13600</v>
      </c>
    </row>
    <row r="3877" spans="1:10" x14ac:dyDescent="0.2">
      <c r="A3877" t="s">
        <v>20</v>
      </c>
      <c r="B3877" t="s">
        <v>42</v>
      </c>
      <c r="C3877">
        <v>2019</v>
      </c>
      <c r="D3877">
        <v>4.4000000000000004</v>
      </c>
      <c r="E3877" t="s">
        <v>28</v>
      </c>
      <c r="F3877" t="s">
        <v>25</v>
      </c>
      <c r="G3877">
        <v>254761</v>
      </c>
      <c r="H3877">
        <v>4</v>
      </c>
      <c r="I3877">
        <v>1</v>
      </c>
      <c r="J3877">
        <v>9104</v>
      </c>
    </row>
    <row r="3878" spans="1:10" x14ac:dyDescent="0.2">
      <c r="A3878" t="s">
        <v>40</v>
      </c>
      <c r="B3878" t="s">
        <v>51</v>
      </c>
      <c r="C3878">
        <v>2016</v>
      </c>
      <c r="D3878">
        <v>1.6</v>
      </c>
      <c r="E3878" t="s">
        <v>12</v>
      </c>
      <c r="F3878" t="s">
        <v>13</v>
      </c>
      <c r="G3878">
        <v>11161</v>
      </c>
      <c r="H3878">
        <v>5</v>
      </c>
      <c r="I3878">
        <v>3</v>
      </c>
      <c r="J3878">
        <v>10276</v>
      </c>
    </row>
    <row r="3879" spans="1:10" x14ac:dyDescent="0.2">
      <c r="A3879" t="s">
        <v>23</v>
      </c>
      <c r="B3879" t="s">
        <v>38</v>
      </c>
      <c r="C3879">
        <v>2019</v>
      </c>
      <c r="D3879">
        <v>4.7</v>
      </c>
      <c r="E3879" t="s">
        <v>12</v>
      </c>
      <c r="F3879" t="s">
        <v>17</v>
      </c>
      <c r="G3879">
        <v>136891</v>
      </c>
      <c r="H3879">
        <v>2</v>
      </c>
      <c r="I3879">
        <v>1</v>
      </c>
      <c r="J3879">
        <v>13262</v>
      </c>
    </row>
    <row r="3880" spans="1:10" x14ac:dyDescent="0.2">
      <c r="A3880" t="s">
        <v>40</v>
      </c>
      <c r="B3880" t="s">
        <v>49</v>
      </c>
      <c r="C3880">
        <v>2016</v>
      </c>
      <c r="D3880">
        <v>4.7</v>
      </c>
      <c r="E3880" t="s">
        <v>16</v>
      </c>
      <c r="F3880" t="s">
        <v>25</v>
      </c>
      <c r="G3880">
        <v>225517</v>
      </c>
      <c r="H3880">
        <v>4</v>
      </c>
      <c r="I3880">
        <v>5</v>
      </c>
      <c r="J3880">
        <v>10089</v>
      </c>
    </row>
    <row r="3881" spans="1:10" x14ac:dyDescent="0.2">
      <c r="A3881" t="s">
        <v>14</v>
      </c>
      <c r="B3881" t="s">
        <v>46</v>
      </c>
      <c r="C3881">
        <v>2000</v>
      </c>
      <c r="D3881">
        <v>2.6</v>
      </c>
      <c r="E3881" t="s">
        <v>22</v>
      </c>
      <c r="F3881" t="s">
        <v>25</v>
      </c>
      <c r="G3881">
        <v>190700</v>
      </c>
      <c r="H3881">
        <v>2</v>
      </c>
      <c r="I3881">
        <v>3</v>
      </c>
      <c r="J3881">
        <v>4886</v>
      </c>
    </row>
    <row r="3882" spans="1:10" x14ac:dyDescent="0.2">
      <c r="A3882" t="s">
        <v>14</v>
      </c>
      <c r="B3882" t="s">
        <v>46</v>
      </c>
      <c r="C3882">
        <v>2022</v>
      </c>
      <c r="D3882">
        <v>1.6</v>
      </c>
      <c r="E3882" t="s">
        <v>22</v>
      </c>
      <c r="F3882" t="s">
        <v>13</v>
      </c>
      <c r="G3882">
        <v>16916</v>
      </c>
      <c r="H3882">
        <v>2</v>
      </c>
      <c r="I3882">
        <v>4</v>
      </c>
      <c r="J3882">
        <v>13961</v>
      </c>
    </row>
    <row r="3883" spans="1:10" x14ac:dyDescent="0.2">
      <c r="A3883" t="s">
        <v>40</v>
      </c>
      <c r="B3883" t="s">
        <v>49</v>
      </c>
      <c r="C3883">
        <v>2020</v>
      </c>
      <c r="D3883">
        <v>1.6</v>
      </c>
      <c r="E3883" t="s">
        <v>12</v>
      </c>
      <c r="F3883" t="s">
        <v>25</v>
      </c>
      <c r="G3883">
        <v>173424</v>
      </c>
      <c r="H3883">
        <v>5</v>
      </c>
      <c r="I3883">
        <v>3</v>
      </c>
      <c r="J3883">
        <v>8231</v>
      </c>
    </row>
    <row r="3884" spans="1:10" x14ac:dyDescent="0.2">
      <c r="A3884" t="s">
        <v>23</v>
      </c>
      <c r="B3884" t="s">
        <v>24</v>
      </c>
      <c r="C3884">
        <v>2020</v>
      </c>
      <c r="D3884">
        <v>2.2999999999999998</v>
      </c>
      <c r="E3884" t="s">
        <v>16</v>
      </c>
      <c r="F3884" t="s">
        <v>25</v>
      </c>
      <c r="G3884">
        <v>285243</v>
      </c>
      <c r="H3884">
        <v>3</v>
      </c>
      <c r="I3884">
        <v>2</v>
      </c>
      <c r="J3884">
        <v>7695</v>
      </c>
    </row>
    <row r="3885" spans="1:10" x14ac:dyDescent="0.2">
      <c r="A3885" t="s">
        <v>29</v>
      </c>
      <c r="B3885" t="s">
        <v>56</v>
      </c>
      <c r="C3885">
        <v>2022</v>
      </c>
      <c r="D3885">
        <v>4.4000000000000004</v>
      </c>
      <c r="E3885" t="s">
        <v>12</v>
      </c>
      <c r="F3885" t="s">
        <v>13</v>
      </c>
      <c r="G3885">
        <v>181785</v>
      </c>
      <c r="H3885">
        <v>2</v>
      </c>
      <c r="I3885">
        <v>3</v>
      </c>
      <c r="J3885">
        <v>11464</v>
      </c>
    </row>
    <row r="3886" spans="1:10" x14ac:dyDescent="0.2">
      <c r="A3886" t="s">
        <v>23</v>
      </c>
      <c r="B3886" t="s">
        <v>38</v>
      </c>
      <c r="C3886">
        <v>2011</v>
      </c>
      <c r="D3886">
        <v>4.0999999999999996</v>
      </c>
      <c r="E3886" t="s">
        <v>16</v>
      </c>
      <c r="F3886" t="s">
        <v>13</v>
      </c>
      <c r="G3886">
        <v>57334</v>
      </c>
      <c r="H3886">
        <v>5</v>
      </c>
      <c r="I3886">
        <v>3</v>
      </c>
      <c r="J3886">
        <v>11353</v>
      </c>
    </row>
    <row r="3887" spans="1:10" x14ac:dyDescent="0.2">
      <c r="A3887" t="s">
        <v>20</v>
      </c>
      <c r="B3887" t="s">
        <v>42</v>
      </c>
      <c r="C3887">
        <v>2002</v>
      </c>
      <c r="D3887">
        <v>1.6</v>
      </c>
      <c r="E3887" t="s">
        <v>12</v>
      </c>
      <c r="F3887" t="s">
        <v>25</v>
      </c>
      <c r="G3887">
        <v>125878</v>
      </c>
      <c r="H3887">
        <v>2</v>
      </c>
      <c r="I3887">
        <v>3</v>
      </c>
      <c r="J3887">
        <v>3782</v>
      </c>
    </row>
    <row r="3888" spans="1:10" x14ac:dyDescent="0.2">
      <c r="A3888" t="s">
        <v>23</v>
      </c>
      <c r="B3888" t="s">
        <v>38</v>
      </c>
      <c r="C3888">
        <v>2021</v>
      </c>
      <c r="D3888">
        <v>2.9</v>
      </c>
      <c r="E3888" t="s">
        <v>22</v>
      </c>
      <c r="F3888" t="s">
        <v>25</v>
      </c>
      <c r="G3888">
        <v>275340</v>
      </c>
      <c r="H3888">
        <v>3</v>
      </c>
      <c r="I3888">
        <v>4</v>
      </c>
      <c r="J3888">
        <v>9793</v>
      </c>
    </row>
    <row r="3889" spans="1:10" x14ac:dyDescent="0.2">
      <c r="A3889" t="s">
        <v>29</v>
      </c>
      <c r="B3889" t="s">
        <v>30</v>
      </c>
      <c r="C3889">
        <v>2017</v>
      </c>
      <c r="D3889">
        <v>2.6</v>
      </c>
      <c r="E3889" t="s">
        <v>28</v>
      </c>
      <c r="F3889" t="s">
        <v>25</v>
      </c>
      <c r="G3889">
        <v>296890</v>
      </c>
      <c r="H3889">
        <v>2</v>
      </c>
      <c r="I3889">
        <v>3</v>
      </c>
      <c r="J3889">
        <v>5862</v>
      </c>
    </row>
    <row r="3890" spans="1:10" x14ac:dyDescent="0.2">
      <c r="A3890" t="s">
        <v>33</v>
      </c>
      <c r="B3890" t="s">
        <v>55</v>
      </c>
      <c r="C3890">
        <v>2006</v>
      </c>
      <c r="D3890">
        <v>4.0999999999999996</v>
      </c>
      <c r="E3890" t="s">
        <v>28</v>
      </c>
      <c r="F3890" t="s">
        <v>13</v>
      </c>
      <c r="G3890">
        <v>259401</v>
      </c>
      <c r="H3890">
        <v>4</v>
      </c>
      <c r="I3890">
        <v>1</v>
      </c>
      <c r="J3890">
        <v>4811</v>
      </c>
    </row>
    <row r="3891" spans="1:10" x14ac:dyDescent="0.2">
      <c r="A3891" t="s">
        <v>29</v>
      </c>
      <c r="B3891" t="s">
        <v>56</v>
      </c>
      <c r="C3891">
        <v>2000</v>
      </c>
      <c r="D3891">
        <v>2.2000000000000002</v>
      </c>
      <c r="E3891" t="s">
        <v>28</v>
      </c>
      <c r="F3891" t="s">
        <v>13</v>
      </c>
      <c r="G3891">
        <v>92288</v>
      </c>
      <c r="H3891">
        <v>3</v>
      </c>
      <c r="I3891">
        <v>1</v>
      </c>
      <c r="J3891">
        <v>4454</v>
      </c>
    </row>
    <row r="3892" spans="1:10" x14ac:dyDescent="0.2">
      <c r="A3892" t="s">
        <v>33</v>
      </c>
      <c r="B3892" t="s">
        <v>34</v>
      </c>
      <c r="C3892">
        <v>2015</v>
      </c>
      <c r="D3892">
        <v>5</v>
      </c>
      <c r="E3892" t="s">
        <v>12</v>
      </c>
      <c r="F3892" t="s">
        <v>25</v>
      </c>
      <c r="G3892">
        <v>286165</v>
      </c>
      <c r="H3892">
        <v>2</v>
      </c>
      <c r="I3892">
        <v>3</v>
      </c>
      <c r="J3892">
        <v>7876</v>
      </c>
    </row>
    <row r="3893" spans="1:10" x14ac:dyDescent="0.2">
      <c r="A3893" t="s">
        <v>36</v>
      </c>
      <c r="B3893" t="s">
        <v>37</v>
      </c>
      <c r="C3893">
        <v>2005</v>
      </c>
      <c r="D3893">
        <v>1.3</v>
      </c>
      <c r="E3893" t="s">
        <v>22</v>
      </c>
      <c r="F3893" t="s">
        <v>13</v>
      </c>
      <c r="G3893">
        <v>256169</v>
      </c>
      <c r="H3893">
        <v>4</v>
      </c>
      <c r="I3893">
        <v>5</v>
      </c>
      <c r="J3893">
        <v>3776</v>
      </c>
    </row>
    <row r="3894" spans="1:10" x14ac:dyDescent="0.2">
      <c r="A3894" t="s">
        <v>29</v>
      </c>
      <c r="B3894" t="s">
        <v>56</v>
      </c>
      <c r="C3894">
        <v>2006</v>
      </c>
      <c r="D3894">
        <v>3.7</v>
      </c>
      <c r="E3894" t="s">
        <v>28</v>
      </c>
      <c r="F3894" t="s">
        <v>13</v>
      </c>
      <c r="G3894">
        <v>191695</v>
      </c>
      <c r="H3894">
        <v>4</v>
      </c>
      <c r="I3894">
        <v>1</v>
      </c>
      <c r="J3894">
        <v>5766</v>
      </c>
    </row>
    <row r="3895" spans="1:10" x14ac:dyDescent="0.2">
      <c r="A3895" t="s">
        <v>18</v>
      </c>
      <c r="B3895" t="s">
        <v>19</v>
      </c>
      <c r="C3895">
        <v>2022</v>
      </c>
      <c r="D3895">
        <v>1.1000000000000001</v>
      </c>
      <c r="E3895" t="s">
        <v>28</v>
      </c>
      <c r="F3895" t="s">
        <v>13</v>
      </c>
      <c r="G3895">
        <v>289633</v>
      </c>
      <c r="H3895">
        <v>4</v>
      </c>
      <c r="I3895">
        <v>1</v>
      </c>
      <c r="J3895">
        <v>6007</v>
      </c>
    </row>
    <row r="3896" spans="1:10" x14ac:dyDescent="0.2">
      <c r="A3896" t="s">
        <v>10</v>
      </c>
      <c r="B3896" t="s">
        <v>11</v>
      </c>
      <c r="C3896">
        <v>2023</v>
      </c>
      <c r="D3896">
        <v>4.5999999999999996</v>
      </c>
      <c r="E3896" t="s">
        <v>22</v>
      </c>
      <c r="F3896" t="s">
        <v>13</v>
      </c>
      <c r="G3896">
        <v>182101</v>
      </c>
      <c r="H3896">
        <v>5</v>
      </c>
      <c r="I3896">
        <v>5</v>
      </c>
      <c r="J3896">
        <v>13957</v>
      </c>
    </row>
    <row r="3897" spans="1:10" x14ac:dyDescent="0.2">
      <c r="A3897" t="s">
        <v>29</v>
      </c>
      <c r="B3897" t="s">
        <v>30</v>
      </c>
      <c r="C3897">
        <v>2007</v>
      </c>
      <c r="D3897">
        <v>3.5</v>
      </c>
      <c r="E3897" t="s">
        <v>22</v>
      </c>
      <c r="F3897" t="s">
        <v>25</v>
      </c>
      <c r="G3897">
        <v>69542</v>
      </c>
      <c r="H3897">
        <v>2</v>
      </c>
      <c r="I3897">
        <v>2</v>
      </c>
      <c r="J3897">
        <v>10309</v>
      </c>
    </row>
    <row r="3898" spans="1:10" x14ac:dyDescent="0.2">
      <c r="A3898" t="s">
        <v>10</v>
      </c>
      <c r="B3898" t="s">
        <v>48</v>
      </c>
      <c r="C3898">
        <v>2021</v>
      </c>
      <c r="D3898">
        <v>1.1000000000000001</v>
      </c>
      <c r="E3898" t="s">
        <v>22</v>
      </c>
      <c r="F3898" t="s">
        <v>25</v>
      </c>
      <c r="G3898">
        <v>94181</v>
      </c>
      <c r="H3898">
        <v>5</v>
      </c>
      <c r="I3898">
        <v>1</v>
      </c>
      <c r="J3898">
        <v>11616</v>
      </c>
    </row>
    <row r="3899" spans="1:10" x14ac:dyDescent="0.2">
      <c r="A3899" t="s">
        <v>20</v>
      </c>
      <c r="B3899" t="s">
        <v>50</v>
      </c>
      <c r="C3899">
        <v>2006</v>
      </c>
      <c r="D3899">
        <v>2.9</v>
      </c>
      <c r="E3899" t="s">
        <v>16</v>
      </c>
      <c r="F3899" t="s">
        <v>25</v>
      </c>
      <c r="G3899">
        <v>15020</v>
      </c>
      <c r="H3899">
        <v>4</v>
      </c>
      <c r="I3899">
        <v>4</v>
      </c>
      <c r="J3899">
        <v>9499</v>
      </c>
    </row>
    <row r="3900" spans="1:10" x14ac:dyDescent="0.2">
      <c r="A3900" t="s">
        <v>20</v>
      </c>
      <c r="B3900" t="s">
        <v>21</v>
      </c>
      <c r="C3900">
        <v>2018</v>
      </c>
      <c r="D3900">
        <v>2.6</v>
      </c>
      <c r="E3900" t="s">
        <v>22</v>
      </c>
      <c r="F3900" t="s">
        <v>17</v>
      </c>
      <c r="G3900">
        <v>175018</v>
      </c>
      <c r="H3900">
        <v>2</v>
      </c>
      <c r="I3900">
        <v>5</v>
      </c>
      <c r="J3900">
        <v>12099</v>
      </c>
    </row>
    <row r="3901" spans="1:10" x14ac:dyDescent="0.2">
      <c r="A3901" t="s">
        <v>14</v>
      </c>
      <c r="B3901" t="s">
        <v>39</v>
      </c>
      <c r="C3901">
        <v>2017</v>
      </c>
      <c r="D3901">
        <v>4.5</v>
      </c>
      <c r="E3901" t="s">
        <v>12</v>
      </c>
      <c r="F3901" t="s">
        <v>25</v>
      </c>
      <c r="G3901">
        <v>89136</v>
      </c>
      <c r="H3901">
        <v>4</v>
      </c>
      <c r="I3901">
        <v>3</v>
      </c>
      <c r="J3901">
        <v>11917</v>
      </c>
    </row>
    <row r="3902" spans="1:10" x14ac:dyDescent="0.2">
      <c r="A3902" t="s">
        <v>14</v>
      </c>
      <c r="B3902" t="s">
        <v>39</v>
      </c>
      <c r="C3902">
        <v>2019</v>
      </c>
      <c r="D3902">
        <v>4.8</v>
      </c>
      <c r="E3902" t="s">
        <v>16</v>
      </c>
      <c r="F3902" t="s">
        <v>13</v>
      </c>
      <c r="G3902">
        <v>15204</v>
      </c>
      <c r="H3902">
        <v>5</v>
      </c>
      <c r="I3902">
        <v>5</v>
      </c>
      <c r="J3902">
        <v>15295</v>
      </c>
    </row>
    <row r="3903" spans="1:10" x14ac:dyDescent="0.2">
      <c r="A3903" t="s">
        <v>36</v>
      </c>
      <c r="B3903" t="s">
        <v>53</v>
      </c>
      <c r="C3903">
        <v>2000</v>
      </c>
      <c r="D3903">
        <v>3</v>
      </c>
      <c r="E3903" t="s">
        <v>22</v>
      </c>
      <c r="F3903" t="s">
        <v>25</v>
      </c>
      <c r="G3903">
        <v>99131</v>
      </c>
      <c r="H3903">
        <v>5</v>
      </c>
      <c r="I3903">
        <v>2</v>
      </c>
      <c r="J3903">
        <v>7117</v>
      </c>
    </row>
    <row r="3904" spans="1:10" x14ac:dyDescent="0.2">
      <c r="A3904" t="s">
        <v>26</v>
      </c>
      <c r="B3904" t="s">
        <v>47</v>
      </c>
      <c r="C3904">
        <v>2006</v>
      </c>
      <c r="D3904">
        <v>4.9000000000000004</v>
      </c>
      <c r="E3904" t="s">
        <v>12</v>
      </c>
      <c r="F3904" t="s">
        <v>17</v>
      </c>
      <c r="G3904">
        <v>17345</v>
      </c>
      <c r="H3904">
        <v>5</v>
      </c>
      <c r="I3904">
        <v>1</v>
      </c>
      <c r="J3904">
        <v>11953</v>
      </c>
    </row>
    <row r="3905" spans="1:10" x14ac:dyDescent="0.2">
      <c r="A3905" t="s">
        <v>33</v>
      </c>
      <c r="B3905" t="s">
        <v>55</v>
      </c>
      <c r="C3905">
        <v>2021</v>
      </c>
      <c r="D3905">
        <v>2</v>
      </c>
      <c r="E3905" t="s">
        <v>16</v>
      </c>
      <c r="F3905" t="s">
        <v>17</v>
      </c>
      <c r="G3905">
        <v>69563</v>
      </c>
      <c r="H3905">
        <v>2</v>
      </c>
      <c r="I3905">
        <v>4</v>
      </c>
      <c r="J3905">
        <v>13508</v>
      </c>
    </row>
    <row r="3906" spans="1:10" x14ac:dyDescent="0.2">
      <c r="A3906" t="s">
        <v>40</v>
      </c>
      <c r="B3906" t="s">
        <v>51</v>
      </c>
      <c r="C3906">
        <v>2021</v>
      </c>
      <c r="D3906">
        <v>3.8</v>
      </c>
      <c r="E3906" t="s">
        <v>12</v>
      </c>
      <c r="F3906" t="s">
        <v>17</v>
      </c>
      <c r="G3906">
        <v>165991</v>
      </c>
      <c r="H3906">
        <v>4</v>
      </c>
      <c r="I3906">
        <v>5</v>
      </c>
      <c r="J3906">
        <v>12380</v>
      </c>
    </row>
    <row r="3907" spans="1:10" x14ac:dyDescent="0.2">
      <c r="A3907" t="s">
        <v>33</v>
      </c>
      <c r="B3907" t="s">
        <v>55</v>
      </c>
      <c r="C3907">
        <v>2001</v>
      </c>
      <c r="D3907">
        <v>3.1</v>
      </c>
      <c r="E3907" t="s">
        <v>16</v>
      </c>
      <c r="F3907" t="s">
        <v>17</v>
      </c>
      <c r="G3907">
        <v>138225</v>
      </c>
      <c r="H3907">
        <v>2</v>
      </c>
      <c r="I3907">
        <v>4</v>
      </c>
      <c r="J3907">
        <v>7235</v>
      </c>
    </row>
    <row r="3908" spans="1:10" x14ac:dyDescent="0.2">
      <c r="A3908" t="s">
        <v>29</v>
      </c>
      <c r="B3908" t="s">
        <v>30</v>
      </c>
      <c r="C3908">
        <v>2001</v>
      </c>
      <c r="D3908">
        <v>2.2000000000000002</v>
      </c>
      <c r="E3908" t="s">
        <v>28</v>
      </c>
      <c r="F3908" t="s">
        <v>17</v>
      </c>
      <c r="G3908">
        <v>181057</v>
      </c>
      <c r="H3908">
        <v>2</v>
      </c>
      <c r="I3908">
        <v>3</v>
      </c>
      <c r="J3908">
        <v>4478</v>
      </c>
    </row>
    <row r="3909" spans="1:10" x14ac:dyDescent="0.2">
      <c r="A3909" t="s">
        <v>10</v>
      </c>
      <c r="B3909" t="s">
        <v>11</v>
      </c>
      <c r="C3909">
        <v>2002</v>
      </c>
      <c r="D3909">
        <v>2.2999999999999998</v>
      </c>
      <c r="E3909" t="s">
        <v>12</v>
      </c>
      <c r="F3909" t="s">
        <v>25</v>
      </c>
      <c r="G3909">
        <v>90184</v>
      </c>
      <c r="H3909">
        <v>3</v>
      </c>
      <c r="I3909">
        <v>2</v>
      </c>
      <c r="J3909">
        <v>5196</v>
      </c>
    </row>
    <row r="3910" spans="1:10" x14ac:dyDescent="0.2">
      <c r="A3910" t="s">
        <v>14</v>
      </c>
      <c r="B3910" t="s">
        <v>15</v>
      </c>
      <c r="C3910">
        <v>2002</v>
      </c>
      <c r="D3910">
        <v>1.3</v>
      </c>
      <c r="E3910" t="s">
        <v>12</v>
      </c>
      <c r="F3910" t="s">
        <v>17</v>
      </c>
      <c r="G3910">
        <v>25176</v>
      </c>
      <c r="H3910">
        <v>2</v>
      </c>
      <c r="I3910">
        <v>1</v>
      </c>
      <c r="J3910">
        <v>6996</v>
      </c>
    </row>
    <row r="3911" spans="1:10" x14ac:dyDescent="0.2">
      <c r="A3911" t="s">
        <v>23</v>
      </c>
      <c r="B3911" t="s">
        <v>38</v>
      </c>
      <c r="C3911">
        <v>2022</v>
      </c>
      <c r="D3911">
        <v>4.0999999999999996</v>
      </c>
      <c r="E3911" t="s">
        <v>28</v>
      </c>
      <c r="F3911" t="s">
        <v>17</v>
      </c>
      <c r="G3911">
        <v>143237</v>
      </c>
      <c r="H3911">
        <v>5</v>
      </c>
      <c r="I3911">
        <v>1</v>
      </c>
      <c r="J3911">
        <v>13435</v>
      </c>
    </row>
    <row r="3912" spans="1:10" x14ac:dyDescent="0.2">
      <c r="A3912" t="s">
        <v>10</v>
      </c>
      <c r="B3912" t="s">
        <v>48</v>
      </c>
      <c r="C3912">
        <v>2018</v>
      </c>
      <c r="D3912">
        <v>4.2</v>
      </c>
      <c r="E3912" t="s">
        <v>16</v>
      </c>
      <c r="F3912" t="s">
        <v>25</v>
      </c>
      <c r="G3912">
        <v>13628</v>
      </c>
      <c r="H3912">
        <v>2</v>
      </c>
      <c r="I3912">
        <v>5</v>
      </c>
      <c r="J3912">
        <v>14427</v>
      </c>
    </row>
    <row r="3913" spans="1:10" x14ac:dyDescent="0.2">
      <c r="A3913" t="s">
        <v>33</v>
      </c>
      <c r="B3913" t="s">
        <v>43</v>
      </c>
      <c r="C3913">
        <v>2013</v>
      </c>
      <c r="D3913">
        <v>1.4</v>
      </c>
      <c r="E3913" t="s">
        <v>22</v>
      </c>
      <c r="F3913" t="s">
        <v>25</v>
      </c>
      <c r="G3913">
        <v>75066</v>
      </c>
      <c r="H3913">
        <v>4</v>
      </c>
      <c r="I3913">
        <v>5</v>
      </c>
      <c r="J3913">
        <v>9898</v>
      </c>
    </row>
    <row r="3914" spans="1:10" x14ac:dyDescent="0.2">
      <c r="A3914" t="s">
        <v>10</v>
      </c>
      <c r="B3914" t="s">
        <v>11</v>
      </c>
      <c r="C3914">
        <v>2006</v>
      </c>
      <c r="D3914">
        <v>3.6</v>
      </c>
      <c r="E3914" t="s">
        <v>28</v>
      </c>
      <c r="F3914" t="s">
        <v>17</v>
      </c>
      <c r="G3914">
        <v>15862</v>
      </c>
      <c r="H3914">
        <v>2</v>
      </c>
      <c r="I3914">
        <v>4</v>
      </c>
      <c r="J3914">
        <v>10682</v>
      </c>
    </row>
    <row r="3915" spans="1:10" x14ac:dyDescent="0.2">
      <c r="A3915" t="s">
        <v>23</v>
      </c>
      <c r="B3915" t="s">
        <v>38</v>
      </c>
      <c r="C3915">
        <v>2018</v>
      </c>
      <c r="D3915">
        <v>2.1</v>
      </c>
      <c r="E3915" t="s">
        <v>22</v>
      </c>
      <c r="F3915" t="s">
        <v>17</v>
      </c>
      <c r="G3915">
        <v>182259</v>
      </c>
      <c r="H3915">
        <v>3</v>
      </c>
      <c r="I3915">
        <v>2</v>
      </c>
      <c r="J3915">
        <v>11454</v>
      </c>
    </row>
    <row r="3916" spans="1:10" x14ac:dyDescent="0.2">
      <c r="A3916" t="s">
        <v>33</v>
      </c>
      <c r="B3916" t="s">
        <v>55</v>
      </c>
      <c r="C3916">
        <v>2011</v>
      </c>
      <c r="D3916">
        <v>3.3</v>
      </c>
      <c r="E3916" t="s">
        <v>22</v>
      </c>
      <c r="F3916" t="s">
        <v>25</v>
      </c>
      <c r="G3916">
        <v>207905</v>
      </c>
      <c r="H3916">
        <v>4</v>
      </c>
      <c r="I3916">
        <v>5</v>
      </c>
      <c r="J3916">
        <v>8541</v>
      </c>
    </row>
    <row r="3917" spans="1:10" x14ac:dyDescent="0.2">
      <c r="A3917" t="s">
        <v>14</v>
      </c>
      <c r="B3917" t="s">
        <v>46</v>
      </c>
      <c r="C3917">
        <v>2001</v>
      </c>
      <c r="D3917">
        <v>3.7</v>
      </c>
      <c r="E3917" t="s">
        <v>16</v>
      </c>
      <c r="F3917" t="s">
        <v>25</v>
      </c>
      <c r="G3917">
        <v>68961</v>
      </c>
      <c r="H3917">
        <v>3</v>
      </c>
      <c r="I3917">
        <v>3</v>
      </c>
      <c r="J3917">
        <v>7720</v>
      </c>
    </row>
    <row r="3918" spans="1:10" x14ac:dyDescent="0.2">
      <c r="A3918" t="s">
        <v>10</v>
      </c>
      <c r="B3918" t="s">
        <v>11</v>
      </c>
      <c r="C3918">
        <v>2010</v>
      </c>
      <c r="D3918">
        <v>4.8</v>
      </c>
      <c r="E3918" t="s">
        <v>22</v>
      </c>
      <c r="F3918" t="s">
        <v>13</v>
      </c>
      <c r="G3918">
        <v>56608</v>
      </c>
      <c r="H3918">
        <v>4</v>
      </c>
      <c r="I3918">
        <v>3</v>
      </c>
      <c r="J3918">
        <v>12767</v>
      </c>
    </row>
    <row r="3919" spans="1:10" x14ac:dyDescent="0.2">
      <c r="A3919" t="s">
        <v>20</v>
      </c>
      <c r="B3919" t="s">
        <v>50</v>
      </c>
      <c r="C3919">
        <v>2013</v>
      </c>
      <c r="D3919">
        <v>2.5</v>
      </c>
      <c r="E3919" t="s">
        <v>28</v>
      </c>
      <c r="F3919" t="s">
        <v>25</v>
      </c>
      <c r="G3919">
        <v>39545</v>
      </c>
      <c r="H3919">
        <v>4</v>
      </c>
      <c r="I3919">
        <v>4</v>
      </c>
      <c r="J3919">
        <v>9709</v>
      </c>
    </row>
    <row r="3920" spans="1:10" x14ac:dyDescent="0.2">
      <c r="A3920" t="s">
        <v>20</v>
      </c>
      <c r="B3920" t="s">
        <v>21</v>
      </c>
      <c r="C3920">
        <v>2006</v>
      </c>
      <c r="D3920">
        <v>4.5999999999999996</v>
      </c>
      <c r="E3920" t="s">
        <v>28</v>
      </c>
      <c r="F3920" t="s">
        <v>17</v>
      </c>
      <c r="G3920">
        <v>82956</v>
      </c>
      <c r="H3920">
        <v>2</v>
      </c>
      <c r="I3920">
        <v>4</v>
      </c>
      <c r="J3920">
        <v>10340</v>
      </c>
    </row>
    <row r="3921" spans="1:10" x14ac:dyDescent="0.2">
      <c r="A3921" t="s">
        <v>14</v>
      </c>
      <c r="B3921" t="s">
        <v>46</v>
      </c>
      <c r="C3921">
        <v>2011</v>
      </c>
      <c r="D3921">
        <v>4.4000000000000004</v>
      </c>
      <c r="E3921" t="s">
        <v>12</v>
      </c>
      <c r="F3921" t="s">
        <v>25</v>
      </c>
      <c r="G3921">
        <v>253910</v>
      </c>
      <c r="H3921">
        <v>4</v>
      </c>
      <c r="I3921">
        <v>5</v>
      </c>
      <c r="J3921">
        <v>6721</v>
      </c>
    </row>
    <row r="3922" spans="1:10" x14ac:dyDescent="0.2">
      <c r="A3922" t="s">
        <v>33</v>
      </c>
      <c r="B3922" t="s">
        <v>34</v>
      </c>
      <c r="C3922">
        <v>2010</v>
      </c>
      <c r="D3922">
        <v>3.8</v>
      </c>
      <c r="E3922" t="s">
        <v>22</v>
      </c>
      <c r="F3922" t="s">
        <v>25</v>
      </c>
      <c r="G3922">
        <v>17692</v>
      </c>
      <c r="H3922">
        <v>2</v>
      </c>
      <c r="I3922">
        <v>3</v>
      </c>
      <c r="J3922">
        <v>12546</v>
      </c>
    </row>
    <row r="3923" spans="1:10" x14ac:dyDescent="0.2">
      <c r="A3923" t="s">
        <v>18</v>
      </c>
      <c r="B3923" t="s">
        <v>52</v>
      </c>
      <c r="C3923">
        <v>2018</v>
      </c>
      <c r="D3923">
        <v>4.3</v>
      </c>
      <c r="E3923" t="s">
        <v>16</v>
      </c>
      <c r="F3923" t="s">
        <v>17</v>
      </c>
      <c r="G3923">
        <v>238692</v>
      </c>
      <c r="H3923">
        <v>4</v>
      </c>
      <c r="I3923">
        <v>5</v>
      </c>
      <c r="J3923">
        <v>11526</v>
      </c>
    </row>
    <row r="3924" spans="1:10" x14ac:dyDescent="0.2">
      <c r="A3924" t="s">
        <v>40</v>
      </c>
      <c r="B3924" t="s">
        <v>49</v>
      </c>
      <c r="C3924">
        <v>2011</v>
      </c>
      <c r="D3924">
        <v>4.5999999999999996</v>
      </c>
      <c r="E3924" t="s">
        <v>28</v>
      </c>
      <c r="F3924" t="s">
        <v>17</v>
      </c>
      <c r="G3924">
        <v>8080</v>
      </c>
      <c r="H3924">
        <v>4</v>
      </c>
      <c r="I3924">
        <v>1</v>
      </c>
      <c r="J3924">
        <v>13338</v>
      </c>
    </row>
    <row r="3925" spans="1:10" x14ac:dyDescent="0.2">
      <c r="A3925" t="s">
        <v>36</v>
      </c>
      <c r="B3925" t="s">
        <v>37</v>
      </c>
      <c r="C3925">
        <v>2000</v>
      </c>
      <c r="D3925">
        <v>2.4</v>
      </c>
      <c r="E3925" t="s">
        <v>12</v>
      </c>
      <c r="F3925" t="s">
        <v>25</v>
      </c>
      <c r="G3925">
        <v>274394</v>
      </c>
      <c r="H3925">
        <v>5</v>
      </c>
      <c r="I3925">
        <v>2</v>
      </c>
      <c r="J3925">
        <v>2000</v>
      </c>
    </row>
    <row r="3926" spans="1:10" x14ac:dyDescent="0.2">
      <c r="A3926" t="s">
        <v>36</v>
      </c>
      <c r="B3926" t="s">
        <v>53</v>
      </c>
      <c r="C3926">
        <v>2022</v>
      </c>
      <c r="D3926">
        <v>4.8</v>
      </c>
      <c r="E3926" t="s">
        <v>28</v>
      </c>
      <c r="F3926" t="s">
        <v>17</v>
      </c>
      <c r="G3926">
        <v>14112</v>
      </c>
      <c r="H3926">
        <v>2</v>
      </c>
      <c r="I3926">
        <v>5</v>
      </c>
      <c r="J3926">
        <v>16717</v>
      </c>
    </row>
    <row r="3927" spans="1:10" x14ac:dyDescent="0.2">
      <c r="A3927" t="s">
        <v>20</v>
      </c>
      <c r="B3927" t="s">
        <v>21</v>
      </c>
      <c r="C3927">
        <v>2007</v>
      </c>
      <c r="D3927">
        <v>1.5</v>
      </c>
      <c r="E3927" t="s">
        <v>16</v>
      </c>
      <c r="F3927" t="s">
        <v>17</v>
      </c>
      <c r="G3927">
        <v>47271</v>
      </c>
      <c r="H3927">
        <v>5</v>
      </c>
      <c r="I3927">
        <v>5</v>
      </c>
      <c r="J3927">
        <v>9254</v>
      </c>
    </row>
    <row r="3928" spans="1:10" x14ac:dyDescent="0.2">
      <c r="A3928" t="s">
        <v>20</v>
      </c>
      <c r="B3928" t="s">
        <v>50</v>
      </c>
      <c r="C3928">
        <v>2000</v>
      </c>
      <c r="D3928">
        <v>3.1</v>
      </c>
      <c r="E3928" t="s">
        <v>12</v>
      </c>
      <c r="F3928" t="s">
        <v>25</v>
      </c>
      <c r="G3928">
        <v>241257</v>
      </c>
      <c r="H3928">
        <v>4</v>
      </c>
      <c r="I3928">
        <v>1</v>
      </c>
      <c r="J3928">
        <v>2374</v>
      </c>
    </row>
    <row r="3929" spans="1:10" x14ac:dyDescent="0.2">
      <c r="A3929" t="s">
        <v>33</v>
      </c>
      <c r="B3929" t="s">
        <v>43</v>
      </c>
      <c r="C3929">
        <v>2002</v>
      </c>
      <c r="D3929">
        <v>3.4</v>
      </c>
      <c r="E3929" t="s">
        <v>22</v>
      </c>
      <c r="F3929" t="s">
        <v>17</v>
      </c>
      <c r="G3929">
        <v>186232</v>
      </c>
      <c r="H3929">
        <v>4</v>
      </c>
      <c r="I3929">
        <v>3</v>
      </c>
      <c r="J3929">
        <v>7875</v>
      </c>
    </row>
    <row r="3930" spans="1:10" x14ac:dyDescent="0.2">
      <c r="A3930" t="s">
        <v>36</v>
      </c>
      <c r="B3930" t="s">
        <v>53</v>
      </c>
      <c r="C3930">
        <v>2011</v>
      </c>
      <c r="D3930">
        <v>2.7</v>
      </c>
      <c r="E3930" t="s">
        <v>28</v>
      </c>
      <c r="F3930" t="s">
        <v>25</v>
      </c>
      <c r="G3930">
        <v>261861</v>
      </c>
      <c r="H3930">
        <v>2</v>
      </c>
      <c r="I3930">
        <v>5</v>
      </c>
      <c r="J3930">
        <v>4862</v>
      </c>
    </row>
    <row r="3931" spans="1:10" x14ac:dyDescent="0.2">
      <c r="A3931" t="s">
        <v>40</v>
      </c>
      <c r="B3931" t="s">
        <v>49</v>
      </c>
      <c r="C3931">
        <v>2014</v>
      </c>
      <c r="D3931">
        <v>4.5</v>
      </c>
      <c r="E3931" t="s">
        <v>22</v>
      </c>
      <c r="F3931" t="s">
        <v>17</v>
      </c>
      <c r="G3931">
        <v>291598</v>
      </c>
      <c r="H3931">
        <v>4</v>
      </c>
      <c r="I3931">
        <v>4</v>
      </c>
      <c r="J3931">
        <v>10468</v>
      </c>
    </row>
    <row r="3932" spans="1:10" x14ac:dyDescent="0.2">
      <c r="A3932" t="s">
        <v>14</v>
      </c>
      <c r="B3932" t="s">
        <v>39</v>
      </c>
      <c r="C3932">
        <v>2013</v>
      </c>
      <c r="D3932">
        <v>2.9</v>
      </c>
      <c r="E3932" t="s">
        <v>16</v>
      </c>
      <c r="F3932" t="s">
        <v>17</v>
      </c>
      <c r="G3932">
        <v>226998</v>
      </c>
      <c r="H3932">
        <v>2</v>
      </c>
      <c r="I3932">
        <v>1</v>
      </c>
      <c r="J3932">
        <v>8860</v>
      </c>
    </row>
    <row r="3933" spans="1:10" x14ac:dyDescent="0.2">
      <c r="A3933" t="s">
        <v>40</v>
      </c>
      <c r="B3933" t="s">
        <v>41</v>
      </c>
      <c r="C3933">
        <v>2007</v>
      </c>
      <c r="D3933">
        <v>2.8</v>
      </c>
      <c r="E3933" t="s">
        <v>28</v>
      </c>
      <c r="F3933" t="s">
        <v>13</v>
      </c>
      <c r="G3933">
        <v>22602</v>
      </c>
      <c r="H3933">
        <v>2</v>
      </c>
      <c r="I3933">
        <v>4</v>
      </c>
      <c r="J3933">
        <v>8547</v>
      </c>
    </row>
    <row r="3934" spans="1:10" x14ac:dyDescent="0.2">
      <c r="A3934" t="s">
        <v>33</v>
      </c>
      <c r="B3934" t="s">
        <v>34</v>
      </c>
      <c r="C3934">
        <v>2014</v>
      </c>
      <c r="D3934">
        <v>2.4</v>
      </c>
      <c r="E3934" t="s">
        <v>16</v>
      </c>
      <c r="F3934" t="s">
        <v>13</v>
      </c>
      <c r="G3934">
        <v>35891</v>
      </c>
      <c r="H3934">
        <v>4</v>
      </c>
      <c r="I3934">
        <v>2</v>
      </c>
      <c r="J3934">
        <v>10982</v>
      </c>
    </row>
    <row r="3935" spans="1:10" x14ac:dyDescent="0.2">
      <c r="A3935" t="s">
        <v>26</v>
      </c>
      <c r="B3935" t="s">
        <v>47</v>
      </c>
      <c r="C3935">
        <v>2004</v>
      </c>
      <c r="D3935">
        <v>4.5</v>
      </c>
      <c r="E3935" t="s">
        <v>12</v>
      </c>
      <c r="F3935" t="s">
        <v>13</v>
      </c>
      <c r="G3935">
        <v>231341</v>
      </c>
      <c r="H3935">
        <v>2</v>
      </c>
      <c r="I3935">
        <v>2</v>
      </c>
      <c r="J3935">
        <v>5173</v>
      </c>
    </row>
    <row r="3936" spans="1:10" x14ac:dyDescent="0.2">
      <c r="A3936" t="s">
        <v>33</v>
      </c>
      <c r="B3936" t="s">
        <v>43</v>
      </c>
      <c r="C3936">
        <v>2015</v>
      </c>
      <c r="D3936">
        <v>2.8</v>
      </c>
      <c r="E3936" t="s">
        <v>16</v>
      </c>
      <c r="F3936" t="s">
        <v>25</v>
      </c>
      <c r="G3936">
        <v>36440</v>
      </c>
      <c r="H3936">
        <v>5</v>
      </c>
      <c r="I3936">
        <v>3</v>
      </c>
      <c r="J3936">
        <v>11671</v>
      </c>
    </row>
    <row r="3937" spans="1:10" x14ac:dyDescent="0.2">
      <c r="A3937" t="s">
        <v>23</v>
      </c>
      <c r="B3937" t="s">
        <v>38</v>
      </c>
      <c r="C3937">
        <v>2018</v>
      </c>
      <c r="D3937">
        <v>4.8</v>
      </c>
      <c r="E3937" t="s">
        <v>12</v>
      </c>
      <c r="F3937" t="s">
        <v>13</v>
      </c>
      <c r="G3937">
        <v>284370</v>
      </c>
      <c r="H3937">
        <v>3</v>
      </c>
      <c r="I3937">
        <v>5</v>
      </c>
      <c r="J3937">
        <v>8612</v>
      </c>
    </row>
    <row r="3938" spans="1:10" x14ac:dyDescent="0.2">
      <c r="A3938" t="s">
        <v>20</v>
      </c>
      <c r="B3938" t="s">
        <v>42</v>
      </c>
      <c r="C3938">
        <v>2006</v>
      </c>
      <c r="D3938">
        <v>3.4</v>
      </c>
      <c r="E3938" t="s">
        <v>22</v>
      </c>
      <c r="F3938" t="s">
        <v>25</v>
      </c>
      <c r="G3938">
        <v>193208</v>
      </c>
      <c r="H3938">
        <v>2</v>
      </c>
      <c r="I3938">
        <v>5</v>
      </c>
      <c r="J3938">
        <v>7435</v>
      </c>
    </row>
    <row r="3939" spans="1:10" x14ac:dyDescent="0.2">
      <c r="A3939" t="s">
        <v>26</v>
      </c>
      <c r="B3939" t="s">
        <v>32</v>
      </c>
      <c r="C3939">
        <v>2018</v>
      </c>
      <c r="D3939">
        <v>3.2</v>
      </c>
      <c r="E3939" t="s">
        <v>22</v>
      </c>
      <c r="F3939" t="s">
        <v>13</v>
      </c>
      <c r="G3939">
        <v>180401</v>
      </c>
      <c r="H3939">
        <v>2</v>
      </c>
      <c r="I3939">
        <v>5</v>
      </c>
      <c r="J3939">
        <v>11091</v>
      </c>
    </row>
    <row r="3940" spans="1:10" x14ac:dyDescent="0.2">
      <c r="A3940" t="s">
        <v>36</v>
      </c>
      <c r="B3940" t="s">
        <v>37</v>
      </c>
      <c r="C3940">
        <v>2021</v>
      </c>
      <c r="D3940">
        <v>4.9000000000000004</v>
      </c>
      <c r="E3940" t="s">
        <v>12</v>
      </c>
      <c r="F3940" t="s">
        <v>13</v>
      </c>
      <c r="G3940">
        <v>139330</v>
      </c>
      <c r="H3940">
        <v>4</v>
      </c>
      <c r="I3940">
        <v>4</v>
      </c>
      <c r="J3940">
        <v>12513</v>
      </c>
    </row>
    <row r="3941" spans="1:10" x14ac:dyDescent="0.2">
      <c r="A3941" t="s">
        <v>29</v>
      </c>
      <c r="B3941" t="s">
        <v>30</v>
      </c>
      <c r="C3941">
        <v>2007</v>
      </c>
      <c r="D3941">
        <v>4</v>
      </c>
      <c r="E3941" t="s">
        <v>16</v>
      </c>
      <c r="F3941" t="s">
        <v>17</v>
      </c>
      <c r="G3941">
        <v>46601</v>
      </c>
      <c r="H3941">
        <v>3</v>
      </c>
      <c r="I3941">
        <v>5</v>
      </c>
      <c r="J3941">
        <v>11767</v>
      </c>
    </row>
    <row r="3942" spans="1:10" x14ac:dyDescent="0.2">
      <c r="A3942" t="s">
        <v>20</v>
      </c>
      <c r="B3942" t="s">
        <v>21</v>
      </c>
      <c r="C3942">
        <v>2012</v>
      </c>
      <c r="D3942">
        <v>3.5</v>
      </c>
      <c r="E3942" t="s">
        <v>16</v>
      </c>
      <c r="F3942" t="s">
        <v>13</v>
      </c>
      <c r="G3942">
        <v>73754</v>
      </c>
      <c r="H3942">
        <v>3</v>
      </c>
      <c r="I3942">
        <v>4</v>
      </c>
      <c r="J3942">
        <v>10724</v>
      </c>
    </row>
    <row r="3943" spans="1:10" x14ac:dyDescent="0.2">
      <c r="A3943" t="s">
        <v>36</v>
      </c>
      <c r="B3943" t="s">
        <v>37</v>
      </c>
      <c r="C3943">
        <v>2002</v>
      </c>
      <c r="D3943">
        <v>1.2</v>
      </c>
      <c r="E3943" t="s">
        <v>22</v>
      </c>
      <c r="F3943" t="s">
        <v>13</v>
      </c>
      <c r="G3943">
        <v>85497</v>
      </c>
      <c r="H3943">
        <v>3</v>
      </c>
      <c r="I3943">
        <v>3</v>
      </c>
      <c r="J3943">
        <v>6190</v>
      </c>
    </row>
    <row r="3944" spans="1:10" x14ac:dyDescent="0.2">
      <c r="A3944" t="s">
        <v>36</v>
      </c>
      <c r="B3944" t="s">
        <v>44</v>
      </c>
      <c r="C3944">
        <v>2006</v>
      </c>
      <c r="D3944">
        <v>5</v>
      </c>
      <c r="E3944" t="s">
        <v>16</v>
      </c>
      <c r="F3944" t="s">
        <v>13</v>
      </c>
      <c r="G3944">
        <v>290710</v>
      </c>
      <c r="H3944">
        <v>4</v>
      </c>
      <c r="I3944">
        <v>1</v>
      </c>
      <c r="J3944">
        <v>6085</v>
      </c>
    </row>
    <row r="3945" spans="1:10" x14ac:dyDescent="0.2">
      <c r="A3945" t="s">
        <v>18</v>
      </c>
      <c r="B3945" t="s">
        <v>19</v>
      </c>
      <c r="C3945">
        <v>2004</v>
      </c>
      <c r="D3945">
        <v>2.2000000000000002</v>
      </c>
      <c r="E3945" t="s">
        <v>12</v>
      </c>
      <c r="F3945" t="s">
        <v>25</v>
      </c>
      <c r="G3945">
        <v>19490</v>
      </c>
      <c r="H3945">
        <v>3</v>
      </c>
      <c r="I3945">
        <v>3</v>
      </c>
      <c r="J3945">
        <v>7110</v>
      </c>
    </row>
    <row r="3946" spans="1:10" x14ac:dyDescent="0.2">
      <c r="A3946" t="s">
        <v>36</v>
      </c>
      <c r="B3946" t="s">
        <v>53</v>
      </c>
      <c r="C3946">
        <v>2018</v>
      </c>
      <c r="D3946">
        <v>3</v>
      </c>
      <c r="E3946" t="s">
        <v>12</v>
      </c>
      <c r="F3946" t="s">
        <v>17</v>
      </c>
      <c r="G3946">
        <v>107860</v>
      </c>
      <c r="H3946">
        <v>4</v>
      </c>
      <c r="I3946">
        <v>4</v>
      </c>
      <c r="J3946">
        <v>11842</v>
      </c>
    </row>
    <row r="3947" spans="1:10" x14ac:dyDescent="0.2">
      <c r="A3947" t="s">
        <v>20</v>
      </c>
      <c r="B3947" t="s">
        <v>42</v>
      </c>
      <c r="C3947">
        <v>2015</v>
      </c>
      <c r="D3947">
        <v>3.9</v>
      </c>
      <c r="E3947" t="s">
        <v>12</v>
      </c>
      <c r="F3947" t="s">
        <v>17</v>
      </c>
      <c r="G3947">
        <v>69218</v>
      </c>
      <c r="H3947">
        <v>3</v>
      </c>
      <c r="I3947">
        <v>2</v>
      </c>
      <c r="J3947">
        <v>12615</v>
      </c>
    </row>
    <row r="3948" spans="1:10" x14ac:dyDescent="0.2">
      <c r="A3948" t="s">
        <v>10</v>
      </c>
      <c r="B3948" t="s">
        <v>11</v>
      </c>
      <c r="C3948">
        <v>2013</v>
      </c>
      <c r="D3948">
        <v>2.2000000000000002</v>
      </c>
      <c r="E3948" t="s">
        <v>12</v>
      </c>
      <c r="F3948" t="s">
        <v>13</v>
      </c>
      <c r="G3948">
        <v>248556</v>
      </c>
      <c r="H3948">
        <v>2</v>
      </c>
      <c r="I3948">
        <v>4</v>
      </c>
      <c r="J3948">
        <v>5228</v>
      </c>
    </row>
    <row r="3949" spans="1:10" x14ac:dyDescent="0.2">
      <c r="A3949" t="s">
        <v>26</v>
      </c>
      <c r="B3949" t="s">
        <v>27</v>
      </c>
      <c r="C3949">
        <v>2002</v>
      </c>
      <c r="D3949">
        <v>3</v>
      </c>
      <c r="E3949" t="s">
        <v>16</v>
      </c>
      <c r="F3949" t="s">
        <v>17</v>
      </c>
      <c r="G3949">
        <v>188512</v>
      </c>
      <c r="H3949">
        <v>3</v>
      </c>
      <c r="I3949">
        <v>2</v>
      </c>
      <c r="J3949">
        <v>6429</v>
      </c>
    </row>
    <row r="3950" spans="1:10" x14ac:dyDescent="0.2">
      <c r="A3950" t="s">
        <v>23</v>
      </c>
      <c r="B3950" t="s">
        <v>38</v>
      </c>
      <c r="C3950">
        <v>2014</v>
      </c>
      <c r="D3950">
        <v>1.3</v>
      </c>
      <c r="E3950" t="s">
        <v>12</v>
      </c>
      <c r="F3950" t="s">
        <v>25</v>
      </c>
      <c r="G3950">
        <v>102033</v>
      </c>
      <c r="H3950">
        <v>5</v>
      </c>
      <c r="I3950">
        <v>5</v>
      </c>
      <c r="J3950">
        <v>7559</v>
      </c>
    </row>
    <row r="3951" spans="1:10" x14ac:dyDescent="0.2">
      <c r="A3951" t="s">
        <v>18</v>
      </c>
      <c r="B3951" t="s">
        <v>19</v>
      </c>
      <c r="C3951">
        <v>2009</v>
      </c>
      <c r="D3951">
        <v>3.6</v>
      </c>
      <c r="E3951" t="s">
        <v>22</v>
      </c>
      <c r="F3951" t="s">
        <v>25</v>
      </c>
      <c r="G3951">
        <v>276591</v>
      </c>
      <c r="H3951">
        <v>3</v>
      </c>
      <c r="I3951">
        <v>5</v>
      </c>
      <c r="J3951">
        <v>6868</v>
      </c>
    </row>
    <row r="3952" spans="1:10" x14ac:dyDescent="0.2">
      <c r="A3952" t="s">
        <v>18</v>
      </c>
      <c r="B3952" t="s">
        <v>19</v>
      </c>
      <c r="C3952">
        <v>2016</v>
      </c>
      <c r="D3952">
        <v>4.7</v>
      </c>
      <c r="E3952" t="s">
        <v>12</v>
      </c>
      <c r="F3952" t="s">
        <v>17</v>
      </c>
      <c r="G3952">
        <v>220208</v>
      </c>
      <c r="H3952">
        <v>2</v>
      </c>
      <c r="I3952">
        <v>3</v>
      </c>
      <c r="J3952">
        <v>10695</v>
      </c>
    </row>
    <row r="3953" spans="1:10" x14ac:dyDescent="0.2">
      <c r="A3953" t="s">
        <v>10</v>
      </c>
      <c r="B3953" t="s">
        <v>31</v>
      </c>
      <c r="C3953">
        <v>2000</v>
      </c>
      <c r="D3953">
        <v>3.1</v>
      </c>
      <c r="E3953" t="s">
        <v>16</v>
      </c>
      <c r="F3953" t="s">
        <v>25</v>
      </c>
      <c r="G3953">
        <v>221132</v>
      </c>
      <c r="H3953">
        <v>2</v>
      </c>
      <c r="I3953">
        <v>3</v>
      </c>
      <c r="J3953">
        <v>3777</v>
      </c>
    </row>
    <row r="3954" spans="1:10" x14ac:dyDescent="0.2">
      <c r="A3954" t="s">
        <v>29</v>
      </c>
      <c r="B3954" t="s">
        <v>56</v>
      </c>
      <c r="C3954">
        <v>2009</v>
      </c>
      <c r="D3954">
        <v>5</v>
      </c>
      <c r="E3954" t="s">
        <v>22</v>
      </c>
      <c r="F3954" t="s">
        <v>25</v>
      </c>
      <c r="G3954">
        <v>251402</v>
      </c>
      <c r="H3954">
        <v>4</v>
      </c>
      <c r="I3954">
        <v>1</v>
      </c>
      <c r="J3954">
        <v>8771</v>
      </c>
    </row>
    <row r="3955" spans="1:10" x14ac:dyDescent="0.2">
      <c r="A3955" t="s">
        <v>40</v>
      </c>
      <c r="B3955" t="s">
        <v>51</v>
      </c>
      <c r="C3955">
        <v>2018</v>
      </c>
      <c r="D3955">
        <v>1.6</v>
      </c>
      <c r="E3955" t="s">
        <v>16</v>
      </c>
      <c r="F3955" t="s">
        <v>13</v>
      </c>
      <c r="G3955">
        <v>288854</v>
      </c>
      <c r="H3955">
        <v>3</v>
      </c>
      <c r="I3955">
        <v>1</v>
      </c>
      <c r="J3955">
        <v>6322</v>
      </c>
    </row>
    <row r="3956" spans="1:10" x14ac:dyDescent="0.2">
      <c r="A3956" t="s">
        <v>23</v>
      </c>
      <c r="B3956" t="s">
        <v>45</v>
      </c>
      <c r="C3956">
        <v>2011</v>
      </c>
      <c r="D3956">
        <v>4.5999999999999996</v>
      </c>
      <c r="E3956" t="s">
        <v>12</v>
      </c>
      <c r="F3956" t="s">
        <v>13</v>
      </c>
      <c r="G3956">
        <v>82736</v>
      </c>
      <c r="H3956">
        <v>5</v>
      </c>
      <c r="I3956">
        <v>5</v>
      </c>
      <c r="J3956">
        <v>10345</v>
      </c>
    </row>
    <row r="3957" spans="1:10" x14ac:dyDescent="0.2">
      <c r="A3957" t="s">
        <v>40</v>
      </c>
      <c r="B3957" t="s">
        <v>51</v>
      </c>
      <c r="C3957">
        <v>2022</v>
      </c>
      <c r="D3957">
        <v>1.9</v>
      </c>
      <c r="E3957" t="s">
        <v>12</v>
      </c>
      <c r="F3957" t="s">
        <v>25</v>
      </c>
      <c r="G3957">
        <v>124484</v>
      </c>
      <c r="H3957">
        <v>3</v>
      </c>
      <c r="I3957">
        <v>1</v>
      </c>
      <c r="J3957">
        <v>10110</v>
      </c>
    </row>
    <row r="3958" spans="1:10" x14ac:dyDescent="0.2">
      <c r="A3958" t="s">
        <v>23</v>
      </c>
      <c r="B3958" t="s">
        <v>38</v>
      </c>
      <c r="C3958">
        <v>2023</v>
      </c>
      <c r="D3958">
        <v>1.7</v>
      </c>
      <c r="E3958" t="s">
        <v>16</v>
      </c>
      <c r="F3958" t="s">
        <v>25</v>
      </c>
      <c r="G3958">
        <v>285183</v>
      </c>
      <c r="H3958">
        <v>4</v>
      </c>
      <c r="I3958">
        <v>3</v>
      </c>
      <c r="J3958">
        <v>7996</v>
      </c>
    </row>
    <row r="3959" spans="1:10" x14ac:dyDescent="0.2">
      <c r="A3959" t="s">
        <v>26</v>
      </c>
      <c r="B3959" t="s">
        <v>32</v>
      </c>
      <c r="C3959">
        <v>2012</v>
      </c>
      <c r="D3959">
        <v>4.7</v>
      </c>
      <c r="E3959" t="s">
        <v>16</v>
      </c>
      <c r="F3959" t="s">
        <v>17</v>
      </c>
      <c r="G3959">
        <v>237823</v>
      </c>
      <c r="H3959">
        <v>4</v>
      </c>
      <c r="I3959">
        <v>5</v>
      </c>
      <c r="J3959">
        <v>10143</v>
      </c>
    </row>
    <row r="3960" spans="1:10" x14ac:dyDescent="0.2">
      <c r="A3960" t="s">
        <v>23</v>
      </c>
      <c r="B3960" t="s">
        <v>24</v>
      </c>
      <c r="C3960">
        <v>2011</v>
      </c>
      <c r="D3960">
        <v>4.5</v>
      </c>
      <c r="E3960" t="s">
        <v>12</v>
      </c>
      <c r="F3960" t="s">
        <v>13</v>
      </c>
      <c r="G3960">
        <v>241336</v>
      </c>
      <c r="H3960">
        <v>5</v>
      </c>
      <c r="I3960">
        <v>4</v>
      </c>
      <c r="J3960">
        <v>7073</v>
      </c>
    </row>
    <row r="3961" spans="1:10" x14ac:dyDescent="0.2">
      <c r="A3961" t="s">
        <v>26</v>
      </c>
      <c r="B3961" t="s">
        <v>32</v>
      </c>
      <c r="C3961">
        <v>2008</v>
      </c>
      <c r="D3961">
        <v>2.8</v>
      </c>
      <c r="E3961" t="s">
        <v>12</v>
      </c>
      <c r="F3961" t="s">
        <v>13</v>
      </c>
      <c r="G3961">
        <v>233893</v>
      </c>
      <c r="H3961">
        <v>2</v>
      </c>
      <c r="I3961">
        <v>5</v>
      </c>
      <c r="J3961">
        <v>4622</v>
      </c>
    </row>
    <row r="3962" spans="1:10" x14ac:dyDescent="0.2">
      <c r="A3962" t="s">
        <v>26</v>
      </c>
      <c r="B3962" t="s">
        <v>27</v>
      </c>
      <c r="C3962">
        <v>2006</v>
      </c>
      <c r="D3962">
        <v>1.9</v>
      </c>
      <c r="E3962" t="s">
        <v>12</v>
      </c>
      <c r="F3962" t="s">
        <v>17</v>
      </c>
      <c r="G3962">
        <v>102104</v>
      </c>
      <c r="H3962">
        <v>3</v>
      </c>
      <c r="I3962">
        <v>2</v>
      </c>
      <c r="J3962">
        <v>7257</v>
      </c>
    </row>
    <row r="3963" spans="1:10" x14ac:dyDescent="0.2">
      <c r="A3963" t="s">
        <v>18</v>
      </c>
      <c r="B3963" t="s">
        <v>52</v>
      </c>
      <c r="C3963">
        <v>2008</v>
      </c>
      <c r="D3963">
        <v>2.7</v>
      </c>
      <c r="E3963" t="s">
        <v>22</v>
      </c>
      <c r="F3963" t="s">
        <v>17</v>
      </c>
      <c r="G3963">
        <v>75955</v>
      </c>
      <c r="H3963">
        <v>3</v>
      </c>
      <c r="I3963">
        <v>1</v>
      </c>
      <c r="J3963">
        <v>11180</v>
      </c>
    </row>
    <row r="3964" spans="1:10" x14ac:dyDescent="0.2">
      <c r="A3964" t="s">
        <v>18</v>
      </c>
      <c r="B3964" t="s">
        <v>19</v>
      </c>
      <c r="C3964">
        <v>2001</v>
      </c>
      <c r="D3964">
        <v>1.2</v>
      </c>
      <c r="E3964" t="s">
        <v>12</v>
      </c>
      <c r="F3964" t="s">
        <v>25</v>
      </c>
      <c r="G3964">
        <v>92504</v>
      </c>
      <c r="H3964">
        <v>3</v>
      </c>
      <c r="I3964">
        <v>1</v>
      </c>
      <c r="J3964">
        <v>3749</v>
      </c>
    </row>
    <row r="3965" spans="1:10" x14ac:dyDescent="0.2">
      <c r="A3965" t="s">
        <v>20</v>
      </c>
      <c r="B3965" t="s">
        <v>50</v>
      </c>
      <c r="C3965">
        <v>2017</v>
      </c>
      <c r="D3965">
        <v>4.8</v>
      </c>
      <c r="E3965" t="s">
        <v>28</v>
      </c>
      <c r="F3965" t="s">
        <v>13</v>
      </c>
      <c r="G3965">
        <v>36286</v>
      </c>
      <c r="H3965">
        <v>4</v>
      </c>
      <c r="I3965">
        <v>4</v>
      </c>
      <c r="J3965">
        <v>13274</v>
      </c>
    </row>
    <row r="3966" spans="1:10" x14ac:dyDescent="0.2">
      <c r="A3966" t="s">
        <v>23</v>
      </c>
      <c r="B3966" t="s">
        <v>24</v>
      </c>
      <c r="C3966">
        <v>2011</v>
      </c>
      <c r="D3966">
        <v>2.5</v>
      </c>
      <c r="E3966" t="s">
        <v>22</v>
      </c>
      <c r="F3966" t="s">
        <v>17</v>
      </c>
      <c r="G3966">
        <v>94439</v>
      </c>
      <c r="H3966">
        <v>2</v>
      </c>
      <c r="I3966">
        <v>3</v>
      </c>
      <c r="J3966">
        <v>11511</v>
      </c>
    </row>
    <row r="3967" spans="1:10" x14ac:dyDescent="0.2">
      <c r="A3967" t="s">
        <v>40</v>
      </c>
      <c r="B3967" t="s">
        <v>51</v>
      </c>
      <c r="C3967">
        <v>2009</v>
      </c>
      <c r="D3967">
        <v>2.5</v>
      </c>
      <c r="E3967" t="s">
        <v>22</v>
      </c>
      <c r="F3967" t="s">
        <v>25</v>
      </c>
      <c r="G3967">
        <v>175762</v>
      </c>
      <c r="H3967">
        <v>4</v>
      </c>
      <c r="I3967">
        <v>4</v>
      </c>
      <c r="J3967">
        <v>7784</v>
      </c>
    </row>
    <row r="3968" spans="1:10" x14ac:dyDescent="0.2">
      <c r="A3968" t="s">
        <v>14</v>
      </c>
      <c r="B3968" t="s">
        <v>15</v>
      </c>
      <c r="C3968">
        <v>2013</v>
      </c>
      <c r="D3968">
        <v>2.8</v>
      </c>
      <c r="E3968" t="s">
        <v>22</v>
      </c>
      <c r="F3968" t="s">
        <v>13</v>
      </c>
      <c r="G3968">
        <v>6338</v>
      </c>
      <c r="H3968">
        <v>5</v>
      </c>
      <c r="I3968">
        <v>2</v>
      </c>
      <c r="J3968">
        <v>12673</v>
      </c>
    </row>
    <row r="3969" spans="1:10" x14ac:dyDescent="0.2">
      <c r="A3969" t="s">
        <v>10</v>
      </c>
      <c r="B3969" t="s">
        <v>31</v>
      </c>
      <c r="C3969">
        <v>2009</v>
      </c>
      <c r="D3969">
        <v>3.5</v>
      </c>
      <c r="E3969" t="s">
        <v>28</v>
      </c>
      <c r="F3969" t="s">
        <v>17</v>
      </c>
      <c r="G3969">
        <v>167596</v>
      </c>
      <c r="H3969">
        <v>2</v>
      </c>
      <c r="I3969">
        <v>3</v>
      </c>
      <c r="J3969">
        <v>8448</v>
      </c>
    </row>
    <row r="3970" spans="1:10" x14ac:dyDescent="0.2">
      <c r="A3970" t="s">
        <v>23</v>
      </c>
      <c r="B3970" t="s">
        <v>45</v>
      </c>
      <c r="C3970">
        <v>2014</v>
      </c>
      <c r="D3970">
        <v>1.2</v>
      </c>
      <c r="E3970" t="s">
        <v>16</v>
      </c>
      <c r="F3970" t="s">
        <v>17</v>
      </c>
      <c r="G3970">
        <v>238967</v>
      </c>
      <c r="H3970">
        <v>4</v>
      </c>
      <c r="I3970">
        <v>3</v>
      </c>
      <c r="J3970">
        <v>7220</v>
      </c>
    </row>
    <row r="3971" spans="1:10" x14ac:dyDescent="0.2">
      <c r="A3971" t="s">
        <v>26</v>
      </c>
      <c r="B3971" t="s">
        <v>27</v>
      </c>
      <c r="C3971">
        <v>2005</v>
      </c>
      <c r="D3971">
        <v>3.5</v>
      </c>
      <c r="E3971" t="s">
        <v>22</v>
      </c>
      <c r="F3971" t="s">
        <v>25</v>
      </c>
      <c r="G3971">
        <v>252280</v>
      </c>
      <c r="H3971">
        <v>5</v>
      </c>
      <c r="I3971">
        <v>1</v>
      </c>
      <c r="J3971">
        <v>6054</v>
      </c>
    </row>
    <row r="3972" spans="1:10" x14ac:dyDescent="0.2">
      <c r="A3972" t="s">
        <v>29</v>
      </c>
      <c r="B3972" t="s">
        <v>35</v>
      </c>
      <c r="C3972">
        <v>2004</v>
      </c>
      <c r="D3972">
        <v>1</v>
      </c>
      <c r="E3972" t="s">
        <v>12</v>
      </c>
      <c r="F3972" t="s">
        <v>13</v>
      </c>
      <c r="G3972">
        <v>11202</v>
      </c>
      <c r="H3972">
        <v>3</v>
      </c>
      <c r="I3972">
        <v>3</v>
      </c>
      <c r="J3972">
        <v>6075</v>
      </c>
    </row>
    <row r="3973" spans="1:10" x14ac:dyDescent="0.2">
      <c r="A3973" t="s">
        <v>40</v>
      </c>
      <c r="B3973" t="s">
        <v>49</v>
      </c>
      <c r="C3973">
        <v>2022</v>
      </c>
      <c r="D3973">
        <v>4</v>
      </c>
      <c r="E3973" t="s">
        <v>12</v>
      </c>
      <c r="F3973" t="s">
        <v>13</v>
      </c>
      <c r="G3973">
        <v>13780</v>
      </c>
      <c r="H3973">
        <v>2</v>
      </c>
      <c r="I3973">
        <v>1</v>
      </c>
      <c r="J3973">
        <v>14424</v>
      </c>
    </row>
    <row r="3974" spans="1:10" x14ac:dyDescent="0.2">
      <c r="A3974" t="s">
        <v>18</v>
      </c>
      <c r="B3974" t="s">
        <v>19</v>
      </c>
      <c r="C3974">
        <v>2006</v>
      </c>
      <c r="D3974">
        <v>2.9</v>
      </c>
      <c r="E3974" t="s">
        <v>12</v>
      </c>
      <c r="F3974" t="s">
        <v>17</v>
      </c>
      <c r="G3974">
        <v>90075</v>
      </c>
      <c r="H3974">
        <v>4</v>
      </c>
      <c r="I3974">
        <v>4</v>
      </c>
      <c r="J3974">
        <v>8498</v>
      </c>
    </row>
    <row r="3975" spans="1:10" x14ac:dyDescent="0.2">
      <c r="A3975" t="s">
        <v>26</v>
      </c>
      <c r="B3975" t="s">
        <v>47</v>
      </c>
      <c r="C3975">
        <v>2011</v>
      </c>
      <c r="D3975">
        <v>3.6</v>
      </c>
      <c r="E3975" t="s">
        <v>28</v>
      </c>
      <c r="F3975" t="s">
        <v>17</v>
      </c>
      <c r="G3975">
        <v>174720</v>
      </c>
      <c r="H3975">
        <v>4</v>
      </c>
      <c r="I3975">
        <v>5</v>
      </c>
      <c r="J3975">
        <v>9005</v>
      </c>
    </row>
    <row r="3976" spans="1:10" x14ac:dyDescent="0.2">
      <c r="A3976" t="s">
        <v>14</v>
      </c>
      <c r="B3976" t="s">
        <v>39</v>
      </c>
      <c r="C3976">
        <v>2017</v>
      </c>
      <c r="D3976">
        <v>1.7</v>
      </c>
      <c r="E3976" t="s">
        <v>16</v>
      </c>
      <c r="F3976" t="s">
        <v>25</v>
      </c>
      <c r="G3976">
        <v>73747</v>
      </c>
      <c r="H3976">
        <v>5</v>
      </c>
      <c r="I3976">
        <v>2</v>
      </c>
      <c r="J3976">
        <v>10425</v>
      </c>
    </row>
    <row r="3977" spans="1:10" x14ac:dyDescent="0.2">
      <c r="A3977" t="s">
        <v>33</v>
      </c>
      <c r="B3977" t="s">
        <v>34</v>
      </c>
      <c r="C3977">
        <v>2018</v>
      </c>
      <c r="D3977">
        <v>4.7</v>
      </c>
      <c r="E3977" t="s">
        <v>28</v>
      </c>
      <c r="F3977" t="s">
        <v>13</v>
      </c>
      <c r="G3977">
        <v>256062</v>
      </c>
      <c r="H3977">
        <v>3</v>
      </c>
      <c r="I3977">
        <v>4</v>
      </c>
      <c r="J3977">
        <v>9078</v>
      </c>
    </row>
    <row r="3978" spans="1:10" x14ac:dyDescent="0.2">
      <c r="A3978" t="s">
        <v>14</v>
      </c>
      <c r="B3978" t="s">
        <v>15</v>
      </c>
      <c r="C3978">
        <v>2009</v>
      </c>
      <c r="D3978">
        <v>4.0999999999999996</v>
      </c>
      <c r="E3978" t="s">
        <v>28</v>
      </c>
      <c r="F3978" t="s">
        <v>25</v>
      </c>
      <c r="G3978">
        <v>88293</v>
      </c>
      <c r="H3978">
        <v>5</v>
      </c>
      <c r="I3978">
        <v>2</v>
      </c>
      <c r="J3978">
        <v>9134</v>
      </c>
    </row>
    <row r="3979" spans="1:10" x14ac:dyDescent="0.2">
      <c r="A3979" t="s">
        <v>20</v>
      </c>
      <c r="B3979" t="s">
        <v>21</v>
      </c>
      <c r="C3979">
        <v>2023</v>
      </c>
      <c r="D3979">
        <v>2.8</v>
      </c>
      <c r="E3979" t="s">
        <v>12</v>
      </c>
      <c r="F3979" t="s">
        <v>17</v>
      </c>
      <c r="G3979">
        <v>236824</v>
      </c>
      <c r="H3979">
        <v>3</v>
      </c>
      <c r="I3979">
        <v>5</v>
      </c>
      <c r="J3979">
        <v>10563</v>
      </c>
    </row>
    <row r="3980" spans="1:10" x14ac:dyDescent="0.2">
      <c r="A3980" t="s">
        <v>29</v>
      </c>
      <c r="B3980" t="s">
        <v>56</v>
      </c>
      <c r="C3980">
        <v>2004</v>
      </c>
      <c r="D3980">
        <v>3.8</v>
      </c>
      <c r="E3980" t="s">
        <v>12</v>
      </c>
      <c r="F3980" t="s">
        <v>25</v>
      </c>
      <c r="G3980">
        <v>191338</v>
      </c>
      <c r="H3980">
        <v>3</v>
      </c>
      <c r="I3980">
        <v>1</v>
      </c>
      <c r="J3980">
        <v>5273</v>
      </c>
    </row>
    <row r="3981" spans="1:10" x14ac:dyDescent="0.2">
      <c r="A3981" t="s">
        <v>26</v>
      </c>
      <c r="B3981" t="s">
        <v>27</v>
      </c>
      <c r="C3981">
        <v>2023</v>
      </c>
      <c r="D3981">
        <v>4.5999999999999996</v>
      </c>
      <c r="E3981" t="s">
        <v>16</v>
      </c>
      <c r="F3981" t="s">
        <v>25</v>
      </c>
      <c r="G3981">
        <v>69109</v>
      </c>
      <c r="H3981">
        <v>3</v>
      </c>
      <c r="I3981">
        <v>5</v>
      </c>
      <c r="J3981">
        <v>15217</v>
      </c>
    </row>
    <row r="3982" spans="1:10" x14ac:dyDescent="0.2">
      <c r="A3982" t="s">
        <v>40</v>
      </c>
      <c r="B3982" t="s">
        <v>51</v>
      </c>
      <c r="C3982">
        <v>2019</v>
      </c>
      <c r="D3982">
        <v>1.1000000000000001</v>
      </c>
      <c r="E3982" t="s">
        <v>28</v>
      </c>
      <c r="F3982" t="s">
        <v>25</v>
      </c>
      <c r="G3982">
        <v>255997</v>
      </c>
      <c r="H3982">
        <v>4</v>
      </c>
      <c r="I3982">
        <v>1</v>
      </c>
      <c r="J3982">
        <v>5780</v>
      </c>
    </row>
    <row r="3983" spans="1:10" x14ac:dyDescent="0.2">
      <c r="A3983" t="s">
        <v>40</v>
      </c>
      <c r="B3983" t="s">
        <v>51</v>
      </c>
      <c r="C3983">
        <v>2007</v>
      </c>
      <c r="D3983">
        <v>1.6</v>
      </c>
      <c r="E3983" t="s">
        <v>12</v>
      </c>
      <c r="F3983" t="s">
        <v>25</v>
      </c>
      <c r="G3983">
        <v>66019</v>
      </c>
      <c r="H3983">
        <v>4</v>
      </c>
      <c r="I3983">
        <v>4</v>
      </c>
      <c r="J3983">
        <v>6479</v>
      </c>
    </row>
    <row r="3984" spans="1:10" x14ac:dyDescent="0.2">
      <c r="A3984" t="s">
        <v>20</v>
      </c>
      <c r="B3984" t="s">
        <v>50</v>
      </c>
      <c r="C3984">
        <v>2006</v>
      </c>
      <c r="D3984">
        <v>4.7</v>
      </c>
      <c r="E3984" t="s">
        <v>22</v>
      </c>
      <c r="F3984" t="s">
        <v>17</v>
      </c>
      <c r="G3984">
        <v>246680</v>
      </c>
      <c r="H3984">
        <v>2</v>
      </c>
      <c r="I3984">
        <v>1</v>
      </c>
      <c r="J3984">
        <v>9166</v>
      </c>
    </row>
    <row r="3985" spans="1:10" x14ac:dyDescent="0.2">
      <c r="A3985" t="s">
        <v>36</v>
      </c>
      <c r="B3985" t="s">
        <v>37</v>
      </c>
      <c r="C3985">
        <v>2017</v>
      </c>
      <c r="D3985">
        <v>3.1</v>
      </c>
      <c r="E3985" t="s">
        <v>28</v>
      </c>
      <c r="F3985" t="s">
        <v>25</v>
      </c>
      <c r="G3985">
        <v>169100</v>
      </c>
      <c r="H3985">
        <v>5</v>
      </c>
      <c r="I3985">
        <v>4</v>
      </c>
      <c r="J3985">
        <v>8918</v>
      </c>
    </row>
    <row r="3986" spans="1:10" x14ac:dyDescent="0.2">
      <c r="A3986" t="s">
        <v>26</v>
      </c>
      <c r="B3986" t="s">
        <v>32</v>
      </c>
      <c r="C3986">
        <v>2013</v>
      </c>
      <c r="D3986">
        <v>2</v>
      </c>
      <c r="E3986" t="s">
        <v>12</v>
      </c>
      <c r="F3986" t="s">
        <v>13</v>
      </c>
      <c r="G3986">
        <v>272929</v>
      </c>
      <c r="H3986">
        <v>5</v>
      </c>
      <c r="I3986">
        <v>4</v>
      </c>
      <c r="J3986">
        <v>4541</v>
      </c>
    </row>
    <row r="3987" spans="1:10" x14ac:dyDescent="0.2">
      <c r="A3987" t="s">
        <v>23</v>
      </c>
      <c r="B3987" t="s">
        <v>38</v>
      </c>
      <c r="C3987">
        <v>2021</v>
      </c>
      <c r="D3987">
        <v>2.2999999999999998</v>
      </c>
      <c r="E3987" t="s">
        <v>28</v>
      </c>
      <c r="F3987" t="s">
        <v>13</v>
      </c>
      <c r="G3987">
        <v>248305</v>
      </c>
      <c r="H3987">
        <v>3</v>
      </c>
      <c r="I3987">
        <v>5</v>
      </c>
      <c r="J3987">
        <v>7733</v>
      </c>
    </row>
    <row r="3988" spans="1:10" x14ac:dyDescent="0.2">
      <c r="A3988" t="s">
        <v>18</v>
      </c>
      <c r="B3988" t="s">
        <v>19</v>
      </c>
      <c r="C3988">
        <v>2002</v>
      </c>
      <c r="D3988">
        <v>3.5</v>
      </c>
      <c r="E3988" t="s">
        <v>16</v>
      </c>
      <c r="F3988" t="s">
        <v>25</v>
      </c>
      <c r="G3988">
        <v>254225</v>
      </c>
      <c r="H3988">
        <v>3</v>
      </c>
      <c r="I3988">
        <v>4</v>
      </c>
      <c r="J3988">
        <v>4115</v>
      </c>
    </row>
    <row r="3989" spans="1:10" x14ac:dyDescent="0.2">
      <c r="A3989" t="s">
        <v>14</v>
      </c>
      <c r="B3989" t="s">
        <v>46</v>
      </c>
      <c r="C3989">
        <v>2022</v>
      </c>
      <c r="D3989">
        <v>1.4</v>
      </c>
      <c r="E3989" t="s">
        <v>22</v>
      </c>
      <c r="F3989" t="s">
        <v>17</v>
      </c>
      <c r="G3989">
        <v>47019</v>
      </c>
      <c r="H3989">
        <v>3</v>
      </c>
      <c r="I3989">
        <v>5</v>
      </c>
      <c r="J3989">
        <v>14659</v>
      </c>
    </row>
    <row r="3990" spans="1:10" x14ac:dyDescent="0.2">
      <c r="A3990" t="s">
        <v>10</v>
      </c>
      <c r="B3990" t="s">
        <v>31</v>
      </c>
      <c r="C3990">
        <v>2020</v>
      </c>
      <c r="D3990">
        <v>3.4</v>
      </c>
      <c r="E3990" t="s">
        <v>12</v>
      </c>
      <c r="F3990" t="s">
        <v>25</v>
      </c>
      <c r="G3990">
        <v>83390</v>
      </c>
      <c r="H3990">
        <v>4</v>
      </c>
      <c r="I3990">
        <v>2</v>
      </c>
      <c r="J3990">
        <v>11832</v>
      </c>
    </row>
    <row r="3991" spans="1:10" x14ac:dyDescent="0.2">
      <c r="A3991" t="s">
        <v>26</v>
      </c>
      <c r="B3991" t="s">
        <v>27</v>
      </c>
      <c r="C3991">
        <v>2011</v>
      </c>
      <c r="D3991">
        <v>1.7</v>
      </c>
      <c r="E3991" t="s">
        <v>22</v>
      </c>
      <c r="F3991" t="s">
        <v>17</v>
      </c>
      <c r="G3991">
        <v>77835</v>
      </c>
      <c r="H3991">
        <v>5</v>
      </c>
      <c r="I3991">
        <v>4</v>
      </c>
      <c r="J3991">
        <v>11043</v>
      </c>
    </row>
    <row r="3992" spans="1:10" x14ac:dyDescent="0.2">
      <c r="A3992" t="s">
        <v>14</v>
      </c>
      <c r="B3992" t="s">
        <v>15</v>
      </c>
      <c r="C3992">
        <v>2009</v>
      </c>
      <c r="D3992">
        <v>3.5</v>
      </c>
      <c r="E3992" t="s">
        <v>16</v>
      </c>
      <c r="F3992" t="s">
        <v>17</v>
      </c>
      <c r="G3992">
        <v>82111</v>
      </c>
      <c r="H3992">
        <v>3</v>
      </c>
      <c r="I3992">
        <v>1</v>
      </c>
      <c r="J3992">
        <v>11157</v>
      </c>
    </row>
    <row r="3993" spans="1:10" x14ac:dyDescent="0.2">
      <c r="A3993" t="s">
        <v>14</v>
      </c>
      <c r="B3993" t="s">
        <v>39</v>
      </c>
      <c r="C3993">
        <v>2022</v>
      </c>
      <c r="D3993">
        <v>3.6</v>
      </c>
      <c r="E3993" t="s">
        <v>16</v>
      </c>
      <c r="F3993" t="s">
        <v>25</v>
      </c>
      <c r="G3993">
        <v>217850</v>
      </c>
      <c r="H3993">
        <v>2</v>
      </c>
      <c r="I3993">
        <v>5</v>
      </c>
      <c r="J3993">
        <v>10943</v>
      </c>
    </row>
    <row r="3994" spans="1:10" x14ac:dyDescent="0.2">
      <c r="A3994" t="s">
        <v>29</v>
      </c>
      <c r="B3994" t="s">
        <v>30</v>
      </c>
      <c r="C3994">
        <v>2014</v>
      </c>
      <c r="D3994">
        <v>2</v>
      </c>
      <c r="E3994" t="s">
        <v>12</v>
      </c>
      <c r="F3994" t="s">
        <v>13</v>
      </c>
      <c r="G3994">
        <v>118113</v>
      </c>
      <c r="H3994">
        <v>3</v>
      </c>
      <c r="I3994">
        <v>3</v>
      </c>
      <c r="J3994">
        <v>7937</v>
      </c>
    </row>
    <row r="3995" spans="1:10" x14ac:dyDescent="0.2">
      <c r="A3995" t="s">
        <v>18</v>
      </c>
      <c r="B3995" t="s">
        <v>19</v>
      </c>
      <c r="C3995">
        <v>2018</v>
      </c>
      <c r="D3995">
        <v>4.4000000000000004</v>
      </c>
      <c r="E3995" t="s">
        <v>16</v>
      </c>
      <c r="F3995" t="s">
        <v>13</v>
      </c>
      <c r="G3995">
        <v>9421</v>
      </c>
      <c r="H3995">
        <v>5</v>
      </c>
      <c r="I3995">
        <v>2</v>
      </c>
      <c r="J3995">
        <v>14711</v>
      </c>
    </row>
    <row r="3996" spans="1:10" x14ac:dyDescent="0.2">
      <c r="A3996" t="s">
        <v>33</v>
      </c>
      <c r="B3996" t="s">
        <v>43</v>
      </c>
      <c r="C3996">
        <v>2009</v>
      </c>
      <c r="D3996">
        <v>2.5</v>
      </c>
      <c r="E3996" t="s">
        <v>12</v>
      </c>
      <c r="F3996" t="s">
        <v>13</v>
      </c>
      <c r="G3996">
        <v>51310</v>
      </c>
      <c r="H3996">
        <v>3</v>
      </c>
      <c r="I3996">
        <v>2</v>
      </c>
      <c r="J3996">
        <v>8273</v>
      </c>
    </row>
    <row r="3997" spans="1:10" x14ac:dyDescent="0.2">
      <c r="A3997" t="s">
        <v>26</v>
      </c>
      <c r="B3997" t="s">
        <v>32</v>
      </c>
      <c r="C3997">
        <v>2000</v>
      </c>
      <c r="D3997">
        <v>1.4</v>
      </c>
      <c r="E3997" t="s">
        <v>12</v>
      </c>
      <c r="F3997" t="s">
        <v>25</v>
      </c>
      <c r="G3997">
        <v>192625</v>
      </c>
      <c r="H3997">
        <v>3</v>
      </c>
      <c r="I3997">
        <v>5</v>
      </c>
      <c r="J3997">
        <v>2000</v>
      </c>
    </row>
    <row r="3998" spans="1:10" x14ac:dyDescent="0.2">
      <c r="A3998" t="s">
        <v>10</v>
      </c>
      <c r="B3998" t="s">
        <v>48</v>
      </c>
      <c r="C3998">
        <v>2018</v>
      </c>
      <c r="D3998">
        <v>2</v>
      </c>
      <c r="E3998" t="s">
        <v>12</v>
      </c>
      <c r="F3998" t="s">
        <v>13</v>
      </c>
      <c r="G3998">
        <v>55996</v>
      </c>
      <c r="H3998">
        <v>4</v>
      </c>
      <c r="I3998">
        <v>5</v>
      </c>
      <c r="J3998">
        <v>10380</v>
      </c>
    </row>
    <row r="3999" spans="1:10" x14ac:dyDescent="0.2">
      <c r="A3999" t="s">
        <v>23</v>
      </c>
      <c r="B3999" t="s">
        <v>24</v>
      </c>
      <c r="C3999">
        <v>2000</v>
      </c>
      <c r="D3999">
        <v>4.9000000000000004</v>
      </c>
      <c r="E3999" t="s">
        <v>12</v>
      </c>
      <c r="F3999" t="s">
        <v>13</v>
      </c>
      <c r="G3999">
        <v>45648</v>
      </c>
      <c r="H3999">
        <v>5</v>
      </c>
      <c r="I3999">
        <v>4</v>
      </c>
      <c r="J3999">
        <v>8087</v>
      </c>
    </row>
    <row r="4000" spans="1:10" x14ac:dyDescent="0.2">
      <c r="A4000" t="s">
        <v>14</v>
      </c>
      <c r="B4000" t="s">
        <v>15</v>
      </c>
      <c r="C4000">
        <v>2023</v>
      </c>
      <c r="D4000">
        <v>4.4000000000000004</v>
      </c>
      <c r="E4000" t="s">
        <v>12</v>
      </c>
      <c r="F4000" t="s">
        <v>13</v>
      </c>
      <c r="G4000">
        <v>192605</v>
      </c>
      <c r="H4000">
        <v>5</v>
      </c>
      <c r="I4000">
        <v>2</v>
      </c>
      <c r="J4000">
        <v>11547</v>
      </c>
    </row>
    <row r="4001" spans="1:10" x14ac:dyDescent="0.2">
      <c r="A4001" t="s">
        <v>20</v>
      </c>
      <c r="B4001" t="s">
        <v>21</v>
      </c>
      <c r="C4001">
        <v>2016</v>
      </c>
      <c r="D4001">
        <v>2</v>
      </c>
      <c r="E4001" t="s">
        <v>28</v>
      </c>
      <c r="F4001" t="s">
        <v>17</v>
      </c>
      <c r="G4001">
        <v>220765</v>
      </c>
      <c r="H4001">
        <v>4</v>
      </c>
      <c r="I4001">
        <v>1</v>
      </c>
      <c r="J4001">
        <v>7984</v>
      </c>
    </row>
    <row r="4002" spans="1:10" x14ac:dyDescent="0.2">
      <c r="A4002" t="s">
        <v>29</v>
      </c>
      <c r="B4002" t="s">
        <v>35</v>
      </c>
      <c r="C4002">
        <v>2002</v>
      </c>
      <c r="D4002">
        <v>3.7</v>
      </c>
      <c r="E4002" t="s">
        <v>16</v>
      </c>
      <c r="F4002" t="s">
        <v>13</v>
      </c>
      <c r="G4002">
        <v>145636</v>
      </c>
      <c r="H4002">
        <v>4</v>
      </c>
      <c r="I4002">
        <v>2</v>
      </c>
      <c r="J4002">
        <v>6487</v>
      </c>
    </row>
    <row r="4003" spans="1:10" x14ac:dyDescent="0.2">
      <c r="A4003" t="s">
        <v>18</v>
      </c>
      <c r="B4003" t="s">
        <v>54</v>
      </c>
      <c r="C4003">
        <v>2008</v>
      </c>
      <c r="D4003">
        <v>2.7</v>
      </c>
      <c r="E4003" t="s">
        <v>12</v>
      </c>
      <c r="F4003" t="s">
        <v>17</v>
      </c>
      <c r="G4003">
        <v>126886</v>
      </c>
      <c r="H4003">
        <v>4</v>
      </c>
      <c r="I4003">
        <v>3</v>
      </c>
      <c r="J4003">
        <v>8162</v>
      </c>
    </row>
    <row r="4004" spans="1:10" x14ac:dyDescent="0.2">
      <c r="A4004" t="s">
        <v>33</v>
      </c>
      <c r="B4004" t="s">
        <v>34</v>
      </c>
      <c r="C4004">
        <v>2000</v>
      </c>
      <c r="D4004">
        <v>4.5</v>
      </c>
      <c r="E4004" t="s">
        <v>28</v>
      </c>
      <c r="F4004" t="s">
        <v>25</v>
      </c>
      <c r="G4004">
        <v>64082</v>
      </c>
      <c r="H4004">
        <v>2</v>
      </c>
      <c r="I4004">
        <v>3</v>
      </c>
      <c r="J4004">
        <v>7318</v>
      </c>
    </row>
    <row r="4005" spans="1:10" x14ac:dyDescent="0.2">
      <c r="A4005" t="s">
        <v>33</v>
      </c>
      <c r="B4005" t="s">
        <v>43</v>
      </c>
      <c r="C4005">
        <v>2004</v>
      </c>
      <c r="D4005">
        <v>4.3</v>
      </c>
      <c r="E4005" t="s">
        <v>16</v>
      </c>
      <c r="F4005" t="s">
        <v>25</v>
      </c>
      <c r="G4005">
        <v>127011</v>
      </c>
      <c r="H4005">
        <v>2</v>
      </c>
      <c r="I4005">
        <v>1</v>
      </c>
      <c r="J4005">
        <v>8059</v>
      </c>
    </row>
    <row r="4006" spans="1:10" x14ac:dyDescent="0.2">
      <c r="A4006" t="s">
        <v>29</v>
      </c>
      <c r="B4006" t="s">
        <v>30</v>
      </c>
      <c r="C4006">
        <v>2011</v>
      </c>
      <c r="D4006">
        <v>2.7</v>
      </c>
      <c r="E4006" t="s">
        <v>28</v>
      </c>
      <c r="F4006" t="s">
        <v>25</v>
      </c>
      <c r="G4006">
        <v>298055</v>
      </c>
      <c r="H4006">
        <v>3</v>
      </c>
      <c r="I4006">
        <v>3</v>
      </c>
      <c r="J4006">
        <v>4138</v>
      </c>
    </row>
    <row r="4007" spans="1:10" x14ac:dyDescent="0.2">
      <c r="A4007" t="s">
        <v>18</v>
      </c>
      <c r="B4007" t="s">
        <v>54</v>
      </c>
      <c r="C4007">
        <v>2015</v>
      </c>
      <c r="D4007">
        <v>1.6</v>
      </c>
      <c r="E4007" t="s">
        <v>28</v>
      </c>
      <c r="F4007" t="s">
        <v>25</v>
      </c>
      <c r="G4007">
        <v>245031</v>
      </c>
      <c r="H4007">
        <v>4</v>
      </c>
      <c r="I4007">
        <v>1</v>
      </c>
      <c r="J4007">
        <v>5299</v>
      </c>
    </row>
    <row r="4008" spans="1:10" x14ac:dyDescent="0.2">
      <c r="A4008" t="s">
        <v>26</v>
      </c>
      <c r="B4008" t="s">
        <v>32</v>
      </c>
      <c r="C4008">
        <v>2004</v>
      </c>
      <c r="D4008">
        <v>4.0999999999999996</v>
      </c>
      <c r="E4008" t="s">
        <v>12</v>
      </c>
      <c r="F4008" t="s">
        <v>13</v>
      </c>
      <c r="G4008">
        <v>137027</v>
      </c>
      <c r="H4008">
        <v>2</v>
      </c>
      <c r="I4008">
        <v>5</v>
      </c>
      <c r="J4008">
        <v>6659</v>
      </c>
    </row>
    <row r="4009" spans="1:10" x14ac:dyDescent="0.2">
      <c r="A4009" t="s">
        <v>40</v>
      </c>
      <c r="B4009" t="s">
        <v>41</v>
      </c>
      <c r="C4009">
        <v>2007</v>
      </c>
      <c r="D4009">
        <v>1.1000000000000001</v>
      </c>
      <c r="E4009" t="s">
        <v>22</v>
      </c>
      <c r="F4009" t="s">
        <v>13</v>
      </c>
      <c r="G4009">
        <v>108253</v>
      </c>
      <c r="H4009">
        <v>5</v>
      </c>
      <c r="I4009">
        <v>3</v>
      </c>
      <c r="J4009">
        <v>7134</v>
      </c>
    </row>
    <row r="4010" spans="1:10" x14ac:dyDescent="0.2">
      <c r="A4010" t="s">
        <v>18</v>
      </c>
      <c r="B4010" t="s">
        <v>19</v>
      </c>
      <c r="C4010">
        <v>2018</v>
      </c>
      <c r="D4010">
        <v>4.3</v>
      </c>
      <c r="E4010" t="s">
        <v>28</v>
      </c>
      <c r="F4010" t="s">
        <v>13</v>
      </c>
      <c r="G4010">
        <v>35492</v>
      </c>
      <c r="H4010">
        <v>2</v>
      </c>
      <c r="I4010">
        <v>2</v>
      </c>
      <c r="J4010">
        <v>13090</v>
      </c>
    </row>
    <row r="4011" spans="1:10" x14ac:dyDescent="0.2">
      <c r="A4011" t="s">
        <v>14</v>
      </c>
      <c r="B4011" t="s">
        <v>39</v>
      </c>
      <c r="C4011">
        <v>2011</v>
      </c>
      <c r="D4011">
        <v>3.2</v>
      </c>
      <c r="E4011" t="s">
        <v>12</v>
      </c>
      <c r="F4011" t="s">
        <v>25</v>
      </c>
      <c r="G4011">
        <v>26067</v>
      </c>
      <c r="H4011">
        <v>3</v>
      </c>
      <c r="I4011">
        <v>2</v>
      </c>
      <c r="J4011">
        <v>10078</v>
      </c>
    </row>
    <row r="4012" spans="1:10" x14ac:dyDescent="0.2">
      <c r="A4012" t="s">
        <v>20</v>
      </c>
      <c r="B4012" t="s">
        <v>42</v>
      </c>
      <c r="C4012">
        <v>2008</v>
      </c>
      <c r="D4012">
        <v>4.5</v>
      </c>
      <c r="E4012" t="s">
        <v>12</v>
      </c>
      <c r="F4012" t="s">
        <v>13</v>
      </c>
      <c r="G4012">
        <v>252980</v>
      </c>
      <c r="H4012">
        <v>2</v>
      </c>
      <c r="I4012">
        <v>5</v>
      </c>
      <c r="J4012">
        <v>5940</v>
      </c>
    </row>
    <row r="4013" spans="1:10" x14ac:dyDescent="0.2">
      <c r="A4013" t="s">
        <v>10</v>
      </c>
      <c r="B4013" t="s">
        <v>48</v>
      </c>
      <c r="C4013">
        <v>2011</v>
      </c>
      <c r="D4013">
        <v>2.2000000000000002</v>
      </c>
      <c r="E4013" t="s">
        <v>16</v>
      </c>
      <c r="F4013" t="s">
        <v>17</v>
      </c>
      <c r="G4013">
        <v>54394</v>
      </c>
      <c r="H4013">
        <v>3</v>
      </c>
      <c r="I4013">
        <v>2</v>
      </c>
      <c r="J4013">
        <v>11012</v>
      </c>
    </row>
    <row r="4014" spans="1:10" x14ac:dyDescent="0.2">
      <c r="A4014" t="s">
        <v>26</v>
      </c>
      <c r="B4014" t="s">
        <v>27</v>
      </c>
      <c r="C4014">
        <v>2007</v>
      </c>
      <c r="D4014">
        <v>4.3</v>
      </c>
      <c r="E4014" t="s">
        <v>28</v>
      </c>
      <c r="F4014" t="s">
        <v>17</v>
      </c>
      <c r="G4014">
        <v>131175</v>
      </c>
      <c r="H4014">
        <v>2</v>
      </c>
      <c r="I4014">
        <v>5</v>
      </c>
      <c r="J4014">
        <v>9376</v>
      </c>
    </row>
    <row r="4015" spans="1:10" x14ac:dyDescent="0.2">
      <c r="A4015" t="s">
        <v>33</v>
      </c>
      <c r="B4015" t="s">
        <v>55</v>
      </c>
      <c r="C4015">
        <v>2014</v>
      </c>
      <c r="D4015">
        <v>1.9</v>
      </c>
      <c r="E4015" t="s">
        <v>22</v>
      </c>
      <c r="F4015" t="s">
        <v>13</v>
      </c>
      <c r="G4015">
        <v>38682</v>
      </c>
      <c r="H4015">
        <v>3</v>
      </c>
      <c r="I4015">
        <v>1</v>
      </c>
      <c r="J4015">
        <v>11426</v>
      </c>
    </row>
    <row r="4016" spans="1:10" x14ac:dyDescent="0.2">
      <c r="A4016" t="s">
        <v>40</v>
      </c>
      <c r="B4016" t="s">
        <v>41</v>
      </c>
      <c r="C4016">
        <v>2023</v>
      </c>
      <c r="D4016">
        <v>1.8</v>
      </c>
      <c r="E4016" t="s">
        <v>22</v>
      </c>
      <c r="F4016" t="s">
        <v>13</v>
      </c>
      <c r="G4016">
        <v>65646</v>
      </c>
      <c r="H4016">
        <v>4</v>
      </c>
      <c r="I4016">
        <v>5</v>
      </c>
      <c r="J4016">
        <v>13487</v>
      </c>
    </row>
    <row r="4017" spans="1:10" x14ac:dyDescent="0.2">
      <c r="A4017" t="s">
        <v>40</v>
      </c>
      <c r="B4017" t="s">
        <v>41</v>
      </c>
      <c r="C4017">
        <v>2013</v>
      </c>
      <c r="D4017">
        <v>2.2000000000000002</v>
      </c>
      <c r="E4017" t="s">
        <v>12</v>
      </c>
      <c r="F4017" t="s">
        <v>25</v>
      </c>
      <c r="G4017">
        <v>84522</v>
      </c>
      <c r="H4017">
        <v>4</v>
      </c>
      <c r="I4017">
        <v>1</v>
      </c>
      <c r="J4017">
        <v>8509</v>
      </c>
    </row>
    <row r="4018" spans="1:10" x14ac:dyDescent="0.2">
      <c r="A4018" t="s">
        <v>29</v>
      </c>
      <c r="B4018" t="s">
        <v>35</v>
      </c>
      <c r="C4018">
        <v>2002</v>
      </c>
      <c r="D4018">
        <v>2.6</v>
      </c>
      <c r="E4018" t="s">
        <v>22</v>
      </c>
      <c r="F4018" t="s">
        <v>13</v>
      </c>
      <c r="G4018">
        <v>226495</v>
      </c>
      <c r="H4018">
        <v>4</v>
      </c>
      <c r="I4018">
        <v>1</v>
      </c>
      <c r="J4018">
        <v>4770</v>
      </c>
    </row>
    <row r="4019" spans="1:10" x14ac:dyDescent="0.2">
      <c r="A4019" t="s">
        <v>33</v>
      </c>
      <c r="B4019" t="s">
        <v>55</v>
      </c>
      <c r="C4019">
        <v>2000</v>
      </c>
      <c r="D4019">
        <v>3.4</v>
      </c>
      <c r="E4019" t="s">
        <v>28</v>
      </c>
      <c r="F4019" t="s">
        <v>17</v>
      </c>
      <c r="G4019">
        <v>56709</v>
      </c>
      <c r="H4019">
        <v>4</v>
      </c>
      <c r="I4019">
        <v>4</v>
      </c>
      <c r="J4019">
        <v>7865</v>
      </c>
    </row>
    <row r="4020" spans="1:10" x14ac:dyDescent="0.2">
      <c r="A4020" t="s">
        <v>26</v>
      </c>
      <c r="B4020" t="s">
        <v>32</v>
      </c>
      <c r="C4020">
        <v>2000</v>
      </c>
      <c r="D4020">
        <v>3.1</v>
      </c>
      <c r="E4020" t="s">
        <v>28</v>
      </c>
      <c r="F4020" t="s">
        <v>25</v>
      </c>
      <c r="G4020">
        <v>274306</v>
      </c>
      <c r="H4020">
        <v>2</v>
      </c>
      <c r="I4020">
        <v>1</v>
      </c>
      <c r="J4020">
        <v>2000</v>
      </c>
    </row>
    <row r="4021" spans="1:10" x14ac:dyDescent="0.2">
      <c r="A4021" t="s">
        <v>10</v>
      </c>
      <c r="B4021" t="s">
        <v>11</v>
      </c>
      <c r="C4021">
        <v>2021</v>
      </c>
      <c r="D4021">
        <v>2</v>
      </c>
      <c r="E4021" t="s">
        <v>16</v>
      </c>
      <c r="F4021" t="s">
        <v>25</v>
      </c>
      <c r="G4021">
        <v>52286</v>
      </c>
      <c r="H4021">
        <v>4</v>
      </c>
      <c r="I4021">
        <v>2</v>
      </c>
      <c r="J4021">
        <v>12354</v>
      </c>
    </row>
    <row r="4022" spans="1:10" x14ac:dyDescent="0.2">
      <c r="A4022" t="s">
        <v>23</v>
      </c>
      <c r="B4022" t="s">
        <v>38</v>
      </c>
      <c r="C4022">
        <v>2014</v>
      </c>
      <c r="D4022">
        <v>4</v>
      </c>
      <c r="E4022" t="s">
        <v>28</v>
      </c>
      <c r="F4022" t="s">
        <v>25</v>
      </c>
      <c r="G4022">
        <v>75337</v>
      </c>
      <c r="H4022">
        <v>4</v>
      </c>
      <c r="I4022">
        <v>1</v>
      </c>
      <c r="J4022">
        <v>10793</v>
      </c>
    </row>
    <row r="4023" spans="1:10" x14ac:dyDescent="0.2">
      <c r="A4023" t="s">
        <v>23</v>
      </c>
      <c r="B4023" t="s">
        <v>38</v>
      </c>
      <c r="C4023">
        <v>2007</v>
      </c>
      <c r="D4023">
        <v>2.7</v>
      </c>
      <c r="E4023" t="s">
        <v>12</v>
      </c>
      <c r="F4023" t="s">
        <v>17</v>
      </c>
      <c r="G4023">
        <v>229899</v>
      </c>
      <c r="H4023">
        <v>5</v>
      </c>
      <c r="I4023">
        <v>1</v>
      </c>
      <c r="J4023">
        <v>5802</v>
      </c>
    </row>
    <row r="4024" spans="1:10" x14ac:dyDescent="0.2">
      <c r="A4024" t="s">
        <v>36</v>
      </c>
      <c r="B4024" t="s">
        <v>37</v>
      </c>
      <c r="C4024">
        <v>2009</v>
      </c>
      <c r="D4024">
        <v>4.8</v>
      </c>
      <c r="E4024" t="s">
        <v>28</v>
      </c>
      <c r="F4024" t="s">
        <v>13</v>
      </c>
      <c r="G4024">
        <v>176131</v>
      </c>
      <c r="H4024">
        <v>2</v>
      </c>
      <c r="I4024">
        <v>2</v>
      </c>
      <c r="J4024">
        <v>8077</v>
      </c>
    </row>
    <row r="4025" spans="1:10" x14ac:dyDescent="0.2">
      <c r="A4025" t="s">
        <v>20</v>
      </c>
      <c r="B4025" t="s">
        <v>50</v>
      </c>
      <c r="C4025">
        <v>2002</v>
      </c>
      <c r="D4025">
        <v>1.5</v>
      </c>
      <c r="E4025" t="s">
        <v>16</v>
      </c>
      <c r="F4025" t="s">
        <v>13</v>
      </c>
      <c r="G4025">
        <v>203668</v>
      </c>
      <c r="H4025">
        <v>3</v>
      </c>
      <c r="I4025">
        <v>4</v>
      </c>
      <c r="J4025">
        <v>3126</v>
      </c>
    </row>
    <row r="4026" spans="1:10" x14ac:dyDescent="0.2">
      <c r="A4026" t="s">
        <v>23</v>
      </c>
      <c r="B4026" t="s">
        <v>24</v>
      </c>
      <c r="C4026">
        <v>2013</v>
      </c>
      <c r="D4026">
        <v>3.7</v>
      </c>
      <c r="E4026" t="s">
        <v>12</v>
      </c>
      <c r="F4026" t="s">
        <v>25</v>
      </c>
      <c r="G4026">
        <v>247190</v>
      </c>
      <c r="H4026">
        <v>3</v>
      </c>
      <c r="I4026">
        <v>1</v>
      </c>
      <c r="J4026">
        <v>6756</v>
      </c>
    </row>
    <row r="4027" spans="1:10" x14ac:dyDescent="0.2">
      <c r="A4027" t="s">
        <v>36</v>
      </c>
      <c r="B4027" t="s">
        <v>37</v>
      </c>
      <c r="C4027">
        <v>2009</v>
      </c>
      <c r="D4027">
        <v>3.2</v>
      </c>
      <c r="E4027" t="s">
        <v>22</v>
      </c>
      <c r="F4027" t="s">
        <v>25</v>
      </c>
      <c r="G4027">
        <v>208683</v>
      </c>
      <c r="H4027">
        <v>5</v>
      </c>
      <c r="I4027">
        <v>4</v>
      </c>
      <c r="J4027">
        <v>7826</v>
      </c>
    </row>
    <row r="4028" spans="1:10" x14ac:dyDescent="0.2">
      <c r="A4028" t="s">
        <v>40</v>
      </c>
      <c r="B4028" t="s">
        <v>49</v>
      </c>
      <c r="C4028">
        <v>2010</v>
      </c>
      <c r="D4028">
        <v>2.9</v>
      </c>
      <c r="E4028" t="s">
        <v>12</v>
      </c>
      <c r="F4028" t="s">
        <v>17</v>
      </c>
      <c r="G4028">
        <v>31151</v>
      </c>
      <c r="H4028">
        <v>5</v>
      </c>
      <c r="I4028">
        <v>3</v>
      </c>
      <c r="J4028">
        <v>10876</v>
      </c>
    </row>
    <row r="4029" spans="1:10" x14ac:dyDescent="0.2">
      <c r="A4029" t="s">
        <v>26</v>
      </c>
      <c r="B4029" t="s">
        <v>47</v>
      </c>
      <c r="C4029">
        <v>2017</v>
      </c>
      <c r="D4029">
        <v>2.1</v>
      </c>
      <c r="E4029" t="s">
        <v>28</v>
      </c>
      <c r="F4029" t="s">
        <v>13</v>
      </c>
      <c r="G4029">
        <v>168083</v>
      </c>
      <c r="H4029">
        <v>4</v>
      </c>
      <c r="I4029">
        <v>5</v>
      </c>
      <c r="J4029">
        <v>7938</v>
      </c>
    </row>
    <row r="4030" spans="1:10" x14ac:dyDescent="0.2">
      <c r="A4030" t="s">
        <v>33</v>
      </c>
      <c r="B4030" t="s">
        <v>43</v>
      </c>
      <c r="C4030">
        <v>2017</v>
      </c>
      <c r="D4030">
        <v>4.5999999999999996</v>
      </c>
      <c r="E4030" t="s">
        <v>16</v>
      </c>
      <c r="F4030" t="s">
        <v>13</v>
      </c>
      <c r="G4030">
        <v>184711</v>
      </c>
      <c r="H4030">
        <v>2</v>
      </c>
      <c r="I4030">
        <v>1</v>
      </c>
      <c r="J4030">
        <v>11105</v>
      </c>
    </row>
    <row r="4031" spans="1:10" x14ac:dyDescent="0.2">
      <c r="A4031" t="s">
        <v>20</v>
      </c>
      <c r="B4031" t="s">
        <v>50</v>
      </c>
      <c r="C4031">
        <v>2002</v>
      </c>
      <c r="D4031">
        <v>2.1</v>
      </c>
      <c r="E4031" t="s">
        <v>16</v>
      </c>
      <c r="F4031" t="s">
        <v>17</v>
      </c>
      <c r="G4031">
        <v>299461</v>
      </c>
      <c r="H4031">
        <v>2</v>
      </c>
      <c r="I4031">
        <v>5</v>
      </c>
      <c r="J4031">
        <v>3310</v>
      </c>
    </row>
    <row r="4032" spans="1:10" x14ac:dyDescent="0.2">
      <c r="A4032" t="s">
        <v>29</v>
      </c>
      <c r="B4032" t="s">
        <v>35</v>
      </c>
      <c r="C4032">
        <v>2001</v>
      </c>
      <c r="D4032">
        <v>2.4</v>
      </c>
      <c r="E4032" t="s">
        <v>28</v>
      </c>
      <c r="F4032" t="s">
        <v>13</v>
      </c>
      <c r="G4032">
        <v>257319</v>
      </c>
      <c r="H4032">
        <v>3</v>
      </c>
      <c r="I4032">
        <v>1</v>
      </c>
      <c r="J4032">
        <v>2000</v>
      </c>
    </row>
    <row r="4033" spans="1:10" x14ac:dyDescent="0.2">
      <c r="A4033" t="s">
        <v>36</v>
      </c>
      <c r="B4033" t="s">
        <v>53</v>
      </c>
      <c r="C4033">
        <v>2004</v>
      </c>
      <c r="D4033">
        <v>2.4</v>
      </c>
      <c r="E4033" t="s">
        <v>28</v>
      </c>
      <c r="F4033" t="s">
        <v>13</v>
      </c>
      <c r="G4033">
        <v>157530</v>
      </c>
      <c r="H4033">
        <v>5</v>
      </c>
      <c r="I4033">
        <v>2</v>
      </c>
      <c r="J4033">
        <v>4549</v>
      </c>
    </row>
    <row r="4034" spans="1:10" x14ac:dyDescent="0.2">
      <c r="A4034" t="s">
        <v>40</v>
      </c>
      <c r="B4034" t="s">
        <v>49</v>
      </c>
      <c r="C4034">
        <v>2010</v>
      </c>
      <c r="D4034">
        <v>4.4000000000000004</v>
      </c>
      <c r="E4034" t="s">
        <v>12</v>
      </c>
      <c r="F4034" t="s">
        <v>13</v>
      </c>
      <c r="G4034">
        <v>173156</v>
      </c>
      <c r="H4034">
        <v>3</v>
      </c>
      <c r="I4034">
        <v>5</v>
      </c>
      <c r="J4034">
        <v>8036</v>
      </c>
    </row>
    <row r="4035" spans="1:10" x14ac:dyDescent="0.2">
      <c r="A4035" t="s">
        <v>10</v>
      </c>
      <c r="B4035" t="s">
        <v>11</v>
      </c>
      <c r="C4035">
        <v>2013</v>
      </c>
      <c r="D4035">
        <v>4.4000000000000004</v>
      </c>
      <c r="E4035" t="s">
        <v>22</v>
      </c>
      <c r="F4035" t="s">
        <v>17</v>
      </c>
      <c r="G4035">
        <v>190339</v>
      </c>
      <c r="H4035">
        <v>5</v>
      </c>
      <c r="I4035">
        <v>2</v>
      </c>
      <c r="J4035">
        <v>12093</v>
      </c>
    </row>
    <row r="4036" spans="1:10" x14ac:dyDescent="0.2">
      <c r="A4036" t="s">
        <v>20</v>
      </c>
      <c r="B4036" t="s">
        <v>21</v>
      </c>
      <c r="C4036">
        <v>2013</v>
      </c>
      <c r="D4036">
        <v>3.3</v>
      </c>
      <c r="E4036" t="s">
        <v>22</v>
      </c>
      <c r="F4036" t="s">
        <v>25</v>
      </c>
      <c r="G4036">
        <v>52837</v>
      </c>
      <c r="H4036">
        <v>2</v>
      </c>
      <c r="I4036">
        <v>3</v>
      </c>
      <c r="J4036">
        <v>12243</v>
      </c>
    </row>
    <row r="4037" spans="1:10" x14ac:dyDescent="0.2">
      <c r="A4037" t="s">
        <v>20</v>
      </c>
      <c r="B4037" t="s">
        <v>50</v>
      </c>
      <c r="C4037">
        <v>2021</v>
      </c>
      <c r="D4037">
        <v>3.5</v>
      </c>
      <c r="E4037" t="s">
        <v>22</v>
      </c>
      <c r="F4037" t="s">
        <v>25</v>
      </c>
      <c r="G4037">
        <v>107283</v>
      </c>
      <c r="H4037">
        <v>3</v>
      </c>
      <c r="I4037">
        <v>1</v>
      </c>
      <c r="J4037">
        <v>13754</v>
      </c>
    </row>
    <row r="4038" spans="1:10" x14ac:dyDescent="0.2">
      <c r="A4038" t="s">
        <v>36</v>
      </c>
      <c r="B4038" t="s">
        <v>44</v>
      </c>
      <c r="C4038">
        <v>2018</v>
      </c>
      <c r="D4038">
        <v>2.5</v>
      </c>
      <c r="E4038" t="s">
        <v>12</v>
      </c>
      <c r="F4038" t="s">
        <v>13</v>
      </c>
      <c r="G4038">
        <v>241825</v>
      </c>
      <c r="H4038">
        <v>4</v>
      </c>
      <c r="I4038">
        <v>4</v>
      </c>
      <c r="J4038">
        <v>7163</v>
      </c>
    </row>
    <row r="4039" spans="1:10" x14ac:dyDescent="0.2">
      <c r="A4039" t="s">
        <v>23</v>
      </c>
      <c r="B4039" t="s">
        <v>45</v>
      </c>
      <c r="C4039">
        <v>2010</v>
      </c>
      <c r="D4039">
        <v>2.2999999999999998</v>
      </c>
      <c r="E4039" t="s">
        <v>22</v>
      </c>
      <c r="F4039" t="s">
        <v>25</v>
      </c>
      <c r="G4039">
        <v>260528</v>
      </c>
      <c r="H4039">
        <v>3</v>
      </c>
      <c r="I4039">
        <v>5</v>
      </c>
      <c r="J4039">
        <v>6189</v>
      </c>
    </row>
    <row r="4040" spans="1:10" x14ac:dyDescent="0.2">
      <c r="A4040" t="s">
        <v>36</v>
      </c>
      <c r="B4040" t="s">
        <v>37</v>
      </c>
      <c r="C4040">
        <v>2009</v>
      </c>
      <c r="D4040">
        <v>1.3</v>
      </c>
      <c r="E4040" t="s">
        <v>16</v>
      </c>
      <c r="F4040" t="s">
        <v>17</v>
      </c>
      <c r="G4040">
        <v>133051</v>
      </c>
      <c r="H4040">
        <v>5</v>
      </c>
      <c r="I4040">
        <v>3</v>
      </c>
      <c r="J4040">
        <v>7938</v>
      </c>
    </row>
    <row r="4041" spans="1:10" x14ac:dyDescent="0.2">
      <c r="A4041" t="s">
        <v>14</v>
      </c>
      <c r="B4041" t="s">
        <v>46</v>
      </c>
      <c r="C4041">
        <v>2018</v>
      </c>
      <c r="D4041">
        <v>4.5</v>
      </c>
      <c r="E4041" t="s">
        <v>16</v>
      </c>
      <c r="F4041" t="s">
        <v>13</v>
      </c>
      <c r="G4041">
        <v>290473</v>
      </c>
      <c r="H4041">
        <v>2</v>
      </c>
      <c r="I4041">
        <v>2</v>
      </c>
      <c r="J4041">
        <v>9190</v>
      </c>
    </row>
    <row r="4042" spans="1:10" x14ac:dyDescent="0.2">
      <c r="A4042" t="s">
        <v>14</v>
      </c>
      <c r="B4042" t="s">
        <v>39</v>
      </c>
      <c r="C4042">
        <v>2023</v>
      </c>
      <c r="D4042">
        <v>1.7</v>
      </c>
      <c r="E4042" t="s">
        <v>12</v>
      </c>
      <c r="F4042" t="s">
        <v>25</v>
      </c>
      <c r="G4042">
        <v>161643</v>
      </c>
      <c r="H4042">
        <v>4</v>
      </c>
      <c r="I4042">
        <v>1</v>
      </c>
      <c r="J4042">
        <v>9467</v>
      </c>
    </row>
    <row r="4043" spans="1:10" x14ac:dyDescent="0.2">
      <c r="A4043" t="s">
        <v>14</v>
      </c>
      <c r="B4043" t="s">
        <v>15</v>
      </c>
      <c r="C4043">
        <v>2022</v>
      </c>
      <c r="D4043">
        <v>4.4000000000000004</v>
      </c>
      <c r="E4043" t="s">
        <v>12</v>
      </c>
      <c r="F4043" t="s">
        <v>25</v>
      </c>
      <c r="G4043">
        <v>90319</v>
      </c>
      <c r="H4043">
        <v>4</v>
      </c>
      <c r="I4043">
        <v>5</v>
      </c>
      <c r="J4043">
        <v>13293</v>
      </c>
    </row>
    <row r="4044" spans="1:10" x14ac:dyDescent="0.2">
      <c r="A4044" t="s">
        <v>36</v>
      </c>
      <c r="B4044" t="s">
        <v>53</v>
      </c>
      <c r="C4044">
        <v>2008</v>
      </c>
      <c r="D4044">
        <v>3.1</v>
      </c>
      <c r="E4044" t="s">
        <v>22</v>
      </c>
      <c r="F4044" t="s">
        <v>25</v>
      </c>
      <c r="G4044">
        <v>232100</v>
      </c>
      <c r="H4044">
        <v>2</v>
      </c>
      <c r="I4044">
        <v>2</v>
      </c>
      <c r="J4044">
        <v>6958</v>
      </c>
    </row>
    <row r="4045" spans="1:10" x14ac:dyDescent="0.2">
      <c r="A4045" t="s">
        <v>29</v>
      </c>
      <c r="B4045" t="s">
        <v>30</v>
      </c>
      <c r="C4045">
        <v>2014</v>
      </c>
      <c r="D4045">
        <v>2.1</v>
      </c>
      <c r="E4045" t="s">
        <v>28</v>
      </c>
      <c r="F4045" t="s">
        <v>25</v>
      </c>
      <c r="G4045">
        <v>285867</v>
      </c>
      <c r="H4045">
        <v>4</v>
      </c>
      <c r="I4045">
        <v>2</v>
      </c>
      <c r="J4045">
        <v>4682</v>
      </c>
    </row>
    <row r="4046" spans="1:10" x14ac:dyDescent="0.2">
      <c r="A4046" t="s">
        <v>20</v>
      </c>
      <c r="B4046" t="s">
        <v>42</v>
      </c>
      <c r="C4046">
        <v>2012</v>
      </c>
      <c r="D4046">
        <v>3</v>
      </c>
      <c r="E4046" t="s">
        <v>16</v>
      </c>
      <c r="F4046" t="s">
        <v>13</v>
      </c>
      <c r="G4046">
        <v>149799</v>
      </c>
      <c r="H4046">
        <v>3</v>
      </c>
      <c r="I4046">
        <v>4</v>
      </c>
      <c r="J4046">
        <v>8704</v>
      </c>
    </row>
    <row r="4047" spans="1:10" x14ac:dyDescent="0.2">
      <c r="A4047" t="s">
        <v>40</v>
      </c>
      <c r="B4047" t="s">
        <v>41</v>
      </c>
      <c r="C4047">
        <v>2010</v>
      </c>
      <c r="D4047">
        <v>3.8</v>
      </c>
      <c r="E4047" t="s">
        <v>28</v>
      </c>
      <c r="F4047" t="s">
        <v>17</v>
      </c>
      <c r="G4047">
        <v>29701</v>
      </c>
      <c r="H4047">
        <v>2</v>
      </c>
      <c r="I4047">
        <v>4</v>
      </c>
      <c r="J4047">
        <v>11805</v>
      </c>
    </row>
    <row r="4048" spans="1:10" x14ac:dyDescent="0.2">
      <c r="A4048" t="s">
        <v>29</v>
      </c>
      <c r="B4048" t="s">
        <v>30</v>
      </c>
      <c r="C4048">
        <v>2016</v>
      </c>
      <c r="D4048">
        <v>4.4000000000000004</v>
      </c>
      <c r="E4048" t="s">
        <v>22</v>
      </c>
      <c r="F4048" t="s">
        <v>17</v>
      </c>
      <c r="G4048">
        <v>31046</v>
      </c>
      <c r="H4048">
        <v>4</v>
      </c>
      <c r="I4048">
        <v>3</v>
      </c>
      <c r="J4048">
        <v>16179</v>
      </c>
    </row>
    <row r="4049" spans="1:10" x14ac:dyDescent="0.2">
      <c r="A4049" t="s">
        <v>14</v>
      </c>
      <c r="B4049" t="s">
        <v>39</v>
      </c>
      <c r="C4049">
        <v>2015</v>
      </c>
      <c r="D4049">
        <v>2.1</v>
      </c>
      <c r="E4049" t="s">
        <v>22</v>
      </c>
      <c r="F4049" t="s">
        <v>25</v>
      </c>
      <c r="G4049">
        <v>132749</v>
      </c>
      <c r="H4049">
        <v>3</v>
      </c>
      <c r="I4049">
        <v>2</v>
      </c>
      <c r="J4049">
        <v>10045</v>
      </c>
    </row>
    <row r="4050" spans="1:10" x14ac:dyDescent="0.2">
      <c r="A4050" t="s">
        <v>36</v>
      </c>
      <c r="B4050" t="s">
        <v>44</v>
      </c>
      <c r="C4050">
        <v>2010</v>
      </c>
      <c r="D4050">
        <v>3</v>
      </c>
      <c r="E4050" t="s">
        <v>12</v>
      </c>
      <c r="F4050" t="s">
        <v>17</v>
      </c>
      <c r="G4050">
        <v>118944</v>
      </c>
      <c r="H4050">
        <v>3</v>
      </c>
      <c r="I4050">
        <v>1</v>
      </c>
      <c r="J4050">
        <v>9221</v>
      </c>
    </row>
    <row r="4051" spans="1:10" x14ac:dyDescent="0.2">
      <c r="A4051" t="s">
        <v>18</v>
      </c>
      <c r="B4051" t="s">
        <v>52</v>
      </c>
      <c r="C4051">
        <v>2021</v>
      </c>
      <c r="D4051">
        <v>1.7</v>
      </c>
      <c r="E4051" t="s">
        <v>28</v>
      </c>
      <c r="F4051" t="s">
        <v>25</v>
      </c>
      <c r="G4051">
        <v>3110</v>
      </c>
      <c r="H4051">
        <v>4</v>
      </c>
      <c r="I4051">
        <v>5</v>
      </c>
      <c r="J4051">
        <v>12037</v>
      </c>
    </row>
    <row r="4052" spans="1:10" x14ac:dyDescent="0.2">
      <c r="A4052" t="s">
        <v>20</v>
      </c>
      <c r="B4052" t="s">
        <v>42</v>
      </c>
      <c r="C4052">
        <v>2011</v>
      </c>
      <c r="D4052">
        <v>2.8</v>
      </c>
      <c r="E4052" t="s">
        <v>16</v>
      </c>
      <c r="F4052" t="s">
        <v>13</v>
      </c>
      <c r="G4052">
        <v>39276</v>
      </c>
      <c r="H4052">
        <v>3</v>
      </c>
      <c r="I4052">
        <v>2</v>
      </c>
      <c r="J4052">
        <v>10414</v>
      </c>
    </row>
    <row r="4053" spans="1:10" x14ac:dyDescent="0.2">
      <c r="A4053" t="s">
        <v>20</v>
      </c>
      <c r="B4053" t="s">
        <v>42</v>
      </c>
      <c r="C4053">
        <v>2010</v>
      </c>
      <c r="D4053">
        <v>4.9000000000000004</v>
      </c>
      <c r="E4053" t="s">
        <v>12</v>
      </c>
      <c r="F4053" t="s">
        <v>25</v>
      </c>
      <c r="G4053">
        <v>243840</v>
      </c>
      <c r="H4053">
        <v>5</v>
      </c>
      <c r="I4053">
        <v>2</v>
      </c>
      <c r="J4053">
        <v>7123</v>
      </c>
    </row>
    <row r="4054" spans="1:10" x14ac:dyDescent="0.2">
      <c r="A4054" t="s">
        <v>33</v>
      </c>
      <c r="B4054" t="s">
        <v>55</v>
      </c>
      <c r="C4054">
        <v>2015</v>
      </c>
      <c r="D4054">
        <v>3.7</v>
      </c>
      <c r="E4054" t="s">
        <v>22</v>
      </c>
      <c r="F4054" t="s">
        <v>17</v>
      </c>
      <c r="G4054">
        <v>119160</v>
      </c>
      <c r="H4054">
        <v>4</v>
      </c>
      <c r="I4054">
        <v>3</v>
      </c>
      <c r="J4054">
        <v>13416</v>
      </c>
    </row>
    <row r="4055" spans="1:10" x14ac:dyDescent="0.2">
      <c r="A4055" t="s">
        <v>40</v>
      </c>
      <c r="B4055" t="s">
        <v>49</v>
      </c>
      <c r="C4055">
        <v>2014</v>
      </c>
      <c r="D4055">
        <v>4.8</v>
      </c>
      <c r="E4055" t="s">
        <v>22</v>
      </c>
      <c r="F4055" t="s">
        <v>13</v>
      </c>
      <c r="G4055">
        <v>180179</v>
      </c>
      <c r="H4055">
        <v>4</v>
      </c>
      <c r="I4055">
        <v>3</v>
      </c>
      <c r="J4055">
        <v>11496</v>
      </c>
    </row>
    <row r="4056" spans="1:10" x14ac:dyDescent="0.2">
      <c r="A4056" t="s">
        <v>36</v>
      </c>
      <c r="B4056" t="s">
        <v>44</v>
      </c>
      <c r="C4056">
        <v>2002</v>
      </c>
      <c r="D4056">
        <v>1.3</v>
      </c>
      <c r="E4056" t="s">
        <v>28</v>
      </c>
      <c r="F4056" t="s">
        <v>17</v>
      </c>
      <c r="G4056">
        <v>185646</v>
      </c>
      <c r="H4056">
        <v>5</v>
      </c>
      <c r="I4056">
        <v>2</v>
      </c>
      <c r="J4056">
        <v>3787</v>
      </c>
    </row>
    <row r="4057" spans="1:10" x14ac:dyDescent="0.2">
      <c r="A4057" t="s">
        <v>29</v>
      </c>
      <c r="B4057" t="s">
        <v>30</v>
      </c>
      <c r="C4057">
        <v>2007</v>
      </c>
      <c r="D4057">
        <v>1.2</v>
      </c>
      <c r="E4057" t="s">
        <v>12</v>
      </c>
      <c r="F4057" t="s">
        <v>13</v>
      </c>
      <c r="G4057">
        <v>296829</v>
      </c>
      <c r="H4057">
        <v>5</v>
      </c>
      <c r="I4057">
        <v>5</v>
      </c>
      <c r="J4057">
        <v>2000</v>
      </c>
    </row>
    <row r="4058" spans="1:10" x14ac:dyDescent="0.2">
      <c r="A4058" t="s">
        <v>40</v>
      </c>
      <c r="B4058" t="s">
        <v>41</v>
      </c>
      <c r="C4058">
        <v>2021</v>
      </c>
      <c r="D4058">
        <v>2.7</v>
      </c>
      <c r="E4058" t="s">
        <v>22</v>
      </c>
      <c r="F4058" t="s">
        <v>25</v>
      </c>
      <c r="G4058">
        <v>11278</v>
      </c>
      <c r="H4058">
        <v>2</v>
      </c>
      <c r="I4058">
        <v>4</v>
      </c>
      <c r="J4058">
        <v>14874</v>
      </c>
    </row>
    <row r="4059" spans="1:10" x14ac:dyDescent="0.2">
      <c r="A4059" t="s">
        <v>36</v>
      </c>
      <c r="B4059" t="s">
        <v>37</v>
      </c>
      <c r="C4059">
        <v>2016</v>
      </c>
      <c r="D4059">
        <v>1.5</v>
      </c>
      <c r="E4059" t="s">
        <v>16</v>
      </c>
      <c r="F4059" t="s">
        <v>25</v>
      </c>
      <c r="G4059">
        <v>164349</v>
      </c>
      <c r="H4059">
        <v>4</v>
      </c>
      <c r="I4059">
        <v>1</v>
      </c>
      <c r="J4059">
        <v>8113</v>
      </c>
    </row>
    <row r="4060" spans="1:10" x14ac:dyDescent="0.2">
      <c r="A4060" t="s">
        <v>14</v>
      </c>
      <c r="B4060" t="s">
        <v>46</v>
      </c>
      <c r="C4060">
        <v>2010</v>
      </c>
      <c r="D4060">
        <v>4.3</v>
      </c>
      <c r="E4060" t="s">
        <v>12</v>
      </c>
      <c r="F4060" t="s">
        <v>25</v>
      </c>
      <c r="G4060">
        <v>205963</v>
      </c>
      <c r="H4060">
        <v>4</v>
      </c>
      <c r="I4060">
        <v>4</v>
      </c>
      <c r="J4060">
        <v>7280</v>
      </c>
    </row>
    <row r="4061" spans="1:10" x14ac:dyDescent="0.2">
      <c r="A4061" t="s">
        <v>23</v>
      </c>
      <c r="B4061" t="s">
        <v>38</v>
      </c>
      <c r="C4061">
        <v>2013</v>
      </c>
      <c r="D4061">
        <v>1.2</v>
      </c>
      <c r="E4061" t="s">
        <v>22</v>
      </c>
      <c r="F4061" t="s">
        <v>13</v>
      </c>
      <c r="G4061">
        <v>55288</v>
      </c>
      <c r="H4061">
        <v>4</v>
      </c>
      <c r="I4061">
        <v>5</v>
      </c>
      <c r="J4061">
        <v>10094</v>
      </c>
    </row>
    <row r="4062" spans="1:10" x14ac:dyDescent="0.2">
      <c r="A4062" t="s">
        <v>10</v>
      </c>
      <c r="B4062" t="s">
        <v>48</v>
      </c>
      <c r="C4062">
        <v>2014</v>
      </c>
      <c r="D4062">
        <v>1.3</v>
      </c>
      <c r="E4062" t="s">
        <v>16</v>
      </c>
      <c r="F4062" t="s">
        <v>13</v>
      </c>
      <c r="G4062">
        <v>96285</v>
      </c>
      <c r="H4062">
        <v>4</v>
      </c>
      <c r="I4062">
        <v>4</v>
      </c>
      <c r="J4062">
        <v>8674</v>
      </c>
    </row>
    <row r="4063" spans="1:10" x14ac:dyDescent="0.2">
      <c r="A4063" t="s">
        <v>36</v>
      </c>
      <c r="B4063" t="s">
        <v>37</v>
      </c>
      <c r="C4063">
        <v>2003</v>
      </c>
      <c r="D4063">
        <v>2.8</v>
      </c>
      <c r="E4063" t="s">
        <v>28</v>
      </c>
      <c r="F4063" t="s">
        <v>13</v>
      </c>
      <c r="G4063">
        <v>68097</v>
      </c>
      <c r="H4063">
        <v>4</v>
      </c>
      <c r="I4063">
        <v>5</v>
      </c>
      <c r="J4063">
        <v>6438</v>
      </c>
    </row>
    <row r="4064" spans="1:10" x14ac:dyDescent="0.2">
      <c r="A4064" t="s">
        <v>40</v>
      </c>
      <c r="B4064" t="s">
        <v>49</v>
      </c>
      <c r="C4064">
        <v>2007</v>
      </c>
      <c r="D4064">
        <v>2.7</v>
      </c>
      <c r="E4064" t="s">
        <v>22</v>
      </c>
      <c r="F4064" t="s">
        <v>13</v>
      </c>
      <c r="G4064">
        <v>148284</v>
      </c>
      <c r="H4064">
        <v>5</v>
      </c>
      <c r="I4064">
        <v>4</v>
      </c>
      <c r="J4064">
        <v>7934</v>
      </c>
    </row>
    <row r="4065" spans="1:10" x14ac:dyDescent="0.2">
      <c r="A4065" t="s">
        <v>18</v>
      </c>
      <c r="B4065" t="s">
        <v>19</v>
      </c>
      <c r="C4065">
        <v>2019</v>
      </c>
      <c r="D4065">
        <v>3.7</v>
      </c>
      <c r="E4065" t="s">
        <v>16</v>
      </c>
      <c r="F4065" t="s">
        <v>17</v>
      </c>
      <c r="G4065">
        <v>18073</v>
      </c>
      <c r="H4065">
        <v>4</v>
      </c>
      <c r="I4065">
        <v>5</v>
      </c>
      <c r="J4065">
        <v>15638</v>
      </c>
    </row>
    <row r="4066" spans="1:10" x14ac:dyDescent="0.2">
      <c r="A4066" t="s">
        <v>14</v>
      </c>
      <c r="B4066" t="s">
        <v>39</v>
      </c>
      <c r="C4066">
        <v>2022</v>
      </c>
      <c r="D4066">
        <v>1.2</v>
      </c>
      <c r="E4066" t="s">
        <v>12</v>
      </c>
      <c r="F4066" t="s">
        <v>13</v>
      </c>
      <c r="G4066">
        <v>16944</v>
      </c>
      <c r="H4066">
        <v>4</v>
      </c>
      <c r="I4066">
        <v>5</v>
      </c>
      <c r="J4066">
        <v>11561</v>
      </c>
    </row>
    <row r="4067" spans="1:10" x14ac:dyDescent="0.2">
      <c r="A4067" t="s">
        <v>36</v>
      </c>
      <c r="B4067" t="s">
        <v>44</v>
      </c>
      <c r="C4067">
        <v>2009</v>
      </c>
      <c r="D4067">
        <v>2.4</v>
      </c>
      <c r="E4067" t="s">
        <v>12</v>
      </c>
      <c r="F4067" t="s">
        <v>25</v>
      </c>
      <c r="G4067">
        <v>133857</v>
      </c>
      <c r="H4067">
        <v>4</v>
      </c>
      <c r="I4067">
        <v>2</v>
      </c>
      <c r="J4067">
        <v>6522</v>
      </c>
    </row>
    <row r="4068" spans="1:10" x14ac:dyDescent="0.2">
      <c r="A4068" t="s">
        <v>40</v>
      </c>
      <c r="B4068" t="s">
        <v>49</v>
      </c>
      <c r="C4068">
        <v>2000</v>
      </c>
      <c r="D4068">
        <v>2.5</v>
      </c>
      <c r="E4068" t="s">
        <v>12</v>
      </c>
      <c r="F4068" t="s">
        <v>17</v>
      </c>
      <c r="G4068">
        <v>209459</v>
      </c>
      <c r="H4068">
        <v>3</v>
      </c>
      <c r="I4068">
        <v>5</v>
      </c>
      <c r="J4068">
        <v>3910</v>
      </c>
    </row>
    <row r="4069" spans="1:10" x14ac:dyDescent="0.2">
      <c r="A4069" t="s">
        <v>18</v>
      </c>
      <c r="B4069" t="s">
        <v>52</v>
      </c>
      <c r="C4069">
        <v>2011</v>
      </c>
      <c r="D4069">
        <v>4.5999999999999996</v>
      </c>
      <c r="E4069" t="s">
        <v>28</v>
      </c>
      <c r="F4069" t="s">
        <v>13</v>
      </c>
      <c r="G4069">
        <v>143907</v>
      </c>
      <c r="H4069">
        <v>2</v>
      </c>
      <c r="I4069">
        <v>2</v>
      </c>
      <c r="J4069">
        <v>9121</v>
      </c>
    </row>
    <row r="4070" spans="1:10" x14ac:dyDescent="0.2">
      <c r="A4070" t="s">
        <v>20</v>
      </c>
      <c r="B4070" t="s">
        <v>42</v>
      </c>
      <c r="C4070">
        <v>2015</v>
      </c>
      <c r="D4070">
        <v>4.5</v>
      </c>
      <c r="E4070" t="s">
        <v>28</v>
      </c>
      <c r="F4070" t="s">
        <v>25</v>
      </c>
      <c r="G4070">
        <v>78334</v>
      </c>
      <c r="H4070">
        <v>2</v>
      </c>
      <c r="I4070">
        <v>5</v>
      </c>
      <c r="J4070">
        <v>11533</v>
      </c>
    </row>
    <row r="4071" spans="1:10" x14ac:dyDescent="0.2">
      <c r="A4071" t="s">
        <v>23</v>
      </c>
      <c r="B4071" t="s">
        <v>45</v>
      </c>
      <c r="C4071">
        <v>2001</v>
      </c>
      <c r="D4071">
        <v>3.3</v>
      </c>
      <c r="E4071" t="s">
        <v>22</v>
      </c>
      <c r="F4071" t="s">
        <v>13</v>
      </c>
      <c r="G4071">
        <v>17416</v>
      </c>
      <c r="H4071">
        <v>2</v>
      </c>
      <c r="I4071">
        <v>3</v>
      </c>
      <c r="J4071">
        <v>9351</v>
      </c>
    </row>
    <row r="4072" spans="1:10" x14ac:dyDescent="0.2">
      <c r="A4072" t="s">
        <v>10</v>
      </c>
      <c r="B4072" t="s">
        <v>31</v>
      </c>
      <c r="C4072">
        <v>2008</v>
      </c>
      <c r="D4072">
        <v>1.2</v>
      </c>
      <c r="E4072" t="s">
        <v>12</v>
      </c>
      <c r="F4072" t="s">
        <v>17</v>
      </c>
      <c r="G4072">
        <v>198144</v>
      </c>
      <c r="H4072">
        <v>5</v>
      </c>
      <c r="I4072">
        <v>5</v>
      </c>
      <c r="J4072">
        <v>5237</v>
      </c>
    </row>
    <row r="4073" spans="1:10" x14ac:dyDescent="0.2">
      <c r="A4073" t="s">
        <v>18</v>
      </c>
      <c r="B4073" t="s">
        <v>54</v>
      </c>
      <c r="C4073">
        <v>2021</v>
      </c>
      <c r="D4073">
        <v>4.5</v>
      </c>
      <c r="E4073" t="s">
        <v>28</v>
      </c>
      <c r="F4073" t="s">
        <v>25</v>
      </c>
      <c r="G4073">
        <v>145598</v>
      </c>
      <c r="H4073">
        <v>2</v>
      </c>
      <c r="I4073">
        <v>4</v>
      </c>
      <c r="J4073">
        <v>11988</v>
      </c>
    </row>
    <row r="4074" spans="1:10" x14ac:dyDescent="0.2">
      <c r="A4074" t="s">
        <v>40</v>
      </c>
      <c r="B4074" t="s">
        <v>49</v>
      </c>
      <c r="C4074">
        <v>2023</v>
      </c>
      <c r="D4074">
        <v>1.3</v>
      </c>
      <c r="E4074" t="s">
        <v>12</v>
      </c>
      <c r="F4074" t="s">
        <v>25</v>
      </c>
      <c r="G4074">
        <v>281549</v>
      </c>
      <c r="H4074">
        <v>5</v>
      </c>
      <c r="I4074">
        <v>3</v>
      </c>
      <c r="J4074">
        <v>6669</v>
      </c>
    </row>
    <row r="4075" spans="1:10" x14ac:dyDescent="0.2">
      <c r="A4075" t="s">
        <v>29</v>
      </c>
      <c r="B4075" t="s">
        <v>35</v>
      </c>
      <c r="C4075">
        <v>2011</v>
      </c>
      <c r="D4075">
        <v>4.5</v>
      </c>
      <c r="E4075" t="s">
        <v>12</v>
      </c>
      <c r="F4075" t="s">
        <v>25</v>
      </c>
      <c r="G4075">
        <v>52119</v>
      </c>
      <c r="H4075">
        <v>3</v>
      </c>
      <c r="I4075">
        <v>5</v>
      </c>
      <c r="J4075">
        <v>10857</v>
      </c>
    </row>
    <row r="4076" spans="1:10" x14ac:dyDescent="0.2">
      <c r="A4076" t="s">
        <v>18</v>
      </c>
      <c r="B4076" t="s">
        <v>52</v>
      </c>
      <c r="C4076">
        <v>2004</v>
      </c>
      <c r="D4076">
        <v>3</v>
      </c>
      <c r="E4076" t="s">
        <v>28</v>
      </c>
      <c r="F4076" t="s">
        <v>13</v>
      </c>
      <c r="G4076">
        <v>124637</v>
      </c>
      <c r="H4076">
        <v>3</v>
      </c>
      <c r="I4076">
        <v>3</v>
      </c>
      <c r="J4076">
        <v>5807</v>
      </c>
    </row>
    <row r="4077" spans="1:10" x14ac:dyDescent="0.2">
      <c r="A4077" t="s">
        <v>26</v>
      </c>
      <c r="B4077" t="s">
        <v>32</v>
      </c>
      <c r="C4077">
        <v>2005</v>
      </c>
      <c r="D4077">
        <v>4.2</v>
      </c>
      <c r="E4077" t="s">
        <v>22</v>
      </c>
      <c r="F4077" t="s">
        <v>25</v>
      </c>
      <c r="G4077">
        <v>122621</v>
      </c>
      <c r="H4077">
        <v>3</v>
      </c>
      <c r="I4077">
        <v>4</v>
      </c>
      <c r="J4077">
        <v>9347</v>
      </c>
    </row>
    <row r="4078" spans="1:10" x14ac:dyDescent="0.2">
      <c r="A4078" t="s">
        <v>23</v>
      </c>
      <c r="B4078" t="s">
        <v>45</v>
      </c>
      <c r="C4078">
        <v>2008</v>
      </c>
      <c r="D4078">
        <v>4.7</v>
      </c>
      <c r="E4078" t="s">
        <v>12</v>
      </c>
      <c r="F4078" t="s">
        <v>13</v>
      </c>
      <c r="G4078">
        <v>147462</v>
      </c>
      <c r="H4078">
        <v>3</v>
      </c>
      <c r="I4078">
        <v>1</v>
      </c>
      <c r="J4078">
        <v>8250</v>
      </c>
    </row>
    <row r="4079" spans="1:10" x14ac:dyDescent="0.2">
      <c r="A4079" t="s">
        <v>14</v>
      </c>
      <c r="B4079" t="s">
        <v>15</v>
      </c>
      <c r="C4079">
        <v>2011</v>
      </c>
      <c r="D4079">
        <v>4.5999999999999996</v>
      </c>
      <c r="E4079" t="s">
        <v>12</v>
      </c>
      <c r="F4079" t="s">
        <v>17</v>
      </c>
      <c r="G4079">
        <v>128078</v>
      </c>
      <c r="H4079">
        <v>4</v>
      </c>
      <c r="I4079">
        <v>2</v>
      </c>
      <c r="J4079">
        <v>10938</v>
      </c>
    </row>
    <row r="4080" spans="1:10" x14ac:dyDescent="0.2">
      <c r="A4080" t="s">
        <v>23</v>
      </c>
      <c r="B4080" t="s">
        <v>38</v>
      </c>
      <c r="C4080">
        <v>2021</v>
      </c>
      <c r="D4080">
        <v>2</v>
      </c>
      <c r="E4080" t="s">
        <v>16</v>
      </c>
      <c r="F4080" t="s">
        <v>17</v>
      </c>
      <c r="G4080">
        <v>234068</v>
      </c>
      <c r="H4080">
        <v>4</v>
      </c>
      <c r="I4080">
        <v>5</v>
      </c>
      <c r="J4080">
        <v>10218</v>
      </c>
    </row>
    <row r="4081" spans="1:10" x14ac:dyDescent="0.2">
      <c r="A4081" t="s">
        <v>10</v>
      </c>
      <c r="B4081" t="s">
        <v>11</v>
      </c>
      <c r="C4081">
        <v>2013</v>
      </c>
      <c r="D4081">
        <v>4.0999999999999996</v>
      </c>
      <c r="E4081" t="s">
        <v>16</v>
      </c>
      <c r="F4081" t="s">
        <v>25</v>
      </c>
      <c r="G4081">
        <v>255638</v>
      </c>
      <c r="H4081">
        <v>2</v>
      </c>
      <c r="I4081">
        <v>3</v>
      </c>
      <c r="J4081">
        <v>7987</v>
      </c>
    </row>
    <row r="4082" spans="1:10" x14ac:dyDescent="0.2">
      <c r="A4082" t="s">
        <v>40</v>
      </c>
      <c r="B4082" t="s">
        <v>41</v>
      </c>
      <c r="C4082">
        <v>2016</v>
      </c>
      <c r="D4082">
        <v>1.5</v>
      </c>
      <c r="E4082" t="s">
        <v>22</v>
      </c>
      <c r="F4082" t="s">
        <v>25</v>
      </c>
      <c r="G4082">
        <v>108905</v>
      </c>
      <c r="H4082">
        <v>3</v>
      </c>
      <c r="I4082">
        <v>3</v>
      </c>
      <c r="J4082">
        <v>10221</v>
      </c>
    </row>
    <row r="4083" spans="1:10" x14ac:dyDescent="0.2">
      <c r="A4083" t="s">
        <v>40</v>
      </c>
      <c r="B4083" t="s">
        <v>41</v>
      </c>
      <c r="C4083">
        <v>2012</v>
      </c>
      <c r="D4083">
        <v>4.7</v>
      </c>
      <c r="E4083" t="s">
        <v>16</v>
      </c>
      <c r="F4083" t="s">
        <v>17</v>
      </c>
      <c r="G4083">
        <v>243207</v>
      </c>
      <c r="H4083">
        <v>2</v>
      </c>
      <c r="I4083">
        <v>3</v>
      </c>
      <c r="J4083">
        <v>10035</v>
      </c>
    </row>
    <row r="4084" spans="1:10" x14ac:dyDescent="0.2">
      <c r="A4084" t="s">
        <v>36</v>
      </c>
      <c r="B4084" t="s">
        <v>44</v>
      </c>
      <c r="C4084">
        <v>2016</v>
      </c>
      <c r="D4084">
        <v>3.1</v>
      </c>
      <c r="E4084" t="s">
        <v>16</v>
      </c>
      <c r="F4084" t="s">
        <v>17</v>
      </c>
      <c r="G4084">
        <v>298162</v>
      </c>
      <c r="H4084">
        <v>2</v>
      </c>
      <c r="I4084">
        <v>3</v>
      </c>
      <c r="J4084">
        <v>8536</v>
      </c>
    </row>
    <row r="4085" spans="1:10" x14ac:dyDescent="0.2">
      <c r="A4085" t="s">
        <v>26</v>
      </c>
      <c r="B4085" t="s">
        <v>47</v>
      </c>
      <c r="C4085">
        <v>2019</v>
      </c>
      <c r="D4085">
        <v>4.4000000000000004</v>
      </c>
      <c r="E4085" t="s">
        <v>16</v>
      </c>
      <c r="F4085" t="s">
        <v>17</v>
      </c>
      <c r="G4085">
        <v>185937</v>
      </c>
      <c r="H4085">
        <v>3</v>
      </c>
      <c r="I4085">
        <v>4</v>
      </c>
      <c r="J4085">
        <v>12981</v>
      </c>
    </row>
    <row r="4086" spans="1:10" x14ac:dyDescent="0.2">
      <c r="A4086" t="s">
        <v>40</v>
      </c>
      <c r="B4086" t="s">
        <v>41</v>
      </c>
      <c r="C4086">
        <v>2009</v>
      </c>
      <c r="D4086">
        <v>1.9</v>
      </c>
      <c r="E4086" t="s">
        <v>16</v>
      </c>
      <c r="F4086" t="s">
        <v>25</v>
      </c>
      <c r="G4086">
        <v>98000</v>
      </c>
      <c r="H4086">
        <v>4</v>
      </c>
      <c r="I4086">
        <v>1</v>
      </c>
      <c r="J4086">
        <v>7740</v>
      </c>
    </row>
    <row r="4087" spans="1:10" x14ac:dyDescent="0.2">
      <c r="A4087" t="s">
        <v>26</v>
      </c>
      <c r="B4087" t="s">
        <v>47</v>
      </c>
      <c r="C4087">
        <v>2000</v>
      </c>
      <c r="D4087">
        <v>1.7</v>
      </c>
      <c r="E4087" t="s">
        <v>22</v>
      </c>
      <c r="F4087" t="s">
        <v>17</v>
      </c>
      <c r="G4087">
        <v>129804</v>
      </c>
      <c r="H4087">
        <v>2</v>
      </c>
      <c r="I4087">
        <v>4</v>
      </c>
      <c r="J4087">
        <v>6703</v>
      </c>
    </row>
    <row r="4088" spans="1:10" x14ac:dyDescent="0.2">
      <c r="A4088" t="s">
        <v>29</v>
      </c>
      <c r="B4088" t="s">
        <v>56</v>
      </c>
      <c r="C4088">
        <v>2011</v>
      </c>
      <c r="D4088">
        <v>2.1</v>
      </c>
      <c r="E4088" t="s">
        <v>22</v>
      </c>
      <c r="F4088" t="s">
        <v>25</v>
      </c>
      <c r="G4088">
        <v>170168</v>
      </c>
      <c r="H4088">
        <v>3</v>
      </c>
      <c r="I4088">
        <v>3</v>
      </c>
      <c r="J4088">
        <v>8096</v>
      </c>
    </row>
    <row r="4089" spans="1:10" x14ac:dyDescent="0.2">
      <c r="A4089" t="s">
        <v>20</v>
      </c>
      <c r="B4089" t="s">
        <v>21</v>
      </c>
      <c r="C4089">
        <v>2010</v>
      </c>
      <c r="D4089">
        <v>3.8</v>
      </c>
      <c r="E4089" t="s">
        <v>22</v>
      </c>
      <c r="F4089" t="s">
        <v>13</v>
      </c>
      <c r="G4089">
        <v>46745</v>
      </c>
      <c r="H4089">
        <v>2</v>
      </c>
      <c r="I4089">
        <v>2</v>
      </c>
      <c r="J4089">
        <v>11965</v>
      </c>
    </row>
    <row r="4090" spans="1:10" x14ac:dyDescent="0.2">
      <c r="A4090" t="s">
        <v>14</v>
      </c>
      <c r="B4090" t="s">
        <v>46</v>
      </c>
      <c r="C4090">
        <v>2019</v>
      </c>
      <c r="D4090">
        <v>4.3</v>
      </c>
      <c r="E4090" t="s">
        <v>12</v>
      </c>
      <c r="F4090" t="s">
        <v>25</v>
      </c>
      <c r="G4090">
        <v>234580</v>
      </c>
      <c r="H4090">
        <v>2</v>
      </c>
      <c r="I4090">
        <v>3</v>
      </c>
      <c r="J4090">
        <v>9408</v>
      </c>
    </row>
    <row r="4091" spans="1:10" x14ac:dyDescent="0.2">
      <c r="A4091" t="s">
        <v>18</v>
      </c>
      <c r="B4091" t="s">
        <v>52</v>
      </c>
      <c r="C4091">
        <v>2008</v>
      </c>
      <c r="D4091">
        <v>4.9000000000000004</v>
      </c>
      <c r="E4091" t="s">
        <v>12</v>
      </c>
      <c r="F4091" t="s">
        <v>13</v>
      </c>
      <c r="G4091">
        <v>254292</v>
      </c>
      <c r="H4091">
        <v>3</v>
      </c>
      <c r="I4091">
        <v>1</v>
      </c>
      <c r="J4091">
        <v>6314</v>
      </c>
    </row>
    <row r="4092" spans="1:10" x14ac:dyDescent="0.2">
      <c r="A4092" t="s">
        <v>23</v>
      </c>
      <c r="B4092" t="s">
        <v>45</v>
      </c>
      <c r="C4092">
        <v>2019</v>
      </c>
      <c r="D4092">
        <v>1</v>
      </c>
      <c r="E4092" t="s">
        <v>22</v>
      </c>
      <c r="F4092" t="s">
        <v>13</v>
      </c>
      <c r="G4092">
        <v>46740</v>
      </c>
      <c r="H4092">
        <v>2</v>
      </c>
      <c r="I4092">
        <v>1</v>
      </c>
      <c r="J4092">
        <v>11865</v>
      </c>
    </row>
    <row r="4093" spans="1:10" x14ac:dyDescent="0.2">
      <c r="A4093" t="s">
        <v>33</v>
      </c>
      <c r="B4093" t="s">
        <v>55</v>
      </c>
      <c r="C4093">
        <v>2005</v>
      </c>
      <c r="D4093">
        <v>2.8</v>
      </c>
      <c r="E4093" t="s">
        <v>22</v>
      </c>
      <c r="F4093" t="s">
        <v>13</v>
      </c>
      <c r="G4093">
        <v>71126</v>
      </c>
      <c r="H4093">
        <v>3</v>
      </c>
      <c r="I4093">
        <v>3</v>
      </c>
      <c r="J4093">
        <v>8977</v>
      </c>
    </row>
    <row r="4094" spans="1:10" x14ac:dyDescent="0.2">
      <c r="A4094" t="s">
        <v>18</v>
      </c>
      <c r="B4094" t="s">
        <v>54</v>
      </c>
      <c r="C4094">
        <v>2007</v>
      </c>
      <c r="D4094">
        <v>4.7</v>
      </c>
      <c r="E4094" t="s">
        <v>22</v>
      </c>
      <c r="F4094" t="s">
        <v>25</v>
      </c>
      <c r="G4094">
        <v>123828</v>
      </c>
      <c r="H4094">
        <v>3</v>
      </c>
      <c r="I4094">
        <v>2</v>
      </c>
      <c r="J4094">
        <v>10423</v>
      </c>
    </row>
    <row r="4095" spans="1:10" x14ac:dyDescent="0.2">
      <c r="A4095" t="s">
        <v>23</v>
      </c>
      <c r="B4095" t="s">
        <v>24</v>
      </c>
      <c r="C4095">
        <v>2008</v>
      </c>
      <c r="D4095">
        <v>4.2</v>
      </c>
      <c r="E4095" t="s">
        <v>12</v>
      </c>
      <c r="F4095" t="s">
        <v>17</v>
      </c>
      <c r="G4095">
        <v>184721</v>
      </c>
      <c r="H4095">
        <v>3</v>
      </c>
      <c r="I4095">
        <v>3</v>
      </c>
      <c r="J4095">
        <v>8505</v>
      </c>
    </row>
    <row r="4096" spans="1:10" x14ac:dyDescent="0.2">
      <c r="A4096" t="s">
        <v>10</v>
      </c>
      <c r="B4096" t="s">
        <v>48</v>
      </c>
      <c r="C4096">
        <v>2016</v>
      </c>
      <c r="D4096">
        <v>1</v>
      </c>
      <c r="E4096" t="s">
        <v>16</v>
      </c>
      <c r="F4096" t="s">
        <v>25</v>
      </c>
      <c r="G4096">
        <v>71812</v>
      </c>
      <c r="H4096">
        <v>5</v>
      </c>
      <c r="I4096">
        <v>4</v>
      </c>
      <c r="J4096">
        <v>9463</v>
      </c>
    </row>
    <row r="4097" spans="1:10" x14ac:dyDescent="0.2">
      <c r="A4097" t="s">
        <v>20</v>
      </c>
      <c r="B4097" t="s">
        <v>50</v>
      </c>
      <c r="C4097">
        <v>2013</v>
      </c>
      <c r="D4097">
        <v>2.9</v>
      </c>
      <c r="E4097" t="s">
        <v>22</v>
      </c>
      <c r="F4097" t="s">
        <v>17</v>
      </c>
      <c r="G4097">
        <v>188014</v>
      </c>
      <c r="H4097">
        <v>5</v>
      </c>
      <c r="I4097">
        <v>1</v>
      </c>
      <c r="J4097">
        <v>10639</v>
      </c>
    </row>
    <row r="4098" spans="1:10" x14ac:dyDescent="0.2">
      <c r="A4098" t="s">
        <v>23</v>
      </c>
      <c r="B4098" t="s">
        <v>38</v>
      </c>
      <c r="C4098">
        <v>2017</v>
      </c>
      <c r="D4098">
        <v>2</v>
      </c>
      <c r="E4098" t="s">
        <v>28</v>
      </c>
      <c r="F4098" t="s">
        <v>25</v>
      </c>
      <c r="G4098">
        <v>209159</v>
      </c>
      <c r="H4098">
        <v>4</v>
      </c>
      <c r="I4098">
        <v>4</v>
      </c>
      <c r="J4098">
        <v>7016</v>
      </c>
    </row>
    <row r="4099" spans="1:10" x14ac:dyDescent="0.2">
      <c r="A4099" t="s">
        <v>10</v>
      </c>
      <c r="B4099" t="s">
        <v>31</v>
      </c>
      <c r="C4099">
        <v>2006</v>
      </c>
      <c r="D4099">
        <v>3.2</v>
      </c>
      <c r="E4099" t="s">
        <v>22</v>
      </c>
      <c r="F4099" t="s">
        <v>25</v>
      </c>
      <c r="G4099">
        <v>33858</v>
      </c>
      <c r="H4099">
        <v>3</v>
      </c>
      <c r="I4099">
        <v>2</v>
      </c>
      <c r="J4099">
        <v>10422</v>
      </c>
    </row>
    <row r="4100" spans="1:10" x14ac:dyDescent="0.2">
      <c r="A4100" t="s">
        <v>26</v>
      </c>
      <c r="B4100" t="s">
        <v>32</v>
      </c>
      <c r="C4100">
        <v>2012</v>
      </c>
      <c r="D4100">
        <v>2.1</v>
      </c>
      <c r="E4100" t="s">
        <v>12</v>
      </c>
      <c r="F4100" t="s">
        <v>25</v>
      </c>
      <c r="G4100">
        <v>112487</v>
      </c>
      <c r="H4100">
        <v>3</v>
      </c>
      <c r="I4100">
        <v>5</v>
      </c>
      <c r="J4100">
        <v>7550</v>
      </c>
    </row>
    <row r="4101" spans="1:10" x14ac:dyDescent="0.2">
      <c r="A4101" t="s">
        <v>20</v>
      </c>
      <c r="B4101" t="s">
        <v>42</v>
      </c>
      <c r="C4101">
        <v>2001</v>
      </c>
      <c r="D4101">
        <v>4.4000000000000004</v>
      </c>
      <c r="E4101" t="s">
        <v>16</v>
      </c>
      <c r="F4101" t="s">
        <v>17</v>
      </c>
      <c r="G4101">
        <v>241106</v>
      </c>
      <c r="H4101">
        <v>3</v>
      </c>
      <c r="I4101">
        <v>5</v>
      </c>
      <c r="J4101">
        <v>6477</v>
      </c>
    </row>
    <row r="4102" spans="1:10" x14ac:dyDescent="0.2">
      <c r="A4102" t="s">
        <v>33</v>
      </c>
      <c r="B4102" t="s">
        <v>43</v>
      </c>
      <c r="C4102">
        <v>2004</v>
      </c>
      <c r="D4102">
        <v>1.6</v>
      </c>
      <c r="E4102" t="s">
        <v>22</v>
      </c>
      <c r="F4102" t="s">
        <v>25</v>
      </c>
      <c r="G4102">
        <v>100428</v>
      </c>
      <c r="H4102">
        <v>4</v>
      </c>
      <c r="I4102">
        <v>2</v>
      </c>
      <c r="J4102">
        <v>6891</v>
      </c>
    </row>
    <row r="4103" spans="1:10" x14ac:dyDescent="0.2">
      <c r="A4103" t="s">
        <v>23</v>
      </c>
      <c r="B4103" t="s">
        <v>24</v>
      </c>
      <c r="C4103">
        <v>2003</v>
      </c>
      <c r="D4103">
        <v>3</v>
      </c>
      <c r="E4103" t="s">
        <v>12</v>
      </c>
      <c r="F4103" t="s">
        <v>25</v>
      </c>
      <c r="G4103">
        <v>162482</v>
      </c>
      <c r="H4103">
        <v>4</v>
      </c>
      <c r="I4103">
        <v>5</v>
      </c>
      <c r="J4103">
        <v>4750</v>
      </c>
    </row>
    <row r="4104" spans="1:10" x14ac:dyDescent="0.2">
      <c r="A4104" t="s">
        <v>29</v>
      </c>
      <c r="B4104" t="s">
        <v>35</v>
      </c>
      <c r="C4104">
        <v>2001</v>
      </c>
      <c r="D4104">
        <v>4</v>
      </c>
      <c r="E4104" t="s">
        <v>16</v>
      </c>
      <c r="F4104" t="s">
        <v>17</v>
      </c>
      <c r="G4104">
        <v>183201</v>
      </c>
      <c r="H4104">
        <v>5</v>
      </c>
      <c r="I4104">
        <v>5</v>
      </c>
      <c r="J4104">
        <v>7235</v>
      </c>
    </row>
    <row r="4105" spans="1:10" x14ac:dyDescent="0.2">
      <c r="A4105" t="s">
        <v>14</v>
      </c>
      <c r="B4105" t="s">
        <v>15</v>
      </c>
      <c r="C4105">
        <v>2019</v>
      </c>
      <c r="D4105">
        <v>2</v>
      </c>
      <c r="E4105" t="s">
        <v>22</v>
      </c>
      <c r="F4105" t="s">
        <v>25</v>
      </c>
      <c r="G4105">
        <v>167665</v>
      </c>
      <c r="H4105">
        <v>4</v>
      </c>
      <c r="I4105">
        <v>1</v>
      </c>
      <c r="J4105">
        <v>10446</v>
      </c>
    </row>
    <row r="4106" spans="1:10" x14ac:dyDescent="0.2">
      <c r="A4106" t="s">
        <v>14</v>
      </c>
      <c r="B4106" t="s">
        <v>15</v>
      </c>
      <c r="C4106">
        <v>2013</v>
      </c>
      <c r="D4106">
        <v>3</v>
      </c>
      <c r="E4106" t="s">
        <v>22</v>
      </c>
      <c r="F4106" t="s">
        <v>25</v>
      </c>
      <c r="G4106">
        <v>268913</v>
      </c>
      <c r="H4106">
        <v>2</v>
      </c>
      <c r="I4106">
        <v>3</v>
      </c>
      <c r="J4106">
        <v>7621</v>
      </c>
    </row>
    <row r="4107" spans="1:10" x14ac:dyDescent="0.2">
      <c r="A4107" t="s">
        <v>14</v>
      </c>
      <c r="B4107" t="s">
        <v>15</v>
      </c>
      <c r="C4107">
        <v>2003</v>
      </c>
      <c r="D4107">
        <v>4.8</v>
      </c>
      <c r="E4107" t="s">
        <v>16</v>
      </c>
      <c r="F4107" t="s">
        <v>17</v>
      </c>
      <c r="G4107">
        <v>299039</v>
      </c>
      <c r="H4107">
        <v>4</v>
      </c>
      <c r="I4107">
        <v>3</v>
      </c>
      <c r="J4107">
        <v>6319</v>
      </c>
    </row>
    <row r="4108" spans="1:10" x14ac:dyDescent="0.2">
      <c r="A4108" t="s">
        <v>10</v>
      </c>
      <c r="B4108" t="s">
        <v>11</v>
      </c>
      <c r="C4108">
        <v>2004</v>
      </c>
      <c r="D4108">
        <v>2.2000000000000002</v>
      </c>
      <c r="E4108" t="s">
        <v>22</v>
      </c>
      <c r="F4108" t="s">
        <v>17</v>
      </c>
      <c r="G4108">
        <v>291942</v>
      </c>
      <c r="H4108">
        <v>4</v>
      </c>
      <c r="I4108">
        <v>4</v>
      </c>
      <c r="J4108">
        <v>5161</v>
      </c>
    </row>
    <row r="4109" spans="1:10" x14ac:dyDescent="0.2">
      <c r="A4109" t="s">
        <v>33</v>
      </c>
      <c r="B4109" t="s">
        <v>34</v>
      </c>
      <c r="C4109">
        <v>2011</v>
      </c>
      <c r="D4109">
        <v>3.9</v>
      </c>
      <c r="E4109" t="s">
        <v>12</v>
      </c>
      <c r="F4109" t="s">
        <v>25</v>
      </c>
      <c r="G4109">
        <v>110444</v>
      </c>
      <c r="H4109">
        <v>3</v>
      </c>
      <c r="I4109">
        <v>5</v>
      </c>
      <c r="J4109">
        <v>9091</v>
      </c>
    </row>
    <row r="4110" spans="1:10" x14ac:dyDescent="0.2">
      <c r="A4110" t="s">
        <v>29</v>
      </c>
      <c r="B4110" t="s">
        <v>35</v>
      </c>
      <c r="C4110">
        <v>2004</v>
      </c>
      <c r="D4110">
        <v>1.6</v>
      </c>
      <c r="E4110" t="s">
        <v>28</v>
      </c>
      <c r="F4110" t="s">
        <v>13</v>
      </c>
      <c r="G4110">
        <v>275129</v>
      </c>
      <c r="H4110">
        <v>5</v>
      </c>
      <c r="I4110">
        <v>1</v>
      </c>
      <c r="J4110">
        <v>2000</v>
      </c>
    </row>
    <row r="4111" spans="1:10" x14ac:dyDescent="0.2">
      <c r="A4111" t="s">
        <v>33</v>
      </c>
      <c r="B4111" t="s">
        <v>34</v>
      </c>
      <c r="C4111">
        <v>2013</v>
      </c>
      <c r="D4111">
        <v>2.8</v>
      </c>
      <c r="E4111" t="s">
        <v>28</v>
      </c>
      <c r="F4111" t="s">
        <v>17</v>
      </c>
      <c r="G4111">
        <v>96744</v>
      </c>
      <c r="H4111">
        <v>4</v>
      </c>
      <c r="I4111">
        <v>2</v>
      </c>
      <c r="J4111">
        <v>10365</v>
      </c>
    </row>
    <row r="4112" spans="1:10" x14ac:dyDescent="0.2">
      <c r="A4112" t="s">
        <v>36</v>
      </c>
      <c r="B4112" t="s">
        <v>37</v>
      </c>
      <c r="C4112">
        <v>2011</v>
      </c>
      <c r="D4112">
        <v>5</v>
      </c>
      <c r="E4112" t="s">
        <v>12</v>
      </c>
      <c r="F4112" t="s">
        <v>25</v>
      </c>
      <c r="G4112">
        <v>296078</v>
      </c>
      <c r="H4112">
        <v>5</v>
      </c>
      <c r="I4112">
        <v>3</v>
      </c>
      <c r="J4112">
        <v>6478</v>
      </c>
    </row>
    <row r="4113" spans="1:10" x14ac:dyDescent="0.2">
      <c r="A4113" t="s">
        <v>20</v>
      </c>
      <c r="B4113" t="s">
        <v>42</v>
      </c>
      <c r="C4113">
        <v>2002</v>
      </c>
      <c r="D4113">
        <v>4.0999999999999996</v>
      </c>
      <c r="E4113" t="s">
        <v>28</v>
      </c>
      <c r="F4113" t="s">
        <v>17</v>
      </c>
      <c r="G4113">
        <v>14469</v>
      </c>
      <c r="H4113">
        <v>5</v>
      </c>
      <c r="I4113">
        <v>5</v>
      </c>
      <c r="J4113">
        <v>10010</v>
      </c>
    </row>
    <row r="4114" spans="1:10" x14ac:dyDescent="0.2">
      <c r="A4114" t="s">
        <v>10</v>
      </c>
      <c r="B4114" t="s">
        <v>31</v>
      </c>
      <c r="C4114">
        <v>2013</v>
      </c>
      <c r="D4114">
        <v>2.4</v>
      </c>
      <c r="E4114" t="s">
        <v>16</v>
      </c>
      <c r="F4114" t="s">
        <v>13</v>
      </c>
      <c r="G4114">
        <v>181915</v>
      </c>
      <c r="H4114">
        <v>3</v>
      </c>
      <c r="I4114">
        <v>2</v>
      </c>
      <c r="J4114">
        <v>7761</v>
      </c>
    </row>
    <row r="4115" spans="1:10" x14ac:dyDescent="0.2">
      <c r="A4115" t="s">
        <v>18</v>
      </c>
      <c r="B4115" t="s">
        <v>54</v>
      </c>
      <c r="C4115">
        <v>2003</v>
      </c>
      <c r="D4115">
        <v>2.4</v>
      </c>
      <c r="E4115" t="s">
        <v>22</v>
      </c>
      <c r="F4115" t="s">
        <v>17</v>
      </c>
      <c r="G4115">
        <v>160999</v>
      </c>
      <c r="H4115">
        <v>2</v>
      </c>
      <c r="I4115">
        <v>5</v>
      </c>
      <c r="J4115">
        <v>7680</v>
      </c>
    </row>
    <row r="4116" spans="1:10" x14ac:dyDescent="0.2">
      <c r="A4116" t="s">
        <v>36</v>
      </c>
      <c r="B4116" t="s">
        <v>44</v>
      </c>
      <c r="C4116">
        <v>2018</v>
      </c>
      <c r="D4116">
        <v>1.8</v>
      </c>
      <c r="E4116" t="s">
        <v>16</v>
      </c>
      <c r="F4116" t="s">
        <v>13</v>
      </c>
      <c r="G4116">
        <v>255887</v>
      </c>
      <c r="H4116">
        <v>4</v>
      </c>
      <c r="I4116">
        <v>4</v>
      </c>
      <c r="J4116">
        <v>7182</v>
      </c>
    </row>
    <row r="4117" spans="1:10" x14ac:dyDescent="0.2">
      <c r="A4117" t="s">
        <v>33</v>
      </c>
      <c r="B4117" t="s">
        <v>43</v>
      </c>
      <c r="C4117">
        <v>2004</v>
      </c>
      <c r="D4117">
        <v>2.2999999999999998</v>
      </c>
      <c r="E4117" t="s">
        <v>28</v>
      </c>
      <c r="F4117" t="s">
        <v>13</v>
      </c>
      <c r="G4117">
        <v>25578</v>
      </c>
      <c r="H4117">
        <v>5</v>
      </c>
      <c r="I4117">
        <v>5</v>
      </c>
      <c r="J4117">
        <v>7088</v>
      </c>
    </row>
    <row r="4118" spans="1:10" x14ac:dyDescent="0.2">
      <c r="A4118" t="s">
        <v>10</v>
      </c>
      <c r="B4118" t="s">
        <v>31</v>
      </c>
      <c r="C4118">
        <v>2010</v>
      </c>
      <c r="D4118">
        <v>4.8</v>
      </c>
      <c r="E4118" t="s">
        <v>22</v>
      </c>
      <c r="F4118" t="s">
        <v>25</v>
      </c>
      <c r="G4118">
        <v>283821</v>
      </c>
      <c r="H4118">
        <v>3</v>
      </c>
      <c r="I4118">
        <v>5</v>
      </c>
      <c r="J4118">
        <v>8223</v>
      </c>
    </row>
    <row r="4119" spans="1:10" x14ac:dyDescent="0.2">
      <c r="A4119" t="s">
        <v>36</v>
      </c>
      <c r="B4119" t="s">
        <v>37</v>
      </c>
      <c r="C4119">
        <v>2023</v>
      </c>
      <c r="D4119">
        <v>2.1</v>
      </c>
      <c r="E4119" t="s">
        <v>28</v>
      </c>
      <c r="F4119" t="s">
        <v>25</v>
      </c>
      <c r="G4119">
        <v>18796</v>
      </c>
      <c r="H4119">
        <v>2</v>
      </c>
      <c r="I4119">
        <v>4</v>
      </c>
      <c r="J4119">
        <v>12724</v>
      </c>
    </row>
    <row r="4120" spans="1:10" x14ac:dyDescent="0.2">
      <c r="A4120" t="s">
        <v>18</v>
      </c>
      <c r="B4120" t="s">
        <v>52</v>
      </c>
      <c r="C4120">
        <v>2021</v>
      </c>
      <c r="D4120">
        <v>2.9</v>
      </c>
      <c r="E4120" t="s">
        <v>12</v>
      </c>
      <c r="F4120" t="s">
        <v>25</v>
      </c>
      <c r="G4120">
        <v>88477</v>
      </c>
      <c r="H4120">
        <v>5</v>
      </c>
      <c r="I4120">
        <v>5</v>
      </c>
      <c r="J4120">
        <v>11530</v>
      </c>
    </row>
    <row r="4121" spans="1:10" x14ac:dyDescent="0.2">
      <c r="A4121" t="s">
        <v>33</v>
      </c>
      <c r="B4121" t="s">
        <v>43</v>
      </c>
      <c r="C4121">
        <v>2011</v>
      </c>
      <c r="D4121">
        <v>2</v>
      </c>
      <c r="E4121" t="s">
        <v>22</v>
      </c>
      <c r="F4121" t="s">
        <v>25</v>
      </c>
      <c r="G4121">
        <v>139588</v>
      </c>
      <c r="H4121">
        <v>3</v>
      </c>
      <c r="I4121">
        <v>3</v>
      </c>
      <c r="J4121">
        <v>8608</v>
      </c>
    </row>
    <row r="4122" spans="1:10" x14ac:dyDescent="0.2">
      <c r="A4122" t="s">
        <v>10</v>
      </c>
      <c r="B4122" t="s">
        <v>31</v>
      </c>
      <c r="C4122">
        <v>2014</v>
      </c>
      <c r="D4122">
        <v>1.8</v>
      </c>
      <c r="E4122" t="s">
        <v>28</v>
      </c>
      <c r="F4122" t="s">
        <v>17</v>
      </c>
      <c r="G4122">
        <v>278674</v>
      </c>
      <c r="H4122">
        <v>4</v>
      </c>
      <c r="I4122">
        <v>3</v>
      </c>
      <c r="J4122">
        <v>6026</v>
      </c>
    </row>
    <row r="4123" spans="1:10" x14ac:dyDescent="0.2">
      <c r="A4123" t="s">
        <v>40</v>
      </c>
      <c r="B4123" t="s">
        <v>49</v>
      </c>
      <c r="C4123">
        <v>2018</v>
      </c>
      <c r="D4123">
        <v>1.6</v>
      </c>
      <c r="E4123" t="s">
        <v>16</v>
      </c>
      <c r="F4123" t="s">
        <v>13</v>
      </c>
      <c r="G4123">
        <v>293150</v>
      </c>
      <c r="H4123">
        <v>5</v>
      </c>
      <c r="I4123">
        <v>1</v>
      </c>
      <c r="J4123">
        <v>6237</v>
      </c>
    </row>
    <row r="4124" spans="1:10" x14ac:dyDescent="0.2">
      <c r="A4124" t="s">
        <v>14</v>
      </c>
      <c r="B4124" t="s">
        <v>46</v>
      </c>
      <c r="C4124">
        <v>2019</v>
      </c>
      <c r="D4124">
        <v>2.9</v>
      </c>
      <c r="E4124" t="s">
        <v>16</v>
      </c>
      <c r="F4124" t="s">
        <v>13</v>
      </c>
      <c r="G4124">
        <v>63419</v>
      </c>
      <c r="H4124">
        <v>3</v>
      </c>
      <c r="I4124">
        <v>5</v>
      </c>
      <c r="J4124">
        <v>12431</v>
      </c>
    </row>
    <row r="4125" spans="1:10" x14ac:dyDescent="0.2">
      <c r="A4125" t="s">
        <v>23</v>
      </c>
      <c r="B4125" t="s">
        <v>24</v>
      </c>
      <c r="C4125">
        <v>2003</v>
      </c>
      <c r="D4125">
        <v>1.1000000000000001</v>
      </c>
      <c r="E4125" t="s">
        <v>28</v>
      </c>
      <c r="F4125" t="s">
        <v>17</v>
      </c>
      <c r="G4125">
        <v>61872</v>
      </c>
      <c r="H4125">
        <v>3</v>
      </c>
      <c r="I4125">
        <v>2</v>
      </c>
      <c r="J4125">
        <v>6362</v>
      </c>
    </row>
    <row r="4126" spans="1:10" x14ac:dyDescent="0.2">
      <c r="A4126" t="s">
        <v>33</v>
      </c>
      <c r="B4126" t="s">
        <v>55</v>
      </c>
      <c r="C4126">
        <v>2022</v>
      </c>
      <c r="D4126">
        <v>1.1000000000000001</v>
      </c>
      <c r="E4126" t="s">
        <v>22</v>
      </c>
      <c r="F4126" t="s">
        <v>17</v>
      </c>
      <c r="G4126">
        <v>81742</v>
      </c>
      <c r="H4126">
        <v>5</v>
      </c>
      <c r="I4126">
        <v>5</v>
      </c>
      <c r="J4126">
        <v>13665</v>
      </c>
    </row>
    <row r="4127" spans="1:10" x14ac:dyDescent="0.2">
      <c r="A4127" t="s">
        <v>18</v>
      </c>
      <c r="B4127" t="s">
        <v>52</v>
      </c>
      <c r="C4127">
        <v>2002</v>
      </c>
      <c r="D4127">
        <v>1.4</v>
      </c>
      <c r="E4127" t="s">
        <v>28</v>
      </c>
      <c r="F4127" t="s">
        <v>17</v>
      </c>
      <c r="G4127">
        <v>258150</v>
      </c>
      <c r="H4127">
        <v>3</v>
      </c>
      <c r="I4127">
        <v>2</v>
      </c>
      <c r="J4127">
        <v>2437</v>
      </c>
    </row>
    <row r="4128" spans="1:10" x14ac:dyDescent="0.2">
      <c r="A4128" t="s">
        <v>20</v>
      </c>
      <c r="B4128" t="s">
        <v>50</v>
      </c>
      <c r="C4128">
        <v>2023</v>
      </c>
      <c r="D4128">
        <v>1.2</v>
      </c>
      <c r="E4128" t="s">
        <v>22</v>
      </c>
      <c r="F4128" t="s">
        <v>25</v>
      </c>
      <c r="G4128">
        <v>220679</v>
      </c>
      <c r="H4128">
        <v>4</v>
      </c>
      <c r="I4128">
        <v>2</v>
      </c>
      <c r="J4128">
        <v>9786</v>
      </c>
    </row>
    <row r="4129" spans="1:10" x14ac:dyDescent="0.2">
      <c r="A4129" t="s">
        <v>36</v>
      </c>
      <c r="B4129" t="s">
        <v>37</v>
      </c>
      <c r="C4129">
        <v>2013</v>
      </c>
      <c r="D4129">
        <v>3</v>
      </c>
      <c r="E4129" t="s">
        <v>28</v>
      </c>
      <c r="F4129" t="s">
        <v>17</v>
      </c>
      <c r="G4129">
        <v>55558</v>
      </c>
      <c r="H4129">
        <v>4</v>
      </c>
      <c r="I4129">
        <v>1</v>
      </c>
      <c r="J4129">
        <v>11388</v>
      </c>
    </row>
    <row r="4130" spans="1:10" x14ac:dyDescent="0.2">
      <c r="A4130" t="s">
        <v>20</v>
      </c>
      <c r="B4130" t="s">
        <v>50</v>
      </c>
      <c r="C4130">
        <v>2021</v>
      </c>
      <c r="D4130">
        <v>1.8</v>
      </c>
      <c r="E4130" t="s">
        <v>16</v>
      </c>
      <c r="F4130" t="s">
        <v>25</v>
      </c>
      <c r="G4130">
        <v>174256</v>
      </c>
      <c r="H4130">
        <v>5</v>
      </c>
      <c r="I4130">
        <v>5</v>
      </c>
      <c r="J4130">
        <v>9714</v>
      </c>
    </row>
    <row r="4131" spans="1:10" x14ac:dyDescent="0.2">
      <c r="A4131" t="s">
        <v>29</v>
      </c>
      <c r="B4131" t="s">
        <v>35</v>
      </c>
      <c r="C4131">
        <v>2014</v>
      </c>
      <c r="D4131">
        <v>4</v>
      </c>
      <c r="E4131" t="s">
        <v>22</v>
      </c>
      <c r="F4131" t="s">
        <v>17</v>
      </c>
      <c r="G4131">
        <v>175993</v>
      </c>
      <c r="H4131">
        <v>2</v>
      </c>
      <c r="I4131">
        <v>4</v>
      </c>
      <c r="J4131">
        <v>12280</v>
      </c>
    </row>
    <row r="4132" spans="1:10" x14ac:dyDescent="0.2">
      <c r="A4132" t="s">
        <v>36</v>
      </c>
      <c r="B4132" t="s">
        <v>44</v>
      </c>
      <c r="C4132">
        <v>2003</v>
      </c>
      <c r="D4132">
        <v>3.9</v>
      </c>
      <c r="E4132" t="s">
        <v>22</v>
      </c>
      <c r="F4132" t="s">
        <v>17</v>
      </c>
      <c r="G4132">
        <v>139022</v>
      </c>
      <c r="H4132">
        <v>5</v>
      </c>
      <c r="I4132">
        <v>5</v>
      </c>
      <c r="J4132">
        <v>9619</v>
      </c>
    </row>
    <row r="4133" spans="1:10" x14ac:dyDescent="0.2">
      <c r="A4133" t="s">
        <v>14</v>
      </c>
      <c r="B4133" t="s">
        <v>39</v>
      </c>
      <c r="C4133">
        <v>2008</v>
      </c>
      <c r="D4133">
        <v>4.7</v>
      </c>
      <c r="E4133" t="s">
        <v>28</v>
      </c>
      <c r="F4133" t="s">
        <v>13</v>
      </c>
      <c r="G4133">
        <v>243934</v>
      </c>
      <c r="H4133">
        <v>4</v>
      </c>
      <c r="I4133">
        <v>2</v>
      </c>
      <c r="J4133">
        <v>6321</v>
      </c>
    </row>
    <row r="4134" spans="1:10" x14ac:dyDescent="0.2">
      <c r="A4134" t="s">
        <v>23</v>
      </c>
      <c r="B4134" t="s">
        <v>45</v>
      </c>
      <c r="C4134">
        <v>2022</v>
      </c>
      <c r="D4134">
        <v>1.5</v>
      </c>
      <c r="E4134" t="s">
        <v>16</v>
      </c>
      <c r="F4134" t="s">
        <v>13</v>
      </c>
      <c r="G4134">
        <v>278120</v>
      </c>
      <c r="H4134">
        <v>3</v>
      </c>
      <c r="I4134">
        <v>4</v>
      </c>
      <c r="J4134">
        <v>7637</v>
      </c>
    </row>
    <row r="4135" spans="1:10" x14ac:dyDescent="0.2">
      <c r="A4135" t="s">
        <v>36</v>
      </c>
      <c r="B4135" t="s">
        <v>53</v>
      </c>
      <c r="C4135">
        <v>2012</v>
      </c>
      <c r="D4135">
        <v>2.1</v>
      </c>
      <c r="E4135" t="s">
        <v>28</v>
      </c>
      <c r="F4135" t="s">
        <v>17</v>
      </c>
      <c r="G4135">
        <v>107128</v>
      </c>
      <c r="H4135">
        <v>4</v>
      </c>
      <c r="I4135">
        <v>1</v>
      </c>
      <c r="J4135">
        <v>9157</v>
      </c>
    </row>
    <row r="4136" spans="1:10" x14ac:dyDescent="0.2">
      <c r="A4136" t="s">
        <v>33</v>
      </c>
      <c r="B4136" t="s">
        <v>43</v>
      </c>
      <c r="C4136">
        <v>2004</v>
      </c>
      <c r="D4136">
        <v>4.9000000000000004</v>
      </c>
      <c r="E4136" t="s">
        <v>22</v>
      </c>
      <c r="F4136" t="s">
        <v>17</v>
      </c>
      <c r="G4136">
        <v>26550</v>
      </c>
      <c r="H4136">
        <v>3</v>
      </c>
      <c r="I4136">
        <v>2</v>
      </c>
      <c r="J4136">
        <v>13169</v>
      </c>
    </row>
    <row r="4137" spans="1:10" x14ac:dyDescent="0.2">
      <c r="A4137" t="s">
        <v>40</v>
      </c>
      <c r="B4137" t="s">
        <v>49</v>
      </c>
      <c r="C4137">
        <v>2023</v>
      </c>
      <c r="D4137">
        <v>3.2</v>
      </c>
      <c r="E4137" t="s">
        <v>28</v>
      </c>
      <c r="F4137" t="s">
        <v>13</v>
      </c>
      <c r="G4137">
        <v>209452</v>
      </c>
      <c r="H4137">
        <v>4</v>
      </c>
      <c r="I4137">
        <v>5</v>
      </c>
      <c r="J4137">
        <v>10010</v>
      </c>
    </row>
    <row r="4138" spans="1:10" x14ac:dyDescent="0.2">
      <c r="A4138" t="s">
        <v>10</v>
      </c>
      <c r="B4138" t="s">
        <v>11</v>
      </c>
      <c r="C4138">
        <v>2013</v>
      </c>
      <c r="D4138">
        <v>2.1</v>
      </c>
      <c r="E4138" t="s">
        <v>16</v>
      </c>
      <c r="F4138" t="s">
        <v>25</v>
      </c>
      <c r="G4138">
        <v>188937</v>
      </c>
      <c r="H4138">
        <v>5</v>
      </c>
      <c r="I4138">
        <v>3</v>
      </c>
      <c r="J4138">
        <v>7321</v>
      </c>
    </row>
    <row r="4139" spans="1:10" x14ac:dyDescent="0.2">
      <c r="A4139" t="s">
        <v>23</v>
      </c>
      <c r="B4139" t="s">
        <v>24</v>
      </c>
      <c r="C4139">
        <v>2009</v>
      </c>
      <c r="D4139">
        <v>3.4</v>
      </c>
      <c r="E4139" t="s">
        <v>16</v>
      </c>
      <c r="F4139" t="s">
        <v>17</v>
      </c>
      <c r="G4139">
        <v>261403</v>
      </c>
      <c r="H4139">
        <v>4</v>
      </c>
      <c r="I4139">
        <v>1</v>
      </c>
      <c r="J4139">
        <v>7471</v>
      </c>
    </row>
    <row r="4140" spans="1:10" x14ac:dyDescent="0.2">
      <c r="A4140" t="s">
        <v>18</v>
      </c>
      <c r="B4140" t="s">
        <v>52</v>
      </c>
      <c r="C4140">
        <v>2010</v>
      </c>
      <c r="D4140">
        <v>2.4</v>
      </c>
      <c r="E4140" t="s">
        <v>12</v>
      </c>
      <c r="F4140" t="s">
        <v>17</v>
      </c>
      <c r="G4140">
        <v>174219</v>
      </c>
      <c r="H4140">
        <v>5</v>
      </c>
      <c r="I4140">
        <v>5</v>
      </c>
      <c r="J4140">
        <v>7515</v>
      </c>
    </row>
    <row r="4141" spans="1:10" x14ac:dyDescent="0.2">
      <c r="A4141" t="s">
        <v>14</v>
      </c>
      <c r="B4141" t="s">
        <v>46</v>
      </c>
      <c r="C4141">
        <v>2012</v>
      </c>
      <c r="D4141">
        <v>2.2999999999999998</v>
      </c>
      <c r="E4141" t="s">
        <v>28</v>
      </c>
      <c r="F4141" t="s">
        <v>13</v>
      </c>
      <c r="G4141">
        <v>1228</v>
      </c>
      <c r="H4141">
        <v>3</v>
      </c>
      <c r="I4141">
        <v>4</v>
      </c>
      <c r="J4141">
        <v>9975</v>
      </c>
    </row>
    <row r="4142" spans="1:10" x14ac:dyDescent="0.2">
      <c r="A4142" t="s">
        <v>23</v>
      </c>
      <c r="B4142" t="s">
        <v>45</v>
      </c>
      <c r="C4142">
        <v>2014</v>
      </c>
      <c r="D4142">
        <v>1.8</v>
      </c>
      <c r="E4142" t="s">
        <v>28</v>
      </c>
      <c r="F4142" t="s">
        <v>17</v>
      </c>
      <c r="G4142">
        <v>220551</v>
      </c>
      <c r="H4142">
        <v>3</v>
      </c>
      <c r="I4142">
        <v>4</v>
      </c>
      <c r="J4142">
        <v>7188</v>
      </c>
    </row>
    <row r="4143" spans="1:10" x14ac:dyDescent="0.2">
      <c r="A4143" t="s">
        <v>33</v>
      </c>
      <c r="B4143" t="s">
        <v>34</v>
      </c>
      <c r="C4143">
        <v>2019</v>
      </c>
      <c r="D4143">
        <v>3.9</v>
      </c>
      <c r="E4143" t="s">
        <v>22</v>
      </c>
      <c r="F4143" t="s">
        <v>17</v>
      </c>
      <c r="G4143">
        <v>103855</v>
      </c>
      <c r="H4143">
        <v>2</v>
      </c>
      <c r="I4143">
        <v>3</v>
      </c>
      <c r="J4143">
        <v>15122</v>
      </c>
    </row>
    <row r="4144" spans="1:10" x14ac:dyDescent="0.2">
      <c r="A4144" t="s">
        <v>26</v>
      </c>
      <c r="B4144" t="s">
        <v>47</v>
      </c>
      <c r="C4144">
        <v>2010</v>
      </c>
      <c r="D4144">
        <v>4.9000000000000004</v>
      </c>
      <c r="E4144" t="s">
        <v>16</v>
      </c>
      <c r="F4144" t="s">
        <v>13</v>
      </c>
      <c r="G4144">
        <v>198114</v>
      </c>
      <c r="H4144">
        <v>2</v>
      </c>
      <c r="I4144">
        <v>4</v>
      </c>
      <c r="J4144">
        <v>9037</v>
      </c>
    </row>
    <row r="4145" spans="1:10" x14ac:dyDescent="0.2">
      <c r="A4145" t="s">
        <v>18</v>
      </c>
      <c r="B4145" t="s">
        <v>54</v>
      </c>
      <c r="C4145">
        <v>2012</v>
      </c>
      <c r="D4145">
        <v>4.4000000000000004</v>
      </c>
      <c r="E4145" t="s">
        <v>22</v>
      </c>
      <c r="F4145" t="s">
        <v>13</v>
      </c>
      <c r="G4145">
        <v>149348</v>
      </c>
      <c r="H4145">
        <v>4</v>
      </c>
      <c r="I4145">
        <v>1</v>
      </c>
      <c r="J4145">
        <v>11113</v>
      </c>
    </row>
    <row r="4146" spans="1:10" x14ac:dyDescent="0.2">
      <c r="A4146" t="s">
        <v>40</v>
      </c>
      <c r="B4146" t="s">
        <v>49</v>
      </c>
      <c r="C4146">
        <v>2009</v>
      </c>
      <c r="D4146">
        <v>2.2999999999999998</v>
      </c>
      <c r="E4146" t="s">
        <v>28</v>
      </c>
      <c r="F4146" t="s">
        <v>17</v>
      </c>
      <c r="G4146">
        <v>195204</v>
      </c>
      <c r="H4146">
        <v>2</v>
      </c>
      <c r="I4146">
        <v>5</v>
      </c>
      <c r="J4146">
        <v>6695</v>
      </c>
    </row>
    <row r="4147" spans="1:10" x14ac:dyDescent="0.2">
      <c r="A4147" t="s">
        <v>20</v>
      </c>
      <c r="B4147" t="s">
        <v>42</v>
      </c>
      <c r="C4147">
        <v>2020</v>
      </c>
      <c r="D4147">
        <v>4.7</v>
      </c>
      <c r="E4147" t="s">
        <v>28</v>
      </c>
      <c r="F4147" t="s">
        <v>17</v>
      </c>
      <c r="G4147">
        <v>175965</v>
      </c>
      <c r="H4147">
        <v>4</v>
      </c>
      <c r="I4147">
        <v>5</v>
      </c>
      <c r="J4147">
        <v>12780</v>
      </c>
    </row>
    <row r="4148" spans="1:10" x14ac:dyDescent="0.2">
      <c r="A4148" t="s">
        <v>23</v>
      </c>
      <c r="B4148" t="s">
        <v>24</v>
      </c>
      <c r="C4148">
        <v>2005</v>
      </c>
      <c r="D4148">
        <v>2.1</v>
      </c>
      <c r="E4148" t="s">
        <v>16</v>
      </c>
      <c r="F4148" t="s">
        <v>25</v>
      </c>
      <c r="G4148">
        <v>251614</v>
      </c>
      <c r="H4148">
        <v>2</v>
      </c>
      <c r="I4148">
        <v>2</v>
      </c>
      <c r="J4148">
        <v>3667</v>
      </c>
    </row>
    <row r="4149" spans="1:10" x14ac:dyDescent="0.2">
      <c r="A4149" t="s">
        <v>40</v>
      </c>
      <c r="B4149" t="s">
        <v>51</v>
      </c>
      <c r="C4149">
        <v>2019</v>
      </c>
      <c r="D4149">
        <v>1.5</v>
      </c>
      <c r="E4149" t="s">
        <v>28</v>
      </c>
      <c r="F4149" t="s">
        <v>17</v>
      </c>
      <c r="G4149">
        <v>296846</v>
      </c>
      <c r="H4149">
        <v>5</v>
      </c>
      <c r="I4149">
        <v>2</v>
      </c>
      <c r="J4149">
        <v>6863</v>
      </c>
    </row>
    <row r="4150" spans="1:10" x14ac:dyDescent="0.2">
      <c r="A4150" t="s">
        <v>20</v>
      </c>
      <c r="B4150" t="s">
        <v>50</v>
      </c>
      <c r="C4150">
        <v>2020</v>
      </c>
      <c r="D4150">
        <v>2.2999999999999998</v>
      </c>
      <c r="E4150" t="s">
        <v>28</v>
      </c>
      <c r="F4150" t="s">
        <v>25</v>
      </c>
      <c r="G4150">
        <v>34915</v>
      </c>
      <c r="H4150">
        <v>3</v>
      </c>
      <c r="I4150">
        <v>5</v>
      </c>
      <c r="J4150">
        <v>11701</v>
      </c>
    </row>
    <row r="4151" spans="1:10" x14ac:dyDescent="0.2">
      <c r="A4151" t="s">
        <v>40</v>
      </c>
      <c r="B4151" t="s">
        <v>51</v>
      </c>
      <c r="C4151">
        <v>2011</v>
      </c>
      <c r="D4151">
        <v>1.4</v>
      </c>
      <c r="E4151" t="s">
        <v>28</v>
      </c>
      <c r="F4151" t="s">
        <v>25</v>
      </c>
      <c r="G4151">
        <v>94129</v>
      </c>
      <c r="H4151">
        <v>4</v>
      </c>
      <c r="I4151">
        <v>2</v>
      </c>
      <c r="J4151">
        <v>6917</v>
      </c>
    </row>
    <row r="4152" spans="1:10" x14ac:dyDescent="0.2">
      <c r="A4152" t="s">
        <v>23</v>
      </c>
      <c r="B4152" t="s">
        <v>38</v>
      </c>
      <c r="C4152">
        <v>2002</v>
      </c>
      <c r="D4152">
        <v>4.9000000000000004</v>
      </c>
      <c r="E4152" t="s">
        <v>22</v>
      </c>
      <c r="F4152" t="s">
        <v>13</v>
      </c>
      <c r="G4152">
        <v>18683</v>
      </c>
      <c r="H4152">
        <v>3</v>
      </c>
      <c r="I4152">
        <v>2</v>
      </c>
      <c r="J4152">
        <v>11226</v>
      </c>
    </row>
    <row r="4153" spans="1:10" x14ac:dyDescent="0.2">
      <c r="A4153" t="s">
        <v>29</v>
      </c>
      <c r="B4153" t="s">
        <v>35</v>
      </c>
      <c r="C4153">
        <v>2020</v>
      </c>
      <c r="D4153">
        <v>1.1000000000000001</v>
      </c>
      <c r="E4153" t="s">
        <v>16</v>
      </c>
      <c r="F4153" t="s">
        <v>13</v>
      </c>
      <c r="G4153">
        <v>109977</v>
      </c>
      <c r="H4153">
        <v>3</v>
      </c>
      <c r="I4153">
        <v>5</v>
      </c>
      <c r="J4153">
        <v>10000</v>
      </c>
    </row>
    <row r="4154" spans="1:10" x14ac:dyDescent="0.2">
      <c r="A4154" t="s">
        <v>18</v>
      </c>
      <c r="B4154" t="s">
        <v>52</v>
      </c>
      <c r="C4154">
        <v>2018</v>
      </c>
      <c r="D4154">
        <v>2.6</v>
      </c>
      <c r="E4154" t="s">
        <v>22</v>
      </c>
      <c r="F4154" t="s">
        <v>25</v>
      </c>
      <c r="G4154">
        <v>153610</v>
      </c>
      <c r="H4154">
        <v>5</v>
      </c>
      <c r="I4154">
        <v>4</v>
      </c>
      <c r="J4154">
        <v>11027</v>
      </c>
    </row>
    <row r="4155" spans="1:10" x14ac:dyDescent="0.2">
      <c r="A4155" t="s">
        <v>36</v>
      </c>
      <c r="B4155" t="s">
        <v>44</v>
      </c>
      <c r="C4155">
        <v>2010</v>
      </c>
      <c r="D4155">
        <v>1.4</v>
      </c>
      <c r="E4155" t="s">
        <v>22</v>
      </c>
      <c r="F4155" t="s">
        <v>17</v>
      </c>
      <c r="G4155">
        <v>281799</v>
      </c>
      <c r="H4155">
        <v>3</v>
      </c>
      <c r="I4155">
        <v>5</v>
      </c>
      <c r="J4155">
        <v>6364</v>
      </c>
    </row>
    <row r="4156" spans="1:10" x14ac:dyDescent="0.2">
      <c r="A4156" t="s">
        <v>29</v>
      </c>
      <c r="B4156" t="s">
        <v>35</v>
      </c>
      <c r="C4156">
        <v>2008</v>
      </c>
      <c r="D4156">
        <v>4.4000000000000004</v>
      </c>
      <c r="E4156" t="s">
        <v>16</v>
      </c>
      <c r="F4156" t="s">
        <v>17</v>
      </c>
      <c r="G4156">
        <v>184529</v>
      </c>
      <c r="H4156">
        <v>2</v>
      </c>
      <c r="I4156">
        <v>4</v>
      </c>
      <c r="J4156">
        <v>9709</v>
      </c>
    </row>
    <row r="4157" spans="1:10" x14ac:dyDescent="0.2">
      <c r="A4157" t="s">
        <v>36</v>
      </c>
      <c r="B4157" t="s">
        <v>37</v>
      </c>
      <c r="C4157">
        <v>2001</v>
      </c>
      <c r="D4157">
        <v>3.2</v>
      </c>
      <c r="E4157" t="s">
        <v>28</v>
      </c>
      <c r="F4157" t="s">
        <v>13</v>
      </c>
      <c r="G4157">
        <v>101712</v>
      </c>
      <c r="H4157">
        <v>5</v>
      </c>
      <c r="I4157">
        <v>5</v>
      </c>
      <c r="J4157">
        <v>5565</v>
      </c>
    </row>
    <row r="4158" spans="1:10" x14ac:dyDescent="0.2">
      <c r="A4158" t="s">
        <v>26</v>
      </c>
      <c r="B4158" t="s">
        <v>47</v>
      </c>
      <c r="C4158">
        <v>2003</v>
      </c>
      <c r="D4158">
        <v>2.6</v>
      </c>
      <c r="E4158" t="s">
        <v>22</v>
      </c>
      <c r="F4158" t="s">
        <v>13</v>
      </c>
      <c r="G4158">
        <v>192971</v>
      </c>
      <c r="H4158">
        <v>2</v>
      </c>
      <c r="I4158">
        <v>1</v>
      </c>
      <c r="J4158">
        <v>5740</v>
      </c>
    </row>
    <row r="4159" spans="1:10" x14ac:dyDescent="0.2">
      <c r="A4159" t="s">
        <v>10</v>
      </c>
      <c r="B4159" t="s">
        <v>48</v>
      </c>
      <c r="C4159">
        <v>2006</v>
      </c>
      <c r="D4159">
        <v>2.8</v>
      </c>
      <c r="E4159" t="s">
        <v>12</v>
      </c>
      <c r="F4159" t="s">
        <v>25</v>
      </c>
      <c r="G4159">
        <v>39388</v>
      </c>
      <c r="H4159">
        <v>5</v>
      </c>
      <c r="I4159">
        <v>4</v>
      </c>
      <c r="J4159">
        <v>7912</v>
      </c>
    </row>
    <row r="4160" spans="1:10" x14ac:dyDescent="0.2">
      <c r="A4160" t="s">
        <v>20</v>
      </c>
      <c r="B4160" t="s">
        <v>21</v>
      </c>
      <c r="C4160">
        <v>2017</v>
      </c>
      <c r="D4160">
        <v>3.2</v>
      </c>
      <c r="E4160" t="s">
        <v>28</v>
      </c>
      <c r="F4160" t="s">
        <v>25</v>
      </c>
      <c r="G4160">
        <v>60338</v>
      </c>
      <c r="H4160">
        <v>2</v>
      </c>
      <c r="I4160">
        <v>3</v>
      </c>
      <c r="J4160">
        <v>11193</v>
      </c>
    </row>
    <row r="4161" spans="1:10" x14ac:dyDescent="0.2">
      <c r="A4161" t="s">
        <v>18</v>
      </c>
      <c r="B4161" t="s">
        <v>52</v>
      </c>
      <c r="C4161">
        <v>2007</v>
      </c>
      <c r="D4161">
        <v>3.6</v>
      </c>
      <c r="E4161" t="s">
        <v>16</v>
      </c>
      <c r="F4161" t="s">
        <v>17</v>
      </c>
      <c r="G4161">
        <v>264856</v>
      </c>
      <c r="H4161">
        <v>2</v>
      </c>
      <c r="I4161">
        <v>4</v>
      </c>
      <c r="J4161">
        <v>7002</v>
      </c>
    </row>
    <row r="4162" spans="1:10" x14ac:dyDescent="0.2">
      <c r="A4162" t="s">
        <v>33</v>
      </c>
      <c r="B4162" t="s">
        <v>34</v>
      </c>
      <c r="C4162">
        <v>2017</v>
      </c>
      <c r="D4162">
        <v>1.2</v>
      </c>
      <c r="E4162" t="s">
        <v>22</v>
      </c>
      <c r="F4162" t="s">
        <v>13</v>
      </c>
      <c r="G4162">
        <v>251813</v>
      </c>
      <c r="H4162">
        <v>5</v>
      </c>
      <c r="I4162">
        <v>2</v>
      </c>
      <c r="J4162">
        <v>7363</v>
      </c>
    </row>
    <row r="4163" spans="1:10" x14ac:dyDescent="0.2">
      <c r="A4163" t="s">
        <v>20</v>
      </c>
      <c r="B4163" t="s">
        <v>50</v>
      </c>
      <c r="C4163">
        <v>2019</v>
      </c>
      <c r="D4163">
        <v>2.7</v>
      </c>
      <c r="E4163" t="s">
        <v>22</v>
      </c>
      <c r="F4163" t="s">
        <v>13</v>
      </c>
      <c r="G4163">
        <v>168579</v>
      </c>
      <c r="H4163">
        <v>2</v>
      </c>
      <c r="I4163">
        <v>1</v>
      </c>
      <c r="J4163">
        <v>11128</v>
      </c>
    </row>
    <row r="4164" spans="1:10" x14ac:dyDescent="0.2">
      <c r="A4164" t="s">
        <v>20</v>
      </c>
      <c r="B4164" t="s">
        <v>21</v>
      </c>
      <c r="C4164">
        <v>2003</v>
      </c>
      <c r="D4164">
        <v>3.9</v>
      </c>
      <c r="E4164" t="s">
        <v>28</v>
      </c>
      <c r="F4164" t="s">
        <v>25</v>
      </c>
      <c r="G4164">
        <v>183257</v>
      </c>
      <c r="H4164">
        <v>5</v>
      </c>
      <c r="I4164">
        <v>5</v>
      </c>
      <c r="J4164">
        <v>5234</v>
      </c>
    </row>
    <row r="4165" spans="1:10" x14ac:dyDescent="0.2">
      <c r="A4165" t="s">
        <v>26</v>
      </c>
      <c r="B4165" t="s">
        <v>32</v>
      </c>
      <c r="C4165">
        <v>2014</v>
      </c>
      <c r="D4165">
        <v>3.1</v>
      </c>
      <c r="E4165" t="s">
        <v>28</v>
      </c>
      <c r="F4165" t="s">
        <v>13</v>
      </c>
      <c r="G4165">
        <v>84681</v>
      </c>
      <c r="H4165">
        <v>2</v>
      </c>
      <c r="I4165">
        <v>3</v>
      </c>
      <c r="J4165">
        <v>9706</v>
      </c>
    </row>
    <row r="4166" spans="1:10" x14ac:dyDescent="0.2">
      <c r="A4166" t="s">
        <v>20</v>
      </c>
      <c r="B4166" t="s">
        <v>42</v>
      </c>
      <c r="C4166">
        <v>2022</v>
      </c>
      <c r="D4166">
        <v>4.5999999999999996</v>
      </c>
      <c r="E4166" t="s">
        <v>12</v>
      </c>
      <c r="F4166" t="s">
        <v>25</v>
      </c>
      <c r="G4166">
        <v>39523</v>
      </c>
      <c r="H4166">
        <v>5</v>
      </c>
      <c r="I4166">
        <v>1</v>
      </c>
      <c r="J4166">
        <v>14509</v>
      </c>
    </row>
    <row r="4167" spans="1:10" x14ac:dyDescent="0.2">
      <c r="A4167" t="s">
        <v>14</v>
      </c>
      <c r="B4167" t="s">
        <v>15</v>
      </c>
      <c r="C4167">
        <v>2018</v>
      </c>
      <c r="D4167">
        <v>4.5</v>
      </c>
      <c r="E4167" t="s">
        <v>28</v>
      </c>
      <c r="F4167" t="s">
        <v>25</v>
      </c>
      <c r="G4167">
        <v>247699</v>
      </c>
      <c r="H4167">
        <v>3</v>
      </c>
      <c r="I4167">
        <v>4</v>
      </c>
      <c r="J4167">
        <v>9046</v>
      </c>
    </row>
    <row r="4168" spans="1:10" x14ac:dyDescent="0.2">
      <c r="A4168" t="s">
        <v>29</v>
      </c>
      <c r="B4168" t="s">
        <v>56</v>
      </c>
      <c r="C4168">
        <v>2013</v>
      </c>
      <c r="D4168">
        <v>3.6</v>
      </c>
      <c r="E4168" t="s">
        <v>12</v>
      </c>
      <c r="F4168" t="s">
        <v>17</v>
      </c>
      <c r="G4168">
        <v>180494</v>
      </c>
      <c r="H4168">
        <v>3</v>
      </c>
      <c r="I4168">
        <v>4</v>
      </c>
      <c r="J4168">
        <v>9490</v>
      </c>
    </row>
    <row r="4169" spans="1:10" x14ac:dyDescent="0.2">
      <c r="A4169" t="s">
        <v>29</v>
      </c>
      <c r="B4169" t="s">
        <v>56</v>
      </c>
      <c r="C4169">
        <v>2018</v>
      </c>
      <c r="D4169">
        <v>4.5999999999999996</v>
      </c>
      <c r="E4169" t="s">
        <v>28</v>
      </c>
      <c r="F4169" t="s">
        <v>13</v>
      </c>
      <c r="G4169">
        <v>121295</v>
      </c>
      <c r="H4169">
        <v>5</v>
      </c>
      <c r="I4169">
        <v>4</v>
      </c>
      <c r="J4169">
        <v>11674</v>
      </c>
    </row>
    <row r="4170" spans="1:10" x14ac:dyDescent="0.2">
      <c r="A4170" t="s">
        <v>14</v>
      </c>
      <c r="B4170" t="s">
        <v>39</v>
      </c>
      <c r="C4170">
        <v>2009</v>
      </c>
      <c r="D4170">
        <v>3</v>
      </c>
      <c r="E4170" t="s">
        <v>28</v>
      </c>
      <c r="F4170" t="s">
        <v>25</v>
      </c>
      <c r="G4170">
        <v>237887</v>
      </c>
      <c r="H4170">
        <v>5</v>
      </c>
      <c r="I4170">
        <v>2</v>
      </c>
      <c r="J4170">
        <v>5042</v>
      </c>
    </row>
    <row r="4171" spans="1:10" x14ac:dyDescent="0.2">
      <c r="A4171" t="s">
        <v>36</v>
      </c>
      <c r="B4171" t="s">
        <v>53</v>
      </c>
      <c r="C4171">
        <v>2017</v>
      </c>
      <c r="D4171">
        <v>2</v>
      </c>
      <c r="E4171" t="s">
        <v>28</v>
      </c>
      <c r="F4171" t="s">
        <v>17</v>
      </c>
      <c r="G4171">
        <v>227979</v>
      </c>
      <c r="H4171">
        <v>4</v>
      </c>
      <c r="I4171">
        <v>1</v>
      </c>
      <c r="J4171">
        <v>8140</v>
      </c>
    </row>
    <row r="4172" spans="1:10" x14ac:dyDescent="0.2">
      <c r="A4172" t="s">
        <v>23</v>
      </c>
      <c r="B4172" t="s">
        <v>38</v>
      </c>
      <c r="C4172">
        <v>2014</v>
      </c>
      <c r="D4172">
        <v>3.8</v>
      </c>
      <c r="E4172" t="s">
        <v>16</v>
      </c>
      <c r="F4172" t="s">
        <v>13</v>
      </c>
      <c r="G4172">
        <v>166180</v>
      </c>
      <c r="H4172">
        <v>5</v>
      </c>
      <c r="I4172">
        <v>2</v>
      </c>
      <c r="J4172">
        <v>9776</v>
      </c>
    </row>
    <row r="4173" spans="1:10" x14ac:dyDescent="0.2">
      <c r="A4173" t="s">
        <v>40</v>
      </c>
      <c r="B4173" t="s">
        <v>51</v>
      </c>
      <c r="C4173">
        <v>2015</v>
      </c>
      <c r="D4173">
        <v>4.3</v>
      </c>
      <c r="E4173" t="s">
        <v>12</v>
      </c>
      <c r="F4173" t="s">
        <v>13</v>
      </c>
      <c r="G4173">
        <v>68179</v>
      </c>
      <c r="H4173">
        <v>4</v>
      </c>
      <c r="I4173">
        <v>5</v>
      </c>
      <c r="J4173">
        <v>11536</v>
      </c>
    </row>
    <row r="4174" spans="1:10" x14ac:dyDescent="0.2">
      <c r="A4174" t="s">
        <v>29</v>
      </c>
      <c r="B4174" t="s">
        <v>30</v>
      </c>
      <c r="C4174">
        <v>2009</v>
      </c>
      <c r="D4174">
        <v>1.2</v>
      </c>
      <c r="E4174" t="s">
        <v>16</v>
      </c>
      <c r="F4174" t="s">
        <v>25</v>
      </c>
      <c r="G4174">
        <v>217591</v>
      </c>
      <c r="H4174">
        <v>5</v>
      </c>
      <c r="I4174">
        <v>5</v>
      </c>
      <c r="J4174">
        <v>4648</v>
      </c>
    </row>
    <row r="4175" spans="1:10" x14ac:dyDescent="0.2">
      <c r="A4175" t="s">
        <v>33</v>
      </c>
      <c r="B4175" t="s">
        <v>55</v>
      </c>
      <c r="C4175">
        <v>2006</v>
      </c>
      <c r="D4175">
        <v>1.1000000000000001</v>
      </c>
      <c r="E4175" t="s">
        <v>16</v>
      </c>
      <c r="F4175" t="s">
        <v>25</v>
      </c>
      <c r="G4175">
        <v>51966</v>
      </c>
      <c r="H4175">
        <v>4</v>
      </c>
      <c r="I4175">
        <v>3</v>
      </c>
      <c r="J4175">
        <v>6960</v>
      </c>
    </row>
    <row r="4176" spans="1:10" x14ac:dyDescent="0.2">
      <c r="A4176" t="s">
        <v>29</v>
      </c>
      <c r="B4176" t="s">
        <v>35</v>
      </c>
      <c r="C4176">
        <v>2001</v>
      </c>
      <c r="D4176">
        <v>4.5</v>
      </c>
      <c r="E4176" t="s">
        <v>16</v>
      </c>
      <c r="F4176" t="s">
        <v>13</v>
      </c>
      <c r="G4176">
        <v>164665</v>
      </c>
      <c r="H4176">
        <v>2</v>
      </c>
      <c r="I4176">
        <v>2</v>
      </c>
      <c r="J4176">
        <v>6606</v>
      </c>
    </row>
    <row r="4177" spans="1:10" x14ac:dyDescent="0.2">
      <c r="A4177" t="s">
        <v>14</v>
      </c>
      <c r="B4177" t="s">
        <v>39</v>
      </c>
      <c r="C4177">
        <v>2003</v>
      </c>
      <c r="D4177">
        <v>2.6</v>
      </c>
      <c r="E4177" t="s">
        <v>16</v>
      </c>
      <c r="F4177" t="s">
        <v>17</v>
      </c>
      <c r="G4177">
        <v>199991</v>
      </c>
      <c r="H4177">
        <v>4</v>
      </c>
      <c r="I4177">
        <v>5</v>
      </c>
      <c r="J4177">
        <v>6100</v>
      </c>
    </row>
    <row r="4178" spans="1:10" x14ac:dyDescent="0.2">
      <c r="A4178" t="s">
        <v>40</v>
      </c>
      <c r="B4178" t="s">
        <v>49</v>
      </c>
      <c r="C4178">
        <v>2013</v>
      </c>
      <c r="D4178">
        <v>4.9000000000000004</v>
      </c>
      <c r="E4178" t="s">
        <v>28</v>
      </c>
      <c r="F4178" t="s">
        <v>13</v>
      </c>
      <c r="G4178">
        <v>208159</v>
      </c>
      <c r="H4178">
        <v>4</v>
      </c>
      <c r="I4178">
        <v>1</v>
      </c>
      <c r="J4178">
        <v>8736</v>
      </c>
    </row>
    <row r="4179" spans="1:10" x14ac:dyDescent="0.2">
      <c r="A4179" t="s">
        <v>29</v>
      </c>
      <c r="B4179" t="s">
        <v>35</v>
      </c>
      <c r="C4179">
        <v>2006</v>
      </c>
      <c r="D4179">
        <v>1.4</v>
      </c>
      <c r="E4179" t="s">
        <v>22</v>
      </c>
      <c r="F4179" t="s">
        <v>25</v>
      </c>
      <c r="G4179">
        <v>219244</v>
      </c>
      <c r="H4179">
        <v>4</v>
      </c>
      <c r="I4179">
        <v>5</v>
      </c>
      <c r="J4179">
        <v>4915</v>
      </c>
    </row>
    <row r="4180" spans="1:10" x14ac:dyDescent="0.2">
      <c r="A4180" t="s">
        <v>26</v>
      </c>
      <c r="B4180" t="s">
        <v>32</v>
      </c>
      <c r="C4180">
        <v>2021</v>
      </c>
      <c r="D4180">
        <v>4.5</v>
      </c>
      <c r="E4180" t="s">
        <v>16</v>
      </c>
      <c r="F4180" t="s">
        <v>13</v>
      </c>
      <c r="G4180">
        <v>17312</v>
      </c>
      <c r="H4180">
        <v>3</v>
      </c>
      <c r="I4180">
        <v>3</v>
      </c>
      <c r="J4180">
        <v>15553</v>
      </c>
    </row>
    <row r="4181" spans="1:10" x14ac:dyDescent="0.2">
      <c r="A4181" t="s">
        <v>23</v>
      </c>
      <c r="B4181" t="s">
        <v>45</v>
      </c>
      <c r="C4181">
        <v>2017</v>
      </c>
      <c r="D4181">
        <v>3.9</v>
      </c>
      <c r="E4181" t="s">
        <v>16</v>
      </c>
      <c r="F4181" t="s">
        <v>13</v>
      </c>
      <c r="G4181">
        <v>120595</v>
      </c>
      <c r="H4181">
        <v>2</v>
      </c>
      <c r="I4181">
        <v>5</v>
      </c>
      <c r="J4181">
        <v>11688</v>
      </c>
    </row>
    <row r="4182" spans="1:10" x14ac:dyDescent="0.2">
      <c r="A4182" t="s">
        <v>18</v>
      </c>
      <c r="B4182" t="s">
        <v>54</v>
      </c>
      <c r="C4182">
        <v>2022</v>
      </c>
      <c r="D4182">
        <v>4.9000000000000004</v>
      </c>
      <c r="E4182" t="s">
        <v>12</v>
      </c>
      <c r="F4182" t="s">
        <v>25</v>
      </c>
      <c r="G4182">
        <v>191411</v>
      </c>
      <c r="H4182">
        <v>5</v>
      </c>
      <c r="I4182">
        <v>3</v>
      </c>
      <c r="J4182">
        <v>11771</v>
      </c>
    </row>
    <row r="4183" spans="1:10" x14ac:dyDescent="0.2">
      <c r="A4183" t="s">
        <v>14</v>
      </c>
      <c r="B4183" t="s">
        <v>15</v>
      </c>
      <c r="C4183">
        <v>2005</v>
      </c>
      <c r="D4183">
        <v>2.4</v>
      </c>
      <c r="E4183" t="s">
        <v>16</v>
      </c>
      <c r="F4183" t="s">
        <v>17</v>
      </c>
      <c r="G4183">
        <v>152005</v>
      </c>
      <c r="H4183">
        <v>3</v>
      </c>
      <c r="I4183">
        <v>3</v>
      </c>
      <c r="J4183">
        <v>7459</v>
      </c>
    </row>
    <row r="4184" spans="1:10" x14ac:dyDescent="0.2">
      <c r="A4184" t="s">
        <v>40</v>
      </c>
      <c r="B4184" t="s">
        <v>49</v>
      </c>
      <c r="C4184">
        <v>2011</v>
      </c>
      <c r="D4184">
        <v>1.6</v>
      </c>
      <c r="E4184" t="s">
        <v>22</v>
      </c>
      <c r="F4184" t="s">
        <v>17</v>
      </c>
      <c r="G4184">
        <v>200684</v>
      </c>
      <c r="H4184">
        <v>3</v>
      </c>
      <c r="I4184">
        <v>3</v>
      </c>
      <c r="J4184">
        <v>8486</v>
      </c>
    </row>
    <row r="4185" spans="1:10" x14ac:dyDescent="0.2">
      <c r="A4185" t="s">
        <v>14</v>
      </c>
      <c r="B4185" t="s">
        <v>39</v>
      </c>
      <c r="C4185">
        <v>2016</v>
      </c>
      <c r="D4185">
        <v>5</v>
      </c>
      <c r="E4185" t="s">
        <v>12</v>
      </c>
      <c r="F4185" t="s">
        <v>13</v>
      </c>
      <c r="G4185">
        <v>241016</v>
      </c>
      <c r="H4185">
        <v>2</v>
      </c>
      <c r="I4185">
        <v>3</v>
      </c>
      <c r="J4185">
        <v>9079</v>
      </c>
    </row>
    <row r="4186" spans="1:10" x14ac:dyDescent="0.2">
      <c r="A4186" t="s">
        <v>23</v>
      </c>
      <c r="B4186" t="s">
        <v>38</v>
      </c>
      <c r="C4186">
        <v>2019</v>
      </c>
      <c r="D4186">
        <v>2.8</v>
      </c>
      <c r="E4186" t="s">
        <v>22</v>
      </c>
      <c r="F4186" t="s">
        <v>13</v>
      </c>
      <c r="G4186">
        <v>74060</v>
      </c>
      <c r="H4186">
        <v>2</v>
      </c>
      <c r="I4186">
        <v>3</v>
      </c>
      <c r="J4186">
        <v>13118</v>
      </c>
    </row>
    <row r="4187" spans="1:10" x14ac:dyDescent="0.2">
      <c r="A4187" t="s">
        <v>23</v>
      </c>
      <c r="B4187" t="s">
        <v>24</v>
      </c>
      <c r="C4187">
        <v>2006</v>
      </c>
      <c r="D4187">
        <v>3.9</v>
      </c>
      <c r="E4187" t="s">
        <v>12</v>
      </c>
      <c r="F4187" t="s">
        <v>13</v>
      </c>
      <c r="G4187">
        <v>145184</v>
      </c>
      <c r="H4187">
        <v>4</v>
      </c>
      <c r="I4187">
        <v>4</v>
      </c>
      <c r="J4187">
        <v>6896</v>
      </c>
    </row>
    <row r="4188" spans="1:10" x14ac:dyDescent="0.2">
      <c r="A4188" t="s">
        <v>29</v>
      </c>
      <c r="B4188" t="s">
        <v>56</v>
      </c>
      <c r="C4188">
        <v>2019</v>
      </c>
      <c r="D4188">
        <v>3.2</v>
      </c>
      <c r="E4188" t="s">
        <v>22</v>
      </c>
      <c r="F4188" t="s">
        <v>13</v>
      </c>
      <c r="G4188">
        <v>69198</v>
      </c>
      <c r="H4188">
        <v>4</v>
      </c>
      <c r="I4188">
        <v>5</v>
      </c>
      <c r="J4188">
        <v>13616</v>
      </c>
    </row>
    <row r="4189" spans="1:10" x14ac:dyDescent="0.2">
      <c r="A4189" t="s">
        <v>10</v>
      </c>
      <c r="B4189" t="s">
        <v>31</v>
      </c>
      <c r="C4189">
        <v>2020</v>
      </c>
      <c r="D4189">
        <v>3.4</v>
      </c>
      <c r="E4189" t="s">
        <v>12</v>
      </c>
      <c r="F4189" t="s">
        <v>13</v>
      </c>
      <c r="G4189">
        <v>17052</v>
      </c>
      <c r="H4189">
        <v>3</v>
      </c>
      <c r="I4189">
        <v>5</v>
      </c>
      <c r="J4189">
        <v>13158</v>
      </c>
    </row>
    <row r="4190" spans="1:10" x14ac:dyDescent="0.2">
      <c r="A4190" t="s">
        <v>36</v>
      </c>
      <c r="B4190" t="s">
        <v>44</v>
      </c>
      <c r="C4190">
        <v>2017</v>
      </c>
      <c r="D4190">
        <v>2.2999999999999998</v>
      </c>
      <c r="E4190" t="s">
        <v>12</v>
      </c>
      <c r="F4190" t="s">
        <v>17</v>
      </c>
      <c r="G4190">
        <v>31693</v>
      </c>
      <c r="H4190">
        <v>3</v>
      </c>
      <c r="I4190">
        <v>4</v>
      </c>
      <c r="J4190">
        <v>12366</v>
      </c>
    </row>
    <row r="4191" spans="1:10" x14ac:dyDescent="0.2">
      <c r="A4191" t="s">
        <v>10</v>
      </c>
      <c r="B4191" t="s">
        <v>48</v>
      </c>
      <c r="C4191">
        <v>2020</v>
      </c>
      <c r="D4191">
        <v>1.9</v>
      </c>
      <c r="E4191" t="s">
        <v>12</v>
      </c>
      <c r="F4191" t="s">
        <v>25</v>
      </c>
      <c r="G4191">
        <v>93598</v>
      </c>
      <c r="H4191">
        <v>3</v>
      </c>
      <c r="I4191">
        <v>4</v>
      </c>
      <c r="J4191">
        <v>10128</v>
      </c>
    </row>
    <row r="4192" spans="1:10" x14ac:dyDescent="0.2">
      <c r="A4192" t="s">
        <v>14</v>
      </c>
      <c r="B4192" t="s">
        <v>39</v>
      </c>
      <c r="C4192">
        <v>2016</v>
      </c>
      <c r="D4192">
        <v>2.2000000000000002</v>
      </c>
      <c r="E4192" t="s">
        <v>28</v>
      </c>
      <c r="F4192" t="s">
        <v>25</v>
      </c>
      <c r="G4192">
        <v>265978</v>
      </c>
      <c r="H4192">
        <v>5</v>
      </c>
      <c r="I4192">
        <v>4</v>
      </c>
      <c r="J4192">
        <v>5780</v>
      </c>
    </row>
    <row r="4193" spans="1:10" x14ac:dyDescent="0.2">
      <c r="A4193" t="s">
        <v>20</v>
      </c>
      <c r="B4193" t="s">
        <v>21</v>
      </c>
      <c r="C4193">
        <v>2016</v>
      </c>
      <c r="D4193">
        <v>2.7</v>
      </c>
      <c r="E4193" t="s">
        <v>28</v>
      </c>
      <c r="F4193" t="s">
        <v>25</v>
      </c>
      <c r="G4193">
        <v>172833</v>
      </c>
      <c r="H4193">
        <v>5</v>
      </c>
      <c r="I4193">
        <v>5</v>
      </c>
      <c r="J4193">
        <v>8143</v>
      </c>
    </row>
    <row r="4194" spans="1:10" x14ac:dyDescent="0.2">
      <c r="A4194" t="s">
        <v>40</v>
      </c>
      <c r="B4194" t="s">
        <v>49</v>
      </c>
      <c r="C4194">
        <v>2021</v>
      </c>
      <c r="D4194">
        <v>4.7</v>
      </c>
      <c r="E4194" t="s">
        <v>28</v>
      </c>
      <c r="F4194" t="s">
        <v>13</v>
      </c>
      <c r="G4194">
        <v>182833</v>
      </c>
      <c r="H4194">
        <v>4</v>
      </c>
      <c r="I4194">
        <v>4</v>
      </c>
      <c r="J4194">
        <v>11443</v>
      </c>
    </row>
    <row r="4195" spans="1:10" x14ac:dyDescent="0.2">
      <c r="A4195" t="s">
        <v>20</v>
      </c>
      <c r="B4195" t="s">
        <v>42</v>
      </c>
      <c r="C4195">
        <v>2012</v>
      </c>
      <c r="D4195">
        <v>1.4</v>
      </c>
      <c r="E4195" t="s">
        <v>12</v>
      </c>
      <c r="F4195" t="s">
        <v>17</v>
      </c>
      <c r="G4195">
        <v>118261</v>
      </c>
      <c r="H4195">
        <v>3</v>
      </c>
      <c r="I4195">
        <v>5</v>
      </c>
      <c r="J4195">
        <v>8234</v>
      </c>
    </row>
    <row r="4196" spans="1:10" x14ac:dyDescent="0.2">
      <c r="A4196" t="s">
        <v>40</v>
      </c>
      <c r="B4196" t="s">
        <v>51</v>
      </c>
      <c r="C4196">
        <v>2007</v>
      </c>
      <c r="D4196">
        <v>1.8</v>
      </c>
      <c r="E4196" t="s">
        <v>12</v>
      </c>
      <c r="F4196" t="s">
        <v>13</v>
      </c>
      <c r="G4196">
        <v>240623</v>
      </c>
      <c r="H4196">
        <v>2</v>
      </c>
      <c r="I4196">
        <v>1</v>
      </c>
      <c r="J4196">
        <v>3187</v>
      </c>
    </row>
    <row r="4197" spans="1:10" x14ac:dyDescent="0.2">
      <c r="A4197" t="s">
        <v>20</v>
      </c>
      <c r="B4197" t="s">
        <v>50</v>
      </c>
      <c r="C4197">
        <v>2007</v>
      </c>
      <c r="D4197">
        <v>2.9</v>
      </c>
      <c r="E4197" t="s">
        <v>28</v>
      </c>
      <c r="F4197" t="s">
        <v>17</v>
      </c>
      <c r="G4197">
        <v>213158</v>
      </c>
      <c r="H4197">
        <v>4</v>
      </c>
      <c r="I4197">
        <v>2</v>
      </c>
      <c r="J4197">
        <v>6336</v>
      </c>
    </row>
    <row r="4198" spans="1:10" x14ac:dyDescent="0.2">
      <c r="A4198" t="s">
        <v>33</v>
      </c>
      <c r="B4198" t="s">
        <v>55</v>
      </c>
      <c r="C4198">
        <v>2008</v>
      </c>
      <c r="D4198">
        <v>3.9</v>
      </c>
      <c r="E4198" t="s">
        <v>16</v>
      </c>
      <c r="F4198" t="s">
        <v>17</v>
      </c>
      <c r="G4198">
        <v>282296</v>
      </c>
      <c r="H4198">
        <v>3</v>
      </c>
      <c r="I4198">
        <v>1</v>
      </c>
      <c r="J4198">
        <v>7254</v>
      </c>
    </row>
    <row r="4199" spans="1:10" x14ac:dyDescent="0.2">
      <c r="A4199" t="s">
        <v>29</v>
      </c>
      <c r="B4199" t="s">
        <v>35</v>
      </c>
      <c r="C4199">
        <v>2001</v>
      </c>
      <c r="D4199">
        <v>3.8</v>
      </c>
      <c r="E4199" t="s">
        <v>12</v>
      </c>
      <c r="F4199" t="s">
        <v>13</v>
      </c>
      <c r="G4199">
        <v>220246</v>
      </c>
      <c r="H4199">
        <v>3</v>
      </c>
      <c r="I4199">
        <v>3</v>
      </c>
      <c r="J4199">
        <v>3795</v>
      </c>
    </row>
    <row r="4200" spans="1:10" x14ac:dyDescent="0.2">
      <c r="A4200" t="s">
        <v>14</v>
      </c>
      <c r="B4200" t="s">
        <v>15</v>
      </c>
      <c r="C4200">
        <v>2023</v>
      </c>
      <c r="D4200">
        <v>4.3</v>
      </c>
      <c r="E4200" t="s">
        <v>12</v>
      </c>
      <c r="F4200" t="s">
        <v>17</v>
      </c>
      <c r="G4200">
        <v>271366</v>
      </c>
      <c r="H4200">
        <v>4</v>
      </c>
      <c r="I4200">
        <v>2</v>
      </c>
      <c r="J4200">
        <v>11372</v>
      </c>
    </row>
    <row r="4201" spans="1:10" x14ac:dyDescent="0.2">
      <c r="A4201" t="s">
        <v>40</v>
      </c>
      <c r="B4201" t="s">
        <v>41</v>
      </c>
      <c r="C4201">
        <v>2004</v>
      </c>
      <c r="D4201">
        <v>1.7</v>
      </c>
      <c r="E4201" t="s">
        <v>12</v>
      </c>
      <c r="F4201" t="s">
        <v>13</v>
      </c>
      <c r="G4201">
        <v>290006</v>
      </c>
      <c r="H4201">
        <v>2</v>
      </c>
      <c r="I4201">
        <v>5</v>
      </c>
      <c r="J4201">
        <v>2000</v>
      </c>
    </row>
    <row r="4202" spans="1:10" x14ac:dyDescent="0.2">
      <c r="A4202" t="s">
        <v>18</v>
      </c>
      <c r="B4202" t="s">
        <v>19</v>
      </c>
      <c r="C4202">
        <v>2023</v>
      </c>
      <c r="D4202">
        <v>4.3</v>
      </c>
      <c r="E4202" t="s">
        <v>16</v>
      </c>
      <c r="F4202" t="s">
        <v>17</v>
      </c>
      <c r="G4202">
        <v>172434</v>
      </c>
      <c r="H4202">
        <v>3</v>
      </c>
      <c r="I4202">
        <v>2</v>
      </c>
      <c r="J4202">
        <v>14351</v>
      </c>
    </row>
    <row r="4203" spans="1:10" x14ac:dyDescent="0.2">
      <c r="A4203" t="s">
        <v>14</v>
      </c>
      <c r="B4203" t="s">
        <v>15</v>
      </c>
      <c r="C4203">
        <v>2018</v>
      </c>
      <c r="D4203">
        <v>1.5</v>
      </c>
      <c r="E4203" t="s">
        <v>22</v>
      </c>
      <c r="F4203" t="s">
        <v>17</v>
      </c>
      <c r="G4203">
        <v>81520</v>
      </c>
      <c r="H4203">
        <v>3</v>
      </c>
      <c r="I4203">
        <v>5</v>
      </c>
      <c r="J4203">
        <v>12869</v>
      </c>
    </row>
    <row r="4204" spans="1:10" x14ac:dyDescent="0.2">
      <c r="A4204" t="s">
        <v>29</v>
      </c>
      <c r="B4204" t="s">
        <v>56</v>
      </c>
      <c r="C4204">
        <v>2020</v>
      </c>
      <c r="D4204">
        <v>3.4</v>
      </c>
      <c r="E4204" t="s">
        <v>16</v>
      </c>
      <c r="F4204" t="s">
        <v>13</v>
      </c>
      <c r="G4204">
        <v>173818</v>
      </c>
      <c r="H4204">
        <v>3</v>
      </c>
      <c r="I4204">
        <v>1</v>
      </c>
      <c r="J4204">
        <v>11023</v>
      </c>
    </row>
    <row r="4205" spans="1:10" x14ac:dyDescent="0.2">
      <c r="A4205" t="s">
        <v>20</v>
      </c>
      <c r="B4205" t="s">
        <v>50</v>
      </c>
      <c r="C4205">
        <v>2022</v>
      </c>
      <c r="D4205">
        <v>2.7</v>
      </c>
      <c r="E4205" t="s">
        <v>22</v>
      </c>
      <c r="F4205" t="s">
        <v>13</v>
      </c>
      <c r="G4205">
        <v>33563</v>
      </c>
      <c r="H4205">
        <v>3</v>
      </c>
      <c r="I4205">
        <v>5</v>
      </c>
      <c r="J4205">
        <v>14728</v>
      </c>
    </row>
    <row r="4206" spans="1:10" x14ac:dyDescent="0.2">
      <c r="A4206" t="s">
        <v>23</v>
      </c>
      <c r="B4206" t="s">
        <v>38</v>
      </c>
      <c r="C4206">
        <v>2007</v>
      </c>
      <c r="D4206">
        <v>4</v>
      </c>
      <c r="E4206" t="s">
        <v>28</v>
      </c>
      <c r="F4206" t="s">
        <v>13</v>
      </c>
      <c r="G4206">
        <v>167913</v>
      </c>
      <c r="H4206">
        <v>5</v>
      </c>
      <c r="I4206">
        <v>5</v>
      </c>
      <c r="J4206">
        <v>6841</v>
      </c>
    </row>
    <row r="4207" spans="1:10" x14ac:dyDescent="0.2">
      <c r="A4207" t="s">
        <v>33</v>
      </c>
      <c r="B4207" t="s">
        <v>55</v>
      </c>
      <c r="C4207">
        <v>2002</v>
      </c>
      <c r="D4207">
        <v>1.5</v>
      </c>
      <c r="E4207" t="s">
        <v>28</v>
      </c>
      <c r="F4207" t="s">
        <v>25</v>
      </c>
      <c r="G4207">
        <v>244846</v>
      </c>
      <c r="H4207">
        <v>5</v>
      </c>
      <c r="I4207">
        <v>2</v>
      </c>
      <c r="J4207">
        <v>2000</v>
      </c>
    </row>
    <row r="4208" spans="1:10" x14ac:dyDescent="0.2">
      <c r="A4208" t="s">
        <v>29</v>
      </c>
      <c r="B4208" t="s">
        <v>30</v>
      </c>
      <c r="C4208">
        <v>2001</v>
      </c>
      <c r="D4208">
        <v>2.8</v>
      </c>
      <c r="E4208" t="s">
        <v>12</v>
      </c>
      <c r="F4208" t="s">
        <v>25</v>
      </c>
      <c r="G4208">
        <v>216768</v>
      </c>
      <c r="H4208">
        <v>2</v>
      </c>
      <c r="I4208">
        <v>1</v>
      </c>
      <c r="J4208">
        <v>2864</v>
      </c>
    </row>
    <row r="4209" spans="1:10" x14ac:dyDescent="0.2">
      <c r="A4209" t="s">
        <v>26</v>
      </c>
      <c r="B4209" t="s">
        <v>47</v>
      </c>
      <c r="C4209">
        <v>2015</v>
      </c>
      <c r="D4209">
        <v>2.5</v>
      </c>
      <c r="E4209" t="s">
        <v>22</v>
      </c>
      <c r="F4209" t="s">
        <v>25</v>
      </c>
      <c r="G4209">
        <v>141026</v>
      </c>
      <c r="H4209">
        <v>5</v>
      </c>
      <c r="I4209">
        <v>3</v>
      </c>
      <c r="J4209">
        <v>10279</v>
      </c>
    </row>
    <row r="4210" spans="1:10" x14ac:dyDescent="0.2">
      <c r="A4210" t="s">
        <v>26</v>
      </c>
      <c r="B4210" t="s">
        <v>47</v>
      </c>
      <c r="C4210">
        <v>2004</v>
      </c>
      <c r="D4210">
        <v>2.2999999999999998</v>
      </c>
      <c r="E4210" t="s">
        <v>22</v>
      </c>
      <c r="F4210" t="s">
        <v>25</v>
      </c>
      <c r="G4210">
        <v>289261</v>
      </c>
      <c r="H4210">
        <v>5</v>
      </c>
      <c r="I4210">
        <v>4</v>
      </c>
      <c r="J4210">
        <v>3814</v>
      </c>
    </row>
    <row r="4211" spans="1:10" x14ac:dyDescent="0.2">
      <c r="A4211" t="s">
        <v>23</v>
      </c>
      <c r="B4211" t="s">
        <v>24</v>
      </c>
      <c r="C4211">
        <v>2018</v>
      </c>
      <c r="D4211">
        <v>2.2000000000000002</v>
      </c>
      <c r="E4211" t="s">
        <v>12</v>
      </c>
      <c r="F4211" t="s">
        <v>13</v>
      </c>
      <c r="G4211">
        <v>103942</v>
      </c>
      <c r="H4211">
        <v>3</v>
      </c>
      <c r="I4211">
        <v>1</v>
      </c>
      <c r="J4211">
        <v>9621</v>
      </c>
    </row>
    <row r="4212" spans="1:10" x14ac:dyDescent="0.2">
      <c r="A4212" t="s">
        <v>36</v>
      </c>
      <c r="B4212" t="s">
        <v>44</v>
      </c>
      <c r="C4212">
        <v>2005</v>
      </c>
      <c r="D4212">
        <v>3.1</v>
      </c>
      <c r="E4212" t="s">
        <v>22</v>
      </c>
      <c r="F4212" t="s">
        <v>17</v>
      </c>
      <c r="G4212">
        <v>109563</v>
      </c>
      <c r="H4212">
        <v>4</v>
      </c>
      <c r="I4212">
        <v>2</v>
      </c>
      <c r="J4212">
        <v>10008</v>
      </c>
    </row>
    <row r="4213" spans="1:10" x14ac:dyDescent="0.2">
      <c r="A4213" t="s">
        <v>10</v>
      </c>
      <c r="B4213" t="s">
        <v>31</v>
      </c>
      <c r="C4213">
        <v>2011</v>
      </c>
      <c r="D4213">
        <v>1.6</v>
      </c>
      <c r="E4213" t="s">
        <v>16</v>
      </c>
      <c r="F4213" t="s">
        <v>25</v>
      </c>
      <c r="G4213">
        <v>78021</v>
      </c>
      <c r="H4213">
        <v>2</v>
      </c>
      <c r="I4213">
        <v>1</v>
      </c>
      <c r="J4213">
        <v>8439</v>
      </c>
    </row>
    <row r="4214" spans="1:10" x14ac:dyDescent="0.2">
      <c r="A4214" t="s">
        <v>10</v>
      </c>
      <c r="B4214" t="s">
        <v>48</v>
      </c>
      <c r="C4214">
        <v>2010</v>
      </c>
      <c r="D4214">
        <v>3</v>
      </c>
      <c r="E4214" t="s">
        <v>28</v>
      </c>
      <c r="F4214" t="s">
        <v>17</v>
      </c>
      <c r="G4214">
        <v>293509</v>
      </c>
      <c r="H4214">
        <v>4</v>
      </c>
      <c r="I4214">
        <v>4</v>
      </c>
      <c r="J4214">
        <v>5729</v>
      </c>
    </row>
    <row r="4215" spans="1:10" x14ac:dyDescent="0.2">
      <c r="A4215" t="s">
        <v>23</v>
      </c>
      <c r="B4215" t="s">
        <v>45</v>
      </c>
      <c r="C4215">
        <v>2006</v>
      </c>
      <c r="D4215">
        <v>1.6</v>
      </c>
      <c r="E4215" t="s">
        <v>12</v>
      </c>
      <c r="F4215" t="s">
        <v>25</v>
      </c>
      <c r="G4215">
        <v>32222</v>
      </c>
      <c r="H4215">
        <v>3</v>
      </c>
      <c r="I4215">
        <v>3</v>
      </c>
      <c r="J4215">
        <v>6855</v>
      </c>
    </row>
    <row r="4216" spans="1:10" x14ac:dyDescent="0.2">
      <c r="A4216" t="s">
        <v>14</v>
      </c>
      <c r="B4216" t="s">
        <v>15</v>
      </c>
      <c r="C4216">
        <v>2015</v>
      </c>
      <c r="D4216">
        <v>1.4</v>
      </c>
      <c r="E4216" t="s">
        <v>16</v>
      </c>
      <c r="F4216" t="s">
        <v>17</v>
      </c>
      <c r="G4216">
        <v>104171</v>
      </c>
      <c r="H4216">
        <v>2</v>
      </c>
      <c r="I4216">
        <v>3</v>
      </c>
      <c r="J4216">
        <v>10416</v>
      </c>
    </row>
    <row r="4217" spans="1:10" x14ac:dyDescent="0.2">
      <c r="A4217" t="s">
        <v>20</v>
      </c>
      <c r="B4217" t="s">
        <v>42</v>
      </c>
      <c r="C4217">
        <v>2019</v>
      </c>
      <c r="D4217">
        <v>1.6</v>
      </c>
      <c r="E4217" t="s">
        <v>12</v>
      </c>
      <c r="F4217" t="s">
        <v>17</v>
      </c>
      <c r="G4217">
        <v>256344</v>
      </c>
      <c r="H4217">
        <v>5</v>
      </c>
      <c r="I4217">
        <v>3</v>
      </c>
      <c r="J4217">
        <v>7773</v>
      </c>
    </row>
    <row r="4218" spans="1:10" x14ac:dyDescent="0.2">
      <c r="A4218" t="s">
        <v>33</v>
      </c>
      <c r="B4218" t="s">
        <v>43</v>
      </c>
      <c r="C4218">
        <v>2005</v>
      </c>
      <c r="D4218">
        <v>2.4</v>
      </c>
      <c r="E4218" t="s">
        <v>12</v>
      </c>
      <c r="F4218" t="s">
        <v>17</v>
      </c>
      <c r="G4218">
        <v>208352</v>
      </c>
      <c r="H4218">
        <v>3</v>
      </c>
      <c r="I4218">
        <v>5</v>
      </c>
      <c r="J4218">
        <v>5332</v>
      </c>
    </row>
    <row r="4219" spans="1:10" x14ac:dyDescent="0.2">
      <c r="A4219" t="s">
        <v>14</v>
      </c>
      <c r="B4219" t="s">
        <v>46</v>
      </c>
      <c r="C4219">
        <v>2023</v>
      </c>
      <c r="D4219">
        <v>3.1</v>
      </c>
      <c r="E4219" t="s">
        <v>22</v>
      </c>
      <c r="F4219" t="s">
        <v>17</v>
      </c>
      <c r="G4219">
        <v>296122</v>
      </c>
      <c r="H4219">
        <v>2</v>
      </c>
      <c r="I4219">
        <v>4</v>
      </c>
      <c r="J4219">
        <v>11677</v>
      </c>
    </row>
    <row r="4220" spans="1:10" x14ac:dyDescent="0.2">
      <c r="A4220" t="s">
        <v>33</v>
      </c>
      <c r="B4220" t="s">
        <v>34</v>
      </c>
      <c r="C4220">
        <v>2007</v>
      </c>
      <c r="D4220">
        <v>1.9</v>
      </c>
      <c r="E4220" t="s">
        <v>28</v>
      </c>
      <c r="F4220" t="s">
        <v>25</v>
      </c>
      <c r="G4220">
        <v>194177</v>
      </c>
      <c r="H4220">
        <v>2</v>
      </c>
      <c r="I4220">
        <v>4</v>
      </c>
      <c r="J4220">
        <v>4216</v>
      </c>
    </row>
    <row r="4221" spans="1:10" x14ac:dyDescent="0.2">
      <c r="A4221" t="s">
        <v>40</v>
      </c>
      <c r="B4221" t="s">
        <v>49</v>
      </c>
      <c r="C4221">
        <v>2018</v>
      </c>
      <c r="D4221">
        <v>5</v>
      </c>
      <c r="E4221" t="s">
        <v>22</v>
      </c>
      <c r="F4221" t="s">
        <v>25</v>
      </c>
      <c r="G4221">
        <v>226702</v>
      </c>
      <c r="H4221">
        <v>2</v>
      </c>
      <c r="I4221">
        <v>4</v>
      </c>
      <c r="J4221">
        <v>11965</v>
      </c>
    </row>
    <row r="4222" spans="1:10" x14ac:dyDescent="0.2">
      <c r="A4222" t="s">
        <v>29</v>
      </c>
      <c r="B4222" t="s">
        <v>35</v>
      </c>
      <c r="C4222">
        <v>2017</v>
      </c>
      <c r="D4222">
        <v>2.1</v>
      </c>
      <c r="E4222" t="s">
        <v>22</v>
      </c>
      <c r="F4222" t="s">
        <v>25</v>
      </c>
      <c r="G4222">
        <v>185046</v>
      </c>
      <c r="H4222">
        <v>5</v>
      </c>
      <c r="I4222">
        <v>4</v>
      </c>
      <c r="J4222">
        <v>9599</v>
      </c>
    </row>
    <row r="4223" spans="1:10" x14ac:dyDescent="0.2">
      <c r="A4223" t="s">
        <v>20</v>
      </c>
      <c r="B4223" t="s">
        <v>42</v>
      </c>
      <c r="C4223">
        <v>2016</v>
      </c>
      <c r="D4223">
        <v>1.6</v>
      </c>
      <c r="E4223" t="s">
        <v>12</v>
      </c>
      <c r="F4223" t="s">
        <v>13</v>
      </c>
      <c r="G4223">
        <v>230431</v>
      </c>
      <c r="H4223">
        <v>4</v>
      </c>
      <c r="I4223">
        <v>5</v>
      </c>
      <c r="J4223">
        <v>5891</v>
      </c>
    </row>
    <row r="4224" spans="1:10" x14ac:dyDescent="0.2">
      <c r="A4224" t="s">
        <v>40</v>
      </c>
      <c r="B4224" t="s">
        <v>49</v>
      </c>
      <c r="C4224">
        <v>2002</v>
      </c>
      <c r="D4224">
        <v>1.9</v>
      </c>
      <c r="E4224" t="s">
        <v>12</v>
      </c>
      <c r="F4224" t="s">
        <v>13</v>
      </c>
      <c r="G4224">
        <v>140394</v>
      </c>
      <c r="H4224">
        <v>2</v>
      </c>
      <c r="I4224">
        <v>2</v>
      </c>
      <c r="J4224">
        <v>3792</v>
      </c>
    </row>
    <row r="4225" spans="1:10" x14ac:dyDescent="0.2">
      <c r="A4225" t="s">
        <v>10</v>
      </c>
      <c r="B4225" t="s">
        <v>11</v>
      </c>
      <c r="C4225">
        <v>2015</v>
      </c>
      <c r="D4225">
        <v>4.7</v>
      </c>
      <c r="E4225" t="s">
        <v>12</v>
      </c>
      <c r="F4225" t="s">
        <v>25</v>
      </c>
      <c r="G4225">
        <v>107916</v>
      </c>
      <c r="H4225">
        <v>4</v>
      </c>
      <c r="I4225">
        <v>2</v>
      </c>
      <c r="J4225">
        <v>11141</v>
      </c>
    </row>
    <row r="4226" spans="1:10" x14ac:dyDescent="0.2">
      <c r="A4226" t="s">
        <v>20</v>
      </c>
      <c r="B4226" t="s">
        <v>50</v>
      </c>
      <c r="C4226">
        <v>2018</v>
      </c>
      <c r="D4226">
        <v>3.7</v>
      </c>
      <c r="E4226" t="s">
        <v>22</v>
      </c>
      <c r="F4226" t="s">
        <v>13</v>
      </c>
      <c r="G4226">
        <v>181383</v>
      </c>
      <c r="H4226">
        <v>4</v>
      </c>
      <c r="I4226">
        <v>3</v>
      </c>
      <c r="J4226">
        <v>11572</v>
      </c>
    </row>
    <row r="4227" spans="1:10" x14ac:dyDescent="0.2">
      <c r="A4227" t="s">
        <v>26</v>
      </c>
      <c r="B4227" t="s">
        <v>32</v>
      </c>
      <c r="C4227">
        <v>2010</v>
      </c>
      <c r="D4227">
        <v>1.9</v>
      </c>
      <c r="E4227" t="s">
        <v>12</v>
      </c>
      <c r="F4227" t="s">
        <v>25</v>
      </c>
      <c r="G4227">
        <v>122550</v>
      </c>
      <c r="H4227">
        <v>3</v>
      </c>
      <c r="I4227">
        <v>4</v>
      </c>
      <c r="J4227">
        <v>6549</v>
      </c>
    </row>
    <row r="4228" spans="1:10" x14ac:dyDescent="0.2">
      <c r="A4228" t="s">
        <v>29</v>
      </c>
      <c r="B4228" t="s">
        <v>30</v>
      </c>
      <c r="C4228">
        <v>2017</v>
      </c>
      <c r="D4228">
        <v>2.7</v>
      </c>
      <c r="E4228" t="s">
        <v>28</v>
      </c>
      <c r="F4228" t="s">
        <v>25</v>
      </c>
      <c r="G4228">
        <v>244961</v>
      </c>
      <c r="H4228">
        <v>5</v>
      </c>
      <c r="I4228">
        <v>3</v>
      </c>
      <c r="J4228">
        <v>7000</v>
      </c>
    </row>
    <row r="4229" spans="1:10" x14ac:dyDescent="0.2">
      <c r="A4229" t="s">
        <v>26</v>
      </c>
      <c r="B4229" t="s">
        <v>47</v>
      </c>
      <c r="C4229">
        <v>2014</v>
      </c>
      <c r="D4229">
        <v>1.3</v>
      </c>
      <c r="E4229" t="s">
        <v>28</v>
      </c>
      <c r="F4229" t="s">
        <v>13</v>
      </c>
      <c r="G4229">
        <v>91179</v>
      </c>
      <c r="H4229">
        <v>3</v>
      </c>
      <c r="I4229">
        <v>4</v>
      </c>
      <c r="J4229">
        <v>7776</v>
      </c>
    </row>
    <row r="4230" spans="1:10" x14ac:dyDescent="0.2">
      <c r="A4230" t="s">
        <v>26</v>
      </c>
      <c r="B4230" t="s">
        <v>27</v>
      </c>
      <c r="C4230">
        <v>2021</v>
      </c>
      <c r="D4230">
        <v>4.3</v>
      </c>
      <c r="E4230" t="s">
        <v>28</v>
      </c>
      <c r="F4230" t="s">
        <v>13</v>
      </c>
      <c r="G4230">
        <v>172622</v>
      </c>
      <c r="H4230">
        <v>2</v>
      </c>
      <c r="I4230">
        <v>5</v>
      </c>
      <c r="J4230">
        <v>11247</v>
      </c>
    </row>
    <row r="4231" spans="1:10" x14ac:dyDescent="0.2">
      <c r="A4231" t="s">
        <v>18</v>
      </c>
      <c r="B4231" t="s">
        <v>52</v>
      </c>
      <c r="C4231">
        <v>2000</v>
      </c>
      <c r="D4231">
        <v>1.7</v>
      </c>
      <c r="E4231" t="s">
        <v>16</v>
      </c>
      <c r="F4231" t="s">
        <v>17</v>
      </c>
      <c r="G4231">
        <v>31977</v>
      </c>
      <c r="H4231">
        <v>4</v>
      </c>
      <c r="I4231">
        <v>1</v>
      </c>
      <c r="J4231">
        <v>7660</v>
      </c>
    </row>
    <row r="4232" spans="1:10" x14ac:dyDescent="0.2">
      <c r="A4232" t="s">
        <v>23</v>
      </c>
      <c r="B4232" t="s">
        <v>38</v>
      </c>
      <c r="C4232">
        <v>2006</v>
      </c>
      <c r="D4232">
        <v>4.9000000000000004</v>
      </c>
      <c r="E4232" t="s">
        <v>22</v>
      </c>
      <c r="F4232" t="s">
        <v>17</v>
      </c>
      <c r="G4232">
        <v>96639</v>
      </c>
      <c r="H4232">
        <v>3</v>
      </c>
      <c r="I4232">
        <v>4</v>
      </c>
      <c r="J4232">
        <v>12367</v>
      </c>
    </row>
    <row r="4233" spans="1:10" x14ac:dyDescent="0.2">
      <c r="A4233" t="s">
        <v>26</v>
      </c>
      <c r="B4233" t="s">
        <v>47</v>
      </c>
      <c r="C4233">
        <v>2023</v>
      </c>
      <c r="D4233">
        <v>1.3</v>
      </c>
      <c r="E4233" t="s">
        <v>22</v>
      </c>
      <c r="F4233" t="s">
        <v>25</v>
      </c>
      <c r="G4233">
        <v>221773</v>
      </c>
      <c r="H4233">
        <v>5</v>
      </c>
      <c r="I4233">
        <v>1</v>
      </c>
      <c r="J4233">
        <v>9864</v>
      </c>
    </row>
    <row r="4234" spans="1:10" x14ac:dyDescent="0.2">
      <c r="A4234" t="s">
        <v>36</v>
      </c>
      <c r="B4234" t="s">
        <v>37</v>
      </c>
      <c r="C4234">
        <v>2006</v>
      </c>
      <c r="D4234">
        <v>3.4</v>
      </c>
      <c r="E4234" t="s">
        <v>16</v>
      </c>
      <c r="F4234" t="s">
        <v>17</v>
      </c>
      <c r="G4234">
        <v>35668</v>
      </c>
      <c r="H4234">
        <v>4</v>
      </c>
      <c r="I4234">
        <v>4</v>
      </c>
      <c r="J4234">
        <v>11086</v>
      </c>
    </row>
    <row r="4235" spans="1:10" x14ac:dyDescent="0.2">
      <c r="A4235" t="s">
        <v>29</v>
      </c>
      <c r="B4235" t="s">
        <v>35</v>
      </c>
      <c r="C4235">
        <v>2002</v>
      </c>
      <c r="D4235">
        <v>1.8</v>
      </c>
      <c r="E4235" t="s">
        <v>12</v>
      </c>
      <c r="F4235" t="s">
        <v>17</v>
      </c>
      <c r="G4235">
        <v>100995</v>
      </c>
      <c r="H4235">
        <v>3</v>
      </c>
      <c r="I4235">
        <v>5</v>
      </c>
      <c r="J4235">
        <v>5980</v>
      </c>
    </row>
    <row r="4236" spans="1:10" x14ac:dyDescent="0.2">
      <c r="A4236" t="s">
        <v>20</v>
      </c>
      <c r="B4236" t="s">
        <v>50</v>
      </c>
      <c r="C4236">
        <v>2012</v>
      </c>
      <c r="D4236">
        <v>2.2999999999999998</v>
      </c>
      <c r="E4236" t="s">
        <v>28</v>
      </c>
      <c r="F4236" t="s">
        <v>13</v>
      </c>
      <c r="G4236">
        <v>252030</v>
      </c>
      <c r="H4236">
        <v>3</v>
      </c>
      <c r="I4236">
        <v>4</v>
      </c>
      <c r="J4236">
        <v>4959</v>
      </c>
    </row>
    <row r="4237" spans="1:10" x14ac:dyDescent="0.2">
      <c r="A4237" t="s">
        <v>40</v>
      </c>
      <c r="B4237" t="s">
        <v>41</v>
      </c>
      <c r="C4237">
        <v>2020</v>
      </c>
      <c r="D4237">
        <v>4.5</v>
      </c>
      <c r="E4237" t="s">
        <v>12</v>
      </c>
      <c r="F4237" t="s">
        <v>13</v>
      </c>
      <c r="G4237">
        <v>258609</v>
      </c>
      <c r="H4237">
        <v>3</v>
      </c>
      <c r="I4237">
        <v>3</v>
      </c>
      <c r="J4237">
        <v>9427</v>
      </c>
    </row>
    <row r="4238" spans="1:10" x14ac:dyDescent="0.2">
      <c r="A4238" t="s">
        <v>20</v>
      </c>
      <c r="B4238" t="s">
        <v>42</v>
      </c>
      <c r="C4238">
        <v>2001</v>
      </c>
      <c r="D4238">
        <v>2.4</v>
      </c>
      <c r="E4238" t="s">
        <v>28</v>
      </c>
      <c r="F4238" t="s">
        <v>13</v>
      </c>
      <c r="G4238">
        <v>19036</v>
      </c>
      <c r="H4238">
        <v>3</v>
      </c>
      <c r="I4238">
        <v>3</v>
      </c>
      <c r="J4238">
        <v>6419</v>
      </c>
    </row>
    <row r="4239" spans="1:10" x14ac:dyDescent="0.2">
      <c r="A4239" t="s">
        <v>20</v>
      </c>
      <c r="B4239" t="s">
        <v>50</v>
      </c>
      <c r="C4239">
        <v>2003</v>
      </c>
      <c r="D4239">
        <v>2.6</v>
      </c>
      <c r="E4239" t="s">
        <v>16</v>
      </c>
      <c r="F4239" t="s">
        <v>17</v>
      </c>
      <c r="G4239">
        <v>280984</v>
      </c>
      <c r="H4239">
        <v>5</v>
      </c>
      <c r="I4239">
        <v>1</v>
      </c>
      <c r="J4239">
        <v>4480</v>
      </c>
    </row>
    <row r="4240" spans="1:10" x14ac:dyDescent="0.2">
      <c r="A4240" t="s">
        <v>33</v>
      </c>
      <c r="B4240" t="s">
        <v>34</v>
      </c>
      <c r="C4240">
        <v>2021</v>
      </c>
      <c r="D4240">
        <v>2.4</v>
      </c>
      <c r="E4240" t="s">
        <v>22</v>
      </c>
      <c r="F4240" t="s">
        <v>13</v>
      </c>
      <c r="G4240">
        <v>70665</v>
      </c>
      <c r="H4240">
        <v>5</v>
      </c>
      <c r="I4240">
        <v>2</v>
      </c>
      <c r="J4240">
        <v>13386</v>
      </c>
    </row>
    <row r="4241" spans="1:10" x14ac:dyDescent="0.2">
      <c r="A4241" t="s">
        <v>40</v>
      </c>
      <c r="B4241" t="s">
        <v>51</v>
      </c>
      <c r="C4241">
        <v>2007</v>
      </c>
      <c r="D4241">
        <v>3.3</v>
      </c>
      <c r="E4241" t="s">
        <v>12</v>
      </c>
      <c r="F4241" t="s">
        <v>17</v>
      </c>
      <c r="G4241">
        <v>164256</v>
      </c>
      <c r="H4241">
        <v>5</v>
      </c>
      <c r="I4241">
        <v>4</v>
      </c>
      <c r="J4241">
        <v>7714</v>
      </c>
    </row>
    <row r="4242" spans="1:10" x14ac:dyDescent="0.2">
      <c r="A4242" t="s">
        <v>26</v>
      </c>
      <c r="B4242" t="s">
        <v>47</v>
      </c>
      <c r="C4242">
        <v>2021</v>
      </c>
      <c r="D4242">
        <v>2.2000000000000002</v>
      </c>
      <c r="E4242" t="s">
        <v>28</v>
      </c>
      <c r="F4242" t="s">
        <v>25</v>
      </c>
      <c r="G4242">
        <v>131183</v>
      </c>
      <c r="H4242">
        <v>4</v>
      </c>
      <c r="I4242">
        <v>5</v>
      </c>
      <c r="J4242">
        <v>9976</v>
      </c>
    </row>
    <row r="4243" spans="1:10" x14ac:dyDescent="0.2">
      <c r="A4243" t="s">
        <v>14</v>
      </c>
      <c r="B4243" t="s">
        <v>15</v>
      </c>
      <c r="C4243">
        <v>2011</v>
      </c>
      <c r="D4243">
        <v>4.0999999999999996</v>
      </c>
      <c r="E4243" t="s">
        <v>22</v>
      </c>
      <c r="F4243" t="s">
        <v>17</v>
      </c>
      <c r="G4243">
        <v>171809</v>
      </c>
      <c r="H4243">
        <v>2</v>
      </c>
      <c r="I4243">
        <v>1</v>
      </c>
      <c r="J4243">
        <v>11563</v>
      </c>
    </row>
    <row r="4244" spans="1:10" x14ac:dyDescent="0.2">
      <c r="A4244" t="s">
        <v>29</v>
      </c>
      <c r="B4244" t="s">
        <v>35</v>
      </c>
      <c r="C4244">
        <v>2022</v>
      </c>
      <c r="D4244">
        <v>2.2999999999999998</v>
      </c>
      <c r="E4244" t="s">
        <v>28</v>
      </c>
      <c r="F4244" t="s">
        <v>13</v>
      </c>
      <c r="G4244">
        <v>196407</v>
      </c>
      <c r="H4244">
        <v>5</v>
      </c>
      <c r="I4244">
        <v>5</v>
      </c>
      <c r="J4244">
        <v>9071</v>
      </c>
    </row>
    <row r="4245" spans="1:10" x14ac:dyDescent="0.2">
      <c r="A4245" t="s">
        <v>14</v>
      </c>
      <c r="B4245" t="s">
        <v>15</v>
      </c>
      <c r="C4245">
        <v>2004</v>
      </c>
      <c r="D4245">
        <v>4.8</v>
      </c>
      <c r="E4245" t="s">
        <v>16</v>
      </c>
      <c r="F4245" t="s">
        <v>17</v>
      </c>
      <c r="G4245">
        <v>184289</v>
      </c>
      <c r="H4245">
        <v>4</v>
      </c>
      <c r="I4245">
        <v>1</v>
      </c>
      <c r="J4245">
        <v>8914</v>
      </c>
    </row>
    <row r="4246" spans="1:10" x14ac:dyDescent="0.2">
      <c r="A4246" t="s">
        <v>18</v>
      </c>
      <c r="B4246" t="s">
        <v>54</v>
      </c>
      <c r="C4246">
        <v>2002</v>
      </c>
      <c r="D4246">
        <v>4.8</v>
      </c>
      <c r="E4246" t="s">
        <v>22</v>
      </c>
      <c r="F4246" t="s">
        <v>17</v>
      </c>
      <c r="G4246">
        <v>232734</v>
      </c>
      <c r="H4246">
        <v>2</v>
      </c>
      <c r="I4246">
        <v>1</v>
      </c>
      <c r="J4246">
        <v>8345</v>
      </c>
    </row>
    <row r="4247" spans="1:10" x14ac:dyDescent="0.2">
      <c r="A4247" t="s">
        <v>23</v>
      </c>
      <c r="B4247" t="s">
        <v>24</v>
      </c>
      <c r="C4247">
        <v>2019</v>
      </c>
      <c r="D4247">
        <v>2.2999999999999998</v>
      </c>
      <c r="E4247" t="s">
        <v>12</v>
      </c>
      <c r="F4247" t="s">
        <v>17</v>
      </c>
      <c r="G4247">
        <v>153306</v>
      </c>
      <c r="H4247">
        <v>5</v>
      </c>
      <c r="I4247">
        <v>3</v>
      </c>
      <c r="J4247">
        <v>10533</v>
      </c>
    </row>
    <row r="4248" spans="1:10" x14ac:dyDescent="0.2">
      <c r="A4248" t="s">
        <v>29</v>
      </c>
      <c r="B4248" t="s">
        <v>35</v>
      </c>
      <c r="C4248">
        <v>2002</v>
      </c>
      <c r="D4248">
        <v>3</v>
      </c>
      <c r="E4248" t="s">
        <v>28</v>
      </c>
      <c r="F4248" t="s">
        <v>25</v>
      </c>
      <c r="G4248">
        <v>136847</v>
      </c>
      <c r="H4248">
        <v>4</v>
      </c>
      <c r="I4248">
        <v>3</v>
      </c>
      <c r="J4248">
        <v>4963</v>
      </c>
    </row>
    <row r="4249" spans="1:10" x14ac:dyDescent="0.2">
      <c r="A4249" t="s">
        <v>20</v>
      </c>
      <c r="B4249" t="s">
        <v>21</v>
      </c>
      <c r="C4249">
        <v>2000</v>
      </c>
      <c r="D4249">
        <v>3.8</v>
      </c>
      <c r="E4249" t="s">
        <v>28</v>
      </c>
      <c r="F4249" t="s">
        <v>17</v>
      </c>
      <c r="G4249">
        <v>192924</v>
      </c>
      <c r="H4249">
        <v>5</v>
      </c>
      <c r="I4249">
        <v>4</v>
      </c>
      <c r="J4249">
        <v>5541</v>
      </c>
    </row>
    <row r="4250" spans="1:10" x14ac:dyDescent="0.2">
      <c r="A4250" t="s">
        <v>14</v>
      </c>
      <c r="B4250" t="s">
        <v>15</v>
      </c>
      <c r="C4250">
        <v>2003</v>
      </c>
      <c r="D4250">
        <v>3.9</v>
      </c>
      <c r="E4250" t="s">
        <v>28</v>
      </c>
      <c r="F4250" t="s">
        <v>17</v>
      </c>
      <c r="G4250">
        <v>98938</v>
      </c>
      <c r="H4250">
        <v>3</v>
      </c>
      <c r="I4250">
        <v>5</v>
      </c>
      <c r="J4250">
        <v>8421</v>
      </c>
    </row>
    <row r="4251" spans="1:10" x14ac:dyDescent="0.2">
      <c r="A4251" t="s">
        <v>10</v>
      </c>
      <c r="B4251" t="s">
        <v>11</v>
      </c>
      <c r="C4251">
        <v>2019</v>
      </c>
      <c r="D4251">
        <v>4.2</v>
      </c>
      <c r="E4251" t="s">
        <v>16</v>
      </c>
      <c r="F4251" t="s">
        <v>13</v>
      </c>
      <c r="G4251">
        <v>116016</v>
      </c>
      <c r="H4251">
        <v>5</v>
      </c>
      <c r="I4251">
        <v>5</v>
      </c>
      <c r="J4251">
        <v>12679</v>
      </c>
    </row>
    <row r="4252" spans="1:10" x14ac:dyDescent="0.2">
      <c r="A4252" t="s">
        <v>23</v>
      </c>
      <c r="B4252" t="s">
        <v>38</v>
      </c>
      <c r="C4252">
        <v>2012</v>
      </c>
      <c r="D4252">
        <v>5</v>
      </c>
      <c r="E4252" t="s">
        <v>28</v>
      </c>
      <c r="F4252" t="s">
        <v>13</v>
      </c>
      <c r="G4252">
        <v>16715</v>
      </c>
      <c r="H4252">
        <v>2</v>
      </c>
      <c r="I4252">
        <v>2</v>
      </c>
      <c r="J4252">
        <v>12365</v>
      </c>
    </row>
    <row r="4253" spans="1:10" x14ac:dyDescent="0.2">
      <c r="A4253" t="s">
        <v>36</v>
      </c>
      <c r="B4253" t="s">
        <v>53</v>
      </c>
      <c r="C4253">
        <v>2008</v>
      </c>
      <c r="D4253">
        <v>3.9</v>
      </c>
      <c r="E4253" t="s">
        <v>22</v>
      </c>
      <c r="F4253" t="s">
        <v>25</v>
      </c>
      <c r="G4253">
        <v>228511</v>
      </c>
      <c r="H4253">
        <v>4</v>
      </c>
      <c r="I4253">
        <v>5</v>
      </c>
      <c r="J4253">
        <v>7829</v>
      </c>
    </row>
    <row r="4254" spans="1:10" x14ac:dyDescent="0.2">
      <c r="A4254" t="s">
        <v>40</v>
      </c>
      <c r="B4254" t="s">
        <v>51</v>
      </c>
      <c r="C4254">
        <v>2005</v>
      </c>
      <c r="D4254">
        <v>4.5999999999999996</v>
      </c>
      <c r="E4254" t="s">
        <v>16</v>
      </c>
      <c r="F4254" t="s">
        <v>17</v>
      </c>
      <c r="G4254">
        <v>57014</v>
      </c>
      <c r="H4254">
        <v>2</v>
      </c>
      <c r="I4254">
        <v>3</v>
      </c>
      <c r="J4254">
        <v>11559</v>
      </c>
    </row>
    <row r="4255" spans="1:10" x14ac:dyDescent="0.2">
      <c r="A4255" t="s">
        <v>20</v>
      </c>
      <c r="B4255" t="s">
        <v>42</v>
      </c>
      <c r="C4255">
        <v>2005</v>
      </c>
      <c r="D4255">
        <v>3.2</v>
      </c>
      <c r="E4255" t="s">
        <v>16</v>
      </c>
      <c r="F4255" t="s">
        <v>13</v>
      </c>
      <c r="G4255">
        <v>123998</v>
      </c>
      <c r="H4255">
        <v>5</v>
      </c>
      <c r="I4255">
        <v>1</v>
      </c>
      <c r="J4255">
        <v>7320</v>
      </c>
    </row>
    <row r="4256" spans="1:10" x14ac:dyDescent="0.2">
      <c r="A4256" t="s">
        <v>23</v>
      </c>
      <c r="B4256" t="s">
        <v>24</v>
      </c>
      <c r="C4256">
        <v>2002</v>
      </c>
      <c r="D4256">
        <v>4.8</v>
      </c>
      <c r="E4256" t="s">
        <v>22</v>
      </c>
      <c r="F4256" t="s">
        <v>17</v>
      </c>
      <c r="G4256">
        <v>161122</v>
      </c>
      <c r="H4256">
        <v>2</v>
      </c>
      <c r="I4256">
        <v>3</v>
      </c>
      <c r="J4256">
        <v>9777</v>
      </c>
    </row>
    <row r="4257" spans="1:10" x14ac:dyDescent="0.2">
      <c r="A4257" t="s">
        <v>14</v>
      </c>
      <c r="B4257" t="s">
        <v>39</v>
      </c>
      <c r="C4257">
        <v>2023</v>
      </c>
      <c r="D4257">
        <v>4</v>
      </c>
      <c r="E4257" t="s">
        <v>16</v>
      </c>
      <c r="F4257" t="s">
        <v>17</v>
      </c>
      <c r="G4257">
        <v>88992</v>
      </c>
      <c r="H4257">
        <v>3</v>
      </c>
      <c r="I4257">
        <v>4</v>
      </c>
      <c r="J4257">
        <v>15720</v>
      </c>
    </row>
    <row r="4258" spans="1:10" x14ac:dyDescent="0.2">
      <c r="A4258" t="s">
        <v>40</v>
      </c>
      <c r="B4258" t="s">
        <v>41</v>
      </c>
      <c r="C4258">
        <v>2001</v>
      </c>
      <c r="D4258">
        <v>4.4000000000000004</v>
      </c>
      <c r="E4258" t="s">
        <v>12</v>
      </c>
      <c r="F4258" t="s">
        <v>13</v>
      </c>
      <c r="G4258">
        <v>202069</v>
      </c>
      <c r="H4258">
        <v>4</v>
      </c>
      <c r="I4258">
        <v>2</v>
      </c>
      <c r="J4258">
        <v>4758</v>
      </c>
    </row>
    <row r="4259" spans="1:10" x14ac:dyDescent="0.2">
      <c r="A4259" t="s">
        <v>10</v>
      </c>
      <c r="B4259" t="s">
        <v>31</v>
      </c>
      <c r="C4259">
        <v>2000</v>
      </c>
      <c r="D4259">
        <v>3.7</v>
      </c>
      <c r="E4259" t="s">
        <v>28</v>
      </c>
      <c r="F4259" t="s">
        <v>13</v>
      </c>
      <c r="G4259">
        <v>134764</v>
      </c>
      <c r="H4259">
        <v>2</v>
      </c>
      <c r="I4259">
        <v>5</v>
      </c>
      <c r="J4259">
        <v>5104</v>
      </c>
    </row>
    <row r="4260" spans="1:10" x14ac:dyDescent="0.2">
      <c r="A4260" t="s">
        <v>26</v>
      </c>
      <c r="B4260" t="s">
        <v>27</v>
      </c>
      <c r="C4260">
        <v>2010</v>
      </c>
      <c r="D4260">
        <v>4.0999999999999996</v>
      </c>
      <c r="E4260" t="s">
        <v>16</v>
      </c>
      <c r="F4260" t="s">
        <v>13</v>
      </c>
      <c r="G4260">
        <v>25999</v>
      </c>
      <c r="H4260">
        <v>5</v>
      </c>
      <c r="I4260">
        <v>1</v>
      </c>
      <c r="J4260">
        <v>11680</v>
      </c>
    </row>
    <row r="4261" spans="1:10" x14ac:dyDescent="0.2">
      <c r="A4261" t="s">
        <v>36</v>
      </c>
      <c r="B4261" t="s">
        <v>53</v>
      </c>
      <c r="C4261">
        <v>2004</v>
      </c>
      <c r="D4261">
        <v>2.5</v>
      </c>
      <c r="E4261" t="s">
        <v>16</v>
      </c>
      <c r="F4261" t="s">
        <v>13</v>
      </c>
      <c r="G4261">
        <v>82100</v>
      </c>
      <c r="H4261">
        <v>5</v>
      </c>
      <c r="I4261">
        <v>5</v>
      </c>
      <c r="J4261">
        <v>7158</v>
      </c>
    </row>
    <row r="4262" spans="1:10" x14ac:dyDescent="0.2">
      <c r="A4262" t="s">
        <v>20</v>
      </c>
      <c r="B4262" t="s">
        <v>50</v>
      </c>
      <c r="C4262">
        <v>2007</v>
      </c>
      <c r="D4262">
        <v>2.5</v>
      </c>
      <c r="E4262" t="s">
        <v>16</v>
      </c>
      <c r="F4262" t="s">
        <v>17</v>
      </c>
      <c r="G4262">
        <v>106426</v>
      </c>
      <c r="H4262">
        <v>5</v>
      </c>
      <c r="I4262">
        <v>2</v>
      </c>
      <c r="J4262">
        <v>9071</v>
      </c>
    </row>
    <row r="4263" spans="1:10" x14ac:dyDescent="0.2">
      <c r="A4263" t="s">
        <v>26</v>
      </c>
      <c r="B4263" t="s">
        <v>27</v>
      </c>
      <c r="C4263">
        <v>2014</v>
      </c>
      <c r="D4263">
        <v>4.7</v>
      </c>
      <c r="E4263" t="s">
        <v>28</v>
      </c>
      <c r="F4263" t="s">
        <v>13</v>
      </c>
      <c r="G4263">
        <v>148085</v>
      </c>
      <c r="H4263">
        <v>2</v>
      </c>
      <c r="I4263">
        <v>4</v>
      </c>
      <c r="J4263">
        <v>10038</v>
      </c>
    </row>
    <row r="4264" spans="1:10" x14ac:dyDescent="0.2">
      <c r="A4264" t="s">
        <v>14</v>
      </c>
      <c r="B4264" t="s">
        <v>15</v>
      </c>
      <c r="C4264">
        <v>2000</v>
      </c>
      <c r="D4264">
        <v>1.7</v>
      </c>
      <c r="E4264" t="s">
        <v>16</v>
      </c>
      <c r="F4264" t="s">
        <v>13</v>
      </c>
      <c r="G4264">
        <v>155021</v>
      </c>
      <c r="H4264">
        <v>3</v>
      </c>
      <c r="I4264">
        <v>5</v>
      </c>
      <c r="J4264">
        <v>3699</v>
      </c>
    </row>
    <row r="4265" spans="1:10" x14ac:dyDescent="0.2">
      <c r="A4265" t="s">
        <v>20</v>
      </c>
      <c r="B4265" t="s">
        <v>42</v>
      </c>
      <c r="C4265">
        <v>2008</v>
      </c>
      <c r="D4265">
        <v>2.2000000000000002</v>
      </c>
      <c r="E4265" t="s">
        <v>22</v>
      </c>
      <c r="F4265" t="s">
        <v>25</v>
      </c>
      <c r="G4265">
        <v>213836</v>
      </c>
      <c r="H4265">
        <v>5</v>
      </c>
      <c r="I4265">
        <v>1</v>
      </c>
      <c r="J4265">
        <v>6423</v>
      </c>
    </row>
    <row r="4266" spans="1:10" x14ac:dyDescent="0.2">
      <c r="A4266" t="s">
        <v>18</v>
      </c>
      <c r="B4266" t="s">
        <v>19</v>
      </c>
      <c r="C4266">
        <v>2014</v>
      </c>
      <c r="D4266">
        <v>1.9</v>
      </c>
      <c r="E4266" t="s">
        <v>16</v>
      </c>
      <c r="F4266" t="s">
        <v>13</v>
      </c>
      <c r="G4266">
        <v>70635</v>
      </c>
      <c r="H4266">
        <v>5</v>
      </c>
      <c r="I4266">
        <v>5</v>
      </c>
      <c r="J4266">
        <v>9787</v>
      </c>
    </row>
    <row r="4267" spans="1:10" x14ac:dyDescent="0.2">
      <c r="A4267" t="s">
        <v>29</v>
      </c>
      <c r="B4267" t="s">
        <v>30</v>
      </c>
      <c r="C4267">
        <v>2001</v>
      </c>
      <c r="D4267">
        <v>2.7</v>
      </c>
      <c r="E4267" t="s">
        <v>22</v>
      </c>
      <c r="F4267" t="s">
        <v>17</v>
      </c>
      <c r="G4267">
        <v>74508</v>
      </c>
      <c r="H4267">
        <v>4</v>
      </c>
      <c r="I4267">
        <v>1</v>
      </c>
      <c r="J4267">
        <v>9109</v>
      </c>
    </row>
    <row r="4268" spans="1:10" x14ac:dyDescent="0.2">
      <c r="A4268" t="s">
        <v>33</v>
      </c>
      <c r="B4268" t="s">
        <v>55</v>
      </c>
      <c r="C4268">
        <v>2016</v>
      </c>
      <c r="D4268">
        <v>1.4</v>
      </c>
      <c r="E4268" t="s">
        <v>12</v>
      </c>
      <c r="F4268" t="s">
        <v>25</v>
      </c>
      <c r="G4268">
        <v>32541</v>
      </c>
      <c r="H4268">
        <v>3</v>
      </c>
      <c r="I4268">
        <v>3</v>
      </c>
      <c r="J4268">
        <v>9649</v>
      </c>
    </row>
    <row r="4269" spans="1:10" x14ac:dyDescent="0.2">
      <c r="A4269" t="s">
        <v>23</v>
      </c>
      <c r="B4269" t="s">
        <v>45</v>
      </c>
      <c r="C4269">
        <v>2007</v>
      </c>
      <c r="D4269">
        <v>2.2000000000000002</v>
      </c>
      <c r="E4269" t="s">
        <v>16</v>
      </c>
      <c r="F4269" t="s">
        <v>17</v>
      </c>
      <c r="G4269">
        <v>290736</v>
      </c>
      <c r="H4269">
        <v>4</v>
      </c>
      <c r="I4269">
        <v>4</v>
      </c>
      <c r="J4269">
        <v>5085</v>
      </c>
    </row>
    <row r="4270" spans="1:10" x14ac:dyDescent="0.2">
      <c r="A4270" t="s">
        <v>20</v>
      </c>
      <c r="B4270" t="s">
        <v>50</v>
      </c>
      <c r="C4270">
        <v>2008</v>
      </c>
      <c r="D4270">
        <v>2.2000000000000002</v>
      </c>
      <c r="E4270" t="s">
        <v>22</v>
      </c>
      <c r="F4270" t="s">
        <v>25</v>
      </c>
      <c r="G4270">
        <v>157108</v>
      </c>
      <c r="H4270">
        <v>3</v>
      </c>
      <c r="I4270">
        <v>4</v>
      </c>
      <c r="J4270">
        <v>7557</v>
      </c>
    </row>
    <row r="4271" spans="1:10" x14ac:dyDescent="0.2">
      <c r="A4271" t="s">
        <v>10</v>
      </c>
      <c r="B4271" t="s">
        <v>11</v>
      </c>
      <c r="C4271">
        <v>2011</v>
      </c>
      <c r="D4271">
        <v>3.6</v>
      </c>
      <c r="E4271" t="s">
        <v>16</v>
      </c>
      <c r="F4271" t="s">
        <v>17</v>
      </c>
      <c r="G4271">
        <v>115465</v>
      </c>
      <c r="H4271">
        <v>3</v>
      </c>
      <c r="I4271">
        <v>4</v>
      </c>
      <c r="J4271">
        <v>11190</v>
      </c>
    </row>
    <row r="4272" spans="1:10" x14ac:dyDescent="0.2">
      <c r="A4272" t="s">
        <v>18</v>
      </c>
      <c r="B4272" t="s">
        <v>52</v>
      </c>
      <c r="C4272">
        <v>2002</v>
      </c>
      <c r="D4272">
        <v>2.9</v>
      </c>
      <c r="E4272" t="s">
        <v>12</v>
      </c>
      <c r="F4272" t="s">
        <v>17</v>
      </c>
      <c r="G4272">
        <v>71027</v>
      </c>
      <c r="H4272">
        <v>5</v>
      </c>
      <c r="I4272">
        <v>4</v>
      </c>
      <c r="J4272">
        <v>7679</v>
      </c>
    </row>
    <row r="4273" spans="1:10" x14ac:dyDescent="0.2">
      <c r="A4273" t="s">
        <v>26</v>
      </c>
      <c r="B4273" t="s">
        <v>27</v>
      </c>
      <c r="C4273">
        <v>2021</v>
      </c>
      <c r="D4273">
        <v>3.1</v>
      </c>
      <c r="E4273" t="s">
        <v>22</v>
      </c>
      <c r="F4273" t="s">
        <v>13</v>
      </c>
      <c r="G4273">
        <v>51057</v>
      </c>
      <c r="H4273">
        <v>3</v>
      </c>
      <c r="I4273">
        <v>5</v>
      </c>
      <c r="J4273">
        <v>14478</v>
      </c>
    </row>
    <row r="4274" spans="1:10" x14ac:dyDescent="0.2">
      <c r="A4274" t="s">
        <v>20</v>
      </c>
      <c r="B4274" t="s">
        <v>21</v>
      </c>
      <c r="C4274">
        <v>2018</v>
      </c>
      <c r="D4274">
        <v>4.8</v>
      </c>
      <c r="E4274" t="s">
        <v>12</v>
      </c>
      <c r="F4274" t="s">
        <v>25</v>
      </c>
      <c r="G4274">
        <v>107717</v>
      </c>
      <c r="H4274">
        <v>5</v>
      </c>
      <c r="I4274">
        <v>2</v>
      </c>
      <c r="J4274">
        <v>12145</v>
      </c>
    </row>
    <row r="4275" spans="1:10" x14ac:dyDescent="0.2">
      <c r="A4275" t="s">
        <v>29</v>
      </c>
      <c r="B4275" t="s">
        <v>56</v>
      </c>
      <c r="C4275">
        <v>2008</v>
      </c>
      <c r="D4275">
        <v>3.2</v>
      </c>
      <c r="E4275" t="s">
        <v>28</v>
      </c>
      <c r="F4275" t="s">
        <v>17</v>
      </c>
      <c r="G4275">
        <v>73503</v>
      </c>
      <c r="H4275">
        <v>5</v>
      </c>
      <c r="I4275">
        <v>4</v>
      </c>
      <c r="J4275">
        <v>9729</v>
      </c>
    </row>
    <row r="4276" spans="1:10" x14ac:dyDescent="0.2">
      <c r="A4276" t="s">
        <v>36</v>
      </c>
      <c r="B4276" t="s">
        <v>53</v>
      </c>
      <c r="C4276">
        <v>2009</v>
      </c>
      <c r="D4276">
        <v>1.6</v>
      </c>
      <c r="E4276" t="s">
        <v>22</v>
      </c>
      <c r="F4276" t="s">
        <v>13</v>
      </c>
      <c r="G4276">
        <v>84518</v>
      </c>
      <c r="H4276">
        <v>5</v>
      </c>
      <c r="I4276">
        <v>5</v>
      </c>
      <c r="J4276">
        <v>8709</v>
      </c>
    </row>
    <row r="4277" spans="1:10" x14ac:dyDescent="0.2">
      <c r="A4277" t="s">
        <v>33</v>
      </c>
      <c r="B4277" t="s">
        <v>34</v>
      </c>
      <c r="C4277">
        <v>2012</v>
      </c>
      <c r="D4277">
        <v>1.7</v>
      </c>
      <c r="E4277" t="s">
        <v>16</v>
      </c>
      <c r="F4277" t="s">
        <v>25</v>
      </c>
      <c r="G4277">
        <v>122057</v>
      </c>
      <c r="H4277">
        <v>3</v>
      </c>
      <c r="I4277">
        <v>2</v>
      </c>
      <c r="J4277">
        <v>7958</v>
      </c>
    </row>
    <row r="4278" spans="1:10" x14ac:dyDescent="0.2">
      <c r="A4278" t="s">
        <v>29</v>
      </c>
      <c r="B4278" t="s">
        <v>56</v>
      </c>
      <c r="C4278">
        <v>2013</v>
      </c>
      <c r="D4278">
        <v>4.9000000000000004</v>
      </c>
      <c r="E4278" t="s">
        <v>16</v>
      </c>
      <c r="F4278" t="s">
        <v>13</v>
      </c>
      <c r="G4278">
        <v>16832</v>
      </c>
      <c r="H4278">
        <v>2</v>
      </c>
      <c r="I4278">
        <v>1</v>
      </c>
      <c r="J4278">
        <v>13563</v>
      </c>
    </row>
    <row r="4279" spans="1:10" x14ac:dyDescent="0.2">
      <c r="A4279" t="s">
        <v>14</v>
      </c>
      <c r="B4279" t="s">
        <v>15</v>
      </c>
      <c r="C4279">
        <v>2013</v>
      </c>
      <c r="D4279">
        <v>1.7</v>
      </c>
      <c r="E4279" t="s">
        <v>22</v>
      </c>
      <c r="F4279" t="s">
        <v>25</v>
      </c>
      <c r="G4279">
        <v>105823</v>
      </c>
      <c r="H4279">
        <v>2</v>
      </c>
      <c r="I4279">
        <v>1</v>
      </c>
      <c r="J4279">
        <v>9583</v>
      </c>
    </row>
    <row r="4280" spans="1:10" x14ac:dyDescent="0.2">
      <c r="A4280" t="s">
        <v>33</v>
      </c>
      <c r="B4280" t="s">
        <v>43</v>
      </c>
      <c r="C4280">
        <v>2014</v>
      </c>
      <c r="D4280">
        <v>3.4</v>
      </c>
      <c r="E4280" t="s">
        <v>12</v>
      </c>
      <c r="F4280" t="s">
        <v>25</v>
      </c>
      <c r="G4280">
        <v>263998</v>
      </c>
      <c r="H4280">
        <v>5</v>
      </c>
      <c r="I4280">
        <v>1</v>
      </c>
      <c r="J4280">
        <v>6420</v>
      </c>
    </row>
    <row r="4281" spans="1:10" x14ac:dyDescent="0.2">
      <c r="A4281" t="s">
        <v>40</v>
      </c>
      <c r="B4281" t="s">
        <v>49</v>
      </c>
      <c r="C4281">
        <v>2011</v>
      </c>
      <c r="D4281">
        <v>4.0999999999999996</v>
      </c>
      <c r="E4281" t="s">
        <v>16</v>
      </c>
      <c r="F4281" t="s">
        <v>13</v>
      </c>
      <c r="G4281">
        <v>199760</v>
      </c>
      <c r="H4281">
        <v>5</v>
      </c>
      <c r="I4281">
        <v>4</v>
      </c>
      <c r="J4281">
        <v>8504</v>
      </c>
    </row>
    <row r="4282" spans="1:10" x14ac:dyDescent="0.2">
      <c r="A4282" t="s">
        <v>36</v>
      </c>
      <c r="B4282" t="s">
        <v>44</v>
      </c>
      <c r="C4282">
        <v>2000</v>
      </c>
      <c r="D4282">
        <v>1.2</v>
      </c>
      <c r="E4282" t="s">
        <v>28</v>
      </c>
      <c r="F4282" t="s">
        <v>17</v>
      </c>
      <c r="G4282">
        <v>88148</v>
      </c>
      <c r="H4282">
        <v>3</v>
      </c>
      <c r="I4282">
        <v>1</v>
      </c>
      <c r="J4282">
        <v>5037</v>
      </c>
    </row>
    <row r="4283" spans="1:10" x14ac:dyDescent="0.2">
      <c r="A4283" t="s">
        <v>40</v>
      </c>
      <c r="B4283" t="s">
        <v>49</v>
      </c>
      <c r="C4283">
        <v>2012</v>
      </c>
      <c r="D4283">
        <v>2.8</v>
      </c>
      <c r="E4283" t="s">
        <v>28</v>
      </c>
      <c r="F4283" t="s">
        <v>17</v>
      </c>
      <c r="G4283">
        <v>205270</v>
      </c>
      <c r="H4283">
        <v>3</v>
      </c>
      <c r="I4283">
        <v>2</v>
      </c>
      <c r="J4283">
        <v>7894</v>
      </c>
    </row>
    <row r="4284" spans="1:10" x14ac:dyDescent="0.2">
      <c r="A4284" t="s">
        <v>23</v>
      </c>
      <c r="B4284" t="s">
        <v>38</v>
      </c>
      <c r="C4284">
        <v>2016</v>
      </c>
      <c r="D4284">
        <v>3.3</v>
      </c>
      <c r="E4284" t="s">
        <v>16</v>
      </c>
      <c r="F4284" t="s">
        <v>25</v>
      </c>
      <c r="G4284">
        <v>246385</v>
      </c>
      <c r="H4284">
        <v>4</v>
      </c>
      <c r="I4284">
        <v>2</v>
      </c>
      <c r="J4284">
        <v>8272</v>
      </c>
    </row>
    <row r="4285" spans="1:10" x14ac:dyDescent="0.2">
      <c r="A4285" t="s">
        <v>33</v>
      </c>
      <c r="B4285" t="s">
        <v>34</v>
      </c>
      <c r="C4285">
        <v>2006</v>
      </c>
      <c r="D4285">
        <v>4.5</v>
      </c>
      <c r="E4285" t="s">
        <v>12</v>
      </c>
      <c r="F4285" t="s">
        <v>13</v>
      </c>
      <c r="G4285">
        <v>124588</v>
      </c>
      <c r="H4285">
        <v>5</v>
      </c>
      <c r="I4285">
        <v>4</v>
      </c>
      <c r="J4285">
        <v>7908</v>
      </c>
    </row>
    <row r="4286" spans="1:10" x14ac:dyDescent="0.2">
      <c r="A4286" t="s">
        <v>18</v>
      </c>
      <c r="B4286" t="s">
        <v>54</v>
      </c>
      <c r="C4286">
        <v>2009</v>
      </c>
      <c r="D4286">
        <v>3.8</v>
      </c>
      <c r="E4286" t="s">
        <v>16</v>
      </c>
      <c r="F4286" t="s">
        <v>17</v>
      </c>
      <c r="G4286">
        <v>103517</v>
      </c>
      <c r="H4286">
        <v>5</v>
      </c>
      <c r="I4286">
        <v>1</v>
      </c>
      <c r="J4286">
        <v>11029</v>
      </c>
    </row>
    <row r="4287" spans="1:10" x14ac:dyDescent="0.2">
      <c r="A4287" t="s">
        <v>18</v>
      </c>
      <c r="B4287" t="s">
        <v>54</v>
      </c>
      <c r="C4287">
        <v>2000</v>
      </c>
      <c r="D4287">
        <v>3.4</v>
      </c>
      <c r="E4287" t="s">
        <v>22</v>
      </c>
      <c r="F4287" t="s">
        <v>25</v>
      </c>
      <c r="G4287">
        <v>109243</v>
      </c>
      <c r="H4287">
        <v>2</v>
      </c>
      <c r="I4287">
        <v>1</v>
      </c>
      <c r="J4287">
        <v>7315</v>
      </c>
    </row>
    <row r="4288" spans="1:10" x14ac:dyDescent="0.2">
      <c r="A4288" t="s">
        <v>23</v>
      </c>
      <c r="B4288" t="s">
        <v>45</v>
      </c>
      <c r="C4288">
        <v>2019</v>
      </c>
      <c r="D4288">
        <v>4.5999999999999996</v>
      </c>
      <c r="E4288" t="s">
        <v>28</v>
      </c>
      <c r="F4288" t="s">
        <v>13</v>
      </c>
      <c r="G4288">
        <v>29373</v>
      </c>
      <c r="H4288">
        <v>2</v>
      </c>
      <c r="I4288">
        <v>4</v>
      </c>
      <c r="J4288">
        <v>13812</v>
      </c>
    </row>
    <row r="4289" spans="1:10" x14ac:dyDescent="0.2">
      <c r="A4289" t="s">
        <v>26</v>
      </c>
      <c r="B4289" t="s">
        <v>27</v>
      </c>
      <c r="C4289">
        <v>2000</v>
      </c>
      <c r="D4289">
        <v>2.2999999999999998</v>
      </c>
      <c r="E4289" t="s">
        <v>16</v>
      </c>
      <c r="F4289" t="s">
        <v>25</v>
      </c>
      <c r="G4289">
        <v>165643</v>
      </c>
      <c r="H4289">
        <v>5</v>
      </c>
      <c r="I4289">
        <v>2</v>
      </c>
      <c r="J4289">
        <v>4087</v>
      </c>
    </row>
    <row r="4290" spans="1:10" x14ac:dyDescent="0.2">
      <c r="A4290" t="s">
        <v>33</v>
      </c>
      <c r="B4290" t="s">
        <v>55</v>
      </c>
      <c r="C4290">
        <v>2002</v>
      </c>
      <c r="D4290">
        <v>3.2</v>
      </c>
      <c r="E4290" t="s">
        <v>28</v>
      </c>
      <c r="F4290" t="s">
        <v>25</v>
      </c>
      <c r="G4290">
        <v>3901</v>
      </c>
      <c r="H4290">
        <v>3</v>
      </c>
      <c r="I4290">
        <v>3</v>
      </c>
      <c r="J4290">
        <v>7821</v>
      </c>
    </row>
    <row r="4291" spans="1:10" x14ac:dyDescent="0.2">
      <c r="A4291" t="s">
        <v>33</v>
      </c>
      <c r="B4291" t="s">
        <v>55</v>
      </c>
      <c r="C4291">
        <v>2006</v>
      </c>
      <c r="D4291">
        <v>3.2</v>
      </c>
      <c r="E4291" t="s">
        <v>22</v>
      </c>
      <c r="F4291" t="s">
        <v>13</v>
      </c>
      <c r="G4291">
        <v>132257</v>
      </c>
      <c r="H4291">
        <v>3</v>
      </c>
      <c r="I4291">
        <v>1</v>
      </c>
      <c r="J4291">
        <v>8454</v>
      </c>
    </row>
    <row r="4292" spans="1:10" x14ac:dyDescent="0.2">
      <c r="A4292" t="s">
        <v>26</v>
      </c>
      <c r="B4292" t="s">
        <v>32</v>
      </c>
      <c r="C4292">
        <v>2009</v>
      </c>
      <c r="D4292">
        <v>3.2</v>
      </c>
      <c r="E4292" t="s">
        <v>22</v>
      </c>
      <c r="F4292" t="s">
        <v>17</v>
      </c>
      <c r="G4292">
        <v>41395</v>
      </c>
      <c r="H4292">
        <v>5</v>
      </c>
      <c r="I4292">
        <v>1</v>
      </c>
      <c r="J4292">
        <v>12672</v>
      </c>
    </row>
    <row r="4293" spans="1:10" x14ac:dyDescent="0.2">
      <c r="A4293" t="s">
        <v>36</v>
      </c>
      <c r="B4293" t="s">
        <v>37</v>
      </c>
      <c r="C4293">
        <v>2019</v>
      </c>
      <c r="D4293">
        <v>2.9</v>
      </c>
      <c r="E4293" t="s">
        <v>16</v>
      </c>
      <c r="F4293" t="s">
        <v>25</v>
      </c>
      <c r="G4293">
        <v>299472</v>
      </c>
      <c r="H4293">
        <v>5</v>
      </c>
      <c r="I4293">
        <v>4</v>
      </c>
      <c r="J4293">
        <v>7710</v>
      </c>
    </row>
    <row r="4294" spans="1:10" x14ac:dyDescent="0.2">
      <c r="A4294" t="s">
        <v>20</v>
      </c>
      <c r="B4294" t="s">
        <v>21</v>
      </c>
      <c r="C4294">
        <v>2015</v>
      </c>
      <c r="D4294">
        <v>2.2000000000000002</v>
      </c>
      <c r="E4294" t="s">
        <v>28</v>
      </c>
      <c r="F4294" t="s">
        <v>13</v>
      </c>
      <c r="G4294">
        <v>299714</v>
      </c>
      <c r="H4294">
        <v>5</v>
      </c>
      <c r="I4294">
        <v>2</v>
      </c>
      <c r="J4294">
        <v>4805</v>
      </c>
    </row>
    <row r="4295" spans="1:10" x14ac:dyDescent="0.2">
      <c r="A4295" t="s">
        <v>29</v>
      </c>
      <c r="B4295" t="s">
        <v>35</v>
      </c>
      <c r="C4295">
        <v>2007</v>
      </c>
      <c r="D4295">
        <v>1.7</v>
      </c>
      <c r="E4295" t="s">
        <v>22</v>
      </c>
      <c r="F4295" t="s">
        <v>17</v>
      </c>
      <c r="G4295">
        <v>263647</v>
      </c>
      <c r="H4295">
        <v>3</v>
      </c>
      <c r="I4295">
        <v>3</v>
      </c>
      <c r="J4295">
        <v>6127</v>
      </c>
    </row>
    <row r="4296" spans="1:10" x14ac:dyDescent="0.2">
      <c r="A4296" t="s">
        <v>40</v>
      </c>
      <c r="B4296" t="s">
        <v>49</v>
      </c>
      <c r="C4296">
        <v>2018</v>
      </c>
      <c r="D4296">
        <v>3.1</v>
      </c>
      <c r="E4296" t="s">
        <v>16</v>
      </c>
      <c r="F4296" t="s">
        <v>25</v>
      </c>
      <c r="G4296">
        <v>57619</v>
      </c>
      <c r="H4296">
        <v>5</v>
      </c>
      <c r="I4296">
        <v>5</v>
      </c>
      <c r="J4296">
        <v>12447</v>
      </c>
    </row>
    <row r="4297" spans="1:10" x14ac:dyDescent="0.2">
      <c r="A4297" t="s">
        <v>29</v>
      </c>
      <c r="B4297" t="s">
        <v>30</v>
      </c>
      <c r="C4297">
        <v>2010</v>
      </c>
      <c r="D4297">
        <v>3.8</v>
      </c>
      <c r="E4297" t="s">
        <v>28</v>
      </c>
      <c r="F4297" t="s">
        <v>17</v>
      </c>
      <c r="G4297">
        <v>202211</v>
      </c>
      <c r="H4297">
        <v>2</v>
      </c>
      <c r="I4297">
        <v>2</v>
      </c>
      <c r="J4297">
        <v>8355</v>
      </c>
    </row>
    <row r="4298" spans="1:10" x14ac:dyDescent="0.2">
      <c r="A4298" t="s">
        <v>14</v>
      </c>
      <c r="B4298" t="s">
        <v>46</v>
      </c>
      <c r="C4298">
        <v>2007</v>
      </c>
      <c r="D4298">
        <v>1.4</v>
      </c>
      <c r="E4298" t="s">
        <v>28</v>
      </c>
      <c r="F4298" t="s">
        <v>25</v>
      </c>
      <c r="G4298">
        <v>149686</v>
      </c>
      <c r="H4298">
        <v>5</v>
      </c>
      <c r="I4298">
        <v>1</v>
      </c>
      <c r="J4298">
        <v>4606</v>
      </c>
    </row>
    <row r="4299" spans="1:10" x14ac:dyDescent="0.2">
      <c r="A4299" t="s">
        <v>10</v>
      </c>
      <c r="B4299" t="s">
        <v>48</v>
      </c>
      <c r="C4299">
        <v>2019</v>
      </c>
      <c r="D4299">
        <v>2.6</v>
      </c>
      <c r="E4299" t="s">
        <v>12</v>
      </c>
      <c r="F4299" t="s">
        <v>17</v>
      </c>
      <c r="G4299">
        <v>250958</v>
      </c>
      <c r="H4299">
        <v>4</v>
      </c>
      <c r="I4299">
        <v>5</v>
      </c>
      <c r="J4299">
        <v>8880</v>
      </c>
    </row>
    <row r="4300" spans="1:10" x14ac:dyDescent="0.2">
      <c r="A4300" t="s">
        <v>10</v>
      </c>
      <c r="B4300" t="s">
        <v>48</v>
      </c>
      <c r="C4300">
        <v>2018</v>
      </c>
      <c r="D4300">
        <v>1.7</v>
      </c>
      <c r="E4300" t="s">
        <v>12</v>
      </c>
      <c r="F4300" t="s">
        <v>17</v>
      </c>
      <c r="G4300">
        <v>241508</v>
      </c>
      <c r="H4300">
        <v>3</v>
      </c>
      <c r="I4300">
        <v>1</v>
      </c>
      <c r="J4300">
        <v>7869</v>
      </c>
    </row>
    <row r="4301" spans="1:10" x14ac:dyDescent="0.2">
      <c r="A4301" t="s">
        <v>33</v>
      </c>
      <c r="B4301" t="s">
        <v>34</v>
      </c>
      <c r="C4301">
        <v>2023</v>
      </c>
      <c r="D4301">
        <v>2.5</v>
      </c>
      <c r="E4301" t="s">
        <v>28</v>
      </c>
      <c r="F4301" t="s">
        <v>25</v>
      </c>
      <c r="G4301">
        <v>209785</v>
      </c>
      <c r="H4301">
        <v>5</v>
      </c>
      <c r="I4301">
        <v>2</v>
      </c>
      <c r="J4301">
        <v>9304</v>
      </c>
    </row>
    <row r="4302" spans="1:10" x14ac:dyDescent="0.2">
      <c r="A4302" t="s">
        <v>40</v>
      </c>
      <c r="B4302" t="s">
        <v>49</v>
      </c>
      <c r="C4302">
        <v>2007</v>
      </c>
      <c r="D4302">
        <v>3.4</v>
      </c>
      <c r="E4302" t="s">
        <v>22</v>
      </c>
      <c r="F4302" t="s">
        <v>17</v>
      </c>
      <c r="G4302">
        <v>200176</v>
      </c>
      <c r="H4302">
        <v>4</v>
      </c>
      <c r="I4302">
        <v>2</v>
      </c>
      <c r="J4302">
        <v>9096</v>
      </c>
    </row>
    <row r="4303" spans="1:10" x14ac:dyDescent="0.2">
      <c r="A4303" t="s">
        <v>40</v>
      </c>
      <c r="B4303" t="s">
        <v>51</v>
      </c>
      <c r="C4303">
        <v>2018</v>
      </c>
      <c r="D4303">
        <v>3.5</v>
      </c>
      <c r="E4303" t="s">
        <v>28</v>
      </c>
      <c r="F4303" t="s">
        <v>13</v>
      </c>
      <c r="G4303">
        <v>239996</v>
      </c>
      <c r="H4303">
        <v>4</v>
      </c>
      <c r="I4303">
        <v>1</v>
      </c>
      <c r="J4303">
        <v>8200</v>
      </c>
    </row>
    <row r="4304" spans="1:10" x14ac:dyDescent="0.2">
      <c r="A4304" t="s">
        <v>14</v>
      </c>
      <c r="B4304" t="s">
        <v>46</v>
      </c>
      <c r="C4304">
        <v>2007</v>
      </c>
      <c r="D4304">
        <v>1.4</v>
      </c>
      <c r="E4304" t="s">
        <v>16</v>
      </c>
      <c r="F4304" t="s">
        <v>17</v>
      </c>
      <c r="G4304">
        <v>127134</v>
      </c>
      <c r="H4304">
        <v>5</v>
      </c>
      <c r="I4304">
        <v>3</v>
      </c>
      <c r="J4304">
        <v>7557</v>
      </c>
    </row>
    <row r="4305" spans="1:10" x14ac:dyDescent="0.2">
      <c r="A4305" t="s">
        <v>36</v>
      </c>
      <c r="B4305" t="s">
        <v>37</v>
      </c>
      <c r="C4305">
        <v>2021</v>
      </c>
      <c r="D4305">
        <v>1.8</v>
      </c>
      <c r="E4305" t="s">
        <v>12</v>
      </c>
      <c r="F4305" t="s">
        <v>17</v>
      </c>
      <c r="G4305">
        <v>124497</v>
      </c>
      <c r="H4305">
        <v>4</v>
      </c>
      <c r="I4305">
        <v>2</v>
      </c>
      <c r="J4305">
        <v>11210</v>
      </c>
    </row>
    <row r="4306" spans="1:10" x14ac:dyDescent="0.2">
      <c r="A4306" t="s">
        <v>40</v>
      </c>
      <c r="B4306" t="s">
        <v>51</v>
      </c>
      <c r="C4306">
        <v>2011</v>
      </c>
      <c r="D4306">
        <v>2.9</v>
      </c>
      <c r="E4306" t="s">
        <v>16</v>
      </c>
      <c r="F4306" t="s">
        <v>17</v>
      </c>
      <c r="G4306">
        <v>128050</v>
      </c>
      <c r="H4306">
        <v>4</v>
      </c>
      <c r="I4306">
        <v>2</v>
      </c>
      <c r="J4306">
        <v>10239</v>
      </c>
    </row>
    <row r="4307" spans="1:10" x14ac:dyDescent="0.2">
      <c r="A4307" t="s">
        <v>23</v>
      </c>
      <c r="B4307" t="s">
        <v>45</v>
      </c>
      <c r="C4307">
        <v>2007</v>
      </c>
      <c r="D4307">
        <v>1.7</v>
      </c>
      <c r="E4307" t="s">
        <v>22</v>
      </c>
      <c r="F4307" t="s">
        <v>13</v>
      </c>
      <c r="G4307">
        <v>13151</v>
      </c>
      <c r="H4307">
        <v>3</v>
      </c>
      <c r="I4307">
        <v>3</v>
      </c>
      <c r="J4307">
        <v>9636</v>
      </c>
    </row>
    <row r="4308" spans="1:10" x14ac:dyDescent="0.2">
      <c r="A4308" t="s">
        <v>33</v>
      </c>
      <c r="B4308" t="s">
        <v>34</v>
      </c>
      <c r="C4308">
        <v>2002</v>
      </c>
      <c r="D4308">
        <v>2.9</v>
      </c>
      <c r="E4308" t="s">
        <v>12</v>
      </c>
      <c r="F4308" t="s">
        <v>25</v>
      </c>
      <c r="G4308">
        <v>152266</v>
      </c>
      <c r="H4308">
        <v>4</v>
      </c>
      <c r="I4308">
        <v>2</v>
      </c>
      <c r="J4308">
        <v>4554</v>
      </c>
    </row>
    <row r="4309" spans="1:10" x14ac:dyDescent="0.2">
      <c r="A4309" t="s">
        <v>29</v>
      </c>
      <c r="B4309" t="s">
        <v>56</v>
      </c>
      <c r="C4309">
        <v>2002</v>
      </c>
      <c r="D4309">
        <v>2.1</v>
      </c>
      <c r="E4309" t="s">
        <v>28</v>
      </c>
      <c r="F4309" t="s">
        <v>13</v>
      </c>
      <c r="G4309">
        <v>97749</v>
      </c>
      <c r="H4309">
        <v>4</v>
      </c>
      <c r="I4309">
        <v>2</v>
      </c>
      <c r="J4309">
        <v>4845</v>
      </c>
    </row>
    <row r="4310" spans="1:10" x14ac:dyDescent="0.2">
      <c r="A4310" t="s">
        <v>29</v>
      </c>
      <c r="B4310" t="s">
        <v>30</v>
      </c>
      <c r="C4310">
        <v>2011</v>
      </c>
      <c r="D4310">
        <v>2.7</v>
      </c>
      <c r="E4310" t="s">
        <v>16</v>
      </c>
      <c r="F4310" t="s">
        <v>25</v>
      </c>
      <c r="G4310">
        <v>294262</v>
      </c>
      <c r="H4310">
        <v>2</v>
      </c>
      <c r="I4310">
        <v>5</v>
      </c>
      <c r="J4310">
        <v>5214</v>
      </c>
    </row>
    <row r="4311" spans="1:10" x14ac:dyDescent="0.2">
      <c r="A4311" t="s">
        <v>10</v>
      </c>
      <c r="B4311" t="s">
        <v>31</v>
      </c>
      <c r="C4311">
        <v>2014</v>
      </c>
      <c r="D4311">
        <v>4.7</v>
      </c>
      <c r="E4311" t="s">
        <v>28</v>
      </c>
      <c r="F4311" t="s">
        <v>25</v>
      </c>
      <c r="G4311">
        <v>119128</v>
      </c>
      <c r="H4311">
        <v>4</v>
      </c>
      <c r="I4311">
        <v>2</v>
      </c>
      <c r="J4311">
        <v>10617</v>
      </c>
    </row>
    <row r="4312" spans="1:10" x14ac:dyDescent="0.2">
      <c r="A4312" t="s">
        <v>18</v>
      </c>
      <c r="B4312" t="s">
        <v>52</v>
      </c>
      <c r="C4312">
        <v>2022</v>
      </c>
      <c r="D4312">
        <v>3.1</v>
      </c>
      <c r="E4312" t="s">
        <v>12</v>
      </c>
      <c r="F4312" t="s">
        <v>25</v>
      </c>
      <c r="G4312">
        <v>82545</v>
      </c>
      <c r="H4312">
        <v>3</v>
      </c>
      <c r="I4312">
        <v>2</v>
      </c>
      <c r="J4312">
        <v>12149</v>
      </c>
    </row>
    <row r="4313" spans="1:10" x14ac:dyDescent="0.2">
      <c r="A4313" t="s">
        <v>14</v>
      </c>
      <c r="B4313" t="s">
        <v>39</v>
      </c>
      <c r="C4313">
        <v>2018</v>
      </c>
      <c r="D4313">
        <v>2.1</v>
      </c>
      <c r="E4313" t="s">
        <v>12</v>
      </c>
      <c r="F4313" t="s">
        <v>13</v>
      </c>
      <c r="G4313">
        <v>291296</v>
      </c>
      <c r="H4313">
        <v>4</v>
      </c>
      <c r="I4313">
        <v>1</v>
      </c>
      <c r="J4313">
        <v>5774</v>
      </c>
    </row>
    <row r="4314" spans="1:10" x14ac:dyDescent="0.2">
      <c r="A4314" t="s">
        <v>36</v>
      </c>
      <c r="B4314" t="s">
        <v>37</v>
      </c>
      <c r="C4314">
        <v>2011</v>
      </c>
      <c r="D4314">
        <v>4.9000000000000004</v>
      </c>
      <c r="E4314" t="s">
        <v>28</v>
      </c>
      <c r="F4314" t="s">
        <v>17</v>
      </c>
      <c r="G4314">
        <v>226959</v>
      </c>
      <c r="H4314">
        <v>5</v>
      </c>
      <c r="I4314">
        <v>2</v>
      </c>
      <c r="J4314">
        <v>9260</v>
      </c>
    </row>
    <row r="4315" spans="1:10" x14ac:dyDescent="0.2">
      <c r="A4315" t="s">
        <v>29</v>
      </c>
      <c r="B4315" t="s">
        <v>30</v>
      </c>
      <c r="C4315">
        <v>2006</v>
      </c>
      <c r="D4315">
        <v>4</v>
      </c>
      <c r="E4315" t="s">
        <v>28</v>
      </c>
      <c r="F4315" t="s">
        <v>25</v>
      </c>
      <c r="G4315">
        <v>268070</v>
      </c>
      <c r="H4315">
        <v>4</v>
      </c>
      <c r="I4315">
        <v>4</v>
      </c>
      <c r="J4315">
        <v>4538</v>
      </c>
    </row>
    <row r="4316" spans="1:10" x14ac:dyDescent="0.2">
      <c r="A4316" t="s">
        <v>29</v>
      </c>
      <c r="B4316" t="s">
        <v>30</v>
      </c>
      <c r="C4316">
        <v>2002</v>
      </c>
      <c r="D4316">
        <v>2.9</v>
      </c>
      <c r="E4316" t="s">
        <v>28</v>
      </c>
      <c r="F4316" t="s">
        <v>13</v>
      </c>
      <c r="G4316">
        <v>144962</v>
      </c>
      <c r="H4316">
        <v>3</v>
      </c>
      <c r="I4316">
        <v>2</v>
      </c>
      <c r="J4316">
        <v>4700</v>
      </c>
    </row>
    <row r="4317" spans="1:10" x14ac:dyDescent="0.2">
      <c r="A4317" t="s">
        <v>26</v>
      </c>
      <c r="B4317" t="s">
        <v>32</v>
      </c>
      <c r="C4317">
        <v>2009</v>
      </c>
      <c r="D4317">
        <v>1.3</v>
      </c>
      <c r="E4317" t="s">
        <v>12</v>
      </c>
      <c r="F4317" t="s">
        <v>13</v>
      </c>
      <c r="G4317">
        <v>267380</v>
      </c>
      <c r="H4317">
        <v>4</v>
      </c>
      <c r="I4317">
        <v>4</v>
      </c>
      <c r="J4317">
        <v>2752</v>
      </c>
    </row>
    <row r="4318" spans="1:10" x14ac:dyDescent="0.2">
      <c r="A4318" t="s">
        <v>10</v>
      </c>
      <c r="B4318" t="s">
        <v>11</v>
      </c>
      <c r="C4318">
        <v>2001</v>
      </c>
      <c r="D4318">
        <v>3.3</v>
      </c>
      <c r="E4318" t="s">
        <v>22</v>
      </c>
      <c r="F4318" t="s">
        <v>17</v>
      </c>
      <c r="G4318">
        <v>106887</v>
      </c>
      <c r="H4318">
        <v>4</v>
      </c>
      <c r="I4318">
        <v>3</v>
      </c>
      <c r="J4318">
        <v>9062</v>
      </c>
    </row>
    <row r="4319" spans="1:10" x14ac:dyDescent="0.2">
      <c r="A4319" t="s">
        <v>20</v>
      </c>
      <c r="B4319" t="s">
        <v>21</v>
      </c>
      <c r="C4319">
        <v>2006</v>
      </c>
      <c r="D4319">
        <v>4.2</v>
      </c>
      <c r="E4319" t="s">
        <v>16</v>
      </c>
      <c r="F4319" t="s">
        <v>13</v>
      </c>
      <c r="G4319">
        <v>175387</v>
      </c>
      <c r="H4319">
        <v>5</v>
      </c>
      <c r="I4319">
        <v>3</v>
      </c>
      <c r="J4319">
        <v>7592</v>
      </c>
    </row>
    <row r="4320" spans="1:10" x14ac:dyDescent="0.2">
      <c r="A4320" t="s">
        <v>33</v>
      </c>
      <c r="B4320" t="s">
        <v>34</v>
      </c>
      <c r="C4320">
        <v>2019</v>
      </c>
      <c r="D4320">
        <v>3.9</v>
      </c>
      <c r="E4320" t="s">
        <v>28</v>
      </c>
      <c r="F4320" t="s">
        <v>17</v>
      </c>
      <c r="G4320">
        <v>268188</v>
      </c>
      <c r="H4320">
        <v>4</v>
      </c>
      <c r="I4320">
        <v>4</v>
      </c>
      <c r="J4320">
        <v>9836</v>
      </c>
    </row>
    <row r="4321" spans="1:10" x14ac:dyDescent="0.2">
      <c r="A4321" t="s">
        <v>33</v>
      </c>
      <c r="B4321" t="s">
        <v>43</v>
      </c>
      <c r="C4321">
        <v>2013</v>
      </c>
      <c r="D4321">
        <v>2.2999999999999998</v>
      </c>
      <c r="E4321" t="s">
        <v>28</v>
      </c>
      <c r="F4321" t="s">
        <v>17</v>
      </c>
      <c r="G4321">
        <v>158475</v>
      </c>
      <c r="H4321">
        <v>4</v>
      </c>
      <c r="I4321">
        <v>1</v>
      </c>
      <c r="J4321">
        <v>8630</v>
      </c>
    </row>
    <row r="4322" spans="1:10" x14ac:dyDescent="0.2">
      <c r="A4322" t="s">
        <v>33</v>
      </c>
      <c r="B4322" t="s">
        <v>55</v>
      </c>
      <c r="C4322">
        <v>2018</v>
      </c>
      <c r="D4322">
        <v>1.8</v>
      </c>
      <c r="E4322" t="s">
        <v>22</v>
      </c>
      <c r="F4322" t="s">
        <v>25</v>
      </c>
      <c r="G4322">
        <v>69733</v>
      </c>
      <c r="H4322">
        <v>3</v>
      </c>
      <c r="I4322">
        <v>4</v>
      </c>
      <c r="J4322">
        <v>11905</v>
      </c>
    </row>
    <row r="4323" spans="1:10" x14ac:dyDescent="0.2">
      <c r="A4323" t="s">
        <v>20</v>
      </c>
      <c r="B4323" t="s">
        <v>21</v>
      </c>
      <c r="C4323">
        <v>2014</v>
      </c>
      <c r="D4323">
        <v>2.1</v>
      </c>
      <c r="E4323" t="s">
        <v>22</v>
      </c>
      <c r="F4323" t="s">
        <v>13</v>
      </c>
      <c r="G4323">
        <v>116789</v>
      </c>
      <c r="H4323">
        <v>3</v>
      </c>
      <c r="I4323">
        <v>2</v>
      </c>
      <c r="J4323">
        <v>10064</v>
      </c>
    </row>
    <row r="4324" spans="1:10" x14ac:dyDescent="0.2">
      <c r="A4324" t="s">
        <v>10</v>
      </c>
      <c r="B4324" t="s">
        <v>48</v>
      </c>
      <c r="C4324">
        <v>2023</v>
      </c>
      <c r="D4324">
        <v>3.4</v>
      </c>
      <c r="E4324" t="s">
        <v>28</v>
      </c>
      <c r="F4324" t="s">
        <v>13</v>
      </c>
      <c r="G4324">
        <v>222656</v>
      </c>
      <c r="H4324">
        <v>5</v>
      </c>
      <c r="I4324">
        <v>5</v>
      </c>
      <c r="J4324">
        <v>9946</v>
      </c>
    </row>
    <row r="4325" spans="1:10" x14ac:dyDescent="0.2">
      <c r="A4325" t="s">
        <v>23</v>
      </c>
      <c r="B4325" t="s">
        <v>38</v>
      </c>
      <c r="C4325">
        <v>2001</v>
      </c>
      <c r="D4325">
        <v>2.6</v>
      </c>
      <c r="E4325" t="s">
        <v>22</v>
      </c>
      <c r="F4325" t="s">
        <v>17</v>
      </c>
      <c r="G4325">
        <v>167586</v>
      </c>
      <c r="H4325">
        <v>2</v>
      </c>
      <c r="I4325">
        <v>2</v>
      </c>
      <c r="J4325">
        <v>7148</v>
      </c>
    </row>
    <row r="4326" spans="1:10" x14ac:dyDescent="0.2">
      <c r="A4326" t="s">
        <v>23</v>
      </c>
      <c r="B4326" t="s">
        <v>24</v>
      </c>
      <c r="C4326">
        <v>2015</v>
      </c>
      <c r="D4326">
        <v>3.9</v>
      </c>
      <c r="E4326" t="s">
        <v>12</v>
      </c>
      <c r="F4326" t="s">
        <v>17</v>
      </c>
      <c r="G4326">
        <v>191745</v>
      </c>
      <c r="H4326">
        <v>3</v>
      </c>
      <c r="I4326">
        <v>3</v>
      </c>
      <c r="J4326">
        <v>10165</v>
      </c>
    </row>
    <row r="4327" spans="1:10" x14ac:dyDescent="0.2">
      <c r="A4327" t="s">
        <v>40</v>
      </c>
      <c r="B4327" t="s">
        <v>49</v>
      </c>
      <c r="C4327">
        <v>2019</v>
      </c>
      <c r="D4327">
        <v>1.8</v>
      </c>
      <c r="E4327" t="s">
        <v>28</v>
      </c>
      <c r="F4327" t="s">
        <v>25</v>
      </c>
      <c r="G4327">
        <v>35376</v>
      </c>
      <c r="H4327">
        <v>4</v>
      </c>
      <c r="I4327">
        <v>2</v>
      </c>
      <c r="J4327">
        <v>10892</v>
      </c>
    </row>
    <row r="4328" spans="1:10" x14ac:dyDescent="0.2">
      <c r="A4328" t="s">
        <v>33</v>
      </c>
      <c r="B4328" t="s">
        <v>43</v>
      </c>
      <c r="C4328">
        <v>2020</v>
      </c>
      <c r="D4328">
        <v>3.2</v>
      </c>
      <c r="E4328" t="s">
        <v>28</v>
      </c>
      <c r="F4328" t="s">
        <v>25</v>
      </c>
      <c r="G4328">
        <v>84397</v>
      </c>
      <c r="H4328">
        <v>4</v>
      </c>
      <c r="I4328">
        <v>1</v>
      </c>
      <c r="J4328">
        <v>11612</v>
      </c>
    </row>
    <row r="4329" spans="1:10" x14ac:dyDescent="0.2">
      <c r="A4329" t="s">
        <v>14</v>
      </c>
      <c r="B4329" t="s">
        <v>39</v>
      </c>
      <c r="C4329">
        <v>2014</v>
      </c>
      <c r="D4329">
        <v>1.3</v>
      </c>
      <c r="E4329" t="s">
        <v>22</v>
      </c>
      <c r="F4329" t="s">
        <v>13</v>
      </c>
      <c r="G4329">
        <v>148192</v>
      </c>
      <c r="H4329">
        <v>2</v>
      </c>
      <c r="I4329">
        <v>2</v>
      </c>
      <c r="J4329">
        <v>8636</v>
      </c>
    </row>
    <row r="4330" spans="1:10" x14ac:dyDescent="0.2">
      <c r="A4330" t="s">
        <v>26</v>
      </c>
      <c r="B4330" t="s">
        <v>47</v>
      </c>
      <c r="C4330">
        <v>2008</v>
      </c>
      <c r="D4330">
        <v>1</v>
      </c>
      <c r="E4330" t="s">
        <v>16</v>
      </c>
      <c r="F4330" t="s">
        <v>13</v>
      </c>
      <c r="G4330">
        <v>71514</v>
      </c>
      <c r="H4330">
        <v>4</v>
      </c>
      <c r="I4330">
        <v>4</v>
      </c>
      <c r="J4330">
        <v>7069</v>
      </c>
    </row>
    <row r="4331" spans="1:10" x14ac:dyDescent="0.2">
      <c r="A4331" t="s">
        <v>29</v>
      </c>
      <c r="B4331" t="s">
        <v>35</v>
      </c>
      <c r="C4331">
        <v>2002</v>
      </c>
      <c r="D4331">
        <v>4.8</v>
      </c>
      <c r="E4331" t="s">
        <v>12</v>
      </c>
      <c r="F4331" t="s">
        <v>25</v>
      </c>
      <c r="G4331">
        <v>163875</v>
      </c>
      <c r="H4331">
        <v>2</v>
      </c>
      <c r="I4331">
        <v>5</v>
      </c>
      <c r="J4331">
        <v>6222</v>
      </c>
    </row>
    <row r="4332" spans="1:10" x14ac:dyDescent="0.2">
      <c r="A4332" t="s">
        <v>29</v>
      </c>
      <c r="B4332" t="s">
        <v>56</v>
      </c>
      <c r="C4332">
        <v>2008</v>
      </c>
      <c r="D4332">
        <v>2.7</v>
      </c>
      <c r="E4332" t="s">
        <v>22</v>
      </c>
      <c r="F4332" t="s">
        <v>13</v>
      </c>
      <c r="G4332">
        <v>76443</v>
      </c>
      <c r="H4332">
        <v>2</v>
      </c>
      <c r="I4332">
        <v>3</v>
      </c>
      <c r="J4332">
        <v>9671</v>
      </c>
    </row>
    <row r="4333" spans="1:10" x14ac:dyDescent="0.2">
      <c r="A4333" t="s">
        <v>23</v>
      </c>
      <c r="B4333" t="s">
        <v>24</v>
      </c>
      <c r="C4333">
        <v>2018</v>
      </c>
      <c r="D4333">
        <v>3</v>
      </c>
      <c r="E4333" t="s">
        <v>28</v>
      </c>
      <c r="F4333" t="s">
        <v>13</v>
      </c>
      <c r="G4333">
        <v>163371</v>
      </c>
      <c r="H4333">
        <v>2</v>
      </c>
      <c r="I4333">
        <v>3</v>
      </c>
      <c r="J4333">
        <v>9232</v>
      </c>
    </row>
    <row r="4334" spans="1:10" x14ac:dyDescent="0.2">
      <c r="A4334" t="s">
        <v>40</v>
      </c>
      <c r="B4334" t="s">
        <v>51</v>
      </c>
      <c r="C4334">
        <v>2004</v>
      </c>
      <c r="D4334">
        <v>3.3</v>
      </c>
      <c r="E4334" t="s">
        <v>28</v>
      </c>
      <c r="F4334" t="s">
        <v>13</v>
      </c>
      <c r="G4334">
        <v>295928</v>
      </c>
      <c r="H4334">
        <v>3</v>
      </c>
      <c r="I4334">
        <v>5</v>
      </c>
      <c r="J4334">
        <v>2681</v>
      </c>
    </row>
    <row r="4335" spans="1:10" x14ac:dyDescent="0.2">
      <c r="A4335" t="s">
        <v>10</v>
      </c>
      <c r="B4335" t="s">
        <v>31</v>
      </c>
      <c r="C4335">
        <v>2012</v>
      </c>
      <c r="D4335">
        <v>3.1</v>
      </c>
      <c r="E4335" t="s">
        <v>22</v>
      </c>
      <c r="F4335" t="s">
        <v>13</v>
      </c>
      <c r="G4335">
        <v>52872</v>
      </c>
      <c r="H4335">
        <v>5</v>
      </c>
      <c r="I4335">
        <v>1</v>
      </c>
      <c r="J4335">
        <v>11742</v>
      </c>
    </row>
    <row r="4336" spans="1:10" x14ac:dyDescent="0.2">
      <c r="A4336" t="s">
        <v>18</v>
      </c>
      <c r="B4336" t="s">
        <v>52</v>
      </c>
      <c r="C4336">
        <v>2011</v>
      </c>
      <c r="D4336">
        <v>2</v>
      </c>
      <c r="E4336" t="s">
        <v>12</v>
      </c>
      <c r="F4336" t="s">
        <v>17</v>
      </c>
      <c r="G4336">
        <v>295007</v>
      </c>
      <c r="H4336">
        <v>3</v>
      </c>
      <c r="I4336">
        <v>4</v>
      </c>
      <c r="J4336">
        <v>4999</v>
      </c>
    </row>
    <row r="4337" spans="1:10" x14ac:dyDescent="0.2">
      <c r="A4337" t="s">
        <v>40</v>
      </c>
      <c r="B4337" t="s">
        <v>41</v>
      </c>
      <c r="C4337">
        <v>2008</v>
      </c>
      <c r="D4337">
        <v>3.9</v>
      </c>
      <c r="E4337" t="s">
        <v>28</v>
      </c>
      <c r="F4337" t="s">
        <v>17</v>
      </c>
      <c r="G4337">
        <v>180706</v>
      </c>
      <c r="H4337">
        <v>2</v>
      </c>
      <c r="I4337">
        <v>5</v>
      </c>
      <c r="J4337">
        <v>8285</v>
      </c>
    </row>
    <row r="4338" spans="1:10" x14ac:dyDescent="0.2">
      <c r="A4338" t="s">
        <v>23</v>
      </c>
      <c r="B4338" t="s">
        <v>45</v>
      </c>
      <c r="C4338">
        <v>2004</v>
      </c>
      <c r="D4338">
        <v>1.7</v>
      </c>
      <c r="E4338" t="s">
        <v>22</v>
      </c>
      <c r="F4338" t="s">
        <v>25</v>
      </c>
      <c r="G4338">
        <v>209392</v>
      </c>
      <c r="H4338">
        <v>3</v>
      </c>
      <c r="I4338">
        <v>2</v>
      </c>
      <c r="J4338">
        <v>4812</v>
      </c>
    </row>
    <row r="4339" spans="1:10" x14ac:dyDescent="0.2">
      <c r="A4339" t="s">
        <v>18</v>
      </c>
      <c r="B4339" t="s">
        <v>52</v>
      </c>
      <c r="C4339">
        <v>2005</v>
      </c>
      <c r="D4339">
        <v>1.3</v>
      </c>
      <c r="E4339" t="s">
        <v>16</v>
      </c>
      <c r="F4339" t="s">
        <v>25</v>
      </c>
      <c r="G4339">
        <v>278024</v>
      </c>
      <c r="H4339">
        <v>5</v>
      </c>
      <c r="I4339">
        <v>3</v>
      </c>
      <c r="J4339">
        <v>2339</v>
      </c>
    </row>
    <row r="4340" spans="1:10" x14ac:dyDescent="0.2">
      <c r="A4340" t="s">
        <v>23</v>
      </c>
      <c r="B4340" t="s">
        <v>24</v>
      </c>
      <c r="C4340">
        <v>2003</v>
      </c>
      <c r="D4340">
        <v>3.7</v>
      </c>
      <c r="E4340" t="s">
        <v>16</v>
      </c>
      <c r="F4340" t="s">
        <v>13</v>
      </c>
      <c r="G4340">
        <v>78673</v>
      </c>
      <c r="H4340">
        <v>4</v>
      </c>
      <c r="I4340">
        <v>5</v>
      </c>
      <c r="J4340">
        <v>8126</v>
      </c>
    </row>
    <row r="4341" spans="1:10" x14ac:dyDescent="0.2">
      <c r="A4341" t="s">
        <v>18</v>
      </c>
      <c r="B4341" t="s">
        <v>19</v>
      </c>
      <c r="C4341">
        <v>2012</v>
      </c>
      <c r="D4341">
        <v>1.7</v>
      </c>
      <c r="E4341" t="s">
        <v>28</v>
      </c>
      <c r="F4341" t="s">
        <v>13</v>
      </c>
      <c r="G4341">
        <v>12689</v>
      </c>
      <c r="H4341">
        <v>2</v>
      </c>
      <c r="I4341">
        <v>2</v>
      </c>
      <c r="J4341">
        <v>9146</v>
      </c>
    </row>
    <row r="4342" spans="1:10" x14ac:dyDescent="0.2">
      <c r="A4342" t="s">
        <v>10</v>
      </c>
      <c r="B4342" t="s">
        <v>48</v>
      </c>
      <c r="C4342">
        <v>2016</v>
      </c>
      <c r="D4342">
        <v>2.9</v>
      </c>
      <c r="E4342" t="s">
        <v>16</v>
      </c>
      <c r="F4342" t="s">
        <v>13</v>
      </c>
      <c r="G4342">
        <v>89062</v>
      </c>
      <c r="H4342">
        <v>4</v>
      </c>
      <c r="I4342">
        <v>4</v>
      </c>
      <c r="J4342">
        <v>11018</v>
      </c>
    </row>
    <row r="4343" spans="1:10" x14ac:dyDescent="0.2">
      <c r="A4343" t="s">
        <v>33</v>
      </c>
      <c r="B4343" t="s">
        <v>43</v>
      </c>
      <c r="C4343">
        <v>2000</v>
      </c>
      <c r="D4343">
        <v>1.6</v>
      </c>
      <c r="E4343" t="s">
        <v>12</v>
      </c>
      <c r="F4343" t="s">
        <v>13</v>
      </c>
      <c r="G4343">
        <v>250736</v>
      </c>
      <c r="H4343">
        <v>5</v>
      </c>
      <c r="I4343">
        <v>5</v>
      </c>
      <c r="J4343">
        <v>2000</v>
      </c>
    </row>
    <row r="4344" spans="1:10" x14ac:dyDescent="0.2">
      <c r="A4344" t="s">
        <v>18</v>
      </c>
      <c r="B4344" t="s">
        <v>54</v>
      </c>
      <c r="C4344">
        <v>2008</v>
      </c>
      <c r="D4344">
        <v>3.4</v>
      </c>
      <c r="E4344" t="s">
        <v>22</v>
      </c>
      <c r="F4344" t="s">
        <v>25</v>
      </c>
      <c r="G4344">
        <v>113280</v>
      </c>
      <c r="H4344">
        <v>5</v>
      </c>
      <c r="I4344">
        <v>4</v>
      </c>
      <c r="J4344">
        <v>9634</v>
      </c>
    </row>
    <row r="4345" spans="1:10" x14ac:dyDescent="0.2">
      <c r="A4345" t="s">
        <v>10</v>
      </c>
      <c r="B4345" t="s">
        <v>11</v>
      </c>
      <c r="C4345">
        <v>2018</v>
      </c>
      <c r="D4345">
        <v>4</v>
      </c>
      <c r="E4345" t="s">
        <v>22</v>
      </c>
      <c r="F4345" t="s">
        <v>17</v>
      </c>
      <c r="G4345">
        <v>297664</v>
      </c>
      <c r="H4345">
        <v>2</v>
      </c>
      <c r="I4345">
        <v>3</v>
      </c>
      <c r="J4345">
        <v>11046</v>
      </c>
    </row>
    <row r="4346" spans="1:10" x14ac:dyDescent="0.2">
      <c r="A4346" t="s">
        <v>18</v>
      </c>
      <c r="B4346" t="s">
        <v>52</v>
      </c>
      <c r="C4346">
        <v>2006</v>
      </c>
      <c r="D4346">
        <v>2.9</v>
      </c>
      <c r="E4346" t="s">
        <v>16</v>
      </c>
      <c r="F4346" t="s">
        <v>13</v>
      </c>
      <c r="G4346">
        <v>42016</v>
      </c>
      <c r="H4346">
        <v>5</v>
      </c>
      <c r="I4346">
        <v>5</v>
      </c>
      <c r="J4346">
        <v>8959</v>
      </c>
    </row>
    <row r="4347" spans="1:10" x14ac:dyDescent="0.2">
      <c r="A4347" t="s">
        <v>40</v>
      </c>
      <c r="B4347" t="s">
        <v>51</v>
      </c>
      <c r="C4347">
        <v>2002</v>
      </c>
      <c r="D4347">
        <v>3.8</v>
      </c>
      <c r="E4347" t="s">
        <v>22</v>
      </c>
      <c r="F4347" t="s">
        <v>13</v>
      </c>
      <c r="G4347">
        <v>34216</v>
      </c>
      <c r="H4347">
        <v>4</v>
      </c>
      <c r="I4347">
        <v>5</v>
      </c>
      <c r="J4347">
        <v>9815</v>
      </c>
    </row>
    <row r="4348" spans="1:10" x14ac:dyDescent="0.2">
      <c r="A4348" t="s">
        <v>29</v>
      </c>
      <c r="B4348" t="s">
        <v>30</v>
      </c>
      <c r="C4348">
        <v>2012</v>
      </c>
      <c r="D4348">
        <v>4.8</v>
      </c>
      <c r="E4348" t="s">
        <v>16</v>
      </c>
      <c r="F4348" t="s">
        <v>25</v>
      </c>
      <c r="G4348">
        <v>141658</v>
      </c>
      <c r="H4348">
        <v>4</v>
      </c>
      <c r="I4348">
        <v>1</v>
      </c>
      <c r="J4348">
        <v>10666</v>
      </c>
    </row>
    <row r="4349" spans="1:10" x14ac:dyDescent="0.2">
      <c r="A4349" t="s">
        <v>20</v>
      </c>
      <c r="B4349" t="s">
        <v>50</v>
      </c>
      <c r="C4349">
        <v>2018</v>
      </c>
      <c r="D4349">
        <v>4.9000000000000004</v>
      </c>
      <c r="E4349" t="s">
        <v>22</v>
      </c>
      <c r="F4349" t="s">
        <v>13</v>
      </c>
      <c r="G4349">
        <v>293890</v>
      </c>
      <c r="H4349">
        <v>3</v>
      </c>
      <c r="I4349">
        <v>2</v>
      </c>
      <c r="J4349">
        <v>10522</v>
      </c>
    </row>
    <row r="4350" spans="1:10" x14ac:dyDescent="0.2">
      <c r="A4350" t="s">
        <v>18</v>
      </c>
      <c r="B4350" t="s">
        <v>54</v>
      </c>
      <c r="C4350">
        <v>2004</v>
      </c>
      <c r="D4350">
        <v>4.9000000000000004</v>
      </c>
      <c r="E4350" t="s">
        <v>22</v>
      </c>
      <c r="F4350" t="s">
        <v>13</v>
      </c>
      <c r="G4350">
        <v>83044</v>
      </c>
      <c r="H4350">
        <v>3</v>
      </c>
      <c r="I4350">
        <v>3</v>
      </c>
      <c r="J4350">
        <v>10539</v>
      </c>
    </row>
    <row r="4351" spans="1:10" x14ac:dyDescent="0.2">
      <c r="A4351" t="s">
        <v>14</v>
      </c>
      <c r="B4351" t="s">
        <v>46</v>
      </c>
      <c r="C4351">
        <v>2002</v>
      </c>
      <c r="D4351">
        <v>4.7</v>
      </c>
      <c r="E4351" t="s">
        <v>16</v>
      </c>
      <c r="F4351" t="s">
        <v>17</v>
      </c>
      <c r="G4351">
        <v>36862</v>
      </c>
      <c r="H4351">
        <v>4</v>
      </c>
      <c r="I4351">
        <v>4</v>
      </c>
      <c r="J4351">
        <v>11162</v>
      </c>
    </row>
    <row r="4352" spans="1:10" x14ac:dyDescent="0.2">
      <c r="A4352" t="s">
        <v>20</v>
      </c>
      <c r="B4352" t="s">
        <v>42</v>
      </c>
      <c r="C4352">
        <v>2013</v>
      </c>
      <c r="D4352">
        <v>1.1000000000000001</v>
      </c>
      <c r="E4352" t="s">
        <v>28</v>
      </c>
      <c r="F4352" t="s">
        <v>17</v>
      </c>
      <c r="G4352">
        <v>98768</v>
      </c>
      <c r="H4352">
        <v>5</v>
      </c>
      <c r="I4352">
        <v>2</v>
      </c>
      <c r="J4352">
        <v>8624</v>
      </c>
    </row>
    <row r="4353" spans="1:10" x14ac:dyDescent="0.2">
      <c r="A4353" t="s">
        <v>14</v>
      </c>
      <c r="B4353" t="s">
        <v>15</v>
      </c>
      <c r="C4353">
        <v>2008</v>
      </c>
      <c r="D4353">
        <v>1.6</v>
      </c>
      <c r="E4353" t="s">
        <v>28</v>
      </c>
      <c r="F4353" t="s">
        <v>25</v>
      </c>
      <c r="G4353">
        <v>136629</v>
      </c>
      <c r="H4353">
        <v>3</v>
      </c>
      <c r="I4353">
        <v>5</v>
      </c>
      <c r="J4353">
        <v>5367</v>
      </c>
    </row>
    <row r="4354" spans="1:10" x14ac:dyDescent="0.2">
      <c r="A4354" t="s">
        <v>10</v>
      </c>
      <c r="B4354" t="s">
        <v>11</v>
      </c>
      <c r="C4354">
        <v>2008</v>
      </c>
      <c r="D4354">
        <v>3.7</v>
      </c>
      <c r="E4354" t="s">
        <v>16</v>
      </c>
      <c r="F4354" t="s">
        <v>25</v>
      </c>
      <c r="G4354">
        <v>8170</v>
      </c>
      <c r="H4354">
        <v>2</v>
      </c>
      <c r="I4354">
        <v>4</v>
      </c>
      <c r="J4354">
        <v>11036</v>
      </c>
    </row>
    <row r="4355" spans="1:10" x14ac:dyDescent="0.2">
      <c r="A4355" t="s">
        <v>36</v>
      </c>
      <c r="B4355" t="s">
        <v>44</v>
      </c>
      <c r="C4355">
        <v>2020</v>
      </c>
      <c r="D4355">
        <v>2.8</v>
      </c>
      <c r="E4355" t="s">
        <v>22</v>
      </c>
      <c r="F4355" t="s">
        <v>25</v>
      </c>
      <c r="G4355">
        <v>73990</v>
      </c>
      <c r="H4355">
        <v>4</v>
      </c>
      <c r="I4355">
        <v>2</v>
      </c>
      <c r="J4355">
        <v>13420</v>
      </c>
    </row>
    <row r="4356" spans="1:10" x14ac:dyDescent="0.2">
      <c r="A4356" t="s">
        <v>23</v>
      </c>
      <c r="B4356" t="s">
        <v>45</v>
      </c>
      <c r="C4356">
        <v>2001</v>
      </c>
      <c r="D4356">
        <v>2.8</v>
      </c>
      <c r="E4356" t="s">
        <v>12</v>
      </c>
      <c r="F4356" t="s">
        <v>25</v>
      </c>
      <c r="G4356">
        <v>223950</v>
      </c>
      <c r="H4356">
        <v>4</v>
      </c>
      <c r="I4356">
        <v>2</v>
      </c>
      <c r="J4356">
        <v>2721</v>
      </c>
    </row>
    <row r="4357" spans="1:10" x14ac:dyDescent="0.2">
      <c r="A4357" t="s">
        <v>18</v>
      </c>
      <c r="B4357" t="s">
        <v>19</v>
      </c>
      <c r="C4357">
        <v>2018</v>
      </c>
      <c r="D4357">
        <v>1.5</v>
      </c>
      <c r="E4357" t="s">
        <v>16</v>
      </c>
      <c r="F4357" t="s">
        <v>13</v>
      </c>
      <c r="G4357">
        <v>116026</v>
      </c>
      <c r="H4357">
        <v>4</v>
      </c>
      <c r="I4357">
        <v>2</v>
      </c>
      <c r="J4357">
        <v>9679</v>
      </c>
    </row>
    <row r="4358" spans="1:10" x14ac:dyDescent="0.2">
      <c r="A4358" t="s">
        <v>36</v>
      </c>
      <c r="B4358" t="s">
        <v>37</v>
      </c>
      <c r="C4358">
        <v>2018</v>
      </c>
      <c r="D4358">
        <v>2</v>
      </c>
      <c r="E4358" t="s">
        <v>28</v>
      </c>
      <c r="F4358" t="s">
        <v>17</v>
      </c>
      <c r="G4358">
        <v>232527</v>
      </c>
      <c r="H4358">
        <v>2</v>
      </c>
      <c r="I4358">
        <v>3</v>
      </c>
      <c r="J4358">
        <v>8349</v>
      </c>
    </row>
    <row r="4359" spans="1:10" x14ac:dyDescent="0.2">
      <c r="A4359" t="s">
        <v>26</v>
      </c>
      <c r="B4359" t="s">
        <v>47</v>
      </c>
      <c r="C4359">
        <v>2001</v>
      </c>
      <c r="D4359">
        <v>3.8</v>
      </c>
      <c r="E4359" t="s">
        <v>16</v>
      </c>
      <c r="F4359" t="s">
        <v>25</v>
      </c>
      <c r="G4359">
        <v>40935</v>
      </c>
      <c r="H4359">
        <v>4</v>
      </c>
      <c r="I4359">
        <v>5</v>
      </c>
      <c r="J4359">
        <v>8381</v>
      </c>
    </row>
    <row r="4360" spans="1:10" x14ac:dyDescent="0.2">
      <c r="A4360" t="s">
        <v>23</v>
      </c>
      <c r="B4360" t="s">
        <v>38</v>
      </c>
      <c r="C4360">
        <v>2014</v>
      </c>
      <c r="D4360">
        <v>1.9</v>
      </c>
      <c r="E4360" t="s">
        <v>28</v>
      </c>
      <c r="F4360" t="s">
        <v>13</v>
      </c>
      <c r="G4360">
        <v>52859</v>
      </c>
      <c r="H4360">
        <v>2</v>
      </c>
      <c r="I4360">
        <v>2</v>
      </c>
      <c r="J4360">
        <v>9142</v>
      </c>
    </row>
    <row r="4361" spans="1:10" x14ac:dyDescent="0.2">
      <c r="A4361" t="s">
        <v>26</v>
      </c>
      <c r="B4361" t="s">
        <v>32</v>
      </c>
      <c r="C4361">
        <v>2013</v>
      </c>
      <c r="D4361">
        <v>3.1</v>
      </c>
      <c r="E4361" t="s">
        <v>28</v>
      </c>
      <c r="F4361" t="s">
        <v>25</v>
      </c>
      <c r="G4361">
        <v>193684</v>
      </c>
      <c r="H4361">
        <v>2</v>
      </c>
      <c r="I4361">
        <v>5</v>
      </c>
      <c r="J4361">
        <v>7226</v>
      </c>
    </row>
    <row r="4362" spans="1:10" x14ac:dyDescent="0.2">
      <c r="A4362" t="s">
        <v>26</v>
      </c>
      <c r="B4362" t="s">
        <v>27</v>
      </c>
      <c r="C4362">
        <v>2006</v>
      </c>
      <c r="D4362">
        <v>1.3</v>
      </c>
      <c r="E4362" t="s">
        <v>28</v>
      </c>
      <c r="F4362" t="s">
        <v>13</v>
      </c>
      <c r="G4362">
        <v>151379</v>
      </c>
      <c r="H4362">
        <v>2</v>
      </c>
      <c r="I4362">
        <v>2</v>
      </c>
      <c r="J4362">
        <v>4172</v>
      </c>
    </row>
    <row r="4363" spans="1:10" x14ac:dyDescent="0.2">
      <c r="A4363" t="s">
        <v>36</v>
      </c>
      <c r="B4363" t="s">
        <v>53</v>
      </c>
      <c r="C4363">
        <v>2021</v>
      </c>
      <c r="D4363">
        <v>1.6</v>
      </c>
      <c r="E4363" t="s">
        <v>28</v>
      </c>
      <c r="F4363" t="s">
        <v>13</v>
      </c>
      <c r="G4363">
        <v>230436</v>
      </c>
      <c r="H4363">
        <v>4</v>
      </c>
      <c r="I4363">
        <v>1</v>
      </c>
      <c r="J4363">
        <v>7391</v>
      </c>
    </row>
    <row r="4364" spans="1:10" x14ac:dyDescent="0.2">
      <c r="A4364" t="s">
        <v>36</v>
      </c>
      <c r="B4364" t="s">
        <v>44</v>
      </c>
      <c r="C4364">
        <v>2008</v>
      </c>
      <c r="D4364">
        <v>2.5</v>
      </c>
      <c r="E4364" t="s">
        <v>28</v>
      </c>
      <c r="F4364" t="s">
        <v>13</v>
      </c>
      <c r="G4364">
        <v>166390</v>
      </c>
      <c r="H4364">
        <v>4</v>
      </c>
      <c r="I4364">
        <v>1</v>
      </c>
      <c r="J4364">
        <v>5672</v>
      </c>
    </row>
    <row r="4365" spans="1:10" x14ac:dyDescent="0.2">
      <c r="A4365" t="s">
        <v>33</v>
      </c>
      <c r="B4365" t="s">
        <v>55</v>
      </c>
      <c r="C4365">
        <v>2018</v>
      </c>
      <c r="D4365">
        <v>3.4</v>
      </c>
      <c r="E4365" t="s">
        <v>16</v>
      </c>
      <c r="F4365" t="s">
        <v>17</v>
      </c>
      <c r="G4365">
        <v>169196</v>
      </c>
      <c r="H4365">
        <v>2</v>
      </c>
      <c r="I4365">
        <v>3</v>
      </c>
      <c r="J4365">
        <v>12016</v>
      </c>
    </row>
    <row r="4366" spans="1:10" x14ac:dyDescent="0.2">
      <c r="A4366" t="s">
        <v>14</v>
      </c>
      <c r="B4366" t="s">
        <v>15</v>
      </c>
      <c r="C4366">
        <v>2007</v>
      </c>
      <c r="D4366">
        <v>1.1000000000000001</v>
      </c>
      <c r="E4366" t="s">
        <v>12</v>
      </c>
      <c r="F4366" t="s">
        <v>17</v>
      </c>
      <c r="G4366">
        <v>42238</v>
      </c>
      <c r="H4366">
        <v>3</v>
      </c>
      <c r="I4366">
        <v>3</v>
      </c>
      <c r="J4366">
        <v>7955</v>
      </c>
    </row>
    <row r="4367" spans="1:10" x14ac:dyDescent="0.2">
      <c r="A4367" t="s">
        <v>18</v>
      </c>
      <c r="B4367" t="s">
        <v>19</v>
      </c>
      <c r="C4367">
        <v>2002</v>
      </c>
      <c r="D4367">
        <v>1.8</v>
      </c>
      <c r="E4367" t="s">
        <v>16</v>
      </c>
      <c r="F4367" t="s">
        <v>17</v>
      </c>
      <c r="G4367">
        <v>173099</v>
      </c>
      <c r="H4367">
        <v>2</v>
      </c>
      <c r="I4367">
        <v>5</v>
      </c>
      <c r="J4367">
        <v>5538</v>
      </c>
    </row>
    <row r="4368" spans="1:10" x14ac:dyDescent="0.2">
      <c r="A4368" t="s">
        <v>29</v>
      </c>
      <c r="B4368" t="s">
        <v>56</v>
      </c>
      <c r="C4368">
        <v>2019</v>
      </c>
      <c r="D4368">
        <v>2.7</v>
      </c>
      <c r="E4368" t="s">
        <v>12</v>
      </c>
      <c r="F4368" t="s">
        <v>25</v>
      </c>
      <c r="G4368">
        <v>273260</v>
      </c>
      <c r="H4368">
        <v>5</v>
      </c>
      <c r="I4368">
        <v>4</v>
      </c>
      <c r="J4368">
        <v>7034</v>
      </c>
    </row>
    <row r="4369" spans="1:10" x14ac:dyDescent="0.2">
      <c r="A4369" t="s">
        <v>40</v>
      </c>
      <c r="B4369" t="s">
        <v>51</v>
      </c>
      <c r="C4369">
        <v>2009</v>
      </c>
      <c r="D4369">
        <v>1.8</v>
      </c>
      <c r="E4369" t="s">
        <v>28</v>
      </c>
      <c r="F4369" t="s">
        <v>17</v>
      </c>
      <c r="G4369">
        <v>67606</v>
      </c>
      <c r="H4369">
        <v>2</v>
      </c>
      <c r="I4369">
        <v>1</v>
      </c>
      <c r="J4369">
        <v>8747</v>
      </c>
    </row>
    <row r="4370" spans="1:10" x14ac:dyDescent="0.2">
      <c r="A4370" t="s">
        <v>40</v>
      </c>
      <c r="B4370" t="s">
        <v>51</v>
      </c>
      <c r="C4370">
        <v>2020</v>
      </c>
      <c r="D4370">
        <v>2.8</v>
      </c>
      <c r="E4370" t="s">
        <v>22</v>
      </c>
      <c r="F4370" t="s">
        <v>13</v>
      </c>
      <c r="G4370">
        <v>84377</v>
      </c>
      <c r="H4370">
        <v>2</v>
      </c>
      <c r="I4370">
        <v>1</v>
      </c>
      <c r="J4370">
        <v>13212</v>
      </c>
    </row>
    <row r="4371" spans="1:10" x14ac:dyDescent="0.2">
      <c r="A4371" t="s">
        <v>26</v>
      </c>
      <c r="B4371" t="s">
        <v>32</v>
      </c>
      <c r="C4371">
        <v>2016</v>
      </c>
      <c r="D4371">
        <v>2.6</v>
      </c>
      <c r="E4371" t="s">
        <v>28</v>
      </c>
      <c r="F4371" t="s">
        <v>25</v>
      </c>
      <c r="G4371">
        <v>233350</v>
      </c>
      <c r="H4371">
        <v>5</v>
      </c>
      <c r="I4371">
        <v>1</v>
      </c>
      <c r="J4371">
        <v>6833</v>
      </c>
    </row>
    <row r="4372" spans="1:10" x14ac:dyDescent="0.2">
      <c r="A4372" t="s">
        <v>33</v>
      </c>
      <c r="B4372" t="s">
        <v>34</v>
      </c>
      <c r="C4372">
        <v>2001</v>
      </c>
      <c r="D4372">
        <v>2.2000000000000002</v>
      </c>
      <c r="E4372" t="s">
        <v>22</v>
      </c>
      <c r="F4372" t="s">
        <v>17</v>
      </c>
      <c r="G4372">
        <v>203100</v>
      </c>
      <c r="H4372">
        <v>4</v>
      </c>
      <c r="I4372">
        <v>4</v>
      </c>
      <c r="J4372">
        <v>6038</v>
      </c>
    </row>
    <row r="4373" spans="1:10" x14ac:dyDescent="0.2">
      <c r="A4373" t="s">
        <v>36</v>
      </c>
      <c r="B4373" t="s">
        <v>53</v>
      </c>
      <c r="C4373">
        <v>2009</v>
      </c>
      <c r="D4373">
        <v>4.0999999999999996</v>
      </c>
      <c r="E4373" t="s">
        <v>22</v>
      </c>
      <c r="F4373" t="s">
        <v>17</v>
      </c>
      <c r="G4373">
        <v>226315</v>
      </c>
      <c r="H4373">
        <v>4</v>
      </c>
      <c r="I4373">
        <v>2</v>
      </c>
      <c r="J4373">
        <v>9873</v>
      </c>
    </row>
    <row r="4374" spans="1:10" x14ac:dyDescent="0.2">
      <c r="A4374" t="s">
        <v>23</v>
      </c>
      <c r="B4374" t="s">
        <v>24</v>
      </c>
      <c r="C4374">
        <v>2007</v>
      </c>
      <c r="D4374">
        <v>2.5</v>
      </c>
      <c r="E4374" t="s">
        <v>28</v>
      </c>
      <c r="F4374" t="s">
        <v>17</v>
      </c>
      <c r="G4374">
        <v>32143</v>
      </c>
      <c r="H4374">
        <v>5</v>
      </c>
      <c r="I4374">
        <v>4</v>
      </c>
      <c r="J4374">
        <v>9557</v>
      </c>
    </row>
    <row r="4375" spans="1:10" x14ac:dyDescent="0.2">
      <c r="A4375" t="s">
        <v>18</v>
      </c>
      <c r="B4375" t="s">
        <v>54</v>
      </c>
      <c r="C4375">
        <v>2022</v>
      </c>
      <c r="D4375">
        <v>4.5</v>
      </c>
      <c r="E4375" t="s">
        <v>28</v>
      </c>
      <c r="F4375" t="s">
        <v>13</v>
      </c>
      <c r="G4375">
        <v>78604</v>
      </c>
      <c r="H4375">
        <v>5</v>
      </c>
      <c r="I4375">
        <v>3</v>
      </c>
      <c r="J4375">
        <v>13627</v>
      </c>
    </row>
    <row r="4376" spans="1:10" x14ac:dyDescent="0.2">
      <c r="A4376" t="s">
        <v>23</v>
      </c>
      <c r="B4376" t="s">
        <v>24</v>
      </c>
      <c r="C4376">
        <v>2006</v>
      </c>
      <c r="D4376">
        <v>4.2</v>
      </c>
      <c r="E4376" t="s">
        <v>12</v>
      </c>
      <c r="F4376" t="s">
        <v>25</v>
      </c>
      <c r="G4376">
        <v>42613</v>
      </c>
      <c r="H4376">
        <v>3</v>
      </c>
      <c r="I4376">
        <v>5</v>
      </c>
      <c r="J4376">
        <v>9247</v>
      </c>
    </row>
    <row r="4377" spans="1:10" x14ac:dyDescent="0.2">
      <c r="A4377" t="s">
        <v>29</v>
      </c>
      <c r="B4377" t="s">
        <v>56</v>
      </c>
      <c r="C4377">
        <v>2011</v>
      </c>
      <c r="D4377">
        <v>3.3</v>
      </c>
      <c r="E4377" t="s">
        <v>12</v>
      </c>
      <c r="F4377" t="s">
        <v>17</v>
      </c>
      <c r="G4377">
        <v>216830</v>
      </c>
      <c r="H4377">
        <v>3</v>
      </c>
      <c r="I4377">
        <v>5</v>
      </c>
      <c r="J4377">
        <v>7863</v>
      </c>
    </row>
    <row r="4378" spans="1:10" x14ac:dyDescent="0.2">
      <c r="A4378" t="s">
        <v>18</v>
      </c>
      <c r="B4378" t="s">
        <v>54</v>
      </c>
      <c r="C4378">
        <v>2000</v>
      </c>
      <c r="D4378">
        <v>4.7</v>
      </c>
      <c r="E4378" t="s">
        <v>28</v>
      </c>
      <c r="F4378" t="s">
        <v>17</v>
      </c>
      <c r="G4378">
        <v>43400</v>
      </c>
      <c r="H4378">
        <v>5</v>
      </c>
      <c r="I4378">
        <v>2</v>
      </c>
      <c r="J4378">
        <v>9432</v>
      </c>
    </row>
    <row r="4379" spans="1:10" x14ac:dyDescent="0.2">
      <c r="A4379" t="s">
        <v>33</v>
      </c>
      <c r="B4379" t="s">
        <v>55</v>
      </c>
      <c r="C4379">
        <v>2002</v>
      </c>
      <c r="D4379">
        <v>3.9</v>
      </c>
      <c r="E4379" t="s">
        <v>22</v>
      </c>
      <c r="F4379" t="s">
        <v>17</v>
      </c>
      <c r="G4379">
        <v>207519</v>
      </c>
      <c r="H4379">
        <v>5</v>
      </c>
      <c r="I4379">
        <v>1</v>
      </c>
      <c r="J4379">
        <v>7949</v>
      </c>
    </row>
    <row r="4380" spans="1:10" x14ac:dyDescent="0.2">
      <c r="A4380" t="s">
        <v>26</v>
      </c>
      <c r="B4380" t="s">
        <v>32</v>
      </c>
      <c r="C4380">
        <v>2007</v>
      </c>
      <c r="D4380">
        <v>1.7</v>
      </c>
      <c r="E4380" t="s">
        <v>12</v>
      </c>
      <c r="F4380" t="s">
        <v>17</v>
      </c>
      <c r="G4380">
        <v>266065</v>
      </c>
      <c r="H4380">
        <v>2</v>
      </c>
      <c r="I4380">
        <v>2</v>
      </c>
      <c r="J4380">
        <v>4078</v>
      </c>
    </row>
    <row r="4381" spans="1:10" x14ac:dyDescent="0.2">
      <c r="A4381" t="s">
        <v>29</v>
      </c>
      <c r="B4381" t="s">
        <v>56</v>
      </c>
      <c r="C4381">
        <v>2008</v>
      </c>
      <c r="D4381">
        <v>5</v>
      </c>
      <c r="E4381" t="s">
        <v>12</v>
      </c>
      <c r="F4381" t="s">
        <v>17</v>
      </c>
      <c r="G4381">
        <v>173260</v>
      </c>
      <c r="H4381">
        <v>2</v>
      </c>
      <c r="I4381">
        <v>5</v>
      </c>
      <c r="J4381">
        <v>9534</v>
      </c>
    </row>
    <row r="4382" spans="1:10" x14ac:dyDescent="0.2">
      <c r="A4382" t="s">
        <v>18</v>
      </c>
      <c r="B4382" t="s">
        <v>52</v>
      </c>
      <c r="C4382">
        <v>2002</v>
      </c>
      <c r="D4382">
        <v>2.2999999999999998</v>
      </c>
      <c r="E4382" t="s">
        <v>28</v>
      </c>
      <c r="F4382" t="s">
        <v>25</v>
      </c>
      <c r="G4382">
        <v>46455</v>
      </c>
      <c r="H4382">
        <v>5</v>
      </c>
      <c r="I4382">
        <v>3</v>
      </c>
      <c r="J4382">
        <v>6070</v>
      </c>
    </row>
    <row r="4383" spans="1:10" x14ac:dyDescent="0.2">
      <c r="A4383" t="s">
        <v>10</v>
      </c>
      <c r="B4383" t="s">
        <v>11</v>
      </c>
      <c r="C4383">
        <v>2013</v>
      </c>
      <c r="D4383">
        <v>4.2</v>
      </c>
      <c r="E4383" t="s">
        <v>12</v>
      </c>
      <c r="F4383" t="s">
        <v>13</v>
      </c>
      <c r="G4383">
        <v>61692</v>
      </c>
      <c r="H4383">
        <v>5</v>
      </c>
      <c r="I4383">
        <v>5</v>
      </c>
      <c r="J4383">
        <v>10966</v>
      </c>
    </row>
    <row r="4384" spans="1:10" x14ac:dyDescent="0.2">
      <c r="A4384" t="s">
        <v>18</v>
      </c>
      <c r="B4384" t="s">
        <v>52</v>
      </c>
      <c r="C4384">
        <v>2019</v>
      </c>
      <c r="D4384">
        <v>5</v>
      </c>
      <c r="E4384" t="s">
        <v>22</v>
      </c>
      <c r="F4384" t="s">
        <v>25</v>
      </c>
      <c r="G4384">
        <v>88654</v>
      </c>
      <c r="H4384">
        <v>2</v>
      </c>
      <c r="I4384">
        <v>4</v>
      </c>
      <c r="J4384">
        <v>15026</v>
      </c>
    </row>
    <row r="4385" spans="1:10" x14ac:dyDescent="0.2">
      <c r="A4385" t="s">
        <v>14</v>
      </c>
      <c r="B4385" t="s">
        <v>39</v>
      </c>
      <c r="C4385">
        <v>2023</v>
      </c>
      <c r="D4385">
        <v>2</v>
      </c>
      <c r="E4385" t="s">
        <v>22</v>
      </c>
      <c r="F4385" t="s">
        <v>13</v>
      </c>
      <c r="G4385">
        <v>5086</v>
      </c>
      <c r="H4385">
        <v>5</v>
      </c>
      <c r="I4385">
        <v>3</v>
      </c>
      <c r="J4385">
        <v>14898</v>
      </c>
    </row>
    <row r="4386" spans="1:10" x14ac:dyDescent="0.2">
      <c r="A4386" t="s">
        <v>18</v>
      </c>
      <c r="B4386" t="s">
        <v>54</v>
      </c>
      <c r="C4386">
        <v>2016</v>
      </c>
      <c r="D4386">
        <v>2.2000000000000002</v>
      </c>
      <c r="E4386" t="s">
        <v>22</v>
      </c>
      <c r="F4386" t="s">
        <v>25</v>
      </c>
      <c r="G4386">
        <v>299287</v>
      </c>
      <c r="H4386">
        <v>3</v>
      </c>
      <c r="I4386">
        <v>2</v>
      </c>
      <c r="J4386">
        <v>7114</v>
      </c>
    </row>
    <row r="4387" spans="1:10" x14ac:dyDescent="0.2">
      <c r="A4387" t="s">
        <v>20</v>
      </c>
      <c r="B4387" t="s">
        <v>50</v>
      </c>
      <c r="C4387">
        <v>2018</v>
      </c>
      <c r="D4387">
        <v>1.9</v>
      </c>
      <c r="E4387" t="s">
        <v>28</v>
      </c>
      <c r="F4387" t="s">
        <v>17</v>
      </c>
      <c r="G4387">
        <v>218506</v>
      </c>
      <c r="H4387">
        <v>4</v>
      </c>
      <c r="I4387">
        <v>4</v>
      </c>
      <c r="J4387">
        <v>8529</v>
      </c>
    </row>
    <row r="4388" spans="1:10" x14ac:dyDescent="0.2">
      <c r="A4388" t="s">
        <v>23</v>
      </c>
      <c r="B4388" t="s">
        <v>24</v>
      </c>
      <c r="C4388">
        <v>2007</v>
      </c>
      <c r="D4388">
        <v>1.2</v>
      </c>
      <c r="E4388" t="s">
        <v>28</v>
      </c>
      <c r="F4388" t="s">
        <v>25</v>
      </c>
      <c r="G4388">
        <v>186908</v>
      </c>
      <c r="H4388">
        <v>5</v>
      </c>
      <c r="I4388">
        <v>5</v>
      </c>
      <c r="J4388">
        <v>3661</v>
      </c>
    </row>
    <row r="4389" spans="1:10" x14ac:dyDescent="0.2">
      <c r="A4389" t="s">
        <v>40</v>
      </c>
      <c r="B4389" t="s">
        <v>49</v>
      </c>
      <c r="C4389">
        <v>2006</v>
      </c>
      <c r="D4389">
        <v>4.3</v>
      </c>
      <c r="E4389" t="s">
        <v>22</v>
      </c>
      <c r="F4389" t="s">
        <v>17</v>
      </c>
      <c r="G4389">
        <v>128881</v>
      </c>
      <c r="H4389">
        <v>3</v>
      </c>
      <c r="I4389">
        <v>1</v>
      </c>
      <c r="J4389">
        <v>11122</v>
      </c>
    </row>
    <row r="4390" spans="1:10" x14ac:dyDescent="0.2">
      <c r="A4390" t="s">
        <v>10</v>
      </c>
      <c r="B4390" t="s">
        <v>31</v>
      </c>
      <c r="C4390">
        <v>2008</v>
      </c>
      <c r="D4390">
        <v>3.3</v>
      </c>
      <c r="E4390" t="s">
        <v>16</v>
      </c>
      <c r="F4390" t="s">
        <v>25</v>
      </c>
      <c r="G4390">
        <v>64813</v>
      </c>
      <c r="H4390">
        <v>3</v>
      </c>
      <c r="I4390">
        <v>1</v>
      </c>
      <c r="J4390">
        <v>9503</v>
      </c>
    </row>
    <row r="4391" spans="1:10" x14ac:dyDescent="0.2">
      <c r="A4391" t="s">
        <v>40</v>
      </c>
      <c r="B4391" t="s">
        <v>41</v>
      </c>
      <c r="C4391">
        <v>2023</v>
      </c>
      <c r="D4391">
        <v>1.2</v>
      </c>
      <c r="E4391" t="s">
        <v>16</v>
      </c>
      <c r="F4391" t="s">
        <v>17</v>
      </c>
      <c r="G4391">
        <v>39557</v>
      </c>
      <c r="H4391">
        <v>4</v>
      </c>
      <c r="I4391">
        <v>4</v>
      </c>
      <c r="J4391">
        <v>13908</v>
      </c>
    </row>
    <row r="4392" spans="1:10" x14ac:dyDescent="0.2">
      <c r="A4392" t="s">
        <v>23</v>
      </c>
      <c r="B4392" t="s">
        <v>38</v>
      </c>
      <c r="C4392">
        <v>2005</v>
      </c>
      <c r="D4392">
        <v>2</v>
      </c>
      <c r="E4392" t="s">
        <v>12</v>
      </c>
      <c r="F4392" t="s">
        <v>17</v>
      </c>
      <c r="G4392">
        <v>114559</v>
      </c>
      <c r="H4392">
        <v>5</v>
      </c>
      <c r="I4392">
        <v>3</v>
      </c>
      <c r="J4392">
        <v>6808</v>
      </c>
    </row>
    <row r="4393" spans="1:10" x14ac:dyDescent="0.2">
      <c r="A4393" t="s">
        <v>29</v>
      </c>
      <c r="B4393" t="s">
        <v>56</v>
      </c>
      <c r="C4393">
        <v>2016</v>
      </c>
      <c r="D4393">
        <v>2</v>
      </c>
      <c r="E4393" t="s">
        <v>12</v>
      </c>
      <c r="F4393" t="s">
        <v>13</v>
      </c>
      <c r="G4393">
        <v>63505</v>
      </c>
      <c r="H4393">
        <v>4</v>
      </c>
      <c r="I4393">
        <v>5</v>
      </c>
      <c r="J4393">
        <v>9629</v>
      </c>
    </row>
    <row r="4394" spans="1:10" x14ac:dyDescent="0.2">
      <c r="A4394" t="s">
        <v>26</v>
      </c>
      <c r="B4394" t="s">
        <v>27</v>
      </c>
      <c r="C4394">
        <v>2018</v>
      </c>
      <c r="D4394">
        <v>3.4</v>
      </c>
      <c r="E4394" t="s">
        <v>22</v>
      </c>
      <c r="F4394" t="s">
        <v>25</v>
      </c>
      <c r="G4394">
        <v>20423</v>
      </c>
      <c r="H4394">
        <v>3</v>
      </c>
      <c r="I4394">
        <v>1</v>
      </c>
      <c r="J4394">
        <v>14491</v>
      </c>
    </row>
    <row r="4395" spans="1:10" x14ac:dyDescent="0.2">
      <c r="A4395" t="s">
        <v>33</v>
      </c>
      <c r="B4395" t="s">
        <v>55</v>
      </c>
      <c r="C4395">
        <v>2021</v>
      </c>
      <c r="D4395">
        <v>4.2</v>
      </c>
      <c r="E4395" t="s">
        <v>12</v>
      </c>
      <c r="F4395" t="s">
        <v>25</v>
      </c>
      <c r="G4395">
        <v>263328</v>
      </c>
      <c r="H4395">
        <v>4</v>
      </c>
      <c r="I4395">
        <v>2</v>
      </c>
      <c r="J4395">
        <v>9333</v>
      </c>
    </row>
    <row r="4396" spans="1:10" x14ac:dyDescent="0.2">
      <c r="A4396" t="s">
        <v>33</v>
      </c>
      <c r="B4396" t="s">
        <v>43</v>
      </c>
      <c r="C4396">
        <v>2015</v>
      </c>
      <c r="D4396">
        <v>2.7</v>
      </c>
      <c r="E4396" t="s">
        <v>28</v>
      </c>
      <c r="F4396" t="s">
        <v>17</v>
      </c>
      <c r="G4396">
        <v>230835</v>
      </c>
      <c r="H4396">
        <v>4</v>
      </c>
      <c r="I4396">
        <v>1</v>
      </c>
      <c r="J4396">
        <v>8183</v>
      </c>
    </row>
    <row r="4397" spans="1:10" x14ac:dyDescent="0.2">
      <c r="A4397" t="s">
        <v>10</v>
      </c>
      <c r="B4397" t="s">
        <v>48</v>
      </c>
      <c r="C4397">
        <v>2019</v>
      </c>
      <c r="D4397">
        <v>2.5</v>
      </c>
      <c r="E4397" t="s">
        <v>22</v>
      </c>
      <c r="F4397" t="s">
        <v>13</v>
      </c>
      <c r="G4397">
        <v>124314</v>
      </c>
      <c r="H4397">
        <v>4</v>
      </c>
      <c r="I4397">
        <v>2</v>
      </c>
      <c r="J4397">
        <v>11813</v>
      </c>
    </row>
    <row r="4398" spans="1:10" x14ac:dyDescent="0.2">
      <c r="A4398" t="s">
        <v>20</v>
      </c>
      <c r="B4398" t="s">
        <v>50</v>
      </c>
      <c r="C4398">
        <v>2012</v>
      </c>
      <c r="D4398">
        <v>3.2</v>
      </c>
      <c r="E4398" t="s">
        <v>16</v>
      </c>
      <c r="F4398" t="s">
        <v>25</v>
      </c>
      <c r="G4398">
        <v>258221</v>
      </c>
      <c r="H4398">
        <v>2</v>
      </c>
      <c r="I4398">
        <v>5</v>
      </c>
      <c r="J4398">
        <v>6735</v>
      </c>
    </row>
    <row r="4399" spans="1:10" x14ac:dyDescent="0.2">
      <c r="A4399" t="s">
        <v>26</v>
      </c>
      <c r="B4399" t="s">
        <v>47</v>
      </c>
      <c r="C4399">
        <v>2010</v>
      </c>
      <c r="D4399">
        <v>3</v>
      </c>
      <c r="E4399" t="s">
        <v>12</v>
      </c>
      <c r="F4399" t="s">
        <v>25</v>
      </c>
      <c r="G4399">
        <v>32347</v>
      </c>
      <c r="H4399">
        <v>4</v>
      </c>
      <c r="I4399">
        <v>1</v>
      </c>
      <c r="J4399">
        <v>9453</v>
      </c>
    </row>
    <row r="4400" spans="1:10" x14ac:dyDescent="0.2">
      <c r="A4400" t="s">
        <v>26</v>
      </c>
      <c r="B4400" t="s">
        <v>32</v>
      </c>
      <c r="C4400">
        <v>2015</v>
      </c>
      <c r="D4400">
        <v>3.4</v>
      </c>
      <c r="E4400" t="s">
        <v>16</v>
      </c>
      <c r="F4400" t="s">
        <v>17</v>
      </c>
      <c r="G4400">
        <v>35371</v>
      </c>
      <c r="H4400">
        <v>4</v>
      </c>
      <c r="I4400">
        <v>4</v>
      </c>
      <c r="J4400">
        <v>13792</v>
      </c>
    </row>
    <row r="4401" spans="1:10" x14ac:dyDescent="0.2">
      <c r="A4401" t="s">
        <v>23</v>
      </c>
      <c r="B4401" t="s">
        <v>24</v>
      </c>
      <c r="C4401">
        <v>2022</v>
      </c>
      <c r="D4401">
        <v>1.1000000000000001</v>
      </c>
      <c r="E4401" t="s">
        <v>12</v>
      </c>
      <c r="F4401" t="s">
        <v>17</v>
      </c>
      <c r="G4401">
        <v>100212</v>
      </c>
      <c r="H4401">
        <v>2</v>
      </c>
      <c r="I4401">
        <v>5</v>
      </c>
      <c r="J4401">
        <v>11295</v>
      </c>
    </row>
    <row r="4402" spans="1:10" x14ac:dyDescent="0.2">
      <c r="A4402" t="s">
        <v>33</v>
      </c>
      <c r="B4402" t="s">
        <v>55</v>
      </c>
      <c r="C4402">
        <v>2007</v>
      </c>
      <c r="D4402">
        <v>1</v>
      </c>
      <c r="E4402" t="s">
        <v>12</v>
      </c>
      <c r="F4402" t="s">
        <v>17</v>
      </c>
      <c r="G4402">
        <v>293388</v>
      </c>
      <c r="H4402">
        <v>3</v>
      </c>
      <c r="I4402">
        <v>3</v>
      </c>
      <c r="J4402">
        <v>2832</v>
      </c>
    </row>
    <row r="4403" spans="1:10" x14ac:dyDescent="0.2">
      <c r="A4403" t="s">
        <v>10</v>
      </c>
      <c r="B4403" t="s">
        <v>11</v>
      </c>
      <c r="C4403">
        <v>2015</v>
      </c>
      <c r="D4403">
        <v>1.1000000000000001</v>
      </c>
      <c r="E4403" t="s">
        <v>12</v>
      </c>
      <c r="F4403" t="s">
        <v>17</v>
      </c>
      <c r="G4403">
        <v>213044</v>
      </c>
      <c r="H4403">
        <v>2</v>
      </c>
      <c r="I4403">
        <v>2</v>
      </c>
      <c r="J4403">
        <v>6939</v>
      </c>
    </row>
    <row r="4404" spans="1:10" x14ac:dyDescent="0.2">
      <c r="A4404" t="s">
        <v>10</v>
      </c>
      <c r="B4404" t="s">
        <v>11</v>
      </c>
      <c r="C4404">
        <v>2015</v>
      </c>
      <c r="D4404">
        <v>3.6</v>
      </c>
      <c r="E4404" t="s">
        <v>22</v>
      </c>
      <c r="F4404" t="s">
        <v>17</v>
      </c>
      <c r="G4404">
        <v>133945</v>
      </c>
      <c r="H4404">
        <v>4</v>
      </c>
      <c r="I4404">
        <v>4</v>
      </c>
      <c r="J4404">
        <v>13021</v>
      </c>
    </row>
    <row r="4405" spans="1:10" x14ac:dyDescent="0.2">
      <c r="A4405" t="s">
        <v>33</v>
      </c>
      <c r="B4405" t="s">
        <v>43</v>
      </c>
      <c r="C4405">
        <v>2009</v>
      </c>
      <c r="D4405">
        <v>1.1000000000000001</v>
      </c>
      <c r="E4405" t="s">
        <v>28</v>
      </c>
      <c r="F4405" t="s">
        <v>25</v>
      </c>
      <c r="G4405">
        <v>271776</v>
      </c>
      <c r="H4405">
        <v>5</v>
      </c>
      <c r="I4405">
        <v>4</v>
      </c>
      <c r="J4405">
        <v>2464</v>
      </c>
    </row>
    <row r="4406" spans="1:10" x14ac:dyDescent="0.2">
      <c r="A4406" t="s">
        <v>33</v>
      </c>
      <c r="B4406" t="s">
        <v>55</v>
      </c>
      <c r="C4406">
        <v>2008</v>
      </c>
      <c r="D4406">
        <v>1.7</v>
      </c>
      <c r="E4406" t="s">
        <v>22</v>
      </c>
      <c r="F4406" t="s">
        <v>13</v>
      </c>
      <c r="G4406">
        <v>71714</v>
      </c>
      <c r="H4406">
        <v>3</v>
      </c>
      <c r="I4406">
        <v>1</v>
      </c>
      <c r="J4406">
        <v>8765</v>
      </c>
    </row>
    <row r="4407" spans="1:10" x14ac:dyDescent="0.2">
      <c r="A4407" t="s">
        <v>20</v>
      </c>
      <c r="B4407" t="s">
        <v>42</v>
      </c>
      <c r="C4407">
        <v>2007</v>
      </c>
      <c r="D4407">
        <v>2.2000000000000002</v>
      </c>
      <c r="E4407" t="s">
        <v>16</v>
      </c>
      <c r="F4407" t="s">
        <v>17</v>
      </c>
      <c r="G4407">
        <v>5049</v>
      </c>
      <c r="H4407">
        <v>3</v>
      </c>
      <c r="I4407">
        <v>2</v>
      </c>
      <c r="J4407">
        <v>10799</v>
      </c>
    </row>
    <row r="4408" spans="1:10" x14ac:dyDescent="0.2">
      <c r="A4408" t="s">
        <v>26</v>
      </c>
      <c r="B4408" t="s">
        <v>32</v>
      </c>
      <c r="C4408">
        <v>2017</v>
      </c>
      <c r="D4408">
        <v>3.9</v>
      </c>
      <c r="E4408" t="s">
        <v>22</v>
      </c>
      <c r="F4408" t="s">
        <v>17</v>
      </c>
      <c r="G4408">
        <v>157242</v>
      </c>
      <c r="H4408">
        <v>3</v>
      </c>
      <c r="I4408">
        <v>3</v>
      </c>
      <c r="J4408">
        <v>13455</v>
      </c>
    </row>
    <row r="4409" spans="1:10" x14ac:dyDescent="0.2">
      <c r="A4409" t="s">
        <v>18</v>
      </c>
      <c r="B4409" t="s">
        <v>54</v>
      </c>
      <c r="C4409">
        <v>2004</v>
      </c>
      <c r="D4409">
        <v>3.9</v>
      </c>
      <c r="E4409" t="s">
        <v>28</v>
      </c>
      <c r="F4409" t="s">
        <v>25</v>
      </c>
      <c r="G4409">
        <v>206087</v>
      </c>
      <c r="H4409">
        <v>4</v>
      </c>
      <c r="I4409">
        <v>3</v>
      </c>
      <c r="J4409">
        <v>5078</v>
      </c>
    </row>
    <row r="4410" spans="1:10" x14ac:dyDescent="0.2">
      <c r="A4410" t="s">
        <v>36</v>
      </c>
      <c r="B4410" t="s">
        <v>37</v>
      </c>
      <c r="C4410">
        <v>2012</v>
      </c>
      <c r="D4410">
        <v>4.7</v>
      </c>
      <c r="E4410" t="s">
        <v>12</v>
      </c>
      <c r="F4410" t="s">
        <v>13</v>
      </c>
      <c r="G4410">
        <v>137379</v>
      </c>
      <c r="H4410">
        <v>3</v>
      </c>
      <c r="I4410">
        <v>5</v>
      </c>
      <c r="J4410">
        <v>9652</v>
      </c>
    </row>
    <row r="4411" spans="1:10" x14ac:dyDescent="0.2">
      <c r="A4411" t="s">
        <v>26</v>
      </c>
      <c r="B4411" t="s">
        <v>32</v>
      </c>
      <c r="C4411">
        <v>2022</v>
      </c>
      <c r="D4411">
        <v>4</v>
      </c>
      <c r="E4411" t="s">
        <v>16</v>
      </c>
      <c r="F4411" t="s">
        <v>25</v>
      </c>
      <c r="G4411">
        <v>215548</v>
      </c>
      <c r="H4411">
        <v>5</v>
      </c>
      <c r="I4411">
        <v>4</v>
      </c>
      <c r="J4411">
        <v>11389</v>
      </c>
    </row>
    <row r="4412" spans="1:10" x14ac:dyDescent="0.2">
      <c r="A4412" t="s">
        <v>20</v>
      </c>
      <c r="B4412" t="s">
        <v>42</v>
      </c>
      <c r="C4412">
        <v>2014</v>
      </c>
      <c r="D4412">
        <v>4.0999999999999996</v>
      </c>
      <c r="E4412" t="s">
        <v>22</v>
      </c>
      <c r="F4412" t="s">
        <v>25</v>
      </c>
      <c r="G4412">
        <v>72306</v>
      </c>
      <c r="H4412">
        <v>4</v>
      </c>
      <c r="I4412">
        <v>3</v>
      </c>
      <c r="J4412">
        <v>12953</v>
      </c>
    </row>
    <row r="4413" spans="1:10" x14ac:dyDescent="0.2">
      <c r="A4413" t="s">
        <v>18</v>
      </c>
      <c r="B4413" t="s">
        <v>52</v>
      </c>
      <c r="C4413">
        <v>2023</v>
      </c>
      <c r="D4413">
        <v>3.1</v>
      </c>
      <c r="E4413" t="s">
        <v>16</v>
      </c>
      <c r="F4413" t="s">
        <v>17</v>
      </c>
      <c r="G4413">
        <v>183781</v>
      </c>
      <c r="H4413">
        <v>3</v>
      </c>
      <c r="I4413">
        <v>1</v>
      </c>
      <c r="J4413">
        <v>12924</v>
      </c>
    </row>
    <row r="4414" spans="1:10" x14ac:dyDescent="0.2">
      <c r="A4414" t="s">
        <v>18</v>
      </c>
      <c r="B4414" t="s">
        <v>19</v>
      </c>
      <c r="C4414">
        <v>2020</v>
      </c>
      <c r="D4414">
        <v>4.7</v>
      </c>
      <c r="E4414" t="s">
        <v>22</v>
      </c>
      <c r="F4414" t="s">
        <v>25</v>
      </c>
      <c r="G4414">
        <v>56519</v>
      </c>
      <c r="H4414">
        <v>5</v>
      </c>
      <c r="I4414">
        <v>4</v>
      </c>
      <c r="J4414">
        <v>15669</v>
      </c>
    </row>
    <row r="4415" spans="1:10" x14ac:dyDescent="0.2">
      <c r="A4415" t="s">
        <v>40</v>
      </c>
      <c r="B4415" t="s">
        <v>41</v>
      </c>
      <c r="C4415">
        <v>2020</v>
      </c>
      <c r="D4415">
        <v>1.9</v>
      </c>
      <c r="E4415" t="s">
        <v>16</v>
      </c>
      <c r="F4415" t="s">
        <v>17</v>
      </c>
      <c r="G4415">
        <v>228471</v>
      </c>
      <c r="H4415">
        <v>4</v>
      </c>
      <c r="I4415">
        <v>4</v>
      </c>
      <c r="J4415">
        <v>9930</v>
      </c>
    </row>
    <row r="4416" spans="1:10" x14ac:dyDescent="0.2">
      <c r="A4416" t="s">
        <v>20</v>
      </c>
      <c r="B4416" t="s">
        <v>50</v>
      </c>
      <c r="C4416">
        <v>2002</v>
      </c>
      <c r="D4416">
        <v>2.4</v>
      </c>
      <c r="E4416" t="s">
        <v>16</v>
      </c>
      <c r="F4416" t="s">
        <v>25</v>
      </c>
      <c r="G4416">
        <v>749</v>
      </c>
      <c r="H4416">
        <v>3</v>
      </c>
      <c r="I4416">
        <v>5</v>
      </c>
      <c r="J4416">
        <v>8085</v>
      </c>
    </row>
    <row r="4417" spans="1:10" x14ac:dyDescent="0.2">
      <c r="A4417" t="s">
        <v>20</v>
      </c>
      <c r="B4417" t="s">
        <v>21</v>
      </c>
      <c r="C4417">
        <v>2004</v>
      </c>
      <c r="D4417">
        <v>4.5999999999999996</v>
      </c>
      <c r="E4417" t="s">
        <v>22</v>
      </c>
      <c r="F4417" t="s">
        <v>13</v>
      </c>
      <c r="G4417">
        <v>205475</v>
      </c>
      <c r="H4417">
        <v>5</v>
      </c>
      <c r="I4417">
        <v>4</v>
      </c>
      <c r="J4417">
        <v>7790</v>
      </c>
    </row>
    <row r="4418" spans="1:10" x14ac:dyDescent="0.2">
      <c r="A4418" t="s">
        <v>20</v>
      </c>
      <c r="B4418" t="s">
        <v>42</v>
      </c>
      <c r="C4418">
        <v>2019</v>
      </c>
      <c r="D4418">
        <v>3.7</v>
      </c>
      <c r="E4418" t="s">
        <v>12</v>
      </c>
      <c r="F4418" t="s">
        <v>13</v>
      </c>
      <c r="G4418">
        <v>128588</v>
      </c>
      <c r="H4418">
        <v>2</v>
      </c>
      <c r="I4418">
        <v>5</v>
      </c>
      <c r="J4418">
        <v>10928</v>
      </c>
    </row>
    <row r="4419" spans="1:10" x14ac:dyDescent="0.2">
      <c r="A4419" t="s">
        <v>18</v>
      </c>
      <c r="B4419" t="s">
        <v>19</v>
      </c>
      <c r="C4419">
        <v>2010</v>
      </c>
      <c r="D4419">
        <v>4.3</v>
      </c>
      <c r="E4419" t="s">
        <v>16</v>
      </c>
      <c r="F4419" t="s">
        <v>17</v>
      </c>
      <c r="G4419">
        <v>106738</v>
      </c>
      <c r="H4419">
        <v>4</v>
      </c>
      <c r="I4419">
        <v>1</v>
      </c>
      <c r="J4419">
        <v>11765</v>
      </c>
    </row>
    <row r="4420" spans="1:10" x14ac:dyDescent="0.2">
      <c r="A4420" t="s">
        <v>33</v>
      </c>
      <c r="B4420" t="s">
        <v>55</v>
      </c>
      <c r="C4420">
        <v>2006</v>
      </c>
      <c r="D4420">
        <v>1.5</v>
      </c>
      <c r="E4420" t="s">
        <v>12</v>
      </c>
      <c r="F4420" t="s">
        <v>25</v>
      </c>
      <c r="G4420">
        <v>131980</v>
      </c>
      <c r="H4420">
        <v>4</v>
      </c>
      <c r="I4420">
        <v>5</v>
      </c>
      <c r="J4420">
        <v>4760</v>
      </c>
    </row>
    <row r="4421" spans="1:10" x14ac:dyDescent="0.2">
      <c r="A4421" t="s">
        <v>26</v>
      </c>
      <c r="B4421" t="s">
        <v>27</v>
      </c>
      <c r="C4421">
        <v>2013</v>
      </c>
      <c r="D4421">
        <v>1.1000000000000001</v>
      </c>
      <c r="E4421" t="s">
        <v>12</v>
      </c>
      <c r="F4421" t="s">
        <v>25</v>
      </c>
      <c r="G4421">
        <v>218485</v>
      </c>
      <c r="H4421">
        <v>3</v>
      </c>
      <c r="I4421">
        <v>4</v>
      </c>
      <c r="J4421">
        <v>4730</v>
      </c>
    </row>
    <row r="4422" spans="1:10" x14ac:dyDescent="0.2">
      <c r="A4422" t="s">
        <v>26</v>
      </c>
      <c r="B4422" t="s">
        <v>27</v>
      </c>
      <c r="C4422">
        <v>2007</v>
      </c>
      <c r="D4422">
        <v>3.7</v>
      </c>
      <c r="E4422" t="s">
        <v>28</v>
      </c>
      <c r="F4422" t="s">
        <v>13</v>
      </c>
      <c r="G4422">
        <v>7203</v>
      </c>
      <c r="H4422">
        <v>3</v>
      </c>
      <c r="I4422">
        <v>5</v>
      </c>
      <c r="J4422">
        <v>9755</v>
      </c>
    </row>
    <row r="4423" spans="1:10" x14ac:dyDescent="0.2">
      <c r="A4423" t="s">
        <v>20</v>
      </c>
      <c r="B4423" t="s">
        <v>50</v>
      </c>
      <c r="C4423">
        <v>2016</v>
      </c>
      <c r="D4423">
        <v>3.1</v>
      </c>
      <c r="E4423" t="s">
        <v>12</v>
      </c>
      <c r="F4423" t="s">
        <v>13</v>
      </c>
      <c r="G4423">
        <v>97800</v>
      </c>
      <c r="H4423">
        <v>5</v>
      </c>
      <c r="I4423">
        <v>3</v>
      </c>
      <c r="J4423">
        <v>10044</v>
      </c>
    </row>
    <row r="4424" spans="1:10" x14ac:dyDescent="0.2">
      <c r="A4424" t="s">
        <v>40</v>
      </c>
      <c r="B4424" t="s">
        <v>41</v>
      </c>
      <c r="C4424">
        <v>2019</v>
      </c>
      <c r="D4424">
        <v>2.2000000000000002</v>
      </c>
      <c r="E4424" t="s">
        <v>12</v>
      </c>
      <c r="F4424" t="s">
        <v>17</v>
      </c>
      <c r="G4424">
        <v>262822</v>
      </c>
      <c r="H4424">
        <v>3</v>
      </c>
      <c r="I4424">
        <v>1</v>
      </c>
      <c r="J4424">
        <v>8243</v>
      </c>
    </row>
    <row r="4425" spans="1:10" x14ac:dyDescent="0.2">
      <c r="A4425" t="s">
        <v>33</v>
      </c>
      <c r="B4425" t="s">
        <v>55</v>
      </c>
      <c r="C4425">
        <v>2019</v>
      </c>
      <c r="D4425">
        <v>1.7</v>
      </c>
      <c r="E4425" t="s">
        <v>12</v>
      </c>
      <c r="F4425" t="s">
        <v>17</v>
      </c>
      <c r="G4425">
        <v>189988</v>
      </c>
      <c r="H4425">
        <v>4</v>
      </c>
      <c r="I4425">
        <v>1</v>
      </c>
      <c r="J4425">
        <v>9200</v>
      </c>
    </row>
    <row r="4426" spans="1:10" x14ac:dyDescent="0.2">
      <c r="A4426" t="s">
        <v>33</v>
      </c>
      <c r="B4426" t="s">
        <v>43</v>
      </c>
      <c r="C4426">
        <v>2017</v>
      </c>
      <c r="D4426">
        <v>1.6</v>
      </c>
      <c r="E4426" t="s">
        <v>12</v>
      </c>
      <c r="F4426" t="s">
        <v>17</v>
      </c>
      <c r="G4426">
        <v>240226</v>
      </c>
      <c r="H4426">
        <v>2</v>
      </c>
      <c r="I4426">
        <v>2</v>
      </c>
      <c r="J4426">
        <v>7495</v>
      </c>
    </row>
    <row r="4427" spans="1:10" x14ac:dyDescent="0.2">
      <c r="A4427" t="s">
        <v>29</v>
      </c>
      <c r="B4427" t="s">
        <v>56</v>
      </c>
      <c r="C4427">
        <v>2015</v>
      </c>
      <c r="D4427">
        <v>4.5999999999999996</v>
      </c>
      <c r="E4427" t="s">
        <v>12</v>
      </c>
      <c r="F4427" t="s">
        <v>25</v>
      </c>
      <c r="G4427">
        <v>90142</v>
      </c>
      <c r="H4427">
        <v>2</v>
      </c>
      <c r="I4427">
        <v>1</v>
      </c>
      <c r="J4427">
        <v>11397</v>
      </c>
    </row>
    <row r="4428" spans="1:10" x14ac:dyDescent="0.2">
      <c r="A4428" t="s">
        <v>14</v>
      </c>
      <c r="B4428" t="s">
        <v>39</v>
      </c>
      <c r="C4428">
        <v>2005</v>
      </c>
      <c r="D4428">
        <v>3.4</v>
      </c>
      <c r="E4428" t="s">
        <v>22</v>
      </c>
      <c r="F4428" t="s">
        <v>13</v>
      </c>
      <c r="G4428">
        <v>82467</v>
      </c>
      <c r="H4428">
        <v>4</v>
      </c>
      <c r="I4428">
        <v>5</v>
      </c>
      <c r="J4428">
        <v>9350</v>
      </c>
    </row>
    <row r="4429" spans="1:10" x14ac:dyDescent="0.2">
      <c r="A4429" t="s">
        <v>23</v>
      </c>
      <c r="B4429" t="s">
        <v>38</v>
      </c>
      <c r="C4429">
        <v>2010</v>
      </c>
      <c r="D4429">
        <v>4.5</v>
      </c>
      <c r="E4429" t="s">
        <v>16</v>
      </c>
      <c r="F4429" t="s">
        <v>17</v>
      </c>
      <c r="G4429">
        <v>234158</v>
      </c>
      <c r="H4429">
        <v>5</v>
      </c>
      <c r="I4429">
        <v>4</v>
      </c>
      <c r="J4429">
        <v>9416</v>
      </c>
    </row>
    <row r="4430" spans="1:10" x14ac:dyDescent="0.2">
      <c r="A4430" t="s">
        <v>20</v>
      </c>
      <c r="B4430" t="s">
        <v>21</v>
      </c>
      <c r="C4430">
        <v>2009</v>
      </c>
      <c r="D4430">
        <v>2.6</v>
      </c>
      <c r="E4430" t="s">
        <v>16</v>
      </c>
      <c r="F4430" t="s">
        <v>17</v>
      </c>
      <c r="G4430">
        <v>177694</v>
      </c>
      <c r="H4430">
        <v>4</v>
      </c>
      <c r="I4430">
        <v>1</v>
      </c>
      <c r="J4430">
        <v>8346</v>
      </c>
    </row>
    <row r="4431" spans="1:10" x14ac:dyDescent="0.2">
      <c r="A4431" t="s">
        <v>20</v>
      </c>
      <c r="B4431" t="s">
        <v>21</v>
      </c>
      <c r="C4431">
        <v>2018</v>
      </c>
      <c r="D4431">
        <v>3.7</v>
      </c>
      <c r="E4431" t="s">
        <v>12</v>
      </c>
      <c r="F4431" t="s">
        <v>17</v>
      </c>
      <c r="G4431">
        <v>140877</v>
      </c>
      <c r="H4431">
        <v>5</v>
      </c>
      <c r="I4431">
        <v>2</v>
      </c>
      <c r="J4431">
        <v>11882</v>
      </c>
    </row>
    <row r="4432" spans="1:10" x14ac:dyDescent="0.2">
      <c r="A4432" t="s">
        <v>10</v>
      </c>
      <c r="B4432" t="s">
        <v>48</v>
      </c>
      <c r="C4432">
        <v>2020</v>
      </c>
      <c r="D4432">
        <v>2.6</v>
      </c>
      <c r="E4432" t="s">
        <v>28</v>
      </c>
      <c r="F4432" t="s">
        <v>17</v>
      </c>
      <c r="G4432">
        <v>186639</v>
      </c>
      <c r="H4432">
        <v>4</v>
      </c>
      <c r="I4432">
        <v>5</v>
      </c>
      <c r="J4432">
        <v>10467</v>
      </c>
    </row>
    <row r="4433" spans="1:10" x14ac:dyDescent="0.2">
      <c r="A4433" t="s">
        <v>40</v>
      </c>
      <c r="B4433" t="s">
        <v>49</v>
      </c>
      <c r="C4433">
        <v>2014</v>
      </c>
      <c r="D4433">
        <v>2.5</v>
      </c>
      <c r="E4433" t="s">
        <v>12</v>
      </c>
      <c r="F4433" t="s">
        <v>13</v>
      </c>
      <c r="G4433">
        <v>1540</v>
      </c>
      <c r="H4433">
        <v>2</v>
      </c>
      <c r="I4433">
        <v>5</v>
      </c>
      <c r="J4433">
        <v>10769</v>
      </c>
    </row>
    <row r="4434" spans="1:10" x14ac:dyDescent="0.2">
      <c r="A4434" t="s">
        <v>40</v>
      </c>
      <c r="B4434" t="s">
        <v>41</v>
      </c>
      <c r="C4434">
        <v>2015</v>
      </c>
      <c r="D4434">
        <v>3.8</v>
      </c>
      <c r="E4434" t="s">
        <v>16</v>
      </c>
      <c r="F4434" t="s">
        <v>17</v>
      </c>
      <c r="G4434">
        <v>35335</v>
      </c>
      <c r="H4434">
        <v>2</v>
      </c>
      <c r="I4434">
        <v>2</v>
      </c>
      <c r="J4434">
        <v>14193</v>
      </c>
    </row>
    <row r="4435" spans="1:10" x14ac:dyDescent="0.2">
      <c r="A4435" t="s">
        <v>10</v>
      </c>
      <c r="B4435" t="s">
        <v>48</v>
      </c>
      <c r="C4435">
        <v>2008</v>
      </c>
      <c r="D4435">
        <v>4.5</v>
      </c>
      <c r="E4435" t="s">
        <v>22</v>
      </c>
      <c r="F4435" t="s">
        <v>17</v>
      </c>
      <c r="G4435">
        <v>132866</v>
      </c>
      <c r="H4435">
        <v>3</v>
      </c>
      <c r="I4435">
        <v>5</v>
      </c>
      <c r="J4435">
        <v>11842</v>
      </c>
    </row>
    <row r="4436" spans="1:10" x14ac:dyDescent="0.2">
      <c r="A4436" t="s">
        <v>10</v>
      </c>
      <c r="B4436" t="s">
        <v>48</v>
      </c>
      <c r="C4436">
        <v>2013</v>
      </c>
      <c r="D4436">
        <v>1.4</v>
      </c>
      <c r="E4436" t="s">
        <v>28</v>
      </c>
      <c r="F4436" t="s">
        <v>25</v>
      </c>
      <c r="G4436">
        <v>21187</v>
      </c>
      <c r="H4436">
        <v>3</v>
      </c>
      <c r="I4436">
        <v>1</v>
      </c>
      <c r="J4436">
        <v>8976</v>
      </c>
    </row>
    <row r="4437" spans="1:10" x14ac:dyDescent="0.2">
      <c r="A4437" t="s">
        <v>18</v>
      </c>
      <c r="B4437" t="s">
        <v>19</v>
      </c>
      <c r="C4437">
        <v>2010</v>
      </c>
      <c r="D4437">
        <v>3</v>
      </c>
      <c r="E4437" t="s">
        <v>22</v>
      </c>
      <c r="F4437" t="s">
        <v>17</v>
      </c>
      <c r="G4437">
        <v>109329</v>
      </c>
      <c r="H4437">
        <v>4</v>
      </c>
      <c r="I4437">
        <v>3</v>
      </c>
      <c r="J4437">
        <v>11413</v>
      </c>
    </row>
    <row r="4438" spans="1:10" x14ac:dyDescent="0.2">
      <c r="A4438" t="s">
        <v>26</v>
      </c>
      <c r="B4438" t="s">
        <v>27</v>
      </c>
      <c r="C4438">
        <v>2003</v>
      </c>
      <c r="D4438">
        <v>3.9</v>
      </c>
      <c r="E4438" t="s">
        <v>28</v>
      </c>
      <c r="F4438" t="s">
        <v>13</v>
      </c>
      <c r="G4438">
        <v>102299</v>
      </c>
      <c r="H4438">
        <v>3</v>
      </c>
      <c r="I4438">
        <v>1</v>
      </c>
      <c r="J4438">
        <v>6854</v>
      </c>
    </row>
    <row r="4439" spans="1:10" x14ac:dyDescent="0.2">
      <c r="A4439" t="s">
        <v>26</v>
      </c>
      <c r="B4439" t="s">
        <v>47</v>
      </c>
      <c r="C4439">
        <v>2007</v>
      </c>
      <c r="D4439">
        <v>4.3</v>
      </c>
      <c r="E4439" t="s">
        <v>12</v>
      </c>
      <c r="F4439" t="s">
        <v>17</v>
      </c>
      <c r="G4439">
        <v>147539</v>
      </c>
      <c r="H4439">
        <v>4</v>
      </c>
      <c r="I4439">
        <v>1</v>
      </c>
      <c r="J4439">
        <v>9049</v>
      </c>
    </row>
    <row r="4440" spans="1:10" x14ac:dyDescent="0.2">
      <c r="A4440" t="s">
        <v>40</v>
      </c>
      <c r="B4440" t="s">
        <v>41</v>
      </c>
      <c r="C4440">
        <v>2008</v>
      </c>
      <c r="D4440">
        <v>2.6</v>
      </c>
      <c r="E4440" t="s">
        <v>28</v>
      </c>
      <c r="F4440" t="s">
        <v>25</v>
      </c>
      <c r="G4440">
        <v>220336</v>
      </c>
      <c r="H4440">
        <v>2</v>
      </c>
      <c r="I4440">
        <v>5</v>
      </c>
      <c r="J4440">
        <v>4693</v>
      </c>
    </row>
    <row r="4441" spans="1:10" x14ac:dyDescent="0.2">
      <c r="A4441" t="s">
        <v>23</v>
      </c>
      <c r="B4441" t="s">
        <v>45</v>
      </c>
      <c r="C4441">
        <v>2023</v>
      </c>
      <c r="D4441">
        <v>1.9</v>
      </c>
      <c r="E4441" t="s">
        <v>12</v>
      </c>
      <c r="F4441" t="s">
        <v>17</v>
      </c>
      <c r="G4441">
        <v>206886</v>
      </c>
      <c r="H4441">
        <v>5</v>
      </c>
      <c r="I4441">
        <v>2</v>
      </c>
      <c r="J4441">
        <v>10262</v>
      </c>
    </row>
    <row r="4442" spans="1:10" x14ac:dyDescent="0.2">
      <c r="A4442" t="s">
        <v>14</v>
      </c>
      <c r="B4442" t="s">
        <v>46</v>
      </c>
      <c r="C4442">
        <v>2011</v>
      </c>
      <c r="D4442">
        <v>1.1000000000000001</v>
      </c>
      <c r="E4442" t="s">
        <v>12</v>
      </c>
      <c r="F4442" t="s">
        <v>17</v>
      </c>
      <c r="G4442">
        <v>69570</v>
      </c>
      <c r="H4442">
        <v>3</v>
      </c>
      <c r="I4442">
        <v>2</v>
      </c>
      <c r="J4442">
        <v>8608</v>
      </c>
    </row>
    <row r="4443" spans="1:10" x14ac:dyDescent="0.2">
      <c r="A4443" t="s">
        <v>29</v>
      </c>
      <c r="B4443" t="s">
        <v>30</v>
      </c>
      <c r="C4443">
        <v>2022</v>
      </c>
      <c r="D4443">
        <v>4.2</v>
      </c>
      <c r="E4443" t="s">
        <v>16</v>
      </c>
      <c r="F4443" t="s">
        <v>25</v>
      </c>
      <c r="G4443">
        <v>151184</v>
      </c>
      <c r="H4443">
        <v>5</v>
      </c>
      <c r="I4443">
        <v>4</v>
      </c>
      <c r="J4443">
        <v>12876</v>
      </c>
    </row>
    <row r="4444" spans="1:10" x14ac:dyDescent="0.2">
      <c r="A4444" t="s">
        <v>26</v>
      </c>
      <c r="B4444" t="s">
        <v>32</v>
      </c>
      <c r="C4444">
        <v>2012</v>
      </c>
      <c r="D4444">
        <v>3.3</v>
      </c>
      <c r="E4444" t="s">
        <v>28</v>
      </c>
      <c r="F4444" t="s">
        <v>25</v>
      </c>
      <c r="G4444">
        <v>158791</v>
      </c>
      <c r="H4444">
        <v>2</v>
      </c>
      <c r="I4444">
        <v>1</v>
      </c>
      <c r="J4444">
        <v>7824</v>
      </c>
    </row>
    <row r="4445" spans="1:10" x14ac:dyDescent="0.2">
      <c r="A4445" t="s">
        <v>23</v>
      </c>
      <c r="B4445" t="s">
        <v>38</v>
      </c>
      <c r="C4445">
        <v>2017</v>
      </c>
      <c r="D4445">
        <v>3.3</v>
      </c>
      <c r="E4445" t="s">
        <v>22</v>
      </c>
      <c r="F4445" t="s">
        <v>17</v>
      </c>
      <c r="G4445">
        <v>111531</v>
      </c>
      <c r="H4445">
        <v>4</v>
      </c>
      <c r="I4445">
        <v>4</v>
      </c>
      <c r="J4445">
        <v>13769</v>
      </c>
    </row>
    <row r="4446" spans="1:10" x14ac:dyDescent="0.2">
      <c r="A4446" t="s">
        <v>14</v>
      </c>
      <c r="B4446" t="s">
        <v>46</v>
      </c>
      <c r="C4446">
        <v>2010</v>
      </c>
      <c r="D4446">
        <v>1.3</v>
      </c>
      <c r="E4446" t="s">
        <v>22</v>
      </c>
      <c r="F4446" t="s">
        <v>13</v>
      </c>
      <c r="G4446">
        <v>3075</v>
      </c>
      <c r="H4446">
        <v>2</v>
      </c>
      <c r="I4446">
        <v>5</v>
      </c>
      <c r="J4446">
        <v>10338</v>
      </c>
    </row>
    <row r="4447" spans="1:10" x14ac:dyDescent="0.2">
      <c r="A4447" t="s">
        <v>29</v>
      </c>
      <c r="B4447" t="s">
        <v>30</v>
      </c>
      <c r="C4447">
        <v>2008</v>
      </c>
      <c r="D4447">
        <v>2.5</v>
      </c>
      <c r="E4447" t="s">
        <v>12</v>
      </c>
      <c r="F4447" t="s">
        <v>17</v>
      </c>
      <c r="G4447">
        <v>48695</v>
      </c>
      <c r="H4447">
        <v>2</v>
      </c>
      <c r="I4447">
        <v>1</v>
      </c>
      <c r="J4447">
        <v>9526</v>
      </c>
    </row>
    <row r="4448" spans="1:10" x14ac:dyDescent="0.2">
      <c r="A4448" t="s">
        <v>20</v>
      </c>
      <c r="B4448" t="s">
        <v>21</v>
      </c>
      <c r="C4448">
        <v>2008</v>
      </c>
      <c r="D4448">
        <v>1.7</v>
      </c>
      <c r="E4448" t="s">
        <v>28</v>
      </c>
      <c r="F4448" t="s">
        <v>25</v>
      </c>
      <c r="G4448">
        <v>199728</v>
      </c>
      <c r="H4448">
        <v>2</v>
      </c>
      <c r="I4448">
        <v>1</v>
      </c>
      <c r="J4448">
        <v>4205</v>
      </c>
    </row>
    <row r="4449" spans="1:10" x14ac:dyDescent="0.2">
      <c r="A4449" t="s">
        <v>14</v>
      </c>
      <c r="B4449" t="s">
        <v>15</v>
      </c>
      <c r="C4449">
        <v>2020</v>
      </c>
      <c r="D4449">
        <v>3.6</v>
      </c>
      <c r="E4449" t="s">
        <v>12</v>
      </c>
      <c r="F4449" t="s">
        <v>25</v>
      </c>
      <c r="G4449">
        <v>136688</v>
      </c>
      <c r="H4449">
        <v>5</v>
      </c>
      <c r="I4449">
        <v>1</v>
      </c>
      <c r="J4449">
        <v>10966</v>
      </c>
    </row>
    <row r="4450" spans="1:10" x14ac:dyDescent="0.2">
      <c r="A4450" t="s">
        <v>20</v>
      </c>
      <c r="B4450" t="s">
        <v>50</v>
      </c>
      <c r="C4450">
        <v>2017</v>
      </c>
      <c r="D4450">
        <v>2.1</v>
      </c>
      <c r="E4450" t="s">
        <v>12</v>
      </c>
      <c r="F4450" t="s">
        <v>13</v>
      </c>
      <c r="G4450">
        <v>136340</v>
      </c>
      <c r="H4450">
        <v>3</v>
      </c>
      <c r="I4450">
        <v>1</v>
      </c>
      <c r="J4450">
        <v>8573</v>
      </c>
    </row>
    <row r="4451" spans="1:10" x14ac:dyDescent="0.2">
      <c r="A4451" t="s">
        <v>18</v>
      </c>
      <c r="B4451" t="s">
        <v>19</v>
      </c>
      <c r="C4451">
        <v>2008</v>
      </c>
      <c r="D4451">
        <v>2.7</v>
      </c>
      <c r="E4451" t="s">
        <v>28</v>
      </c>
      <c r="F4451" t="s">
        <v>25</v>
      </c>
      <c r="G4451">
        <v>135623</v>
      </c>
      <c r="H4451">
        <v>5</v>
      </c>
      <c r="I4451">
        <v>2</v>
      </c>
      <c r="J4451">
        <v>6487</v>
      </c>
    </row>
    <row r="4452" spans="1:10" x14ac:dyDescent="0.2">
      <c r="A4452" t="s">
        <v>36</v>
      </c>
      <c r="B4452" t="s">
        <v>44</v>
      </c>
      <c r="C4452">
        <v>2015</v>
      </c>
      <c r="D4452">
        <v>1.6</v>
      </c>
      <c r="E4452" t="s">
        <v>28</v>
      </c>
      <c r="F4452" t="s">
        <v>17</v>
      </c>
      <c r="G4452">
        <v>43454</v>
      </c>
      <c r="H4452">
        <v>3</v>
      </c>
      <c r="I4452">
        <v>2</v>
      </c>
      <c r="J4452">
        <v>10830</v>
      </c>
    </row>
    <row r="4453" spans="1:10" x14ac:dyDescent="0.2">
      <c r="A4453" t="s">
        <v>23</v>
      </c>
      <c r="B4453" t="s">
        <v>38</v>
      </c>
      <c r="C4453">
        <v>2009</v>
      </c>
      <c r="D4453">
        <v>4.8</v>
      </c>
      <c r="E4453" t="s">
        <v>28</v>
      </c>
      <c r="F4453" t="s">
        <v>25</v>
      </c>
      <c r="G4453">
        <v>81481</v>
      </c>
      <c r="H4453">
        <v>5</v>
      </c>
      <c r="I4453">
        <v>1</v>
      </c>
      <c r="J4453">
        <v>9970</v>
      </c>
    </row>
    <row r="4454" spans="1:10" x14ac:dyDescent="0.2">
      <c r="A4454" t="s">
        <v>18</v>
      </c>
      <c r="B4454" t="s">
        <v>54</v>
      </c>
      <c r="C4454">
        <v>2018</v>
      </c>
      <c r="D4454">
        <v>1.1000000000000001</v>
      </c>
      <c r="E4454" t="s">
        <v>16</v>
      </c>
      <c r="F4454" t="s">
        <v>17</v>
      </c>
      <c r="G4454">
        <v>15005</v>
      </c>
      <c r="H4454">
        <v>3</v>
      </c>
      <c r="I4454">
        <v>2</v>
      </c>
      <c r="J4454">
        <v>12799</v>
      </c>
    </row>
    <row r="4455" spans="1:10" x14ac:dyDescent="0.2">
      <c r="A4455" t="s">
        <v>10</v>
      </c>
      <c r="B4455" t="s">
        <v>11</v>
      </c>
      <c r="C4455">
        <v>2022</v>
      </c>
      <c r="D4455">
        <v>3.2</v>
      </c>
      <c r="E4455" t="s">
        <v>12</v>
      </c>
      <c r="F4455" t="s">
        <v>17</v>
      </c>
      <c r="G4455">
        <v>27425</v>
      </c>
      <c r="H4455">
        <v>4</v>
      </c>
      <c r="I4455">
        <v>1</v>
      </c>
      <c r="J4455">
        <v>14851</v>
      </c>
    </row>
    <row r="4456" spans="1:10" x14ac:dyDescent="0.2">
      <c r="A4456" t="s">
        <v>26</v>
      </c>
      <c r="B4456" t="s">
        <v>27</v>
      </c>
      <c r="C4456">
        <v>2012</v>
      </c>
      <c r="D4456">
        <v>4.5999999999999996</v>
      </c>
      <c r="E4456" t="s">
        <v>12</v>
      </c>
      <c r="F4456" t="s">
        <v>25</v>
      </c>
      <c r="G4456">
        <v>159593</v>
      </c>
      <c r="H4456">
        <v>5</v>
      </c>
      <c r="I4456">
        <v>5</v>
      </c>
      <c r="J4456">
        <v>9108</v>
      </c>
    </row>
    <row r="4457" spans="1:10" x14ac:dyDescent="0.2">
      <c r="A4457" t="s">
        <v>26</v>
      </c>
      <c r="B4457" t="s">
        <v>32</v>
      </c>
      <c r="C4457">
        <v>2018</v>
      </c>
      <c r="D4457">
        <v>1.2</v>
      </c>
      <c r="E4457" t="s">
        <v>22</v>
      </c>
      <c r="F4457" t="s">
        <v>17</v>
      </c>
      <c r="G4457">
        <v>23090</v>
      </c>
      <c r="H4457">
        <v>2</v>
      </c>
      <c r="I4457">
        <v>2</v>
      </c>
      <c r="J4457">
        <v>13738</v>
      </c>
    </row>
    <row r="4458" spans="1:10" x14ac:dyDescent="0.2">
      <c r="A4458" t="s">
        <v>33</v>
      </c>
      <c r="B4458" t="s">
        <v>34</v>
      </c>
      <c r="C4458">
        <v>2003</v>
      </c>
      <c r="D4458">
        <v>3.1</v>
      </c>
      <c r="E4458" t="s">
        <v>22</v>
      </c>
      <c r="F4458" t="s">
        <v>13</v>
      </c>
      <c r="G4458">
        <v>21203</v>
      </c>
      <c r="H4458">
        <v>5</v>
      </c>
      <c r="I4458">
        <v>5</v>
      </c>
      <c r="J4458">
        <v>9675</v>
      </c>
    </row>
    <row r="4459" spans="1:10" x14ac:dyDescent="0.2">
      <c r="A4459" t="s">
        <v>10</v>
      </c>
      <c r="B4459" t="s">
        <v>48</v>
      </c>
      <c r="C4459">
        <v>2005</v>
      </c>
      <c r="D4459">
        <v>3.8</v>
      </c>
      <c r="E4459" t="s">
        <v>16</v>
      </c>
      <c r="F4459" t="s">
        <v>17</v>
      </c>
      <c r="G4459">
        <v>7995</v>
      </c>
      <c r="H4459">
        <v>3</v>
      </c>
      <c r="I4459">
        <v>4</v>
      </c>
      <c r="J4459">
        <v>11740</v>
      </c>
    </row>
    <row r="4460" spans="1:10" x14ac:dyDescent="0.2">
      <c r="A4460" t="s">
        <v>36</v>
      </c>
      <c r="B4460" t="s">
        <v>37</v>
      </c>
      <c r="C4460">
        <v>2004</v>
      </c>
      <c r="D4460">
        <v>3.3</v>
      </c>
      <c r="E4460" t="s">
        <v>16</v>
      </c>
      <c r="F4460" t="s">
        <v>25</v>
      </c>
      <c r="G4460">
        <v>50875</v>
      </c>
      <c r="H4460">
        <v>2</v>
      </c>
      <c r="I4460">
        <v>1</v>
      </c>
      <c r="J4460">
        <v>8582</v>
      </c>
    </row>
    <row r="4461" spans="1:10" x14ac:dyDescent="0.2">
      <c r="A4461" t="s">
        <v>36</v>
      </c>
      <c r="B4461" t="s">
        <v>53</v>
      </c>
      <c r="C4461">
        <v>2002</v>
      </c>
      <c r="D4461">
        <v>1.8</v>
      </c>
      <c r="E4461" t="s">
        <v>22</v>
      </c>
      <c r="F4461" t="s">
        <v>25</v>
      </c>
      <c r="G4461">
        <v>293718</v>
      </c>
      <c r="H4461">
        <v>4</v>
      </c>
      <c r="I4461">
        <v>1</v>
      </c>
      <c r="J4461">
        <v>2625</v>
      </c>
    </row>
    <row r="4462" spans="1:10" x14ac:dyDescent="0.2">
      <c r="A4462" t="s">
        <v>26</v>
      </c>
      <c r="B4462" t="s">
        <v>47</v>
      </c>
      <c r="C4462">
        <v>2023</v>
      </c>
      <c r="D4462">
        <v>2.2000000000000002</v>
      </c>
      <c r="E4462" t="s">
        <v>22</v>
      </c>
      <c r="F4462" t="s">
        <v>25</v>
      </c>
      <c r="G4462">
        <v>62511</v>
      </c>
      <c r="H4462">
        <v>5</v>
      </c>
      <c r="I4462">
        <v>3</v>
      </c>
      <c r="J4462">
        <v>13949</v>
      </c>
    </row>
    <row r="4463" spans="1:10" x14ac:dyDescent="0.2">
      <c r="A4463" t="s">
        <v>14</v>
      </c>
      <c r="B4463" t="s">
        <v>39</v>
      </c>
      <c r="C4463">
        <v>2020</v>
      </c>
      <c r="D4463">
        <v>3.9</v>
      </c>
      <c r="E4463" t="s">
        <v>22</v>
      </c>
      <c r="F4463" t="s">
        <v>17</v>
      </c>
      <c r="G4463">
        <v>175761</v>
      </c>
      <c r="H4463">
        <v>5</v>
      </c>
      <c r="I4463">
        <v>4</v>
      </c>
      <c r="J4463">
        <v>13984</v>
      </c>
    </row>
    <row r="4464" spans="1:10" x14ac:dyDescent="0.2">
      <c r="A4464" t="s">
        <v>14</v>
      </c>
      <c r="B4464" t="s">
        <v>15</v>
      </c>
      <c r="C4464">
        <v>2019</v>
      </c>
      <c r="D4464">
        <v>3.9</v>
      </c>
      <c r="E4464" t="s">
        <v>16</v>
      </c>
      <c r="F4464" t="s">
        <v>25</v>
      </c>
      <c r="G4464">
        <v>167618</v>
      </c>
      <c r="H4464">
        <v>2</v>
      </c>
      <c r="I4464">
        <v>3</v>
      </c>
      <c r="J4464">
        <v>11347</v>
      </c>
    </row>
    <row r="4465" spans="1:10" x14ac:dyDescent="0.2">
      <c r="A4465" t="s">
        <v>20</v>
      </c>
      <c r="B4465" t="s">
        <v>21</v>
      </c>
      <c r="C4465">
        <v>2012</v>
      </c>
      <c r="D4465">
        <v>1.6</v>
      </c>
      <c r="E4465" t="s">
        <v>28</v>
      </c>
      <c r="F4465" t="s">
        <v>13</v>
      </c>
      <c r="G4465">
        <v>289368</v>
      </c>
      <c r="H4465">
        <v>4</v>
      </c>
      <c r="I4465">
        <v>5</v>
      </c>
      <c r="J4465">
        <v>3512</v>
      </c>
    </row>
    <row r="4466" spans="1:10" x14ac:dyDescent="0.2">
      <c r="A4466" t="s">
        <v>18</v>
      </c>
      <c r="B4466" t="s">
        <v>52</v>
      </c>
      <c r="C4466">
        <v>2022</v>
      </c>
      <c r="D4466">
        <v>4</v>
      </c>
      <c r="E4466" t="s">
        <v>28</v>
      </c>
      <c r="F4466" t="s">
        <v>25</v>
      </c>
      <c r="G4466">
        <v>159928</v>
      </c>
      <c r="H4466">
        <v>2</v>
      </c>
      <c r="I4466">
        <v>3</v>
      </c>
      <c r="J4466">
        <v>11501</v>
      </c>
    </row>
    <row r="4467" spans="1:10" x14ac:dyDescent="0.2">
      <c r="A4467" t="s">
        <v>40</v>
      </c>
      <c r="B4467" t="s">
        <v>49</v>
      </c>
      <c r="C4467">
        <v>2019</v>
      </c>
      <c r="D4467">
        <v>3.9</v>
      </c>
      <c r="E4467" t="s">
        <v>12</v>
      </c>
      <c r="F4467" t="s">
        <v>13</v>
      </c>
      <c r="G4467">
        <v>100659</v>
      </c>
      <c r="H4467">
        <v>5</v>
      </c>
      <c r="I4467">
        <v>3</v>
      </c>
      <c r="J4467">
        <v>11686</v>
      </c>
    </row>
    <row r="4468" spans="1:10" x14ac:dyDescent="0.2">
      <c r="A4468" t="s">
        <v>26</v>
      </c>
      <c r="B4468" t="s">
        <v>27</v>
      </c>
      <c r="C4468">
        <v>2013</v>
      </c>
      <c r="D4468">
        <v>3.1</v>
      </c>
      <c r="E4468" t="s">
        <v>12</v>
      </c>
      <c r="F4468" t="s">
        <v>13</v>
      </c>
      <c r="G4468">
        <v>203588</v>
      </c>
      <c r="H4468">
        <v>3</v>
      </c>
      <c r="I4468">
        <v>5</v>
      </c>
      <c r="J4468">
        <v>7028</v>
      </c>
    </row>
    <row r="4469" spans="1:10" x14ac:dyDescent="0.2">
      <c r="A4469" t="s">
        <v>33</v>
      </c>
      <c r="B4469" t="s">
        <v>55</v>
      </c>
      <c r="C4469">
        <v>2009</v>
      </c>
      <c r="D4469">
        <v>2.6</v>
      </c>
      <c r="E4469" t="s">
        <v>28</v>
      </c>
      <c r="F4469" t="s">
        <v>25</v>
      </c>
      <c r="G4469">
        <v>70133</v>
      </c>
      <c r="H4469">
        <v>5</v>
      </c>
      <c r="I4469">
        <v>1</v>
      </c>
      <c r="J4469">
        <v>7997</v>
      </c>
    </row>
    <row r="4470" spans="1:10" x14ac:dyDescent="0.2">
      <c r="A4470" t="s">
        <v>23</v>
      </c>
      <c r="B4470" t="s">
        <v>24</v>
      </c>
      <c r="C4470">
        <v>2006</v>
      </c>
      <c r="D4470">
        <v>2.2999999999999998</v>
      </c>
      <c r="E4470" t="s">
        <v>28</v>
      </c>
      <c r="F4470" t="s">
        <v>13</v>
      </c>
      <c r="G4470">
        <v>55654</v>
      </c>
      <c r="H4470">
        <v>2</v>
      </c>
      <c r="I4470">
        <v>5</v>
      </c>
      <c r="J4470">
        <v>7086</v>
      </c>
    </row>
    <row r="4471" spans="1:10" x14ac:dyDescent="0.2">
      <c r="A4471" t="s">
        <v>26</v>
      </c>
      <c r="B4471" t="s">
        <v>32</v>
      </c>
      <c r="C4471">
        <v>2022</v>
      </c>
      <c r="D4471">
        <v>4.0999999999999996</v>
      </c>
      <c r="E4471" t="s">
        <v>22</v>
      </c>
      <c r="F4471" t="s">
        <v>17</v>
      </c>
      <c r="G4471">
        <v>253516</v>
      </c>
      <c r="H4471">
        <v>3</v>
      </c>
      <c r="I4471">
        <v>5</v>
      </c>
      <c r="J4471">
        <v>13229</v>
      </c>
    </row>
    <row r="4472" spans="1:10" x14ac:dyDescent="0.2">
      <c r="A4472" t="s">
        <v>36</v>
      </c>
      <c r="B4472" t="s">
        <v>37</v>
      </c>
      <c r="C4472">
        <v>2000</v>
      </c>
      <c r="D4472">
        <v>4.0999999999999996</v>
      </c>
      <c r="E4472" t="s">
        <v>12</v>
      </c>
      <c r="F4472" t="s">
        <v>13</v>
      </c>
      <c r="G4472">
        <v>269426</v>
      </c>
      <c r="H4472">
        <v>4</v>
      </c>
      <c r="I4472">
        <v>3</v>
      </c>
      <c r="J4472">
        <v>2811</v>
      </c>
    </row>
    <row r="4473" spans="1:10" x14ac:dyDescent="0.2">
      <c r="A4473" t="s">
        <v>33</v>
      </c>
      <c r="B4473" t="s">
        <v>34</v>
      </c>
      <c r="C4473">
        <v>2011</v>
      </c>
      <c r="D4473">
        <v>4.7</v>
      </c>
      <c r="E4473" t="s">
        <v>28</v>
      </c>
      <c r="F4473" t="s">
        <v>13</v>
      </c>
      <c r="G4473">
        <v>193401</v>
      </c>
      <c r="H4473">
        <v>4</v>
      </c>
      <c r="I4473">
        <v>1</v>
      </c>
      <c r="J4473">
        <v>8231</v>
      </c>
    </row>
    <row r="4474" spans="1:10" x14ac:dyDescent="0.2">
      <c r="A4474" t="s">
        <v>23</v>
      </c>
      <c r="B4474" t="s">
        <v>38</v>
      </c>
      <c r="C4474">
        <v>2023</v>
      </c>
      <c r="D4474">
        <v>3.6</v>
      </c>
      <c r="E4474" t="s">
        <v>28</v>
      </c>
      <c r="F4474" t="s">
        <v>17</v>
      </c>
      <c r="G4474">
        <v>45801</v>
      </c>
      <c r="H4474">
        <v>4</v>
      </c>
      <c r="I4474">
        <v>4</v>
      </c>
      <c r="J4474">
        <v>15183</v>
      </c>
    </row>
    <row r="4475" spans="1:10" x14ac:dyDescent="0.2">
      <c r="A4475" t="s">
        <v>18</v>
      </c>
      <c r="B4475" t="s">
        <v>54</v>
      </c>
      <c r="C4475">
        <v>2005</v>
      </c>
      <c r="D4475">
        <v>2.7</v>
      </c>
      <c r="E4475" t="s">
        <v>22</v>
      </c>
      <c r="F4475" t="s">
        <v>13</v>
      </c>
      <c r="G4475">
        <v>221258</v>
      </c>
      <c r="H4475">
        <v>5</v>
      </c>
      <c r="I4475">
        <v>2</v>
      </c>
      <c r="J4475">
        <v>5874</v>
      </c>
    </row>
    <row r="4476" spans="1:10" x14ac:dyDescent="0.2">
      <c r="A4476" t="s">
        <v>26</v>
      </c>
      <c r="B4476" t="s">
        <v>32</v>
      </c>
      <c r="C4476">
        <v>2023</v>
      </c>
      <c r="D4476">
        <v>1.6</v>
      </c>
      <c r="E4476" t="s">
        <v>12</v>
      </c>
      <c r="F4476" t="s">
        <v>13</v>
      </c>
      <c r="G4476">
        <v>112349</v>
      </c>
      <c r="H4476">
        <v>5</v>
      </c>
      <c r="I4476">
        <v>5</v>
      </c>
      <c r="J4476">
        <v>10353</v>
      </c>
    </row>
    <row r="4477" spans="1:10" x14ac:dyDescent="0.2">
      <c r="A4477" t="s">
        <v>10</v>
      </c>
      <c r="B4477" t="s">
        <v>11</v>
      </c>
      <c r="C4477">
        <v>2001</v>
      </c>
      <c r="D4477">
        <v>3.6</v>
      </c>
      <c r="E4477" t="s">
        <v>28</v>
      </c>
      <c r="F4477" t="s">
        <v>17</v>
      </c>
      <c r="G4477">
        <v>183666</v>
      </c>
      <c r="H4477">
        <v>4</v>
      </c>
      <c r="I4477">
        <v>5</v>
      </c>
      <c r="J4477">
        <v>5826</v>
      </c>
    </row>
    <row r="4478" spans="1:10" x14ac:dyDescent="0.2">
      <c r="A4478" t="s">
        <v>20</v>
      </c>
      <c r="B4478" t="s">
        <v>21</v>
      </c>
      <c r="C4478">
        <v>2012</v>
      </c>
      <c r="D4478">
        <v>4.5</v>
      </c>
      <c r="E4478" t="s">
        <v>12</v>
      </c>
      <c r="F4478" t="s">
        <v>13</v>
      </c>
      <c r="G4478">
        <v>187400</v>
      </c>
      <c r="H4478">
        <v>5</v>
      </c>
      <c r="I4478">
        <v>3</v>
      </c>
      <c r="J4478">
        <v>8452</v>
      </c>
    </row>
    <row r="4479" spans="1:10" x14ac:dyDescent="0.2">
      <c r="A4479" t="s">
        <v>29</v>
      </c>
      <c r="B4479" t="s">
        <v>30</v>
      </c>
      <c r="C4479">
        <v>2016</v>
      </c>
      <c r="D4479">
        <v>3</v>
      </c>
      <c r="E4479" t="s">
        <v>28</v>
      </c>
      <c r="F4479" t="s">
        <v>17</v>
      </c>
      <c r="G4479">
        <v>16505</v>
      </c>
      <c r="H4479">
        <v>4</v>
      </c>
      <c r="I4479">
        <v>2</v>
      </c>
      <c r="J4479">
        <v>13069</v>
      </c>
    </row>
    <row r="4480" spans="1:10" x14ac:dyDescent="0.2">
      <c r="A4480" t="s">
        <v>10</v>
      </c>
      <c r="B4480" t="s">
        <v>31</v>
      </c>
      <c r="C4480">
        <v>2008</v>
      </c>
      <c r="D4480">
        <v>3.7</v>
      </c>
      <c r="E4480" t="s">
        <v>16</v>
      </c>
      <c r="F4480" t="s">
        <v>25</v>
      </c>
      <c r="G4480">
        <v>271404</v>
      </c>
      <c r="H4480">
        <v>2</v>
      </c>
      <c r="I4480">
        <v>2</v>
      </c>
      <c r="J4480">
        <v>5771</v>
      </c>
    </row>
    <row r="4481" spans="1:10" x14ac:dyDescent="0.2">
      <c r="A4481" t="s">
        <v>20</v>
      </c>
      <c r="B4481" t="s">
        <v>42</v>
      </c>
      <c r="C4481">
        <v>2007</v>
      </c>
      <c r="D4481">
        <v>2.5</v>
      </c>
      <c r="E4481" t="s">
        <v>22</v>
      </c>
      <c r="F4481" t="s">
        <v>17</v>
      </c>
      <c r="G4481">
        <v>80739</v>
      </c>
      <c r="H4481">
        <v>4</v>
      </c>
      <c r="I4481">
        <v>2</v>
      </c>
      <c r="J4481">
        <v>10585</v>
      </c>
    </row>
    <row r="4482" spans="1:10" x14ac:dyDescent="0.2">
      <c r="A4482" t="s">
        <v>20</v>
      </c>
      <c r="B4482" t="s">
        <v>50</v>
      </c>
      <c r="C4482">
        <v>2005</v>
      </c>
      <c r="D4482">
        <v>2.9</v>
      </c>
      <c r="E4482" t="s">
        <v>22</v>
      </c>
      <c r="F4482" t="s">
        <v>17</v>
      </c>
      <c r="G4482">
        <v>187906</v>
      </c>
      <c r="H4482">
        <v>5</v>
      </c>
      <c r="I4482">
        <v>2</v>
      </c>
      <c r="J4482">
        <v>8241</v>
      </c>
    </row>
    <row r="4483" spans="1:10" x14ac:dyDescent="0.2">
      <c r="A4483" t="s">
        <v>40</v>
      </c>
      <c r="B4483" t="s">
        <v>51</v>
      </c>
      <c r="C4483">
        <v>2001</v>
      </c>
      <c r="D4483">
        <v>3</v>
      </c>
      <c r="E4483" t="s">
        <v>28</v>
      </c>
      <c r="F4483" t="s">
        <v>17</v>
      </c>
      <c r="G4483">
        <v>190816</v>
      </c>
      <c r="H4483">
        <v>3</v>
      </c>
      <c r="I4483">
        <v>5</v>
      </c>
      <c r="J4483">
        <v>5083</v>
      </c>
    </row>
    <row r="4484" spans="1:10" x14ac:dyDescent="0.2">
      <c r="A4484" t="s">
        <v>20</v>
      </c>
      <c r="B4484" t="s">
        <v>42</v>
      </c>
      <c r="C4484">
        <v>2002</v>
      </c>
      <c r="D4484">
        <v>3.3</v>
      </c>
      <c r="E4484" t="s">
        <v>28</v>
      </c>
      <c r="F4484" t="s">
        <v>17</v>
      </c>
      <c r="G4484">
        <v>244633</v>
      </c>
      <c r="H4484">
        <v>3</v>
      </c>
      <c r="I4484">
        <v>2</v>
      </c>
      <c r="J4484">
        <v>4607</v>
      </c>
    </row>
    <row r="4485" spans="1:10" x14ac:dyDescent="0.2">
      <c r="A4485" t="s">
        <v>29</v>
      </c>
      <c r="B4485" t="s">
        <v>35</v>
      </c>
      <c r="C4485">
        <v>2015</v>
      </c>
      <c r="D4485">
        <v>3.7</v>
      </c>
      <c r="E4485" t="s">
        <v>12</v>
      </c>
      <c r="F4485" t="s">
        <v>25</v>
      </c>
      <c r="G4485">
        <v>18846</v>
      </c>
      <c r="H4485">
        <v>3</v>
      </c>
      <c r="I4485">
        <v>4</v>
      </c>
      <c r="J4485">
        <v>11923</v>
      </c>
    </row>
    <row r="4486" spans="1:10" x14ac:dyDescent="0.2">
      <c r="A4486" t="s">
        <v>33</v>
      </c>
      <c r="B4486" t="s">
        <v>34</v>
      </c>
      <c r="C4486">
        <v>2018</v>
      </c>
      <c r="D4486">
        <v>2.7</v>
      </c>
      <c r="E4486" t="s">
        <v>16</v>
      </c>
      <c r="F4486" t="s">
        <v>13</v>
      </c>
      <c r="G4486">
        <v>297818</v>
      </c>
      <c r="H4486">
        <v>2</v>
      </c>
      <c r="I4486">
        <v>3</v>
      </c>
      <c r="J4486">
        <v>7243</v>
      </c>
    </row>
    <row r="4487" spans="1:10" x14ac:dyDescent="0.2">
      <c r="A4487" t="s">
        <v>20</v>
      </c>
      <c r="B4487" t="s">
        <v>42</v>
      </c>
      <c r="C4487">
        <v>2008</v>
      </c>
      <c r="D4487">
        <v>2.6</v>
      </c>
      <c r="E4487" t="s">
        <v>12</v>
      </c>
      <c r="F4487" t="s">
        <v>25</v>
      </c>
      <c r="G4487">
        <v>31085</v>
      </c>
      <c r="H4487">
        <v>5</v>
      </c>
      <c r="I4487">
        <v>1</v>
      </c>
      <c r="J4487">
        <v>8478</v>
      </c>
    </row>
    <row r="4488" spans="1:10" x14ac:dyDescent="0.2">
      <c r="A4488" t="s">
        <v>20</v>
      </c>
      <c r="B4488" t="s">
        <v>50</v>
      </c>
      <c r="C4488">
        <v>2016</v>
      </c>
      <c r="D4488">
        <v>3.8</v>
      </c>
      <c r="E4488" t="s">
        <v>22</v>
      </c>
      <c r="F4488" t="s">
        <v>25</v>
      </c>
      <c r="G4488">
        <v>40584</v>
      </c>
      <c r="H4488">
        <v>3</v>
      </c>
      <c r="I4488">
        <v>5</v>
      </c>
      <c r="J4488">
        <v>13888</v>
      </c>
    </row>
    <row r="4489" spans="1:10" x14ac:dyDescent="0.2">
      <c r="A4489" t="s">
        <v>36</v>
      </c>
      <c r="B4489" t="s">
        <v>53</v>
      </c>
      <c r="C4489">
        <v>2022</v>
      </c>
      <c r="D4489">
        <v>2</v>
      </c>
      <c r="E4489" t="s">
        <v>22</v>
      </c>
      <c r="F4489" t="s">
        <v>13</v>
      </c>
      <c r="G4489">
        <v>252579</v>
      </c>
      <c r="H4489">
        <v>5</v>
      </c>
      <c r="I4489">
        <v>5</v>
      </c>
      <c r="J4489">
        <v>9648</v>
      </c>
    </row>
    <row r="4490" spans="1:10" x14ac:dyDescent="0.2">
      <c r="A4490" t="s">
        <v>40</v>
      </c>
      <c r="B4490" t="s">
        <v>41</v>
      </c>
      <c r="C4490">
        <v>2002</v>
      </c>
      <c r="D4490">
        <v>2.5</v>
      </c>
      <c r="E4490" t="s">
        <v>12</v>
      </c>
      <c r="F4490" t="s">
        <v>17</v>
      </c>
      <c r="G4490">
        <v>137131</v>
      </c>
      <c r="H4490">
        <v>3</v>
      </c>
      <c r="I4490">
        <v>3</v>
      </c>
      <c r="J4490">
        <v>5957</v>
      </c>
    </row>
    <row r="4491" spans="1:10" x14ac:dyDescent="0.2">
      <c r="A4491" t="s">
        <v>33</v>
      </c>
      <c r="B4491" t="s">
        <v>34</v>
      </c>
      <c r="C4491">
        <v>2020</v>
      </c>
      <c r="D4491">
        <v>2.2000000000000002</v>
      </c>
      <c r="E4491" t="s">
        <v>12</v>
      </c>
      <c r="F4491" t="s">
        <v>25</v>
      </c>
      <c r="G4491">
        <v>181518</v>
      </c>
      <c r="H4491">
        <v>4</v>
      </c>
      <c r="I4491">
        <v>2</v>
      </c>
      <c r="J4491">
        <v>8669</v>
      </c>
    </row>
    <row r="4492" spans="1:10" x14ac:dyDescent="0.2">
      <c r="A4492" t="s">
        <v>33</v>
      </c>
      <c r="B4492" t="s">
        <v>34</v>
      </c>
      <c r="C4492">
        <v>2003</v>
      </c>
      <c r="D4492">
        <v>2.2999999999999998</v>
      </c>
      <c r="E4492" t="s">
        <v>16</v>
      </c>
      <c r="F4492" t="s">
        <v>13</v>
      </c>
      <c r="G4492">
        <v>198662</v>
      </c>
      <c r="H4492">
        <v>3</v>
      </c>
      <c r="I4492">
        <v>4</v>
      </c>
      <c r="J4492">
        <v>4326</v>
      </c>
    </row>
    <row r="4493" spans="1:10" x14ac:dyDescent="0.2">
      <c r="A4493" t="s">
        <v>20</v>
      </c>
      <c r="B4493" t="s">
        <v>21</v>
      </c>
      <c r="C4493">
        <v>2007</v>
      </c>
      <c r="D4493">
        <v>3.8</v>
      </c>
      <c r="E4493" t="s">
        <v>28</v>
      </c>
      <c r="F4493" t="s">
        <v>25</v>
      </c>
      <c r="G4493">
        <v>270796</v>
      </c>
      <c r="H4493">
        <v>5</v>
      </c>
      <c r="I4493">
        <v>3</v>
      </c>
      <c r="J4493">
        <v>4584</v>
      </c>
    </row>
    <row r="4494" spans="1:10" x14ac:dyDescent="0.2">
      <c r="A4494" t="s">
        <v>18</v>
      </c>
      <c r="B4494" t="s">
        <v>52</v>
      </c>
      <c r="C4494">
        <v>2008</v>
      </c>
      <c r="D4494">
        <v>4.5999999999999996</v>
      </c>
      <c r="E4494" t="s">
        <v>12</v>
      </c>
      <c r="F4494" t="s">
        <v>25</v>
      </c>
      <c r="G4494">
        <v>202468</v>
      </c>
      <c r="H4494">
        <v>5</v>
      </c>
      <c r="I4494">
        <v>4</v>
      </c>
      <c r="J4494">
        <v>7050</v>
      </c>
    </row>
    <row r="4495" spans="1:10" x14ac:dyDescent="0.2">
      <c r="A4495" t="s">
        <v>36</v>
      </c>
      <c r="B4495" t="s">
        <v>53</v>
      </c>
      <c r="C4495">
        <v>2002</v>
      </c>
      <c r="D4495">
        <v>2</v>
      </c>
      <c r="E4495" t="s">
        <v>28</v>
      </c>
      <c r="F4495" t="s">
        <v>17</v>
      </c>
      <c r="G4495">
        <v>159764</v>
      </c>
      <c r="H4495">
        <v>4</v>
      </c>
      <c r="I4495">
        <v>2</v>
      </c>
      <c r="J4495">
        <v>5004</v>
      </c>
    </row>
    <row r="4496" spans="1:10" x14ac:dyDescent="0.2">
      <c r="A4496" t="s">
        <v>33</v>
      </c>
      <c r="B4496" t="s">
        <v>55</v>
      </c>
      <c r="C4496">
        <v>2002</v>
      </c>
      <c r="D4496">
        <v>3.1</v>
      </c>
      <c r="E4496" t="s">
        <v>28</v>
      </c>
      <c r="F4496" t="s">
        <v>13</v>
      </c>
      <c r="G4496">
        <v>244188</v>
      </c>
      <c r="H4496">
        <v>5</v>
      </c>
      <c r="I4496">
        <v>2</v>
      </c>
      <c r="J4496">
        <v>2916</v>
      </c>
    </row>
    <row r="4497" spans="1:10" x14ac:dyDescent="0.2">
      <c r="A4497" t="s">
        <v>18</v>
      </c>
      <c r="B4497" t="s">
        <v>52</v>
      </c>
      <c r="C4497">
        <v>2013</v>
      </c>
      <c r="D4497">
        <v>2.5</v>
      </c>
      <c r="E4497" t="s">
        <v>12</v>
      </c>
      <c r="F4497" t="s">
        <v>13</v>
      </c>
      <c r="G4497">
        <v>115976</v>
      </c>
      <c r="H4497">
        <v>5</v>
      </c>
      <c r="I4497">
        <v>5</v>
      </c>
      <c r="J4497">
        <v>8180</v>
      </c>
    </row>
    <row r="4498" spans="1:10" x14ac:dyDescent="0.2">
      <c r="A4498" t="s">
        <v>29</v>
      </c>
      <c r="B4498" t="s">
        <v>56</v>
      </c>
      <c r="C4498">
        <v>2023</v>
      </c>
      <c r="D4498">
        <v>2.7</v>
      </c>
      <c r="E4498" t="s">
        <v>12</v>
      </c>
      <c r="F4498" t="s">
        <v>17</v>
      </c>
      <c r="G4498">
        <v>42252</v>
      </c>
      <c r="H4498">
        <v>2</v>
      </c>
      <c r="I4498">
        <v>2</v>
      </c>
      <c r="J4498">
        <v>14354</v>
      </c>
    </row>
    <row r="4499" spans="1:10" x14ac:dyDescent="0.2">
      <c r="A4499" t="s">
        <v>23</v>
      </c>
      <c r="B4499" t="s">
        <v>45</v>
      </c>
      <c r="C4499">
        <v>2016</v>
      </c>
      <c r="D4499">
        <v>4.8</v>
      </c>
      <c r="E4499" t="s">
        <v>22</v>
      </c>
      <c r="F4499" t="s">
        <v>17</v>
      </c>
      <c r="G4499">
        <v>36943</v>
      </c>
      <c r="H4499">
        <v>5</v>
      </c>
      <c r="I4499">
        <v>1</v>
      </c>
      <c r="J4499">
        <v>16461</v>
      </c>
    </row>
    <row r="4500" spans="1:10" x14ac:dyDescent="0.2">
      <c r="A4500" t="s">
        <v>18</v>
      </c>
      <c r="B4500" t="s">
        <v>52</v>
      </c>
      <c r="C4500">
        <v>2013</v>
      </c>
      <c r="D4500">
        <v>2.4</v>
      </c>
      <c r="E4500" t="s">
        <v>22</v>
      </c>
      <c r="F4500" t="s">
        <v>25</v>
      </c>
      <c r="G4500">
        <v>176391</v>
      </c>
      <c r="H4500">
        <v>2</v>
      </c>
      <c r="I4500">
        <v>4</v>
      </c>
      <c r="J4500">
        <v>8872</v>
      </c>
    </row>
    <row r="4501" spans="1:10" x14ac:dyDescent="0.2">
      <c r="A4501" t="s">
        <v>40</v>
      </c>
      <c r="B4501" t="s">
        <v>41</v>
      </c>
      <c r="C4501">
        <v>2013</v>
      </c>
      <c r="D4501">
        <v>1.4</v>
      </c>
      <c r="E4501" t="s">
        <v>28</v>
      </c>
      <c r="F4501" t="s">
        <v>13</v>
      </c>
      <c r="G4501">
        <v>253282</v>
      </c>
      <c r="H4501">
        <v>4</v>
      </c>
      <c r="I4501">
        <v>4</v>
      </c>
      <c r="J4501">
        <v>4334</v>
      </c>
    </row>
    <row r="4502" spans="1:10" x14ac:dyDescent="0.2">
      <c r="A4502" t="s">
        <v>10</v>
      </c>
      <c r="B4502" t="s">
        <v>31</v>
      </c>
      <c r="C4502">
        <v>2004</v>
      </c>
      <c r="D4502">
        <v>3.8</v>
      </c>
      <c r="E4502" t="s">
        <v>22</v>
      </c>
      <c r="F4502" t="s">
        <v>13</v>
      </c>
      <c r="G4502">
        <v>189775</v>
      </c>
      <c r="H4502">
        <v>4</v>
      </c>
      <c r="I4502">
        <v>3</v>
      </c>
      <c r="J4502">
        <v>7304</v>
      </c>
    </row>
    <row r="4503" spans="1:10" x14ac:dyDescent="0.2">
      <c r="A4503" t="s">
        <v>26</v>
      </c>
      <c r="B4503" t="s">
        <v>32</v>
      </c>
      <c r="C4503">
        <v>2021</v>
      </c>
      <c r="D4503">
        <v>5</v>
      </c>
      <c r="E4503" t="s">
        <v>28</v>
      </c>
      <c r="F4503" t="s">
        <v>17</v>
      </c>
      <c r="G4503">
        <v>164237</v>
      </c>
      <c r="H4503">
        <v>5</v>
      </c>
      <c r="I4503">
        <v>5</v>
      </c>
      <c r="J4503">
        <v>13615</v>
      </c>
    </row>
    <row r="4504" spans="1:10" x14ac:dyDescent="0.2">
      <c r="A4504" t="s">
        <v>36</v>
      </c>
      <c r="B4504" t="s">
        <v>37</v>
      </c>
      <c r="C4504">
        <v>2004</v>
      </c>
      <c r="D4504">
        <v>3.4</v>
      </c>
      <c r="E4504" t="s">
        <v>12</v>
      </c>
      <c r="F4504" t="s">
        <v>13</v>
      </c>
      <c r="G4504">
        <v>299626</v>
      </c>
      <c r="H4504">
        <v>3</v>
      </c>
      <c r="I4504">
        <v>3</v>
      </c>
      <c r="J4504">
        <v>2707</v>
      </c>
    </row>
    <row r="4505" spans="1:10" x14ac:dyDescent="0.2">
      <c r="A4505" t="s">
        <v>29</v>
      </c>
      <c r="B4505" t="s">
        <v>30</v>
      </c>
      <c r="C4505">
        <v>2009</v>
      </c>
      <c r="D4505">
        <v>1.6</v>
      </c>
      <c r="E4505" t="s">
        <v>16</v>
      </c>
      <c r="F4505" t="s">
        <v>13</v>
      </c>
      <c r="G4505">
        <v>200905</v>
      </c>
      <c r="H4505">
        <v>5</v>
      </c>
      <c r="I4505">
        <v>3</v>
      </c>
      <c r="J4505">
        <v>5381</v>
      </c>
    </row>
    <row r="4506" spans="1:10" x14ac:dyDescent="0.2">
      <c r="A4506" t="s">
        <v>36</v>
      </c>
      <c r="B4506" t="s">
        <v>37</v>
      </c>
      <c r="C4506">
        <v>2004</v>
      </c>
      <c r="D4506">
        <v>4.3</v>
      </c>
      <c r="E4506" t="s">
        <v>12</v>
      </c>
      <c r="F4506" t="s">
        <v>25</v>
      </c>
      <c r="G4506">
        <v>217759</v>
      </c>
      <c r="H4506">
        <v>3</v>
      </c>
      <c r="I4506">
        <v>1</v>
      </c>
      <c r="J4506">
        <v>5244</v>
      </c>
    </row>
    <row r="4507" spans="1:10" x14ac:dyDescent="0.2">
      <c r="A4507" t="s">
        <v>33</v>
      </c>
      <c r="B4507" t="s">
        <v>55</v>
      </c>
      <c r="C4507">
        <v>2013</v>
      </c>
      <c r="D4507">
        <v>2.2999999999999998</v>
      </c>
      <c r="E4507" t="s">
        <v>28</v>
      </c>
      <c r="F4507" t="s">
        <v>25</v>
      </c>
      <c r="G4507">
        <v>216833</v>
      </c>
      <c r="H4507">
        <v>4</v>
      </c>
      <c r="I4507">
        <v>3</v>
      </c>
      <c r="J4507">
        <v>5963</v>
      </c>
    </row>
    <row r="4508" spans="1:10" x14ac:dyDescent="0.2">
      <c r="A4508" t="s">
        <v>14</v>
      </c>
      <c r="B4508" t="s">
        <v>46</v>
      </c>
      <c r="C4508">
        <v>2010</v>
      </c>
      <c r="D4508">
        <v>4.7</v>
      </c>
      <c r="E4508" t="s">
        <v>22</v>
      </c>
      <c r="F4508" t="s">
        <v>17</v>
      </c>
      <c r="G4508">
        <v>47121</v>
      </c>
      <c r="H4508">
        <v>5</v>
      </c>
      <c r="I4508">
        <v>1</v>
      </c>
      <c r="J4508">
        <v>14357</v>
      </c>
    </row>
    <row r="4509" spans="1:10" x14ac:dyDescent="0.2">
      <c r="A4509" t="s">
        <v>40</v>
      </c>
      <c r="B4509" t="s">
        <v>49</v>
      </c>
      <c r="C4509">
        <v>2013</v>
      </c>
      <c r="D4509">
        <v>1.8</v>
      </c>
      <c r="E4509" t="s">
        <v>16</v>
      </c>
      <c r="F4509" t="s">
        <v>17</v>
      </c>
      <c r="G4509">
        <v>37903</v>
      </c>
      <c r="H4509">
        <v>4</v>
      </c>
      <c r="I4509">
        <v>5</v>
      </c>
      <c r="J4509">
        <v>11541</v>
      </c>
    </row>
    <row r="4510" spans="1:10" x14ac:dyDescent="0.2">
      <c r="A4510" t="s">
        <v>18</v>
      </c>
      <c r="B4510" t="s">
        <v>19</v>
      </c>
      <c r="C4510">
        <v>2015</v>
      </c>
      <c r="D4510">
        <v>4.2</v>
      </c>
      <c r="E4510" t="s">
        <v>12</v>
      </c>
      <c r="F4510" t="s">
        <v>25</v>
      </c>
      <c r="G4510">
        <v>238931</v>
      </c>
      <c r="H4510">
        <v>3</v>
      </c>
      <c r="I4510">
        <v>3</v>
      </c>
      <c r="J4510">
        <v>8021</v>
      </c>
    </row>
    <row r="4511" spans="1:10" x14ac:dyDescent="0.2">
      <c r="A4511" t="s">
        <v>36</v>
      </c>
      <c r="B4511" t="s">
        <v>37</v>
      </c>
      <c r="C4511">
        <v>2022</v>
      </c>
      <c r="D4511">
        <v>3.6</v>
      </c>
      <c r="E4511" t="s">
        <v>22</v>
      </c>
      <c r="F4511" t="s">
        <v>13</v>
      </c>
      <c r="G4511">
        <v>538</v>
      </c>
      <c r="H4511">
        <v>2</v>
      </c>
      <c r="I4511">
        <v>1</v>
      </c>
      <c r="J4511">
        <v>16289</v>
      </c>
    </row>
    <row r="4512" spans="1:10" x14ac:dyDescent="0.2">
      <c r="A4512" t="s">
        <v>26</v>
      </c>
      <c r="B4512" t="s">
        <v>47</v>
      </c>
      <c r="C4512">
        <v>2006</v>
      </c>
      <c r="D4512">
        <v>4.5999999999999996</v>
      </c>
      <c r="E4512" t="s">
        <v>22</v>
      </c>
      <c r="F4512" t="s">
        <v>17</v>
      </c>
      <c r="G4512">
        <v>93440</v>
      </c>
      <c r="H4512">
        <v>5</v>
      </c>
      <c r="I4512">
        <v>1</v>
      </c>
      <c r="J4512">
        <v>12131</v>
      </c>
    </row>
    <row r="4513" spans="1:10" x14ac:dyDescent="0.2">
      <c r="A4513" t="s">
        <v>40</v>
      </c>
      <c r="B4513" t="s">
        <v>51</v>
      </c>
      <c r="C4513">
        <v>2023</v>
      </c>
      <c r="D4513">
        <v>4.4000000000000004</v>
      </c>
      <c r="E4513" t="s">
        <v>22</v>
      </c>
      <c r="F4513" t="s">
        <v>13</v>
      </c>
      <c r="G4513">
        <v>195913</v>
      </c>
      <c r="H4513">
        <v>5</v>
      </c>
      <c r="I4513">
        <v>5</v>
      </c>
      <c r="J4513">
        <v>13481</v>
      </c>
    </row>
    <row r="4514" spans="1:10" x14ac:dyDescent="0.2">
      <c r="A4514" t="s">
        <v>36</v>
      </c>
      <c r="B4514" t="s">
        <v>53</v>
      </c>
      <c r="C4514">
        <v>2017</v>
      </c>
      <c r="D4514">
        <v>3.5</v>
      </c>
      <c r="E4514" t="s">
        <v>16</v>
      </c>
      <c r="F4514" t="s">
        <v>13</v>
      </c>
      <c r="G4514">
        <v>251153</v>
      </c>
      <c r="H4514">
        <v>5</v>
      </c>
      <c r="I4514">
        <v>4</v>
      </c>
      <c r="J4514">
        <v>8676</v>
      </c>
    </row>
    <row r="4515" spans="1:10" x14ac:dyDescent="0.2">
      <c r="A4515" t="s">
        <v>18</v>
      </c>
      <c r="B4515" t="s">
        <v>52</v>
      </c>
      <c r="C4515">
        <v>2014</v>
      </c>
      <c r="D4515">
        <v>3.8</v>
      </c>
      <c r="E4515" t="s">
        <v>12</v>
      </c>
      <c r="F4515" t="s">
        <v>17</v>
      </c>
      <c r="G4515">
        <v>163258</v>
      </c>
      <c r="H4515">
        <v>3</v>
      </c>
      <c r="I4515">
        <v>2</v>
      </c>
      <c r="J4515">
        <v>10334</v>
      </c>
    </row>
    <row r="4516" spans="1:10" x14ac:dyDescent="0.2">
      <c r="A4516" t="s">
        <v>14</v>
      </c>
      <c r="B4516" t="s">
        <v>15</v>
      </c>
      <c r="C4516">
        <v>2006</v>
      </c>
      <c r="D4516">
        <v>4</v>
      </c>
      <c r="E4516" t="s">
        <v>16</v>
      </c>
      <c r="F4516" t="s">
        <v>13</v>
      </c>
      <c r="G4516">
        <v>265454</v>
      </c>
      <c r="H4516">
        <v>3</v>
      </c>
      <c r="I4516">
        <v>3</v>
      </c>
      <c r="J4516">
        <v>5590</v>
      </c>
    </row>
    <row r="4517" spans="1:10" x14ac:dyDescent="0.2">
      <c r="A4517" t="s">
        <v>10</v>
      </c>
      <c r="B4517" t="s">
        <v>31</v>
      </c>
      <c r="C4517">
        <v>2017</v>
      </c>
      <c r="D4517">
        <v>3.2</v>
      </c>
      <c r="E4517" t="s">
        <v>28</v>
      </c>
      <c r="F4517" t="s">
        <v>13</v>
      </c>
      <c r="G4517">
        <v>204302</v>
      </c>
      <c r="H4517">
        <v>4</v>
      </c>
      <c r="I4517">
        <v>1</v>
      </c>
      <c r="J4517">
        <v>8313</v>
      </c>
    </row>
    <row r="4518" spans="1:10" x14ac:dyDescent="0.2">
      <c r="A4518" t="s">
        <v>26</v>
      </c>
      <c r="B4518" t="s">
        <v>32</v>
      </c>
      <c r="C4518">
        <v>2005</v>
      </c>
      <c r="D4518">
        <v>3.6</v>
      </c>
      <c r="E4518" t="s">
        <v>28</v>
      </c>
      <c r="F4518" t="s">
        <v>13</v>
      </c>
      <c r="G4518">
        <v>78941</v>
      </c>
      <c r="H4518">
        <v>3</v>
      </c>
      <c r="I4518">
        <v>4</v>
      </c>
      <c r="J4518">
        <v>7621</v>
      </c>
    </row>
    <row r="4519" spans="1:10" x14ac:dyDescent="0.2">
      <c r="A4519" t="s">
        <v>18</v>
      </c>
      <c r="B4519" t="s">
        <v>52</v>
      </c>
      <c r="C4519">
        <v>2005</v>
      </c>
      <c r="D4519">
        <v>3.2</v>
      </c>
      <c r="E4519" t="s">
        <v>22</v>
      </c>
      <c r="F4519" t="s">
        <v>25</v>
      </c>
      <c r="G4519">
        <v>253434</v>
      </c>
      <c r="H4519">
        <v>4</v>
      </c>
      <c r="I4519">
        <v>3</v>
      </c>
      <c r="J4519">
        <v>5731</v>
      </c>
    </row>
    <row r="4520" spans="1:10" x14ac:dyDescent="0.2">
      <c r="A4520" t="s">
        <v>10</v>
      </c>
      <c r="B4520" t="s">
        <v>31</v>
      </c>
      <c r="C4520">
        <v>2018</v>
      </c>
      <c r="D4520">
        <v>3.9</v>
      </c>
      <c r="E4520" t="s">
        <v>16</v>
      </c>
      <c r="F4520" t="s">
        <v>17</v>
      </c>
      <c r="G4520">
        <v>60938</v>
      </c>
      <c r="H4520">
        <v>5</v>
      </c>
      <c r="I4520">
        <v>2</v>
      </c>
      <c r="J4520">
        <v>14681</v>
      </c>
    </row>
    <row r="4521" spans="1:10" x14ac:dyDescent="0.2">
      <c r="A4521" t="s">
        <v>18</v>
      </c>
      <c r="B4521" t="s">
        <v>19</v>
      </c>
      <c r="C4521">
        <v>2021</v>
      </c>
      <c r="D4521">
        <v>4.3</v>
      </c>
      <c r="E4521" t="s">
        <v>16</v>
      </c>
      <c r="F4521" t="s">
        <v>25</v>
      </c>
      <c r="G4521">
        <v>86892</v>
      </c>
      <c r="H4521">
        <v>4</v>
      </c>
      <c r="I4521">
        <v>2</v>
      </c>
      <c r="J4521">
        <v>13962</v>
      </c>
    </row>
    <row r="4522" spans="1:10" x14ac:dyDescent="0.2">
      <c r="A4522" t="s">
        <v>29</v>
      </c>
      <c r="B4522" t="s">
        <v>56</v>
      </c>
      <c r="C4522">
        <v>2002</v>
      </c>
      <c r="D4522">
        <v>1.5</v>
      </c>
      <c r="E4522" t="s">
        <v>16</v>
      </c>
      <c r="F4522" t="s">
        <v>13</v>
      </c>
      <c r="G4522">
        <v>155050</v>
      </c>
      <c r="H4522">
        <v>3</v>
      </c>
      <c r="I4522">
        <v>4</v>
      </c>
      <c r="J4522">
        <v>4099</v>
      </c>
    </row>
    <row r="4523" spans="1:10" x14ac:dyDescent="0.2">
      <c r="A4523" t="s">
        <v>29</v>
      </c>
      <c r="B4523" t="s">
        <v>30</v>
      </c>
      <c r="C4523">
        <v>2012</v>
      </c>
      <c r="D4523">
        <v>1.3</v>
      </c>
      <c r="E4523" t="s">
        <v>28</v>
      </c>
      <c r="F4523" t="s">
        <v>17</v>
      </c>
      <c r="G4523">
        <v>18611</v>
      </c>
      <c r="H4523">
        <v>3</v>
      </c>
      <c r="I4523">
        <v>5</v>
      </c>
      <c r="J4523">
        <v>10127</v>
      </c>
    </row>
    <row r="4524" spans="1:10" x14ac:dyDescent="0.2">
      <c r="A4524" t="s">
        <v>23</v>
      </c>
      <c r="B4524" t="s">
        <v>38</v>
      </c>
      <c r="C4524">
        <v>2017</v>
      </c>
      <c r="D4524">
        <v>4.2</v>
      </c>
      <c r="E4524" t="s">
        <v>12</v>
      </c>
      <c r="F4524" t="s">
        <v>17</v>
      </c>
      <c r="G4524">
        <v>59104</v>
      </c>
      <c r="H4524">
        <v>2</v>
      </c>
      <c r="I4524">
        <v>3</v>
      </c>
      <c r="J4524">
        <v>13717</v>
      </c>
    </row>
    <row r="4525" spans="1:10" x14ac:dyDescent="0.2">
      <c r="A4525" t="s">
        <v>33</v>
      </c>
      <c r="B4525" t="s">
        <v>55</v>
      </c>
      <c r="C4525">
        <v>2002</v>
      </c>
      <c r="D4525">
        <v>4.3</v>
      </c>
      <c r="E4525" t="s">
        <v>28</v>
      </c>
      <c r="F4525" t="s">
        <v>13</v>
      </c>
      <c r="G4525">
        <v>162723</v>
      </c>
      <c r="H4525">
        <v>5</v>
      </c>
      <c r="I4525">
        <v>3</v>
      </c>
      <c r="J4525">
        <v>5745</v>
      </c>
    </row>
    <row r="4526" spans="1:10" x14ac:dyDescent="0.2">
      <c r="A4526" t="s">
        <v>36</v>
      </c>
      <c r="B4526" t="s">
        <v>44</v>
      </c>
      <c r="C4526">
        <v>2021</v>
      </c>
      <c r="D4526">
        <v>3</v>
      </c>
      <c r="E4526" t="s">
        <v>22</v>
      </c>
      <c r="F4526" t="s">
        <v>25</v>
      </c>
      <c r="G4526">
        <v>132255</v>
      </c>
      <c r="H4526">
        <v>5</v>
      </c>
      <c r="I4526">
        <v>5</v>
      </c>
      <c r="J4526">
        <v>12754</v>
      </c>
    </row>
    <row r="4527" spans="1:10" x14ac:dyDescent="0.2">
      <c r="A4527" t="s">
        <v>36</v>
      </c>
      <c r="B4527" t="s">
        <v>37</v>
      </c>
      <c r="C4527">
        <v>2001</v>
      </c>
      <c r="D4527">
        <v>1.6</v>
      </c>
      <c r="E4527" t="s">
        <v>22</v>
      </c>
      <c r="F4527" t="s">
        <v>13</v>
      </c>
      <c r="G4527">
        <v>170043</v>
      </c>
      <c r="H4527">
        <v>3</v>
      </c>
      <c r="I4527">
        <v>1</v>
      </c>
      <c r="J4527">
        <v>4599</v>
      </c>
    </row>
    <row r="4528" spans="1:10" x14ac:dyDescent="0.2">
      <c r="A4528" t="s">
        <v>20</v>
      </c>
      <c r="B4528" t="s">
        <v>21</v>
      </c>
      <c r="C4528">
        <v>2017</v>
      </c>
      <c r="D4528">
        <v>2.9</v>
      </c>
      <c r="E4528" t="s">
        <v>16</v>
      </c>
      <c r="F4528" t="s">
        <v>17</v>
      </c>
      <c r="G4528">
        <v>157795</v>
      </c>
      <c r="H4528">
        <v>3</v>
      </c>
      <c r="I4528">
        <v>2</v>
      </c>
      <c r="J4528">
        <v>11444</v>
      </c>
    </row>
    <row r="4529" spans="1:10" x14ac:dyDescent="0.2">
      <c r="A4529" t="s">
        <v>23</v>
      </c>
      <c r="B4529" t="s">
        <v>45</v>
      </c>
      <c r="C4529">
        <v>2013</v>
      </c>
      <c r="D4529">
        <v>2.5</v>
      </c>
      <c r="E4529" t="s">
        <v>28</v>
      </c>
      <c r="F4529" t="s">
        <v>13</v>
      </c>
      <c r="G4529">
        <v>116315</v>
      </c>
      <c r="H4529">
        <v>4</v>
      </c>
      <c r="I4529">
        <v>3</v>
      </c>
      <c r="J4529">
        <v>8173</v>
      </c>
    </row>
    <row r="4530" spans="1:10" x14ac:dyDescent="0.2">
      <c r="A4530" t="s">
        <v>23</v>
      </c>
      <c r="B4530" t="s">
        <v>38</v>
      </c>
      <c r="C4530">
        <v>2008</v>
      </c>
      <c r="D4530">
        <v>4.7</v>
      </c>
      <c r="E4530" t="s">
        <v>28</v>
      </c>
      <c r="F4530" t="s">
        <v>17</v>
      </c>
      <c r="G4530">
        <v>226596</v>
      </c>
      <c r="H4530">
        <v>4</v>
      </c>
      <c r="I4530">
        <v>1</v>
      </c>
      <c r="J4530">
        <v>8168</v>
      </c>
    </row>
    <row r="4531" spans="1:10" x14ac:dyDescent="0.2">
      <c r="A4531" t="s">
        <v>26</v>
      </c>
      <c r="B4531" t="s">
        <v>47</v>
      </c>
      <c r="C4531">
        <v>2012</v>
      </c>
      <c r="D4531">
        <v>3.3</v>
      </c>
      <c r="E4531" t="s">
        <v>16</v>
      </c>
      <c r="F4531" t="s">
        <v>17</v>
      </c>
      <c r="G4531">
        <v>164117</v>
      </c>
      <c r="H4531">
        <v>3</v>
      </c>
      <c r="I4531">
        <v>2</v>
      </c>
      <c r="J4531">
        <v>10217</v>
      </c>
    </row>
    <row r="4532" spans="1:10" x14ac:dyDescent="0.2">
      <c r="A4532" t="s">
        <v>29</v>
      </c>
      <c r="B4532" t="s">
        <v>30</v>
      </c>
      <c r="C4532">
        <v>2019</v>
      </c>
      <c r="D4532">
        <v>4.7</v>
      </c>
      <c r="E4532" t="s">
        <v>16</v>
      </c>
      <c r="F4532" t="s">
        <v>25</v>
      </c>
      <c r="G4532">
        <v>254760</v>
      </c>
      <c r="H4532">
        <v>2</v>
      </c>
      <c r="I4532">
        <v>5</v>
      </c>
      <c r="J4532">
        <v>10404</v>
      </c>
    </row>
    <row r="4533" spans="1:10" x14ac:dyDescent="0.2">
      <c r="A4533" t="s">
        <v>10</v>
      </c>
      <c r="B4533" t="s">
        <v>11</v>
      </c>
      <c r="C4533">
        <v>2022</v>
      </c>
      <c r="D4533">
        <v>4.0999999999999996</v>
      </c>
      <c r="E4533" t="s">
        <v>28</v>
      </c>
      <c r="F4533" t="s">
        <v>25</v>
      </c>
      <c r="G4533">
        <v>61422</v>
      </c>
      <c r="H4533">
        <v>5</v>
      </c>
      <c r="I4533">
        <v>1</v>
      </c>
      <c r="J4533">
        <v>13571</v>
      </c>
    </row>
    <row r="4534" spans="1:10" x14ac:dyDescent="0.2">
      <c r="A4534" t="s">
        <v>14</v>
      </c>
      <c r="B4534" t="s">
        <v>15</v>
      </c>
      <c r="C4534">
        <v>2017</v>
      </c>
      <c r="D4534">
        <v>2.9</v>
      </c>
      <c r="E4534" t="s">
        <v>22</v>
      </c>
      <c r="F4534" t="s">
        <v>17</v>
      </c>
      <c r="G4534">
        <v>299218</v>
      </c>
      <c r="H4534">
        <v>3</v>
      </c>
      <c r="I4534">
        <v>4</v>
      </c>
      <c r="J4534">
        <v>9615</v>
      </c>
    </row>
    <row r="4535" spans="1:10" x14ac:dyDescent="0.2">
      <c r="A4535" t="s">
        <v>33</v>
      </c>
      <c r="B4535" t="s">
        <v>55</v>
      </c>
      <c r="C4535">
        <v>2004</v>
      </c>
      <c r="D4535">
        <v>1.2</v>
      </c>
      <c r="E4535" t="s">
        <v>28</v>
      </c>
      <c r="F4535" t="s">
        <v>25</v>
      </c>
      <c r="G4535">
        <v>13525</v>
      </c>
      <c r="H4535">
        <v>5</v>
      </c>
      <c r="I4535">
        <v>5</v>
      </c>
      <c r="J4535">
        <v>6229</v>
      </c>
    </row>
    <row r="4536" spans="1:10" x14ac:dyDescent="0.2">
      <c r="A4536" t="s">
        <v>40</v>
      </c>
      <c r="B4536" t="s">
        <v>41</v>
      </c>
      <c r="C4536">
        <v>2011</v>
      </c>
      <c r="D4536">
        <v>3.2</v>
      </c>
      <c r="E4536" t="s">
        <v>22</v>
      </c>
      <c r="F4536" t="s">
        <v>25</v>
      </c>
      <c r="G4536">
        <v>183636</v>
      </c>
      <c r="H4536">
        <v>4</v>
      </c>
      <c r="I4536">
        <v>3</v>
      </c>
      <c r="J4536">
        <v>8927</v>
      </c>
    </row>
    <row r="4537" spans="1:10" x14ac:dyDescent="0.2">
      <c r="A4537" t="s">
        <v>40</v>
      </c>
      <c r="B4537" t="s">
        <v>49</v>
      </c>
      <c r="C4537">
        <v>2020</v>
      </c>
      <c r="D4537">
        <v>3.6</v>
      </c>
      <c r="E4537" t="s">
        <v>22</v>
      </c>
      <c r="F4537" t="s">
        <v>13</v>
      </c>
      <c r="G4537">
        <v>86259</v>
      </c>
      <c r="H4537">
        <v>3</v>
      </c>
      <c r="I4537">
        <v>4</v>
      </c>
      <c r="J4537">
        <v>13974</v>
      </c>
    </row>
    <row r="4538" spans="1:10" x14ac:dyDescent="0.2">
      <c r="A4538" t="s">
        <v>23</v>
      </c>
      <c r="B4538" t="s">
        <v>24</v>
      </c>
      <c r="C4538">
        <v>2013</v>
      </c>
      <c r="D4538">
        <v>2</v>
      </c>
      <c r="E4538" t="s">
        <v>22</v>
      </c>
      <c r="F4538" t="s">
        <v>25</v>
      </c>
      <c r="G4538">
        <v>228406</v>
      </c>
      <c r="H4538">
        <v>4</v>
      </c>
      <c r="I4538">
        <v>2</v>
      </c>
      <c r="J4538">
        <v>7431</v>
      </c>
    </row>
    <row r="4539" spans="1:10" x14ac:dyDescent="0.2">
      <c r="A4539" t="s">
        <v>14</v>
      </c>
      <c r="B4539" t="s">
        <v>15</v>
      </c>
      <c r="C4539">
        <v>2021</v>
      </c>
      <c r="D4539">
        <v>1.3</v>
      </c>
      <c r="E4539" t="s">
        <v>12</v>
      </c>
      <c r="F4539" t="s">
        <v>25</v>
      </c>
      <c r="G4539">
        <v>169843</v>
      </c>
      <c r="H4539">
        <v>5</v>
      </c>
      <c r="I4539">
        <v>1</v>
      </c>
      <c r="J4539">
        <v>8303</v>
      </c>
    </row>
    <row r="4540" spans="1:10" x14ac:dyDescent="0.2">
      <c r="A4540" t="s">
        <v>36</v>
      </c>
      <c r="B4540" t="s">
        <v>53</v>
      </c>
      <c r="C4540">
        <v>2022</v>
      </c>
      <c r="D4540">
        <v>3.2</v>
      </c>
      <c r="E4540" t="s">
        <v>16</v>
      </c>
      <c r="F4540" t="s">
        <v>17</v>
      </c>
      <c r="G4540">
        <v>261305</v>
      </c>
      <c r="H4540">
        <v>4</v>
      </c>
      <c r="I4540">
        <v>2</v>
      </c>
      <c r="J4540">
        <v>11173</v>
      </c>
    </row>
    <row r="4541" spans="1:10" x14ac:dyDescent="0.2">
      <c r="A4541" t="s">
        <v>23</v>
      </c>
      <c r="B4541" t="s">
        <v>38</v>
      </c>
      <c r="C4541">
        <v>2005</v>
      </c>
      <c r="D4541">
        <v>2.9</v>
      </c>
      <c r="E4541" t="s">
        <v>16</v>
      </c>
      <c r="F4541" t="s">
        <v>17</v>
      </c>
      <c r="G4541">
        <v>69400</v>
      </c>
      <c r="H4541">
        <v>5</v>
      </c>
      <c r="I4541">
        <v>3</v>
      </c>
      <c r="J4541">
        <v>9612</v>
      </c>
    </row>
    <row r="4542" spans="1:10" x14ac:dyDescent="0.2">
      <c r="A4542" t="s">
        <v>18</v>
      </c>
      <c r="B4542" t="s">
        <v>52</v>
      </c>
      <c r="C4542">
        <v>2016</v>
      </c>
      <c r="D4542">
        <v>1.2</v>
      </c>
      <c r="E4542" t="s">
        <v>22</v>
      </c>
      <c r="F4542" t="s">
        <v>13</v>
      </c>
      <c r="G4542">
        <v>79084</v>
      </c>
      <c r="H4542">
        <v>5</v>
      </c>
      <c r="I4542">
        <v>5</v>
      </c>
      <c r="J4542">
        <v>10518</v>
      </c>
    </row>
    <row r="4543" spans="1:10" x14ac:dyDescent="0.2">
      <c r="A4543" t="s">
        <v>20</v>
      </c>
      <c r="B4543" t="s">
        <v>21</v>
      </c>
      <c r="C4543">
        <v>2005</v>
      </c>
      <c r="D4543">
        <v>4</v>
      </c>
      <c r="E4543" t="s">
        <v>22</v>
      </c>
      <c r="F4543" t="s">
        <v>25</v>
      </c>
      <c r="G4543">
        <v>243799</v>
      </c>
      <c r="H4543">
        <v>2</v>
      </c>
      <c r="I4543">
        <v>5</v>
      </c>
      <c r="J4543">
        <v>6724</v>
      </c>
    </row>
    <row r="4544" spans="1:10" x14ac:dyDescent="0.2">
      <c r="A4544" t="s">
        <v>14</v>
      </c>
      <c r="B4544" t="s">
        <v>46</v>
      </c>
      <c r="C4544">
        <v>2005</v>
      </c>
      <c r="D4544">
        <v>1.8</v>
      </c>
      <c r="E4544" t="s">
        <v>28</v>
      </c>
      <c r="F4544" t="s">
        <v>13</v>
      </c>
      <c r="G4544">
        <v>116675</v>
      </c>
      <c r="H4544">
        <v>3</v>
      </c>
      <c r="I4544">
        <v>5</v>
      </c>
      <c r="J4544">
        <v>5066</v>
      </c>
    </row>
    <row r="4545" spans="1:10" x14ac:dyDescent="0.2">
      <c r="A4545" t="s">
        <v>40</v>
      </c>
      <c r="B4545" t="s">
        <v>41</v>
      </c>
      <c r="C4545">
        <v>2012</v>
      </c>
      <c r="D4545">
        <v>2.1</v>
      </c>
      <c r="E4545" t="s">
        <v>22</v>
      </c>
      <c r="F4545" t="s">
        <v>17</v>
      </c>
      <c r="G4545">
        <v>162395</v>
      </c>
      <c r="H4545">
        <v>3</v>
      </c>
      <c r="I4545">
        <v>4</v>
      </c>
      <c r="J4545">
        <v>10052</v>
      </c>
    </row>
    <row r="4546" spans="1:10" x14ac:dyDescent="0.2">
      <c r="A4546" t="s">
        <v>36</v>
      </c>
      <c r="B4546" t="s">
        <v>44</v>
      </c>
      <c r="C4546">
        <v>2022</v>
      </c>
      <c r="D4546">
        <v>4.5</v>
      </c>
      <c r="E4546" t="s">
        <v>22</v>
      </c>
      <c r="F4546" t="s">
        <v>25</v>
      </c>
      <c r="G4546">
        <v>156806</v>
      </c>
      <c r="H4546">
        <v>2</v>
      </c>
      <c r="I4546">
        <v>3</v>
      </c>
      <c r="J4546">
        <v>14063</v>
      </c>
    </row>
    <row r="4547" spans="1:10" x14ac:dyDescent="0.2">
      <c r="A4547" t="s">
        <v>23</v>
      </c>
      <c r="B4547" t="s">
        <v>24</v>
      </c>
      <c r="C4547">
        <v>2021</v>
      </c>
      <c r="D4547">
        <v>1.4</v>
      </c>
      <c r="E4547" t="s">
        <v>28</v>
      </c>
      <c r="F4547" t="s">
        <v>17</v>
      </c>
      <c r="G4547">
        <v>64978</v>
      </c>
      <c r="H4547">
        <v>5</v>
      </c>
      <c r="I4547">
        <v>2</v>
      </c>
      <c r="J4547">
        <v>12000</v>
      </c>
    </row>
    <row r="4548" spans="1:10" x14ac:dyDescent="0.2">
      <c r="A4548" t="s">
        <v>33</v>
      </c>
      <c r="B4548" t="s">
        <v>34</v>
      </c>
      <c r="C4548">
        <v>2003</v>
      </c>
      <c r="D4548">
        <v>1.4</v>
      </c>
      <c r="E4548" t="s">
        <v>22</v>
      </c>
      <c r="F4548" t="s">
        <v>25</v>
      </c>
      <c r="G4548">
        <v>5400</v>
      </c>
      <c r="H4548">
        <v>4</v>
      </c>
      <c r="I4548">
        <v>5</v>
      </c>
      <c r="J4548">
        <v>8292</v>
      </c>
    </row>
    <row r="4549" spans="1:10" x14ac:dyDescent="0.2">
      <c r="A4549" t="s">
        <v>36</v>
      </c>
      <c r="B4549" t="s">
        <v>37</v>
      </c>
      <c r="C4549">
        <v>2014</v>
      </c>
      <c r="D4549">
        <v>2.9</v>
      </c>
      <c r="E4549" t="s">
        <v>22</v>
      </c>
      <c r="F4549" t="s">
        <v>17</v>
      </c>
      <c r="G4549">
        <v>132962</v>
      </c>
      <c r="H4549">
        <v>5</v>
      </c>
      <c r="I4549">
        <v>1</v>
      </c>
      <c r="J4549">
        <v>12040</v>
      </c>
    </row>
    <row r="4550" spans="1:10" x14ac:dyDescent="0.2">
      <c r="A4550" t="s">
        <v>20</v>
      </c>
      <c r="B4550" t="s">
        <v>50</v>
      </c>
      <c r="C4550">
        <v>2007</v>
      </c>
      <c r="D4550">
        <v>4.9000000000000004</v>
      </c>
      <c r="E4550" t="s">
        <v>16</v>
      </c>
      <c r="F4550" t="s">
        <v>13</v>
      </c>
      <c r="G4550">
        <v>177012</v>
      </c>
      <c r="H4550">
        <v>2</v>
      </c>
      <c r="I4550">
        <v>4</v>
      </c>
      <c r="J4550">
        <v>8559</v>
      </c>
    </row>
    <row r="4551" spans="1:10" x14ac:dyDescent="0.2">
      <c r="A4551" t="s">
        <v>33</v>
      </c>
      <c r="B4551" t="s">
        <v>55</v>
      </c>
      <c r="C4551">
        <v>2015</v>
      </c>
      <c r="D4551">
        <v>3</v>
      </c>
      <c r="E4551" t="s">
        <v>22</v>
      </c>
      <c r="F4551" t="s">
        <v>25</v>
      </c>
      <c r="G4551">
        <v>85063</v>
      </c>
      <c r="H4551">
        <v>2</v>
      </c>
      <c r="I4551">
        <v>3</v>
      </c>
      <c r="J4551">
        <v>11898</v>
      </c>
    </row>
    <row r="4552" spans="1:10" x14ac:dyDescent="0.2">
      <c r="A4552" t="s">
        <v>10</v>
      </c>
      <c r="B4552" t="s">
        <v>48</v>
      </c>
      <c r="C4552">
        <v>2011</v>
      </c>
      <c r="D4552">
        <v>2.9</v>
      </c>
      <c r="E4552" t="s">
        <v>28</v>
      </c>
      <c r="F4552" t="s">
        <v>17</v>
      </c>
      <c r="G4552">
        <v>137771</v>
      </c>
      <c r="H4552">
        <v>2</v>
      </c>
      <c r="I4552">
        <v>2</v>
      </c>
      <c r="J4552">
        <v>9044</v>
      </c>
    </row>
    <row r="4553" spans="1:10" x14ac:dyDescent="0.2">
      <c r="A4553" t="s">
        <v>33</v>
      </c>
      <c r="B4553" t="s">
        <v>34</v>
      </c>
      <c r="C4553">
        <v>2021</v>
      </c>
      <c r="D4553">
        <v>2.4</v>
      </c>
      <c r="E4553" t="s">
        <v>28</v>
      </c>
      <c r="F4553" t="s">
        <v>13</v>
      </c>
      <c r="G4553">
        <v>36857</v>
      </c>
      <c r="H4553">
        <v>3</v>
      </c>
      <c r="I4553">
        <v>1</v>
      </c>
      <c r="J4553">
        <v>12062</v>
      </c>
    </row>
    <row r="4554" spans="1:10" x14ac:dyDescent="0.2">
      <c r="A4554" t="s">
        <v>14</v>
      </c>
      <c r="B4554" t="s">
        <v>39</v>
      </c>
      <c r="C4554">
        <v>2016</v>
      </c>
      <c r="D4554">
        <v>2.8</v>
      </c>
      <c r="E4554" t="s">
        <v>12</v>
      </c>
      <c r="F4554" t="s">
        <v>17</v>
      </c>
      <c r="G4554">
        <v>74133</v>
      </c>
      <c r="H4554">
        <v>5</v>
      </c>
      <c r="I4554">
        <v>3</v>
      </c>
      <c r="J4554">
        <v>11717</v>
      </c>
    </row>
    <row r="4555" spans="1:10" x14ac:dyDescent="0.2">
      <c r="A4555" t="s">
        <v>29</v>
      </c>
      <c r="B4555" t="s">
        <v>56</v>
      </c>
      <c r="C4555">
        <v>2000</v>
      </c>
      <c r="D4555">
        <v>2.6</v>
      </c>
      <c r="E4555" t="s">
        <v>16</v>
      </c>
      <c r="F4555" t="s">
        <v>17</v>
      </c>
      <c r="G4555">
        <v>93376</v>
      </c>
      <c r="H4555">
        <v>2</v>
      </c>
      <c r="I4555">
        <v>4</v>
      </c>
      <c r="J4555">
        <v>7332</v>
      </c>
    </row>
    <row r="4556" spans="1:10" x14ac:dyDescent="0.2">
      <c r="A4556" t="s">
        <v>29</v>
      </c>
      <c r="B4556" t="s">
        <v>35</v>
      </c>
      <c r="C4556">
        <v>2014</v>
      </c>
      <c r="D4556">
        <v>2.5</v>
      </c>
      <c r="E4556" t="s">
        <v>12</v>
      </c>
      <c r="F4556" t="s">
        <v>25</v>
      </c>
      <c r="G4556">
        <v>206868</v>
      </c>
      <c r="H4556">
        <v>2</v>
      </c>
      <c r="I4556">
        <v>3</v>
      </c>
      <c r="J4556">
        <v>6662</v>
      </c>
    </row>
    <row r="4557" spans="1:10" x14ac:dyDescent="0.2">
      <c r="A4557" t="s">
        <v>26</v>
      </c>
      <c r="B4557" t="s">
        <v>47</v>
      </c>
      <c r="C4557">
        <v>2005</v>
      </c>
      <c r="D4557">
        <v>3.4</v>
      </c>
      <c r="E4557" t="s">
        <v>28</v>
      </c>
      <c r="F4557" t="s">
        <v>13</v>
      </c>
      <c r="G4557">
        <v>212699</v>
      </c>
      <c r="H4557">
        <v>4</v>
      </c>
      <c r="I4557">
        <v>3</v>
      </c>
      <c r="J4557">
        <v>4746</v>
      </c>
    </row>
    <row r="4558" spans="1:10" x14ac:dyDescent="0.2">
      <c r="A4558" t="s">
        <v>20</v>
      </c>
      <c r="B4558" t="s">
        <v>21</v>
      </c>
      <c r="C4558">
        <v>2002</v>
      </c>
      <c r="D4558">
        <v>2.2999999999999998</v>
      </c>
      <c r="E4558" t="s">
        <v>22</v>
      </c>
      <c r="F4558" t="s">
        <v>25</v>
      </c>
      <c r="G4558">
        <v>273206</v>
      </c>
      <c r="H4558">
        <v>3</v>
      </c>
      <c r="I4558">
        <v>5</v>
      </c>
      <c r="J4558">
        <v>3535</v>
      </c>
    </row>
    <row r="4559" spans="1:10" x14ac:dyDescent="0.2">
      <c r="A4559" t="s">
        <v>33</v>
      </c>
      <c r="B4559" t="s">
        <v>43</v>
      </c>
      <c r="C4559">
        <v>2009</v>
      </c>
      <c r="D4559">
        <v>3.9</v>
      </c>
      <c r="E4559" t="s">
        <v>22</v>
      </c>
      <c r="F4559" t="s">
        <v>17</v>
      </c>
      <c r="G4559">
        <v>75927</v>
      </c>
      <c r="H4559">
        <v>4</v>
      </c>
      <c r="I4559">
        <v>3</v>
      </c>
      <c r="J4559">
        <v>12681</v>
      </c>
    </row>
    <row r="4560" spans="1:10" x14ac:dyDescent="0.2">
      <c r="A4560" t="s">
        <v>40</v>
      </c>
      <c r="B4560" t="s">
        <v>51</v>
      </c>
      <c r="C4560">
        <v>2014</v>
      </c>
      <c r="D4560">
        <v>1.4</v>
      </c>
      <c r="E4560" t="s">
        <v>12</v>
      </c>
      <c r="F4560" t="s">
        <v>25</v>
      </c>
      <c r="G4560">
        <v>103373</v>
      </c>
      <c r="H4560">
        <v>2</v>
      </c>
      <c r="I4560">
        <v>1</v>
      </c>
      <c r="J4560">
        <v>7632</v>
      </c>
    </row>
    <row r="4561" spans="1:10" x14ac:dyDescent="0.2">
      <c r="A4561" t="s">
        <v>36</v>
      </c>
      <c r="B4561" t="s">
        <v>37</v>
      </c>
      <c r="C4561">
        <v>2000</v>
      </c>
      <c r="D4561">
        <v>4.8</v>
      </c>
      <c r="E4561" t="s">
        <v>12</v>
      </c>
      <c r="F4561" t="s">
        <v>17</v>
      </c>
      <c r="G4561">
        <v>298742</v>
      </c>
      <c r="H4561">
        <v>5</v>
      </c>
      <c r="I4561">
        <v>5</v>
      </c>
      <c r="J4561">
        <v>4425</v>
      </c>
    </row>
    <row r="4562" spans="1:10" x14ac:dyDescent="0.2">
      <c r="A4562" t="s">
        <v>18</v>
      </c>
      <c r="B4562" t="s">
        <v>19</v>
      </c>
      <c r="C4562">
        <v>2009</v>
      </c>
      <c r="D4562">
        <v>1.6</v>
      </c>
      <c r="E4562" t="s">
        <v>16</v>
      </c>
      <c r="F4562" t="s">
        <v>25</v>
      </c>
      <c r="G4562">
        <v>25764</v>
      </c>
      <c r="H4562">
        <v>2</v>
      </c>
      <c r="I4562">
        <v>1</v>
      </c>
      <c r="J4562">
        <v>8884</v>
      </c>
    </row>
    <row r="4563" spans="1:10" x14ac:dyDescent="0.2">
      <c r="A4563" t="s">
        <v>10</v>
      </c>
      <c r="B4563" t="s">
        <v>31</v>
      </c>
      <c r="C4563">
        <v>2011</v>
      </c>
      <c r="D4563">
        <v>2.7</v>
      </c>
      <c r="E4563" t="s">
        <v>22</v>
      </c>
      <c r="F4563" t="s">
        <v>13</v>
      </c>
      <c r="G4563">
        <v>21260</v>
      </c>
      <c r="H4563">
        <v>4</v>
      </c>
      <c r="I4563">
        <v>5</v>
      </c>
      <c r="J4563">
        <v>11674</v>
      </c>
    </row>
    <row r="4564" spans="1:10" x14ac:dyDescent="0.2">
      <c r="A4564" t="s">
        <v>20</v>
      </c>
      <c r="B4564" t="s">
        <v>42</v>
      </c>
      <c r="C4564">
        <v>2009</v>
      </c>
      <c r="D4564">
        <v>1.1000000000000001</v>
      </c>
      <c r="E4564" t="s">
        <v>16</v>
      </c>
      <c r="F4564" t="s">
        <v>17</v>
      </c>
      <c r="G4564">
        <v>57983</v>
      </c>
      <c r="H4564">
        <v>3</v>
      </c>
      <c r="I4564">
        <v>1</v>
      </c>
      <c r="J4564">
        <v>9240</v>
      </c>
    </row>
    <row r="4565" spans="1:10" x14ac:dyDescent="0.2">
      <c r="A4565" t="s">
        <v>14</v>
      </c>
      <c r="B4565" t="s">
        <v>15</v>
      </c>
      <c r="C4565">
        <v>2023</v>
      </c>
      <c r="D4565">
        <v>2</v>
      </c>
      <c r="E4565" t="s">
        <v>22</v>
      </c>
      <c r="F4565" t="s">
        <v>25</v>
      </c>
      <c r="G4565">
        <v>37328</v>
      </c>
      <c r="H4565">
        <v>3</v>
      </c>
      <c r="I4565">
        <v>1</v>
      </c>
      <c r="J4565">
        <v>14253</v>
      </c>
    </row>
    <row r="4566" spans="1:10" x14ac:dyDescent="0.2">
      <c r="A4566" t="s">
        <v>26</v>
      </c>
      <c r="B4566" t="s">
        <v>27</v>
      </c>
      <c r="C4566">
        <v>2016</v>
      </c>
      <c r="D4566">
        <v>3.7</v>
      </c>
      <c r="E4566" t="s">
        <v>28</v>
      </c>
      <c r="F4566" t="s">
        <v>17</v>
      </c>
      <c r="G4566">
        <v>240983</v>
      </c>
      <c r="H4566">
        <v>3</v>
      </c>
      <c r="I4566">
        <v>4</v>
      </c>
      <c r="J4566">
        <v>9280</v>
      </c>
    </row>
    <row r="4567" spans="1:10" x14ac:dyDescent="0.2">
      <c r="A4567" t="s">
        <v>29</v>
      </c>
      <c r="B4567" t="s">
        <v>56</v>
      </c>
      <c r="C4567">
        <v>2009</v>
      </c>
      <c r="D4567">
        <v>3.3</v>
      </c>
      <c r="E4567" t="s">
        <v>28</v>
      </c>
      <c r="F4567" t="s">
        <v>13</v>
      </c>
      <c r="G4567">
        <v>74667</v>
      </c>
      <c r="H4567">
        <v>5</v>
      </c>
      <c r="I4567">
        <v>5</v>
      </c>
      <c r="J4567">
        <v>8606</v>
      </c>
    </row>
    <row r="4568" spans="1:10" x14ac:dyDescent="0.2">
      <c r="A4568" t="s">
        <v>23</v>
      </c>
      <c r="B4568" t="s">
        <v>45</v>
      </c>
      <c r="C4568">
        <v>2014</v>
      </c>
      <c r="D4568">
        <v>1.5</v>
      </c>
      <c r="E4568" t="s">
        <v>28</v>
      </c>
      <c r="F4568" t="s">
        <v>13</v>
      </c>
      <c r="G4568">
        <v>1470</v>
      </c>
      <c r="H4568">
        <v>2</v>
      </c>
      <c r="I4568">
        <v>2</v>
      </c>
      <c r="J4568">
        <v>9770</v>
      </c>
    </row>
    <row r="4569" spans="1:10" x14ac:dyDescent="0.2">
      <c r="A4569" t="s">
        <v>10</v>
      </c>
      <c r="B4569" t="s">
        <v>31</v>
      </c>
      <c r="C4569">
        <v>2020</v>
      </c>
      <c r="D4569">
        <v>4.5</v>
      </c>
      <c r="E4569" t="s">
        <v>22</v>
      </c>
      <c r="F4569" t="s">
        <v>17</v>
      </c>
      <c r="G4569">
        <v>287416</v>
      </c>
      <c r="H4569">
        <v>5</v>
      </c>
      <c r="I4569">
        <v>5</v>
      </c>
      <c r="J4569">
        <v>12351</v>
      </c>
    </row>
    <row r="4570" spans="1:10" x14ac:dyDescent="0.2">
      <c r="A4570" t="s">
        <v>14</v>
      </c>
      <c r="B4570" t="s">
        <v>46</v>
      </c>
      <c r="C4570">
        <v>2008</v>
      </c>
      <c r="D4570">
        <v>3.6</v>
      </c>
      <c r="E4570" t="s">
        <v>12</v>
      </c>
      <c r="F4570" t="s">
        <v>13</v>
      </c>
      <c r="G4570">
        <v>258326</v>
      </c>
      <c r="H4570">
        <v>3</v>
      </c>
      <c r="I4570">
        <v>4</v>
      </c>
      <c r="J4570">
        <v>4933</v>
      </c>
    </row>
    <row r="4571" spans="1:10" x14ac:dyDescent="0.2">
      <c r="A4571" t="s">
        <v>26</v>
      </c>
      <c r="B4571" t="s">
        <v>47</v>
      </c>
      <c r="C4571">
        <v>2001</v>
      </c>
      <c r="D4571">
        <v>3.8</v>
      </c>
      <c r="E4571" t="s">
        <v>16</v>
      </c>
      <c r="F4571" t="s">
        <v>13</v>
      </c>
      <c r="G4571">
        <v>13886</v>
      </c>
      <c r="H4571">
        <v>2</v>
      </c>
      <c r="I4571">
        <v>4</v>
      </c>
      <c r="J4571">
        <v>8922</v>
      </c>
    </row>
    <row r="4572" spans="1:10" x14ac:dyDescent="0.2">
      <c r="A4572" t="s">
        <v>26</v>
      </c>
      <c r="B4572" t="s">
        <v>47</v>
      </c>
      <c r="C4572">
        <v>2007</v>
      </c>
      <c r="D4572">
        <v>3.8</v>
      </c>
      <c r="E4572" t="s">
        <v>28</v>
      </c>
      <c r="F4572" t="s">
        <v>13</v>
      </c>
      <c r="G4572">
        <v>252617</v>
      </c>
      <c r="H4572">
        <v>3</v>
      </c>
      <c r="I4572">
        <v>2</v>
      </c>
      <c r="J4572">
        <v>4947</v>
      </c>
    </row>
    <row r="4573" spans="1:10" x14ac:dyDescent="0.2">
      <c r="A4573" t="s">
        <v>40</v>
      </c>
      <c r="B4573" t="s">
        <v>49</v>
      </c>
      <c r="C4573">
        <v>2004</v>
      </c>
      <c r="D4573">
        <v>2.7</v>
      </c>
      <c r="E4573" t="s">
        <v>28</v>
      </c>
      <c r="F4573" t="s">
        <v>13</v>
      </c>
      <c r="G4573">
        <v>33338</v>
      </c>
      <c r="H4573">
        <v>3</v>
      </c>
      <c r="I4573">
        <v>1</v>
      </c>
      <c r="J4573">
        <v>7333</v>
      </c>
    </row>
    <row r="4574" spans="1:10" x14ac:dyDescent="0.2">
      <c r="A4574" t="s">
        <v>36</v>
      </c>
      <c r="B4574" t="s">
        <v>53</v>
      </c>
      <c r="C4574">
        <v>2004</v>
      </c>
      <c r="D4574">
        <v>1.2</v>
      </c>
      <c r="E4574" t="s">
        <v>22</v>
      </c>
      <c r="F4574" t="s">
        <v>13</v>
      </c>
      <c r="G4574">
        <v>178018</v>
      </c>
      <c r="H4574">
        <v>2</v>
      </c>
      <c r="I4574">
        <v>5</v>
      </c>
      <c r="J4574">
        <v>4939</v>
      </c>
    </row>
    <row r="4575" spans="1:10" x14ac:dyDescent="0.2">
      <c r="A4575" t="s">
        <v>20</v>
      </c>
      <c r="B4575" t="s">
        <v>42</v>
      </c>
      <c r="C4575">
        <v>2004</v>
      </c>
      <c r="D4575">
        <v>3.5</v>
      </c>
      <c r="E4575" t="s">
        <v>22</v>
      </c>
      <c r="F4575" t="s">
        <v>25</v>
      </c>
      <c r="G4575">
        <v>284771</v>
      </c>
      <c r="H4575">
        <v>4</v>
      </c>
      <c r="I4575">
        <v>3</v>
      </c>
      <c r="J4575">
        <v>5104</v>
      </c>
    </row>
    <row r="4576" spans="1:10" x14ac:dyDescent="0.2">
      <c r="A4576" t="s">
        <v>26</v>
      </c>
      <c r="B4576" t="s">
        <v>47</v>
      </c>
      <c r="C4576">
        <v>2011</v>
      </c>
      <c r="D4576">
        <v>3.3</v>
      </c>
      <c r="E4576" t="s">
        <v>28</v>
      </c>
      <c r="F4576" t="s">
        <v>13</v>
      </c>
      <c r="G4576">
        <v>124745</v>
      </c>
      <c r="H4576">
        <v>2</v>
      </c>
      <c r="I4576">
        <v>3</v>
      </c>
      <c r="J4576">
        <v>8205</v>
      </c>
    </row>
    <row r="4577" spans="1:10" x14ac:dyDescent="0.2">
      <c r="A4577" t="s">
        <v>29</v>
      </c>
      <c r="B4577" t="s">
        <v>30</v>
      </c>
      <c r="C4577">
        <v>2012</v>
      </c>
      <c r="D4577">
        <v>1.1000000000000001</v>
      </c>
      <c r="E4577" t="s">
        <v>28</v>
      </c>
      <c r="F4577" t="s">
        <v>25</v>
      </c>
      <c r="G4577">
        <v>89483</v>
      </c>
      <c r="H4577">
        <v>3</v>
      </c>
      <c r="I4577">
        <v>3</v>
      </c>
      <c r="J4577">
        <v>7010</v>
      </c>
    </row>
    <row r="4578" spans="1:10" x14ac:dyDescent="0.2">
      <c r="A4578" t="s">
        <v>36</v>
      </c>
      <c r="B4578" t="s">
        <v>44</v>
      </c>
      <c r="C4578">
        <v>2015</v>
      </c>
      <c r="D4578">
        <v>2.5</v>
      </c>
      <c r="E4578" t="s">
        <v>12</v>
      </c>
      <c r="F4578" t="s">
        <v>25</v>
      </c>
      <c r="G4578">
        <v>292957</v>
      </c>
      <c r="H4578">
        <v>2</v>
      </c>
      <c r="I4578">
        <v>5</v>
      </c>
      <c r="J4578">
        <v>5240</v>
      </c>
    </row>
    <row r="4579" spans="1:10" x14ac:dyDescent="0.2">
      <c r="A4579" t="s">
        <v>10</v>
      </c>
      <c r="B4579" t="s">
        <v>31</v>
      </c>
      <c r="C4579">
        <v>2006</v>
      </c>
      <c r="D4579">
        <v>3.9</v>
      </c>
      <c r="E4579" t="s">
        <v>22</v>
      </c>
      <c r="F4579" t="s">
        <v>13</v>
      </c>
      <c r="G4579">
        <v>177274</v>
      </c>
      <c r="H4579">
        <v>2</v>
      </c>
      <c r="I4579">
        <v>1</v>
      </c>
      <c r="J4579">
        <v>8254</v>
      </c>
    </row>
    <row r="4580" spans="1:10" x14ac:dyDescent="0.2">
      <c r="A4580" t="s">
        <v>10</v>
      </c>
      <c r="B4580" t="s">
        <v>11</v>
      </c>
      <c r="C4580">
        <v>2000</v>
      </c>
      <c r="D4580">
        <v>3.3</v>
      </c>
      <c r="E4580" t="s">
        <v>12</v>
      </c>
      <c r="F4580" t="s">
        <v>17</v>
      </c>
      <c r="G4580">
        <v>104614</v>
      </c>
      <c r="H4580">
        <v>4</v>
      </c>
      <c r="I4580">
        <v>5</v>
      </c>
      <c r="J4580">
        <v>6807</v>
      </c>
    </row>
    <row r="4581" spans="1:10" x14ac:dyDescent="0.2">
      <c r="A4581" t="s">
        <v>29</v>
      </c>
      <c r="B4581" t="s">
        <v>56</v>
      </c>
      <c r="C4581">
        <v>2018</v>
      </c>
      <c r="D4581">
        <v>4.4000000000000004</v>
      </c>
      <c r="E4581" t="s">
        <v>22</v>
      </c>
      <c r="F4581" t="s">
        <v>17</v>
      </c>
      <c r="G4581">
        <v>291085</v>
      </c>
      <c r="H4581">
        <v>2</v>
      </c>
      <c r="I4581">
        <v>4</v>
      </c>
      <c r="J4581">
        <v>11578</v>
      </c>
    </row>
    <row r="4582" spans="1:10" x14ac:dyDescent="0.2">
      <c r="A4582" t="s">
        <v>20</v>
      </c>
      <c r="B4582" t="s">
        <v>42</v>
      </c>
      <c r="C4582">
        <v>2008</v>
      </c>
      <c r="D4582">
        <v>1.1000000000000001</v>
      </c>
      <c r="E4582" t="s">
        <v>28</v>
      </c>
      <c r="F4582" t="s">
        <v>25</v>
      </c>
      <c r="G4582">
        <v>248569</v>
      </c>
      <c r="H4582">
        <v>5</v>
      </c>
      <c r="I4582">
        <v>5</v>
      </c>
      <c r="J4582">
        <v>2628</v>
      </c>
    </row>
    <row r="4583" spans="1:10" x14ac:dyDescent="0.2">
      <c r="A4583" t="s">
        <v>40</v>
      </c>
      <c r="B4583" t="s">
        <v>41</v>
      </c>
      <c r="C4583">
        <v>2010</v>
      </c>
      <c r="D4583">
        <v>4.7</v>
      </c>
      <c r="E4583" t="s">
        <v>16</v>
      </c>
      <c r="F4583" t="s">
        <v>25</v>
      </c>
      <c r="G4583">
        <v>44277</v>
      </c>
      <c r="H4583">
        <v>5</v>
      </c>
      <c r="I4583">
        <v>5</v>
      </c>
      <c r="J4583">
        <v>11914</v>
      </c>
    </row>
    <row r="4584" spans="1:10" x14ac:dyDescent="0.2">
      <c r="A4584" t="s">
        <v>36</v>
      </c>
      <c r="B4584" t="s">
        <v>44</v>
      </c>
      <c r="C4584">
        <v>2007</v>
      </c>
      <c r="D4584">
        <v>2.2000000000000002</v>
      </c>
      <c r="E4584" t="s">
        <v>28</v>
      </c>
      <c r="F4584" t="s">
        <v>25</v>
      </c>
      <c r="G4584">
        <v>34949</v>
      </c>
      <c r="H4584">
        <v>2</v>
      </c>
      <c r="I4584">
        <v>4</v>
      </c>
      <c r="J4584">
        <v>7701</v>
      </c>
    </row>
    <row r="4585" spans="1:10" x14ac:dyDescent="0.2">
      <c r="A4585" t="s">
        <v>20</v>
      </c>
      <c r="B4585" t="s">
        <v>50</v>
      </c>
      <c r="C4585">
        <v>2018</v>
      </c>
      <c r="D4585">
        <v>1.2</v>
      </c>
      <c r="E4585" t="s">
        <v>22</v>
      </c>
      <c r="F4585" t="s">
        <v>25</v>
      </c>
      <c r="G4585">
        <v>16602</v>
      </c>
      <c r="H4585">
        <v>4</v>
      </c>
      <c r="I4585">
        <v>3</v>
      </c>
      <c r="J4585">
        <v>12367</v>
      </c>
    </row>
    <row r="4586" spans="1:10" x14ac:dyDescent="0.2">
      <c r="A4586" t="s">
        <v>20</v>
      </c>
      <c r="B4586" t="s">
        <v>21</v>
      </c>
      <c r="C4586">
        <v>2005</v>
      </c>
      <c r="D4586">
        <v>2.2000000000000002</v>
      </c>
      <c r="E4586" t="s">
        <v>16</v>
      </c>
      <c r="F4586" t="s">
        <v>13</v>
      </c>
      <c r="G4586">
        <v>63288</v>
      </c>
      <c r="H4586">
        <v>3</v>
      </c>
      <c r="I4586">
        <v>3</v>
      </c>
      <c r="J4586">
        <v>7534</v>
      </c>
    </row>
    <row r="4587" spans="1:10" x14ac:dyDescent="0.2">
      <c r="A4587" t="s">
        <v>18</v>
      </c>
      <c r="B4587" t="s">
        <v>52</v>
      </c>
      <c r="C4587">
        <v>2001</v>
      </c>
      <c r="D4587">
        <v>3.7</v>
      </c>
      <c r="E4587" t="s">
        <v>16</v>
      </c>
      <c r="F4587" t="s">
        <v>13</v>
      </c>
      <c r="G4587">
        <v>69261</v>
      </c>
      <c r="H4587">
        <v>3</v>
      </c>
      <c r="I4587">
        <v>1</v>
      </c>
      <c r="J4587">
        <v>7714</v>
      </c>
    </row>
    <row r="4588" spans="1:10" x14ac:dyDescent="0.2">
      <c r="A4588" t="s">
        <v>18</v>
      </c>
      <c r="B4588" t="s">
        <v>19</v>
      </c>
      <c r="C4588">
        <v>2019</v>
      </c>
      <c r="D4588">
        <v>1.8</v>
      </c>
      <c r="E4588" t="s">
        <v>28</v>
      </c>
      <c r="F4588" t="s">
        <v>25</v>
      </c>
      <c r="G4588">
        <v>107742</v>
      </c>
      <c r="H4588">
        <v>3</v>
      </c>
      <c r="I4588">
        <v>4</v>
      </c>
      <c r="J4588">
        <v>9445</v>
      </c>
    </row>
    <row r="4589" spans="1:10" x14ac:dyDescent="0.2">
      <c r="A4589" t="s">
        <v>40</v>
      </c>
      <c r="B4589" t="s">
        <v>51</v>
      </c>
      <c r="C4589">
        <v>2005</v>
      </c>
      <c r="D4589">
        <v>1.1000000000000001</v>
      </c>
      <c r="E4589" t="s">
        <v>28</v>
      </c>
      <c r="F4589" t="s">
        <v>25</v>
      </c>
      <c r="G4589">
        <v>171245</v>
      </c>
      <c r="H4589">
        <v>4</v>
      </c>
      <c r="I4589">
        <v>4</v>
      </c>
      <c r="J4589">
        <v>3275</v>
      </c>
    </row>
    <row r="4590" spans="1:10" x14ac:dyDescent="0.2">
      <c r="A4590" t="s">
        <v>10</v>
      </c>
      <c r="B4590" t="s">
        <v>48</v>
      </c>
      <c r="C4590">
        <v>2019</v>
      </c>
      <c r="D4590">
        <v>4.0999999999999996</v>
      </c>
      <c r="E4590" t="s">
        <v>28</v>
      </c>
      <c r="F4590" t="s">
        <v>25</v>
      </c>
      <c r="G4590">
        <v>192186</v>
      </c>
      <c r="H4590">
        <v>5</v>
      </c>
      <c r="I4590">
        <v>5</v>
      </c>
      <c r="J4590">
        <v>10056</v>
      </c>
    </row>
    <row r="4591" spans="1:10" x14ac:dyDescent="0.2">
      <c r="A4591" t="s">
        <v>26</v>
      </c>
      <c r="B4591" t="s">
        <v>32</v>
      </c>
      <c r="C4591">
        <v>2001</v>
      </c>
      <c r="D4591">
        <v>1.5</v>
      </c>
      <c r="E4591" t="s">
        <v>12</v>
      </c>
      <c r="F4591" t="s">
        <v>17</v>
      </c>
      <c r="G4591">
        <v>155289</v>
      </c>
      <c r="H4591">
        <v>4</v>
      </c>
      <c r="I4591">
        <v>2</v>
      </c>
      <c r="J4591">
        <v>4294</v>
      </c>
    </row>
    <row r="4592" spans="1:10" x14ac:dyDescent="0.2">
      <c r="A4592" t="s">
        <v>29</v>
      </c>
      <c r="B4592" t="s">
        <v>56</v>
      </c>
      <c r="C4592">
        <v>2020</v>
      </c>
      <c r="D4592">
        <v>3.4</v>
      </c>
      <c r="E4592" t="s">
        <v>12</v>
      </c>
      <c r="F4592" t="s">
        <v>25</v>
      </c>
      <c r="G4592">
        <v>286798</v>
      </c>
      <c r="H4592">
        <v>3</v>
      </c>
      <c r="I4592">
        <v>1</v>
      </c>
      <c r="J4592">
        <v>7764</v>
      </c>
    </row>
    <row r="4593" spans="1:10" x14ac:dyDescent="0.2">
      <c r="A4593" t="s">
        <v>18</v>
      </c>
      <c r="B4593" t="s">
        <v>52</v>
      </c>
      <c r="C4593">
        <v>2021</v>
      </c>
      <c r="D4593">
        <v>2.9</v>
      </c>
      <c r="E4593" t="s">
        <v>16</v>
      </c>
      <c r="F4593" t="s">
        <v>25</v>
      </c>
      <c r="G4593">
        <v>74814</v>
      </c>
      <c r="H4593">
        <v>2</v>
      </c>
      <c r="I4593">
        <v>3</v>
      </c>
      <c r="J4593">
        <v>12803</v>
      </c>
    </row>
    <row r="4594" spans="1:10" x14ac:dyDescent="0.2">
      <c r="A4594" t="s">
        <v>36</v>
      </c>
      <c r="B4594" t="s">
        <v>53</v>
      </c>
      <c r="C4594">
        <v>2004</v>
      </c>
      <c r="D4594">
        <v>1.5</v>
      </c>
      <c r="E4594" t="s">
        <v>16</v>
      </c>
      <c r="F4594" t="s">
        <v>25</v>
      </c>
      <c r="G4594">
        <v>283114</v>
      </c>
      <c r="H4594">
        <v>5</v>
      </c>
      <c r="I4594">
        <v>1</v>
      </c>
      <c r="J4594">
        <v>2137</v>
      </c>
    </row>
    <row r="4595" spans="1:10" x14ac:dyDescent="0.2">
      <c r="A4595" t="s">
        <v>18</v>
      </c>
      <c r="B4595" t="s">
        <v>54</v>
      </c>
      <c r="C4595">
        <v>2011</v>
      </c>
      <c r="D4595">
        <v>2.4</v>
      </c>
      <c r="E4595" t="s">
        <v>16</v>
      </c>
      <c r="F4595" t="s">
        <v>17</v>
      </c>
      <c r="G4595">
        <v>12182</v>
      </c>
      <c r="H4595">
        <v>2</v>
      </c>
      <c r="I4595">
        <v>1</v>
      </c>
      <c r="J4595">
        <v>12056</v>
      </c>
    </row>
    <row r="4596" spans="1:10" x14ac:dyDescent="0.2">
      <c r="A4596" t="s">
        <v>40</v>
      </c>
      <c r="B4596" t="s">
        <v>49</v>
      </c>
      <c r="C4596">
        <v>2003</v>
      </c>
      <c r="D4596">
        <v>2.2000000000000002</v>
      </c>
      <c r="E4596" t="s">
        <v>16</v>
      </c>
      <c r="F4596" t="s">
        <v>25</v>
      </c>
      <c r="G4596">
        <v>1097</v>
      </c>
      <c r="H4596">
        <v>5</v>
      </c>
      <c r="I4596">
        <v>3</v>
      </c>
      <c r="J4596">
        <v>8178</v>
      </c>
    </row>
    <row r="4597" spans="1:10" x14ac:dyDescent="0.2">
      <c r="A4597" t="s">
        <v>40</v>
      </c>
      <c r="B4597" t="s">
        <v>41</v>
      </c>
      <c r="C4597">
        <v>2020</v>
      </c>
      <c r="D4597">
        <v>4.0999999999999996</v>
      </c>
      <c r="E4597" t="s">
        <v>16</v>
      </c>
      <c r="F4597" t="s">
        <v>25</v>
      </c>
      <c r="G4597">
        <v>58741</v>
      </c>
      <c r="H4597">
        <v>4</v>
      </c>
      <c r="I4597">
        <v>1</v>
      </c>
      <c r="J4597">
        <v>14025</v>
      </c>
    </row>
    <row r="4598" spans="1:10" x14ac:dyDescent="0.2">
      <c r="A4598" t="s">
        <v>18</v>
      </c>
      <c r="B4598" t="s">
        <v>52</v>
      </c>
      <c r="C4598">
        <v>2021</v>
      </c>
      <c r="D4598">
        <v>1.2</v>
      </c>
      <c r="E4598" t="s">
        <v>12</v>
      </c>
      <c r="F4598" t="s">
        <v>17</v>
      </c>
      <c r="G4598">
        <v>57806</v>
      </c>
      <c r="H4598">
        <v>5</v>
      </c>
      <c r="I4598">
        <v>3</v>
      </c>
      <c r="J4598">
        <v>11943</v>
      </c>
    </row>
    <row r="4599" spans="1:10" x14ac:dyDescent="0.2">
      <c r="A4599" t="s">
        <v>10</v>
      </c>
      <c r="B4599" t="s">
        <v>11</v>
      </c>
      <c r="C4599">
        <v>2017</v>
      </c>
      <c r="D4599">
        <v>2.9</v>
      </c>
      <c r="E4599" t="s">
        <v>22</v>
      </c>
      <c r="F4599" t="s">
        <v>13</v>
      </c>
      <c r="G4599">
        <v>8920</v>
      </c>
      <c r="H4599">
        <v>3</v>
      </c>
      <c r="I4599">
        <v>3</v>
      </c>
      <c r="J4599">
        <v>13921</v>
      </c>
    </row>
    <row r="4600" spans="1:10" x14ac:dyDescent="0.2">
      <c r="A4600" t="s">
        <v>14</v>
      </c>
      <c r="B4600" t="s">
        <v>15</v>
      </c>
      <c r="C4600">
        <v>2000</v>
      </c>
      <c r="D4600">
        <v>2.7</v>
      </c>
      <c r="E4600" t="s">
        <v>12</v>
      </c>
      <c r="F4600" t="s">
        <v>25</v>
      </c>
      <c r="G4600">
        <v>267764</v>
      </c>
      <c r="H4600">
        <v>2</v>
      </c>
      <c r="I4600">
        <v>1</v>
      </c>
      <c r="J4600">
        <v>2000</v>
      </c>
    </row>
    <row r="4601" spans="1:10" x14ac:dyDescent="0.2">
      <c r="A4601" t="s">
        <v>40</v>
      </c>
      <c r="B4601" t="s">
        <v>51</v>
      </c>
      <c r="C4601">
        <v>2012</v>
      </c>
      <c r="D4601">
        <v>4</v>
      </c>
      <c r="E4601" t="s">
        <v>12</v>
      </c>
      <c r="F4601" t="s">
        <v>17</v>
      </c>
      <c r="G4601">
        <v>124372</v>
      </c>
      <c r="H4601">
        <v>3</v>
      </c>
      <c r="I4601">
        <v>3</v>
      </c>
      <c r="J4601">
        <v>10712</v>
      </c>
    </row>
    <row r="4602" spans="1:10" x14ac:dyDescent="0.2">
      <c r="A4602" t="s">
        <v>14</v>
      </c>
      <c r="B4602" t="s">
        <v>15</v>
      </c>
      <c r="C4602">
        <v>2016</v>
      </c>
      <c r="D4602">
        <v>1</v>
      </c>
      <c r="E4602" t="s">
        <v>12</v>
      </c>
      <c r="F4602" t="s">
        <v>25</v>
      </c>
      <c r="G4602">
        <v>56441</v>
      </c>
      <c r="H4602">
        <v>2</v>
      </c>
      <c r="I4602">
        <v>3</v>
      </c>
      <c r="J4602">
        <v>8771</v>
      </c>
    </row>
    <row r="4603" spans="1:10" x14ac:dyDescent="0.2">
      <c r="A4603" t="s">
        <v>23</v>
      </c>
      <c r="B4603" t="s">
        <v>24</v>
      </c>
      <c r="C4603">
        <v>2007</v>
      </c>
      <c r="D4603">
        <v>4.5999999999999996</v>
      </c>
      <c r="E4603" t="s">
        <v>22</v>
      </c>
      <c r="F4603" t="s">
        <v>25</v>
      </c>
      <c r="G4603">
        <v>62688</v>
      </c>
      <c r="H4603">
        <v>3</v>
      </c>
      <c r="I4603">
        <v>4</v>
      </c>
      <c r="J4603">
        <v>11546</v>
      </c>
    </row>
    <row r="4604" spans="1:10" x14ac:dyDescent="0.2">
      <c r="A4604" t="s">
        <v>10</v>
      </c>
      <c r="B4604" t="s">
        <v>48</v>
      </c>
      <c r="C4604">
        <v>2006</v>
      </c>
      <c r="D4604">
        <v>4.5999999999999996</v>
      </c>
      <c r="E4604" t="s">
        <v>28</v>
      </c>
      <c r="F4604" t="s">
        <v>13</v>
      </c>
      <c r="G4604">
        <v>108869</v>
      </c>
      <c r="H4604">
        <v>3</v>
      </c>
      <c r="I4604">
        <v>3</v>
      </c>
      <c r="J4604">
        <v>8322</v>
      </c>
    </row>
    <row r="4605" spans="1:10" x14ac:dyDescent="0.2">
      <c r="A4605" t="s">
        <v>26</v>
      </c>
      <c r="B4605" t="s">
        <v>47</v>
      </c>
      <c r="C4605">
        <v>2012</v>
      </c>
      <c r="D4605">
        <v>1.6</v>
      </c>
      <c r="E4605" t="s">
        <v>22</v>
      </c>
      <c r="F4605" t="s">
        <v>13</v>
      </c>
      <c r="G4605">
        <v>55532</v>
      </c>
      <c r="H4605">
        <v>2</v>
      </c>
      <c r="I4605">
        <v>5</v>
      </c>
      <c r="J4605">
        <v>10189</v>
      </c>
    </row>
    <row r="4606" spans="1:10" x14ac:dyDescent="0.2">
      <c r="A4606" t="s">
        <v>26</v>
      </c>
      <c r="B4606" t="s">
        <v>47</v>
      </c>
      <c r="C4606">
        <v>2017</v>
      </c>
      <c r="D4606">
        <v>3.8</v>
      </c>
      <c r="E4606" t="s">
        <v>16</v>
      </c>
      <c r="F4606" t="s">
        <v>17</v>
      </c>
      <c r="G4606">
        <v>213119</v>
      </c>
      <c r="H4606">
        <v>4</v>
      </c>
      <c r="I4606">
        <v>3</v>
      </c>
      <c r="J4606">
        <v>11237</v>
      </c>
    </row>
    <row r="4607" spans="1:10" x14ac:dyDescent="0.2">
      <c r="A4607" t="s">
        <v>29</v>
      </c>
      <c r="B4607" t="s">
        <v>30</v>
      </c>
      <c r="C4607">
        <v>2011</v>
      </c>
      <c r="D4607">
        <v>1.1000000000000001</v>
      </c>
      <c r="E4607" t="s">
        <v>16</v>
      </c>
      <c r="F4607" t="s">
        <v>17</v>
      </c>
      <c r="G4607">
        <v>126234</v>
      </c>
      <c r="H4607">
        <v>2</v>
      </c>
      <c r="I4607">
        <v>4</v>
      </c>
      <c r="J4607">
        <v>8475</v>
      </c>
    </row>
    <row r="4608" spans="1:10" x14ac:dyDescent="0.2">
      <c r="A4608" t="s">
        <v>10</v>
      </c>
      <c r="B4608" t="s">
        <v>31</v>
      </c>
      <c r="C4608">
        <v>2022</v>
      </c>
      <c r="D4608">
        <v>1.7</v>
      </c>
      <c r="E4608" t="s">
        <v>28</v>
      </c>
      <c r="F4608" t="s">
        <v>25</v>
      </c>
      <c r="G4608">
        <v>211633</v>
      </c>
      <c r="H4608">
        <v>5</v>
      </c>
      <c r="I4608">
        <v>1</v>
      </c>
      <c r="J4608">
        <v>8167</v>
      </c>
    </row>
    <row r="4609" spans="1:10" x14ac:dyDescent="0.2">
      <c r="A4609" t="s">
        <v>26</v>
      </c>
      <c r="B4609" t="s">
        <v>32</v>
      </c>
      <c r="C4609">
        <v>2019</v>
      </c>
      <c r="D4609">
        <v>2.5</v>
      </c>
      <c r="E4609" t="s">
        <v>28</v>
      </c>
      <c r="F4609" t="s">
        <v>25</v>
      </c>
      <c r="G4609">
        <v>89607</v>
      </c>
      <c r="H4609">
        <v>4</v>
      </c>
      <c r="I4609">
        <v>5</v>
      </c>
      <c r="J4609">
        <v>10507</v>
      </c>
    </row>
    <row r="4610" spans="1:10" x14ac:dyDescent="0.2">
      <c r="A4610" t="s">
        <v>29</v>
      </c>
      <c r="B4610" t="s">
        <v>56</v>
      </c>
      <c r="C4610">
        <v>2014</v>
      </c>
      <c r="D4610">
        <v>3</v>
      </c>
      <c r="E4610" t="s">
        <v>12</v>
      </c>
      <c r="F4610" t="s">
        <v>13</v>
      </c>
      <c r="G4610">
        <v>143777</v>
      </c>
      <c r="H4610">
        <v>3</v>
      </c>
      <c r="I4610">
        <v>1</v>
      </c>
      <c r="J4610">
        <v>8424</v>
      </c>
    </row>
    <row r="4611" spans="1:10" x14ac:dyDescent="0.2">
      <c r="A4611" t="s">
        <v>10</v>
      </c>
      <c r="B4611" t="s">
        <v>48</v>
      </c>
      <c r="C4611">
        <v>2000</v>
      </c>
      <c r="D4611">
        <v>4.4000000000000004</v>
      </c>
      <c r="E4611" t="s">
        <v>22</v>
      </c>
      <c r="F4611" t="s">
        <v>13</v>
      </c>
      <c r="G4611">
        <v>145958</v>
      </c>
      <c r="H4611">
        <v>5</v>
      </c>
      <c r="I4611">
        <v>3</v>
      </c>
      <c r="J4611">
        <v>7580</v>
      </c>
    </row>
    <row r="4612" spans="1:10" x14ac:dyDescent="0.2">
      <c r="A4612" t="s">
        <v>20</v>
      </c>
      <c r="B4612" t="s">
        <v>21</v>
      </c>
      <c r="C4612">
        <v>2019</v>
      </c>
      <c r="D4612">
        <v>3.6</v>
      </c>
      <c r="E4612" t="s">
        <v>16</v>
      </c>
      <c r="F4612" t="s">
        <v>17</v>
      </c>
      <c r="G4612">
        <v>71871</v>
      </c>
      <c r="H4612">
        <v>2</v>
      </c>
      <c r="I4612">
        <v>4</v>
      </c>
      <c r="J4612">
        <v>14462</v>
      </c>
    </row>
    <row r="4613" spans="1:10" x14ac:dyDescent="0.2">
      <c r="A4613" t="s">
        <v>10</v>
      </c>
      <c r="B4613" t="s">
        <v>11</v>
      </c>
      <c r="C4613">
        <v>2016</v>
      </c>
      <c r="D4613">
        <v>4.5999999999999996</v>
      </c>
      <c r="E4613" t="s">
        <v>12</v>
      </c>
      <c r="F4613" t="s">
        <v>25</v>
      </c>
      <c r="G4613">
        <v>113169</v>
      </c>
      <c r="H4613">
        <v>3</v>
      </c>
      <c r="I4613">
        <v>4</v>
      </c>
      <c r="J4613">
        <v>11236</v>
      </c>
    </row>
    <row r="4614" spans="1:10" x14ac:dyDescent="0.2">
      <c r="A4614" t="s">
        <v>33</v>
      </c>
      <c r="B4614" t="s">
        <v>55</v>
      </c>
      <c r="C4614">
        <v>2016</v>
      </c>
      <c r="D4614">
        <v>1.9</v>
      </c>
      <c r="E4614" t="s">
        <v>16</v>
      </c>
      <c r="F4614" t="s">
        <v>17</v>
      </c>
      <c r="G4614">
        <v>81638</v>
      </c>
      <c r="H4614">
        <v>4</v>
      </c>
      <c r="I4614">
        <v>2</v>
      </c>
      <c r="J4614">
        <v>11667</v>
      </c>
    </row>
    <row r="4615" spans="1:10" x14ac:dyDescent="0.2">
      <c r="A4615" t="s">
        <v>26</v>
      </c>
      <c r="B4615" t="s">
        <v>27</v>
      </c>
      <c r="C4615">
        <v>2014</v>
      </c>
      <c r="D4615">
        <v>1.3</v>
      </c>
      <c r="E4615" t="s">
        <v>12</v>
      </c>
      <c r="F4615" t="s">
        <v>25</v>
      </c>
      <c r="G4615">
        <v>256054</v>
      </c>
      <c r="H4615">
        <v>2</v>
      </c>
      <c r="I4615">
        <v>4</v>
      </c>
      <c r="J4615">
        <v>4478</v>
      </c>
    </row>
    <row r="4616" spans="1:10" x14ac:dyDescent="0.2">
      <c r="A4616" t="s">
        <v>33</v>
      </c>
      <c r="B4616" t="s">
        <v>34</v>
      </c>
      <c r="C4616">
        <v>2004</v>
      </c>
      <c r="D4616">
        <v>4.5</v>
      </c>
      <c r="E4616" t="s">
        <v>16</v>
      </c>
      <c r="F4616" t="s">
        <v>17</v>
      </c>
      <c r="G4616">
        <v>178984</v>
      </c>
      <c r="H4616">
        <v>4</v>
      </c>
      <c r="I4616">
        <v>5</v>
      </c>
      <c r="J4616">
        <v>8720</v>
      </c>
    </row>
    <row r="4617" spans="1:10" x14ac:dyDescent="0.2">
      <c r="A4617" t="s">
        <v>29</v>
      </c>
      <c r="B4617" t="s">
        <v>30</v>
      </c>
      <c r="C4617">
        <v>2009</v>
      </c>
      <c r="D4617">
        <v>3.4</v>
      </c>
      <c r="E4617" t="s">
        <v>12</v>
      </c>
      <c r="F4617" t="s">
        <v>13</v>
      </c>
      <c r="G4617">
        <v>234001</v>
      </c>
      <c r="H4617">
        <v>3</v>
      </c>
      <c r="I4617">
        <v>3</v>
      </c>
      <c r="J4617">
        <v>5519</v>
      </c>
    </row>
    <row r="4618" spans="1:10" x14ac:dyDescent="0.2">
      <c r="A4618" t="s">
        <v>36</v>
      </c>
      <c r="B4618" t="s">
        <v>37</v>
      </c>
      <c r="C4618">
        <v>2013</v>
      </c>
      <c r="D4618">
        <v>4.0999999999999996</v>
      </c>
      <c r="E4618" t="s">
        <v>22</v>
      </c>
      <c r="F4618" t="s">
        <v>25</v>
      </c>
      <c r="G4618">
        <v>229219</v>
      </c>
      <c r="H4618">
        <v>3</v>
      </c>
      <c r="I4618">
        <v>1</v>
      </c>
      <c r="J4618">
        <v>9515</v>
      </c>
    </row>
    <row r="4619" spans="1:10" x14ac:dyDescent="0.2">
      <c r="A4619" t="s">
        <v>14</v>
      </c>
      <c r="B4619" t="s">
        <v>46</v>
      </c>
      <c r="C4619">
        <v>2006</v>
      </c>
      <c r="D4619">
        <v>3.9</v>
      </c>
      <c r="E4619" t="s">
        <v>12</v>
      </c>
      <c r="F4619" t="s">
        <v>17</v>
      </c>
      <c r="G4619">
        <v>102807</v>
      </c>
      <c r="H4619">
        <v>5</v>
      </c>
      <c r="I4619">
        <v>5</v>
      </c>
      <c r="J4619">
        <v>9243</v>
      </c>
    </row>
    <row r="4620" spans="1:10" x14ac:dyDescent="0.2">
      <c r="A4620" t="s">
        <v>40</v>
      </c>
      <c r="B4620" t="s">
        <v>49</v>
      </c>
      <c r="C4620">
        <v>2004</v>
      </c>
      <c r="D4620">
        <v>2.5</v>
      </c>
      <c r="E4620" t="s">
        <v>28</v>
      </c>
      <c r="F4620" t="s">
        <v>17</v>
      </c>
      <c r="G4620">
        <v>158888</v>
      </c>
      <c r="H4620">
        <v>4</v>
      </c>
      <c r="I4620">
        <v>2</v>
      </c>
      <c r="J4620">
        <v>6122</v>
      </c>
    </row>
    <row r="4621" spans="1:10" x14ac:dyDescent="0.2">
      <c r="A4621" t="s">
        <v>18</v>
      </c>
      <c r="B4621" t="s">
        <v>54</v>
      </c>
      <c r="C4621">
        <v>2022</v>
      </c>
      <c r="D4621">
        <v>3.5</v>
      </c>
      <c r="E4621" t="s">
        <v>12</v>
      </c>
      <c r="F4621" t="s">
        <v>25</v>
      </c>
      <c r="G4621">
        <v>246762</v>
      </c>
      <c r="H4621">
        <v>3</v>
      </c>
      <c r="I4621">
        <v>2</v>
      </c>
      <c r="J4621">
        <v>9264</v>
      </c>
    </row>
    <row r="4622" spans="1:10" x14ac:dyDescent="0.2">
      <c r="A4622" t="s">
        <v>26</v>
      </c>
      <c r="B4622" t="s">
        <v>32</v>
      </c>
      <c r="C4622">
        <v>2000</v>
      </c>
      <c r="D4622">
        <v>4.2</v>
      </c>
      <c r="E4622" t="s">
        <v>12</v>
      </c>
      <c r="F4622" t="s">
        <v>13</v>
      </c>
      <c r="G4622">
        <v>153301</v>
      </c>
      <c r="H4622">
        <v>3</v>
      </c>
      <c r="I4622">
        <v>1</v>
      </c>
      <c r="J4622">
        <v>5233</v>
      </c>
    </row>
    <row r="4623" spans="1:10" x14ac:dyDescent="0.2">
      <c r="A4623" t="s">
        <v>20</v>
      </c>
      <c r="B4623" t="s">
        <v>42</v>
      </c>
      <c r="C4623">
        <v>2001</v>
      </c>
      <c r="D4623">
        <v>4.4000000000000004</v>
      </c>
      <c r="E4623" t="s">
        <v>12</v>
      </c>
      <c r="F4623" t="s">
        <v>25</v>
      </c>
      <c r="G4623">
        <v>270519</v>
      </c>
      <c r="H4623">
        <v>3</v>
      </c>
      <c r="I4623">
        <v>5</v>
      </c>
      <c r="J4623">
        <v>3389</v>
      </c>
    </row>
    <row r="4624" spans="1:10" x14ac:dyDescent="0.2">
      <c r="A4624" t="s">
        <v>14</v>
      </c>
      <c r="B4624" t="s">
        <v>39</v>
      </c>
      <c r="C4624">
        <v>2011</v>
      </c>
      <c r="D4624">
        <v>3.2</v>
      </c>
      <c r="E4624" t="s">
        <v>22</v>
      </c>
      <c r="F4624" t="s">
        <v>25</v>
      </c>
      <c r="G4624">
        <v>170508</v>
      </c>
      <c r="H4624">
        <v>2</v>
      </c>
      <c r="I4624">
        <v>3</v>
      </c>
      <c r="J4624">
        <v>9189</v>
      </c>
    </row>
    <row r="4625" spans="1:10" x14ac:dyDescent="0.2">
      <c r="A4625" t="s">
        <v>14</v>
      </c>
      <c r="B4625" t="s">
        <v>15</v>
      </c>
      <c r="C4625">
        <v>2008</v>
      </c>
      <c r="D4625">
        <v>4.5</v>
      </c>
      <c r="E4625" t="s">
        <v>12</v>
      </c>
      <c r="F4625" t="s">
        <v>13</v>
      </c>
      <c r="G4625">
        <v>146621</v>
      </c>
      <c r="H4625">
        <v>5</v>
      </c>
      <c r="I4625">
        <v>2</v>
      </c>
      <c r="J4625">
        <v>8067</v>
      </c>
    </row>
    <row r="4626" spans="1:10" x14ac:dyDescent="0.2">
      <c r="A4626" t="s">
        <v>26</v>
      </c>
      <c r="B4626" t="s">
        <v>47</v>
      </c>
      <c r="C4626">
        <v>2010</v>
      </c>
      <c r="D4626">
        <v>3.3</v>
      </c>
      <c r="E4626" t="s">
        <v>12</v>
      </c>
      <c r="F4626" t="s">
        <v>13</v>
      </c>
      <c r="G4626">
        <v>81955</v>
      </c>
      <c r="H4626">
        <v>5</v>
      </c>
      <c r="I4626">
        <v>3</v>
      </c>
      <c r="J4626">
        <v>8760</v>
      </c>
    </row>
    <row r="4627" spans="1:10" x14ac:dyDescent="0.2">
      <c r="A4627" t="s">
        <v>10</v>
      </c>
      <c r="B4627" t="s">
        <v>48</v>
      </c>
      <c r="C4627">
        <v>2019</v>
      </c>
      <c r="D4627">
        <v>1.8</v>
      </c>
      <c r="E4627" t="s">
        <v>28</v>
      </c>
      <c r="F4627" t="s">
        <v>17</v>
      </c>
      <c r="G4627">
        <v>218904</v>
      </c>
      <c r="H4627">
        <v>5</v>
      </c>
      <c r="I4627">
        <v>3</v>
      </c>
      <c r="J4627">
        <v>8721</v>
      </c>
    </row>
    <row r="4628" spans="1:10" x14ac:dyDescent="0.2">
      <c r="A4628" t="s">
        <v>10</v>
      </c>
      <c r="B4628" t="s">
        <v>31</v>
      </c>
      <c r="C4628">
        <v>2015</v>
      </c>
      <c r="D4628">
        <v>3.2</v>
      </c>
      <c r="E4628" t="s">
        <v>16</v>
      </c>
      <c r="F4628" t="s">
        <v>25</v>
      </c>
      <c r="G4628">
        <v>113979</v>
      </c>
      <c r="H4628">
        <v>5</v>
      </c>
      <c r="I4628">
        <v>3</v>
      </c>
      <c r="J4628">
        <v>10520</v>
      </c>
    </row>
    <row r="4629" spans="1:10" x14ac:dyDescent="0.2">
      <c r="A4629" t="s">
        <v>10</v>
      </c>
      <c r="B4629" t="s">
        <v>31</v>
      </c>
      <c r="C4629">
        <v>2022</v>
      </c>
      <c r="D4629">
        <v>3.6</v>
      </c>
      <c r="E4629" t="s">
        <v>16</v>
      </c>
      <c r="F4629" t="s">
        <v>17</v>
      </c>
      <c r="G4629">
        <v>92022</v>
      </c>
      <c r="H4629">
        <v>4</v>
      </c>
      <c r="I4629">
        <v>4</v>
      </c>
      <c r="J4629">
        <v>14959</v>
      </c>
    </row>
    <row r="4630" spans="1:10" x14ac:dyDescent="0.2">
      <c r="A4630" t="s">
        <v>10</v>
      </c>
      <c r="B4630" t="s">
        <v>48</v>
      </c>
      <c r="C4630">
        <v>2013</v>
      </c>
      <c r="D4630">
        <v>3</v>
      </c>
      <c r="E4630" t="s">
        <v>16</v>
      </c>
      <c r="F4630" t="s">
        <v>13</v>
      </c>
      <c r="G4630">
        <v>254347</v>
      </c>
      <c r="H4630">
        <v>2</v>
      </c>
      <c r="I4630">
        <v>2</v>
      </c>
      <c r="J4630">
        <v>6913</v>
      </c>
    </row>
    <row r="4631" spans="1:10" x14ac:dyDescent="0.2">
      <c r="A4631" t="s">
        <v>14</v>
      </c>
      <c r="B4631" t="s">
        <v>15</v>
      </c>
      <c r="C4631">
        <v>2010</v>
      </c>
      <c r="D4631">
        <v>4.3</v>
      </c>
      <c r="E4631" t="s">
        <v>22</v>
      </c>
      <c r="F4631" t="s">
        <v>17</v>
      </c>
      <c r="G4631">
        <v>51893</v>
      </c>
      <c r="H4631">
        <v>4</v>
      </c>
      <c r="I4631">
        <v>1</v>
      </c>
      <c r="J4631">
        <v>13862</v>
      </c>
    </row>
    <row r="4632" spans="1:10" x14ac:dyDescent="0.2">
      <c r="A4632" t="s">
        <v>36</v>
      </c>
      <c r="B4632" t="s">
        <v>53</v>
      </c>
      <c r="C4632">
        <v>2000</v>
      </c>
      <c r="D4632">
        <v>1.1000000000000001</v>
      </c>
      <c r="E4632" t="s">
        <v>22</v>
      </c>
      <c r="F4632" t="s">
        <v>17</v>
      </c>
      <c r="G4632">
        <v>126235</v>
      </c>
      <c r="H4632">
        <v>2</v>
      </c>
      <c r="I4632">
        <v>3</v>
      </c>
      <c r="J4632">
        <v>6175</v>
      </c>
    </row>
    <row r="4633" spans="1:10" x14ac:dyDescent="0.2">
      <c r="A4633" t="s">
        <v>18</v>
      </c>
      <c r="B4633" t="s">
        <v>52</v>
      </c>
      <c r="C4633">
        <v>2001</v>
      </c>
      <c r="D4633">
        <v>1</v>
      </c>
      <c r="E4633" t="s">
        <v>22</v>
      </c>
      <c r="F4633" t="s">
        <v>25</v>
      </c>
      <c r="G4633">
        <v>175506</v>
      </c>
      <c r="H4633">
        <v>4</v>
      </c>
      <c r="I4633">
        <v>5</v>
      </c>
      <c r="J4633">
        <v>3889</v>
      </c>
    </row>
    <row r="4634" spans="1:10" x14ac:dyDescent="0.2">
      <c r="A4634" t="s">
        <v>20</v>
      </c>
      <c r="B4634" t="s">
        <v>42</v>
      </c>
      <c r="C4634">
        <v>2004</v>
      </c>
      <c r="D4634">
        <v>2.1</v>
      </c>
      <c r="E4634" t="s">
        <v>28</v>
      </c>
      <c r="F4634" t="s">
        <v>25</v>
      </c>
      <c r="G4634">
        <v>211397</v>
      </c>
      <c r="H4634">
        <v>5</v>
      </c>
      <c r="I4634">
        <v>2</v>
      </c>
      <c r="J4634">
        <v>3172</v>
      </c>
    </row>
    <row r="4635" spans="1:10" x14ac:dyDescent="0.2">
      <c r="A4635" t="s">
        <v>20</v>
      </c>
      <c r="B4635" t="s">
        <v>42</v>
      </c>
      <c r="C4635">
        <v>2005</v>
      </c>
      <c r="D4635">
        <v>3.5</v>
      </c>
      <c r="E4635" t="s">
        <v>28</v>
      </c>
      <c r="F4635" t="s">
        <v>13</v>
      </c>
      <c r="G4635">
        <v>41440</v>
      </c>
      <c r="H4635">
        <v>5</v>
      </c>
      <c r="I4635">
        <v>1</v>
      </c>
      <c r="J4635">
        <v>8271</v>
      </c>
    </row>
    <row r="4636" spans="1:10" x14ac:dyDescent="0.2">
      <c r="A4636" t="s">
        <v>20</v>
      </c>
      <c r="B4636" t="s">
        <v>42</v>
      </c>
      <c r="C4636">
        <v>2016</v>
      </c>
      <c r="D4636">
        <v>3.9</v>
      </c>
      <c r="E4636" t="s">
        <v>28</v>
      </c>
      <c r="F4636" t="s">
        <v>25</v>
      </c>
      <c r="G4636">
        <v>182656</v>
      </c>
      <c r="H4636">
        <v>3</v>
      </c>
      <c r="I4636">
        <v>1</v>
      </c>
      <c r="J4636">
        <v>9146</v>
      </c>
    </row>
    <row r="4637" spans="1:10" x14ac:dyDescent="0.2">
      <c r="A4637" t="s">
        <v>36</v>
      </c>
      <c r="B4637" t="s">
        <v>44</v>
      </c>
      <c r="C4637">
        <v>2010</v>
      </c>
      <c r="D4637">
        <v>2.6</v>
      </c>
      <c r="E4637" t="s">
        <v>22</v>
      </c>
      <c r="F4637" t="s">
        <v>13</v>
      </c>
      <c r="G4637">
        <v>101481</v>
      </c>
      <c r="H4637">
        <v>5</v>
      </c>
      <c r="I4637">
        <v>5</v>
      </c>
      <c r="J4637">
        <v>9670</v>
      </c>
    </row>
    <row r="4638" spans="1:10" x14ac:dyDescent="0.2">
      <c r="A4638" t="s">
        <v>29</v>
      </c>
      <c r="B4638" t="s">
        <v>56</v>
      </c>
      <c r="C4638">
        <v>2016</v>
      </c>
      <c r="D4638">
        <v>1.3</v>
      </c>
      <c r="E4638" t="s">
        <v>22</v>
      </c>
      <c r="F4638" t="s">
        <v>13</v>
      </c>
      <c r="G4638">
        <v>126279</v>
      </c>
      <c r="H4638">
        <v>4</v>
      </c>
      <c r="I4638">
        <v>2</v>
      </c>
      <c r="J4638">
        <v>9674</v>
      </c>
    </row>
    <row r="4639" spans="1:10" x14ac:dyDescent="0.2">
      <c r="A4639" t="s">
        <v>29</v>
      </c>
      <c r="B4639" t="s">
        <v>30</v>
      </c>
      <c r="C4639">
        <v>2001</v>
      </c>
      <c r="D4639">
        <v>1.5</v>
      </c>
      <c r="E4639" t="s">
        <v>16</v>
      </c>
      <c r="F4639" t="s">
        <v>25</v>
      </c>
      <c r="G4639">
        <v>212006</v>
      </c>
      <c r="H4639">
        <v>4</v>
      </c>
      <c r="I4639">
        <v>2</v>
      </c>
      <c r="J4639">
        <v>2659</v>
      </c>
    </row>
    <row r="4640" spans="1:10" x14ac:dyDescent="0.2">
      <c r="A4640" t="s">
        <v>14</v>
      </c>
      <c r="B4640" t="s">
        <v>39</v>
      </c>
      <c r="C4640">
        <v>2007</v>
      </c>
      <c r="D4640">
        <v>3</v>
      </c>
      <c r="E4640" t="s">
        <v>22</v>
      </c>
      <c r="F4640" t="s">
        <v>17</v>
      </c>
      <c r="G4640">
        <v>286425</v>
      </c>
      <c r="H4640">
        <v>3</v>
      </c>
      <c r="I4640">
        <v>5</v>
      </c>
      <c r="J4640">
        <v>6971</v>
      </c>
    </row>
    <row r="4641" spans="1:10" x14ac:dyDescent="0.2">
      <c r="A4641" t="s">
        <v>29</v>
      </c>
      <c r="B4641" t="s">
        <v>35</v>
      </c>
      <c r="C4641">
        <v>2006</v>
      </c>
      <c r="D4641">
        <v>2</v>
      </c>
      <c r="E4641" t="s">
        <v>22</v>
      </c>
      <c r="F4641" t="s">
        <v>13</v>
      </c>
      <c r="G4641">
        <v>73969</v>
      </c>
      <c r="H4641">
        <v>4</v>
      </c>
      <c r="I4641">
        <v>3</v>
      </c>
      <c r="J4641">
        <v>8420</v>
      </c>
    </row>
    <row r="4642" spans="1:10" x14ac:dyDescent="0.2">
      <c r="A4642" t="s">
        <v>23</v>
      </c>
      <c r="B4642" t="s">
        <v>38</v>
      </c>
      <c r="C4642">
        <v>2004</v>
      </c>
      <c r="D4642">
        <v>2</v>
      </c>
      <c r="E4642" t="s">
        <v>28</v>
      </c>
      <c r="F4642" t="s">
        <v>17</v>
      </c>
      <c r="G4642">
        <v>29136</v>
      </c>
      <c r="H4642">
        <v>2</v>
      </c>
      <c r="I4642">
        <v>3</v>
      </c>
      <c r="J4642">
        <v>8217</v>
      </c>
    </row>
    <row r="4643" spans="1:10" x14ac:dyDescent="0.2">
      <c r="A4643" t="s">
        <v>23</v>
      </c>
      <c r="B4643" t="s">
        <v>24</v>
      </c>
      <c r="C4643">
        <v>2003</v>
      </c>
      <c r="D4643">
        <v>1.1000000000000001</v>
      </c>
      <c r="E4643" t="s">
        <v>22</v>
      </c>
      <c r="F4643" t="s">
        <v>13</v>
      </c>
      <c r="G4643">
        <v>80354</v>
      </c>
      <c r="H4643">
        <v>2</v>
      </c>
      <c r="I4643">
        <v>4</v>
      </c>
      <c r="J4643">
        <v>6492</v>
      </c>
    </row>
    <row r="4644" spans="1:10" x14ac:dyDescent="0.2">
      <c r="A4644" t="s">
        <v>10</v>
      </c>
      <c r="B4644" t="s">
        <v>48</v>
      </c>
      <c r="C4644">
        <v>2006</v>
      </c>
      <c r="D4644">
        <v>2.5</v>
      </c>
      <c r="E4644" t="s">
        <v>16</v>
      </c>
      <c r="F4644" t="s">
        <v>25</v>
      </c>
      <c r="G4644">
        <v>172054</v>
      </c>
      <c r="H4644">
        <v>3</v>
      </c>
      <c r="I4644">
        <v>5</v>
      </c>
      <c r="J4644">
        <v>5958</v>
      </c>
    </row>
    <row r="4645" spans="1:10" x14ac:dyDescent="0.2">
      <c r="A4645" t="s">
        <v>40</v>
      </c>
      <c r="B4645" t="s">
        <v>41</v>
      </c>
      <c r="C4645">
        <v>2012</v>
      </c>
      <c r="D4645">
        <v>2.8</v>
      </c>
      <c r="E4645" t="s">
        <v>22</v>
      </c>
      <c r="F4645" t="s">
        <v>17</v>
      </c>
      <c r="G4645">
        <v>173252</v>
      </c>
      <c r="H4645">
        <v>3</v>
      </c>
      <c r="I4645">
        <v>1</v>
      </c>
      <c r="J4645">
        <v>10534</v>
      </c>
    </row>
    <row r="4646" spans="1:10" x14ac:dyDescent="0.2">
      <c r="A4646" t="s">
        <v>18</v>
      </c>
      <c r="B4646" t="s">
        <v>19</v>
      </c>
      <c r="C4646">
        <v>2009</v>
      </c>
      <c r="D4646">
        <v>2.9</v>
      </c>
      <c r="E4646" t="s">
        <v>28</v>
      </c>
      <c r="F4646" t="s">
        <v>13</v>
      </c>
      <c r="G4646">
        <v>111900</v>
      </c>
      <c r="H4646">
        <v>2</v>
      </c>
      <c r="I4646">
        <v>5</v>
      </c>
      <c r="J4646">
        <v>7462</v>
      </c>
    </row>
    <row r="4647" spans="1:10" x14ac:dyDescent="0.2">
      <c r="A4647" t="s">
        <v>40</v>
      </c>
      <c r="B4647" t="s">
        <v>49</v>
      </c>
      <c r="C4647">
        <v>2001</v>
      </c>
      <c r="D4647">
        <v>1.9</v>
      </c>
      <c r="E4647" t="s">
        <v>12</v>
      </c>
      <c r="F4647" t="s">
        <v>17</v>
      </c>
      <c r="G4647">
        <v>91289</v>
      </c>
      <c r="H4647">
        <v>4</v>
      </c>
      <c r="I4647">
        <v>4</v>
      </c>
      <c r="J4647">
        <v>5974</v>
      </c>
    </row>
    <row r="4648" spans="1:10" x14ac:dyDescent="0.2">
      <c r="A4648" t="s">
        <v>23</v>
      </c>
      <c r="B4648" t="s">
        <v>45</v>
      </c>
      <c r="C4648">
        <v>2023</v>
      </c>
      <c r="D4648">
        <v>2.7</v>
      </c>
      <c r="E4648" t="s">
        <v>22</v>
      </c>
      <c r="F4648" t="s">
        <v>25</v>
      </c>
      <c r="G4648">
        <v>92615</v>
      </c>
      <c r="H4648">
        <v>4</v>
      </c>
      <c r="I4648">
        <v>2</v>
      </c>
      <c r="J4648">
        <v>13847</v>
      </c>
    </row>
    <row r="4649" spans="1:10" x14ac:dyDescent="0.2">
      <c r="A4649" t="s">
        <v>29</v>
      </c>
      <c r="B4649" t="s">
        <v>56</v>
      </c>
      <c r="C4649">
        <v>2012</v>
      </c>
      <c r="D4649">
        <v>4.8</v>
      </c>
      <c r="E4649" t="s">
        <v>16</v>
      </c>
      <c r="F4649" t="s">
        <v>25</v>
      </c>
      <c r="G4649">
        <v>263129</v>
      </c>
      <c r="H4649">
        <v>5</v>
      </c>
      <c r="I4649">
        <v>5</v>
      </c>
      <c r="J4649">
        <v>8237</v>
      </c>
    </row>
    <row r="4650" spans="1:10" x14ac:dyDescent="0.2">
      <c r="A4650" t="s">
        <v>10</v>
      </c>
      <c r="B4650" t="s">
        <v>11</v>
      </c>
      <c r="C4650">
        <v>2022</v>
      </c>
      <c r="D4650">
        <v>2.6</v>
      </c>
      <c r="E4650" t="s">
        <v>22</v>
      </c>
      <c r="F4650" t="s">
        <v>17</v>
      </c>
      <c r="G4650">
        <v>90981</v>
      </c>
      <c r="H4650">
        <v>4</v>
      </c>
      <c r="I4650">
        <v>4</v>
      </c>
      <c r="J4650">
        <v>14980</v>
      </c>
    </row>
    <row r="4651" spans="1:10" x14ac:dyDescent="0.2">
      <c r="A4651" t="s">
        <v>14</v>
      </c>
      <c r="B4651" t="s">
        <v>46</v>
      </c>
      <c r="C4651">
        <v>2020</v>
      </c>
      <c r="D4651">
        <v>1.5</v>
      </c>
      <c r="E4651" t="s">
        <v>28</v>
      </c>
      <c r="F4651" t="s">
        <v>17</v>
      </c>
      <c r="G4651">
        <v>201213</v>
      </c>
      <c r="H4651">
        <v>4</v>
      </c>
      <c r="I4651">
        <v>5</v>
      </c>
      <c r="J4651">
        <v>9075</v>
      </c>
    </row>
    <row r="4652" spans="1:10" x14ac:dyDescent="0.2">
      <c r="A4652" t="s">
        <v>14</v>
      </c>
      <c r="B4652" t="s">
        <v>46</v>
      </c>
      <c r="C4652">
        <v>2001</v>
      </c>
      <c r="D4652">
        <v>3.5</v>
      </c>
      <c r="E4652" t="s">
        <v>28</v>
      </c>
      <c r="F4652" t="s">
        <v>13</v>
      </c>
      <c r="G4652">
        <v>89104</v>
      </c>
      <c r="H4652">
        <v>2</v>
      </c>
      <c r="I4652">
        <v>5</v>
      </c>
      <c r="J4652">
        <v>6117</v>
      </c>
    </row>
    <row r="4653" spans="1:10" x14ac:dyDescent="0.2">
      <c r="A4653" t="s">
        <v>29</v>
      </c>
      <c r="B4653" t="s">
        <v>30</v>
      </c>
      <c r="C4653">
        <v>2000</v>
      </c>
      <c r="D4653">
        <v>2.7</v>
      </c>
      <c r="E4653" t="s">
        <v>16</v>
      </c>
      <c r="F4653" t="s">
        <v>17</v>
      </c>
      <c r="G4653">
        <v>109892</v>
      </c>
      <c r="H4653">
        <v>2</v>
      </c>
      <c r="I4653">
        <v>4</v>
      </c>
      <c r="J4653">
        <v>7102</v>
      </c>
    </row>
    <row r="4654" spans="1:10" x14ac:dyDescent="0.2">
      <c r="A4654" t="s">
        <v>26</v>
      </c>
      <c r="B4654" t="s">
        <v>47</v>
      </c>
      <c r="C4654">
        <v>2000</v>
      </c>
      <c r="D4654">
        <v>3.2</v>
      </c>
      <c r="E4654" t="s">
        <v>16</v>
      </c>
      <c r="F4654" t="s">
        <v>17</v>
      </c>
      <c r="G4654">
        <v>1424</v>
      </c>
      <c r="H4654">
        <v>5</v>
      </c>
      <c r="I4654">
        <v>2</v>
      </c>
      <c r="J4654">
        <v>9771</v>
      </c>
    </row>
    <row r="4655" spans="1:10" x14ac:dyDescent="0.2">
      <c r="A4655" t="s">
        <v>36</v>
      </c>
      <c r="B4655" t="s">
        <v>44</v>
      </c>
      <c r="C4655">
        <v>2016</v>
      </c>
      <c r="D4655">
        <v>4.8</v>
      </c>
      <c r="E4655" t="s">
        <v>12</v>
      </c>
      <c r="F4655" t="s">
        <v>25</v>
      </c>
      <c r="G4655">
        <v>181897</v>
      </c>
      <c r="H4655">
        <v>3</v>
      </c>
      <c r="I4655">
        <v>2</v>
      </c>
      <c r="J4655">
        <v>10062</v>
      </c>
    </row>
    <row r="4656" spans="1:10" x14ac:dyDescent="0.2">
      <c r="A4656" t="s">
        <v>40</v>
      </c>
      <c r="B4656" t="s">
        <v>49</v>
      </c>
      <c r="C4656">
        <v>2018</v>
      </c>
      <c r="D4656">
        <v>1.6</v>
      </c>
      <c r="E4656" t="s">
        <v>28</v>
      </c>
      <c r="F4656" t="s">
        <v>25</v>
      </c>
      <c r="G4656">
        <v>196919</v>
      </c>
      <c r="H4656">
        <v>3</v>
      </c>
      <c r="I4656">
        <v>4</v>
      </c>
      <c r="J4656">
        <v>7161</v>
      </c>
    </row>
    <row r="4657" spans="1:10" x14ac:dyDescent="0.2">
      <c r="A4657" t="s">
        <v>33</v>
      </c>
      <c r="B4657" t="s">
        <v>43</v>
      </c>
      <c r="C4657">
        <v>2011</v>
      </c>
      <c r="D4657">
        <v>3.5</v>
      </c>
      <c r="E4657" t="s">
        <v>12</v>
      </c>
      <c r="F4657" t="s">
        <v>13</v>
      </c>
      <c r="G4657">
        <v>206623</v>
      </c>
      <c r="H4657">
        <v>4</v>
      </c>
      <c r="I4657">
        <v>1</v>
      </c>
      <c r="J4657">
        <v>6767</v>
      </c>
    </row>
    <row r="4658" spans="1:10" x14ac:dyDescent="0.2">
      <c r="A4658" t="s">
        <v>33</v>
      </c>
      <c r="B4658" t="s">
        <v>34</v>
      </c>
      <c r="C4658">
        <v>2019</v>
      </c>
      <c r="D4658">
        <v>2.7</v>
      </c>
      <c r="E4658" t="s">
        <v>22</v>
      </c>
      <c r="F4658" t="s">
        <v>17</v>
      </c>
      <c r="G4658">
        <v>208650</v>
      </c>
      <c r="H4658">
        <v>2</v>
      </c>
      <c r="I4658">
        <v>2</v>
      </c>
      <c r="J4658">
        <v>11827</v>
      </c>
    </row>
    <row r="4659" spans="1:10" x14ac:dyDescent="0.2">
      <c r="A4659" t="s">
        <v>29</v>
      </c>
      <c r="B4659" t="s">
        <v>56</v>
      </c>
      <c r="C4659">
        <v>2004</v>
      </c>
      <c r="D4659">
        <v>2</v>
      </c>
      <c r="E4659" t="s">
        <v>28</v>
      </c>
      <c r="F4659" t="s">
        <v>25</v>
      </c>
      <c r="G4659">
        <v>189384</v>
      </c>
      <c r="H4659">
        <v>2</v>
      </c>
      <c r="I4659">
        <v>2</v>
      </c>
      <c r="J4659">
        <v>3512</v>
      </c>
    </row>
    <row r="4660" spans="1:10" x14ac:dyDescent="0.2">
      <c r="A4660" t="s">
        <v>40</v>
      </c>
      <c r="B4660" t="s">
        <v>49</v>
      </c>
      <c r="C4660">
        <v>2004</v>
      </c>
      <c r="D4660">
        <v>3</v>
      </c>
      <c r="E4660" t="s">
        <v>16</v>
      </c>
      <c r="F4660" t="s">
        <v>13</v>
      </c>
      <c r="G4660">
        <v>27703</v>
      </c>
      <c r="H4660">
        <v>3</v>
      </c>
      <c r="I4660">
        <v>5</v>
      </c>
      <c r="J4660">
        <v>8745</v>
      </c>
    </row>
    <row r="4661" spans="1:10" x14ac:dyDescent="0.2">
      <c r="A4661" t="s">
        <v>29</v>
      </c>
      <c r="B4661" t="s">
        <v>35</v>
      </c>
      <c r="C4661">
        <v>2012</v>
      </c>
      <c r="D4661">
        <v>2.6</v>
      </c>
      <c r="E4661" t="s">
        <v>16</v>
      </c>
      <c r="F4661" t="s">
        <v>25</v>
      </c>
      <c r="G4661">
        <v>200050</v>
      </c>
      <c r="H4661">
        <v>2</v>
      </c>
      <c r="I4661">
        <v>4</v>
      </c>
      <c r="J4661">
        <v>7299</v>
      </c>
    </row>
    <row r="4662" spans="1:10" x14ac:dyDescent="0.2">
      <c r="A4662" t="s">
        <v>10</v>
      </c>
      <c r="B4662" t="s">
        <v>48</v>
      </c>
      <c r="C4662">
        <v>2000</v>
      </c>
      <c r="D4662">
        <v>2</v>
      </c>
      <c r="E4662" t="s">
        <v>22</v>
      </c>
      <c r="F4662" t="s">
        <v>17</v>
      </c>
      <c r="G4662">
        <v>256374</v>
      </c>
      <c r="H4662">
        <v>3</v>
      </c>
      <c r="I4662">
        <v>3</v>
      </c>
      <c r="J4662">
        <v>4472</v>
      </c>
    </row>
    <row r="4663" spans="1:10" x14ac:dyDescent="0.2">
      <c r="A4663" t="s">
        <v>29</v>
      </c>
      <c r="B4663" t="s">
        <v>30</v>
      </c>
      <c r="C4663">
        <v>2012</v>
      </c>
      <c r="D4663">
        <v>3</v>
      </c>
      <c r="E4663" t="s">
        <v>22</v>
      </c>
      <c r="F4663" t="s">
        <v>17</v>
      </c>
      <c r="G4663">
        <v>124932</v>
      </c>
      <c r="H4663">
        <v>3</v>
      </c>
      <c r="I4663">
        <v>1</v>
      </c>
      <c r="J4663">
        <v>11701</v>
      </c>
    </row>
    <row r="4664" spans="1:10" x14ac:dyDescent="0.2">
      <c r="A4664" t="s">
        <v>20</v>
      </c>
      <c r="B4664" t="s">
        <v>50</v>
      </c>
      <c r="C4664">
        <v>2019</v>
      </c>
      <c r="D4664">
        <v>3.3</v>
      </c>
      <c r="E4664" t="s">
        <v>22</v>
      </c>
      <c r="F4664" t="s">
        <v>17</v>
      </c>
      <c r="G4664">
        <v>296036</v>
      </c>
      <c r="H4664">
        <v>3</v>
      </c>
      <c r="I4664">
        <v>2</v>
      </c>
      <c r="J4664">
        <v>10679</v>
      </c>
    </row>
    <row r="4665" spans="1:10" x14ac:dyDescent="0.2">
      <c r="A4665" t="s">
        <v>40</v>
      </c>
      <c r="B4665" t="s">
        <v>51</v>
      </c>
      <c r="C4665">
        <v>2010</v>
      </c>
      <c r="D4665">
        <v>4</v>
      </c>
      <c r="E4665" t="s">
        <v>28</v>
      </c>
      <c r="F4665" t="s">
        <v>25</v>
      </c>
      <c r="G4665">
        <v>132847</v>
      </c>
      <c r="H4665">
        <v>2</v>
      </c>
      <c r="I4665">
        <v>3</v>
      </c>
      <c r="J4665">
        <v>8443</v>
      </c>
    </row>
    <row r="4666" spans="1:10" x14ac:dyDescent="0.2">
      <c r="A4666" t="s">
        <v>29</v>
      </c>
      <c r="B4666" t="s">
        <v>30</v>
      </c>
      <c r="C4666">
        <v>2000</v>
      </c>
      <c r="D4666">
        <v>3.6</v>
      </c>
      <c r="E4666" t="s">
        <v>16</v>
      </c>
      <c r="F4666" t="s">
        <v>25</v>
      </c>
      <c r="G4666">
        <v>83240</v>
      </c>
      <c r="H4666">
        <v>2</v>
      </c>
      <c r="I4666">
        <v>1</v>
      </c>
      <c r="J4666">
        <v>7035</v>
      </c>
    </row>
    <row r="4667" spans="1:10" x14ac:dyDescent="0.2">
      <c r="A4667" t="s">
        <v>23</v>
      </c>
      <c r="B4667" t="s">
        <v>38</v>
      </c>
      <c r="C4667">
        <v>2012</v>
      </c>
      <c r="D4667">
        <v>3.9</v>
      </c>
      <c r="E4667" t="s">
        <v>12</v>
      </c>
      <c r="F4667" t="s">
        <v>25</v>
      </c>
      <c r="G4667">
        <v>170913</v>
      </c>
      <c r="H4667">
        <v>5</v>
      </c>
      <c r="I4667">
        <v>3</v>
      </c>
      <c r="J4667">
        <v>8181</v>
      </c>
    </row>
    <row r="4668" spans="1:10" x14ac:dyDescent="0.2">
      <c r="A4668" t="s">
        <v>33</v>
      </c>
      <c r="B4668" t="s">
        <v>43</v>
      </c>
      <c r="C4668">
        <v>2010</v>
      </c>
      <c r="D4668">
        <v>4.0999999999999996</v>
      </c>
      <c r="E4668" t="s">
        <v>22</v>
      </c>
      <c r="F4668" t="s">
        <v>13</v>
      </c>
      <c r="G4668">
        <v>59372</v>
      </c>
      <c r="H4668">
        <v>2</v>
      </c>
      <c r="I4668">
        <v>1</v>
      </c>
      <c r="J4668">
        <v>12012</v>
      </c>
    </row>
    <row r="4669" spans="1:10" x14ac:dyDescent="0.2">
      <c r="A4669" t="s">
        <v>20</v>
      </c>
      <c r="B4669" t="s">
        <v>50</v>
      </c>
      <c r="C4669">
        <v>2015</v>
      </c>
      <c r="D4669">
        <v>4.4000000000000004</v>
      </c>
      <c r="E4669" t="s">
        <v>12</v>
      </c>
      <c r="F4669" t="s">
        <v>13</v>
      </c>
      <c r="G4669">
        <v>9382</v>
      </c>
      <c r="H4669">
        <v>2</v>
      </c>
      <c r="I4669">
        <v>3</v>
      </c>
      <c r="J4669">
        <v>12812</v>
      </c>
    </row>
    <row r="4670" spans="1:10" x14ac:dyDescent="0.2">
      <c r="A4670" t="s">
        <v>10</v>
      </c>
      <c r="B4670" t="s">
        <v>48</v>
      </c>
      <c r="C4670">
        <v>2005</v>
      </c>
      <c r="D4670">
        <v>3.5</v>
      </c>
      <c r="E4670" t="s">
        <v>28</v>
      </c>
      <c r="F4670" t="s">
        <v>17</v>
      </c>
      <c r="G4670">
        <v>46360</v>
      </c>
      <c r="H4670">
        <v>3</v>
      </c>
      <c r="I4670">
        <v>2</v>
      </c>
      <c r="J4670">
        <v>9672</v>
      </c>
    </row>
    <row r="4671" spans="1:10" x14ac:dyDescent="0.2">
      <c r="A4671" t="s">
        <v>14</v>
      </c>
      <c r="B4671" t="s">
        <v>39</v>
      </c>
      <c r="C4671">
        <v>2000</v>
      </c>
      <c r="D4671">
        <v>3.8</v>
      </c>
      <c r="E4671" t="s">
        <v>22</v>
      </c>
      <c r="F4671" t="s">
        <v>25</v>
      </c>
      <c r="G4671">
        <v>126129</v>
      </c>
      <c r="H4671">
        <v>4</v>
      </c>
      <c r="I4671">
        <v>4</v>
      </c>
      <c r="J4671">
        <v>7377</v>
      </c>
    </row>
    <row r="4672" spans="1:10" x14ac:dyDescent="0.2">
      <c r="A4672" t="s">
        <v>10</v>
      </c>
      <c r="B4672" t="s">
        <v>48</v>
      </c>
      <c r="C4672">
        <v>2019</v>
      </c>
      <c r="D4672">
        <v>1.6</v>
      </c>
      <c r="E4672" t="s">
        <v>16</v>
      </c>
      <c r="F4672" t="s">
        <v>17</v>
      </c>
      <c r="G4672">
        <v>61497</v>
      </c>
      <c r="H4672">
        <v>2</v>
      </c>
      <c r="I4672">
        <v>3</v>
      </c>
      <c r="J4672">
        <v>12670</v>
      </c>
    </row>
    <row r="4673" spans="1:10" x14ac:dyDescent="0.2">
      <c r="A4673" t="s">
        <v>23</v>
      </c>
      <c r="B4673" t="s">
        <v>24</v>
      </c>
      <c r="C4673">
        <v>2023</v>
      </c>
      <c r="D4673">
        <v>1.3</v>
      </c>
      <c r="E4673" t="s">
        <v>16</v>
      </c>
      <c r="F4673" t="s">
        <v>13</v>
      </c>
      <c r="G4673">
        <v>154823</v>
      </c>
      <c r="H4673">
        <v>4</v>
      </c>
      <c r="I4673">
        <v>1</v>
      </c>
      <c r="J4673">
        <v>10203</v>
      </c>
    </row>
    <row r="4674" spans="1:10" x14ac:dyDescent="0.2">
      <c r="A4674" t="s">
        <v>26</v>
      </c>
      <c r="B4674" t="s">
        <v>47</v>
      </c>
      <c r="C4674">
        <v>2020</v>
      </c>
      <c r="D4674">
        <v>1</v>
      </c>
      <c r="E4674" t="s">
        <v>12</v>
      </c>
      <c r="F4674" t="s">
        <v>13</v>
      </c>
      <c r="G4674">
        <v>191019</v>
      </c>
      <c r="H4674">
        <v>3</v>
      </c>
      <c r="I4674">
        <v>2</v>
      </c>
      <c r="J4674">
        <v>7279</v>
      </c>
    </row>
    <row r="4675" spans="1:10" x14ac:dyDescent="0.2">
      <c r="A4675" t="s">
        <v>14</v>
      </c>
      <c r="B4675" t="s">
        <v>39</v>
      </c>
      <c r="C4675">
        <v>2005</v>
      </c>
      <c r="D4675">
        <v>3.2</v>
      </c>
      <c r="E4675" t="s">
        <v>22</v>
      </c>
      <c r="F4675" t="s">
        <v>17</v>
      </c>
      <c r="G4675">
        <v>165446</v>
      </c>
      <c r="H4675">
        <v>3</v>
      </c>
      <c r="I4675">
        <v>4</v>
      </c>
      <c r="J4675">
        <v>8991</v>
      </c>
    </row>
    <row r="4676" spans="1:10" x14ac:dyDescent="0.2">
      <c r="A4676" t="s">
        <v>14</v>
      </c>
      <c r="B4676" t="s">
        <v>39</v>
      </c>
      <c r="C4676">
        <v>2013</v>
      </c>
      <c r="D4676">
        <v>1.5</v>
      </c>
      <c r="E4676" t="s">
        <v>16</v>
      </c>
      <c r="F4676" t="s">
        <v>17</v>
      </c>
      <c r="G4676">
        <v>129450</v>
      </c>
      <c r="H4676">
        <v>4</v>
      </c>
      <c r="I4676">
        <v>5</v>
      </c>
      <c r="J4676">
        <v>9411</v>
      </c>
    </row>
    <row r="4677" spans="1:10" x14ac:dyDescent="0.2">
      <c r="A4677" t="s">
        <v>23</v>
      </c>
      <c r="B4677" t="s">
        <v>38</v>
      </c>
      <c r="C4677">
        <v>2011</v>
      </c>
      <c r="D4677">
        <v>4.0999999999999996</v>
      </c>
      <c r="E4677" t="s">
        <v>28</v>
      </c>
      <c r="F4677" t="s">
        <v>25</v>
      </c>
      <c r="G4677">
        <v>40188</v>
      </c>
      <c r="H4677">
        <v>4</v>
      </c>
      <c r="I4677">
        <v>2</v>
      </c>
      <c r="J4677">
        <v>10696</v>
      </c>
    </row>
    <row r="4678" spans="1:10" x14ac:dyDescent="0.2">
      <c r="A4678" t="s">
        <v>26</v>
      </c>
      <c r="B4678" t="s">
        <v>47</v>
      </c>
      <c r="C4678">
        <v>2007</v>
      </c>
      <c r="D4678">
        <v>4.0999999999999996</v>
      </c>
      <c r="E4678" t="s">
        <v>22</v>
      </c>
      <c r="F4678" t="s">
        <v>13</v>
      </c>
      <c r="G4678">
        <v>237383</v>
      </c>
      <c r="H4678">
        <v>5</v>
      </c>
      <c r="I4678">
        <v>2</v>
      </c>
      <c r="J4678">
        <v>7552</v>
      </c>
    </row>
    <row r="4679" spans="1:10" x14ac:dyDescent="0.2">
      <c r="A4679" t="s">
        <v>29</v>
      </c>
      <c r="B4679" t="s">
        <v>35</v>
      </c>
      <c r="C4679">
        <v>2008</v>
      </c>
      <c r="D4679">
        <v>1.1000000000000001</v>
      </c>
      <c r="E4679" t="s">
        <v>22</v>
      </c>
      <c r="F4679" t="s">
        <v>13</v>
      </c>
      <c r="G4679">
        <v>120058</v>
      </c>
      <c r="H4679">
        <v>4</v>
      </c>
      <c r="I4679">
        <v>2</v>
      </c>
      <c r="J4679">
        <v>7198</v>
      </c>
    </row>
    <row r="4680" spans="1:10" x14ac:dyDescent="0.2">
      <c r="A4680" t="s">
        <v>36</v>
      </c>
      <c r="B4680" t="s">
        <v>53</v>
      </c>
      <c r="C4680">
        <v>2020</v>
      </c>
      <c r="D4680">
        <v>1.4</v>
      </c>
      <c r="E4680" t="s">
        <v>22</v>
      </c>
      <c r="F4680" t="s">
        <v>13</v>
      </c>
      <c r="G4680">
        <v>218769</v>
      </c>
      <c r="H4680">
        <v>4</v>
      </c>
      <c r="I4680">
        <v>1</v>
      </c>
      <c r="J4680">
        <v>9124</v>
      </c>
    </row>
    <row r="4681" spans="1:10" x14ac:dyDescent="0.2">
      <c r="A4681" t="s">
        <v>36</v>
      </c>
      <c r="B4681" t="s">
        <v>53</v>
      </c>
      <c r="C4681">
        <v>2004</v>
      </c>
      <c r="D4681">
        <v>4.7</v>
      </c>
      <c r="E4681" t="s">
        <v>28</v>
      </c>
      <c r="F4681" t="s">
        <v>13</v>
      </c>
      <c r="G4681">
        <v>285148</v>
      </c>
      <c r="H4681">
        <v>5</v>
      </c>
      <c r="I4681">
        <v>5</v>
      </c>
      <c r="J4681">
        <v>4297</v>
      </c>
    </row>
    <row r="4682" spans="1:10" x14ac:dyDescent="0.2">
      <c r="A4682" t="s">
        <v>23</v>
      </c>
      <c r="B4682" t="s">
        <v>45</v>
      </c>
      <c r="C4682">
        <v>2021</v>
      </c>
      <c r="D4682">
        <v>4.0999999999999996</v>
      </c>
      <c r="E4682" t="s">
        <v>22</v>
      </c>
      <c r="F4682" t="s">
        <v>25</v>
      </c>
      <c r="G4682">
        <v>103502</v>
      </c>
      <c r="H4682">
        <v>4</v>
      </c>
      <c r="I4682">
        <v>1</v>
      </c>
      <c r="J4682">
        <v>14429</v>
      </c>
    </row>
    <row r="4683" spans="1:10" x14ac:dyDescent="0.2">
      <c r="A4683" t="s">
        <v>26</v>
      </c>
      <c r="B4683" t="s">
        <v>32</v>
      </c>
      <c r="C4683">
        <v>2021</v>
      </c>
      <c r="D4683">
        <v>3.3</v>
      </c>
      <c r="E4683" t="s">
        <v>12</v>
      </c>
      <c r="F4683" t="s">
        <v>17</v>
      </c>
      <c r="G4683">
        <v>269307</v>
      </c>
      <c r="H4683">
        <v>5</v>
      </c>
      <c r="I4683">
        <v>2</v>
      </c>
      <c r="J4683">
        <v>9813</v>
      </c>
    </row>
    <row r="4684" spans="1:10" x14ac:dyDescent="0.2">
      <c r="A4684" t="s">
        <v>33</v>
      </c>
      <c r="B4684" t="s">
        <v>43</v>
      </c>
      <c r="C4684">
        <v>2015</v>
      </c>
      <c r="D4684">
        <v>4.8</v>
      </c>
      <c r="E4684" t="s">
        <v>12</v>
      </c>
      <c r="F4684" t="s">
        <v>13</v>
      </c>
      <c r="G4684">
        <v>169599</v>
      </c>
      <c r="H4684">
        <v>3</v>
      </c>
      <c r="I4684">
        <v>4</v>
      </c>
      <c r="J4684">
        <v>10008</v>
      </c>
    </row>
    <row r="4685" spans="1:10" x14ac:dyDescent="0.2">
      <c r="A4685" t="s">
        <v>33</v>
      </c>
      <c r="B4685" t="s">
        <v>43</v>
      </c>
      <c r="C4685">
        <v>2018</v>
      </c>
      <c r="D4685">
        <v>2.7</v>
      </c>
      <c r="E4685" t="s">
        <v>16</v>
      </c>
      <c r="F4685" t="s">
        <v>25</v>
      </c>
      <c r="G4685">
        <v>154589</v>
      </c>
      <c r="H4685">
        <v>5</v>
      </c>
      <c r="I4685">
        <v>5</v>
      </c>
      <c r="J4685">
        <v>10108</v>
      </c>
    </row>
    <row r="4686" spans="1:10" x14ac:dyDescent="0.2">
      <c r="A4686" t="s">
        <v>23</v>
      </c>
      <c r="B4686" t="s">
        <v>24</v>
      </c>
      <c r="C4686">
        <v>2013</v>
      </c>
      <c r="D4686">
        <v>2.9</v>
      </c>
      <c r="E4686" t="s">
        <v>16</v>
      </c>
      <c r="F4686" t="s">
        <v>17</v>
      </c>
      <c r="G4686">
        <v>111790</v>
      </c>
      <c r="H4686">
        <v>5</v>
      </c>
      <c r="I4686">
        <v>3</v>
      </c>
      <c r="J4686">
        <v>11164</v>
      </c>
    </row>
    <row r="4687" spans="1:10" x14ac:dyDescent="0.2">
      <c r="A4687" t="s">
        <v>20</v>
      </c>
      <c r="B4687" t="s">
        <v>50</v>
      </c>
      <c r="C4687">
        <v>2008</v>
      </c>
      <c r="D4687">
        <v>1.4</v>
      </c>
      <c r="E4687" t="s">
        <v>16</v>
      </c>
      <c r="F4687" t="s">
        <v>13</v>
      </c>
      <c r="G4687">
        <v>66730</v>
      </c>
      <c r="H4687">
        <v>3</v>
      </c>
      <c r="I4687">
        <v>4</v>
      </c>
      <c r="J4687">
        <v>7565</v>
      </c>
    </row>
    <row r="4688" spans="1:10" x14ac:dyDescent="0.2">
      <c r="A4688" t="s">
        <v>20</v>
      </c>
      <c r="B4688" t="s">
        <v>21</v>
      </c>
      <c r="C4688">
        <v>2002</v>
      </c>
      <c r="D4688">
        <v>3.2</v>
      </c>
      <c r="E4688" t="s">
        <v>12</v>
      </c>
      <c r="F4688" t="s">
        <v>13</v>
      </c>
      <c r="G4688">
        <v>243581</v>
      </c>
      <c r="H4688">
        <v>4</v>
      </c>
      <c r="I4688">
        <v>2</v>
      </c>
      <c r="J4688">
        <v>3028</v>
      </c>
    </row>
    <row r="4689" spans="1:10" x14ac:dyDescent="0.2">
      <c r="A4689" t="s">
        <v>20</v>
      </c>
      <c r="B4689" t="s">
        <v>42</v>
      </c>
      <c r="C4689">
        <v>2008</v>
      </c>
      <c r="D4689">
        <v>1.1000000000000001</v>
      </c>
      <c r="E4689" t="s">
        <v>22</v>
      </c>
      <c r="F4689" t="s">
        <v>25</v>
      </c>
      <c r="G4689">
        <v>148643</v>
      </c>
      <c r="H4689">
        <v>5</v>
      </c>
      <c r="I4689">
        <v>5</v>
      </c>
      <c r="J4689">
        <v>6627</v>
      </c>
    </row>
    <row r="4690" spans="1:10" x14ac:dyDescent="0.2">
      <c r="A4690" t="s">
        <v>14</v>
      </c>
      <c r="B4690" t="s">
        <v>39</v>
      </c>
      <c r="C4690">
        <v>2002</v>
      </c>
      <c r="D4690">
        <v>4.4000000000000004</v>
      </c>
      <c r="E4690" t="s">
        <v>28</v>
      </c>
      <c r="F4690" t="s">
        <v>25</v>
      </c>
      <c r="G4690">
        <v>192489</v>
      </c>
      <c r="H4690">
        <v>5</v>
      </c>
      <c r="I4690">
        <v>5</v>
      </c>
      <c r="J4690">
        <v>5250</v>
      </c>
    </row>
    <row r="4691" spans="1:10" x14ac:dyDescent="0.2">
      <c r="A4691" t="s">
        <v>40</v>
      </c>
      <c r="B4691" t="s">
        <v>51</v>
      </c>
      <c r="C4691">
        <v>2018</v>
      </c>
      <c r="D4691">
        <v>1.6</v>
      </c>
      <c r="E4691" t="s">
        <v>16</v>
      </c>
      <c r="F4691" t="s">
        <v>25</v>
      </c>
      <c r="G4691">
        <v>21524</v>
      </c>
      <c r="H4691">
        <v>3</v>
      </c>
      <c r="I4691">
        <v>1</v>
      </c>
      <c r="J4691">
        <v>11669</v>
      </c>
    </row>
    <row r="4692" spans="1:10" x14ac:dyDescent="0.2">
      <c r="A4692" t="s">
        <v>20</v>
      </c>
      <c r="B4692" t="s">
        <v>50</v>
      </c>
      <c r="C4692">
        <v>2008</v>
      </c>
      <c r="D4692">
        <v>2.2999999999999998</v>
      </c>
      <c r="E4692" t="s">
        <v>16</v>
      </c>
      <c r="F4692" t="s">
        <v>17</v>
      </c>
      <c r="G4692">
        <v>204121</v>
      </c>
      <c r="H4692">
        <v>3</v>
      </c>
      <c r="I4692">
        <v>4</v>
      </c>
      <c r="J4692">
        <v>7217</v>
      </c>
    </row>
    <row r="4693" spans="1:10" x14ac:dyDescent="0.2">
      <c r="A4693" t="s">
        <v>40</v>
      </c>
      <c r="B4693" t="s">
        <v>49</v>
      </c>
      <c r="C4693">
        <v>2019</v>
      </c>
      <c r="D4693">
        <v>2.2000000000000002</v>
      </c>
      <c r="E4693" t="s">
        <v>28</v>
      </c>
      <c r="F4693" t="s">
        <v>13</v>
      </c>
      <c r="G4693">
        <v>56754</v>
      </c>
      <c r="H4693">
        <v>4</v>
      </c>
      <c r="I4693">
        <v>1</v>
      </c>
      <c r="J4693">
        <v>10864</v>
      </c>
    </row>
    <row r="4694" spans="1:10" x14ac:dyDescent="0.2">
      <c r="A4694" t="s">
        <v>18</v>
      </c>
      <c r="B4694" t="s">
        <v>19</v>
      </c>
      <c r="C4694">
        <v>2019</v>
      </c>
      <c r="D4694">
        <v>4.5</v>
      </c>
      <c r="E4694" t="s">
        <v>12</v>
      </c>
      <c r="F4694" t="s">
        <v>17</v>
      </c>
      <c r="G4694">
        <v>138977</v>
      </c>
      <c r="H4694">
        <v>4</v>
      </c>
      <c r="I4694">
        <v>3</v>
      </c>
      <c r="J4694">
        <v>13020</v>
      </c>
    </row>
    <row r="4695" spans="1:10" x14ac:dyDescent="0.2">
      <c r="A4695" t="s">
        <v>40</v>
      </c>
      <c r="B4695" t="s">
        <v>41</v>
      </c>
      <c r="C4695">
        <v>2020</v>
      </c>
      <c r="D4695">
        <v>2</v>
      </c>
      <c r="E4695" t="s">
        <v>22</v>
      </c>
      <c r="F4695" t="s">
        <v>25</v>
      </c>
      <c r="G4695">
        <v>64810</v>
      </c>
      <c r="H4695">
        <v>5</v>
      </c>
      <c r="I4695">
        <v>2</v>
      </c>
      <c r="J4695">
        <v>12803</v>
      </c>
    </row>
    <row r="4696" spans="1:10" x14ac:dyDescent="0.2">
      <c r="A4696" t="s">
        <v>23</v>
      </c>
      <c r="B4696" t="s">
        <v>24</v>
      </c>
      <c r="C4696">
        <v>2021</v>
      </c>
      <c r="D4696">
        <v>2.5</v>
      </c>
      <c r="E4696" t="s">
        <v>22</v>
      </c>
      <c r="F4696" t="s">
        <v>17</v>
      </c>
      <c r="G4696">
        <v>151011</v>
      </c>
      <c r="H4696">
        <v>4</v>
      </c>
      <c r="I4696">
        <v>2</v>
      </c>
      <c r="J4696">
        <v>13379</v>
      </c>
    </row>
    <row r="4697" spans="1:10" x14ac:dyDescent="0.2">
      <c r="A4697" t="s">
        <v>18</v>
      </c>
      <c r="B4697" t="s">
        <v>54</v>
      </c>
      <c r="C4697">
        <v>2009</v>
      </c>
      <c r="D4697">
        <v>4.4000000000000004</v>
      </c>
      <c r="E4697" t="s">
        <v>16</v>
      </c>
      <c r="F4697" t="s">
        <v>13</v>
      </c>
      <c r="G4697">
        <v>71046</v>
      </c>
      <c r="H4697">
        <v>5</v>
      </c>
      <c r="I4697">
        <v>5</v>
      </c>
      <c r="J4697">
        <v>10779</v>
      </c>
    </row>
    <row r="4698" spans="1:10" x14ac:dyDescent="0.2">
      <c r="A4698" t="s">
        <v>20</v>
      </c>
      <c r="B4698" t="s">
        <v>42</v>
      </c>
      <c r="C4698">
        <v>2000</v>
      </c>
      <c r="D4698">
        <v>3.5</v>
      </c>
      <c r="E4698" t="s">
        <v>16</v>
      </c>
      <c r="F4698" t="s">
        <v>17</v>
      </c>
      <c r="G4698">
        <v>178868</v>
      </c>
      <c r="H4698">
        <v>4</v>
      </c>
      <c r="I4698">
        <v>4</v>
      </c>
      <c r="J4698">
        <v>6522</v>
      </c>
    </row>
    <row r="4699" spans="1:10" x14ac:dyDescent="0.2">
      <c r="A4699" t="s">
        <v>40</v>
      </c>
      <c r="B4699" t="s">
        <v>51</v>
      </c>
      <c r="C4699">
        <v>2005</v>
      </c>
      <c r="D4699">
        <v>3.8</v>
      </c>
      <c r="E4699" t="s">
        <v>16</v>
      </c>
      <c r="F4699" t="s">
        <v>17</v>
      </c>
      <c r="G4699">
        <v>175368</v>
      </c>
      <c r="H4699">
        <v>3</v>
      </c>
      <c r="I4699">
        <v>2</v>
      </c>
      <c r="J4699">
        <v>8392</v>
      </c>
    </row>
    <row r="4700" spans="1:10" x14ac:dyDescent="0.2">
      <c r="A4700" t="s">
        <v>29</v>
      </c>
      <c r="B4700" t="s">
        <v>30</v>
      </c>
      <c r="C4700">
        <v>2015</v>
      </c>
      <c r="D4700">
        <v>1.3</v>
      </c>
      <c r="E4700" t="s">
        <v>16</v>
      </c>
      <c r="F4700" t="s">
        <v>25</v>
      </c>
      <c r="G4700">
        <v>112570</v>
      </c>
      <c r="H4700">
        <v>4</v>
      </c>
      <c r="I4700">
        <v>5</v>
      </c>
      <c r="J4700">
        <v>8648</v>
      </c>
    </row>
    <row r="4701" spans="1:10" x14ac:dyDescent="0.2">
      <c r="A4701" t="s">
        <v>18</v>
      </c>
      <c r="B4701" t="s">
        <v>19</v>
      </c>
      <c r="C4701">
        <v>2022</v>
      </c>
      <c r="D4701">
        <v>3.6</v>
      </c>
      <c r="E4701" t="s">
        <v>22</v>
      </c>
      <c r="F4701" t="s">
        <v>25</v>
      </c>
      <c r="G4701">
        <v>153964</v>
      </c>
      <c r="H4701">
        <v>2</v>
      </c>
      <c r="I4701">
        <v>2</v>
      </c>
      <c r="J4701">
        <v>13220</v>
      </c>
    </row>
    <row r="4702" spans="1:10" x14ac:dyDescent="0.2">
      <c r="A4702" t="s">
        <v>23</v>
      </c>
      <c r="B4702" t="s">
        <v>45</v>
      </c>
      <c r="C4702">
        <v>2001</v>
      </c>
      <c r="D4702">
        <v>3.2</v>
      </c>
      <c r="E4702" t="s">
        <v>28</v>
      </c>
      <c r="F4702" t="s">
        <v>25</v>
      </c>
      <c r="G4702">
        <v>255709</v>
      </c>
      <c r="H4702">
        <v>4</v>
      </c>
      <c r="I4702">
        <v>4</v>
      </c>
      <c r="J4702">
        <v>2485</v>
      </c>
    </row>
    <row r="4703" spans="1:10" x14ac:dyDescent="0.2">
      <c r="A4703" t="s">
        <v>33</v>
      </c>
      <c r="B4703" t="s">
        <v>55</v>
      </c>
      <c r="C4703">
        <v>2023</v>
      </c>
      <c r="D4703">
        <v>4.0999999999999996</v>
      </c>
      <c r="E4703" t="s">
        <v>28</v>
      </c>
      <c r="F4703" t="s">
        <v>17</v>
      </c>
      <c r="G4703">
        <v>209321</v>
      </c>
      <c r="H4703">
        <v>3</v>
      </c>
      <c r="I4703">
        <v>1</v>
      </c>
      <c r="J4703">
        <v>12413</v>
      </c>
    </row>
    <row r="4704" spans="1:10" x14ac:dyDescent="0.2">
      <c r="A4704" t="s">
        <v>40</v>
      </c>
      <c r="B4704" t="s">
        <v>41</v>
      </c>
      <c r="C4704">
        <v>2009</v>
      </c>
      <c r="D4704">
        <v>2.1</v>
      </c>
      <c r="E4704" t="s">
        <v>22</v>
      </c>
      <c r="F4704" t="s">
        <v>13</v>
      </c>
      <c r="G4704">
        <v>244561</v>
      </c>
      <c r="H4704">
        <v>4</v>
      </c>
      <c r="I4704">
        <v>4</v>
      </c>
      <c r="J4704">
        <v>6008</v>
      </c>
    </row>
    <row r="4705" spans="1:10" x14ac:dyDescent="0.2">
      <c r="A4705" t="s">
        <v>10</v>
      </c>
      <c r="B4705" t="s">
        <v>31</v>
      </c>
      <c r="C4705">
        <v>2007</v>
      </c>
      <c r="D4705">
        <v>4.9000000000000004</v>
      </c>
      <c r="E4705" t="s">
        <v>28</v>
      </c>
      <c r="F4705" t="s">
        <v>25</v>
      </c>
      <c r="G4705">
        <v>84273</v>
      </c>
      <c r="H4705">
        <v>2</v>
      </c>
      <c r="I4705">
        <v>5</v>
      </c>
      <c r="J4705">
        <v>9414</v>
      </c>
    </row>
    <row r="4706" spans="1:10" x14ac:dyDescent="0.2">
      <c r="A4706" t="s">
        <v>18</v>
      </c>
      <c r="B4706" t="s">
        <v>52</v>
      </c>
      <c r="C4706">
        <v>2016</v>
      </c>
      <c r="D4706">
        <v>2.4</v>
      </c>
      <c r="E4706" t="s">
        <v>28</v>
      </c>
      <c r="F4706" t="s">
        <v>25</v>
      </c>
      <c r="G4706">
        <v>59501</v>
      </c>
      <c r="H4706">
        <v>3</v>
      </c>
      <c r="I4706">
        <v>1</v>
      </c>
      <c r="J4706">
        <v>10109</v>
      </c>
    </row>
    <row r="4707" spans="1:10" x14ac:dyDescent="0.2">
      <c r="A4707" t="s">
        <v>14</v>
      </c>
      <c r="B4707" t="s">
        <v>46</v>
      </c>
      <c r="C4707">
        <v>2018</v>
      </c>
      <c r="D4707">
        <v>3.5</v>
      </c>
      <c r="E4707" t="s">
        <v>22</v>
      </c>
      <c r="F4707" t="s">
        <v>25</v>
      </c>
      <c r="G4707">
        <v>34705</v>
      </c>
      <c r="H4707">
        <v>3</v>
      </c>
      <c r="I4707">
        <v>2</v>
      </c>
      <c r="J4707">
        <v>14305</v>
      </c>
    </row>
    <row r="4708" spans="1:10" x14ac:dyDescent="0.2">
      <c r="A4708" t="s">
        <v>18</v>
      </c>
      <c r="B4708" t="s">
        <v>54</v>
      </c>
      <c r="C4708">
        <v>2023</v>
      </c>
      <c r="D4708">
        <v>1.3</v>
      </c>
      <c r="E4708" t="s">
        <v>12</v>
      </c>
      <c r="F4708" t="s">
        <v>13</v>
      </c>
      <c r="G4708">
        <v>229158</v>
      </c>
      <c r="H4708">
        <v>4</v>
      </c>
      <c r="I4708">
        <v>5</v>
      </c>
      <c r="J4708">
        <v>7716</v>
      </c>
    </row>
    <row r="4709" spans="1:10" x14ac:dyDescent="0.2">
      <c r="A4709" t="s">
        <v>40</v>
      </c>
      <c r="B4709" t="s">
        <v>49</v>
      </c>
      <c r="C4709">
        <v>2008</v>
      </c>
      <c r="D4709">
        <v>4.0999999999999996</v>
      </c>
      <c r="E4709" t="s">
        <v>28</v>
      </c>
      <c r="F4709" t="s">
        <v>13</v>
      </c>
      <c r="G4709">
        <v>90408</v>
      </c>
      <c r="H4709">
        <v>3</v>
      </c>
      <c r="I4709">
        <v>1</v>
      </c>
      <c r="J4709">
        <v>8791</v>
      </c>
    </row>
    <row r="4710" spans="1:10" x14ac:dyDescent="0.2">
      <c r="A4710" t="s">
        <v>10</v>
      </c>
      <c r="B4710" t="s">
        <v>11</v>
      </c>
      <c r="C4710">
        <v>2002</v>
      </c>
      <c r="D4710">
        <v>1.2</v>
      </c>
      <c r="E4710" t="s">
        <v>22</v>
      </c>
      <c r="F4710" t="s">
        <v>25</v>
      </c>
      <c r="G4710">
        <v>128977</v>
      </c>
      <c r="H4710">
        <v>2</v>
      </c>
      <c r="I4710">
        <v>4</v>
      </c>
      <c r="J4710">
        <v>5320</v>
      </c>
    </row>
    <row r="4711" spans="1:10" x14ac:dyDescent="0.2">
      <c r="A4711" t="s">
        <v>18</v>
      </c>
      <c r="B4711" t="s">
        <v>52</v>
      </c>
      <c r="C4711">
        <v>2009</v>
      </c>
      <c r="D4711">
        <v>1</v>
      </c>
      <c r="E4711" t="s">
        <v>12</v>
      </c>
      <c r="F4711" t="s">
        <v>25</v>
      </c>
      <c r="G4711">
        <v>122795</v>
      </c>
      <c r="H4711">
        <v>3</v>
      </c>
      <c r="I4711">
        <v>3</v>
      </c>
      <c r="J4711">
        <v>5344</v>
      </c>
    </row>
    <row r="4712" spans="1:10" x14ac:dyDescent="0.2">
      <c r="A4712" t="s">
        <v>10</v>
      </c>
      <c r="B4712" t="s">
        <v>31</v>
      </c>
      <c r="C4712">
        <v>2022</v>
      </c>
      <c r="D4712">
        <v>2.7</v>
      </c>
      <c r="E4712" t="s">
        <v>12</v>
      </c>
      <c r="F4712" t="s">
        <v>13</v>
      </c>
      <c r="G4712">
        <v>237252</v>
      </c>
      <c r="H4712">
        <v>4</v>
      </c>
      <c r="I4712">
        <v>5</v>
      </c>
      <c r="J4712">
        <v>8654</v>
      </c>
    </row>
    <row r="4713" spans="1:10" x14ac:dyDescent="0.2">
      <c r="A4713" t="s">
        <v>18</v>
      </c>
      <c r="B4713" t="s">
        <v>54</v>
      </c>
      <c r="C4713">
        <v>2016</v>
      </c>
      <c r="D4713">
        <v>4.9000000000000004</v>
      </c>
      <c r="E4713" t="s">
        <v>16</v>
      </c>
      <c r="F4713" t="s">
        <v>17</v>
      </c>
      <c r="G4713">
        <v>101076</v>
      </c>
      <c r="H4713">
        <v>4</v>
      </c>
      <c r="I4713">
        <v>4</v>
      </c>
      <c r="J4713">
        <v>14278</v>
      </c>
    </row>
    <row r="4714" spans="1:10" x14ac:dyDescent="0.2">
      <c r="A4714" t="s">
        <v>23</v>
      </c>
      <c r="B4714" t="s">
        <v>38</v>
      </c>
      <c r="C4714">
        <v>2022</v>
      </c>
      <c r="D4714">
        <v>3.6</v>
      </c>
      <c r="E4714" t="s">
        <v>16</v>
      </c>
      <c r="F4714" t="s">
        <v>17</v>
      </c>
      <c r="G4714">
        <v>169615</v>
      </c>
      <c r="H4714">
        <v>4</v>
      </c>
      <c r="I4714">
        <v>2</v>
      </c>
      <c r="J4714">
        <v>13407</v>
      </c>
    </row>
    <row r="4715" spans="1:10" x14ac:dyDescent="0.2">
      <c r="A4715" t="s">
        <v>26</v>
      </c>
      <c r="B4715" t="s">
        <v>32</v>
      </c>
      <c r="C4715">
        <v>2012</v>
      </c>
      <c r="D4715">
        <v>1.4</v>
      </c>
      <c r="E4715" t="s">
        <v>22</v>
      </c>
      <c r="F4715" t="s">
        <v>13</v>
      </c>
      <c r="G4715">
        <v>287514</v>
      </c>
      <c r="H4715">
        <v>2</v>
      </c>
      <c r="I4715">
        <v>3</v>
      </c>
      <c r="J4715">
        <v>5349</v>
      </c>
    </row>
    <row r="4716" spans="1:10" x14ac:dyDescent="0.2">
      <c r="A4716" t="s">
        <v>36</v>
      </c>
      <c r="B4716" t="s">
        <v>53</v>
      </c>
      <c r="C4716">
        <v>2017</v>
      </c>
      <c r="D4716">
        <v>4.8</v>
      </c>
      <c r="E4716" t="s">
        <v>28</v>
      </c>
      <c r="F4716" t="s">
        <v>17</v>
      </c>
      <c r="G4716">
        <v>261093</v>
      </c>
      <c r="H4716">
        <v>3</v>
      </c>
      <c r="I4716">
        <v>3</v>
      </c>
      <c r="J4716">
        <v>10278</v>
      </c>
    </row>
    <row r="4717" spans="1:10" x14ac:dyDescent="0.2">
      <c r="A4717" t="s">
        <v>18</v>
      </c>
      <c r="B4717" t="s">
        <v>19</v>
      </c>
      <c r="C4717">
        <v>2021</v>
      </c>
      <c r="D4717">
        <v>4.2</v>
      </c>
      <c r="E4717" t="s">
        <v>22</v>
      </c>
      <c r="F4717" t="s">
        <v>13</v>
      </c>
      <c r="G4717">
        <v>10841</v>
      </c>
      <c r="H4717">
        <v>2</v>
      </c>
      <c r="I4717">
        <v>4</v>
      </c>
      <c r="J4717">
        <v>16383</v>
      </c>
    </row>
    <row r="4718" spans="1:10" x14ac:dyDescent="0.2">
      <c r="A4718" t="s">
        <v>20</v>
      </c>
      <c r="B4718" t="s">
        <v>42</v>
      </c>
      <c r="C4718">
        <v>2014</v>
      </c>
      <c r="D4718">
        <v>2.1</v>
      </c>
      <c r="E4718" t="s">
        <v>22</v>
      </c>
      <c r="F4718" t="s">
        <v>25</v>
      </c>
      <c r="G4718">
        <v>215637</v>
      </c>
      <c r="H4718">
        <v>5</v>
      </c>
      <c r="I4718">
        <v>2</v>
      </c>
      <c r="J4718">
        <v>8087</v>
      </c>
    </row>
    <row r="4719" spans="1:10" x14ac:dyDescent="0.2">
      <c r="A4719" t="s">
        <v>20</v>
      </c>
      <c r="B4719" t="s">
        <v>50</v>
      </c>
      <c r="C4719">
        <v>2011</v>
      </c>
      <c r="D4719">
        <v>1.6</v>
      </c>
      <c r="E4719" t="s">
        <v>12</v>
      </c>
      <c r="F4719" t="s">
        <v>25</v>
      </c>
      <c r="G4719">
        <v>46915</v>
      </c>
      <c r="H4719">
        <v>4</v>
      </c>
      <c r="I4719">
        <v>1</v>
      </c>
      <c r="J4719">
        <v>8061</v>
      </c>
    </row>
    <row r="4720" spans="1:10" x14ac:dyDescent="0.2">
      <c r="A4720" t="s">
        <v>33</v>
      </c>
      <c r="B4720" t="s">
        <v>55</v>
      </c>
      <c r="C4720">
        <v>2015</v>
      </c>
      <c r="D4720">
        <v>3.7</v>
      </c>
      <c r="E4720" t="s">
        <v>28</v>
      </c>
      <c r="F4720" t="s">
        <v>17</v>
      </c>
      <c r="G4720">
        <v>89557</v>
      </c>
      <c r="H4720">
        <v>4</v>
      </c>
      <c r="I4720">
        <v>4</v>
      </c>
      <c r="J4720">
        <v>12008</v>
      </c>
    </row>
    <row r="4721" spans="1:10" x14ac:dyDescent="0.2">
      <c r="A4721" t="s">
        <v>36</v>
      </c>
      <c r="B4721" t="s">
        <v>37</v>
      </c>
      <c r="C4721">
        <v>2017</v>
      </c>
      <c r="D4721">
        <v>1.6</v>
      </c>
      <c r="E4721" t="s">
        <v>12</v>
      </c>
      <c r="F4721" t="s">
        <v>17</v>
      </c>
      <c r="G4721">
        <v>38658</v>
      </c>
      <c r="H4721">
        <v>3</v>
      </c>
      <c r="I4721">
        <v>3</v>
      </c>
      <c r="J4721">
        <v>11526</v>
      </c>
    </row>
    <row r="4722" spans="1:10" x14ac:dyDescent="0.2">
      <c r="A4722" t="s">
        <v>18</v>
      </c>
      <c r="B4722" t="s">
        <v>52</v>
      </c>
      <c r="C4722">
        <v>2023</v>
      </c>
      <c r="D4722">
        <v>3.1</v>
      </c>
      <c r="E4722" t="s">
        <v>22</v>
      </c>
      <c r="F4722" t="s">
        <v>13</v>
      </c>
      <c r="G4722">
        <v>31674</v>
      </c>
      <c r="H4722">
        <v>5</v>
      </c>
      <c r="I4722">
        <v>3</v>
      </c>
      <c r="J4722">
        <v>15466</v>
      </c>
    </row>
    <row r="4723" spans="1:10" x14ac:dyDescent="0.2">
      <c r="A4723" t="s">
        <v>14</v>
      </c>
      <c r="B4723" t="s">
        <v>15</v>
      </c>
      <c r="C4723">
        <v>2008</v>
      </c>
      <c r="D4723">
        <v>1.5</v>
      </c>
      <c r="E4723" t="s">
        <v>16</v>
      </c>
      <c r="F4723" t="s">
        <v>17</v>
      </c>
      <c r="G4723">
        <v>81677</v>
      </c>
      <c r="H4723">
        <v>4</v>
      </c>
      <c r="I4723">
        <v>3</v>
      </c>
      <c r="J4723">
        <v>8866</v>
      </c>
    </row>
    <row r="4724" spans="1:10" x14ac:dyDescent="0.2">
      <c r="A4724" t="s">
        <v>20</v>
      </c>
      <c r="B4724" t="s">
        <v>42</v>
      </c>
      <c r="C4724">
        <v>2001</v>
      </c>
      <c r="D4724">
        <v>3.5</v>
      </c>
      <c r="E4724" t="s">
        <v>12</v>
      </c>
      <c r="F4724" t="s">
        <v>17</v>
      </c>
      <c r="G4724">
        <v>141361</v>
      </c>
      <c r="H4724">
        <v>2</v>
      </c>
      <c r="I4724">
        <v>5</v>
      </c>
      <c r="J4724">
        <v>6572</v>
      </c>
    </row>
    <row r="4725" spans="1:10" x14ac:dyDescent="0.2">
      <c r="A4725" t="s">
        <v>26</v>
      </c>
      <c r="B4725" t="s">
        <v>32</v>
      </c>
      <c r="C4725">
        <v>2020</v>
      </c>
      <c r="D4725">
        <v>1.8</v>
      </c>
      <c r="E4725" t="s">
        <v>12</v>
      </c>
      <c r="F4725" t="s">
        <v>17</v>
      </c>
      <c r="G4725">
        <v>224124</v>
      </c>
      <c r="H4725">
        <v>5</v>
      </c>
      <c r="I4725">
        <v>1</v>
      </c>
      <c r="J4725">
        <v>8917</v>
      </c>
    </row>
    <row r="4726" spans="1:10" x14ac:dyDescent="0.2">
      <c r="A4726" t="s">
        <v>40</v>
      </c>
      <c r="B4726" t="s">
        <v>49</v>
      </c>
      <c r="C4726">
        <v>2019</v>
      </c>
      <c r="D4726">
        <v>3.5</v>
      </c>
      <c r="E4726" t="s">
        <v>22</v>
      </c>
      <c r="F4726" t="s">
        <v>25</v>
      </c>
      <c r="G4726">
        <v>126381</v>
      </c>
      <c r="H4726">
        <v>2</v>
      </c>
      <c r="I4726">
        <v>4</v>
      </c>
      <c r="J4726">
        <v>12772</v>
      </c>
    </row>
    <row r="4727" spans="1:10" x14ac:dyDescent="0.2">
      <c r="A4727" t="s">
        <v>29</v>
      </c>
      <c r="B4727" t="s">
        <v>30</v>
      </c>
      <c r="C4727">
        <v>2022</v>
      </c>
      <c r="D4727">
        <v>4.5999999999999996</v>
      </c>
      <c r="E4727" t="s">
        <v>22</v>
      </c>
      <c r="F4727" t="s">
        <v>13</v>
      </c>
      <c r="G4727">
        <v>298286</v>
      </c>
      <c r="H4727">
        <v>5</v>
      </c>
      <c r="I4727">
        <v>3</v>
      </c>
      <c r="J4727">
        <v>11334</v>
      </c>
    </row>
    <row r="4728" spans="1:10" x14ac:dyDescent="0.2">
      <c r="A4728" t="s">
        <v>10</v>
      </c>
      <c r="B4728" t="s">
        <v>48</v>
      </c>
      <c r="C4728">
        <v>2003</v>
      </c>
      <c r="D4728">
        <v>2.2000000000000002</v>
      </c>
      <c r="E4728" t="s">
        <v>12</v>
      </c>
      <c r="F4728" t="s">
        <v>25</v>
      </c>
      <c r="G4728">
        <v>133304</v>
      </c>
      <c r="H4728">
        <v>3</v>
      </c>
      <c r="I4728">
        <v>1</v>
      </c>
      <c r="J4728">
        <v>4533</v>
      </c>
    </row>
    <row r="4729" spans="1:10" x14ac:dyDescent="0.2">
      <c r="A4729" t="s">
        <v>10</v>
      </c>
      <c r="B4729" t="s">
        <v>48</v>
      </c>
      <c r="C4729">
        <v>2007</v>
      </c>
      <c r="D4729">
        <v>2.7</v>
      </c>
      <c r="E4729" t="s">
        <v>16</v>
      </c>
      <c r="F4729" t="s">
        <v>17</v>
      </c>
      <c r="G4729">
        <v>141569</v>
      </c>
      <c r="H4729">
        <v>5</v>
      </c>
      <c r="I4729">
        <v>5</v>
      </c>
      <c r="J4729">
        <v>8568</v>
      </c>
    </row>
    <row r="4730" spans="1:10" x14ac:dyDescent="0.2">
      <c r="A4730" t="s">
        <v>23</v>
      </c>
      <c r="B4730" t="s">
        <v>24</v>
      </c>
      <c r="C4730">
        <v>2013</v>
      </c>
      <c r="D4730">
        <v>1.6</v>
      </c>
      <c r="E4730" t="s">
        <v>28</v>
      </c>
      <c r="F4730" t="s">
        <v>25</v>
      </c>
      <c r="G4730">
        <v>75338</v>
      </c>
      <c r="H4730">
        <v>4</v>
      </c>
      <c r="I4730">
        <v>3</v>
      </c>
      <c r="J4730">
        <v>8093</v>
      </c>
    </row>
    <row r="4731" spans="1:10" x14ac:dyDescent="0.2">
      <c r="A4731" t="s">
        <v>20</v>
      </c>
      <c r="B4731" t="s">
        <v>50</v>
      </c>
      <c r="C4731">
        <v>2015</v>
      </c>
      <c r="D4731">
        <v>1.1000000000000001</v>
      </c>
      <c r="E4731" t="s">
        <v>12</v>
      </c>
      <c r="F4731" t="s">
        <v>25</v>
      </c>
      <c r="G4731">
        <v>128408</v>
      </c>
      <c r="H4731">
        <v>2</v>
      </c>
      <c r="I4731">
        <v>2</v>
      </c>
      <c r="J4731">
        <v>7131</v>
      </c>
    </row>
    <row r="4732" spans="1:10" x14ac:dyDescent="0.2">
      <c r="A4732" t="s">
        <v>40</v>
      </c>
      <c r="B4732" t="s">
        <v>49</v>
      </c>
      <c r="C4732">
        <v>2016</v>
      </c>
      <c r="D4732">
        <v>1.7</v>
      </c>
      <c r="E4732" t="s">
        <v>28</v>
      </c>
      <c r="F4732" t="s">
        <v>13</v>
      </c>
      <c r="G4732">
        <v>241003</v>
      </c>
      <c r="H4732">
        <v>2</v>
      </c>
      <c r="I4732">
        <v>4</v>
      </c>
      <c r="J4732">
        <v>5779</v>
      </c>
    </row>
    <row r="4733" spans="1:10" x14ac:dyDescent="0.2">
      <c r="A4733" t="s">
        <v>18</v>
      </c>
      <c r="B4733" t="s">
        <v>19</v>
      </c>
      <c r="C4733">
        <v>2002</v>
      </c>
      <c r="D4733">
        <v>3.8</v>
      </c>
      <c r="E4733" t="s">
        <v>28</v>
      </c>
      <c r="F4733" t="s">
        <v>17</v>
      </c>
      <c r="G4733">
        <v>63557</v>
      </c>
      <c r="H4733">
        <v>2</v>
      </c>
      <c r="I4733">
        <v>5</v>
      </c>
      <c r="J4733">
        <v>8728</v>
      </c>
    </row>
    <row r="4734" spans="1:10" x14ac:dyDescent="0.2">
      <c r="A4734" t="s">
        <v>29</v>
      </c>
      <c r="B4734" t="s">
        <v>56</v>
      </c>
      <c r="C4734">
        <v>2021</v>
      </c>
      <c r="D4734">
        <v>4.4000000000000004</v>
      </c>
      <c r="E4734" t="s">
        <v>22</v>
      </c>
      <c r="F4734" t="s">
        <v>25</v>
      </c>
      <c r="G4734">
        <v>141878</v>
      </c>
      <c r="H4734">
        <v>2</v>
      </c>
      <c r="I4734">
        <v>5</v>
      </c>
      <c r="J4734">
        <v>13962</v>
      </c>
    </row>
    <row r="4735" spans="1:10" x14ac:dyDescent="0.2">
      <c r="A4735" t="s">
        <v>26</v>
      </c>
      <c r="B4735" t="s">
        <v>32</v>
      </c>
      <c r="C4735">
        <v>2000</v>
      </c>
      <c r="D4735">
        <v>2.6</v>
      </c>
      <c r="E4735" t="s">
        <v>28</v>
      </c>
      <c r="F4735" t="s">
        <v>17</v>
      </c>
      <c r="G4735">
        <v>127278</v>
      </c>
      <c r="H4735">
        <v>3</v>
      </c>
      <c r="I4735">
        <v>2</v>
      </c>
      <c r="J4735">
        <v>5654</v>
      </c>
    </row>
    <row r="4736" spans="1:10" x14ac:dyDescent="0.2">
      <c r="A4736" t="s">
        <v>26</v>
      </c>
      <c r="B4736" t="s">
        <v>47</v>
      </c>
      <c r="C4736">
        <v>2010</v>
      </c>
      <c r="D4736">
        <v>2.5</v>
      </c>
      <c r="E4736" t="s">
        <v>12</v>
      </c>
      <c r="F4736" t="s">
        <v>25</v>
      </c>
      <c r="G4736">
        <v>250313</v>
      </c>
      <c r="H4736">
        <v>3</v>
      </c>
      <c r="I4736">
        <v>3</v>
      </c>
      <c r="J4736">
        <v>4593</v>
      </c>
    </row>
    <row r="4737" spans="1:10" x14ac:dyDescent="0.2">
      <c r="A4737" t="s">
        <v>18</v>
      </c>
      <c r="B4737" t="s">
        <v>19</v>
      </c>
      <c r="C4737">
        <v>2010</v>
      </c>
      <c r="D4737">
        <v>2.2999999999999998</v>
      </c>
      <c r="E4737" t="s">
        <v>22</v>
      </c>
      <c r="F4737" t="s">
        <v>13</v>
      </c>
      <c r="G4737">
        <v>89390</v>
      </c>
      <c r="H4737">
        <v>5</v>
      </c>
      <c r="I4737">
        <v>5</v>
      </c>
      <c r="J4737">
        <v>9612</v>
      </c>
    </row>
    <row r="4738" spans="1:10" x14ac:dyDescent="0.2">
      <c r="A4738" t="s">
        <v>18</v>
      </c>
      <c r="B4738" t="s">
        <v>19</v>
      </c>
      <c r="C4738">
        <v>2011</v>
      </c>
      <c r="D4738">
        <v>4</v>
      </c>
      <c r="E4738" t="s">
        <v>22</v>
      </c>
      <c r="F4738" t="s">
        <v>17</v>
      </c>
      <c r="G4738">
        <v>114697</v>
      </c>
      <c r="H4738">
        <v>4</v>
      </c>
      <c r="I4738">
        <v>5</v>
      </c>
      <c r="J4738">
        <v>12606</v>
      </c>
    </row>
    <row r="4739" spans="1:10" x14ac:dyDescent="0.2">
      <c r="A4739" t="s">
        <v>29</v>
      </c>
      <c r="B4739" t="s">
        <v>56</v>
      </c>
      <c r="C4739">
        <v>2001</v>
      </c>
      <c r="D4739">
        <v>2.4</v>
      </c>
      <c r="E4739" t="s">
        <v>16</v>
      </c>
      <c r="F4739" t="s">
        <v>17</v>
      </c>
      <c r="G4739">
        <v>73832</v>
      </c>
      <c r="H4739">
        <v>5</v>
      </c>
      <c r="I4739">
        <v>4</v>
      </c>
      <c r="J4739">
        <v>7823</v>
      </c>
    </row>
    <row r="4740" spans="1:10" x14ac:dyDescent="0.2">
      <c r="A4740" t="s">
        <v>36</v>
      </c>
      <c r="B4740" t="s">
        <v>53</v>
      </c>
      <c r="C4740">
        <v>2011</v>
      </c>
      <c r="D4740">
        <v>1.5</v>
      </c>
      <c r="E4740" t="s">
        <v>12</v>
      </c>
      <c r="F4740" t="s">
        <v>25</v>
      </c>
      <c r="G4740">
        <v>139296</v>
      </c>
      <c r="H4740">
        <v>4</v>
      </c>
      <c r="I4740">
        <v>5</v>
      </c>
      <c r="J4740">
        <v>6114</v>
      </c>
    </row>
    <row r="4741" spans="1:10" x14ac:dyDescent="0.2">
      <c r="A4741" t="s">
        <v>18</v>
      </c>
      <c r="B4741" t="s">
        <v>54</v>
      </c>
      <c r="C4741">
        <v>2003</v>
      </c>
      <c r="D4741">
        <v>2.4</v>
      </c>
      <c r="E4741" t="s">
        <v>16</v>
      </c>
      <c r="F4741" t="s">
        <v>13</v>
      </c>
      <c r="G4741">
        <v>184934</v>
      </c>
      <c r="H4741">
        <v>5</v>
      </c>
      <c r="I4741">
        <v>2</v>
      </c>
      <c r="J4741">
        <v>4701</v>
      </c>
    </row>
    <row r="4742" spans="1:10" x14ac:dyDescent="0.2">
      <c r="A4742" t="s">
        <v>14</v>
      </c>
      <c r="B4742" t="s">
        <v>46</v>
      </c>
      <c r="C4742">
        <v>2017</v>
      </c>
      <c r="D4742">
        <v>2.5</v>
      </c>
      <c r="E4742" t="s">
        <v>28</v>
      </c>
      <c r="F4742" t="s">
        <v>17</v>
      </c>
      <c r="G4742">
        <v>71606</v>
      </c>
      <c r="H4742">
        <v>2</v>
      </c>
      <c r="I4742">
        <v>4</v>
      </c>
      <c r="J4742">
        <v>11767</v>
      </c>
    </row>
    <row r="4743" spans="1:10" x14ac:dyDescent="0.2">
      <c r="A4743" t="s">
        <v>20</v>
      </c>
      <c r="B4743" t="s">
        <v>42</v>
      </c>
      <c r="C4743">
        <v>2017</v>
      </c>
      <c r="D4743">
        <v>4.2</v>
      </c>
      <c r="E4743" t="s">
        <v>28</v>
      </c>
      <c r="F4743" t="s">
        <v>17</v>
      </c>
      <c r="G4743">
        <v>165656</v>
      </c>
      <c r="H4743">
        <v>4</v>
      </c>
      <c r="I4743">
        <v>3</v>
      </c>
      <c r="J4743">
        <v>11586</v>
      </c>
    </row>
    <row r="4744" spans="1:10" x14ac:dyDescent="0.2">
      <c r="A4744" t="s">
        <v>18</v>
      </c>
      <c r="B4744" t="s">
        <v>52</v>
      </c>
      <c r="C4744">
        <v>2007</v>
      </c>
      <c r="D4744">
        <v>3.8</v>
      </c>
      <c r="E4744" t="s">
        <v>12</v>
      </c>
      <c r="F4744" t="s">
        <v>13</v>
      </c>
      <c r="G4744">
        <v>133298</v>
      </c>
      <c r="H4744">
        <v>4</v>
      </c>
      <c r="I4744">
        <v>5</v>
      </c>
      <c r="J4744">
        <v>7334</v>
      </c>
    </row>
    <row r="4745" spans="1:10" x14ac:dyDescent="0.2">
      <c r="A4745" t="s">
        <v>14</v>
      </c>
      <c r="B4745" t="s">
        <v>15</v>
      </c>
      <c r="C4745">
        <v>2017</v>
      </c>
      <c r="D4745">
        <v>3.5</v>
      </c>
      <c r="E4745" t="s">
        <v>12</v>
      </c>
      <c r="F4745" t="s">
        <v>13</v>
      </c>
      <c r="G4745">
        <v>202844</v>
      </c>
      <c r="H4745">
        <v>2</v>
      </c>
      <c r="I4745">
        <v>4</v>
      </c>
      <c r="J4745">
        <v>8643</v>
      </c>
    </row>
    <row r="4746" spans="1:10" x14ac:dyDescent="0.2">
      <c r="A4746" t="s">
        <v>40</v>
      </c>
      <c r="B4746" t="s">
        <v>51</v>
      </c>
      <c r="C4746">
        <v>2011</v>
      </c>
      <c r="D4746">
        <v>2.4</v>
      </c>
      <c r="E4746" t="s">
        <v>22</v>
      </c>
      <c r="F4746" t="s">
        <v>25</v>
      </c>
      <c r="G4746">
        <v>236749</v>
      </c>
      <c r="H4746">
        <v>2</v>
      </c>
      <c r="I4746">
        <v>5</v>
      </c>
      <c r="J4746">
        <v>7065</v>
      </c>
    </row>
    <row r="4747" spans="1:10" x14ac:dyDescent="0.2">
      <c r="A4747" t="s">
        <v>40</v>
      </c>
      <c r="B4747" t="s">
        <v>41</v>
      </c>
      <c r="C4747">
        <v>2010</v>
      </c>
      <c r="D4747">
        <v>4.5999999999999996</v>
      </c>
      <c r="E4747" t="s">
        <v>12</v>
      </c>
      <c r="F4747" t="s">
        <v>13</v>
      </c>
      <c r="G4747">
        <v>50227</v>
      </c>
      <c r="H4747">
        <v>5</v>
      </c>
      <c r="I4747">
        <v>5</v>
      </c>
      <c r="J4747">
        <v>10695</v>
      </c>
    </row>
    <row r="4748" spans="1:10" x14ac:dyDescent="0.2">
      <c r="A4748" t="s">
        <v>26</v>
      </c>
      <c r="B4748" t="s">
        <v>47</v>
      </c>
      <c r="C4748">
        <v>2001</v>
      </c>
      <c r="D4748">
        <v>2.4</v>
      </c>
      <c r="E4748" t="s">
        <v>22</v>
      </c>
      <c r="F4748" t="s">
        <v>13</v>
      </c>
      <c r="G4748">
        <v>158652</v>
      </c>
      <c r="H4748">
        <v>2</v>
      </c>
      <c r="I4748">
        <v>5</v>
      </c>
      <c r="J4748">
        <v>5626</v>
      </c>
    </row>
    <row r="4749" spans="1:10" x14ac:dyDescent="0.2">
      <c r="A4749" t="s">
        <v>10</v>
      </c>
      <c r="B4749" t="s">
        <v>11</v>
      </c>
      <c r="C4749">
        <v>2022</v>
      </c>
      <c r="D4749">
        <v>4.0999999999999996</v>
      </c>
      <c r="E4749" t="s">
        <v>12</v>
      </c>
      <c r="F4749" t="s">
        <v>13</v>
      </c>
      <c r="G4749">
        <v>141625</v>
      </c>
      <c r="H4749">
        <v>4</v>
      </c>
      <c r="I4749">
        <v>5</v>
      </c>
      <c r="J4749">
        <v>11967</v>
      </c>
    </row>
    <row r="4750" spans="1:10" x14ac:dyDescent="0.2">
      <c r="A4750" t="s">
        <v>29</v>
      </c>
      <c r="B4750" t="s">
        <v>56</v>
      </c>
      <c r="C4750">
        <v>2004</v>
      </c>
      <c r="D4750">
        <v>1.2</v>
      </c>
      <c r="E4750" t="s">
        <v>12</v>
      </c>
      <c r="F4750" t="s">
        <v>17</v>
      </c>
      <c r="G4750">
        <v>129209</v>
      </c>
      <c r="H4750">
        <v>2</v>
      </c>
      <c r="I4750">
        <v>5</v>
      </c>
      <c r="J4750">
        <v>5415</v>
      </c>
    </row>
    <row r="4751" spans="1:10" x14ac:dyDescent="0.2">
      <c r="A4751" t="s">
        <v>40</v>
      </c>
      <c r="B4751" t="s">
        <v>51</v>
      </c>
      <c r="C4751">
        <v>2002</v>
      </c>
      <c r="D4751">
        <v>1.2</v>
      </c>
      <c r="E4751" t="s">
        <v>22</v>
      </c>
      <c r="F4751" t="s">
        <v>13</v>
      </c>
      <c r="G4751">
        <v>118168</v>
      </c>
      <c r="H4751">
        <v>5</v>
      </c>
      <c r="I4751">
        <v>4</v>
      </c>
      <c r="J4751">
        <v>5536</v>
      </c>
    </row>
    <row r="4752" spans="1:10" x14ac:dyDescent="0.2">
      <c r="A4752" t="s">
        <v>36</v>
      </c>
      <c r="B4752" t="s">
        <v>44</v>
      </c>
      <c r="C4752">
        <v>2008</v>
      </c>
      <c r="D4752">
        <v>3.1</v>
      </c>
      <c r="E4752" t="s">
        <v>28</v>
      </c>
      <c r="F4752" t="s">
        <v>13</v>
      </c>
      <c r="G4752">
        <v>291415</v>
      </c>
      <c r="H4752">
        <v>3</v>
      </c>
      <c r="I4752">
        <v>4</v>
      </c>
      <c r="J4752">
        <v>3771</v>
      </c>
    </row>
    <row r="4753" spans="1:10" x14ac:dyDescent="0.2">
      <c r="A4753" t="s">
        <v>23</v>
      </c>
      <c r="B4753" t="s">
        <v>45</v>
      </c>
      <c r="C4753">
        <v>2016</v>
      </c>
      <c r="D4753">
        <v>4.5999999999999996</v>
      </c>
      <c r="E4753" t="s">
        <v>12</v>
      </c>
      <c r="F4753" t="s">
        <v>25</v>
      </c>
      <c r="G4753">
        <v>48115</v>
      </c>
      <c r="H4753">
        <v>3</v>
      </c>
      <c r="I4753">
        <v>1</v>
      </c>
      <c r="J4753">
        <v>12537</v>
      </c>
    </row>
    <row r="4754" spans="1:10" x14ac:dyDescent="0.2">
      <c r="A4754" t="s">
        <v>20</v>
      </c>
      <c r="B4754" t="s">
        <v>42</v>
      </c>
      <c r="C4754">
        <v>2008</v>
      </c>
      <c r="D4754">
        <v>2.6</v>
      </c>
      <c r="E4754" t="s">
        <v>12</v>
      </c>
      <c r="F4754" t="s">
        <v>13</v>
      </c>
      <c r="G4754">
        <v>272771</v>
      </c>
      <c r="H4754">
        <v>2</v>
      </c>
      <c r="I4754">
        <v>1</v>
      </c>
      <c r="J4754">
        <v>3644</v>
      </c>
    </row>
    <row r="4755" spans="1:10" x14ac:dyDescent="0.2">
      <c r="A4755" t="s">
        <v>23</v>
      </c>
      <c r="B4755" t="s">
        <v>24</v>
      </c>
      <c r="C4755">
        <v>2023</v>
      </c>
      <c r="D4755">
        <v>3.7</v>
      </c>
      <c r="E4755" t="s">
        <v>12</v>
      </c>
      <c r="F4755" t="s">
        <v>13</v>
      </c>
      <c r="G4755">
        <v>175895</v>
      </c>
      <c r="H4755">
        <v>2</v>
      </c>
      <c r="I4755">
        <v>2</v>
      </c>
      <c r="J4755">
        <v>11182</v>
      </c>
    </row>
    <row r="4756" spans="1:10" x14ac:dyDescent="0.2">
      <c r="A4756" t="s">
        <v>14</v>
      </c>
      <c r="B4756" t="s">
        <v>46</v>
      </c>
      <c r="C4756">
        <v>2016</v>
      </c>
      <c r="D4756">
        <v>1.7</v>
      </c>
      <c r="E4756" t="s">
        <v>22</v>
      </c>
      <c r="F4756" t="s">
        <v>13</v>
      </c>
      <c r="G4756">
        <v>285078</v>
      </c>
      <c r="H4756">
        <v>3</v>
      </c>
      <c r="I4756">
        <v>2</v>
      </c>
      <c r="J4756">
        <v>6898</v>
      </c>
    </row>
    <row r="4757" spans="1:10" x14ac:dyDescent="0.2">
      <c r="A4757" t="s">
        <v>40</v>
      </c>
      <c r="B4757" t="s">
        <v>51</v>
      </c>
      <c r="C4757">
        <v>2021</v>
      </c>
      <c r="D4757">
        <v>4.9000000000000004</v>
      </c>
      <c r="E4757" t="s">
        <v>22</v>
      </c>
      <c r="F4757" t="s">
        <v>13</v>
      </c>
      <c r="G4757">
        <v>256022</v>
      </c>
      <c r="H4757">
        <v>3</v>
      </c>
      <c r="I4757">
        <v>1</v>
      </c>
      <c r="J4757">
        <v>12179</v>
      </c>
    </row>
    <row r="4758" spans="1:10" x14ac:dyDescent="0.2">
      <c r="A4758" t="s">
        <v>14</v>
      </c>
      <c r="B4758" t="s">
        <v>15</v>
      </c>
      <c r="C4758">
        <v>2004</v>
      </c>
      <c r="D4758">
        <v>4.5999999999999996</v>
      </c>
      <c r="E4758" t="s">
        <v>12</v>
      </c>
      <c r="F4758" t="s">
        <v>25</v>
      </c>
      <c r="G4758">
        <v>35520</v>
      </c>
      <c r="H4758">
        <v>3</v>
      </c>
      <c r="I4758">
        <v>2</v>
      </c>
      <c r="J4758">
        <v>9189</v>
      </c>
    </row>
    <row r="4759" spans="1:10" x14ac:dyDescent="0.2">
      <c r="A4759" t="s">
        <v>29</v>
      </c>
      <c r="B4759" t="s">
        <v>35</v>
      </c>
      <c r="C4759">
        <v>2008</v>
      </c>
      <c r="D4759">
        <v>4</v>
      </c>
      <c r="E4759" t="s">
        <v>22</v>
      </c>
      <c r="F4759" t="s">
        <v>13</v>
      </c>
      <c r="G4759">
        <v>237702</v>
      </c>
      <c r="H4759">
        <v>5</v>
      </c>
      <c r="I4759">
        <v>5</v>
      </c>
      <c r="J4759">
        <v>7745</v>
      </c>
    </row>
    <row r="4760" spans="1:10" x14ac:dyDescent="0.2">
      <c r="A4760" t="s">
        <v>40</v>
      </c>
      <c r="B4760" t="s">
        <v>41</v>
      </c>
      <c r="C4760">
        <v>2001</v>
      </c>
      <c r="D4760">
        <v>3.8</v>
      </c>
      <c r="E4760" t="s">
        <v>28</v>
      </c>
      <c r="F4760" t="s">
        <v>13</v>
      </c>
      <c r="G4760">
        <v>141448</v>
      </c>
      <c r="H4760">
        <v>4</v>
      </c>
      <c r="I4760">
        <v>4</v>
      </c>
      <c r="J4760">
        <v>5371</v>
      </c>
    </row>
    <row r="4761" spans="1:10" x14ac:dyDescent="0.2">
      <c r="A4761" t="s">
        <v>36</v>
      </c>
      <c r="B4761" t="s">
        <v>44</v>
      </c>
      <c r="C4761">
        <v>2003</v>
      </c>
      <c r="D4761">
        <v>2.1</v>
      </c>
      <c r="E4761" t="s">
        <v>28</v>
      </c>
      <c r="F4761" t="s">
        <v>13</v>
      </c>
      <c r="G4761">
        <v>178043</v>
      </c>
      <c r="H4761">
        <v>2</v>
      </c>
      <c r="I4761">
        <v>2</v>
      </c>
      <c r="J4761">
        <v>3539</v>
      </c>
    </row>
    <row r="4762" spans="1:10" x14ac:dyDescent="0.2">
      <c r="A4762" t="s">
        <v>23</v>
      </c>
      <c r="B4762" t="s">
        <v>38</v>
      </c>
      <c r="C4762">
        <v>2011</v>
      </c>
      <c r="D4762">
        <v>4.0999999999999996</v>
      </c>
      <c r="E4762" t="s">
        <v>16</v>
      </c>
      <c r="F4762" t="s">
        <v>13</v>
      </c>
      <c r="G4762">
        <v>115564</v>
      </c>
      <c r="H4762">
        <v>3</v>
      </c>
      <c r="I4762">
        <v>5</v>
      </c>
      <c r="J4762">
        <v>10188</v>
      </c>
    </row>
    <row r="4763" spans="1:10" x14ac:dyDescent="0.2">
      <c r="A4763" t="s">
        <v>36</v>
      </c>
      <c r="B4763" t="s">
        <v>44</v>
      </c>
      <c r="C4763">
        <v>2019</v>
      </c>
      <c r="D4763">
        <v>4.5</v>
      </c>
      <c r="E4763" t="s">
        <v>16</v>
      </c>
      <c r="F4763" t="s">
        <v>17</v>
      </c>
      <c r="G4763">
        <v>261055</v>
      </c>
      <c r="H4763">
        <v>5</v>
      </c>
      <c r="I4763">
        <v>1</v>
      </c>
      <c r="J4763">
        <v>11578</v>
      </c>
    </row>
    <row r="4764" spans="1:10" x14ac:dyDescent="0.2">
      <c r="A4764" t="s">
        <v>20</v>
      </c>
      <c r="B4764" t="s">
        <v>21</v>
      </c>
      <c r="C4764">
        <v>2021</v>
      </c>
      <c r="D4764">
        <v>1.4</v>
      </c>
      <c r="E4764" t="s">
        <v>16</v>
      </c>
      <c r="F4764" t="s">
        <v>13</v>
      </c>
      <c r="G4764">
        <v>260797</v>
      </c>
      <c r="H4764">
        <v>3</v>
      </c>
      <c r="I4764">
        <v>4</v>
      </c>
      <c r="J4764">
        <v>7584</v>
      </c>
    </row>
    <row r="4765" spans="1:10" x14ac:dyDescent="0.2">
      <c r="A4765" t="s">
        <v>33</v>
      </c>
      <c r="B4765" t="s">
        <v>43</v>
      </c>
      <c r="C4765">
        <v>2015</v>
      </c>
      <c r="D4765">
        <v>2.6</v>
      </c>
      <c r="E4765" t="s">
        <v>28</v>
      </c>
      <c r="F4765" t="s">
        <v>17</v>
      </c>
      <c r="G4765">
        <v>113253</v>
      </c>
      <c r="H4765">
        <v>5</v>
      </c>
      <c r="I4765">
        <v>5</v>
      </c>
      <c r="J4765">
        <v>10434</v>
      </c>
    </row>
    <row r="4766" spans="1:10" x14ac:dyDescent="0.2">
      <c r="A4766" t="s">
        <v>20</v>
      </c>
      <c r="B4766" t="s">
        <v>42</v>
      </c>
      <c r="C4766">
        <v>2014</v>
      </c>
      <c r="D4766">
        <v>4.4000000000000004</v>
      </c>
      <c r="E4766" t="s">
        <v>22</v>
      </c>
      <c r="F4766" t="s">
        <v>13</v>
      </c>
      <c r="G4766">
        <v>103694</v>
      </c>
      <c r="H4766">
        <v>5</v>
      </c>
      <c r="I4766">
        <v>4</v>
      </c>
      <c r="J4766">
        <v>12626</v>
      </c>
    </row>
    <row r="4767" spans="1:10" x14ac:dyDescent="0.2">
      <c r="A4767" t="s">
        <v>26</v>
      </c>
      <c r="B4767" t="s">
        <v>47</v>
      </c>
      <c r="C4767">
        <v>2020</v>
      </c>
      <c r="D4767">
        <v>1.8</v>
      </c>
      <c r="E4767" t="s">
        <v>22</v>
      </c>
      <c r="F4767" t="s">
        <v>17</v>
      </c>
      <c r="G4767">
        <v>82553</v>
      </c>
      <c r="H4767">
        <v>2</v>
      </c>
      <c r="I4767">
        <v>1</v>
      </c>
      <c r="J4767">
        <v>13748</v>
      </c>
    </row>
    <row r="4768" spans="1:10" x14ac:dyDescent="0.2">
      <c r="A4768" t="s">
        <v>14</v>
      </c>
      <c r="B4768" t="s">
        <v>39</v>
      </c>
      <c r="C4768">
        <v>2021</v>
      </c>
      <c r="D4768">
        <v>1</v>
      </c>
      <c r="E4768" t="s">
        <v>28</v>
      </c>
      <c r="F4768" t="s">
        <v>25</v>
      </c>
      <c r="G4768">
        <v>263836</v>
      </c>
      <c r="H4768">
        <v>4</v>
      </c>
      <c r="I4768">
        <v>3</v>
      </c>
      <c r="J4768">
        <v>6123</v>
      </c>
    </row>
    <row r="4769" spans="1:10" x14ac:dyDescent="0.2">
      <c r="A4769" t="s">
        <v>36</v>
      </c>
      <c r="B4769" t="s">
        <v>37</v>
      </c>
      <c r="C4769">
        <v>2016</v>
      </c>
      <c r="D4769">
        <v>3.1</v>
      </c>
      <c r="E4769" t="s">
        <v>28</v>
      </c>
      <c r="F4769" t="s">
        <v>17</v>
      </c>
      <c r="G4769">
        <v>75358</v>
      </c>
      <c r="H4769">
        <v>5</v>
      </c>
      <c r="I4769">
        <v>3</v>
      </c>
      <c r="J4769">
        <v>11992</v>
      </c>
    </row>
    <row r="4770" spans="1:10" x14ac:dyDescent="0.2">
      <c r="A4770" t="s">
        <v>10</v>
      </c>
      <c r="B4770" t="s">
        <v>11</v>
      </c>
      <c r="C4770">
        <v>2009</v>
      </c>
      <c r="D4770">
        <v>2.2000000000000002</v>
      </c>
      <c r="E4770" t="s">
        <v>12</v>
      </c>
      <c r="F4770" t="s">
        <v>13</v>
      </c>
      <c r="G4770">
        <v>97278</v>
      </c>
      <c r="H4770">
        <v>2</v>
      </c>
      <c r="I4770">
        <v>1</v>
      </c>
      <c r="J4770">
        <v>7054</v>
      </c>
    </row>
    <row r="4771" spans="1:10" x14ac:dyDescent="0.2">
      <c r="A4771" t="s">
        <v>33</v>
      </c>
      <c r="B4771" t="s">
        <v>34</v>
      </c>
      <c r="C4771">
        <v>2015</v>
      </c>
      <c r="D4771">
        <v>3.3</v>
      </c>
      <c r="E4771" t="s">
        <v>22</v>
      </c>
      <c r="F4771" t="s">
        <v>13</v>
      </c>
      <c r="G4771">
        <v>124543</v>
      </c>
      <c r="H4771">
        <v>4</v>
      </c>
      <c r="I4771">
        <v>2</v>
      </c>
      <c r="J4771">
        <v>11409</v>
      </c>
    </row>
    <row r="4772" spans="1:10" x14ac:dyDescent="0.2">
      <c r="A4772" t="s">
        <v>29</v>
      </c>
      <c r="B4772" t="s">
        <v>56</v>
      </c>
      <c r="C4772">
        <v>2018</v>
      </c>
      <c r="D4772">
        <v>1.1000000000000001</v>
      </c>
      <c r="E4772" t="s">
        <v>28</v>
      </c>
      <c r="F4772" t="s">
        <v>17</v>
      </c>
      <c r="G4772">
        <v>259314</v>
      </c>
      <c r="H4772">
        <v>5</v>
      </c>
      <c r="I4772">
        <v>4</v>
      </c>
      <c r="J4772">
        <v>6913</v>
      </c>
    </row>
    <row r="4773" spans="1:10" x14ac:dyDescent="0.2">
      <c r="A4773" t="s">
        <v>14</v>
      </c>
      <c r="B4773" t="s">
        <v>39</v>
      </c>
      <c r="C4773">
        <v>2017</v>
      </c>
      <c r="D4773">
        <v>4.0999999999999996</v>
      </c>
      <c r="E4773" t="s">
        <v>22</v>
      </c>
      <c r="F4773" t="s">
        <v>13</v>
      </c>
      <c r="G4773">
        <v>298555</v>
      </c>
      <c r="H4773">
        <v>3</v>
      </c>
      <c r="I4773">
        <v>1</v>
      </c>
      <c r="J4773">
        <v>9328</v>
      </c>
    </row>
    <row r="4774" spans="1:10" x14ac:dyDescent="0.2">
      <c r="A4774" t="s">
        <v>36</v>
      </c>
      <c r="B4774" t="s">
        <v>44</v>
      </c>
      <c r="C4774">
        <v>2013</v>
      </c>
      <c r="D4774">
        <v>1.3</v>
      </c>
      <c r="E4774" t="s">
        <v>16</v>
      </c>
      <c r="F4774" t="s">
        <v>13</v>
      </c>
      <c r="G4774">
        <v>133708</v>
      </c>
      <c r="H4774">
        <v>4</v>
      </c>
      <c r="I4774">
        <v>3</v>
      </c>
      <c r="J4774">
        <v>7625</v>
      </c>
    </row>
    <row r="4775" spans="1:10" x14ac:dyDescent="0.2">
      <c r="A4775" t="s">
        <v>40</v>
      </c>
      <c r="B4775" t="s">
        <v>51</v>
      </c>
      <c r="C4775">
        <v>2023</v>
      </c>
      <c r="D4775">
        <v>2.2000000000000002</v>
      </c>
      <c r="E4775" t="s">
        <v>22</v>
      </c>
      <c r="F4775" t="s">
        <v>25</v>
      </c>
      <c r="G4775">
        <v>271751</v>
      </c>
      <c r="H4775">
        <v>2</v>
      </c>
      <c r="I4775">
        <v>2</v>
      </c>
      <c r="J4775">
        <v>9764</v>
      </c>
    </row>
    <row r="4776" spans="1:10" x14ac:dyDescent="0.2">
      <c r="A4776" t="s">
        <v>40</v>
      </c>
      <c r="B4776" t="s">
        <v>49</v>
      </c>
      <c r="C4776">
        <v>2010</v>
      </c>
      <c r="D4776">
        <v>4.5999999999999996</v>
      </c>
      <c r="E4776" t="s">
        <v>22</v>
      </c>
      <c r="F4776" t="s">
        <v>25</v>
      </c>
      <c r="G4776">
        <v>279587</v>
      </c>
      <c r="H4776">
        <v>5</v>
      </c>
      <c r="I4776">
        <v>4</v>
      </c>
      <c r="J4776">
        <v>8108</v>
      </c>
    </row>
    <row r="4777" spans="1:10" x14ac:dyDescent="0.2">
      <c r="A4777" t="s">
        <v>36</v>
      </c>
      <c r="B4777" t="s">
        <v>53</v>
      </c>
      <c r="C4777">
        <v>2006</v>
      </c>
      <c r="D4777">
        <v>4.3</v>
      </c>
      <c r="E4777" t="s">
        <v>16</v>
      </c>
      <c r="F4777" t="s">
        <v>17</v>
      </c>
      <c r="G4777">
        <v>254929</v>
      </c>
      <c r="H4777">
        <v>2</v>
      </c>
      <c r="I4777">
        <v>2</v>
      </c>
      <c r="J4777">
        <v>7601</v>
      </c>
    </row>
    <row r="4778" spans="1:10" x14ac:dyDescent="0.2">
      <c r="A4778" t="s">
        <v>20</v>
      </c>
      <c r="B4778" t="s">
        <v>21</v>
      </c>
      <c r="C4778">
        <v>2015</v>
      </c>
      <c r="D4778">
        <v>2.7</v>
      </c>
      <c r="E4778" t="s">
        <v>22</v>
      </c>
      <c r="F4778" t="s">
        <v>17</v>
      </c>
      <c r="G4778">
        <v>59311</v>
      </c>
      <c r="H4778">
        <v>3</v>
      </c>
      <c r="I4778">
        <v>3</v>
      </c>
      <c r="J4778">
        <v>13613</v>
      </c>
    </row>
    <row r="4779" spans="1:10" x14ac:dyDescent="0.2">
      <c r="A4779" t="s">
        <v>40</v>
      </c>
      <c r="B4779" t="s">
        <v>49</v>
      </c>
      <c r="C4779">
        <v>2006</v>
      </c>
      <c r="D4779">
        <v>2.9</v>
      </c>
      <c r="E4779" t="s">
        <v>12</v>
      </c>
      <c r="F4779" t="s">
        <v>25</v>
      </c>
      <c r="G4779">
        <v>207765</v>
      </c>
      <c r="H4779">
        <v>4</v>
      </c>
      <c r="I4779">
        <v>3</v>
      </c>
      <c r="J4779">
        <v>4644</v>
      </c>
    </row>
    <row r="4780" spans="1:10" x14ac:dyDescent="0.2">
      <c r="A4780" t="s">
        <v>36</v>
      </c>
      <c r="B4780" t="s">
        <v>37</v>
      </c>
      <c r="C4780">
        <v>2011</v>
      </c>
      <c r="D4780">
        <v>4.5</v>
      </c>
      <c r="E4780" t="s">
        <v>16</v>
      </c>
      <c r="F4780" t="s">
        <v>25</v>
      </c>
      <c r="G4780">
        <v>29887</v>
      </c>
      <c r="H4780">
        <v>3</v>
      </c>
      <c r="I4780">
        <v>2</v>
      </c>
      <c r="J4780">
        <v>12302</v>
      </c>
    </row>
    <row r="4781" spans="1:10" x14ac:dyDescent="0.2">
      <c r="A4781" t="s">
        <v>40</v>
      </c>
      <c r="B4781" t="s">
        <v>49</v>
      </c>
      <c r="C4781">
        <v>2021</v>
      </c>
      <c r="D4781">
        <v>4.5</v>
      </c>
      <c r="E4781" t="s">
        <v>12</v>
      </c>
      <c r="F4781" t="s">
        <v>13</v>
      </c>
      <c r="G4781">
        <v>97705</v>
      </c>
      <c r="H4781">
        <v>4</v>
      </c>
      <c r="I4781">
        <v>2</v>
      </c>
      <c r="J4781">
        <v>12945</v>
      </c>
    </row>
    <row r="4782" spans="1:10" x14ac:dyDescent="0.2">
      <c r="A4782" t="s">
        <v>36</v>
      </c>
      <c r="B4782" t="s">
        <v>53</v>
      </c>
      <c r="C4782">
        <v>2003</v>
      </c>
      <c r="D4782">
        <v>4.8</v>
      </c>
      <c r="E4782" t="s">
        <v>12</v>
      </c>
      <c r="F4782" t="s">
        <v>25</v>
      </c>
      <c r="G4782">
        <v>134587</v>
      </c>
      <c r="H4782">
        <v>3</v>
      </c>
      <c r="I4782">
        <v>3</v>
      </c>
      <c r="J4782">
        <v>7108</v>
      </c>
    </row>
    <row r="4783" spans="1:10" x14ac:dyDescent="0.2">
      <c r="A4783" t="s">
        <v>36</v>
      </c>
      <c r="B4783" t="s">
        <v>44</v>
      </c>
      <c r="C4783">
        <v>2018</v>
      </c>
      <c r="D4783">
        <v>2.8</v>
      </c>
      <c r="E4783" t="s">
        <v>16</v>
      </c>
      <c r="F4783" t="s">
        <v>13</v>
      </c>
      <c r="G4783">
        <v>293291</v>
      </c>
      <c r="H4783">
        <v>3</v>
      </c>
      <c r="I4783">
        <v>2</v>
      </c>
      <c r="J4783">
        <v>7434</v>
      </c>
    </row>
    <row r="4784" spans="1:10" x14ac:dyDescent="0.2">
      <c r="A4784" t="s">
        <v>29</v>
      </c>
      <c r="B4784" t="s">
        <v>35</v>
      </c>
      <c r="C4784">
        <v>2015</v>
      </c>
      <c r="D4784">
        <v>4.3</v>
      </c>
      <c r="E4784" t="s">
        <v>22</v>
      </c>
      <c r="F4784" t="s">
        <v>25</v>
      </c>
      <c r="G4784">
        <v>109966</v>
      </c>
      <c r="H4784">
        <v>2</v>
      </c>
      <c r="I4784">
        <v>1</v>
      </c>
      <c r="J4784">
        <v>12700</v>
      </c>
    </row>
    <row r="4785" spans="1:10" x14ac:dyDescent="0.2">
      <c r="A4785" t="s">
        <v>29</v>
      </c>
      <c r="B4785" t="s">
        <v>56</v>
      </c>
      <c r="C4785">
        <v>2021</v>
      </c>
      <c r="D4785">
        <v>1</v>
      </c>
      <c r="E4785" t="s">
        <v>22</v>
      </c>
      <c r="F4785" t="s">
        <v>13</v>
      </c>
      <c r="G4785">
        <v>226314</v>
      </c>
      <c r="H4785">
        <v>5</v>
      </c>
      <c r="I4785">
        <v>5</v>
      </c>
      <c r="J4785">
        <v>8873</v>
      </c>
    </row>
    <row r="4786" spans="1:10" x14ac:dyDescent="0.2">
      <c r="A4786" t="s">
        <v>20</v>
      </c>
      <c r="B4786" t="s">
        <v>42</v>
      </c>
      <c r="C4786">
        <v>2023</v>
      </c>
      <c r="D4786">
        <v>3.1</v>
      </c>
      <c r="E4786" t="s">
        <v>12</v>
      </c>
      <c r="F4786" t="s">
        <v>17</v>
      </c>
      <c r="G4786">
        <v>259026</v>
      </c>
      <c r="H4786">
        <v>3</v>
      </c>
      <c r="I4786">
        <v>1</v>
      </c>
      <c r="J4786">
        <v>10419</v>
      </c>
    </row>
    <row r="4787" spans="1:10" x14ac:dyDescent="0.2">
      <c r="A4787" t="s">
        <v>36</v>
      </c>
      <c r="B4787" t="s">
        <v>37</v>
      </c>
      <c r="C4787">
        <v>2022</v>
      </c>
      <c r="D4787">
        <v>4.5</v>
      </c>
      <c r="E4787" t="s">
        <v>12</v>
      </c>
      <c r="F4787" t="s">
        <v>25</v>
      </c>
      <c r="G4787">
        <v>253634</v>
      </c>
      <c r="H4787">
        <v>2</v>
      </c>
      <c r="I4787">
        <v>2</v>
      </c>
      <c r="J4787">
        <v>10127</v>
      </c>
    </row>
    <row r="4788" spans="1:10" x14ac:dyDescent="0.2">
      <c r="A4788" t="s">
        <v>18</v>
      </c>
      <c r="B4788" t="s">
        <v>52</v>
      </c>
      <c r="C4788">
        <v>2022</v>
      </c>
      <c r="D4788">
        <v>2.2000000000000002</v>
      </c>
      <c r="E4788" t="s">
        <v>16</v>
      </c>
      <c r="F4788" t="s">
        <v>13</v>
      </c>
      <c r="G4788">
        <v>120004</v>
      </c>
      <c r="H4788">
        <v>3</v>
      </c>
      <c r="I4788">
        <v>4</v>
      </c>
      <c r="J4788">
        <v>11499</v>
      </c>
    </row>
    <row r="4789" spans="1:10" x14ac:dyDescent="0.2">
      <c r="A4789" t="s">
        <v>10</v>
      </c>
      <c r="B4789" t="s">
        <v>11</v>
      </c>
      <c r="C4789">
        <v>2017</v>
      </c>
      <c r="D4789">
        <v>2.5</v>
      </c>
      <c r="E4789" t="s">
        <v>22</v>
      </c>
      <c r="F4789" t="s">
        <v>25</v>
      </c>
      <c r="G4789">
        <v>225526</v>
      </c>
      <c r="H4789">
        <v>4</v>
      </c>
      <c r="I4789">
        <v>4</v>
      </c>
      <c r="J4789">
        <v>9189</v>
      </c>
    </row>
    <row r="4790" spans="1:10" x14ac:dyDescent="0.2">
      <c r="A4790" t="s">
        <v>40</v>
      </c>
      <c r="B4790" t="s">
        <v>41</v>
      </c>
      <c r="C4790">
        <v>2000</v>
      </c>
      <c r="D4790">
        <v>3.7</v>
      </c>
      <c r="E4790" t="s">
        <v>28</v>
      </c>
      <c r="F4790" t="s">
        <v>17</v>
      </c>
      <c r="G4790">
        <v>247523</v>
      </c>
      <c r="H4790">
        <v>2</v>
      </c>
      <c r="I4790">
        <v>2</v>
      </c>
      <c r="J4790">
        <v>4349</v>
      </c>
    </row>
    <row r="4791" spans="1:10" x14ac:dyDescent="0.2">
      <c r="A4791" t="s">
        <v>10</v>
      </c>
      <c r="B4791" t="s">
        <v>48</v>
      </c>
      <c r="C4791">
        <v>2019</v>
      </c>
      <c r="D4791">
        <v>2.2999999999999998</v>
      </c>
      <c r="E4791" t="s">
        <v>22</v>
      </c>
      <c r="F4791" t="s">
        <v>25</v>
      </c>
      <c r="G4791">
        <v>29218</v>
      </c>
      <c r="H4791">
        <v>5</v>
      </c>
      <c r="I4791">
        <v>3</v>
      </c>
      <c r="J4791">
        <v>13515</v>
      </c>
    </row>
    <row r="4792" spans="1:10" x14ac:dyDescent="0.2">
      <c r="A4792" t="s">
        <v>20</v>
      </c>
      <c r="B4792" t="s">
        <v>42</v>
      </c>
      <c r="C4792">
        <v>2009</v>
      </c>
      <c r="D4792">
        <v>2.4</v>
      </c>
      <c r="E4792" t="s">
        <v>16</v>
      </c>
      <c r="F4792" t="s">
        <v>13</v>
      </c>
      <c r="G4792">
        <v>17928</v>
      </c>
      <c r="H4792">
        <v>4</v>
      </c>
      <c r="I4792">
        <v>2</v>
      </c>
      <c r="J4792">
        <v>9841</v>
      </c>
    </row>
    <row r="4793" spans="1:10" x14ac:dyDescent="0.2">
      <c r="A4793" t="s">
        <v>23</v>
      </c>
      <c r="B4793" t="s">
        <v>45</v>
      </c>
      <c r="C4793">
        <v>2016</v>
      </c>
      <c r="D4793">
        <v>4.2</v>
      </c>
      <c r="E4793" t="s">
        <v>12</v>
      </c>
      <c r="F4793" t="s">
        <v>13</v>
      </c>
      <c r="G4793">
        <v>219739</v>
      </c>
      <c r="H4793">
        <v>2</v>
      </c>
      <c r="I4793">
        <v>4</v>
      </c>
      <c r="J4793">
        <v>8705</v>
      </c>
    </row>
    <row r="4794" spans="1:10" x14ac:dyDescent="0.2">
      <c r="A4794" t="s">
        <v>20</v>
      </c>
      <c r="B4794" t="s">
        <v>21</v>
      </c>
      <c r="C4794">
        <v>2022</v>
      </c>
      <c r="D4794">
        <v>3.5</v>
      </c>
      <c r="E4794" t="s">
        <v>22</v>
      </c>
      <c r="F4794" t="s">
        <v>17</v>
      </c>
      <c r="G4794">
        <v>163972</v>
      </c>
      <c r="H4794">
        <v>3</v>
      </c>
      <c r="I4794">
        <v>2</v>
      </c>
      <c r="J4794">
        <v>14420</v>
      </c>
    </row>
    <row r="4795" spans="1:10" x14ac:dyDescent="0.2">
      <c r="A4795" t="s">
        <v>14</v>
      </c>
      <c r="B4795" t="s">
        <v>15</v>
      </c>
      <c r="C4795">
        <v>2003</v>
      </c>
      <c r="D4795">
        <v>2.2999999999999998</v>
      </c>
      <c r="E4795" t="s">
        <v>28</v>
      </c>
      <c r="F4795" t="s">
        <v>17</v>
      </c>
      <c r="G4795">
        <v>132667</v>
      </c>
      <c r="H4795">
        <v>4</v>
      </c>
      <c r="I4795">
        <v>3</v>
      </c>
      <c r="J4795">
        <v>6146</v>
      </c>
    </row>
    <row r="4796" spans="1:10" x14ac:dyDescent="0.2">
      <c r="A4796" t="s">
        <v>36</v>
      </c>
      <c r="B4796" t="s">
        <v>53</v>
      </c>
      <c r="C4796">
        <v>2007</v>
      </c>
      <c r="D4796">
        <v>2.7</v>
      </c>
      <c r="E4796" t="s">
        <v>28</v>
      </c>
      <c r="F4796" t="s">
        <v>17</v>
      </c>
      <c r="G4796">
        <v>29157</v>
      </c>
      <c r="H4796">
        <v>2</v>
      </c>
      <c r="I4796">
        <v>2</v>
      </c>
      <c r="J4796">
        <v>9816</v>
      </c>
    </row>
    <row r="4797" spans="1:10" x14ac:dyDescent="0.2">
      <c r="A4797" t="s">
        <v>23</v>
      </c>
      <c r="B4797" t="s">
        <v>38</v>
      </c>
      <c r="C4797">
        <v>2019</v>
      </c>
      <c r="D4797">
        <v>4.9000000000000004</v>
      </c>
      <c r="E4797" t="s">
        <v>28</v>
      </c>
      <c r="F4797" t="s">
        <v>13</v>
      </c>
      <c r="G4797">
        <v>227405</v>
      </c>
      <c r="H4797">
        <v>2</v>
      </c>
      <c r="I4797">
        <v>5</v>
      </c>
      <c r="J4797">
        <v>10151</v>
      </c>
    </row>
    <row r="4798" spans="1:10" x14ac:dyDescent="0.2">
      <c r="A4798" t="s">
        <v>20</v>
      </c>
      <c r="B4798" t="s">
        <v>21</v>
      </c>
      <c r="C4798">
        <v>2008</v>
      </c>
      <c r="D4798">
        <v>4.2</v>
      </c>
      <c r="E4798" t="s">
        <v>16</v>
      </c>
      <c r="F4798" t="s">
        <v>17</v>
      </c>
      <c r="G4798">
        <v>23797</v>
      </c>
      <c r="H4798">
        <v>4</v>
      </c>
      <c r="I4798">
        <v>4</v>
      </c>
      <c r="J4798">
        <v>12724</v>
      </c>
    </row>
    <row r="4799" spans="1:10" x14ac:dyDescent="0.2">
      <c r="A4799" t="s">
        <v>18</v>
      </c>
      <c r="B4799" t="s">
        <v>54</v>
      </c>
      <c r="C4799">
        <v>2023</v>
      </c>
      <c r="D4799">
        <v>2.6</v>
      </c>
      <c r="E4799" t="s">
        <v>16</v>
      </c>
      <c r="F4799" t="s">
        <v>17</v>
      </c>
      <c r="G4799">
        <v>261742</v>
      </c>
      <c r="H4799">
        <v>5</v>
      </c>
      <c r="I4799">
        <v>4</v>
      </c>
      <c r="J4799">
        <v>10865</v>
      </c>
    </row>
    <row r="4800" spans="1:10" x14ac:dyDescent="0.2">
      <c r="A4800" t="s">
        <v>40</v>
      </c>
      <c r="B4800" t="s">
        <v>41</v>
      </c>
      <c r="C4800">
        <v>2015</v>
      </c>
      <c r="D4800">
        <v>1.4</v>
      </c>
      <c r="E4800" t="s">
        <v>16</v>
      </c>
      <c r="F4800" t="s">
        <v>25</v>
      </c>
      <c r="G4800">
        <v>23534</v>
      </c>
      <c r="H4800">
        <v>2</v>
      </c>
      <c r="I4800">
        <v>1</v>
      </c>
      <c r="J4800">
        <v>10529</v>
      </c>
    </row>
    <row r="4801" spans="1:10" x14ac:dyDescent="0.2">
      <c r="A4801" t="s">
        <v>26</v>
      </c>
      <c r="B4801" t="s">
        <v>47</v>
      </c>
      <c r="C4801">
        <v>2023</v>
      </c>
      <c r="D4801">
        <v>1.6</v>
      </c>
      <c r="E4801" t="s">
        <v>16</v>
      </c>
      <c r="F4801" t="s">
        <v>17</v>
      </c>
      <c r="G4801">
        <v>189772</v>
      </c>
      <c r="H4801">
        <v>2</v>
      </c>
      <c r="I4801">
        <v>1</v>
      </c>
      <c r="J4801">
        <v>11304</v>
      </c>
    </row>
    <row r="4802" spans="1:10" x14ac:dyDescent="0.2">
      <c r="A4802" t="s">
        <v>18</v>
      </c>
      <c r="B4802" t="s">
        <v>19</v>
      </c>
      <c r="C4802">
        <v>2008</v>
      </c>
      <c r="D4802">
        <v>3</v>
      </c>
      <c r="E4802" t="s">
        <v>16</v>
      </c>
      <c r="F4802" t="s">
        <v>13</v>
      </c>
      <c r="G4802">
        <v>121774</v>
      </c>
      <c r="H4802">
        <v>3</v>
      </c>
      <c r="I4802">
        <v>3</v>
      </c>
      <c r="J4802">
        <v>8064</v>
      </c>
    </row>
    <row r="4803" spans="1:10" x14ac:dyDescent="0.2">
      <c r="A4803" t="s">
        <v>36</v>
      </c>
      <c r="B4803" t="s">
        <v>44</v>
      </c>
      <c r="C4803">
        <v>2001</v>
      </c>
      <c r="D4803">
        <v>4.9000000000000004</v>
      </c>
      <c r="E4803" t="s">
        <v>12</v>
      </c>
      <c r="F4803" t="s">
        <v>17</v>
      </c>
      <c r="G4803">
        <v>168068</v>
      </c>
      <c r="H4803">
        <v>5</v>
      </c>
      <c r="I4803">
        <v>3</v>
      </c>
      <c r="J4803">
        <v>7438</v>
      </c>
    </row>
    <row r="4804" spans="1:10" x14ac:dyDescent="0.2">
      <c r="A4804" t="s">
        <v>26</v>
      </c>
      <c r="B4804" t="s">
        <v>47</v>
      </c>
      <c r="C4804">
        <v>2013</v>
      </c>
      <c r="D4804">
        <v>1.6</v>
      </c>
      <c r="E4804" t="s">
        <v>16</v>
      </c>
      <c r="F4804" t="s">
        <v>13</v>
      </c>
      <c r="G4804">
        <v>297002</v>
      </c>
      <c r="H4804">
        <v>5</v>
      </c>
      <c r="I4804">
        <v>2</v>
      </c>
      <c r="J4804">
        <v>4659</v>
      </c>
    </row>
    <row r="4805" spans="1:10" x14ac:dyDescent="0.2">
      <c r="A4805" t="s">
        <v>26</v>
      </c>
      <c r="B4805" t="s">
        <v>32</v>
      </c>
      <c r="C4805">
        <v>2017</v>
      </c>
      <c r="D4805">
        <v>1.9</v>
      </c>
      <c r="E4805" t="s">
        <v>16</v>
      </c>
      <c r="F4805" t="s">
        <v>17</v>
      </c>
      <c r="G4805">
        <v>117468</v>
      </c>
      <c r="H4805">
        <v>5</v>
      </c>
      <c r="I4805">
        <v>3</v>
      </c>
      <c r="J4805">
        <v>11250</v>
      </c>
    </row>
    <row r="4806" spans="1:10" x14ac:dyDescent="0.2">
      <c r="A4806" t="s">
        <v>36</v>
      </c>
      <c r="B4806" t="s">
        <v>37</v>
      </c>
      <c r="C4806">
        <v>2015</v>
      </c>
      <c r="D4806">
        <v>3.8</v>
      </c>
      <c r="E4806" t="s">
        <v>28</v>
      </c>
      <c r="F4806" t="s">
        <v>25</v>
      </c>
      <c r="G4806">
        <v>211545</v>
      </c>
      <c r="H4806">
        <v>2</v>
      </c>
      <c r="I4806">
        <v>5</v>
      </c>
      <c r="J4806">
        <v>8169</v>
      </c>
    </row>
    <row r="4807" spans="1:10" x14ac:dyDescent="0.2">
      <c r="A4807" t="s">
        <v>23</v>
      </c>
      <c r="B4807" t="s">
        <v>24</v>
      </c>
      <c r="C4807">
        <v>2014</v>
      </c>
      <c r="D4807">
        <v>4.2</v>
      </c>
      <c r="E4807" t="s">
        <v>22</v>
      </c>
      <c r="F4807" t="s">
        <v>25</v>
      </c>
      <c r="G4807">
        <v>288436</v>
      </c>
      <c r="H4807">
        <v>2</v>
      </c>
      <c r="I4807">
        <v>1</v>
      </c>
      <c r="J4807">
        <v>8731</v>
      </c>
    </row>
    <row r="4808" spans="1:10" x14ac:dyDescent="0.2">
      <c r="A4808" t="s">
        <v>26</v>
      </c>
      <c r="B4808" t="s">
        <v>27</v>
      </c>
      <c r="C4808">
        <v>2018</v>
      </c>
      <c r="D4808">
        <v>4.4000000000000004</v>
      </c>
      <c r="E4808" t="s">
        <v>12</v>
      </c>
      <c r="F4808" t="s">
        <v>13</v>
      </c>
      <c r="G4808">
        <v>114684</v>
      </c>
      <c r="H4808">
        <v>5</v>
      </c>
      <c r="I4808">
        <v>1</v>
      </c>
      <c r="J4808">
        <v>11606</v>
      </c>
    </row>
    <row r="4809" spans="1:10" x14ac:dyDescent="0.2">
      <c r="A4809" t="s">
        <v>26</v>
      </c>
      <c r="B4809" t="s">
        <v>32</v>
      </c>
      <c r="C4809">
        <v>2022</v>
      </c>
      <c r="D4809">
        <v>4.5999999999999996</v>
      </c>
      <c r="E4809" t="s">
        <v>16</v>
      </c>
      <c r="F4809" t="s">
        <v>13</v>
      </c>
      <c r="G4809">
        <v>142869</v>
      </c>
      <c r="H4809">
        <v>2</v>
      </c>
      <c r="I4809">
        <v>2</v>
      </c>
      <c r="J4809">
        <v>13442</v>
      </c>
    </row>
    <row r="4810" spans="1:10" x14ac:dyDescent="0.2">
      <c r="A4810" t="s">
        <v>14</v>
      </c>
      <c r="B4810" t="s">
        <v>15</v>
      </c>
      <c r="C4810">
        <v>2001</v>
      </c>
      <c r="D4810">
        <v>3.2</v>
      </c>
      <c r="E4810" t="s">
        <v>12</v>
      </c>
      <c r="F4810" t="s">
        <v>17</v>
      </c>
      <c r="G4810">
        <v>248129</v>
      </c>
      <c r="H4810">
        <v>2</v>
      </c>
      <c r="I4810">
        <v>2</v>
      </c>
      <c r="J4810">
        <v>4137</v>
      </c>
    </row>
    <row r="4811" spans="1:10" x14ac:dyDescent="0.2">
      <c r="A4811" t="s">
        <v>14</v>
      </c>
      <c r="B4811" t="s">
        <v>39</v>
      </c>
      <c r="C4811">
        <v>2013</v>
      </c>
      <c r="D4811">
        <v>4.5999999999999996</v>
      </c>
      <c r="E4811" t="s">
        <v>22</v>
      </c>
      <c r="F4811" t="s">
        <v>17</v>
      </c>
      <c r="G4811">
        <v>181417</v>
      </c>
      <c r="H4811">
        <v>3</v>
      </c>
      <c r="I4811">
        <v>2</v>
      </c>
      <c r="J4811">
        <v>12471</v>
      </c>
    </row>
    <row r="4812" spans="1:10" x14ac:dyDescent="0.2">
      <c r="A4812" t="s">
        <v>14</v>
      </c>
      <c r="B4812" t="s">
        <v>15</v>
      </c>
      <c r="C4812">
        <v>2019</v>
      </c>
      <c r="D4812">
        <v>2.1</v>
      </c>
      <c r="E4812" t="s">
        <v>16</v>
      </c>
      <c r="F4812" t="s">
        <v>17</v>
      </c>
      <c r="G4812">
        <v>31024</v>
      </c>
      <c r="H4812">
        <v>2</v>
      </c>
      <c r="I4812">
        <v>4</v>
      </c>
      <c r="J4812">
        <v>13779</v>
      </c>
    </row>
    <row r="4813" spans="1:10" x14ac:dyDescent="0.2">
      <c r="A4813" t="s">
        <v>23</v>
      </c>
      <c r="B4813" t="s">
        <v>38</v>
      </c>
      <c r="C4813">
        <v>2023</v>
      </c>
      <c r="D4813">
        <v>1</v>
      </c>
      <c r="E4813" t="s">
        <v>28</v>
      </c>
      <c r="F4813" t="s">
        <v>17</v>
      </c>
      <c r="G4813">
        <v>108139</v>
      </c>
      <c r="H4813">
        <v>4</v>
      </c>
      <c r="I4813">
        <v>2</v>
      </c>
      <c r="J4813">
        <v>11337</v>
      </c>
    </row>
    <row r="4814" spans="1:10" x14ac:dyDescent="0.2">
      <c r="A4814" t="s">
        <v>20</v>
      </c>
      <c r="B4814" t="s">
        <v>42</v>
      </c>
      <c r="C4814">
        <v>2023</v>
      </c>
      <c r="D4814">
        <v>2.8</v>
      </c>
      <c r="E4814" t="s">
        <v>12</v>
      </c>
      <c r="F4814" t="s">
        <v>13</v>
      </c>
      <c r="G4814">
        <v>211895</v>
      </c>
      <c r="H4814">
        <v>5</v>
      </c>
      <c r="I4814">
        <v>3</v>
      </c>
      <c r="J4814">
        <v>9562</v>
      </c>
    </row>
    <row r="4815" spans="1:10" x14ac:dyDescent="0.2">
      <c r="A4815" t="s">
        <v>10</v>
      </c>
      <c r="B4815" t="s">
        <v>31</v>
      </c>
      <c r="C4815">
        <v>2010</v>
      </c>
      <c r="D4815">
        <v>3.6</v>
      </c>
      <c r="E4815" t="s">
        <v>12</v>
      </c>
      <c r="F4815" t="s">
        <v>17</v>
      </c>
      <c r="G4815">
        <v>165807</v>
      </c>
      <c r="H4815">
        <v>4</v>
      </c>
      <c r="I4815">
        <v>3</v>
      </c>
      <c r="J4815">
        <v>8883</v>
      </c>
    </row>
    <row r="4816" spans="1:10" x14ac:dyDescent="0.2">
      <c r="A4816" t="s">
        <v>40</v>
      </c>
      <c r="B4816" t="s">
        <v>41</v>
      </c>
      <c r="C4816">
        <v>2021</v>
      </c>
      <c r="D4816">
        <v>3.6</v>
      </c>
      <c r="E4816" t="s">
        <v>28</v>
      </c>
      <c r="F4816" t="s">
        <v>13</v>
      </c>
      <c r="G4816">
        <v>49144</v>
      </c>
      <c r="H4816">
        <v>2</v>
      </c>
      <c r="I4816">
        <v>1</v>
      </c>
      <c r="J4816">
        <v>13017</v>
      </c>
    </row>
    <row r="4817" spans="1:10" x14ac:dyDescent="0.2">
      <c r="A4817" t="s">
        <v>40</v>
      </c>
      <c r="B4817" t="s">
        <v>49</v>
      </c>
      <c r="C4817">
        <v>2022</v>
      </c>
      <c r="D4817">
        <v>3.6</v>
      </c>
      <c r="E4817" t="s">
        <v>28</v>
      </c>
      <c r="F4817" t="s">
        <v>13</v>
      </c>
      <c r="G4817">
        <v>285033</v>
      </c>
      <c r="H4817">
        <v>4</v>
      </c>
      <c r="I4817">
        <v>3</v>
      </c>
      <c r="J4817">
        <v>8599</v>
      </c>
    </row>
    <row r="4818" spans="1:10" x14ac:dyDescent="0.2">
      <c r="A4818" t="s">
        <v>20</v>
      </c>
      <c r="B4818" t="s">
        <v>50</v>
      </c>
      <c r="C4818">
        <v>2009</v>
      </c>
      <c r="D4818">
        <v>3.7</v>
      </c>
      <c r="E4818" t="s">
        <v>12</v>
      </c>
      <c r="F4818" t="s">
        <v>25</v>
      </c>
      <c r="G4818">
        <v>204116</v>
      </c>
      <c r="H4818">
        <v>5</v>
      </c>
      <c r="I4818">
        <v>4</v>
      </c>
      <c r="J4818">
        <v>6417</v>
      </c>
    </row>
    <row r="4819" spans="1:10" x14ac:dyDescent="0.2">
      <c r="A4819" t="s">
        <v>29</v>
      </c>
      <c r="B4819" t="s">
        <v>35</v>
      </c>
      <c r="C4819">
        <v>2011</v>
      </c>
      <c r="D4819">
        <v>4</v>
      </c>
      <c r="E4819" t="s">
        <v>16</v>
      </c>
      <c r="F4819" t="s">
        <v>25</v>
      </c>
      <c r="G4819">
        <v>148122</v>
      </c>
      <c r="H4819">
        <v>5</v>
      </c>
      <c r="I4819">
        <v>1</v>
      </c>
      <c r="J4819">
        <v>9437</v>
      </c>
    </row>
    <row r="4820" spans="1:10" x14ac:dyDescent="0.2">
      <c r="A4820" t="s">
        <v>33</v>
      </c>
      <c r="B4820" t="s">
        <v>55</v>
      </c>
      <c r="C4820">
        <v>2021</v>
      </c>
      <c r="D4820">
        <v>3.3</v>
      </c>
      <c r="E4820" t="s">
        <v>16</v>
      </c>
      <c r="F4820" t="s">
        <v>17</v>
      </c>
      <c r="G4820">
        <v>48794</v>
      </c>
      <c r="H4820">
        <v>4</v>
      </c>
      <c r="I4820">
        <v>4</v>
      </c>
      <c r="J4820">
        <v>15224</v>
      </c>
    </row>
    <row r="4821" spans="1:10" x14ac:dyDescent="0.2">
      <c r="A4821" t="s">
        <v>18</v>
      </c>
      <c r="B4821" t="s">
        <v>52</v>
      </c>
      <c r="C4821">
        <v>2004</v>
      </c>
      <c r="D4821">
        <v>4.3</v>
      </c>
      <c r="E4821" t="s">
        <v>16</v>
      </c>
      <c r="F4821" t="s">
        <v>25</v>
      </c>
      <c r="G4821">
        <v>1468</v>
      </c>
      <c r="H4821">
        <v>4</v>
      </c>
      <c r="I4821">
        <v>1</v>
      </c>
      <c r="J4821">
        <v>10570</v>
      </c>
    </row>
    <row r="4822" spans="1:10" x14ac:dyDescent="0.2">
      <c r="A4822" t="s">
        <v>40</v>
      </c>
      <c r="B4822" t="s">
        <v>49</v>
      </c>
      <c r="C4822">
        <v>2018</v>
      </c>
      <c r="D4822">
        <v>4.0999999999999996</v>
      </c>
      <c r="E4822" t="s">
        <v>12</v>
      </c>
      <c r="F4822" t="s">
        <v>17</v>
      </c>
      <c r="G4822">
        <v>250214</v>
      </c>
      <c r="H4822">
        <v>4</v>
      </c>
      <c r="I4822">
        <v>2</v>
      </c>
      <c r="J4822">
        <v>10095</v>
      </c>
    </row>
    <row r="4823" spans="1:10" x14ac:dyDescent="0.2">
      <c r="A4823" t="s">
        <v>29</v>
      </c>
      <c r="B4823" t="s">
        <v>30</v>
      </c>
      <c r="C4823">
        <v>2000</v>
      </c>
      <c r="D4823">
        <v>3.8</v>
      </c>
      <c r="E4823" t="s">
        <v>16</v>
      </c>
      <c r="F4823" t="s">
        <v>25</v>
      </c>
      <c r="G4823">
        <v>198579</v>
      </c>
      <c r="H4823">
        <v>2</v>
      </c>
      <c r="I4823">
        <v>3</v>
      </c>
      <c r="J4823">
        <v>4928</v>
      </c>
    </row>
    <row r="4824" spans="1:10" x14ac:dyDescent="0.2">
      <c r="A4824" t="s">
        <v>23</v>
      </c>
      <c r="B4824" t="s">
        <v>24</v>
      </c>
      <c r="C4824">
        <v>2014</v>
      </c>
      <c r="D4824">
        <v>1.9</v>
      </c>
      <c r="E4824" t="s">
        <v>16</v>
      </c>
      <c r="F4824" t="s">
        <v>13</v>
      </c>
      <c r="G4824">
        <v>8606</v>
      </c>
      <c r="H4824">
        <v>2</v>
      </c>
      <c r="I4824">
        <v>4</v>
      </c>
      <c r="J4824">
        <v>11027</v>
      </c>
    </row>
    <row r="4825" spans="1:10" x14ac:dyDescent="0.2">
      <c r="A4825" t="s">
        <v>18</v>
      </c>
      <c r="B4825" t="s">
        <v>54</v>
      </c>
      <c r="C4825">
        <v>2009</v>
      </c>
      <c r="D4825">
        <v>2.7</v>
      </c>
      <c r="E4825" t="s">
        <v>12</v>
      </c>
      <c r="F4825" t="s">
        <v>13</v>
      </c>
      <c r="G4825">
        <v>190357</v>
      </c>
      <c r="H4825">
        <v>4</v>
      </c>
      <c r="I4825">
        <v>5</v>
      </c>
      <c r="J4825">
        <v>5692</v>
      </c>
    </row>
    <row r="4826" spans="1:10" x14ac:dyDescent="0.2">
      <c r="A4826" t="s">
        <v>20</v>
      </c>
      <c r="B4826" t="s">
        <v>21</v>
      </c>
      <c r="C4826">
        <v>2020</v>
      </c>
      <c r="D4826">
        <v>1.4</v>
      </c>
      <c r="E4826" t="s">
        <v>22</v>
      </c>
      <c r="F4826" t="s">
        <v>25</v>
      </c>
      <c r="G4826">
        <v>22948</v>
      </c>
      <c r="H4826">
        <v>4</v>
      </c>
      <c r="I4826">
        <v>2</v>
      </c>
      <c r="J4826">
        <v>13041</v>
      </c>
    </row>
    <row r="4827" spans="1:10" x14ac:dyDescent="0.2">
      <c r="A4827" t="s">
        <v>20</v>
      </c>
      <c r="B4827" t="s">
        <v>42</v>
      </c>
      <c r="C4827">
        <v>2014</v>
      </c>
      <c r="D4827">
        <v>2.9</v>
      </c>
      <c r="E4827" t="s">
        <v>16</v>
      </c>
      <c r="F4827" t="s">
        <v>17</v>
      </c>
      <c r="G4827">
        <v>99602</v>
      </c>
      <c r="H4827">
        <v>3</v>
      </c>
      <c r="I4827">
        <v>5</v>
      </c>
      <c r="J4827">
        <v>11707</v>
      </c>
    </row>
    <row r="4828" spans="1:10" x14ac:dyDescent="0.2">
      <c r="A4828" t="s">
        <v>18</v>
      </c>
      <c r="B4828" t="s">
        <v>52</v>
      </c>
      <c r="C4828">
        <v>2008</v>
      </c>
      <c r="D4828">
        <v>2.4</v>
      </c>
      <c r="E4828" t="s">
        <v>12</v>
      </c>
      <c r="F4828" t="s">
        <v>13</v>
      </c>
      <c r="G4828">
        <v>297184</v>
      </c>
      <c r="H4828">
        <v>5</v>
      </c>
      <c r="I4828">
        <v>3</v>
      </c>
      <c r="J4828">
        <v>2956</v>
      </c>
    </row>
    <row r="4829" spans="1:10" x14ac:dyDescent="0.2">
      <c r="A4829" t="s">
        <v>18</v>
      </c>
      <c r="B4829" t="s">
        <v>52</v>
      </c>
      <c r="C4829">
        <v>2022</v>
      </c>
      <c r="D4829">
        <v>1.5</v>
      </c>
      <c r="E4829" t="s">
        <v>12</v>
      </c>
      <c r="F4829" t="s">
        <v>13</v>
      </c>
      <c r="G4829">
        <v>167423</v>
      </c>
      <c r="H4829">
        <v>4</v>
      </c>
      <c r="I4829">
        <v>3</v>
      </c>
      <c r="J4829">
        <v>8851</v>
      </c>
    </row>
    <row r="4830" spans="1:10" x14ac:dyDescent="0.2">
      <c r="A4830" t="s">
        <v>18</v>
      </c>
      <c r="B4830" t="s">
        <v>52</v>
      </c>
      <c r="C4830">
        <v>2014</v>
      </c>
      <c r="D4830">
        <v>4.5999999999999996</v>
      </c>
      <c r="E4830" t="s">
        <v>22</v>
      </c>
      <c r="F4830" t="s">
        <v>25</v>
      </c>
      <c r="G4830">
        <v>167413</v>
      </c>
      <c r="H4830">
        <v>3</v>
      </c>
      <c r="I4830">
        <v>1</v>
      </c>
      <c r="J4830">
        <v>11551</v>
      </c>
    </row>
    <row r="4831" spans="1:10" x14ac:dyDescent="0.2">
      <c r="A4831" t="s">
        <v>33</v>
      </c>
      <c r="B4831" t="s">
        <v>55</v>
      </c>
      <c r="C4831">
        <v>2023</v>
      </c>
      <c r="D4831">
        <v>2</v>
      </c>
      <c r="E4831" t="s">
        <v>12</v>
      </c>
      <c r="F4831" t="s">
        <v>17</v>
      </c>
      <c r="G4831">
        <v>167629</v>
      </c>
      <c r="H4831">
        <v>3</v>
      </c>
      <c r="I4831">
        <v>1</v>
      </c>
      <c r="J4831">
        <v>11147</v>
      </c>
    </row>
    <row r="4832" spans="1:10" x14ac:dyDescent="0.2">
      <c r="A4832" t="s">
        <v>36</v>
      </c>
      <c r="B4832" t="s">
        <v>44</v>
      </c>
      <c r="C4832">
        <v>2002</v>
      </c>
      <c r="D4832">
        <v>1.2</v>
      </c>
      <c r="E4832" t="s">
        <v>12</v>
      </c>
      <c r="F4832" t="s">
        <v>13</v>
      </c>
      <c r="G4832">
        <v>135449</v>
      </c>
      <c r="H4832">
        <v>3</v>
      </c>
      <c r="I4832">
        <v>5</v>
      </c>
      <c r="J4832">
        <v>3191</v>
      </c>
    </row>
    <row r="4833" spans="1:10" x14ac:dyDescent="0.2">
      <c r="A4833" t="s">
        <v>40</v>
      </c>
      <c r="B4833" t="s">
        <v>49</v>
      </c>
      <c r="C4833">
        <v>2010</v>
      </c>
      <c r="D4833">
        <v>4.3</v>
      </c>
      <c r="E4833" t="s">
        <v>28</v>
      </c>
      <c r="F4833" t="s">
        <v>25</v>
      </c>
      <c r="G4833">
        <v>263113</v>
      </c>
      <c r="H4833">
        <v>2</v>
      </c>
      <c r="I4833">
        <v>4</v>
      </c>
      <c r="J4833">
        <v>6137</v>
      </c>
    </row>
    <row r="4834" spans="1:10" x14ac:dyDescent="0.2">
      <c r="A4834" t="s">
        <v>14</v>
      </c>
      <c r="B4834" t="s">
        <v>46</v>
      </c>
      <c r="C4834">
        <v>2007</v>
      </c>
      <c r="D4834">
        <v>1.6</v>
      </c>
      <c r="E4834" t="s">
        <v>12</v>
      </c>
      <c r="F4834" t="s">
        <v>17</v>
      </c>
      <c r="G4834">
        <v>8250</v>
      </c>
      <c r="H4834">
        <v>3</v>
      </c>
      <c r="I4834">
        <v>3</v>
      </c>
      <c r="J4834">
        <v>9135</v>
      </c>
    </row>
    <row r="4835" spans="1:10" x14ac:dyDescent="0.2">
      <c r="A4835" t="s">
        <v>14</v>
      </c>
      <c r="B4835" t="s">
        <v>39</v>
      </c>
      <c r="C4835">
        <v>2017</v>
      </c>
      <c r="D4835">
        <v>4.9000000000000004</v>
      </c>
      <c r="E4835" t="s">
        <v>22</v>
      </c>
      <c r="F4835" t="s">
        <v>25</v>
      </c>
      <c r="G4835">
        <v>240222</v>
      </c>
      <c r="H4835">
        <v>4</v>
      </c>
      <c r="I4835">
        <v>1</v>
      </c>
      <c r="J4835">
        <v>11295</v>
      </c>
    </row>
    <row r="4836" spans="1:10" x14ac:dyDescent="0.2">
      <c r="A4836" t="s">
        <v>20</v>
      </c>
      <c r="B4836" t="s">
        <v>42</v>
      </c>
      <c r="C4836">
        <v>2004</v>
      </c>
      <c r="D4836">
        <v>1.7</v>
      </c>
      <c r="E4836" t="s">
        <v>16</v>
      </c>
      <c r="F4836" t="s">
        <v>25</v>
      </c>
      <c r="G4836">
        <v>136830</v>
      </c>
      <c r="H4836">
        <v>2</v>
      </c>
      <c r="I4836">
        <v>4</v>
      </c>
      <c r="J4836">
        <v>5263</v>
      </c>
    </row>
    <row r="4837" spans="1:10" x14ac:dyDescent="0.2">
      <c r="A4837" t="s">
        <v>23</v>
      </c>
      <c r="B4837" t="s">
        <v>45</v>
      </c>
      <c r="C4837">
        <v>2006</v>
      </c>
      <c r="D4837">
        <v>2.6</v>
      </c>
      <c r="E4837" t="s">
        <v>22</v>
      </c>
      <c r="F4837" t="s">
        <v>25</v>
      </c>
      <c r="G4837">
        <v>205832</v>
      </c>
      <c r="H4837">
        <v>5</v>
      </c>
      <c r="I4837">
        <v>3</v>
      </c>
      <c r="J4837">
        <v>6383</v>
      </c>
    </row>
    <row r="4838" spans="1:10" x14ac:dyDescent="0.2">
      <c r="A4838" t="s">
        <v>10</v>
      </c>
      <c r="B4838" t="s">
        <v>31</v>
      </c>
      <c r="C4838">
        <v>2001</v>
      </c>
      <c r="D4838">
        <v>3.2</v>
      </c>
      <c r="E4838" t="s">
        <v>22</v>
      </c>
      <c r="F4838" t="s">
        <v>13</v>
      </c>
      <c r="G4838">
        <v>157182</v>
      </c>
      <c r="H4838">
        <v>2</v>
      </c>
      <c r="I4838">
        <v>2</v>
      </c>
      <c r="J4838">
        <v>6456</v>
      </c>
    </row>
    <row r="4839" spans="1:10" x14ac:dyDescent="0.2">
      <c r="A4839" t="s">
        <v>33</v>
      </c>
      <c r="B4839" t="s">
        <v>43</v>
      </c>
      <c r="C4839">
        <v>2005</v>
      </c>
      <c r="D4839">
        <v>1.2</v>
      </c>
      <c r="E4839" t="s">
        <v>22</v>
      </c>
      <c r="F4839" t="s">
        <v>17</v>
      </c>
      <c r="G4839">
        <v>166820</v>
      </c>
      <c r="H4839">
        <v>2</v>
      </c>
      <c r="I4839">
        <v>3</v>
      </c>
      <c r="J4839">
        <v>6963</v>
      </c>
    </row>
    <row r="4840" spans="1:10" x14ac:dyDescent="0.2">
      <c r="A4840" t="s">
        <v>10</v>
      </c>
      <c r="B4840" t="s">
        <v>11</v>
      </c>
      <c r="C4840">
        <v>2000</v>
      </c>
      <c r="D4840">
        <v>3.6</v>
      </c>
      <c r="E4840" t="s">
        <v>22</v>
      </c>
      <c r="F4840" t="s">
        <v>17</v>
      </c>
      <c r="G4840">
        <v>232094</v>
      </c>
      <c r="H4840">
        <v>5</v>
      </c>
      <c r="I4840">
        <v>5</v>
      </c>
      <c r="J4840">
        <v>6558</v>
      </c>
    </row>
    <row r="4841" spans="1:10" x14ac:dyDescent="0.2">
      <c r="A4841" t="s">
        <v>40</v>
      </c>
      <c r="B4841" t="s">
        <v>49</v>
      </c>
      <c r="C4841">
        <v>2017</v>
      </c>
      <c r="D4841">
        <v>4.5999999999999996</v>
      </c>
      <c r="E4841" t="s">
        <v>22</v>
      </c>
      <c r="F4841" t="s">
        <v>17</v>
      </c>
      <c r="G4841">
        <v>250034</v>
      </c>
      <c r="H4841">
        <v>3</v>
      </c>
      <c r="I4841">
        <v>4</v>
      </c>
      <c r="J4841">
        <v>12299</v>
      </c>
    </row>
    <row r="4842" spans="1:10" x14ac:dyDescent="0.2">
      <c r="A4842" t="s">
        <v>10</v>
      </c>
      <c r="B4842" t="s">
        <v>48</v>
      </c>
      <c r="C4842">
        <v>2020</v>
      </c>
      <c r="D4842">
        <v>4</v>
      </c>
      <c r="E4842" t="s">
        <v>12</v>
      </c>
      <c r="F4842" t="s">
        <v>17</v>
      </c>
      <c r="G4842">
        <v>151346</v>
      </c>
      <c r="H4842">
        <v>2</v>
      </c>
      <c r="I4842">
        <v>4</v>
      </c>
      <c r="J4842">
        <v>12573</v>
      </c>
    </row>
    <row r="4843" spans="1:10" x14ac:dyDescent="0.2">
      <c r="A4843" t="s">
        <v>33</v>
      </c>
      <c r="B4843" t="s">
        <v>43</v>
      </c>
      <c r="C4843">
        <v>2014</v>
      </c>
      <c r="D4843">
        <v>2.7</v>
      </c>
      <c r="E4843" t="s">
        <v>22</v>
      </c>
      <c r="F4843" t="s">
        <v>17</v>
      </c>
      <c r="G4843">
        <v>130418</v>
      </c>
      <c r="H4843">
        <v>2</v>
      </c>
      <c r="I4843">
        <v>5</v>
      </c>
      <c r="J4843">
        <v>11891</v>
      </c>
    </row>
    <row r="4844" spans="1:10" x14ac:dyDescent="0.2">
      <c r="A4844" t="s">
        <v>36</v>
      </c>
      <c r="B4844" t="s">
        <v>44</v>
      </c>
      <c r="C4844">
        <v>2011</v>
      </c>
      <c r="D4844">
        <v>1.4</v>
      </c>
      <c r="E4844" t="s">
        <v>28</v>
      </c>
      <c r="F4844" t="s">
        <v>25</v>
      </c>
      <c r="G4844">
        <v>166927</v>
      </c>
      <c r="H4844">
        <v>3</v>
      </c>
      <c r="I4844">
        <v>5</v>
      </c>
      <c r="J4844">
        <v>5461</v>
      </c>
    </row>
    <row r="4845" spans="1:10" x14ac:dyDescent="0.2">
      <c r="A4845" t="s">
        <v>33</v>
      </c>
      <c r="B4845" t="s">
        <v>34</v>
      </c>
      <c r="C4845">
        <v>2021</v>
      </c>
      <c r="D4845">
        <v>2.7</v>
      </c>
      <c r="E4845" t="s">
        <v>16</v>
      </c>
      <c r="F4845" t="s">
        <v>17</v>
      </c>
      <c r="G4845">
        <v>231281</v>
      </c>
      <c r="H4845">
        <v>4</v>
      </c>
      <c r="I4845">
        <v>2</v>
      </c>
      <c r="J4845">
        <v>10974</v>
      </c>
    </row>
    <row r="4846" spans="1:10" x14ac:dyDescent="0.2">
      <c r="A4846" t="s">
        <v>23</v>
      </c>
      <c r="B4846" t="s">
        <v>24</v>
      </c>
      <c r="C4846">
        <v>2018</v>
      </c>
      <c r="D4846">
        <v>2.9</v>
      </c>
      <c r="E4846" t="s">
        <v>16</v>
      </c>
      <c r="F4846" t="s">
        <v>13</v>
      </c>
      <c r="G4846">
        <v>19860</v>
      </c>
      <c r="H4846">
        <v>5</v>
      </c>
      <c r="I4846">
        <v>2</v>
      </c>
      <c r="J4846">
        <v>13002</v>
      </c>
    </row>
    <row r="4847" spans="1:10" x14ac:dyDescent="0.2">
      <c r="A4847" t="s">
        <v>29</v>
      </c>
      <c r="B4847" t="s">
        <v>35</v>
      </c>
      <c r="C4847">
        <v>2008</v>
      </c>
      <c r="D4847">
        <v>2.2999999999999998</v>
      </c>
      <c r="E4847" t="s">
        <v>16</v>
      </c>
      <c r="F4847" t="s">
        <v>17</v>
      </c>
      <c r="G4847">
        <v>100144</v>
      </c>
      <c r="H4847">
        <v>3</v>
      </c>
      <c r="I4847">
        <v>3</v>
      </c>
      <c r="J4847">
        <v>9297</v>
      </c>
    </row>
    <row r="4848" spans="1:10" x14ac:dyDescent="0.2">
      <c r="A4848" t="s">
        <v>20</v>
      </c>
      <c r="B4848" t="s">
        <v>21</v>
      </c>
      <c r="C4848">
        <v>2001</v>
      </c>
      <c r="D4848">
        <v>4.2</v>
      </c>
      <c r="E4848" t="s">
        <v>28</v>
      </c>
      <c r="F4848" t="s">
        <v>13</v>
      </c>
      <c r="G4848">
        <v>160095</v>
      </c>
      <c r="H4848">
        <v>5</v>
      </c>
      <c r="I4848">
        <v>2</v>
      </c>
      <c r="J4848">
        <v>5398</v>
      </c>
    </row>
    <row r="4849" spans="1:10" x14ac:dyDescent="0.2">
      <c r="A4849" t="s">
        <v>26</v>
      </c>
      <c r="B4849" t="s">
        <v>32</v>
      </c>
      <c r="C4849">
        <v>2017</v>
      </c>
      <c r="D4849">
        <v>2.6</v>
      </c>
      <c r="E4849" t="s">
        <v>22</v>
      </c>
      <c r="F4849" t="s">
        <v>17</v>
      </c>
      <c r="G4849">
        <v>117587</v>
      </c>
      <c r="H4849">
        <v>4</v>
      </c>
      <c r="I4849">
        <v>5</v>
      </c>
      <c r="J4849">
        <v>12948</v>
      </c>
    </row>
    <row r="4850" spans="1:10" x14ac:dyDescent="0.2">
      <c r="A4850" t="s">
        <v>10</v>
      </c>
      <c r="B4850" t="s">
        <v>31</v>
      </c>
      <c r="C4850">
        <v>2005</v>
      </c>
      <c r="D4850">
        <v>1</v>
      </c>
      <c r="E4850" t="s">
        <v>12</v>
      </c>
      <c r="F4850" t="s">
        <v>25</v>
      </c>
      <c r="G4850">
        <v>33013</v>
      </c>
      <c r="H4850">
        <v>3</v>
      </c>
      <c r="I4850">
        <v>1</v>
      </c>
      <c r="J4850">
        <v>5939</v>
      </c>
    </row>
    <row r="4851" spans="1:10" x14ac:dyDescent="0.2">
      <c r="A4851" t="s">
        <v>33</v>
      </c>
      <c r="B4851" t="s">
        <v>43</v>
      </c>
      <c r="C4851">
        <v>2021</v>
      </c>
      <c r="D4851">
        <v>4.9000000000000004</v>
      </c>
      <c r="E4851" t="s">
        <v>12</v>
      </c>
      <c r="F4851" t="s">
        <v>17</v>
      </c>
      <c r="G4851">
        <v>106965</v>
      </c>
      <c r="H4851">
        <v>3</v>
      </c>
      <c r="I4851">
        <v>3</v>
      </c>
      <c r="J4851">
        <v>14660</v>
      </c>
    </row>
    <row r="4852" spans="1:10" x14ac:dyDescent="0.2">
      <c r="A4852" t="s">
        <v>36</v>
      </c>
      <c r="B4852" t="s">
        <v>37</v>
      </c>
      <c r="C4852">
        <v>2003</v>
      </c>
      <c r="D4852">
        <v>1.8</v>
      </c>
      <c r="E4852" t="s">
        <v>28</v>
      </c>
      <c r="F4852" t="s">
        <v>17</v>
      </c>
      <c r="G4852">
        <v>152446</v>
      </c>
      <c r="H4852">
        <v>4</v>
      </c>
      <c r="I4852">
        <v>2</v>
      </c>
      <c r="J4852">
        <v>5251</v>
      </c>
    </row>
    <row r="4853" spans="1:10" x14ac:dyDescent="0.2">
      <c r="A4853" t="s">
        <v>40</v>
      </c>
      <c r="B4853" t="s">
        <v>41</v>
      </c>
      <c r="C4853">
        <v>2010</v>
      </c>
      <c r="D4853">
        <v>4.5</v>
      </c>
      <c r="E4853" t="s">
        <v>28</v>
      </c>
      <c r="F4853" t="s">
        <v>25</v>
      </c>
      <c r="G4853">
        <v>50328</v>
      </c>
      <c r="H4853">
        <v>3</v>
      </c>
      <c r="I4853">
        <v>1</v>
      </c>
      <c r="J4853">
        <v>10593</v>
      </c>
    </row>
    <row r="4854" spans="1:10" x14ac:dyDescent="0.2">
      <c r="A4854" t="s">
        <v>10</v>
      </c>
      <c r="B4854" t="s">
        <v>11</v>
      </c>
      <c r="C4854">
        <v>2016</v>
      </c>
      <c r="D4854">
        <v>2</v>
      </c>
      <c r="E4854" t="s">
        <v>12</v>
      </c>
      <c r="F4854" t="s">
        <v>25</v>
      </c>
      <c r="G4854">
        <v>234734</v>
      </c>
      <c r="H4854">
        <v>4</v>
      </c>
      <c r="I4854">
        <v>4</v>
      </c>
      <c r="J4854">
        <v>6205</v>
      </c>
    </row>
    <row r="4855" spans="1:10" x14ac:dyDescent="0.2">
      <c r="A4855" t="s">
        <v>14</v>
      </c>
      <c r="B4855" t="s">
        <v>46</v>
      </c>
      <c r="C4855">
        <v>2009</v>
      </c>
      <c r="D4855">
        <v>1.9</v>
      </c>
      <c r="E4855" t="s">
        <v>22</v>
      </c>
      <c r="F4855" t="s">
        <v>13</v>
      </c>
      <c r="G4855">
        <v>273001</v>
      </c>
      <c r="H4855">
        <v>3</v>
      </c>
      <c r="I4855">
        <v>2</v>
      </c>
      <c r="J4855">
        <v>5239</v>
      </c>
    </row>
    <row r="4856" spans="1:10" x14ac:dyDescent="0.2">
      <c r="A4856" t="s">
        <v>40</v>
      </c>
      <c r="B4856" t="s">
        <v>49</v>
      </c>
      <c r="C4856">
        <v>2020</v>
      </c>
      <c r="D4856">
        <v>3.3</v>
      </c>
      <c r="E4856" t="s">
        <v>16</v>
      </c>
      <c r="F4856" t="s">
        <v>25</v>
      </c>
      <c r="G4856">
        <v>203134</v>
      </c>
      <c r="H4856">
        <v>4</v>
      </c>
      <c r="I4856">
        <v>5</v>
      </c>
      <c r="J4856">
        <v>10337</v>
      </c>
    </row>
    <row r="4857" spans="1:10" x14ac:dyDescent="0.2">
      <c r="A4857" t="s">
        <v>36</v>
      </c>
      <c r="B4857" t="s">
        <v>53</v>
      </c>
      <c r="C4857">
        <v>2002</v>
      </c>
      <c r="D4857">
        <v>4.0999999999999996</v>
      </c>
      <c r="E4857" t="s">
        <v>16</v>
      </c>
      <c r="F4857" t="s">
        <v>13</v>
      </c>
      <c r="G4857">
        <v>122406</v>
      </c>
      <c r="H4857">
        <v>4</v>
      </c>
      <c r="I4857">
        <v>3</v>
      </c>
      <c r="J4857">
        <v>7351</v>
      </c>
    </row>
    <row r="4858" spans="1:10" x14ac:dyDescent="0.2">
      <c r="A4858" t="s">
        <v>36</v>
      </c>
      <c r="B4858" t="s">
        <v>37</v>
      </c>
      <c r="C4858">
        <v>2005</v>
      </c>
      <c r="D4858">
        <v>2.5</v>
      </c>
      <c r="E4858" t="s">
        <v>16</v>
      </c>
      <c r="F4858" t="s">
        <v>17</v>
      </c>
      <c r="G4858">
        <v>175563</v>
      </c>
      <c r="H4858">
        <v>5</v>
      </c>
      <c r="I4858">
        <v>1</v>
      </c>
      <c r="J4858">
        <v>7088</v>
      </c>
    </row>
    <row r="4859" spans="1:10" x14ac:dyDescent="0.2">
      <c r="A4859" t="s">
        <v>23</v>
      </c>
      <c r="B4859" t="s">
        <v>38</v>
      </c>
      <c r="C4859">
        <v>2008</v>
      </c>
      <c r="D4859">
        <v>1.1000000000000001</v>
      </c>
      <c r="E4859" t="s">
        <v>22</v>
      </c>
      <c r="F4859" t="s">
        <v>25</v>
      </c>
      <c r="G4859">
        <v>89304</v>
      </c>
      <c r="H4859">
        <v>3</v>
      </c>
      <c r="I4859">
        <v>3</v>
      </c>
      <c r="J4859">
        <v>7813</v>
      </c>
    </row>
    <row r="4860" spans="1:10" x14ac:dyDescent="0.2">
      <c r="A4860" t="s">
        <v>29</v>
      </c>
      <c r="B4860" t="s">
        <v>30</v>
      </c>
      <c r="C4860">
        <v>2004</v>
      </c>
      <c r="D4860">
        <v>3.6</v>
      </c>
      <c r="E4860" t="s">
        <v>16</v>
      </c>
      <c r="F4860" t="s">
        <v>17</v>
      </c>
      <c r="G4860">
        <v>258034</v>
      </c>
      <c r="H4860">
        <v>4</v>
      </c>
      <c r="I4860">
        <v>5</v>
      </c>
      <c r="J4860">
        <v>6239</v>
      </c>
    </row>
    <row r="4861" spans="1:10" x14ac:dyDescent="0.2">
      <c r="A4861" t="s">
        <v>36</v>
      </c>
      <c r="B4861" t="s">
        <v>37</v>
      </c>
      <c r="C4861">
        <v>2014</v>
      </c>
      <c r="D4861">
        <v>1.3</v>
      </c>
      <c r="E4861" t="s">
        <v>12</v>
      </c>
      <c r="F4861" t="s">
        <v>17</v>
      </c>
      <c r="G4861">
        <v>120033</v>
      </c>
      <c r="H4861">
        <v>2</v>
      </c>
      <c r="I4861">
        <v>3</v>
      </c>
      <c r="J4861">
        <v>8699</v>
      </c>
    </row>
    <row r="4862" spans="1:10" x14ac:dyDescent="0.2">
      <c r="A4862" t="s">
        <v>36</v>
      </c>
      <c r="B4862" t="s">
        <v>37</v>
      </c>
      <c r="C4862">
        <v>2006</v>
      </c>
      <c r="D4862">
        <v>4.2</v>
      </c>
      <c r="E4862" t="s">
        <v>12</v>
      </c>
      <c r="F4862" t="s">
        <v>25</v>
      </c>
      <c r="G4862">
        <v>6007</v>
      </c>
      <c r="H4862">
        <v>3</v>
      </c>
      <c r="I4862">
        <v>4</v>
      </c>
      <c r="J4862">
        <v>9979</v>
      </c>
    </row>
    <row r="4863" spans="1:10" x14ac:dyDescent="0.2">
      <c r="A4863" t="s">
        <v>26</v>
      </c>
      <c r="B4863" t="s">
        <v>47</v>
      </c>
      <c r="C4863">
        <v>2014</v>
      </c>
      <c r="D4863">
        <v>4.8</v>
      </c>
      <c r="E4863" t="s">
        <v>28</v>
      </c>
      <c r="F4863" t="s">
        <v>17</v>
      </c>
      <c r="G4863">
        <v>184138</v>
      </c>
      <c r="H4863">
        <v>4</v>
      </c>
      <c r="I4863">
        <v>1</v>
      </c>
      <c r="J4863">
        <v>10917</v>
      </c>
    </row>
    <row r="4864" spans="1:10" x14ac:dyDescent="0.2">
      <c r="A4864" t="s">
        <v>18</v>
      </c>
      <c r="B4864" t="s">
        <v>54</v>
      </c>
      <c r="C4864">
        <v>2005</v>
      </c>
      <c r="D4864">
        <v>1.3</v>
      </c>
      <c r="E4864" t="s">
        <v>12</v>
      </c>
      <c r="F4864" t="s">
        <v>17</v>
      </c>
      <c r="G4864">
        <v>234518</v>
      </c>
      <c r="H4864">
        <v>3</v>
      </c>
      <c r="I4864">
        <v>3</v>
      </c>
      <c r="J4864">
        <v>3709</v>
      </c>
    </row>
    <row r="4865" spans="1:10" x14ac:dyDescent="0.2">
      <c r="A4865" t="s">
        <v>36</v>
      </c>
      <c r="B4865" t="s">
        <v>37</v>
      </c>
      <c r="C4865">
        <v>2015</v>
      </c>
      <c r="D4865">
        <v>2.1</v>
      </c>
      <c r="E4865" t="s">
        <v>12</v>
      </c>
      <c r="F4865" t="s">
        <v>13</v>
      </c>
      <c r="G4865">
        <v>282541</v>
      </c>
      <c r="H4865">
        <v>2</v>
      </c>
      <c r="I4865">
        <v>2</v>
      </c>
      <c r="J4865">
        <v>5049</v>
      </c>
    </row>
    <row r="4866" spans="1:10" x14ac:dyDescent="0.2">
      <c r="A4866" t="s">
        <v>20</v>
      </c>
      <c r="B4866" t="s">
        <v>21</v>
      </c>
      <c r="C4866">
        <v>2020</v>
      </c>
      <c r="D4866">
        <v>1.3</v>
      </c>
      <c r="E4866" t="s">
        <v>16</v>
      </c>
      <c r="F4866" t="s">
        <v>17</v>
      </c>
      <c r="G4866">
        <v>100488</v>
      </c>
      <c r="H4866">
        <v>2</v>
      </c>
      <c r="I4866">
        <v>2</v>
      </c>
      <c r="J4866">
        <v>11890</v>
      </c>
    </row>
    <row r="4867" spans="1:10" x14ac:dyDescent="0.2">
      <c r="A4867" t="s">
        <v>14</v>
      </c>
      <c r="B4867" t="s">
        <v>39</v>
      </c>
      <c r="C4867">
        <v>2001</v>
      </c>
      <c r="D4867">
        <v>2.2000000000000002</v>
      </c>
      <c r="E4867" t="s">
        <v>12</v>
      </c>
      <c r="F4867" t="s">
        <v>25</v>
      </c>
      <c r="G4867">
        <v>68178</v>
      </c>
      <c r="H4867">
        <v>2</v>
      </c>
      <c r="I4867">
        <v>4</v>
      </c>
      <c r="J4867">
        <v>5236</v>
      </c>
    </row>
    <row r="4868" spans="1:10" x14ac:dyDescent="0.2">
      <c r="A4868" t="s">
        <v>14</v>
      </c>
      <c r="B4868" t="s">
        <v>39</v>
      </c>
      <c r="C4868">
        <v>2018</v>
      </c>
      <c r="D4868">
        <v>4.0999999999999996</v>
      </c>
      <c r="E4868" t="s">
        <v>28</v>
      </c>
      <c r="F4868" t="s">
        <v>13</v>
      </c>
      <c r="G4868">
        <v>151138</v>
      </c>
      <c r="H4868">
        <v>4</v>
      </c>
      <c r="I4868">
        <v>2</v>
      </c>
      <c r="J4868">
        <v>10577</v>
      </c>
    </row>
    <row r="4869" spans="1:10" x14ac:dyDescent="0.2">
      <c r="A4869" t="s">
        <v>36</v>
      </c>
      <c r="B4869" t="s">
        <v>37</v>
      </c>
      <c r="C4869">
        <v>2002</v>
      </c>
      <c r="D4869">
        <v>3.3</v>
      </c>
      <c r="E4869" t="s">
        <v>16</v>
      </c>
      <c r="F4869" t="s">
        <v>25</v>
      </c>
      <c r="G4869">
        <v>159436</v>
      </c>
      <c r="H4869">
        <v>5</v>
      </c>
      <c r="I4869">
        <v>4</v>
      </c>
      <c r="J4869">
        <v>5811</v>
      </c>
    </row>
    <row r="4870" spans="1:10" x14ac:dyDescent="0.2">
      <c r="A4870" t="s">
        <v>18</v>
      </c>
      <c r="B4870" t="s">
        <v>54</v>
      </c>
      <c r="C4870">
        <v>2008</v>
      </c>
      <c r="D4870">
        <v>3.9</v>
      </c>
      <c r="E4870" t="s">
        <v>22</v>
      </c>
      <c r="F4870" t="s">
        <v>25</v>
      </c>
      <c r="G4870">
        <v>282354</v>
      </c>
      <c r="H4870">
        <v>3</v>
      </c>
      <c r="I4870">
        <v>5</v>
      </c>
      <c r="J4870">
        <v>6752</v>
      </c>
    </row>
    <row r="4871" spans="1:10" x14ac:dyDescent="0.2">
      <c r="A4871" t="s">
        <v>10</v>
      </c>
      <c r="B4871" t="s">
        <v>48</v>
      </c>
      <c r="C4871">
        <v>2016</v>
      </c>
      <c r="D4871">
        <v>3.6</v>
      </c>
      <c r="E4871" t="s">
        <v>22</v>
      </c>
      <c r="F4871" t="s">
        <v>25</v>
      </c>
      <c r="G4871">
        <v>104867</v>
      </c>
      <c r="H4871">
        <v>3</v>
      </c>
      <c r="I4871">
        <v>2</v>
      </c>
      <c r="J4871">
        <v>12402</v>
      </c>
    </row>
    <row r="4872" spans="1:10" x14ac:dyDescent="0.2">
      <c r="A4872" t="s">
        <v>33</v>
      </c>
      <c r="B4872" t="s">
        <v>34</v>
      </c>
      <c r="C4872">
        <v>2007</v>
      </c>
      <c r="D4872">
        <v>1.8</v>
      </c>
      <c r="E4872" t="s">
        <v>12</v>
      </c>
      <c r="F4872" t="s">
        <v>13</v>
      </c>
      <c r="G4872">
        <v>54751</v>
      </c>
      <c r="H4872">
        <v>4</v>
      </c>
      <c r="I4872">
        <v>1</v>
      </c>
      <c r="J4872">
        <v>6904</v>
      </c>
    </row>
    <row r="4873" spans="1:10" x14ac:dyDescent="0.2">
      <c r="A4873" t="s">
        <v>20</v>
      </c>
      <c r="B4873" t="s">
        <v>21</v>
      </c>
      <c r="C4873">
        <v>2014</v>
      </c>
      <c r="D4873">
        <v>4.3</v>
      </c>
      <c r="E4873" t="s">
        <v>22</v>
      </c>
      <c r="F4873" t="s">
        <v>17</v>
      </c>
      <c r="G4873">
        <v>231270</v>
      </c>
      <c r="H4873">
        <v>4</v>
      </c>
      <c r="I4873">
        <v>5</v>
      </c>
      <c r="J4873">
        <v>11474</v>
      </c>
    </row>
    <row r="4874" spans="1:10" x14ac:dyDescent="0.2">
      <c r="A4874" t="s">
        <v>26</v>
      </c>
      <c r="B4874" t="s">
        <v>27</v>
      </c>
      <c r="C4874">
        <v>2022</v>
      </c>
      <c r="D4874">
        <v>2.2999999999999998</v>
      </c>
      <c r="E4874" t="s">
        <v>16</v>
      </c>
      <c r="F4874" t="s">
        <v>13</v>
      </c>
      <c r="G4874">
        <v>272342</v>
      </c>
      <c r="H4874">
        <v>2</v>
      </c>
      <c r="I4874">
        <v>2</v>
      </c>
      <c r="J4874">
        <v>8553</v>
      </c>
    </row>
    <row r="4875" spans="1:10" x14ac:dyDescent="0.2">
      <c r="A4875" t="s">
        <v>18</v>
      </c>
      <c r="B4875" t="s">
        <v>52</v>
      </c>
      <c r="C4875">
        <v>2010</v>
      </c>
      <c r="D4875">
        <v>2.7</v>
      </c>
      <c r="E4875" t="s">
        <v>12</v>
      </c>
      <c r="F4875" t="s">
        <v>25</v>
      </c>
      <c r="G4875">
        <v>147775</v>
      </c>
      <c r="H4875">
        <v>3</v>
      </c>
      <c r="I4875">
        <v>1</v>
      </c>
      <c r="J4875">
        <v>6844</v>
      </c>
    </row>
    <row r="4876" spans="1:10" x14ac:dyDescent="0.2">
      <c r="A4876" t="s">
        <v>23</v>
      </c>
      <c r="B4876" t="s">
        <v>38</v>
      </c>
      <c r="C4876">
        <v>2023</v>
      </c>
      <c r="D4876">
        <v>1</v>
      </c>
      <c r="E4876" t="s">
        <v>16</v>
      </c>
      <c r="F4876" t="s">
        <v>17</v>
      </c>
      <c r="G4876">
        <v>136461</v>
      </c>
      <c r="H4876">
        <v>4</v>
      </c>
      <c r="I4876">
        <v>2</v>
      </c>
      <c r="J4876">
        <v>11770</v>
      </c>
    </row>
    <row r="4877" spans="1:10" x14ac:dyDescent="0.2">
      <c r="A4877" t="s">
        <v>33</v>
      </c>
      <c r="B4877" t="s">
        <v>34</v>
      </c>
      <c r="C4877">
        <v>2021</v>
      </c>
      <c r="D4877">
        <v>4.8</v>
      </c>
      <c r="E4877" t="s">
        <v>12</v>
      </c>
      <c r="F4877" t="s">
        <v>25</v>
      </c>
      <c r="G4877">
        <v>262444</v>
      </c>
      <c r="H4877">
        <v>4</v>
      </c>
      <c r="I4877">
        <v>2</v>
      </c>
      <c r="J4877">
        <v>9951</v>
      </c>
    </row>
    <row r="4878" spans="1:10" x14ac:dyDescent="0.2">
      <c r="A4878" t="s">
        <v>10</v>
      </c>
      <c r="B4878" t="s">
        <v>48</v>
      </c>
      <c r="C4878">
        <v>2009</v>
      </c>
      <c r="D4878">
        <v>3</v>
      </c>
      <c r="E4878" t="s">
        <v>12</v>
      </c>
      <c r="F4878" t="s">
        <v>25</v>
      </c>
      <c r="G4878">
        <v>230536</v>
      </c>
      <c r="H4878">
        <v>5</v>
      </c>
      <c r="I4878">
        <v>1</v>
      </c>
      <c r="J4878">
        <v>5189</v>
      </c>
    </row>
    <row r="4879" spans="1:10" x14ac:dyDescent="0.2">
      <c r="A4879" t="s">
        <v>10</v>
      </c>
      <c r="B4879" t="s">
        <v>31</v>
      </c>
      <c r="C4879">
        <v>2006</v>
      </c>
      <c r="D4879">
        <v>2.1</v>
      </c>
      <c r="E4879" t="s">
        <v>16</v>
      </c>
      <c r="F4879" t="s">
        <v>13</v>
      </c>
      <c r="G4879">
        <v>219324</v>
      </c>
      <c r="H4879">
        <v>2</v>
      </c>
      <c r="I4879">
        <v>5</v>
      </c>
      <c r="J4879">
        <v>4613</v>
      </c>
    </row>
    <row r="4880" spans="1:10" x14ac:dyDescent="0.2">
      <c r="A4880" t="s">
        <v>18</v>
      </c>
      <c r="B4880" t="s">
        <v>19</v>
      </c>
      <c r="C4880">
        <v>2004</v>
      </c>
      <c r="D4880">
        <v>1.5</v>
      </c>
      <c r="E4880" t="s">
        <v>22</v>
      </c>
      <c r="F4880" t="s">
        <v>13</v>
      </c>
      <c r="G4880">
        <v>27269</v>
      </c>
      <c r="H4880">
        <v>2</v>
      </c>
      <c r="I4880">
        <v>1</v>
      </c>
      <c r="J4880">
        <v>8254</v>
      </c>
    </row>
    <row r="4881" spans="1:10" x14ac:dyDescent="0.2">
      <c r="A4881" t="s">
        <v>10</v>
      </c>
      <c r="B4881" t="s">
        <v>48</v>
      </c>
      <c r="C4881">
        <v>2015</v>
      </c>
      <c r="D4881">
        <v>1.1000000000000001</v>
      </c>
      <c r="E4881" t="s">
        <v>28</v>
      </c>
      <c r="F4881" t="s">
        <v>25</v>
      </c>
      <c r="G4881">
        <v>109317</v>
      </c>
      <c r="H4881">
        <v>5</v>
      </c>
      <c r="I4881">
        <v>4</v>
      </c>
      <c r="J4881">
        <v>7513</v>
      </c>
    </row>
    <row r="4882" spans="1:10" x14ac:dyDescent="0.2">
      <c r="A4882" t="s">
        <v>40</v>
      </c>
      <c r="B4882" t="s">
        <v>41</v>
      </c>
      <c r="C4882">
        <v>2000</v>
      </c>
      <c r="D4882">
        <v>1.4</v>
      </c>
      <c r="E4882" t="s">
        <v>22</v>
      </c>
      <c r="F4882" t="s">
        <v>25</v>
      </c>
      <c r="G4882">
        <v>298968</v>
      </c>
      <c r="H4882">
        <v>5</v>
      </c>
      <c r="I4882">
        <v>1</v>
      </c>
      <c r="J4882">
        <v>2000</v>
      </c>
    </row>
    <row r="4883" spans="1:10" x14ac:dyDescent="0.2">
      <c r="A4883" t="s">
        <v>23</v>
      </c>
      <c r="B4883" t="s">
        <v>38</v>
      </c>
      <c r="C4883">
        <v>2014</v>
      </c>
      <c r="D4883">
        <v>2.2000000000000002</v>
      </c>
      <c r="E4883" t="s">
        <v>16</v>
      </c>
      <c r="F4883" t="s">
        <v>13</v>
      </c>
      <c r="G4883">
        <v>113037</v>
      </c>
      <c r="H4883">
        <v>4</v>
      </c>
      <c r="I4883">
        <v>1</v>
      </c>
      <c r="J4883">
        <v>9239</v>
      </c>
    </row>
    <row r="4884" spans="1:10" x14ac:dyDescent="0.2">
      <c r="A4884" t="s">
        <v>40</v>
      </c>
      <c r="B4884" t="s">
        <v>49</v>
      </c>
      <c r="C4884">
        <v>2021</v>
      </c>
      <c r="D4884">
        <v>3.5</v>
      </c>
      <c r="E4884" t="s">
        <v>22</v>
      </c>
      <c r="F4884" t="s">
        <v>13</v>
      </c>
      <c r="G4884">
        <v>240581</v>
      </c>
      <c r="H4884">
        <v>2</v>
      </c>
      <c r="I4884">
        <v>5</v>
      </c>
      <c r="J4884">
        <v>11088</v>
      </c>
    </row>
    <row r="4885" spans="1:10" x14ac:dyDescent="0.2">
      <c r="A4885" t="s">
        <v>36</v>
      </c>
      <c r="B4885" t="s">
        <v>37</v>
      </c>
      <c r="C4885">
        <v>2011</v>
      </c>
      <c r="D4885">
        <v>2.9</v>
      </c>
      <c r="E4885" t="s">
        <v>12</v>
      </c>
      <c r="F4885" t="s">
        <v>17</v>
      </c>
      <c r="G4885">
        <v>129776</v>
      </c>
      <c r="H4885">
        <v>2</v>
      </c>
      <c r="I4885">
        <v>4</v>
      </c>
      <c r="J4885">
        <v>9204</v>
      </c>
    </row>
    <row r="4886" spans="1:10" x14ac:dyDescent="0.2">
      <c r="A4886" t="s">
        <v>14</v>
      </c>
      <c r="B4886" t="s">
        <v>46</v>
      </c>
      <c r="C4886">
        <v>2007</v>
      </c>
      <c r="D4886">
        <v>2</v>
      </c>
      <c r="E4886" t="s">
        <v>22</v>
      </c>
      <c r="F4886" t="s">
        <v>25</v>
      </c>
      <c r="G4886">
        <v>109453</v>
      </c>
      <c r="H4886">
        <v>3</v>
      </c>
      <c r="I4886">
        <v>3</v>
      </c>
      <c r="J4886">
        <v>8010</v>
      </c>
    </row>
    <row r="4887" spans="1:10" x14ac:dyDescent="0.2">
      <c r="A4887" t="s">
        <v>40</v>
      </c>
      <c r="B4887" t="s">
        <v>41</v>
      </c>
      <c r="C4887">
        <v>2013</v>
      </c>
      <c r="D4887">
        <v>3.9</v>
      </c>
      <c r="E4887" t="s">
        <v>22</v>
      </c>
      <c r="F4887" t="s">
        <v>17</v>
      </c>
      <c r="G4887">
        <v>36738</v>
      </c>
      <c r="H4887">
        <v>4</v>
      </c>
      <c r="I4887">
        <v>5</v>
      </c>
      <c r="J4887">
        <v>14665</v>
      </c>
    </row>
    <row r="4888" spans="1:10" x14ac:dyDescent="0.2">
      <c r="A4888" t="s">
        <v>33</v>
      </c>
      <c r="B4888" t="s">
        <v>55</v>
      </c>
      <c r="C4888">
        <v>2014</v>
      </c>
      <c r="D4888">
        <v>3.6</v>
      </c>
      <c r="E4888" t="s">
        <v>12</v>
      </c>
      <c r="F4888" t="s">
        <v>13</v>
      </c>
      <c r="G4888">
        <v>193268</v>
      </c>
      <c r="H4888">
        <v>2</v>
      </c>
      <c r="I4888">
        <v>5</v>
      </c>
      <c r="J4888">
        <v>8034</v>
      </c>
    </row>
    <row r="4889" spans="1:10" x14ac:dyDescent="0.2">
      <c r="A4889" t="s">
        <v>20</v>
      </c>
      <c r="B4889" t="s">
        <v>50</v>
      </c>
      <c r="C4889">
        <v>2019</v>
      </c>
      <c r="D4889">
        <v>4.0999999999999996</v>
      </c>
      <c r="E4889" t="s">
        <v>12</v>
      </c>
      <c r="F4889" t="s">
        <v>25</v>
      </c>
      <c r="G4889">
        <v>181617</v>
      </c>
      <c r="H4889">
        <v>5</v>
      </c>
      <c r="I4889">
        <v>5</v>
      </c>
      <c r="J4889">
        <v>10267</v>
      </c>
    </row>
    <row r="4890" spans="1:10" x14ac:dyDescent="0.2">
      <c r="A4890" t="s">
        <v>23</v>
      </c>
      <c r="B4890" t="s">
        <v>45</v>
      </c>
      <c r="C4890">
        <v>2007</v>
      </c>
      <c r="D4890">
        <v>1.6</v>
      </c>
      <c r="E4890" t="s">
        <v>28</v>
      </c>
      <c r="F4890" t="s">
        <v>17</v>
      </c>
      <c r="G4890">
        <v>88320</v>
      </c>
      <c r="H4890">
        <v>2</v>
      </c>
      <c r="I4890">
        <v>1</v>
      </c>
      <c r="J4890">
        <v>7533</v>
      </c>
    </row>
    <row r="4891" spans="1:10" x14ac:dyDescent="0.2">
      <c r="A4891" t="s">
        <v>23</v>
      </c>
      <c r="B4891" t="s">
        <v>38</v>
      </c>
      <c r="C4891">
        <v>2017</v>
      </c>
      <c r="D4891">
        <v>4</v>
      </c>
      <c r="E4891" t="s">
        <v>28</v>
      </c>
      <c r="F4891" t="s">
        <v>17</v>
      </c>
      <c r="G4891">
        <v>229856</v>
      </c>
      <c r="H4891">
        <v>2</v>
      </c>
      <c r="I4891">
        <v>2</v>
      </c>
      <c r="J4891">
        <v>10102</v>
      </c>
    </row>
    <row r="4892" spans="1:10" x14ac:dyDescent="0.2">
      <c r="A4892" t="s">
        <v>29</v>
      </c>
      <c r="B4892" t="s">
        <v>30</v>
      </c>
      <c r="C4892">
        <v>2004</v>
      </c>
      <c r="D4892">
        <v>1.8</v>
      </c>
      <c r="E4892" t="s">
        <v>28</v>
      </c>
      <c r="F4892" t="s">
        <v>17</v>
      </c>
      <c r="G4892">
        <v>119745</v>
      </c>
      <c r="H4892">
        <v>3</v>
      </c>
      <c r="I4892">
        <v>2</v>
      </c>
      <c r="J4892">
        <v>6205</v>
      </c>
    </row>
    <row r="4893" spans="1:10" x14ac:dyDescent="0.2">
      <c r="A4893" t="s">
        <v>14</v>
      </c>
      <c r="B4893" t="s">
        <v>46</v>
      </c>
      <c r="C4893">
        <v>2004</v>
      </c>
      <c r="D4893">
        <v>1.2</v>
      </c>
      <c r="E4893" t="s">
        <v>22</v>
      </c>
      <c r="F4893" t="s">
        <v>25</v>
      </c>
      <c r="G4893">
        <v>132112</v>
      </c>
      <c r="H4893">
        <v>5</v>
      </c>
      <c r="I4893">
        <v>1</v>
      </c>
      <c r="J4893">
        <v>5857</v>
      </c>
    </row>
    <row r="4894" spans="1:10" x14ac:dyDescent="0.2">
      <c r="A4894" t="s">
        <v>40</v>
      </c>
      <c r="B4894" t="s">
        <v>51</v>
      </c>
      <c r="C4894">
        <v>2005</v>
      </c>
      <c r="D4894">
        <v>4.3</v>
      </c>
      <c r="E4894" t="s">
        <v>12</v>
      </c>
      <c r="F4894" t="s">
        <v>17</v>
      </c>
      <c r="G4894">
        <v>179568</v>
      </c>
      <c r="H4894">
        <v>3</v>
      </c>
      <c r="I4894">
        <v>1</v>
      </c>
      <c r="J4894">
        <v>7808</v>
      </c>
    </row>
    <row r="4895" spans="1:10" x14ac:dyDescent="0.2">
      <c r="A4895" t="s">
        <v>14</v>
      </c>
      <c r="B4895" t="s">
        <v>46</v>
      </c>
      <c r="C4895">
        <v>2023</v>
      </c>
      <c r="D4895">
        <v>1.6</v>
      </c>
      <c r="E4895" t="s">
        <v>12</v>
      </c>
      <c r="F4895" t="s">
        <v>17</v>
      </c>
      <c r="G4895">
        <v>112043</v>
      </c>
      <c r="H4895">
        <v>2</v>
      </c>
      <c r="I4895">
        <v>4</v>
      </c>
      <c r="J4895">
        <v>11859</v>
      </c>
    </row>
    <row r="4896" spans="1:10" x14ac:dyDescent="0.2">
      <c r="A4896" t="s">
        <v>14</v>
      </c>
      <c r="B4896" t="s">
        <v>15</v>
      </c>
      <c r="C4896">
        <v>2002</v>
      </c>
      <c r="D4896">
        <v>2.2000000000000002</v>
      </c>
      <c r="E4896" t="s">
        <v>16</v>
      </c>
      <c r="F4896" t="s">
        <v>17</v>
      </c>
      <c r="G4896">
        <v>51457</v>
      </c>
      <c r="H4896">
        <v>5</v>
      </c>
      <c r="I4896">
        <v>3</v>
      </c>
      <c r="J4896">
        <v>8370</v>
      </c>
    </row>
    <row r="4897" spans="1:10" x14ac:dyDescent="0.2">
      <c r="A4897" t="s">
        <v>14</v>
      </c>
      <c r="B4897" t="s">
        <v>46</v>
      </c>
      <c r="C4897">
        <v>2003</v>
      </c>
      <c r="D4897">
        <v>1.6</v>
      </c>
      <c r="E4897" t="s">
        <v>16</v>
      </c>
      <c r="F4897" t="s">
        <v>13</v>
      </c>
      <c r="G4897">
        <v>121133</v>
      </c>
      <c r="H4897">
        <v>2</v>
      </c>
      <c r="I4897">
        <v>1</v>
      </c>
      <c r="J4897">
        <v>5177</v>
      </c>
    </row>
    <row r="4898" spans="1:10" x14ac:dyDescent="0.2">
      <c r="A4898" t="s">
        <v>26</v>
      </c>
      <c r="B4898" t="s">
        <v>27</v>
      </c>
      <c r="C4898">
        <v>2004</v>
      </c>
      <c r="D4898">
        <v>4.4000000000000004</v>
      </c>
      <c r="E4898" t="s">
        <v>12</v>
      </c>
      <c r="F4898" t="s">
        <v>25</v>
      </c>
      <c r="G4898">
        <v>137461</v>
      </c>
      <c r="H4898">
        <v>4</v>
      </c>
      <c r="I4898">
        <v>5</v>
      </c>
      <c r="J4898">
        <v>6950</v>
      </c>
    </row>
    <row r="4899" spans="1:10" x14ac:dyDescent="0.2">
      <c r="A4899" t="s">
        <v>23</v>
      </c>
      <c r="B4899" t="s">
        <v>45</v>
      </c>
      <c r="C4899">
        <v>2006</v>
      </c>
      <c r="D4899">
        <v>1.9</v>
      </c>
      <c r="E4899" t="s">
        <v>12</v>
      </c>
      <c r="F4899" t="s">
        <v>25</v>
      </c>
      <c r="G4899">
        <v>189664</v>
      </c>
      <c r="H4899">
        <v>4</v>
      </c>
      <c r="I4899">
        <v>1</v>
      </c>
      <c r="J4899">
        <v>4006</v>
      </c>
    </row>
    <row r="4900" spans="1:10" x14ac:dyDescent="0.2">
      <c r="A4900" t="s">
        <v>36</v>
      </c>
      <c r="B4900" t="s">
        <v>53</v>
      </c>
      <c r="C4900">
        <v>2018</v>
      </c>
      <c r="D4900">
        <v>4.2</v>
      </c>
      <c r="E4900" t="s">
        <v>28</v>
      </c>
      <c r="F4900" t="s">
        <v>17</v>
      </c>
      <c r="G4900">
        <v>57590</v>
      </c>
      <c r="H4900">
        <v>3</v>
      </c>
      <c r="I4900">
        <v>3</v>
      </c>
      <c r="J4900">
        <v>14048</v>
      </c>
    </row>
    <row r="4901" spans="1:10" x14ac:dyDescent="0.2">
      <c r="A4901" t="s">
        <v>20</v>
      </c>
      <c r="B4901" t="s">
        <v>50</v>
      </c>
      <c r="C4901">
        <v>2013</v>
      </c>
      <c r="D4901">
        <v>2</v>
      </c>
      <c r="E4901" t="s">
        <v>12</v>
      </c>
      <c r="F4901" t="s">
        <v>13</v>
      </c>
      <c r="G4901">
        <v>57287</v>
      </c>
      <c r="H4901">
        <v>2</v>
      </c>
      <c r="I4901">
        <v>3</v>
      </c>
      <c r="J4901">
        <v>8854</v>
      </c>
    </row>
    <row r="4902" spans="1:10" x14ac:dyDescent="0.2">
      <c r="A4902" t="s">
        <v>40</v>
      </c>
      <c r="B4902" t="s">
        <v>51</v>
      </c>
      <c r="C4902">
        <v>2006</v>
      </c>
      <c r="D4902">
        <v>4</v>
      </c>
      <c r="E4902" t="s">
        <v>12</v>
      </c>
      <c r="F4902" t="s">
        <v>17</v>
      </c>
      <c r="G4902">
        <v>25900</v>
      </c>
      <c r="H4902">
        <v>5</v>
      </c>
      <c r="I4902">
        <v>2</v>
      </c>
      <c r="J4902">
        <v>10882</v>
      </c>
    </row>
    <row r="4903" spans="1:10" x14ac:dyDescent="0.2">
      <c r="A4903" t="s">
        <v>36</v>
      </c>
      <c r="B4903" t="s">
        <v>53</v>
      </c>
      <c r="C4903">
        <v>2015</v>
      </c>
      <c r="D4903">
        <v>3.1</v>
      </c>
      <c r="E4903" t="s">
        <v>28</v>
      </c>
      <c r="F4903" t="s">
        <v>25</v>
      </c>
      <c r="G4903">
        <v>203562</v>
      </c>
      <c r="H4903">
        <v>4</v>
      </c>
      <c r="I4903">
        <v>3</v>
      </c>
      <c r="J4903">
        <v>7628</v>
      </c>
    </row>
    <row r="4904" spans="1:10" x14ac:dyDescent="0.2">
      <c r="A4904" t="s">
        <v>10</v>
      </c>
      <c r="B4904" t="s">
        <v>31</v>
      </c>
      <c r="C4904">
        <v>2009</v>
      </c>
      <c r="D4904">
        <v>2.1</v>
      </c>
      <c r="E4904" t="s">
        <v>22</v>
      </c>
      <c r="F4904" t="s">
        <v>25</v>
      </c>
      <c r="G4904">
        <v>141534</v>
      </c>
      <c r="H4904">
        <v>3</v>
      </c>
      <c r="I4904">
        <v>4</v>
      </c>
      <c r="J4904">
        <v>8069</v>
      </c>
    </row>
    <row r="4905" spans="1:10" x14ac:dyDescent="0.2">
      <c r="A4905" t="s">
        <v>26</v>
      </c>
      <c r="B4905" t="s">
        <v>27</v>
      </c>
      <c r="C4905">
        <v>2004</v>
      </c>
      <c r="D4905">
        <v>2.6</v>
      </c>
      <c r="E4905" t="s">
        <v>16</v>
      </c>
      <c r="F4905" t="s">
        <v>13</v>
      </c>
      <c r="G4905">
        <v>272288</v>
      </c>
      <c r="H4905">
        <v>4</v>
      </c>
      <c r="I4905">
        <v>3</v>
      </c>
      <c r="J4905">
        <v>3454</v>
      </c>
    </row>
    <row r="4906" spans="1:10" x14ac:dyDescent="0.2">
      <c r="A4906" t="s">
        <v>36</v>
      </c>
      <c r="B4906" t="s">
        <v>37</v>
      </c>
      <c r="C4906">
        <v>2012</v>
      </c>
      <c r="D4906">
        <v>1</v>
      </c>
      <c r="E4906" t="s">
        <v>12</v>
      </c>
      <c r="F4906" t="s">
        <v>13</v>
      </c>
      <c r="G4906">
        <v>207163</v>
      </c>
      <c r="H4906">
        <v>3</v>
      </c>
      <c r="I4906">
        <v>4</v>
      </c>
      <c r="J4906">
        <v>4556</v>
      </c>
    </row>
    <row r="4907" spans="1:10" x14ac:dyDescent="0.2">
      <c r="A4907" t="s">
        <v>23</v>
      </c>
      <c r="B4907" t="s">
        <v>38</v>
      </c>
      <c r="C4907">
        <v>2015</v>
      </c>
      <c r="D4907">
        <v>4.5999999999999996</v>
      </c>
      <c r="E4907" t="s">
        <v>16</v>
      </c>
      <c r="F4907" t="s">
        <v>17</v>
      </c>
      <c r="G4907">
        <v>116791</v>
      </c>
      <c r="H4907">
        <v>5</v>
      </c>
      <c r="I4907">
        <v>5</v>
      </c>
      <c r="J4907">
        <v>13364</v>
      </c>
    </row>
    <row r="4908" spans="1:10" x14ac:dyDescent="0.2">
      <c r="A4908" t="s">
        <v>23</v>
      </c>
      <c r="B4908" t="s">
        <v>45</v>
      </c>
      <c r="C4908">
        <v>2017</v>
      </c>
      <c r="D4908">
        <v>1.1000000000000001</v>
      </c>
      <c r="E4908" t="s">
        <v>22</v>
      </c>
      <c r="F4908" t="s">
        <v>25</v>
      </c>
      <c r="G4908">
        <v>284501</v>
      </c>
      <c r="H4908">
        <v>2</v>
      </c>
      <c r="I4908">
        <v>5</v>
      </c>
      <c r="J4908">
        <v>6609</v>
      </c>
    </row>
    <row r="4909" spans="1:10" x14ac:dyDescent="0.2">
      <c r="A4909" t="s">
        <v>29</v>
      </c>
      <c r="B4909" t="s">
        <v>35</v>
      </c>
      <c r="C4909">
        <v>2016</v>
      </c>
      <c r="D4909">
        <v>4.9000000000000004</v>
      </c>
      <c r="E4909" t="s">
        <v>22</v>
      </c>
      <c r="F4909" t="s">
        <v>17</v>
      </c>
      <c r="G4909">
        <v>118813</v>
      </c>
      <c r="H4909">
        <v>4</v>
      </c>
      <c r="I4909">
        <v>1</v>
      </c>
      <c r="J4909">
        <v>14923</v>
      </c>
    </row>
    <row r="4910" spans="1:10" x14ac:dyDescent="0.2">
      <c r="A4910" t="s">
        <v>26</v>
      </c>
      <c r="B4910" t="s">
        <v>27</v>
      </c>
      <c r="C4910">
        <v>2020</v>
      </c>
      <c r="D4910">
        <v>4.5999999999999996</v>
      </c>
      <c r="E4910" t="s">
        <v>28</v>
      </c>
      <c r="F4910" t="s">
        <v>17</v>
      </c>
      <c r="G4910">
        <v>184309</v>
      </c>
      <c r="H4910">
        <v>2</v>
      </c>
      <c r="I4910">
        <v>4</v>
      </c>
      <c r="J4910">
        <v>12513</v>
      </c>
    </row>
    <row r="4911" spans="1:10" x14ac:dyDescent="0.2">
      <c r="A4911" t="s">
        <v>18</v>
      </c>
      <c r="B4911" t="s">
        <v>54</v>
      </c>
      <c r="C4911">
        <v>2017</v>
      </c>
      <c r="D4911">
        <v>2</v>
      </c>
      <c r="E4911" t="s">
        <v>12</v>
      </c>
      <c r="F4911" t="s">
        <v>25</v>
      </c>
      <c r="G4911">
        <v>10721</v>
      </c>
      <c r="H4911">
        <v>3</v>
      </c>
      <c r="I4911">
        <v>3</v>
      </c>
      <c r="J4911">
        <v>10985</v>
      </c>
    </row>
    <row r="4912" spans="1:10" x14ac:dyDescent="0.2">
      <c r="A4912" t="s">
        <v>40</v>
      </c>
      <c r="B4912" t="s">
        <v>51</v>
      </c>
      <c r="C4912">
        <v>2014</v>
      </c>
      <c r="D4912">
        <v>3.6</v>
      </c>
      <c r="E4912" t="s">
        <v>28</v>
      </c>
      <c r="F4912" t="s">
        <v>13</v>
      </c>
      <c r="G4912">
        <v>141452</v>
      </c>
      <c r="H4912">
        <v>5</v>
      </c>
      <c r="I4912">
        <v>1</v>
      </c>
      <c r="J4912">
        <v>9070</v>
      </c>
    </row>
    <row r="4913" spans="1:10" x14ac:dyDescent="0.2">
      <c r="A4913" t="s">
        <v>23</v>
      </c>
      <c r="B4913" t="s">
        <v>24</v>
      </c>
      <c r="C4913">
        <v>2010</v>
      </c>
      <c r="D4913">
        <v>2.4</v>
      </c>
      <c r="E4913" t="s">
        <v>22</v>
      </c>
      <c r="F4913" t="s">
        <v>25</v>
      </c>
      <c r="G4913">
        <v>291045</v>
      </c>
      <c r="H4913">
        <v>4</v>
      </c>
      <c r="I4913">
        <v>1</v>
      </c>
      <c r="J4913">
        <v>5679</v>
      </c>
    </row>
    <row r="4914" spans="1:10" x14ac:dyDescent="0.2">
      <c r="A4914" t="s">
        <v>26</v>
      </c>
      <c r="B4914" t="s">
        <v>27</v>
      </c>
      <c r="C4914">
        <v>2003</v>
      </c>
      <c r="D4914">
        <v>2.9</v>
      </c>
      <c r="E4914" t="s">
        <v>28</v>
      </c>
      <c r="F4914" t="s">
        <v>25</v>
      </c>
      <c r="G4914">
        <v>182498</v>
      </c>
      <c r="H4914">
        <v>4</v>
      </c>
      <c r="I4914">
        <v>4</v>
      </c>
      <c r="J4914">
        <v>4250</v>
      </c>
    </row>
    <row r="4915" spans="1:10" x14ac:dyDescent="0.2">
      <c r="A4915" t="s">
        <v>40</v>
      </c>
      <c r="B4915" t="s">
        <v>49</v>
      </c>
      <c r="C4915">
        <v>2022</v>
      </c>
      <c r="D4915">
        <v>1.7</v>
      </c>
      <c r="E4915" t="s">
        <v>12</v>
      </c>
      <c r="F4915" t="s">
        <v>17</v>
      </c>
      <c r="G4915">
        <v>130630</v>
      </c>
      <c r="H4915">
        <v>5</v>
      </c>
      <c r="I4915">
        <v>4</v>
      </c>
      <c r="J4915">
        <v>11287</v>
      </c>
    </row>
    <row r="4916" spans="1:10" x14ac:dyDescent="0.2">
      <c r="A4916" t="s">
        <v>29</v>
      </c>
      <c r="B4916" t="s">
        <v>30</v>
      </c>
      <c r="C4916">
        <v>2023</v>
      </c>
      <c r="D4916">
        <v>2.9</v>
      </c>
      <c r="E4916" t="s">
        <v>12</v>
      </c>
      <c r="F4916" t="s">
        <v>25</v>
      </c>
      <c r="G4916">
        <v>209776</v>
      </c>
      <c r="H4916">
        <v>3</v>
      </c>
      <c r="I4916">
        <v>3</v>
      </c>
      <c r="J4916">
        <v>9704</v>
      </c>
    </row>
    <row r="4917" spans="1:10" x14ac:dyDescent="0.2">
      <c r="A4917" t="s">
        <v>18</v>
      </c>
      <c r="B4917" t="s">
        <v>52</v>
      </c>
      <c r="C4917">
        <v>2021</v>
      </c>
      <c r="D4917">
        <v>4.5</v>
      </c>
      <c r="E4917" t="s">
        <v>22</v>
      </c>
      <c r="F4917" t="s">
        <v>13</v>
      </c>
      <c r="G4917">
        <v>166297</v>
      </c>
      <c r="H4917">
        <v>4</v>
      </c>
      <c r="I4917">
        <v>1</v>
      </c>
      <c r="J4917">
        <v>13574</v>
      </c>
    </row>
    <row r="4918" spans="1:10" x14ac:dyDescent="0.2">
      <c r="A4918" t="s">
        <v>29</v>
      </c>
      <c r="B4918" t="s">
        <v>30</v>
      </c>
      <c r="C4918">
        <v>2014</v>
      </c>
      <c r="D4918">
        <v>3.6</v>
      </c>
      <c r="E4918" t="s">
        <v>16</v>
      </c>
      <c r="F4918" t="s">
        <v>17</v>
      </c>
      <c r="G4918">
        <v>144755</v>
      </c>
      <c r="H4918">
        <v>5</v>
      </c>
      <c r="I4918">
        <v>2</v>
      </c>
      <c r="J4918">
        <v>11504</v>
      </c>
    </row>
    <row r="4919" spans="1:10" x14ac:dyDescent="0.2">
      <c r="A4919" t="s">
        <v>18</v>
      </c>
      <c r="B4919" t="s">
        <v>52</v>
      </c>
      <c r="C4919">
        <v>2008</v>
      </c>
      <c r="D4919">
        <v>2.4</v>
      </c>
      <c r="E4919" t="s">
        <v>12</v>
      </c>
      <c r="F4919" t="s">
        <v>17</v>
      </c>
      <c r="G4919">
        <v>10501</v>
      </c>
      <c r="H4919">
        <v>5</v>
      </c>
      <c r="I4919">
        <v>5</v>
      </c>
      <c r="J4919">
        <v>10189</v>
      </c>
    </row>
    <row r="4920" spans="1:10" x14ac:dyDescent="0.2">
      <c r="A4920" t="s">
        <v>20</v>
      </c>
      <c r="B4920" t="s">
        <v>42</v>
      </c>
      <c r="C4920">
        <v>2023</v>
      </c>
      <c r="D4920">
        <v>2.9</v>
      </c>
      <c r="E4920" t="s">
        <v>28</v>
      </c>
      <c r="F4920" t="s">
        <v>25</v>
      </c>
      <c r="G4920">
        <v>116400</v>
      </c>
      <c r="H4920">
        <v>3</v>
      </c>
      <c r="I4920">
        <v>4</v>
      </c>
      <c r="J4920">
        <v>11572</v>
      </c>
    </row>
    <row r="4921" spans="1:10" x14ac:dyDescent="0.2">
      <c r="A4921" t="s">
        <v>20</v>
      </c>
      <c r="B4921" t="s">
        <v>42</v>
      </c>
      <c r="C4921">
        <v>2021</v>
      </c>
      <c r="D4921">
        <v>2</v>
      </c>
      <c r="E4921" t="s">
        <v>22</v>
      </c>
      <c r="F4921" t="s">
        <v>13</v>
      </c>
      <c r="G4921">
        <v>193207</v>
      </c>
      <c r="H4921">
        <v>4</v>
      </c>
      <c r="I4921">
        <v>2</v>
      </c>
      <c r="J4921">
        <v>10535</v>
      </c>
    </row>
    <row r="4922" spans="1:10" x14ac:dyDescent="0.2">
      <c r="A4922" t="s">
        <v>14</v>
      </c>
      <c r="B4922" t="s">
        <v>46</v>
      </c>
      <c r="C4922">
        <v>2000</v>
      </c>
      <c r="D4922">
        <v>2.5</v>
      </c>
      <c r="E4922" t="s">
        <v>28</v>
      </c>
      <c r="F4922" t="s">
        <v>13</v>
      </c>
      <c r="G4922">
        <v>224322</v>
      </c>
      <c r="H4922">
        <v>3</v>
      </c>
      <c r="I4922">
        <v>4</v>
      </c>
      <c r="J4922">
        <v>2113</v>
      </c>
    </row>
    <row r="4923" spans="1:10" x14ac:dyDescent="0.2">
      <c r="A4923" t="s">
        <v>40</v>
      </c>
      <c r="B4923" t="s">
        <v>51</v>
      </c>
      <c r="C4923">
        <v>2019</v>
      </c>
      <c r="D4923">
        <v>2.2000000000000002</v>
      </c>
      <c r="E4923" t="s">
        <v>22</v>
      </c>
      <c r="F4923" t="s">
        <v>13</v>
      </c>
      <c r="G4923">
        <v>83009</v>
      </c>
      <c r="H4923">
        <v>4</v>
      </c>
      <c r="I4923">
        <v>1</v>
      </c>
      <c r="J4923">
        <v>12339</v>
      </c>
    </row>
    <row r="4924" spans="1:10" x14ac:dyDescent="0.2">
      <c r="A4924" t="s">
        <v>20</v>
      </c>
      <c r="B4924" t="s">
        <v>42</v>
      </c>
      <c r="C4924">
        <v>2018</v>
      </c>
      <c r="D4924">
        <v>2.4</v>
      </c>
      <c r="E4924" t="s">
        <v>16</v>
      </c>
      <c r="F4924" t="s">
        <v>17</v>
      </c>
      <c r="G4924">
        <v>229468</v>
      </c>
      <c r="H4924">
        <v>3</v>
      </c>
      <c r="I4924">
        <v>4</v>
      </c>
      <c r="J4924">
        <v>9810</v>
      </c>
    </row>
    <row r="4925" spans="1:10" x14ac:dyDescent="0.2">
      <c r="A4925" t="s">
        <v>26</v>
      </c>
      <c r="B4925" t="s">
        <v>47</v>
      </c>
      <c r="C4925">
        <v>2005</v>
      </c>
      <c r="D4925">
        <v>1</v>
      </c>
      <c r="E4925" t="s">
        <v>22</v>
      </c>
      <c r="F4925" t="s">
        <v>13</v>
      </c>
      <c r="G4925">
        <v>217030</v>
      </c>
      <c r="H4925">
        <v>2</v>
      </c>
      <c r="I4925">
        <v>4</v>
      </c>
      <c r="J4925">
        <v>4259</v>
      </c>
    </row>
    <row r="4926" spans="1:10" x14ac:dyDescent="0.2">
      <c r="A4926" t="s">
        <v>29</v>
      </c>
      <c r="B4926" t="s">
        <v>35</v>
      </c>
      <c r="C4926">
        <v>2001</v>
      </c>
      <c r="D4926">
        <v>2</v>
      </c>
      <c r="E4926" t="s">
        <v>28</v>
      </c>
      <c r="F4926" t="s">
        <v>17</v>
      </c>
      <c r="G4926">
        <v>116633</v>
      </c>
      <c r="H4926">
        <v>5</v>
      </c>
      <c r="I4926">
        <v>5</v>
      </c>
      <c r="J4926">
        <v>5567</v>
      </c>
    </row>
    <row r="4927" spans="1:10" x14ac:dyDescent="0.2">
      <c r="A4927" t="s">
        <v>29</v>
      </c>
      <c r="B4927" t="s">
        <v>56</v>
      </c>
      <c r="C4927">
        <v>2001</v>
      </c>
      <c r="D4927">
        <v>4.5999999999999996</v>
      </c>
      <c r="E4927" t="s">
        <v>28</v>
      </c>
      <c r="F4927" t="s">
        <v>13</v>
      </c>
      <c r="G4927">
        <v>281996</v>
      </c>
      <c r="H4927">
        <v>2</v>
      </c>
      <c r="I4927">
        <v>1</v>
      </c>
      <c r="J4927">
        <v>3360</v>
      </c>
    </row>
    <row r="4928" spans="1:10" x14ac:dyDescent="0.2">
      <c r="A4928" t="s">
        <v>36</v>
      </c>
      <c r="B4928" t="s">
        <v>37</v>
      </c>
      <c r="C4928">
        <v>2016</v>
      </c>
      <c r="D4928">
        <v>3.5</v>
      </c>
      <c r="E4928" t="s">
        <v>22</v>
      </c>
      <c r="F4928" t="s">
        <v>25</v>
      </c>
      <c r="G4928">
        <v>249659</v>
      </c>
      <c r="H4928">
        <v>3</v>
      </c>
      <c r="I4928">
        <v>3</v>
      </c>
      <c r="J4928">
        <v>9406</v>
      </c>
    </row>
    <row r="4929" spans="1:10" x14ac:dyDescent="0.2">
      <c r="A4929" t="s">
        <v>23</v>
      </c>
      <c r="B4929" t="s">
        <v>24</v>
      </c>
      <c r="C4929">
        <v>2002</v>
      </c>
      <c r="D4929">
        <v>4.8</v>
      </c>
      <c r="E4929" t="s">
        <v>28</v>
      </c>
      <c r="F4929" t="s">
        <v>25</v>
      </c>
      <c r="G4929">
        <v>234282</v>
      </c>
      <c r="H4929">
        <v>5</v>
      </c>
      <c r="I4929">
        <v>3</v>
      </c>
      <c r="J4929">
        <v>4814</v>
      </c>
    </row>
    <row r="4930" spans="1:10" x14ac:dyDescent="0.2">
      <c r="A4930" t="s">
        <v>36</v>
      </c>
      <c r="B4930" t="s">
        <v>44</v>
      </c>
      <c r="C4930">
        <v>2021</v>
      </c>
      <c r="D4930">
        <v>1.1000000000000001</v>
      </c>
      <c r="E4930" t="s">
        <v>16</v>
      </c>
      <c r="F4930" t="s">
        <v>25</v>
      </c>
      <c r="G4930">
        <v>251430</v>
      </c>
      <c r="H4930">
        <v>5</v>
      </c>
      <c r="I4930">
        <v>5</v>
      </c>
      <c r="J4930">
        <v>7471</v>
      </c>
    </row>
    <row r="4931" spans="1:10" x14ac:dyDescent="0.2">
      <c r="A4931" t="s">
        <v>29</v>
      </c>
      <c r="B4931" t="s">
        <v>35</v>
      </c>
      <c r="C4931">
        <v>2016</v>
      </c>
      <c r="D4931">
        <v>4.3</v>
      </c>
      <c r="E4931" t="s">
        <v>28</v>
      </c>
      <c r="F4931" t="s">
        <v>25</v>
      </c>
      <c r="G4931">
        <v>299754</v>
      </c>
      <c r="H4931">
        <v>2</v>
      </c>
      <c r="I4931">
        <v>2</v>
      </c>
      <c r="J4931">
        <v>7204</v>
      </c>
    </row>
    <row r="4932" spans="1:10" x14ac:dyDescent="0.2">
      <c r="A4932" t="s">
        <v>36</v>
      </c>
      <c r="B4932" t="s">
        <v>44</v>
      </c>
      <c r="C4932">
        <v>2003</v>
      </c>
      <c r="D4932">
        <v>4</v>
      </c>
      <c r="E4932" t="s">
        <v>22</v>
      </c>
      <c r="F4932" t="s">
        <v>25</v>
      </c>
      <c r="G4932">
        <v>264192</v>
      </c>
      <c r="H4932">
        <v>4</v>
      </c>
      <c r="I4932">
        <v>3</v>
      </c>
      <c r="J4932">
        <v>5716</v>
      </c>
    </row>
    <row r="4933" spans="1:10" x14ac:dyDescent="0.2">
      <c r="A4933" t="s">
        <v>40</v>
      </c>
      <c r="B4933" t="s">
        <v>49</v>
      </c>
      <c r="C4933">
        <v>2022</v>
      </c>
      <c r="D4933">
        <v>1.9</v>
      </c>
      <c r="E4933" t="s">
        <v>16</v>
      </c>
      <c r="F4933" t="s">
        <v>13</v>
      </c>
      <c r="G4933">
        <v>6260</v>
      </c>
      <c r="H4933">
        <v>5</v>
      </c>
      <c r="I4933">
        <v>1</v>
      </c>
      <c r="J4933">
        <v>13474</v>
      </c>
    </row>
    <row r="4934" spans="1:10" x14ac:dyDescent="0.2">
      <c r="A4934" t="s">
        <v>29</v>
      </c>
      <c r="B4934" t="s">
        <v>56</v>
      </c>
      <c r="C4934">
        <v>2003</v>
      </c>
      <c r="D4934">
        <v>2.2999999999999998</v>
      </c>
      <c r="E4934" t="s">
        <v>28</v>
      </c>
      <c r="F4934" t="s">
        <v>25</v>
      </c>
      <c r="G4934">
        <v>120658</v>
      </c>
      <c r="H4934">
        <v>4</v>
      </c>
      <c r="I4934">
        <v>2</v>
      </c>
      <c r="J4934">
        <v>4886</v>
      </c>
    </row>
    <row r="4935" spans="1:10" x14ac:dyDescent="0.2">
      <c r="A4935" t="s">
        <v>20</v>
      </c>
      <c r="B4935" t="s">
        <v>21</v>
      </c>
      <c r="C4935">
        <v>2012</v>
      </c>
      <c r="D4935">
        <v>2.5</v>
      </c>
      <c r="E4935" t="s">
        <v>12</v>
      </c>
      <c r="F4935" t="s">
        <v>13</v>
      </c>
      <c r="G4935">
        <v>267628</v>
      </c>
      <c r="H4935">
        <v>2</v>
      </c>
      <c r="I4935">
        <v>4</v>
      </c>
      <c r="J4935">
        <v>4847</v>
      </c>
    </row>
    <row r="4936" spans="1:10" x14ac:dyDescent="0.2">
      <c r="A4936" t="s">
        <v>29</v>
      </c>
      <c r="B4936" t="s">
        <v>30</v>
      </c>
      <c r="C4936">
        <v>2016</v>
      </c>
      <c r="D4936">
        <v>1.5</v>
      </c>
      <c r="E4936" t="s">
        <v>22</v>
      </c>
      <c r="F4936" t="s">
        <v>25</v>
      </c>
      <c r="G4936">
        <v>6248</v>
      </c>
      <c r="H4936">
        <v>5</v>
      </c>
      <c r="I4936">
        <v>1</v>
      </c>
      <c r="J4936">
        <v>12275</v>
      </c>
    </row>
    <row r="4937" spans="1:10" x14ac:dyDescent="0.2">
      <c r="A4937" t="s">
        <v>18</v>
      </c>
      <c r="B4937" t="s">
        <v>52</v>
      </c>
      <c r="C4937">
        <v>2020</v>
      </c>
      <c r="D4937">
        <v>3.6</v>
      </c>
      <c r="E4937" t="s">
        <v>12</v>
      </c>
      <c r="F4937" t="s">
        <v>17</v>
      </c>
      <c r="G4937">
        <v>29521</v>
      </c>
      <c r="H4937">
        <v>3</v>
      </c>
      <c r="I4937">
        <v>5</v>
      </c>
      <c r="J4937">
        <v>14609</v>
      </c>
    </row>
    <row r="4938" spans="1:10" x14ac:dyDescent="0.2">
      <c r="A4938" t="s">
        <v>18</v>
      </c>
      <c r="B4938" t="s">
        <v>54</v>
      </c>
      <c r="C4938">
        <v>2018</v>
      </c>
      <c r="D4938">
        <v>1.2</v>
      </c>
      <c r="E4938" t="s">
        <v>12</v>
      </c>
      <c r="F4938" t="s">
        <v>17</v>
      </c>
      <c r="G4938">
        <v>237046</v>
      </c>
      <c r="H4938">
        <v>3</v>
      </c>
      <c r="I4938">
        <v>4</v>
      </c>
      <c r="J4938">
        <v>7459</v>
      </c>
    </row>
    <row r="4939" spans="1:10" x14ac:dyDescent="0.2">
      <c r="A4939" t="s">
        <v>14</v>
      </c>
      <c r="B4939" t="s">
        <v>15</v>
      </c>
      <c r="C4939">
        <v>2005</v>
      </c>
      <c r="D4939">
        <v>1.3</v>
      </c>
      <c r="E4939" t="s">
        <v>28</v>
      </c>
      <c r="F4939" t="s">
        <v>25</v>
      </c>
      <c r="G4939">
        <v>98813</v>
      </c>
      <c r="H4939">
        <v>5</v>
      </c>
      <c r="I4939">
        <v>5</v>
      </c>
      <c r="J4939">
        <v>4923</v>
      </c>
    </row>
    <row r="4940" spans="1:10" x14ac:dyDescent="0.2">
      <c r="A4940" t="s">
        <v>14</v>
      </c>
      <c r="B4940" t="s">
        <v>15</v>
      </c>
      <c r="C4940">
        <v>2000</v>
      </c>
      <c r="D4940">
        <v>2</v>
      </c>
      <c r="E4940" t="s">
        <v>12</v>
      </c>
      <c r="F4940" t="s">
        <v>13</v>
      </c>
      <c r="G4940">
        <v>151821</v>
      </c>
      <c r="H4940">
        <v>4</v>
      </c>
      <c r="I4940">
        <v>4</v>
      </c>
      <c r="J4940">
        <v>3063</v>
      </c>
    </row>
    <row r="4941" spans="1:10" x14ac:dyDescent="0.2">
      <c r="A4941" t="s">
        <v>20</v>
      </c>
      <c r="B4941" t="s">
        <v>50</v>
      </c>
      <c r="C4941">
        <v>2001</v>
      </c>
      <c r="D4941">
        <v>3.5</v>
      </c>
      <c r="E4941" t="s">
        <v>16</v>
      </c>
      <c r="F4941" t="s">
        <v>13</v>
      </c>
      <c r="G4941">
        <v>251686</v>
      </c>
      <c r="H4941">
        <v>4</v>
      </c>
      <c r="I4941">
        <v>2</v>
      </c>
      <c r="J4941">
        <v>3866</v>
      </c>
    </row>
    <row r="4942" spans="1:10" x14ac:dyDescent="0.2">
      <c r="A4942" t="s">
        <v>10</v>
      </c>
      <c r="B4942" t="s">
        <v>11</v>
      </c>
      <c r="C4942">
        <v>2022</v>
      </c>
      <c r="D4942">
        <v>3.2</v>
      </c>
      <c r="E4942" t="s">
        <v>22</v>
      </c>
      <c r="F4942" t="s">
        <v>17</v>
      </c>
      <c r="G4942">
        <v>207165</v>
      </c>
      <c r="H4942">
        <v>2</v>
      </c>
      <c r="I4942">
        <v>4</v>
      </c>
      <c r="J4942">
        <v>13256</v>
      </c>
    </row>
    <row r="4943" spans="1:10" x14ac:dyDescent="0.2">
      <c r="A4943" t="s">
        <v>18</v>
      </c>
      <c r="B4943" t="s">
        <v>54</v>
      </c>
      <c r="C4943">
        <v>2021</v>
      </c>
      <c r="D4943">
        <v>1.4</v>
      </c>
      <c r="E4943" t="s">
        <v>22</v>
      </c>
      <c r="F4943" t="s">
        <v>17</v>
      </c>
      <c r="G4943">
        <v>126699</v>
      </c>
      <c r="H4943">
        <v>5</v>
      </c>
      <c r="I4943">
        <v>4</v>
      </c>
      <c r="J4943">
        <v>12766</v>
      </c>
    </row>
    <row r="4944" spans="1:10" x14ac:dyDescent="0.2">
      <c r="A4944" t="s">
        <v>14</v>
      </c>
      <c r="B4944" t="s">
        <v>15</v>
      </c>
      <c r="C4944">
        <v>2010</v>
      </c>
      <c r="D4944">
        <v>3.8</v>
      </c>
      <c r="E4944" t="s">
        <v>12</v>
      </c>
      <c r="F4944" t="s">
        <v>13</v>
      </c>
      <c r="G4944">
        <v>146879</v>
      </c>
      <c r="H4944">
        <v>2</v>
      </c>
      <c r="I4944">
        <v>2</v>
      </c>
      <c r="J4944">
        <v>7962</v>
      </c>
    </row>
    <row r="4945" spans="1:10" x14ac:dyDescent="0.2">
      <c r="A4945" t="s">
        <v>10</v>
      </c>
      <c r="B4945" t="s">
        <v>48</v>
      </c>
      <c r="C4945">
        <v>2019</v>
      </c>
      <c r="D4945">
        <v>1.3</v>
      </c>
      <c r="E4945" t="s">
        <v>22</v>
      </c>
      <c r="F4945" t="s">
        <v>13</v>
      </c>
      <c r="G4945">
        <v>209699</v>
      </c>
      <c r="H4945">
        <v>3</v>
      </c>
      <c r="I4945">
        <v>4</v>
      </c>
      <c r="J4945">
        <v>8906</v>
      </c>
    </row>
    <row r="4946" spans="1:10" x14ac:dyDescent="0.2">
      <c r="A4946" t="s">
        <v>40</v>
      </c>
      <c r="B4946" t="s">
        <v>51</v>
      </c>
      <c r="C4946">
        <v>2010</v>
      </c>
      <c r="D4946">
        <v>2.4</v>
      </c>
      <c r="E4946" t="s">
        <v>16</v>
      </c>
      <c r="F4946" t="s">
        <v>17</v>
      </c>
      <c r="G4946">
        <v>126169</v>
      </c>
      <c r="H4946">
        <v>2</v>
      </c>
      <c r="I4946">
        <v>5</v>
      </c>
      <c r="J4946">
        <v>9476</v>
      </c>
    </row>
    <row r="4947" spans="1:10" x14ac:dyDescent="0.2">
      <c r="A4947" t="s">
        <v>29</v>
      </c>
      <c r="B4947" t="s">
        <v>30</v>
      </c>
      <c r="C4947">
        <v>2006</v>
      </c>
      <c r="D4947">
        <v>3.9</v>
      </c>
      <c r="E4947" t="s">
        <v>12</v>
      </c>
      <c r="F4947" t="s">
        <v>25</v>
      </c>
      <c r="G4947">
        <v>214980</v>
      </c>
      <c r="H4947">
        <v>2</v>
      </c>
      <c r="I4947">
        <v>3</v>
      </c>
      <c r="J4947">
        <v>5500</v>
      </c>
    </row>
    <row r="4948" spans="1:10" x14ac:dyDescent="0.2">
      <c r="A4948" t="s">
        <v>40</v>
      </c>
      <c r="B4948" t="s">
        <v>49</v>
      </c>
      <c r="C4948">
        <v>2008</v>
      </c>
      <c r="D4948">
        <v>3.6</v>
      </c>
      <c r="E4948" t="s">
        <v>16</v>
      </c>
      <c r="F4948" t="s">
        <v>13</v>
      </c>
      <c r="G4948">
        <v>178809</v>
      </c>
      <c r="H4948">
        <v>5</v>
      </c>
      <c r="I4948">
        <v>2</v>
      </c>
      <c r="J4948">
        <v>7523</v>
      </c>
    </row>
    <row r="4949" spans="1:10" x14ac:dyDescent="0.2">
      <c r="A4949" t="s">
        <v>23</v>
      </c>
      <c r="B4949" t="s">
        <v>24</v>
      </c>
      <c r="C4949">
        <v>2020</v>
      </c>
      <c r="D4949">
        <v>3.3</v>
      </c>
      <c r="E4949" t="s">
        <v>22</v>
      </c>
      <c r="F4949" t="s">
        <v>17</v>
      </c>
      <c r="G4949">
        <v>95581</v>
      </c>
      <c r="H4949">
        <v>4</v>
      </c>
      <c r="I4949">
        <v>2</v>
      </c>
      <c r="J4949">
        <v>14988</v>
      </c>
    </row>
    <row r="4950" spans="1:10" x14ac:dyDescent="0.2">
      <c r="A4950" t="s">
        <v>20</v>
      </c>
      <c r="B4950" t="s">
        <v>50</v>
      </c>
      <c r="C4950">
        <v>2001</v>
      </c>
      <c r="D4950">
        <v>2</v>
      </c>
      <c r="E4950" t="s">
        <v>22</v>
      </c>
      <c r="F4950" t="s">
        <v>25</v>
      </c>
      <c r="G4950">
        <v>144439</v>
      </c>
      <c r="H4950">
        <v>2</v>
      </c>
      <c r="I4950">
        <v>5</v>
      </c>
      <c r="J4950">
        <v>5511</v>
      </c>
    </row>
    <row r="4951" spans="1:10" x14ac:dyDescent="0.2">
      <c r="A4951" t="s">
        <v>14</v>
      </c>
      <c r="B4951" t="s">
        <v>46</v>
      </c>
      <c r="C4951">
        <v>2010</v>
      </c>
      <c r="D4951">
        <v>4.5999999999999996</v>
      </c>
      <c r="E4951" t="s">
        <v>28</v>
      </c>
      <c r="F4951" t="s">
        <v>13</v>
      </c>
      <c r="G4951">
        <v>59267</v>
      </c>
      <c r="H4951">
        <v>4</v>
      </c>
      <c r="I4951">
        <v>2</v>
      </c>
      <c r="J4951">
        <v>10514</v>
      </c>
    </row>
    <row r="4952" spans="1:10" x14ac:dyDescent="0.2">
      <c r="A4952" t="s">
        <v>18</v>
      </c>
      <c r="B4952" t="s">
        <v>54</v>
      </c>
      <c r="C4952">
        <v>2017</v>
      </c>
      <c r="D4952">
        <v>4.5999999999999996</v>
      </c>
      <c r="E4952" t="s">
        <v>28</v>
      </c>
      <c r="F4952" t="s">
        <v>17</v>
      </c>
      <c r="G4952">
        <v>233357</v>
      </c>
      <c r="H4952">
        <v>4</v>
      </c>
      <c r="I4952">
        <v>1</v>
      </c>
      <c r="J4952">
        <v>10632</v>
      </c>
    </row>
    <row r="4953" spans="1:10" x14ac:dyDescent="0.2">
      <c r="A4953" t="s">
        <v>40</v>
      </c>
      <c r="B4953" t="s">
        <v>41</v>
      </c>
      <c r="C4953">
        <v>2002</v>
      </c>
      <c r="D4953">
        <v>3.6</v>
      </c>
      <c r="E4953" t="s">
        <v>12</v>
      </c>
      <c r="F4953" t="s">
        <v>25</v>
      </c>
      <c r="G4953">
        <v>56722</v>
      </c>
      <c r="H4953">
        <v>5</v>
      </c>
      <c r="I4953">
        <v>4</v>
      </c>
      <c r="J4953">
        <v>7165</v>
      </c>
    </row>
    <row r="4954" spans="1:10" x14ac:dyDescent="0.2">
      <c r="A4954" t="s">
        <v>23</v>
      </c>
      <c r="B4954" t="s">
        <v>38</v>
      </c>
      <c r="C4954">
        <v>2003</v>
      </c>
      <c r="D4954">
        <v>2.8</v>
      </c>
      <c r="E4954" t="s">
        <v>22</v>
      </c>
      <c r="F4954" t="s">
        <v>17</v>
      </c>
      <c r="G4954">
        <v>201488</v>
      </c>
      <c r="H4954">
        <v>4</v>
      </c>
      <c r="I4954">
        <v>2</v>
      </c>
      <c r="J4954">
        <v>7270</v>
      </c>
    </row>
    <row r="4955" spans="1:10" x14ac:dyDescent="0.2">
      <c r="A4955" t="s">
        <v>26</v>
      </c>
      <c r="B4955" t="s">
        <v>27</v>
      </c>
      <c r="C4955">
        <v>2022</v>
      </c>
      <c r="D4955">
        <v>4.0999999999999996</v>
      </c>
      <c r="E4955" t="s">
        <v>22</v>
      </c>
      <c r="F4955" t="s">
        <v>25</v>
      </c>
      <c r="G4955">
        <v>225670</v>
      </c>
      <c r="H4955">
        <v>4</v>
      </c>
      <c r="I4955">
        <v>4</v>
      </c>
      <c r="J4955">
        <v>12286</v>
      </c>
    </row>
    <row r="4956" spans="1:10" x14ac:dyDescent="0.2">
      <c r="A4956" t="s">
        <v>29</v>
      </c>
      <c r="B4956" t="s">
        <v>56</v>
      </c>
      <c r="C4956">
        <v>2012</v>
      </c>
      <c r="D4956">
        <v>1.8</v>
      </c>
      <c r="E4956" t="s">
        <v>22</v>
      </c>
      <c r="F4956" t="s">
        <v>17</v>
      </c>
      <c r="G4956">
        <v>267150</v>
      </c>
      <c r="H4956">
        <v>4</v>
      </c>
      <c r="I4956">
        <v>5</v>
      </c>
      <c r="J4956">
        <v>7657</v>
      </c>
    </row>
    <row r="4957" spans="1:10" x14ac:dyDescent="0.2">
      <c r="A4957" t="s">
        <v>20</v>
      </c>
      <c r="B4957" t="s">
        <v>50</v>
      </c>
      <c r="C4957">
        <v>2019</v>
      </c>
      <c r="D4957">
        <v>4.5</v>
      </c>
      <c r="E4957" t="s">
        <v>28</v>
      </c>
      <c r="F4957" t="s">
        <v>17</v>
      </c>
      <c r="G4957">
        <v>244818</v>
      </c>
      <c r="H4957">
        <v>3</v>
      </c>
      <c r="I4957">
        <v>5</v>
      </c>
      <c r="J4957">
        <v>10903</v>
      </c>
    </row>
    <row r="4958" spans="1:10" x14ac:dyDescent="0.2">
      <c r="A4958" t="s">
        <v>36</v>
      </c>
      <c r="B4958" t="s">
        <v>37</v>
      </c>
      <c r="C4958">
        <v>2011</v>
      </c>
      <c r="D4958">
        <v>4</v>
      </c>
      <c r="E4958" t="s">
        <v>28</v>
      </c>
      <c r="F4958" t="s">
        <v>13</v>
      </c>
      <c r="G4958">
        <v>178485</v>
      </c>
      <c r="H4958">
        <v>5</v>
      </c>
      <c r="I4958">
        <v>4</v>
      </c>
      <c r="J4958">
        <v>7830</v>
      </c>
    </row>
    <row r="4959" spans="1:10" x14ac:dyDescent="0.2">
      <c r="A4959" t="s">
        <v>10</v>
      </c>
      <c r="B4959" t="s">
        <v>11</v>
      </c>
      <c r="C4959">
        <v>2002</v>
      </c>
      <c r="D4959">
        <v>2.6</v>
      </c>
      <c r="E4959" t="s">
        <v>16</v>
      </c>
      <c r="F4959" t="s">
        <v>25</v>
      </c>
      <c r="G4959">
        <v>219752</v>
      </c>
      <c r="H4959">
        <v>2</v>
      </c>
      <c r="I4959">
        <v>1</v>
      </c>
      <c r="J4959">
        <v>3904</v>
      </c>
    </row>
    <row r="4960" spans="1:10" x14ac:dyDescent="0.2">
      <c r="A4960" t="s">
        <v>36</v>
      </c>
      <c r="B4960" t="s">
        <v>53</v>
      </c>
      <c r="C4960">
        <v>2006</v>
      </c>
      <c r="D4960">
        <v>4.5999999999999996</v>
      </c>
      <c r="E4960" t="s">
        <v>28</v>
      </c>
      <c r="F4960" t="s">
        <v>13</v>
      </c>
      <c r="G4960">
        <v>99528</v>
      </c>
      <c r="H4960">
        <v>5</v>
      </c>
      <c r="I4960">
        <v>2</v>
      </c>
      <c r="J4960">
        <v>8509</v>
      </c>
    </row>
    <row r="4961" spans="1:10" x14ac:dyDescent="0.2">
      <c r="A4961" t="s">
        <v>23</v>
      </c>
      <c r="B4961" t="s">
        <v>24</v>
      </c>
      <c r="C4961">
        <v>2008</v>
      </c>
      <c r="D4961">
        <v>2</v>
      </c>
      <c r="E4961" t="s">
        <v>16</v>
      </c>
      <c r="F4961" t="s">
        <v>13</v>
      </c>
      <c r="G4961">
        <v>31438</v>
      </c>
      <c r="H4961">
        <v>2</v>
      </c>
      <c r="I4961">
        <v>2</v>
      </c>
      <c r="J4961">
        <v>8871</v>
      </c>
    </row>
    <row r="4962" spans="1:10" x14ac:dyDescent="0.2">
      <c r="A4962" t="s">
        <v>26</v>
      </c>
      <c r="B4962" t="s">
        <v>47</v>
      </c>
      <c r="C4962">
        <v>2002</v>
      </c>
      <c r="D4962">
        <v>1.2</v>
      </c>
      <c r="E4962" t="s">
        <v>28</v>
      </c>
      <c r="F4962" t="s">
        <v>17</v>
      </c>
      <c r="G4962">
        <v>148740</v>
      </c>
      <c r="H4962">
        <v>5</v>
      </c>
      <c r="I4962">
        <v>5</v>
      </c>
      <c r="J4962">
        <v>4425</v>
      </c>
    </row>
    <row r="4963" spans="1:10" x14ac:dyDescent="0.2">
      <c r="A4963" t="s">
        <v>33</v>
      </c>
      <c r="B4963" t="s">
        <v>55</v>
      </c>
      <c r="C4963">
        <v>2000</v>
      </c>
      <c r="D4963">
        <v>3.8</v>
      </c>
      <c r="E4963" t="s">
        <v>12</v>
      </c>
      <c r="F4963" t="s">
        <v>17</v>
      </c>
      <c r="G4963">
        <v>18836</v>
      </c>
      <c r="H4963">
        <v>4</v>
      </c>
      <c r="I4963">
        <v>4</v>
      </c>
      <c r="J4963">
        <v>9023</v>
      </c>
    </row>
    <row r="4964" spans="1:10" x14ac:dyDescent="0.2">
      <c r="A4964" t="s">
        <v>26</v>
      </c>
      <c r="B4964" t="s">
        <v>47</v>
      </c>
      <c r="C4964">
        <v>2002</v>
      </c>
      <c r="D4964">
        <v>2.8</v>
      </c>
      <c r="E4964" t="s">
        <v>22</v>
      </c>
      <c r="F4964" t="s">
        <v>17</v>
      </c>
      <c r="G4964">
        <v>211794</v>
      </c>
      <c r="H4964">
        <v>4</v>
      </c>
      <c r="I4964">
        <v>4</v>
      </c>
      <c r="J4964">
        <v>6764</v>
      </c>
    </row>
    <row r="4965" spans="1:10" x14ac:dyDescent="0.2">
      <c r="A4965" t="s">
        <v>14</v>
      </c>
      <c r="B4965" t="s">
        <v>15</v>
      </c>
      <c r="C4965">
        <v>2001</v>
      </c>
      <c r="D4965">
        <v>4.3</v>
      </c>
      <c r="E4965" t="s">
        <v>22</v>
      </c>
      <c r="F4965" t="s">
        <v>13</v>
      </c>
      <c r="G4965">
        <v>201932</v>
      </c>
      <c r="H4965">
        <v>5</v>
      </c>
      <c r="I4965">
        <v>5</v>
      </c>
      <c r="J4965">
        <v>6661</v>
      </c>
    </row>
    <row r="4966" spans="1:10" x14ac:dyDescent="0.2">
      <c r="A4966" t="s">
        <v>26</v>
      </c>
      <c r="B4966" t="s">
        <v>27</v>
      </c>
      <c r="C4966">
        <v>2005</v>
      </c>
      <c r="D4966">
        <v>2.7</v>
      </c>
      <c r="E4966" t="s">
        <v>28</v>
      </c>
      <c r="F4966" t="s">
        <v>13</v>
      </c>
      <c r="G4966">
        <v>124590</v>
      </c>
      <c r="H4966">
        <v>2</v>
      </c>
      <c r="I4966">
        <v>2</v>
      </c>
      <c r="J4966">
        <v>5808</v>
      </c>
    </row>
    <row r="4967" spans="1:10" x14ac:dyDescent="0.2">
      <c r="A4967" t="s">
        <v>23</v>
      </c>
      <c r="B4967" t="s">
        <v>45</v>
      </c>
      <c r="C4967">
        <v>2017</v>
      </c>
      <c r="D4967">
        <v>4.8</v>
      </c>
      <c r="E4967" t="s">
        <v>16</v>
      </c>
      <c r="F4967" t="s">
        <v>25</v>
      </c>
      <c r="G4967">
        <v>187136</v>
      </c>
      <c r="H4967">
        <v>5</v>
      </c>
      <c r="I4967">
        <v>5</v>
      </c>
      <c r="J4967">
        <v>11257</v>
      </c>
    </row>
    <row r="4968" spans="1:10" x14ac:dyDescent="0.2">
      <c r="A4968" t="s">
        <v>14</v>
      </c>
      <c r="B4968" t="s">
        <v>46</v>
      </c>
      <c r="C4968">
        <v>2020</v>
      </c>
      <c r="D4968">
        <v>4.5999999999999996</v>
      </c>
      <c r="E4968" t="s">
        <v>22</v>
      </c>
      <c r="F4968" t="s">
        <v>17</v>
      </c>
      <c r="G4968">
        <v>130431</v>
      </c>
      <c r="H4968">
        <v>5</v>
      </c>
      <c r="I4968">
        <v>5</v>
      </c>
      <c r="J4968">
        <v>15591</v>
      </c>
    </row>
    <row r="4969" spans="1:10" x14ac:dyDescent="0.2">
      <c r="A4969" t="s">
        <v>20</v>
      </c>
      <c r="B4969" t="s">
        <v>21</v>
      </c>
      <c r="C4969">
        <v>2023</v>
      </c>
      <c r="D4969">
        <v>2.2000000000000002</v>
      </c>
      <c r="E4969" t="s">
        <v>12</v>
      </c>
      <c r="F4969" t="s">
        <v>17</v>
      </c>
      <c r="G4969">
        <v>124452</v>
      </c>
      <c r="H4969">
        <v>5</v>
      </c>
      <c r="I4969">
        <v>2</v>
      </c>
      <c r="J4969">
        <v>12210</v>
      </c>
    </row>
    <row r="4970" spans="1:10" x14ac:dyDescent="0.2">
      <c r="A4970" t="s">
        <v>14</v>
      </c>
      <c r="B4970" t="s">
        <v>46</v>
      </c>
      <c r="C4970">
        <v>2001</v>
      </c>
      <c r="D4970">
        <v>2.7</v>
      </c>
      <c r="E4970" t="s">
        <v>16</v>
      </c>
      <c r="F4970" t="s">
        <v>17</v>
      </c>
      <c r="G4970">
        <v>292575</v>
      </c>
      <c r="H4970">
        <v>3</v>
      </c>
      <c r="I4970">
        <v>5</v>
      </c>
      <c r="J4970">
        <v>3748</v>
      </c>
    </row>
    <row r="4971" spans="1:10" x14ac:dyDescent="0.2">
      <c r="A4971" t="s">
        <v>40</v>
      </c>
      <c r="B4971" t="s">
        <v>41</v>
      </c>
      <c r="C4971">
        <v>2016</v>
      </c>
      <c r="D4971">
        <v>1.2</v>
      </c>
      <c r="E4971" t="s">
        <v>16</v>
      </c>
      <c r="F4971" t="s">
        <v>25</v>
      </c>
      <c r="G4971">
        <v>5659</v>
      </c>
      <c r="H4971">
        <v>2</v>
      </c>
      <c r="I4971">
        <v>3</v>
      </c>
      <c r="J4971">
        <v>10986</v>
      </c>
    </row>
    <row r="4972" spans="1:10" x14ac:dyDescent="0.2">
      <c r="A4972" t="s">
        <v>14</v>
      </c>
      <c r="B4972" t="s">
        <v>39</v>
      </c>
      <c r="C4972">
        <v>2006</v>
      </c>
      <c r="D4972">
        <v>1.3</v>
      </c>
      <c r="E4972" t="s">
        <v>28</v>
      </c>
      <c r="F4972" t="s">
        <v>17</v>
      </c>
      <c r="G4972">
        <v>276465</v>
      </c>
      <c r="H4972">
        <v>5</v>
      </c>
      <c r="I4972">
        <v>1</v>
      </c>
      <c r="J4972">
        <v>3170</v>
      </c>
    </row>
    <row r="4973" spans="1:10" x14ac:dyDescent="0.2">
      <c r="A4973" t="s">
        <v>18</v>
      </c>
      <c r="B4973" t="s">
        <v>52</v>
      </c>
      <c r="C4973">
        <v>2018</v>
      </c>
      <c r="D4973">
        <v>3.4</v>
      </c>
      <c r="E4973" t="s">
        <v>22</v>
      </c>
      <c r="F4973" t="s">
        <v>17</v>
      </c>
      <c r="G4973">
        <v>225654</v>
      </c>
      <c r="H4973">
        <v>3</v>
      </c>
      <c r="I4973">
        <v>2</v>
      </c>
      <c r="J4973">
        <v>11886</v>
      </c>
    </row>
    <row r="4974" spans="1:10" x14ac:dyDescent="0.2">
      <c r="A4974" t="s">
        <v>33</v>
      </c>
      <c r="B4974" t="s">
        <v>43</v>
      </c>
      <c r="C4974">
        <v>2016</v>
      </c>
      <c r="D4974">
        <v>3.1</v>
      </c>
      <c r="E4974" t="s">
        <v>12</v>
      </c>
      <c r="F4974" t="s">
        <v>17</v>
      </c>
      <c r="G4974">
        <v>59765</v>
      </c>
      <c r="H4974">
        <v>2</v>
      </c>
      <c r="I4974">
        <v>2</v>
      </c>
      <c r="J4974">
        <v>12304</v>
      </c>
    </row>
    <row r="4975" spans="1:10" x14ac:dyDescent="0.2">
      <c r="A4975" t="s">
        <v>18</v>
      </c>
      <c r="B4975" t="s">
        <v>52</v>
      </c>
      <c r="C4975">
        <v>2014</v>
      </c>
      <c r="D4975">
        <v>2.9</v>
      </c>
      <c r="E4975" t="s">
        <v>12</v>
      </c>
      <c r="F4975" t="s">
        <v>13</v>
      </c>
      <c r="G4975">
        <v>105427</v>
      </c>
      <c r="H4975">
        <v>3</v>
      </c>
      <c r="I4975">
        <v>5</v>
      </c>
      <c r="J4975">
        <v>9091</v>
      </c>
    </row>
    <row r="4976" spans="1:10" x14ac:dyDescent="0.2">
      <c r="A4976" t="s">
        <v>33</v>
      </c>
      <c r="B4976" t="s">
        <v>55</v>
      </c>
      <c r="C4976">
        <v>2005</v>
      </c>
      <c r="D4976">
        <v>3.7</v>
      </c>
      <c r="E4976" t="s">
        <v>28</v>
      </c>
      <c r="F4976" t="s">
        <v>25</v>
      </c>
      <c r="G4976">
        <v>115844</v>
      </c>
      <c r="H4976">
        <v>2</v>
      </c>
      <c r="I4976">
        <v>3</v>
      </c>
      <c r="J4976">
        <v>6983</v>
      </c>
    </row>
    <row r="4977" spans="1:10" x14ac:dyDescent="0.2">
      <c r="A4977" t="s">
        <v>40</v>
      </c>
      <c r="B4977" t="s">
        <v>51</v>
      </c>
      <c r="C4977">
        <v>2006</v>
      </c>
      <c r="D4977">
        <v>1.8</v>
      </c>
      <c r="E4977" t="s">
        <v>28</v>
      </c>
      <c r="F4977" t="s">
        <v>17</v>
      </c>
      <c r="G4977">
        <v>290915</v>
      </c>
      <c r="H4977">
        <v>5</v>
      </c>
      <c r="I4977">
        <v>5</v>
      </c>
      <c r="J4977">
        <v>3381</v>
      </c>
    </row>
    <row r="4978" spans="1:10" x14ac:dyDescent="0.2">
      <c r="A4978" t="s">
        <v>18</v>
      </c>
      <c r="B4978" t="s">
        <v>52</v>
      </c>
      <c r="C4978">
        <v>2014</v>
      </c>
      <c r="D4978">
        <v>4.5</v>
      </c>
      <c r="E4978" t="s">
        <v>16</v>
      </c>
      <c r="F4978" t="s">
        <v>13</v>
      </c>
      <c r="G4978">
        <v>162543</v>
      </c>
      <c r="H4978">
        <v>4</v>
      </c>
      <c r="I4978">
        <v>3</v>
      </c>
      <c r="J4978">
        <v>10549</v>
      </c>
    </row>
    <row r="4979" spans="1:10" x14ac:dyDescent="0.2">
      <c r="A4979" t="s">
        <v>18</v>
      </c>
      <c r="B4979" t="s">
        <v>19</v>
      </c>
      <c r="C4979">
        <v>2018</v>
      </c>
      <c r="D4979">
        <v>4.0999999999999996</v>
      </c>
      <c r="E4979" t="s">
        <v>22</v>
      </c>
      <c r="F4979" t="s">
        <v>17</v>
      </c>
      <c r="G4979">
        <v>186690</v>
      </c>
      <c r="H4979">
        <v>4</v>
      </c>
      <c r="I4979">
        <v>2</v>
      </c>
      <c r="J4979">
        <v>13366</v>
      </c>
    </row>
    <row r="4980" spans="1:10" x14ac:dyDescent="0.2">
      <c r="A4980" t="s">
        <v>33</v>
      </c>
      <c r="B4980" t="s">
        <v>43</v>
      </c>
      <c r="C4980">
        <v>2018</v>
      </c>
      <c r="D4980">
        <v>4.9000000000000004</v>
      </c>
      <c r="E4980" t="s">
        <v>28</v>
      </c>
      <c r="F4980" t="s">
        <v>17</v>
      </c>
      <c r="G4980">
        <v>126701</v>
      </c>
      <c r="H4980">
        <v>5</v>
      </c>
      <c r="I4980">
        <v>5</v>
      </c>
      <c r="J4980">
        <v>13365</v>
      </c>
    </row>
    <row r="4981" spans="1:10" x14ac:dyDescent="0.2">
      <c r="A4981" t="s">
        <v>20</v>
      </c>
      <c r="B4981" t="s">
        <v>50</v>
      </c>
      <c r="C4981">
        <v>2015</v>
      </c>
      <c r="D4981">
        <v>3.8</v>
      </c>
      <c r="E4981" t="s">
        <v>12</v>
      </c>
      <c r="F4981" t="s">
        <v>13</v>
      </c>
      <c r="G4981">
        <v>244038</v>
      </c>
      <c r="H4981">
        <v>4</v>
      </c>
      <c r="I4981">
        <v>2</v>
      </c>
      <c r="J4981">
        <v>7519</v>
      </c>
    </row>
    <row r="4982" spans="1:10" x14ac:dyDescent="0.2">
      <c r="A4982" t="s">
        <v>33</v>
      </c>
      <c r="B4982" t="s">
        <v>34</v>
      </c>
      <c r="C4982">
        <v>2003</v>
      </c>
      <c r="D4982">
        <v>3.7</v>
      </c>
      <c r="E4982" t="s">
        <v>28</v>
      </c>
      <c r="F4982" t="s">
        <v>25</v>
      </c>
      <c r="G4982">
        <v>148815</v>
      </c>
      <c r="H4982">
        <v>5</v>
      </c>
      <c r="I4982">
        <v>1</v>
      </c>
      <c r="J4982">
        <v>5723</v>
      </c>
    </row>
    <row r="4983" spans="1:10" x14ac:dyDescent="0.2">
      <c r="A4983" t="s">
        <v>33</v>
      </c>
      <c r="B4983" t="s">
        <v>43</v>
      </c>
      <c r="C4983">
        <v>2020</v>
      </c>
      <c r="D4983">
        <v>4.0999999999999996</v>
      </c>
      <c r="E4983" t="s">
        <v>22</v>
      </c>
      <c r="F4983" t="s">
        <v>13</v>
      </c>
      <c r="G4983">
        <v>8111</v>
      </c>
      <c r="H4983">
        <v>4</v>
      </c>
      <c r="I4983">
        <v>2</v>
      </c>
      <c r="J4983">
        <v>16037</v>
      </c>
    </row>
    <row r="4984" spans="1:10" x14ac:dyDescent="0.2">
      <c r="A4984" t="s">
        <v>20</v>
      </c>
      <c r="B4984" t="s">
        <v>50</v>
      </c>
      <c r="C4984">
        <v>2022</v>
      </c>
      <c r="D4984">
        <v>1.4</v>
      </c>
      <c r="E4984" t="s">
        <v>16</v>
      </c>
      <c r="F4984" t="s">
        <v>25</v>
      </c>
      <c r="G4984">
        <v>232385</v>
      </c>
      <c r="H4984">
        <v>2</v>
      </c>
      <c r="I4984">
        <v>4</v>
      </c>
      <c r="J4984">
        <v>8452</v>
      </c>
    </row>
    <row r="4985" spans="1:10" x14ac:dyDescent="0.2">
      <c r="A4985" t="s">
        <v>23</v>
      </c>
      <c r="B4985" t="s">
        <v>45</v>
      </c>
      <c r="C4985">
        <v>2017</v>
      </c>
      <c r="D4985">
        <v>3.7</v>
      </c>
      <c r="E4985" t="s">
        <v>22</v>
      </c>
      <c r="F4985" t="s">
        <v>13</v>
      </c>
      <c r="G4985">
        <v>86463</v>
      </c>
      <c r="H4985">
        <v>2</v>
      </c>
      <c r="I4985">
        <v>3</v>
      </c>
      <c r="J4985">
        <v>13170</v>
      </c>
    </row>
    <row r="4986" spans="1:10" x14ac:dyDescent="0.2">
      <c r="A4986" t="s">
        <v>20</v>
      </c>
      <c r="B4986" t="s">
        <v>50</v>
      </c>
      <c r="C4986">
        <v>2005</v>
      </c>
      <c r="D4986">
        <v>4.2</v>
      </c>
      <c r="E4986" t="s">
        <v>16</v>
      </c>
      <c r="F4986" t="s">
        <v>13</v>
      </c>
      <c r="G4986">
        <v>116904</v>
      </c>
      <c r="H4986">
        <v>4</v>
      </c>
      <c r="I4986">
        <v>3</v>
      </c>
      <c r="J4986">
        <v>8461</v>
      </c>
    </row>
    <row r="4987" spans="1:10" x14ac:dyDescent="0.2">
      <c r="A4987" t="s">
        <v>26</v>
      </c>
      <c r="B4987" t="s">
        <v>32</v>
      </c>
      <c r="C4987">
        <v>2018</v>
      </c>
      <c r="D4987">
        <v>4.8</v>
      </c>
      <c r="E4987" t="s">
        <v>28</v>
      </c>
      <c r="F4987" t="s">
        <v>25</v>
      </c>
      <c r="G4987">
        <v>58612</v>
      </c>
      <c r="H4987">
        <v>4</v>
      </c>
      <c r="I4987">
        <v>3</v>
      </c>
      <c r="J4987">
        <v>13127</v>
      </c>
    </row>
    <row r="4988" spans="1:10" x14ac:dyDescent="0.2">
      <c r="A4988" t="s">
        <v>36</v>
      </c>
      <c r="B4988" t="s">
        <v>53</v>
      </c>
      <c r="C4988">
        <v>2011</v>
      </c>
      <c r="D4988">
        <v>3.1</v>
      </c>
      <c r="E4988" t="s">
        <v>12</v>
      </c>
      <c r="F4988" t="s">
        <v>13</v>
      </c>
      <c r="G4988">
        <v>132448</v>
      </c>
      <c r="H4988">
        <v>5</v>
      </c>
      <c r="I4988">
        <v>3</v>
      </c>
      <c r="J4988">
        <v>7851</v>
      </c>
    </row>
    <row r="4989" spans="1:10" x14ac:dyDescent="0.2">
      <c r="A4989" t="s">
        <v>29</v>
      </c>
      <c r="B4989" t="s">
        <v>56</v>
      </c>
      <c r="C4989">
        <v>2021</v>
      </c>
      <c r="D4989">
        <v>3.5</v>
      </c>
      <c r="E4989" t="s">
        <v>12</v>
      </c>
      <c r="F4989" t="s">
        <v>17</v>
      </c>
      <c r="G4989">
        <v>244748</v>
      </c>
      <c r="H4989">
        <v>5</v>
      </c>
      <c r="I4989">
        <v>5</v>
      </c>
      <c r="J4989">
        <v>10505</v>
      </c>
    </row>
    <row r="4990" spans="1:10" x14ac:dyDescent="0.2">
      <c r="A4990" t="s">
        <v>36</v>
      </c>
      <c r="B4990" t="s">
        <v>37</v>
      </c>
      <c r="C4990">
        <v>2003</v>
      </c>
      <c r="D4990">
        <v>2.7</v>
      </c>
      <c r="E4990" t="s">
        <v>12</v>
      </c>
      <c r="F4990" t="s">
        <v>13</v>
      </c>
      <c r="G4990">
        <v>150497</v>
      </c>
      <c r="H4990">
        <v>2</v>
      </c>
      <c r="I4990">
        <v>5</v>
      </c>
      <c r="J4990">
        <v>4690</v>
      </c>
    </row>
    <row r="4991" spans="1:10" x14ac:dyDescent="0.2">
      <c r="A4991" t="s">
        <v>10</v>
      </c>
      <c r="B4991" t="s">
        <v>48</v>
      </c>
      <c r="C4991">
        <v>2016</v>
      </c>
      <c r="D4991">
        <v>2.2000000000000002</v>
      </c>
      <c r="E4991" t="s">
        <v>12</v>
      </c>
      <c r="F4991" t="s">
        <v>25</v>
      </c>
      <c r="G4991">
        <v>287720</v>
      </c>
      <c r="H4991">
        <v>2</v>
      </c>
      <c r="I4991">
        <v>2</v>
      </c>
      <c r="J4991">
        <v>5345</v>
      </c>
    </row>
    <row r="4992" spans="1:10" x14ac:dyDescent="0.2">
      <c r="A4992" t="s">
        <v>29</v>
      </c>
      <c r="B4992" t="s">
        <v>30</v>
      </c>
      <c r="C4992">
        <v>2003</v>
      </c>
      <c r="D4992">
        <v>2.9</v>
      </c>
      <c r="E4992" t="s">
        <v>22</v>
      </c>
      <c r="F4992" t="s">
        <v>13</v>
      </c>
      <c r="G4992">
        <v>32266</v>
      </c>
      <c r="H4992">
        <v>4</v>
      </c>
      <c r="I4992">
        <v>1</v>
      </c>
      <c r="J4992">
        <v>9254</v>
      </c>
    </row>
    <row r="4993" spans="1:10" x14ac:dyDescent="0.2">
      <c r="A4993" t="s">
        <v>10</v>
      </c>
      <c r="B4993" t="s">
        <v>31</v>
      </c>
      <c r="C4993">
        <v>2007</v>
      </c>
      <c r="D4993">
        <v>4.5999999999999996</v>
      </c>
      <c r="E4993" t="s">
        <v>16</v>
      </c>
      <c r="F4993" t="s">
        <v>17</v>
      </c>
      <c r="G4993">
        <v>86931</v>
      </c>
      <c r="H4993">
        <v>5</v>
      </c>
      <c r="I4993">
        <v>3</v>
      </c>
      <c r="J4993">
        <v>11561</v>
      </c>
    </row>
    <row r="4994" spans="1:10" x14ac:dyDescent="0.2">
      <c r="A4994" t="s">
        <v>14</v>
      </c>
      <c r="B4994" t="s">
        <v>46</v>
      </c>
      <c r="C4994">
        <v>2005</v>
      </c>
      <c r="D4994">
        <v>4.5999999999999996</v>
      </c>
      <c r="E4994" t="s">
        <v>12</v>
      </c>
      <c r="F4994" t="s">
        <v>17</v>
      </c>
      <c r="G4994">
        <v>66725</v>
      </c>
      <c r="H4994">
        <v>5</v>
      </c>
      <c r="I4994">
        <v>3</v>
      </c>
      <c r="J4994">
        <v>10365</v>
      </c>
    </row>
    <row r="4995" spans="1:10" x14ac:dyDescent="0.2">
      <c r="A4995" t="s">
        <v>40</v>
      </c>
      <c r="B4995" t="s">
        <v>41</v>
      </c>
      <c r="C4995">
        <v>2005</v>
      </c>
      <c r="D4995">
        <v>4.0999999999999996</v>
      </c>
      <c r="E4995" t="s">
        <v>16</v>
      </c>
      <c r="F4995" t="s">
        <v>13</v>
      </c>
      <c r="G4995">
        <v>85536</v>
      </c>
      <c r="H4995">
        <v>5</v>
      </c>
      <c r="I4995">
        <v>1</v>
      </c>
      <c r="J4995">
        <v>8989</v>
      </c>
    </row>
    <row r="4996" spans="1:10" x14ac:dyDescent="0.2">
      <c r="A4996" t="s">
        <v>40</v>
      </c>
      <c r="B4996" t="s">
        <v>41</v>
      </c>
      <c r="C4996">
        <v>2019</v>
      </c>
      <c r="D4996">
        <v>1</v>
      </c>
      <c r="E4996" t="s">
        <v>22</v>
      </c>
      <c r="F4996" t="s">
        <v>13</v>
      </c>
      <c r="G4996">
        <v>33680</v>
      </c>
      <c r="H4996">
        <v>3</v>
      </c>
      <c r="I4996">
        <v>3</v>
      </c>
      <c r="J4996">
        <v>12126</v>
      </c>
    </row>
    <row r="4997" spans="1:10" x14ac:dyDescent="0.2">
      <c r="A4997" t="s">
        <v>29</v>
      </c>
      <c r="B4997" t="s">
        <v>35</v>
      </c>
      <c r="C4997">
        <v>2016</v>
      </c>
      <c r="D4997">
        <v>1</v>
      </c>
      <c r="E4997" t="s">
        <v>12</v>
      </c>
      <c r="F4997" t="s">
        <v>13</v>
      </c>
      <c r="G4997">
        <v>152865</v>
      </c>
      <c r="H4997">
        <v>5</v>
      </c>
      <c r="I4997">
        <v>5</v>
      </c>
      <c r="J4997">
        <v>6842</v>
      </c>
    </row>
    <row r="4998" spans="1:10" x14ac:dyDescent="0.2">
      <c r="A4998" t="s">
        <v>18</v>
      </c>
      <c r="B4998" t="s">
        <v>52</v>
      </c>
      <c r="C4998">
        <v>2004</v>
      </c>
      <c r="D4998">
        <v>3.6</v>
      </c>
      <c r="E4998" t="s">
        <v>16</v>
      </c>
      <c r="F4998" t="s">
        <v>17</v>
      </c>
      <c r="G4998">
        <v>2810</v>
      </c>
      <c r="H4998">
        <v>5</v>
      </c>
      <c r="I4998">
        <v>3</v>
      </c>
      <c r="J4998">
        <v>11343</v>
      </c>
    </row>
    <row r="4999" spans="1:10" x14ac:dyDescent="0.2">
      <c r="A4999" t="s">
        <v>18</v>
      </c>
      <c r="B4999" t="s">
        <v>54</v>
      </c>
      <c r="C4999">
        <v>2010</v>
      </c>
      <c r="D4999">
        <v>2</v>
      </c>
      <c r="E4999" t="s">
        <v>16</v>
      </c>
      <c r="F4999" t="s">
        <v>17</v>
      </c>
      <c r="G4999">
        <v>212019</v>
      </c>
      <c r="H4999">
        <v>5</v>
      </c>
      <c r="I4999">
        <v>1</v>
      </c>
      <c r="J4999">
        <v>7359</v>
      </c>
    </row>
    <row r="5000" spans="1:10" x14ac:dyDescent="0.2">
      <c r="A5000" t="s">
        <v>33</v>
      </c>
      <c r="B5000" t="s">
        <v>34</v>
      </c>
      <c r="C5000">
        <v>2009</v>
      </c>
      <c r="D5000">
        <v>1.2</v>
      </c>
      <c r="E5000" t="s">
        <v>28</v>
      </c>
      <c r="F5000" t="s">
        <v>13</v>
      </c>
      <c r="G5000">
        <v>165992</v>
      </c>
      <c r="H5000">
        <v>4</v>
      </c>
      <c r="I5000">
        <v>2</v>
      </c>
      <c r="J5000">
        <v>4680</v>
      </c>
    </row>
    <row r="5001" spans="1:10" x14ac:dyDescent="0.2">
      <c r="A5001" t="s">
        <v>10</v>
      </c>
      <c r="B5001" t="s">
        <v>48</v>
      </c>
      <c r="C5001">
        <v>2012</v>
      </c>
      <c r="D5001">
        <v>4.5</v>
      </c>
      <c r="E5001" t="s">
        <v>12</v>
      </c>
      <c r="F5001" t="s">
        <v>25</v>
      </c>
      <c r="G5001">
        <v>112693</v>
      </c>
      <c r="H5001">
        <v>4</v>
      </c>
      <c r="I5001">
        <v>3</v>
      </c>
      <c r="J5001">
        <v>9946</v>
      </c>
    </row>
    <row r="5002" spans="1:10" x14ac:dyDescent="0.2">
      <c r="A5002" t="s">
        <v>36</v>
      </c>
      <c r="B5002" t="s">
        <v>37</v>
      </c>
      <c r="C5002">
        <v>2001</v>
      </c>
      <c r="D5002">
        <v>1</v>
      </c>
      <c r="E5002" t="s">
        <v>28</v>
      </c>
      <c r="F5002" t="s">
        <v>25</v>
      </c>
      <c r="G5002">
        <v>4557</v>
      </c>
      <c r="H5002">
        <v>4</v>
      </c>
      <c r="I5002">
        <v>3</v>
      </c>
      <c r="J5002">
        <v>5308</v>
      </c>
    </row>
    <row r="5003" spans="1:10" x14ac:dyDescent="0.2">
      <c r="A5003" t="s">
        <v>29</v>
      </c>
      <c r="B5003" t="s">
        <v>56</v>
      </c>
      <c r="C5003">
        <v>2021</v>
      </c>
      <c r="D5003">
        <v>1.9</v>
      </c>
      <c r="E5003" t="s">
        <v>28</v>
      </c>
      <c r="F5003" t="s">
        <v>13</v>
      </c>
      <c r="G5003">
        <v>29518</v>
      </c>
      <c r="H5003">
        <v>2</v>
      </c>
      <c r="I5003">
        <v>1</v>
      </c>
      <c r="J5003">
        <v>11709</v>
      </c>
    </row>
    <row r="5004" spans="1:10" x14ac:dyDescent="0.2">
      <c r="A5004" t="s">
        <v>23</v>
      </c>
      <c r="B5004" t="s">
        <v>24</v>
      </c>
      <c r="C5004">
        <v>2016</v>
      </c>
      <c r="D5004">
        <v>4.5</v>
      </c>
      <c r="E5004" t="s">
        <v>22</v>
      </c>
      <c r="F5004" t="s">
        <v>17</v>
      </c>
      <c r="G5004">
        <v>179925</v>
      </c>
      <c r="H5004">
        <v>5</v>
      </c>
      <c r="I5004">
        <v>4</v>
      </c>
      <c r="J5004">
        <v>13301</v>
      </c>
    </row>
    <row r="5005" spans="1:10" x14ac:dyDescent="0.2">
      <c r="A5005" t="s">
        <v>40</v>
      </c>
      <c r="B5005" t="s">
        <v>49</v>
      </c>
      <c r="C5005">
        <v>2023</v>
      </c>
      <c r="D5005">
        <v>4.8</v>
      </c>
      <c r="E5005" t="s">
        <v>16</v>
      </c>
      <c r="F5005" t="s">
        <v>25</v>
      </c>
      <c r="G5005">
        <v>209679</v>
      </c>
      <c r="H5005">
        <v>5</v>
      </c>
      <c r="I5005">
        <v>4</v>
      </c>
      <c r="J5005">
        <v>12606</v>
      </c>
    </row>
    <row r="5006" spans="1:10" x14ac:dyDescent="0.2">
      <c r="A5006" t="s">
        <v>10</v>
      </c>
      <c r="B5006" t="s">
        <v>31</v>
      </c>
      <c r="C5006">
        <v>2022</v>
      </c>
      <c r="D5006">
        <v>1.3</v>
      </c>
      <c r="E5006" t="s">
        <v>16</v>
      </c>
      <c r="F5006" t="s">
        <v>25</v>
      </c>
      <c r="G5006">
        <v>239136</v>
      </c>
      <c r="H5006">
        <v>2</v>
      </c>
      <c r="I5006">
        <v>4</v>
      </c>
      <c r="J5006">
        <v>8217</v>
      </c>
    </row>
    <row r="5007" spans="1:10" x14ac:dyDescent="0.2">
      <c r="A5007" t="s">
        <v>33</v>
      </c>
      <c r="B5007" t="s">
        <v>34</v>
      </c>
      <c r="C5007">
        <v>2021</v>
      </c>
      <c r="D5007">
        <v>3.6</v>
      </c>
      <c r="E5007" t="s">
        <v>28</v>
      </c>
      <c r="F5007" t="s">
        <v>13</v>
      </c>
      <c r="G5007">
        <v>171034</v>
      </c>
      <c r="H5007">
        <v>5</v>
      </c>
      <c r="I5007">
        <v>1</v>
      </c>
      <c r="J5007">
        <v>10579</v>
      </c>
    </row>
    <row r="5008" spans="1:10" x14ac:dyDescent="0.2">
      <c r="A5008" t="s">
        <v>23</v>
      </c>
      <c r="B5008" t="s">
        <v>38</v>
      </c>
      <c r="C5008">
        <v>2001</v>
      </c>
      <c r="D5008">
        <v>5</v>
      </c>
      <c r="E5008" t="s">
        <v>16</v>
      </c>
      <c r="F5008" t="s">
        <v>25</v>
      </c>
      <c r="G5008">
        <v>255834</v>
      </c>
      <c r="H5008">
        <v>3</v>
      </c>
      <c r="I5008">
        <v>3</v>
      </c>
      <c r="J5008">
        <v>5283</v>
      </c>
    </row>
    <row r="5009" spans="1:10" x14ac:dyDescent="0.2">
      <c r="A5009" t="s">
        <v>23</v>
      </c>
      <c r="B5009" t="s">
        <v>45</v>
      </c>
      <c r="C5009">
        <v>2000</v>
      </c>
      <c r="D5009">
        <v>4.5</v>
      </c>
      <c r="E5009" t="s">
        <v>28</v>
      </c>
      <c r="F5009" t="s">
        <v>13</v>
      </c>
      <c r="G5009">
        <v>179413</v>
      </c>
      <c r="H5009">
        <v>3</v>
      </c>
      <c r="I5009">
        <v>3</v>
      </c>
      <c r="J5009">
        <v>5011</v>
      </c>
    </row>
    <row r="5010" spans="1:10" x14ac:dyDescent="0.2">
      <c r="A5010" t="s">
        <v>20</v>
      </c>
      <c r="B5010" t="s">
        <v>42</v>
      </c>
      <c r="C5010">
        <v>2012</v>
      </c>
      <c r="D5010">
        <v>4.3</v>
      </c>
      <c r="E5010" t="s">
        <v>12</v>
      </c>
      <c r="F5010" t="s">
        <v>13</v>
      </c>
      <c r="G5010">
        <v>24069</v>
      </c>
      <c r="H5010">
        <v>5</v>
      </c>
      <c r="I5010">
        <v>2</v>
      </c>
      <c r="J5010">
        <v>11518</v>
      </c>
    </row>
    <row r="5011" spans="1:10" x14ac:dyDescent="0.2">
      <c r="A5011" t="s">
        <v>33</v>
      </c>
      <c r="B5011" t="s">
        <v>34</v>
      </c>
      <c r="C5011">
        <v>2017</v>
      </c>
      <c r="D5011">
        <v>1.3</v>
      </c>
      <c r="E5011" t="s">
        <v>16</v>
      </c>
      <c r="F5011" t="s">
        <v>25</v>
      </c>
      <c r="G5011">
        <v>1622</v>
      </c>
      <c r="H5011">
        <v>5</v>
      </c>
      <c r="I5011">
        <v>3</v>
      </c>
      <c r="J5011">
        <v>11467</v>
      </c>
    </row>
    <row r="5012" spans="1:10" x14ac:dyDescent="0.2">
      <c r="A5012" t="s">
        <v>36</v>
      </c>
      <c r="B5012" t="s">
        <v>53</v>
      </c>
      <c r="C5012">
        <v>2016</v>
      </c>
      <c r="D5012">
        <v>2.8</v>
      </c>
      <c r="E5012" t="s">
        <v>28</v>
      </c>
      <c r="F5012" t="s">
        <v>25</v>
      </c>
      <c r="G5012">
        <v>285357</v>
      </c>
      <c r="H5012">
        <v>2</v>
      </c>
      <c r="I5012">
        <v>5</v>
      </c>
      <c r="J5012">
        <v>5992</v>
      </c>
    </row>
    <row r="5013" spans="1:10" x14ac:dyDescent="0.2">
      <c r="A5013" t="s">
        <v>23</v>
      </c>
      <c r="B5013" t="s">
        <v>24</v>
      </c>
      <c r="C5013">
        <v>2016</v>
      </c>
      <c r="D5013">
        <v>2.1</v>
      </c>
      <c r="E5013" t="s">
        <v>28</v>
      </c>
      <c r="F5013" t="s">
        <v>25</v>
      </c>
      <c r="G5013">
        <v>5834</v>
      </c>
      <c r="H5013">
        <v>2</v>
      </c>
      <c r="I5013">
        <v>4</v>
      </c>
      <c r="J5013">
        <v>10883</v>
      </c>
    </row>
    <row r="5014" spans="1:10" x14ac:dyDescent="0.2">
      <c r="A5014" t="s">
        <v>26</v>
      </c>
      <c r="B5014" t="s">
        <v>32</v>
      </c>
      <c r="C5014">
        <v>2007</v>
      </c>
      <c r="D5014">
        <v>3.7</v>
      </c>
      <c r="E5014" t="s">
        <v>22</v>
      </c>
      <c r="F5014" t="s">
        <v>13</v>
      </c>
      <c r="G5014">
        <v>298099</v>
      </c>
      <c r="H5014">
        <v>5</v>
      </c>
      <c r="I5014">
        <v>1</v>
      </c>
      <c r="J5014">
        <v>5938</v>
      </c>
    </row>
    <row r="5015" spans="1:10" x14ac:dyDescent="0.2">
      <c r="A5015" t="s">
        <v>40</v>
      </c>
      <c r="B5015" t="s">
        <v>41</v>
      </c>
      <c r="C5015">
        <v>2021</v>
      </c>
      <c r="D5015">
        <v>4.0999999999999996</v>
      </c>
      <c r="E5015" t="s">
        <v>16</v>
      </c>
      <c r="F5015" t="s">
        <v>17</v>
      </c>
      <c r="G5015">
        <v>73569</v>
      </c>
      <c r="H5015">
        <v>4</v>
      </c>
      <c r="I5015">
        <v>1</v>
      </c>
      <c r="J5015">
        <v>15528</v>
      </c>
    </row>
    <row r="5016" spans="1:10" x14ac:dyDescent="0.2">
      <c r="A5016" t="s">
        <v>29</v>
      </c>
      <c r="B5016" t="s">
        <v>35</v>
      </c>
      <c r="C5016">
        <v>2008</v>
      </c>
      <c r="D5016">
        <v>2.4</v>
      </c>
      <c r="E5016" t="s">
        <v>28</v>
      </c>
      <c r="F5016" t="s">
        <v>13</v>
      </c>
      <c r="G5016">
        <v>32723</v>
      </c>
      <c r="H5016">
        <v>4</v>
      </c>
      <c r="I5016">
        <v>2</v>
      </c>
      <c r="J5016">
        <v>8245</v>
      </c>
    </row>
    <row r="5017" spans="1:10" x14ac:dyDescent="0.2">
      <c r="A5017" t="s">
        <v>10</v>
      </c>
      <c r="B5017" t="s">
        <v>11</v>
      </c>
      <c r="C5017">
        <v>2006</v>
      </c>
      <c r="D5017">
        <v>1.4</v>
      </c>
      <c r="E5017" t="s">
        <v>28</v>
      </c>
      <c r="F5017" t="s">
        <v>25</v>
      </c>
      <c r="G5017">
        <v>227710</v>
      </c>
      <c r="H5017">
        <v>5</v>
      </c>
      <c r="I5017">
        <v>3</v>
      </c>
      <c r="J5017">
        <v>2745</v>
      </c>
    </row>
    <row r="5018" spans="1:10" x14ac:dyDescent="0.2">
      <c r="A5018" t="s">
        <v>26</v>
      </c>
      <c r="B5018" t="s">
        <v>27</v>
      </c>
      <c r="C5018">
        <v>2001</v>
      </c>
      <c r="D5018">
        <v>1.4</v>
      </c>
      <c r="E5018" t="s">
        <v>22</v>
      </c>
      <c r="F5018" t="s">
        <v>25</v>
      </c>
      <c r="G5018">
        <v>144406</v>
      </c>
      <c r="H5018">
        <v>3</v>
      </c>
      <c r="I5018">
        <v>5</v>
      </c>
      <c r="J5018">
        <v>4911</v>
      </c>
    </row>
    <row r="5019" spans="1:10" x14ac:dyDescent="0.2">
      <c r="A5019" t="s">
        <v>18</v>
      </c>
      <c r="B5019" t="s">
        <v>54</v>
      </c>
      <c r="C5019">
        <v>2009</v>
      </c>
      <c r="D5019">
        <v>2.5</v>
      </c>
      <c r="E5019" t="s">
        <v>22</v>
      </c>
      <c r="F5019" t="s">
        <v>13</v>
      </c>
      <c r="G5019">
        <v>271667</v>
      </c>
      <c r="H5019">
        <v>3</v>
      </c>
      <c r="I5019">
        <v>3</v>
      </c>
      <c r="J5019">
        <v>5866</v>
      </c>
    </row>
    <row r="5020" spans="1:10" x14ac:dyDescent="0.2">
      <c r="A5020" t="s">
        <v>23</v>
      </c>
      <c r="B5020" t="s">
        <v>24</v>
      </c>
      <c r="C5020">
        <v>2011</v>
      </c>
      <c r="D5020">
        <v>1.1000000000000001</v>
      </c>
      <c r="E5020" t="s">
        <v>16</v>
      </c>
      <c r="F5020" t="s">
        <v>25</v>
      </c>
      <c r="G5020">
        <v>229777</v>
      </c>
      <c r="H5020">
        <v>3</v>
      </c>
      <c r="I5020">
        <v>1</v>
      </c>
      <c r="J5020">
        <v>4904</v>
      </c>
    </row>
    <row r="5021" spans="1:10" x14ac:dyDescent="0.2">
      <c r="A5021" t="s">
        <v>33</v>
      </c>
      <c r="B5021" t="s">
        <v>34</v>
      </c>
      <c r="C5021">
        <v>2022</v>
      </c>
      <c r="D5021">
        <v>1.2</v>
      </c>
      <c r="E5021" t="s">
        <v>16</v>
      </c>
      <c r="F5021" t="s">
        <v>13</v>
      </c>
      <c r="G5021">
        <v>146192</v>
      </c>
      <c r="H5021">
        <v>5</v>
      </c>
      <c r="I5021">
        <v>5</v>
      </c>
      <c r="J5021">
        <v>9976</v>
      </c>
    </row>
    <row r="5022" spans="1:10" x14ac:dyDescent="0.2">
      <c r="A5022" t="s">
        <v>10</v>
      </c>
      <c r="B5022" t="s">
        <v>11</v>
      </c>
      <c r="C5022">
        <v>2021</v>
      </c>
      <c r="D5022">
        <v>2.5</v>
      </c>
      <c r="E5022" t="s">
        <v>16</v>
      </c>
      <c r="F5022" t="s">
        <v>25</v>
      </c>
      <c r="G5022">
        <v>132442</v>
      </c>
      <c r="H5022">
        <v>5</v>
      </c>
      <c r="I5022">
        <v>5</v>
      </c>
      <c r="J5022">
        <v>11251</v>
      </c>
    </row>
    <row r="5023" spans="1:10" x14ac:dyDescent="0.2">
      <c r="A5023" t="s">
        <v>26</v>
      </c>
      <c r="B5023" t="s">
        <v>27</v>
      </c>
      <c r="C5023">
        <v>2001</v>
      </c>
      <c r="D5023">
        <v>1.4</v>
      </c>
      <c r="E5023" t="s">
        <v>16</v>
      </c>
      <c r="F5023" t="s">
        <v>25</v>
      </c>
      <c r="G5023">
        <v>109297</v>
      </c>
      <c r="H5023">
        <v>2</v>
      </c>
      <c r="I5023">
        <v>2</v>
      </c>
      <c r="J5023">
        <v>4614</v>
      </c>
    </row>
    <row r="5024" spans="1:10" x14ac:dyDescent="0.2">
      <c r="A5024" t="s">
        <v>23</v>
      </c>
      <c r="B5024" t="s">
        <v>45</v>
      </c>
      <c r="C5024">
        <v>2022</v>
      </c>
      <c r="D5024">
        <v>3.4</v>
      </c>
      <c r="E5024" t="s">
        <v>22</v>
      </c>
      <c r="F5024" t="s">
        <v>17</v>
      </c>
      <c r="G5024">
        <v>257717</v>
      </c>
      <c r="H5024">
        <v>4</v>
      </c>
      <c r="I5024">
        <v>3</v>
      </c>
      <c r="J5024">
        <v>12445</v>
      </c>
    </row>
    <row r="5025" spans="1:10" x14ac:dyDescent="0.2">
      <c r="A5025" t="s">
        <v>23</v>
      </c>
      <c r="B5025" t="s">
        <v>45</v>
      </c>
      <c r="C5025">
        <v>2005</v>
      </c>
      <c r="D5025">
        <v>3.1</v>
      </c>
      <c r="E5025" t="s">
        <v>28</v>
      </c>
      <c r="F5025" t="s">
        <v>25</v>
      </c>
      <c r="G5025">
        <v>130573</v>
      </c>
      <c r="H5025">
        <v>4</v>
      </c>
      <c r="I5025">
        <v>1</v>
      </c>
      <c r="J5025">
        <v>6088</v>
      </c>
    </row>
    <row r="5026" spans="1:10" x14ac:dyDescent="0.2">
      <c r="A5026" t="s">
        <v>40</v>
      </c>
      <c r="B5026" t="s">
        <v>41</v>
      </c>
      <c r="C5026">
        <v>2012</v>
      </c>
      <c r="D5026">
        <v>2.7</v>
      </c>
      <c r="E5026" t="s">
        <v>12</v>
      </c>
      <c r="F5026" t="s">
        <v>13</v>
      </c>
      <c r="G5026">
        <v>41569</v>
      </c>
      <c r="H5026">
        <v>3</v>
      </c>
      <c r="I5026">
        <v>5</v>
      </c>
      <c r="J5026">
        <v>9568</v>
      </c>
    </row>
    <row r="5027" spans="1:10" x14ac:dyDescent="0.2">
      <c r="A5027" t="s">
        <v>23</v>
      </c>
      <c r="B5027" t="s">
        <v>38</v>
      </c>
      <c r="C5027">
        <v>2012</v>
      </c>
      <c r="D5027">
        <v>2.9</v>
      </c>
      <c r="E5027" t="s">
        <v>16</v>
      </c>
      <c r="F5027" t="s">
        <v>25</v>
      </c>
      <c r="G5027">
        <v>265669</v>
      </c>
      <c r="H5027">
        <v>3</v>
      </c>
      <c r="I5027">
        <v>3</v>
      </c>
      <c r="J5027">
        <v>6286</v>
      </c>
    </row>
    <row r="5028" spans="1:10" x14ac:dyDescent="0.2">
      <c r="A5028" t="s">
        <v>14</v>
      </c>
      <c r="B5028" t="s">
        <v>15</v>
      </c>
      <c r="C5028">
        <v>2007</v>
      </c>
      <c r="D5028">
        <v>2.5</v>
      </c>
      <c r="E5028" t="s">
        <v>28</v>
      </c>
      <c r="F5028" t="s">
        <v>17</v>
      </c>
      <c r="G5028">
        <v>294846</v>
      </c>
      <c r="H5028">
        <v>4</v>
      </c>
      <c r="I5028">
        <v>5</v>
      </c>
      <c r="J5028">
        <v>4303</v>
      </c>
    </row>
    <row r="5029" spans="1:10" x14ac:dyDescent="0.2">
      <c r="A5029" t="s">
        <v>20</v>
      </c>
      <c r="B5029" t="s">
        <v>42</v>
      </c>
      <c r="C5029">
        <v>2013</v>
      </c>
      <c r="D5029">
        <v>2.8</v>
      </c>
      <c r="E5029" t="s">
        <v>28</v>
      </c>
      <c r="F5029" t="s">
        <v>17</v>
      </c>
      <c r="G5029">
        <v>226670</v>
      </c>
      <c r="H5029">
        <v>4</v>
      </c>
      <c r="I5029">
        <v>5</v>
      </c>
      <c r="J5029">
        <v>7766</v>
      </c>
    </row>
    <row r="5030" spans="1:10" x14ac:dyDescent="0.2">
      <c r="A5030" t="s">
        <v>14</v>
      </c>
      <c r="B5030" t="s">
        <v>39</v>
      </c>
      <c r="C5030">
        <v>2019</v>
      </c>
      <c r="D5030">
        <v>3.2</v>
      </c>
      <c r="E5030" t="s">
        <v>12</v>
      </c>
      <c r="F5030" t="s">
        <v>25</v>
      </c>
      <c r="G5030">
        <v>222626</v>
      </c>
      <c r="H5030">
        <v>2</v>
      </c>
      <c r="I5030">
        <v>5</v>
      </c>
      <c r="J5030">
        <v>8547</v>
      </c>
    </row>
    <row r="5031" spans="1:10" x14ac:dyDescent="0.2">
      <c r="A5031" t="s">
        <v>40</v>
      </c>
      <c r="B5031" t="s">
        <v>49</v>
      </c>
      <c r="C5031">
        <v>2019</v>
      </c>
      <c r="D5031">
        <v>1.2</v>
      </c>
      <c r="E5031" t="s">
        <v>16</v>
      </c>
      <c r="F5031" t="s">
        <v>13</v>
      </c>
      <c r="G5031">
        <v>240570</v>
      </c>
      <c r="H5031">
        <v>2</v>
      </c>
      <c r="I5031">
        <v>2</v>
      </c>
      <c r="J5031">
        <v>7188</v>
      </c>
    </row>
    <row r="5032" spans="1:10" x14ac:dyDescent="0.2">
      <c r="A5032" t="s">
        <v>40</v>
      </c>
      <c r="B5032" t="s">
        <v>49</v>
      </c>
      <c r="C5032">
        <v>2020</v>
      </c>
      <c r="D5032">
        <v>3.3</v>
      </c>
      <c r="E5032" t="s">
        <v>16</v>
      </c>
      <c r="F5032" t="s">
        <v>17</v>
      </c>
      <c r="G5032">
        <v>236487</v>
      </c>
      <c r="H5032">
        <v>5</v>
      </c>
      <c r="I5032">
        <v>5</v>
      </c>
      <c r="J5032">
        <v>11170</v>
      </c>
    </row>
    <row r="5033" spans="1:10" x14ac:dyDescent="0.2">
      <c r="A5033" t="s">
        <v>40</v>
      </c>
      <c r="B5033" t="s">
        <v>51</v>
      </c>
      <c r="C5033">
        <v>2006</v>
      </c>
      <c r="D5033">
        <v>3.2</v>
      </c>
      <c r="E5033" t="s">
        <v>28</v>
      </c>
      <c r="F5033" t="s">
        <v>25</v>
      </c>
      <c r="G5033">
        <v>273224</v>
      </c>
      <c r="H5033">
        <v>2</v>
      </c>
      <c r="I5033">
        <v>1</v>
      </c>
      <c r="J5033">
        <v>3635</v>
      </c>
    </row>
    <row r="5034" spans="1:10" x14ac:dyDescent="0.2">
      <c r="A5034" t="s">
        <v>36</v>
      </c>
      <c r="B5034" t="s">
        <v>37</v>
      </c>
      <c r="C5034">
        <v>2007</v>
      </c>
      <c r="D5034">
        <v>1.7</v>
      </c>
      <c r="E5034" t="s">
        <v>12</v>
      </c>
      <c r="F5034" t="s">
        <v>13</v>
      </c>
      <c r="G5034">
        <v>62117</v>
      </c>
      <c r="H5034">
        <v>5</v>
      </c>
      <c r="I5034">
        <v>1</v>
      </c>
      <c r="J5034">
        <v>6657</v>
      </c>
    </row>
    <row r="5035" spans="1:10" x14ac:dyDescent="0.2">
      <c r="A5035" t="s">
        <v>40</v>
      </c>
      <c r="B5035" t="s">
        <v>41</v>
      </c>
      <c r="C5035">
        <v>2011</v>
      </c>
      <c r="D5035">
        <v>4.4000000000000004</v>
      </c>
      <c r="E5035" t="s">
        <v>16</v>
      </c>
      <c r="F5035" t="s">
        <v>13</v>
      </c>
      <c r="G5035">
        <v>34906</v>
      </c>
      <c r="H5035">
        <v>3</v>
      </c>
      <c r="I5035">
        <v>1</v>
      </c>
      <c r="J5035">
        <v>12101</v>
      </c>
    </row>
    <row r="5036" spans="1:10" x14ac:dyDescent="0.2">
      <c r="A5036" t="s">
        <v>26</v>
      </c>
      <c r="B5036" t="s">
        <v>32</v>
      </c>
      <c r="C5036">
        <v>2002</v>
      </c>
      <c r="D5036">
        <v>2.8</v>
      </c>
      <c r="E5036" t="s">
        <v>16</v>
      </c>
      <c r="F5036" t="s">
        <v>13</v>
      </c>
      <c r="G5036">
        <v>62045</v>
      </c>
      <c r="H5036">
        <v>4</v>
      </c>
      <c r="I5036">
        <v>3</v>
      </c>
      <c r="J5036">
        <v>7259</v>
      </c>
    </row>
    <row r="5037" spans="1:10" x14ac:dyDescent="0.2">
      <c r="A5037" t="s">
        <v>14</v>
      </c>
      <c r="B5037" t="s">
        <v>46</v>
      </c>
      <c r="C5037">
        <v>2002</v>
      </c>
      <c r="D5037">
        <v>3.4</v>
      </c>
      <c r="E5037" t="s">
        <v>12</v>
      </c>
      <c r="F5037" t="s">
        <v>13</v>
      </c>
      <c r="G5037">
        <v>114107</v>
      </c>
      <c r="H5037">
        <v>4</v>
      </c>
      <c r="I5037">
        <v>3</v>
      </c>
      <c r="J5037">
        <v>5817</v>
      </c>
    </row>
    <row r="5038" spans="1:10" x14ac:dyDescent="0.2">
      <c r="A5038" t="s">
        <v>26</v>
      </c>
      <c r="B5038" t="s">
        <v>47</v>
      </c>
      <c r="C5038">
        <v>2006</v>
      </c>
      <c r="D5038">
        <v>2</v>
      </c>
      <c r="E5038" t="s">
        <v>16</v>
      </c>
      <c r="F5038" t="s">
        <v>13</v>
      </c>
      <c r="G5038">
        <v>32557</v>
      </c>
      <c r="H5038">
        <v>3</v>
      </c>
      <c r="I5038">
        <v>3</v>
      </c>
      <c r="J5038">
        <v>8248</v>
      </c>
    </row>
    <row r="5039" spans="1:10" x14ac:dyDescent="0.2">
      <c r="A5039" t="s">
        <v>14</v>
      </c>
      <c r="B5039" t="s">
        <v>15</v>
      </c>
      <c r="C5039">
        <v>2000</v>
      </c>
      <c r="D5039">
        <v>1.4</v>
      </c>
      <c r="E5039" t="s">
        <v>16</v>
      </c>
      <c r="F5039" t="s">
        <v>17</v>
      </c>
      <c r="G5039">
        <v>163136</v>
      </c>
      <c r="H5039">
        <v>4</v>
      </c>
      <c r="I5039">
        <v>1</v>
      </c>
      <c r="J5039">
        <v>4737</v>
      </c>
    </row>
    <row r="5040" spans="1:10" x14ac:dyDescent="0.2">
      <c r="A5040" t="s">
        <v>36</v>
      </c>
      <c r="B5040" t="s">
        <v>44</v>
      </c>
      <c r="C5040">
        <v>2018</v>
      </c>
      <c r="D5040">
        <v>1.6</v>
      </c>
      <c r="E5040" t="s">
        <v>12</v>
      </c>
      <c r="F5040" t="s">
        <v>13</v>
      </c>
      <c r="G5040">
        <v>88716</v>
      </c>
      <c r="H5040">
        <v>3</v>
      </c>
      <c r="I5040">
        <v>1</v>
      </c>
      <c r="J5040">
        <v>9325</v>
      </c>
    </row>
    <row r="5041" spans="1:10" x14ac:dyDescent="0.2">
      <c r="A5041" t="s">
        <v>36</v>
      </c>
      <c r="B5041" t="s">
        <v>53</v>
      </c>
      <c r="C5041">
        <v>2016</v>
      </c>
      <c r="D5041">
        <v>1.7</v>
      </c>
      <c r="E5041" t="s">
        <v>12</v>
      </c>
      <c r="F5041" t="s">
        <v>13</v>
      </c>
      <c r="G5041">
        <v>145588</v>
      </c>
      <c r="H5041">
        <v>2</v>
      </c>
      <c r="I5041">
        <v>5</v>
      </c>
      <c r="J5041">
        <v>7688</v>
      </c>
    </row>
    <row r="5042" spans="1:10" x14ac:dyDescent="0.2">
      <c r="A5042" t="s">
        <v>36</v>
      </c>
      <c r="B5042" t="s">
        <v>44</v>
      </c>
      <c r="C5042">
        <v>2023</v>
      </c>
      <c r="D5042">
        <v>2.9</v>
      </c>
      <c r="E5042" t="s">
        <v>16</v>
      </c>
      <c r="F5042" t="s">
        <v>17</v>
      </c>
      <c r="G5042">
        <v>152302</v>
      </c>
      <c r="H5042">
        <v>5</v>
      </c>
      <c r="I5042">
        <v>2</v>
      </c>
      <c r="J5042">
        <v>13353</v>
      </c>
    </row>
    <row r="5043" spans="1:10" x14ac:dyDescent="0.2">
      <c r="A5043" t="s">
        <v>23</v>
      </c>
      <c r="B5043" t="s">
        <v>45</v>
      </c>
      <c r="C5043">
        <v>2009</v>
      </c>
      <c r="D5043">
        <v>1.2</v>
      </c>
      <c r="E5043" t="s">
        <v>16</v>
      </c>
      <c r="F5043" t="s">
        <v>25</v>
      </c>
      <c r="G5043">
        <v>133585</v>
      </c>
      <c r="H5043">
        <v>3</v>
      </c>
      <c r="I5043">
        <v>1</v>
      </c>
      <c r="J5043">
        <v>6328</v>
      </c>
    </row>
    <row r="5044" spans="1:10" x14ac:dyDescent="0.2">
      <c r="A5044" t="s">
        <v>14</v>
      </c>
      <c r="B5044" t="s">
        <v>46</v>
      </c>
      <c r="C5044">
        <v>2021</v>
      </c>
      <c r="D5044">
        <v>2</v>
      </c>
      <c r="E5044" t="s">
        <v>12</v>
      </c>
      <c r="F5044" t="s">
        <v>13</v>
      </c>
      <c r="G5044">
        <v>33019</v>
      </c>
      <c r="H5044">
        <v>2</v>
      </c>
      <c r="I5044">
        <v>4</v>
      </c>
      <c r="J5044">
        <v>11739</v>
      </c>
    </row>
    <row r="5045" spans="1:10" x14ac:dyDescent="0.2">
      <c r="A5045" t="s">
        <v>10</v>
      </c>
      <c r="B5045" t="s">
        <v>31</v>
      </c>
      <c r="C5045">
        <v>2014</v>
      </c>
      <c r="D5045">
        <v>4.7</v>
      </c>
      <c r="E5045" t="s">
        <v>22</v>
      </c>
      <c r="F5045" t="s">
        <v>13</v>
      </c>
      <c r="G5045">
        <v>146386</v>
      </c>
      <c r="H5045">
        <v>3</v>
      </c>
      <c r="I5045">
        <v>2</v>
      </c>
      <c r="J5045">
        <v>12072</v>
      </c>
    </row>
    <row r="5046" spans="1:10" x14ac:dyDescent="0.2">
      <c r="A5046" t="s">
        <v>18</v>
      </c>
      <c r="B5046" t="s">
        <v>54</v>
      </c>
      <c r="C5046">
        <v>2002</v>
      </c>
      <c r="D5046">
        <v>4.0999999999999996</v>
      </c>
      <c r="E5046" t="s">
        <v>22</v>
      </c>
      <c r="F5046" t="s">
        <v>13</v>
      </c>
      <c r="G5046">
        <v>78267</v>
      </c>
      <c r="H5046">
        <v>4</v>
      </c>
      <c r="I5046">
        <v>5</v>
      </c>
      <c r="J5046">
        <v>9234</v>
      </c>
    </row>
    <row r="5047" spans="1:10" x14ac:dyDescent="0.2">
      <c r="A5047" t="s">
        <v>10</v>
      </c>
      <c r="B5047" t="s">
        <v>11</v>
      </c>
      <c r="C5047">
        <v>2020</v>
      </c>
      <c r="D5047">
        <v>4.7</v>
      </c>
      <c r="E5047" t="s">
        <v>12</v>
      </c>
      <c r="F5047" t="s">
        <v>25</v>
      </c>
      <c r="G5047">
        <v>136360</v>
      </c>
      <c r="H5047">
        <v>4</v>
      </c>
      <c r="I5047">
        <v>1</v>
      </c>
      <c r="J5047">
        <v>12072</v>
      </c>
    </row>
    <row r="5048" spans="1:10" x14ac:dyDescent="0.2">
      <c r="A5048" t="s">
        <v>40</v>
      </c>
      <c r="B5048" t="s">
        <v>41</v>
      </c>
      <c r="C5048">
        <v>2006</v>
      </c>
      <c r="D5048">
        <v>4.9000000000000004</v>
      </c>
      <c r="E5048" t="s">
        <v>12</v>
      </c>
      <c r="F5048" t="s">
        <v>13</v>
      </c>
      <c r="G5048">
        <v>256466</v>
      </c>
      <c r="H5048">
        <v>4</v>
      </c>
      <c r="I5048">
        <v>5</v>
      </c>
      <c r="J5048">
        <v>5670</v>
      </c>
    </row>
    <row r="5049" spans="1:10" x14ac:dyDescent="0.2">
      <c r="A5049" t="s">
        <v>20</v>
      </c>
      <c r="B5049" t="s">
        <v>50</v>
      </c>
      <c r="C5049">
        <v>2016</v>
      </c>
      <c r="D5049">
        <v>3.7</v>
      </c>
      <c r="E5049" t="s">
        <v>28</v>
      </c>
      <c r="F5049" t="s">
        <v>25</v>
      </c>
      <c r="G5049">
        <v>35971</v>
      </c>
      <c r="H5049">
        <v>3</v>
      </c>
      <c r="I5049">
        <v>4</v>
      </c>
      <c r="J5049">
        <v>11880</v>
      </c>
    </row>
    <row r="5050" spans="1:10" x14ac:dyDescent="0.2">
      <c r="A5050" t="s">
        <v>40</v>
      </c>
      <c r="B5050" t="s">
        <v>51</v>
      </c>
      <c r="C5050">
        <v>2012</v>
      </c>
      <c r="D5050">
        <v>3.4</v>
      </c>
      <c r="E5050" t="s">
        <v>28</v>
      </c>
      <c r="F5050" t="s">
        <v>13</v>
      </c>
      <c r="G5050">
        <v>94189</v>
      </c>
      <c r="H5050">
        <v>5</v>
      </c>
      <c r="I5050">
        <v>2</v>
      </c>
      <c r="J5050">
        <v>9216</v>
      </c>
    </row>
    <row r="5051" spans="1:10" x14ac:dyDescent="0.2">
      <c r="A5051" t="s">
        <v>29</v>
      </c>
      <c r="B5051" t="s">
        <v>30</v>
      </c>
      <c r="C5051">
        <v>2011</v>
      </c>
      <c r="D5051">
        <v>3.3</v>
      </c>
      <c r="E5051" t="s">
        <v>16</v>
      </c>
      <c r="F5051" t="s">
        <v>13</v>
      </c>
      <c r="G5051">
        <v>259656</v>
      </c>
      <c r="H5051">
        <v>2</v>
      </c>
      <c r="I5051">
        <v>3</v>
      </c>
      <c r="J5051">
        <v>6506</v>
      </c>
    </row>
    <row r="5052" spans="1:10" x14ac:dyDescent="0.2">
      <c r="A5052" t="s">
        <v>20</v>
      </c>
      <c r="B5052" t="s">
        <v>21</v>
      </c>
      <c r="C5052">
        <v>2003</v>
      </c>
      <c r="D5052">
        <v>3.5</v>
      </c>
      <c r="E5052" t="s">
        <v>16</v>
      </c>
      <c r="F5052" t="s">
        <v>13</v>
      </c>
      <c r="G5052">
        <v>9650</v>
      </c>
      <c r="H5052">
        <v>2</v>
      </c>
      <c r="I5052">
        <v>4</v>
      </c>
      <c r="J5052">
        <v>9307</v>
      </c>
    </row>
    <row r="5053" spans="1:10" x14ac:dyDescent="0.2">
      <c r="A5053" t="s">
        <v>23</v>
      </c>
      <c r="B5053" t="s">
        <v>38</v>
      </c>
      <c r="C5053">
        <v>2001</v>
      </c>
      <c r="D5053">
        <v>3.3</v>
      </c>
      <c r="E5053" t="s">
        <v>12</v>
      </c>
      <c r="F5053" t="s">
        <v>25</v>
      </c>
      <c r="G5053">
        <v>89757</v>
      </c>
      <c r="H5053">
        <v>3</v>
      </c>
      <c r="I5053">
        <v>4</v>
      </c>
      <c r="J5053">
        <v>5904</v>
      </c>
    </row>
    <row r="5054" spans="1:10" x14ac:dyDescent="0.2">
      <c r="A5054" t="s">
        <v>10</v>
      </c>
      <c r="B5054" t="s">
        <v>11</v>
      </c>
      <c r="C5054">
        <v>2009</v>
      </c>
      <c r="D5054">
        <v>3.3</v>
      </c>
      <c r="E5054" t="s">
        <v>16</v>
      </c>
      <c r="F5054" t="s">
        <v>25</v>
      </c>
      <c r="G5054">
        <v>236792</v>
      </c>
      <c r="H5054">
        <v>5</v>
      </c>
      <c r="I5054">
        <v>2</v>
      </c>
      <c r="J5054">
        <v>6364</v>
      </c>
    </row>
    <row r="5055" spans="1:10" x14ac:dyDescent="0.2">
      <c r="A5055" t="s">
        <v>18</v>
      </c>
      <c r="B5055" t="s">
        <v>54</v>
      </c>
      <c r="C5055">
        <v>2000</v>
      </c>
      <c r="D5055">
        <v>2.9</v>
      </c>
      <c r="E5055" t="s">
        <v>16</v>
      </c>
      <c r="F5055" t="s">
        <v>17</v>
      </c>
      <c r="G5055">
        <v>15565</v>
      </c>
      <c r="H5055">
        <v>3</v>
      </c>
      <c r="I5055">
        <v>2</v>
      </c>
      <c r="J5055">
        <v>9188</v>
      </c>
    </row>
    <row r="5056" spans="1:10" x14ac:dyDescent="0.2">
      <c r="A5056" t="s">
        <v>18</v>
      </c>
      <c r="B5056" t="s">
        <v>52</v>
      </c>
      <c r="C5056">
        <v>2014</v>
      </c>
      <c r="D5056">
        <v>2.9</v>
      </c>
      <c r="E5056" t="s">
        <v>28</v>
      </c>
      <c r="F5056" t="s">
        <v>25</v>
      </c>
      <c r="G5056">
        <v>84788</v>
      </c>
      <c r="H5056">
        <v>5</v>
      </c>
      <c r="I5056">
        <v>3</v>
      </c>
      <c r="J5056">
        <v>9504</v>
      </c>
    </row>
    <row r="5057" spans="1:10" x14ac:dyDescent="0.2">
      <c r="A5057" t="s">
        <v>40</v>
      </c>
      <c r="B5057" t="s">
        <v>41</v>
      </c>
      <c r="C5057">
        <v>2020</v>
      </c>
      <c r="D5057">
        <v>4.5</v>
      </c>
      <c r="E5057" t="s">
        <v>16</v>
      </c>
      <c r="F5057" t="s">
        <v>17</v>
      </c>
      <c r="G5057">
        <v>178797</v>
      </c>
      <c r="H5057">
        <v>4</v>
      </c>
      <c r="I5057">
        <v>4</v>
      </c>
      <c r="J5057">
        <v>13524</v>
      </c>
    </row>
    <row r="5058" spans="1:10" x14ac:dyDescent="0.2">
      <c r="A5058" t="s">
        <v>36</v>
      </c>
      <c r="B5058" t="s">
        <v>44</v>
      </c>
      <c r="C5058">
        <v>2019</v>
      </c>
      <c r="D5058">
        <v>1.6</v>
      </c>
      <c r="E5058" t="s">
        <v>12</v>
      </c>
      <c r="F5058" t="s">
        <v>17</v>
      </c>
      <c r="G5058">
        <v>134284</v>
      </c>
      <c r="H5058">
        <v>2</v>
      </c>
      <c r="I5058">
        <v>5</v>
      </c>
      <c r="J5058">
        <v>10214</v>
      </c>
    </row>
    <row r="5059" spans="1:10" x14ac:dyDescent="0.2">
      <c r="A5059" t="s">
        <v>10</v>
      </c>
      <c r="B5059" t="s">
        <v>48</v>
      </c>
      <c r="C5059">
        <v>2021</v>
      </c>
      <c r="D5059">
        <v>4.9000000000000004</v>
      </c>
      <c r="E5059" t="s">
        <v>16</v>
      </c>
      <c r="F5059" t="s">
        <v>13</v>
      </c>
      <c r="G5059">
        <v>7865</v>
      </c>
      <c r="H5059">
        <v>5</v>
      </c>
      <c r="I5059">
        <v>2</v>
      </c>
      <c r="J5059">
        <v>16142</v>
      </c>
    </row>
    <row r="5060" spans="1:10" x14ac:dyDescent="0.2">
      <c r="A5060" t="s">
        <v>23</v>
      </c>
      <c r="B5060" t="s">
        <v>45</v>
      </c>
      <c r="C5060">
        <v>2015</v>
      </c>
      <c r="D5060">
        <v>1.7</v>
      </c>
      <c r="E5060" t="s">
        <v>12</v>
      </c>
      <c r="F5060" t="s">
        <v>13</v>
      </c>
      <c r="G5060">
        <v>11098</v>
      </c>
      <c r="H5060">
        <v>4</v>
      </c>
      <c r="I5060">
        <v>2</v>
      </c>
      <c r="J5060">
        <v>10078</v>
      </c>
    </row>
    <row r="5061" spans="1:10" x14ac:dyDescent="0.2">
      <c r="A5061" t="s">
        <v>18</v>
      </c>
      <c r="B5061" t="s">
        <v>54</v>
      </c>
      <c r="C5061">
        <v>2008</v>
      </c>
      <c r="D5061">
        <v>4.5999999999999996</v>
      </c>
      <c r="E5061" t="s">
        <v>12</v>
      </c>
      <c r="F5061" t="s">
        <v>25</v>
      </c>
      <c r="G5061">
        <v>134491</v>
      </c>
      <c r="H5061">
        <v>3</v>
      </c>
      <c r="I5061">
        <v>5</v>
      </c>
      <c r="J5061">
        <v>8410</v>
      </c>
    </row>
    <row r="5062" spans="1:10" x14ac:dyDescent="0.2">
      <c r="A5062" t="s">
        <v>18</v>
      </c>
      <c r="B5062" t="s">
        <v>52</v>
      </c>
      <c r="C5062">
        <v>2013</v>
      </c>
      <c r="D5062">
        <v>1.6</v>
      </c>
      <c r="E5062" t="s">
        <v>28</v>
      </c>
      <c r="F5062" t="s">
        <v>13</v>
      </c>
      <c r="G5062">
        <v>59083</v>
      </c>
      <c r="H5062">
        <v>2</v>
      </c>
      <c r="I5062">
        <v>1</v>
      </c>
      <c r="J5062">
        <v>8418</v>
      </c>
    </row>
    <row r="5063" spans="1:10" x14ac:dyDescent="0.2">
      <c r="A5063" t="s">
        <v>18</v>
      </c>
      <c r="B5063" t="s">
        <v>54</v>
      </c>
      <c r="C5063">
        <v>2012</v>
      </c>
      <c r="D5063">
        <v>2</v>
      </c>
      <c r="E5063" t="s">
        <v>12</v>
      </c>
      <c r="F5063" t="s">
        <v>13</v>
      </c>
      <c r="G5063">
        <v>183085</v>
      </c>
      <c r="H5063">
        <v>3</v>
      </c>
      <c r="I5063">
        <v>5</v>
      </c>
      <c r="J5063">
        <v>6038</v>
      </c>
    </row>
    <row r="5064" spans="1:10" x14ac:dyDescent="0.2">
      <c r="A5064" t="s">
        <v>29</v>
      </c>
      <c r="B5064" t="s">
        <v>56</v>
      </c>
      <c r="C5064">
        <v>2013</v>
      </c>
      <c r="D5064">
        <v>4.3</v>
      </c>
      <c r="E5064" t="s">
        <v>16</v>
      </c>
      <c r="F5064" t="s">
        <v>17</v>
      </c>
      <c r="G5064">
        <v>298576</v>
      </c>
      <c r="H5064">
        <v>2</v>
      </c>
      <c r="I5064">
        <v>3</v>
      </c>
      <c r="J5064">
        <v>8828</v>
      </c>
    </row>
    <row r="5065" spans="1:10" x14ac:dyDescent="0.2">
      <c r="A5065" t="s">
        <v>20</v>
      </c>
      <c r="B5065" t="s">
        <v>21</v>
      </c>
      <c r="C5065">
        <v>2019</v>
      </c>
      <c r="D5065">
        <v>4.5999999999999996</v>
      </c>
      <c r="E5065" t="s">
        <v>22</v>
      </c>
      <c r="F5065" t="s">
        <v>25</v>
      </c>
      <c r="G5065">
        <v>252801</v>
      </c>
      <c r="H5065">
        <v>5</v>
      </c>
      <c r="I5065">
        <v>3</v>
      </c>
      <c r="J5065">
        <v>11343</v>
      </c>
    </row>
    <row r="5066" spans="1:10" x14ac:dyDescent="0.2">
      <c r="A5066" t="s">
        <v>14</v>
      </c>
      <c r="B5066" t="s">
        <v>39</v>
      </c>
      <c r="C5066">
        <v>2021</v>
      </c>
      <c r="D5066">
        <v>4.8</v>
      </c>
      <c r="E5066" t="s">
        <v>12</v>
      </c>
      <c r="F5066" t="s">
        <v>17</v>
      </c>
      <c r="G5066">
        <v>89746</v>
      </c>
      <c r="H5066">
        <v>3</v>
      </c>
      <c r="I5066">
        <v>4</v>
      </c>
      <c r="J5066">
        <v>14905</v>
      </c>
    </row>
    <row r="5067" spans="1:10" x14ac:dyDescent="0.2">
      <c r="A5067" t="s">
        <v>14</v>
      </c>
      <c r="B5067" t="s">
        <v>39</v>
      </c>
      <c r="C5067">
        <v>2007</v>
      </c>
      <c r="D5067">
        <v>4.5999999999999996</v>
      </c>
      <c r="E5067" t="s">
        <v>28</v>
      </c>
      <c r="F5067" t="s">
        <v>17</v>
      </c>
      <c r="G5067">
        <v>264351</v>
      </c>
      <c r="H5067">
        <v>3</v>
      </c>
      <c r="I5067">
        <v>1</v>
      </c>
      <c r="J5067">
        <v>7012</v>
      </c>
    </row>
    <row r="5068" spans="1:10" x14ac:dyDescent="0.2">
      <c r="A5068" t="s">
        <v>40</v>
      </c>
      <c r="B5068" t="s">
        <v>41</v>
      </c>
      <c r="C5068">
        <v>2020</v>
      </c>
      <c r="D5068">
        <v>4.7</v>
      </c>
      <c r="E5068" t="s">
        <v>16</v>
      </c>
      <c r="F5068" t="s">
        <v>17</v>
      </c>
      <c r="G5068">
        <v>54878</v>
      </c>
      <c r="H5068">
        <v>4</v>
      </c>
      <c r="I5068">
        <v>5</v>
      </c>
      <c r="J5068">
        <v>16202</v>
      </c>
    </row>
    <row r="5069" spans="1:10" x14ac:dyDescent="0.2">
      <c r="A5069" t="s">
        <v>14</v>
      </c>
      <c r="B5069" t="s">
        <v>15</v>
      </c>
      <c r="C5069">
        <v>2019</v>
      </c>
      <c r="D5069">
        <v>3.3</v>
      </c>
      <c r="E5069" t="s">
        <v>22</v>
      </c>
      <c r="F5069" t="s">
        <v>25</v>
      </c>
      <c r="G5069">
        <v>295893</v>
      </c>
      <c r="H5069">
        <v>3</v>
      </c>
      <c r="I5069">
        <v>2</v>
      </c>
      <c r="J5069">
        <v>9182</v>
      </c>
    </row>
    <row r="5070" spans="1:10" x14ac:dyDescent="0.2">
      <c r="A5070" t="s">
        <v>14</v>
      </c>
      <c r="B5070" t="s">
        <v>15</v>
      </c>
      <c r="C5070">
        <v>2006</v>
      </c>
      <c r="D5070">
        <v>3.4</v>
      </c>
      <c r="E5070" t="s">
        <v>16</v>
      </c>
      <c r="F5070" t="s">
        <v>13</v>
      </c>
      <c r="G5070">
        <v>5097</v>
      </c>
      <c r="H5070">
        <v>2</v>
      </c>
      <c r="I5070">
        <v>3</v>
      </c>
      <c r="J5070">
        <v>10198</v>
      </c>
    </row>
    <row r="5071" spans="1:10" x14ac:dyDescent="0.2">
      <c r="A5071" t="s">
        <v>29</v>
      </c>
      <c r="B5071" t="s">
        <v>56</v>
      </c>
      <c r="C5071">
        <v>2005</v>
      </c>
      <c r="D5071">
        <v>4.9000000000000004</v>
      </c>
      <c r="E5071" t="s">
        <v>12</v>
      </c>
      <c r="F5071" t="s">
        <v>25</v>
      </c>
      <c r="G5071">
        <v>54355</v>
      </c>
      <c r="H5071">
        <v>5</v>
      </c>
      <c r="I5071">
        <v>1</v>
      </c>
      <c r="J5071">
        <v>9412</v>
      </c>
    </row>
    <row r="5072" spans="1:10" x14ac:dyDescent="0.2">
      <c r="A5072" t="s">
        <v>20</v>
      </c>
      <c r="B5072" t="s">
        <v>42</v>
      </c>
      <c r="C5072">
        <v>2014</v>
      </c>
      <c r="D5072">
        <v>2.5</v>
      </c>
      <c r="E5072" t="s">
        <v>12</v>
      </c>
      <c r="F5072" t="s">
        <v>25</v>
      </c>
      <c r="G5072">
        <v>171850</v>
      </c>
      <c r="H5072">
        <v>3</v>
      </c>
      <c r="I5072">
        <v>2</v>
      </c>
      <c r="J5072">
        <v>7363</v>
      </c>
    </row>
    <row r="5073" spans="1:10" x14ac:dyDescent="0.2">
      <c r="A5073" t="s">
        <v>23</v>
      </c>
      <c r="B5073" t="s">
        <v>24</v>
      </c>
      <c r="C5073">
        <v>2019</v>
      </c>
      <c r="D5073">
        <v>3.7</v>
      </c>
      <c r="E5073" t="s">
        <v>28</v>
      </c>
      <c r="F5073" t="s">
        <v>13</v>
      </c>
      <c r="G5073">
        <v>159318</v>
      </c>
      <c r="H5073">
        <v>3</v>
      </c>
      <c r="I5073">
        <v>1</v>
      </c>
      <c r="J5073">
        <v>10313</v>
      </c>
    </row>
    <row r="5074" spans="1:10" x14ac:dyDescent="0.2">
      <c r="A5074" t="s">
        <v>10</v>
      </c>
      <c r="B5074" t="s">
        <v>48</v>
      </c>
      <c r="C5074">
        <v>2020</v>
      </c>
      <c r="D5074">
        <v>4.3</v>
      </c>
      <c r="E5074" t="s">
        <v>22</v>
      </c>
      <c r="F5074" t="s">
        <v>17</v>
      </c>
      <c r="G5074">
        <v>274031</v>
      </c>
      <c r="H5074">
        <v>3</v>
      </c>
      <c r="I5074">
        <v>5</v>
      </c>
      <c r="J5074">
        <v>12419</v>
      </c>
    </row>
    <row r="5075" spans="1:10" x14ac:dyDescent="0.2">
      <c r="A5075" t="s">
        <v>29</v>
      </c>
      <c r="B5075" t="s">
        <v>35</v>
      </c>
      <c r="C5075">
        <v>2015</v>
      </c>
      <c r="D5075">
        <v>2.6</v>
      </c>
      <c r="E5075" t="s">
        <v>28</v>
      </c>
      <c r="F5075" t="s">
        <v>13</v>
      </c>
      <c r="G5075">
        <v>216068</v>
      </c>
      <c r="H5075">
        <v>4</v>
      </c>
      <c r="I5075">
        <v>5</v>
      </c>
      <c r="J5075">
        <v>6878</v>
      </c>
    </row>
    <row r="5076" spans="1:10" x14ac:dyDescent="0.2">
      <c r="A5076" t="s">
        <v>18</v>
      </c>
      <c r="B5076" t="s">
        <v>54</v>
      </c>
      <c r="C5076">
        <v>2023</v>
      </c>
      <c r="D5076">
        <v>2.2999999999999998</v>
      </c>
      <c r="E5076" t="s">
        <v>12</v>
      </c>
      <c r="F5076" t="s">
        <v>17</v>
      </c>
      <c r="G5076">
        <v>190775</v>
      </c>
      <c r="H5076">
        <v>3</v>
      </c>
      <c r="I5076">
        <v>5</v>
      </c>
      <c r="J5076">
        <v>10984</v>
      </c>
    </row>
    <row r="5077" spans="1:10" x14ac:dyDescent="0.2">
      <c r="A5077" t="s">
        <v>20</v>
      </c>
      <c r="B5077" t="s">
        <v>50</v>
      </c>
      <c r="C5077">
        <v>2023</v>
      </c>
      <c r="D5077">
        <v>4</v>
      </c>
      <c r="E5077" t="s">
        <v>12</v>
      </c>
      <c r="F5077" t="s">
        <v>17</v>
      </c>
      <c r="G5077">
        <v>259337</v>
      </c>
      <c r="H5077">
        <v>5</v>
      </c>
      <c r="I5077">
        <v>3</v>
      </c>
      <c r="J5077">
        <v>11313</v>
      </c>
    </row>
    <row r="5078" spans="1:10" x14ac:dyDescent="0.2">
      <c r="A5078" t="s">
        <v>26</v>
      </c>
      <c r="B5078" t="s">
        <v>32</v>
      </c>
      <c r="C5078">
        <v>2019</v>
      </c>
      <c r="D5078">
        <v>4.5</v>
      </c>
      <c r="E5078" t="s">
        <v>22</v>
      </c>
      <c r="F5078" t="s">
        <v>25</v>
      </c>
      <c r="G5078">
        <v>201176</v>
      </c>
      <c r="H5078">
        <v>5</v>
      </c>
      <c r="I5078">
        <v>1</v>
      </c>
      <c r="J5078">
        <v>12276</v>
      </c>
    </row>
    <row r="5079" spans="1:10" x14ac:dyDescent="0.2">
      <c r="A5079" t="s">
        <v>14</v>
      </c>
      <c r="B5079" t="s">
        <v>46</v>
      </c>
      <c r="C5079">
        <v>2007</v>
      </c>
      <c r="D5079">
        <v>3.6</v>
      </c>
      <c r="E5079" t="s">
        <v>16</v>
      </c>
      <c r="F5079" t="s">
        <v>13</v>
      </c>
      <c r="G5079">
        <v>10305</v>
      </c>
      <c r="H5079">
        <v>3</v>
      </c>
      <c r="I5079">
        <v>1</v>
      </c>
      <c r="J5079">
        <v>10593</v>
      </c>
    </row>
    <row r="5080" spans="1:10" x14ac:dyDescent="0.2">
      <c r="A5080" t="s">
        <v>33</v>
      </c>
      <c r="B5080" t="s">
        <v>43</v>
      </c>
      <c r="C5080">
        <v>2007</v>
      </c>
      <c r="D5080">
        <v>2.2000000000000002</v>
      </c>
      <c r="E5080" t="s">
        <v>28</v>
      </c>
      <c r="F5080" t="s">
        <v>17</v>
      </c>
      <c r="G5080">
        <v>78043</v>
      </c>
      <c r="H5080">
        <v>3</v>
      </c>
      <c r="I5080">
        <v>5</v>
      </c>
      <c r="J5080">
        <v>8339</v>
      </c>
    </row>
    <row r="5081" spans="1:10" x14ac:dyDescent="0.2">
      <c r="A5081" t="s">
        <v>18</v>
      </c>
      <c r="B5081" t="s">
        <v>54</v>
      </c>
      <c r="C5081">
        <v>2023</v>
      </c>
      <c r="D5081">
        <v>1.9</v>
      </c>
      <c r="E5081" t="s">
        <v>28</v>
      </c>
      <c r="F5081" t="s">
        <v>13</v>
      </c>
      <c r="G5081">
        <v>93969</v>
      </c>
      <c r="H5081">
        <v>4</v>
      </c>
      <c r="I5081">
        <v>5</v>
      </c>
      <c r="J5081">
        <v>11020</v>
      </c>
    </row>
    <row r="5082" spans="1:10" x14ac:dyDescent="0.2">
      <c r="A5082" t="s">
        <v>23</v>
      </c>
      <c r="B5082" t="s">
        <v>24</v>
      </c>
      <c r="C5082">
        <v>2008</v>
      </c>
      <c r="D5082">
        <v>1.6</v>
      </c>
      <c r="E5082" t="s">
        <v>12</v>
      </c>
      <c r="F5082" t="s">
        <v>17</v>
      </c>
      <c r="G5082">
        <v>28352</v>
      </c>
      <c r="H5082">
        <v>2</v>
      </c>
      <c r="I5082">
        <v>4</v>
      </c>
      <c r="J5082">
        <v>9032</v>
      </c>
    </row>
    <row r="5083" spans="1:10" x14ac:dyDescent="0.2">
      <c r="A5083" t="s">
        <v>20</v>
      </c>
      <c r="B5083" t="s">
        <v>50</v>
      </c>
      <c r="C5083">
        <v>2017</v>
      </c>
      <c r="D5083">
        <v>4.8</v>
      </c>
      <c r="E5083" t="s">
        <v>28</v>
      </c>
      <c r="F5083" t="s">
        <v>17</v>
      </c>
      <c r="G5083">
        <v>47216</v>
      </c>
      <c r="H5083">
        <v>5</v>
      </c>
      <c r="I5083">
        <v>5</v>
      </c>
      <c r="J5083">
        <v>14555</v>
      </c>
    </row>
    <row r="5084" spans="1:10" x14ac:dyDescent="0.2">
      <c r="A5084" t="s">
        <v>36</v>
      </c>
      <c r="B5084" t="s">
        <v>53</v>
      </c>
      <c r="C5084">
        <v>2008</v>
      </c>
      <c r="D5084">
        <v>4.3</v>
      </c>
      <c r="E5084" t="s">
        <v>16</v>
      </c>
      <c r="F5084" t="s">
        <v>17</v>
      </c>
      <c r="G5084">
        <v>289750</v>
      </c>
      <c r="H5084">
        <v>5</v>
      </c>
      <c r="I5084">
        <v>3</v>
      </c>
      <c r="J5084">
        <v>7505</v>
      </c>
    </row>
    <row r="5085" spans="1:10" x14ac:dyDescent="0.2">
      <c r="A5085" t="s">
        <v>10</v>
      </c>
      <c r="B5085" t="s">
        <v>48</v>
      </c>
      <c r="C5085">
        <v>2013</v>
      </c>
      <c r="D5085">
        <v>4.2</v>
      </c>
      <c r="E5085" t="s">
        <v>12</v>
      </c>
      <c r="F5085" t="s">
        <v>25</v>
      </c>
      <c r="G5085">
        <v>166953</v>
      </c>
      <c r="H5085">
        <v>5</v>
      </c>
      <c r="I5085">
        <v>5</v>
      </c>
      <c r="J5085">
        <v>8860</v>
      </c>
    </row>
    <row r="5086" spans="1:10" x14ac:dyDescent="0.2">
      <c r="A5086" t="s">
        <v>23</v>
      </c>
      <c r="B5086" t="s">
        <v>38</v>
      </c>
      <c r="C5086">
        <v>2012</v>
      </c>
      <c r="D5086">
        <v>1.9</v>
      </c>
      <c r="E5086" t="s">
        <v>16</v>
      </c>
      <c r="F5086" t="s">
        <v>13</v>
      </c>
      <c r="G5086">
        <v>75263</v>
      </c>
      <c r="H5086">
        <v>3</v>
      </c>
      <c r="I5086">
        <v>1</v>
      </c>
      <c r="J5086">
        <v>9094</v>
      </c>
    </row>
    <row r="5087" spans="1:10" x14ac:dyDescent="0.2">
      <c r="A5087" t="s">
        <v>33</v>
      </c>
      <c r="B5087" t="s">
        <v>55</v>
      </c>
      <c r="C5087">
        <v>2017</v>
      </c>
      <c r="D5087">
        <v>2.7</v>
      </c>
      <c r="E5087" t="s">
        <v>28</v>
      </c>
      <c r="F5087" t="s">
        <v>17</v>
      </c>
      <c r="G5087">
        <v>145980</v>
      </c>
      <c r="H5087">
        <v>4</v>
      </c>
      <c r="I5087">
        <v>1</v>
      </c>
      <c r="J5087">
        <v>10480</v>
      </c>
    </row>
    <row r="5088" spans="1:10" x14ac:dyDescent="0.2">
      <c r="A5088" t="s">
        <v>29</v>
      </c>
      <c r="B5088" t="s">
        <v>30</v>
      </c>
      <c r="C5088">
        <v>2023</v>
      </c>
      <c r="D5088">
        <v>1.6</v>
      </c>
      <c r="E5088" t="s">
        <v>22</v>
      </c>
      <c r="F5088" t="s">
        <v>17</v>
      </c>
      <c r="G5088">
        <v>114740</v>
      </c>
      <c r="H5088">
        <v>3</v>
      </c>
      <c r="I5088">
        <v>3</v>
      </c>
      <c r="J5088">
        <v>13805</v>
      </c>
    </row>
    <row r="5089" spans="1:10" x14ac:dyDescent="0.2">
      <c r="A5089" t="s">
        <v>10</v>
      </c>
      <c r="B5089" t="s">
        <v>31</v>
      </c>
      <c r="C5089">
        <v>2015</v>
      </c>
      <c r="D5089">
        <v>1.8</v>
      </c>
      <c r="E5089" t="s">
        <v>16</v>
      </c>
      <c r="F5089" t="s">
        <v>25</v>
      </c>
      <c r="G5089">
        <v>19111</v>
      </c>
      <c r="H5089">
        <v>4</v>
      </c>
      <c r="I5089">
        <v>3</v>
      </c>
      <c r="J5089">
        <v>11017</v>
      </c>
    </row>
    <row r="5090" spans="1:10" x14ac:dyDescent="0.2">
      <c r="A5090" t="s">
        <v>10</v>
      </c>
      <c r="B5090" t="s">
        <v>48</v>
      </c>
      <c r="C5090">
        <v>2021</v>
      </c>
      <c r="D5090">
        <v>1.9</v>
      </c>
      <c r="E5090" t="s">
        <v>12</v>
      </c>
      <c r="F5090" t="s">
        <v>25</v>
      </c>
      <c r="G5090">
        <v>197398</v>
      </c>
      <c r="H5090">
        <v>5</v>
      </c>
      <c r="I5090">
        <v>1</v>
      </c>
      <c r="J5090">
        <v>8352</v>
      </c>
    </row>
    <row r="5091" spans="1:10" x14ac:dyDescent="0.2">
      <c r="A5091" t="s">
        <v>40</v>
      </c>
      <c r="B5091" t="s">
        <v>49</v>
      </c>
      <c r="C5091">
        <v>2013</v>
      </c>
      <c r="D5091">
        <v>3.5</v>
      </c>
      <c r="E5091" t="s">
        <v>22</v>
      </c>
      <c r="F5091" t="s">
        <v>17</v>
      </c>
      <c r="G5091">
        <v>27879</v>
      </c>
      <c r="H5091">
        <v>2</v>
      </c>
      <c r="I5091">
        <v>4</v>
      </c>
      <c r="J5091">
        <v>14442</v>
      </c>
    </row>
    <row r="5092" spans="1:10" x14ac:dyDescent="0.2">
      <c r="A5092" t="s">
        <v>18</v>
      </c>
      <c r="B5092" t="s">
        <v>52</v>
      </c>
      <c r="C5092">
        <v>2012</v>
      </c>
      <c r="D5092">
        <v>2.7</v>
      </c>
      <c r="E5092" t="s">
        <v>16</v>
      </c>
      <c r="F5092" t="s">
        <v>25</v>
      </c>
      <c r="G5092">
        <v>184680</v>
      </c>
      <c r="H5092">
        <v>3</v>
      </c>
      <c r="I5092">
        <v>3</v>
      </c>
      <c r="J5092">
        <v>7706</v>
      </c>
    </row>
    <row r="5093" spans="1:10" x14ac:dyDescent="0.2">
      <c r="A5093" t="s">
        <v>14</v>
      </c>
      <c r="B5093" t="s">
        <v>15</v>
      </c>
      <c r="C5093">
        <v>2011</v>
      </c>
      <c r="D5093">
        <v>3.8</v>
      </c>
      <c r="E5093" t="s">
        <v>22</v>
      </c>
      <c r="F5093" t="s">
        <v>17</v>
      </c>
      <c r="G5093">
        <v>8371</v>
      </c>
      <c r="H5093">
        <v>3</v>
      </c>
      <c r="I5093">
        <v>2</v>
      </c>
      <c r="J5093">
        <v>14532</v>
      </c>
    </row>
    <row r="5094" spans="1:10" x14ac:dyDescent="0.2">
      <c r="A5094" t="s">
        <v>33</v>
      </c>
      <c r="B5094" t="s">
        <v>43</v>
      </c>
      <c r="C5094">
        <v>2016</v>
      </c>
      <c r="D5094">
        <v>1.6</v>
      </c>
      <c r="E5094" t="s">
        <v>22</v>
      </c>
      <c r="F5094" t="s">
        <v>25</v>
      </c>
      <c r="G5094">
        <v>19827</v>
      </c>
      <c r="H5094">
        <v>5</v>
      </c>
      <c r="I5094">
        <v>2</v>
      </c>
      <c r="J5094">
        <v>12103</v>
      </c>
    </row>
    <row r="5095" spans="1:10" x14ac:dyDescent="0.2">
      <c r="A5095" t="s">
        <v>33</v>
      </c>
      <c r="B5095" t="s">
        <v>34</v>
      </c>
      <c r="C5095">
        <v>2001</v>
      </c>
      <c r="D5095">
        <v>4.5999999999999996</v>
      </c>
      <c r="E5095" t="s">
        <v>16</v>
      </c>
      <c r="F5095" t="s">
        <v>25</v>
      </c>
      <c r="G5095">
        <v>102282</v>
      </c>
      <c r="H5095">
        <v>4</v>
      </c>
      <c r="I5095">
        <v>3</v>
      </c>
      <c r="J5095">
        <v>7954</v>
      </c>
    </row>
    <row r="5096" spans="1:10" x14ac:dyDescent="0.2">
      <c r="A5096" t="s">
        <v>36</v>
      </c>
      <c r="B5096" t="s">
        <v>44</v>
      </c>
      <c r="C5096">
        <v>2006</v>
      </c>
      <c r="D5096">
        <v>3</v>
      </c>
      <c r="E5096" t="s">
        <v>16</v>
      </c>
      <c r="F5096" t="s">
        <v>13</v>
      </c>
      <c r="G5096">
        <v>146248</v>
      </c>
      <c r="H5096">
        <v>4</v>
      </c>
      <c r="I5096">
        <v>2</v>
      </c>
      <c r="J5096">
        <v>6975</v>
      </c>
    </row>
    <row r="5097" spans="1:10" x14ac:dyDescent="0.2">
      <c r="A5097" t="s">
        <v>40</v>
      </c>
      <c r="B5097" t="s">
        <v>51</v>
      </c>
      <c r="C5097">
        <v>2002</v>
      </c>
      <c r="D5097">
        <v>3.4</v>
      </c>
      <c r="E5097" t="s">
        <v>22</v>
      </c>
      <c r="F5097" t="s">
        <v>25</v>
      </c>
      <c r="G5097">
        <v>233745</v>
      </c>
      <c r="H5097">
        <v>5</v>
      </c>
      <c r="I5097">
        <v>5</v>
      </c>
      <c r="J5097">
        <v>5425</v>
      </c>
    </row>
    <row r="5098" spans="1:10" x14ac:dyDescent="0.2">
      <c r="A5098" t="s">
        <v>40</v>
      </c>
      <c r="B5098" t="s">
        <v>41</v>
      </c>
      <c r="C5098">
        <v>2011</v>
      </c>
      <c r="D5098">
        <v>3</v>
      </c>
      <c r="E5098" t="s">
        <v>12</v>
      </c>
      <c r="F5098" t="s">
        <v>17</v>
      </c>
      <c r="G5098">
        <v>297131</v>
      </c>
      <c r="H5098">
        <v>3</v>
      </c>
      <c r="I5098">
        <v>3</v>
      </c>
      <c r="J5098">
        <v>5957</v>
      </c>
    </row>
    <row r="5099" spans="1:10" x14ac:dyDescent="0.2">
      <c r="A5099" t="s">
        <v>10</v>
      </c>
      <c r="B5099" t="s">
        <v>48</v>
      </c>
      <c r="C5099">
        <v>2007</v>
      </c>
      <c r="D5099">
        <v>4.3</v>
      </c>
      <c r="E5099" t="s">
        <v>12</v>
      </c>
      <c r="F5099" t="s">
        <v>25</v>
      </c>
      <c r="G5099">
        <v>17773</v>
      </c>
      <c r="H5099">
        <v>5</v>
      </c>
      <c r="I5099">
        <v>2</v>
      </c>
      <c r="J5099">
        <v>10144</v>
      </c>
    </row>
    <row r="5100" spans="1:10" x14ac:dyDescent="0.2">
      <c r="A5100" t="s">
        <v>29</v>
      </c>
      <c r="B5100" t="s">
        <v>56</v>
      </c>
      <c r="C5100">
        <v>2010</v>
      </c>
      <c r="D5100">
        <v>2.5</v>
      </c>
      <c r="E5100" t="s">
        <v>16</v>
      </c>
      <c r="F5100" t="s">
        <v>25</v>
      </c>
      <c r="G5100">
        <v>135477</v>
      </c>
      <c r="H5100">
        <v>5</v>
      </c>
      <c r="I5100">
        <v>2</v>
      </c>
      <c r="J5100">
        <v>7890</v>
      </c>
    </row>
    <row r="5101" spans="1:10" x14ac:dyDescent="0.2">
      <c r="A5101" t="s">
        <v>33</v>
      </c>
      <c r="B5101" t="s">
        <v>43</v>
      </c>
      <c r="C5101">
        <v>2011</v>
      </c>
      <c r="D5101">
        <v>2.4</v>
      </c>
      <c r="E5101" t="s">
        <v>12</v>
      </c>
      <c r="F5101" t="s">
        <v>13</v>
      </c>
      <c r="G5101">
        <v>57160</v>
      </c>
      <c r="H5101">
        <v>2</v>
      </c>
      <c r="I5101">
        <v>2</v>
      </c>
      <c r="J5101">
        <v>8656</v>
      </c>
    </row>
    <row r="5102" spans="1:10" x14ac:dyDescent="0.2">
      <c r="A5102" t="s">
        <v>26</v>
      </c>
      <c r="B5102" t="s">
        <v>47</v>
      </c>
      <c r="C5102">
        <v>2023</v>
      </c>
      <c r="D5102">
        <v>3</v>
      </c>
      <c r="E5102" t="s">
        <v>22</v>
      </c>
      <c r="F5102" t="s">
        <v>13</v>
      </c>
      <c r="G5102">
        <v>271528</v>
      </c>
      <c r="H5102">
        <v>5</v>
      </c>
      <c r="I5102">
        <v>1</v>
      </c>
      <c r="J5102">
        <v>10569</v>
      </c>
    </row>
    <row r="5103" spans="1:10" x14ac:dyDescent="0.2">
      <c r="A5103" t="s">
        <v>10</v>
      </c>
      <c r="B5103" t="s">
        <v>31</v>
      </c>
      <c r="C5103">
        <v>2006</v>
      </c>
      <c r="D5103">
        <v>3.2</v>
      </c>
      <c r="E5103" t="s">
        <v>12</v>
      </c>
      <c r="F5103" t="s">
        <v>25</v>
      </c>
      <c r="G5103">
        <v>253704</v>
      </c>
      <c r="H5103">
        <v>3</v>
      </c>
      <c r="I5103">
        <v>5</v>
      </c>
      <c r="J5103">
        <v>4025</v>
      </c>
    </row>
    <row r="5104" spans="1:10" x14ac:dyDescent="0.2">
      <c r="A5104" t="s">
        <v>36</v>
      </c>
      <c r="B5104" t="s">
        <v>44</v>
      </c>
      <c r="C5104">
        <v>2002</v>
      </c>
      <c r="D5104">
        <v>3.8</v>
      </c>
      <c r="E5104" t="s">
        <v>16</v>
      </c>
      <c r="F5104" t="s">
        <v>17</v>
      </c>
      <c r="G5104">
        <v>274808</v>
      </c>
      <c r="H5104">
        <v>3</v>
      </c>
      <c r="I5104">
        <v>1</v>
      </c>
      <c r="J5104">
        <v>5503</v>
      </c>
    </row>
    <row r="5105" spans="1:10" x14ac:dyDescent="0.2">
      <c r="A5105" t="s">
        <v>36</v>
      </c>
      <c r="B5105" t="s">
        <v>53</v>
      </c>
      <c r="C5105">
        <v>2014</v>
      </c>
      <c r="D5105">
        <v>2.4</v>
      </c>
      <c r="E5105" t="s">
        <v>12</v>
      </c>
      <c r="F5105" t="s">
        <v>13</v>
      </c>
      <c r="G5105">
        <v>124229</v>
      </c>
      <c r="H5105">
        <v>2</v>
      </c>
      <c r="I5105">
        <v>5</v>
      </c>
      <c r="J5105">
        <v>8215</v>
      </c>
    </row>
    <row r="5106" spans="1:10" x14ac:dyDescent="0.2">
      <c r="A5106" t="s">
        <v>14</v>
      </c>
      <c r="B5106" t="s">
        <v>46</v>
      </c>
      <c r="C5106">
        <v>2017</v>
      </c>
      <c r="D5106">
        <v>4</v>
      </c>
      <c r="E5106" t="s">
        <v>12</v>
      </c>
      <c r="F5106" t="s">
        <v>17</v>
      </c>
      <c r="G5106">
        <v>30300</v>
      </c>
      <c r="H5106">
        <v>2</v>
      </c>
      <c r="I5106">
        <v>3</v>
      </c>
      <c r="J5106">
        <v>14094</v>
      </c>
    </row>
    <row r="5107" spans="1:10" x14ac:dyDescent="0.2">
      <c r="A5107" t="s">
        <v>18</v>
      </c>
      <c r="B5107" t="s">
        <v>19</v>
      </c>
      <c r="C5107">
        <v>2009</v>
      </c>
      <c r="D5107">
        <v>4.5999999999999996</v>
      </c>
      <c r="E5107" t="s">
        <v>22</v>
      </c>
      <c r="F5107" t="s">
        <v>17</v>
      </c>
      <c r="G5107">
        <v>251532</v>
      </c>
      <c r="H5107">
        <v>4</v>
      </c>
      <c r="I5107">
        <v>4</v>
      </c>
      <c r="J5107">
        <v>9869</v>
      </c>
    </row>
    <row r="5108" spans="1:10" x14ac:dyDescent="0.2">
      <c r="A5108" t="s">
        <v>20</v>
      </c>
      <c r="B5108" t="s">
        <v>50</v>
      </c>
      <c r="C5108">
        <v>2011</v>
      </c>
      <c r="D5108">
        <v>3.8</v>
      </c>
      <c r="E5108" t="s">
        <v>16</v>
      </c>
      <c r="F5108" t="s">
        <v>13</v>
      </c>
      <c r="G5108">
        <v>176080</v>
      </c>
      <c r="H5108">
        <v>5</v>
      </c>
      <c r="I5108">
        <v>3</v>
      </c>
      <c r="J5108">
        <v>8678</v>
      </c>
    </row>
    <row r="5109" spans="1:10" x14ac:dyDescent="0.2">
      <c r="A5109" t="s">
        <v>14</v>
      </c>
      <c r="B5109" t="s">
        <v>46</v>
      </c>
      <c r="C5109">
        <v>2022</v>
      </c>
      <c r="D5109">
        <v>3.7</v>
      </c>
      <c r="E5109" t="s">
        <v>12</v>
      </c>
      <c r="F5109" t="s">
        <v>13</v>
      </c>
      <c r="G5109">
        <v>288455</v>
      </c>
      <c r="H5109">
        <v>2</v>
      </c>
      <c r="I5109">
        <v>4</v>
      </c>
      <c r="J5109">
        <v>8630</v>
      </c>
    </row>
    <row r="5110" spans="1:10" x14ac:dyDescent="0.2">
      <c r="A5110" t="s">
        <v>14</v>
      </c>
      <c r="B5110" t="s">
        <v>15</v>
      </c>
      <c r="C5110">
        <v>2017</v>
      </c>
      <c r="D5110">
        <v>4.0999999999999996</v>
      </c>
      <c r="E5110" t="s">
        <v>22</v>
      </c>
      <c r="F5110" t="s">
        <v>13</v>
      </c>
      <c r="G5110">
        <v>3945</v>
      </c>
      <c r="H5110">
        <v>2</v>
      </c>
      <c r="I5110">
        <v>4</v>
      </c>
      <c r="J5110">
        <v>15221</v>
      </c>
    </row>
    <row r="5111" spans="1:10" x14ac:dyDescent="0.2">
      <c r="A5111" t="s">
        <v>18</v>
      </c>
      <c r="B5111" t="s">
        <v>19</v>
      </c>
      <c r="C5111">
        <v>2009</v>
      </c>
      <c r="D5111">
        <v>4.3</v>
      </c>
      <c r="E5111" t="s">
        <v>12</v>
      </c>
      <c r="F5111" t="s">
        <v>17</v>
      </c>
      <c r="G5111">
        <v>68858</v>
      </c>
      <c r="H5111">
        <v>3</v>
      </c>
      <c r="I5111">
        <v>1</v>
      </c>
      <c r="J5111">
        <v>11222</v>
      </c>
    </row>
    <row r="5112" spans="1:10" x14ac:dyDescent="0.2">
      <c r="A5112" t="s">
        <v>29</v>
      </c>
      <c r="B5112" t="s">
        <v>35</v>
      </c>
      <c r="C5112">
        <v>2013</v>
      </c>
      <c r="D5112">
        <v>4.4000000000000004</v>
      </c>
      <c r="E5112" t="s">
        <v>28</v>
      </c>
      <c r="F5112" t="s">
        <v>17</v>
      </c>
      <c r="G5112">
        <v>152998</v>
      </c>
      <c r="H5112">
        <v>4</v>
      </c>
      <c r="I5112">
        <v>2</v>
      </c>
      <c r="J5112">
        <v>10840</v>
      </c>
    </row>
    <row r="5113" spans="1:10" x14ac:dyDescent="0.2">
      <c r="A5113" t="s">
        <v>33</v>
      </c>
      <c r="B5113" t="s">
        <v>43</v>
      </c>
      <c r="C5113">
        <v>2020</v>
      </c>
      <c r="D5113">
        <v>4.7</v>
      </c>
      <c r="E5113" t="s">
        <v>12</v>
      </c>
      <c r="F5113" t="s">
        <v>25</v>
      </c>
      <c r="G5113">
        <v>241382</v>
      </c>
      <c r="H5113">
        <v>2</v>
      </c>
      <c r="I5113">
        <v>1</v>
      </c>
      <c r="J5113">
        <v>9972</v>
      </c>
    </row>
    <row r="5114" spans="1:10" x14ac:dyDescent="0.2">
      <c r="A5114" t="s">
        <v>29</v>
      </c>
      <c r="B5114" t="s">
        <v>30</v>
      </c>
      <c r="C5114">
        <v>2013</v>
      </c>
      <c r="D5114">
        <v>4.9000000000000004</v>
      </c>
      <c r="E5114" t="s">
        <v>22</v>
      </c>
      <c r="F5114" t="s">
        <v>25</v>
      </c>
      <c r="G5114">
        <v>150552</v>
      </c>
      <c r="H5114">
        <v>2</v>
      </c>
      <c r="I5114">
        <v>5</v>
      </c>
      <c r="J5114">
        <v>11888</v>
      </c>
    </row>
    <row r="5115" spans="1:10" x14ac:dyDescent="0.2">
      <c r="A5115" t="s">
        <v>29</v>
      </c>
      <c r="B5115" t="s">
        <v>30</v>
      </c>
      <c r="C5115">
        <v>2019</v>
      </c>
      <c r="D5115">
        <v>1.9</v>
      </c>
      <c r="E5115" t="s">
        <v>28</v>
      </c>
      <c r="F5115" t="s">
        <v>13</v>
      </c>
      <c r="G5115">
        <v>6120</v>
      </c>
      <c r="H5115">
        <v>4</v>
      </c>
      <c r="I5115">
        <v>5</v>
      </c>
      <c r="J5115">
        <v>11577</v>
      </c>
    </row>
    <row r="5116" spans="1:10" x14ac:dyDescent="0.2">
      <c r="A5116" t="s">
        <v>18</v>
      </c>
      <c r="B5116" t="s">
        <v>19</v>
      </c>
      <c r="C5116">
        <v>2014</v>
      </c>
      <c r="D5116">
        <v>3.5</v>
      </c>
      <c r="E5116" t="s">
        <v>12</v>
      </c>
      <c r="F5116" t="s">
        <v>13</v>
      </c>
      <c r="G5116">
        <v>28412</v>
      </c>
      <c r="H5116">
        <v>2</v>
      </c>
      <c r="I5116">
        <v>1</v>
      </c>
      <c r="J5116">
        <v>11231</v>
      </c>
    </row>
    <row r="5117" spans="1:10" x14ac:dyDescent="0.2">
      <c r="A5117" t="s">
        <v>36</v>
      </c>
      <c r="B5117" t="s">
        <v>44</v>
      </c>
      <c r="C5117">
        <v>2010</v>
      </c>
      <c r="D5117">
        <v>1.5</v>
      </c>
      <c r="E5117" t="s">
        <v>22</v>
      </c>
      <c r="F5117" t="s">
        <v>13</v>
      </c>
      <c r="G5117">
        <v>64600</v>
      </c>
      <c r="H5117">
        <v>4</v>
      </c>
      <c r="I5117">
        <v>1</v>
      </c>
      <c r="J5117">
        <v>9308</v>
      </c>
    </row>
    <row r="5118" spans="1:10" x14ac:dyDescent="0.2">
      <c r="A5118" t="s">
        <v>36</v>
      </c>
      <c r="B5118" t="s">
        <v>44</v>
      </c>
      <c r="C5118">
        <v>2007</v>
      </c>
      <c r="D5118">
        <v>2.4</v>
      </c>
      <c r="E5118" t="s">
        <v>28</v>
      </c>
      <c r="F5118" t="s">
        <v>25</v>
      </c>
      <c r="G5118">
        <v>52610</v>
      </c>
      <c r="H5118">
        <v>5</v>
      </c>
      <c r="I5118">
        <v>1</v>
      </c>
      <c r="J5118">
        <v>7547</v>
      </c>
    </row>
    <row r="5119" spans="1:10" x14ac:dyDescent="0.2">
      <c r="A5119" t="s">
        <v>23</v>
      </c>
      <c r="B5119" t="s">
        <v>45</v>
      </c>
      <c r="C5119">
        <v>2011</v>
      </c>
      <c r="D5119">
        <v>3.9</v>
      </c>
      <c r="E5119" t="s">
        <v>12</v>
      </c>
      <c r="F5119" t="s">
        <v>17</v>
      </c>
      <c r="G5119">
        <v>108980</v>
      </c>
      <c r="H5119">
        <v>3</v>
      </c>
      <c r="I5119">
        <v>5</v>
      </c>
      <c r="J5119">
        <v>10620</v>
      </c>
    </row>
    <row r="5120" spans="1:10" x14ac:dyDescent="0.2">
      <c r="A5120" t="s">
        <v>36</v>
      </c>
      <c r="B5120" t="s">
        <v>53</v>
      </c>
      <c r="C5120">
        <v>2020</v>
      </c>
      <c r="D5120">
        <v>3.7</v>
      </c>
      <c r="E5120" t="s">
        <v>28</v>
      </c>
      <c r="F5120" t="s">
        <v>17</v>
      </c>
      <c r="G5120">
        <v>94279</v>
      </c>
      <c r="H5120">
        <v>5</v>
      </c>
      <c r="I5120">
        <v>1</v>
      </c>
      <c r="J5120">
        <v>13414</v>
      </c>
    </row>
    <row r="5121" spans="1:10" x14ac:dyDescent="0.2">
      <c r="A5121" t="s">
        <v>14</v>
      </c>
      <c r="B5121" t="s">
        <v>39</v>
      </c>
      <c r="C5121">
        <v>2001</v>
      </c>
      <c r="D5121">
        <v>3.9</v>
      </c>
      <c r="E5121" t="s">
        <v>12</v>
      </c>
      <c r="F5121" t="s">
        <v>17</v>
      </c>
      <c r="G5121">
        <v>295409</v>
      </c>
      <c r="H5121">
        <v>5</v>
      </c>
      <c r="I5121">
        <v>2</v>
      </c>
      <c r="J5121">
        <v>3891</v>
      </c>
    </row>
    <row r="5122" spans="1:10" x14ac:dyDescent="0.2">
      <c r="A5122" t="s">
        <v>33</v>
      </c>
      <c r="B5122" t="s">
        <v>34</v>
      </c>
      <c r="C5122">
        <v>2000</v>
      </c>
      <c r="D5122">
        <v>3.7</v>
      </c>
      <c r="E5122" t="s">
        <v>28</v>
      </c>
      <c r="F5122" t="s">
        <v>13</v>
      </c>
      <c r="G5122">
        <v>255854</v>
      </c>
      <c r="H5122">
        <v>5</v>
      </c>
      <c r="I5122">
        <v>1</v>
      </c>
      <c r="J5122">
        <v>2682</v>
      </c>
    </row>
    <row r="5123" spans="1:10" x14ac:dyDescent="0.2">
      <c r="A5123" t="s">
        <v>20</v>
      </c>
      <c r="B5123" t="s">
        <v>21</v>
      </c>
      <c r="C5123">
        <v>2023</v>
      </c>
      <c r="D5123">
        <v>2.2000000000000002</v>
      </c>
      <c r="E5123" t="s">
        <v>22</v>
      </c>
      <c r="F5123" t="s">
        <v>25</v>
      </c>
      <c r="G5123">
        <v>210515</v>
      </c>
      <c r="H5123">
        <v>4</v>
      </c>
      <c r="I5123">
        <v>4</v>
      </c>
      <c r="J5123">
        <v>10989</v>
      </c>
    </row>
    <row r="5124" spans="1:10" x14ac:dyDescent="0.2">
      <c r="A5124" t="s">
        <v>26</v>
      </c>
      <c r="B5124" t="s">
        <v>47</v>
      </c>
      <c r="C5124">
        <v>2015</v>
      </c>
      <c r="D5124">
        <v>2.8</v>
      </c>
      <c r="E5124" t="s">
        <v>22</v>
      </c>
      <c r="F5124" t="s">
        <v>25</v>
      </c>
      <c r="G5124">
        <v>39322</v>
      </c>
      <c r="H5124">
        <v>3</v>
      </c>
      <c r="I5124">
        <v>3</v>
      </c>
      <c r="J5124">
        <v>12613</v>
      </c>
    </row>
    <row r="5125" spans="1:10" x14ac:dyDescent="0.2">
      <c r="A5125" t="s">
        <v>14</v>
      </c>
      <c r="B5125" t="s">
        <v>39</v>
      </c>
      <c r="C5125">
        <v>2022</v>
      </c>
      <c r="D5125">
        <v>4</v>
      </c>
      <c r="E5125" t="s">
        <v>16</v>
      </c>
      <c r="F5125" t="s">
        <v>17</v>
      </c>
      <c r="G5125">
        <v>227708</v>
      </c>
      <c r="H5125">
        <v>2</v>
      </c>
      <c r="I5125">
        <v>2</v>
      </c>
      <c r="J5125">
        <v>12645</v>
      </c>
    </row>
    <row r="5126" spans="1:10" x14ac:dyDescent="0.2">
      <c r="A5126" t="s">
        <v>14</v>
      </c>
      <c r="B5126" t="s">
        <v>39</v>
      </c>
      <c r="C5126">
        <v>2010</v>
      </c>
      <c r="D5126">
        <v>4.9000000000000004</v>
      </c>
      <c r="E5126" t="s">
        <v>16</v>
      </c>
      <c r="F5126" t="s">
        <v>13</v>
      </c>
      <c r="G5126">
        <v>122265</v>
      </c>
      <c r="H5126">
        <v>3</v>
      </c>
      <c r="I5126">
        <v>5</v>
      </c>
      <c r="J5126">
        <v>10554</v>
      </c>
    </row>
    <row r="5127" spans="1:10" x14ac:dyDescent="0.2">
      <c r="A5127" t="s">
        <v>20</v>
      </c>
      <c r="B5127" t="s">
        <v>42</v>
      </c>
      <c r="C5127">
        <v>2018</v>
      </c>
      <c r="D5127">
        <v>3.4</v>
      </c>
      <c r="E5127" t="s">
        <v>16</v>
      </c>
      <c r="F5127" t="s">
        <v>17</v>
      </c>
      <c r="G5127">
        <v>203904</v>
      </c>
      <c r="H5127">
        <v>3</v>
      </c>
      <c r="I5127">
        <v>1</v>
      </c>
      <c r="J5127">
        <v>11321</v>
      </c>
    </row>
    <row r="5128" spans="1:10" x14ac:dyDescent="0.2">
      <c r="A5128" t="s">
        <v>33</v>
      </c>
      <c r="B5128" t="s">
        <v>34</v>
      </c>
      <c r="C5128">
        <v>2022</v>
      </c>
      <c r="D5128">
        <v>3.2</v>
      </c>
      <c r="E5128" t="s">
        <v>22</v>
      </c>
      <c r="F5128" t="s">
        <v>25</v>
      </c>
      <c r="G5128">
        <v>95298</v>
      </c>
      <c r="H5128">
        <v>4</v>
      </c>
      <c r="I5128">
        <v>4</v>
      </c>
      <c r="J5128">
        <v>13994</v>
      </c>
    </row>
    <row r="5129" spans="1:10" x14ac:dyDescent="0.2">
      <c r="A5129" t="s">
        <v>10</v>
      </c>
      <c r="B5129" t="s">
        <v>11</v>
      </c>
      <c r="C5129">
        <v>2016</v>
      </c>
      <c r="D5129">
        <v>1.3</v>
      </c>
      <c r="E5129" t="s">
        <v>22</v>
      </c>
      <c r="F5129" t="s">
        <v>17</v>
      </c>
      <c r="G5129">
        <v>152889</v>
      </c>
      <c r="H5129">
        <v>2</v>
      </c>
      <c r="I5129">
        <v>3</v>
      </c>
      <c r="J5129">
        <v>10642</v>
      </c>
    </row>
    <row r="5130" spans="1:10" x14ac:dyDescent="0.2">
      <c r="A5130" t="s">
        <v>20</v>
      </c>
      <c r="B5130" t="s">
        <v>42</v>
      </c>
      <c r="C5130">
        <v>2018</v>
      </c>
      <c r="D5130">
        <v>4.0999999999999996</v>
      </c>
      <c r="E5130" t="s">
        <v>16</v>
      </c>
      <c r="F5130" t="s">
        <v>25</v>
      </c>
      <c r="G5130">
        <v>174581</v>
      </c>
      <c r="H5130">
        <v>2</v>
      </c>
      <c r="I5130">
        <v>2</v>
      </c>
      <c r="J5130">
        <v>11108</v>
      </c>
    </row>
    <row r="5131" spans="1:10" x14ac:dyDescent="0.2">
      <c r="A5131" t="s">
        <v>40</v>
      </c>
      <c r="B5131" t="s">
        <v>51</v>
      </c>
      <c r="C5131">
        <v>2012</v>
      </c>
      <c r="D5131">
        <v>4</v>
      </c>
      <c r="E5131" t="s">
        <v>28</v>
      </c>
      <c r="F5131" t="s">
        <v>17</v>
      </c>
      <c r="G5131">
        <v>112245</v>
      </c>
      <c r="H5131">
        <v>4</v>
      </c>
      <c r="I5131">
        <v>3</v>
      </c>
      <c r="J5131">
        <v>10955</v>
      </c>
    </row>
    <row r="5132" spans="1:10" x14ac:dyDescent="0.2">
      <c r="A5132" t="s">
        <v>29</v>
      </c>
      <c r="B5132" t="s">
        <v>30</v>
      </c>
      <c r="C5132">
        <v>2019</v>
      </c>
      <c r="D5132">
        <v>3.1</v>
      </c>
      <c r="E5132" t="s">
        <v>22</v>
      </c>
      <c r="F5132" t="s">
        <v>25</v>
      </c>
      <c r="G5132">
        <v>244576</v>
      </c>
      <c r="H5132">
        <v>2</v>
      </c>
      <c r="I5132">
        <v>1</v>
      </c>
      <c r="J5132">
        <v>10008</v>
      </c>
    </row>
    <row r="5133" spans="1:10" x14ac:dyDescent="0.2">
      <c r="A5133" t="s">
        <v>20</v>
      </c>
      <c r="B5133" t="s">
        <v>50</v>
      </c>
      <c r="C5133">
        <v>2002</v>
      </c>
      <c r="D5133">
        <v>4.3</v>
      </c>
      <c r="E5133" t="s">
        <v>12</v>
      </c>
      <c r="F5133" t="s">
        <v>13</v>
      </c>
      <c r="G5133">
        <v>190432</v>
      </c>
      <c r="H5133">
        <v>5</v>
      </c>
      <c r="I5133">
        <v>2</v>
      </c>
      <c r="J5133">
        <v>5191</v>
      </c>
    </row>
    <row r="5134" spans="1:10" x14ac:dyDescent="0.2">
      <c r="A5134" t="s">
        <v>26</v>
      </c>
      <c r="B5134" t="s">
        <v>32</v>
      </c>
      <c r="C5134">
        <v>2012</v>
      </c>
      <c r="D5134">
        <v>3.3</v>
      </c>
      <c r="E5134" t="s">
        <v>12</v>
      </c>
      <c r="F5134" t="s">
        <v>25</v>
      </c>
      <c r="G5134">
        <v>229540</v>
      </c>
      <c r="H5134">
        <v>3</v>
      </c>
      <c r="I5134">
        <v>5</v>
      </c>
      <c r="J5134">
        <v>6409</v>
      </c>
    </row>
    <row r="5135" spans="1:10" x14ac:dyDescent="0.2">
      <c r="A5135" t="s">
        <v>23</v>
      </c>
      <c r="B5135" t="s">
        <v>24</v>
      </c>
      <c r="C5135">
        <v>2014</v>
      </c>
      <c r="D5135">
        <v>3.5</v>
      </c>
      <c r="E5135" t="s">
        <v>28</v>
      </c>
      <c r="F5135" t="s">
        <v>25</v>
      </c>
      <c r="G5135">
        <v>10313</v>
      </c>
      <c r="H5135">
        <v>5</v>
      </c>
      <c r="I5135">
        <v>1</v>
      </c>
      <c r="J5135">
        <v>11593</v>
      </c>
    </row>
    <row r="5136" spans="1:10" x14ac:dyDescent="0.2">
      <c r="A5136" t="s">
        <v>23</v>
      </c>
      <c r="B5136" t="s">
        <v>24</v>
      </c>
      <c r="C5136">
        <v>2007</v>
      </c>
      <c r="D5136">
        <v>1.5</v>
      </c>
      <c r="E5136" t="s">
        <v>12</v>
      </c>
      <c r="F5136" t="s">
        <v>13</v>
      </c>
      <c r="G5136">
        <v>108975</v>
      </c>
      <c r="H5136">
        <v>4</v>
      </c>
      <c r="I5136">
        <v>5</v>
      </c>
      <c r="J5136">
        <v>5520</v>
      </c>
    </row>
    <row r="5137" spans="1:10" x14ac:dyDescent="0.2">
      <c r="A5137" t="s">
        <v>36</v>
      </c>
      <c r="B5137" t="s">
        <v>37</v>
      </c>
      <c r="C5137">
        <v>2001</v>
      </c>
      <c r="D5137">
        <v>1.7</v>
      </c>
      <c r="E5137" t="s">
        <v>12</v>
      </c>
      <c r="F5137" t="s">
        <v>13</v>
      </c>
      <c r="G5137">
        <v>96682</v>
      </c>
      <c r="H5137">
        <v>3</v>
      </c>
      <c r="I5137">
        <v>2</v>
      </c>
      <c r="J5137">
        <v>4166</v>
      </c>
    </row>
    <row r="5138" spans="1:10" x14ac:dyDescent="0.2">
      <c r="A5138" t="s">
        <v>14</v>
      </c>
      <c r="B5138" t="s">
        <v>46</v>
      </c>
      <c r="C5138">
        <v>2005</v>
      </c>
      <c r="D5138">
        <v>1.3</v>
      </c>
      <c r="E5138" t="s">
        <v>16</v>
      </c>
      <c r="F5138" t="s">
        <v>25</v>
      </c>
      <c r="G5138">
        <v>259845</v>
      </c>
      <c r="H5138">
        <v>4</v>
      </c>
      <c r="I5138">
        <v>1</v>
      </c>
      <c r="J5138">
        <v>2703</v>
      </c>
    </row>
    <row r="5139" spans="1:10" x14ac:dyDescent="0.2">
      <c r="A5139" t="s">
        <v>10</v>
      </c>
      <c r="B5139" t="s">
        <v>31</v>
      </c>
      <c r="C5139">
        <v>2023</v>
      </c>
      <c r="D5139">
        <v>2.6</v>
      </c>
      <c r="E5139" t="s">
        <v>16</v>
      </c>
      <c r="F5139" t="s">
        <v>13</v>
      </c>
      <c r="G5139">
        <v>12782</v>
      </c>
      <c r="H5139">
        <v>4</v>
      </c>
      <c r="I5139">
        <v>5</v>
      </c>
      <c r="J5139">
        <v>14344</v>
      </c>
    </row>
    <row r="5140" spans="1:10" x14ac:dyDescent="0.2">
      <c r="A5140" t="s">
        <v>33</v>
      </c>
      <c r="B5140" t="s">
        <v>34</v>
      </c>
      <c r="C5140">
        <v>2010</v>
      </c>
      <c r="D5140">
        <v>4.4000000000000004</v>
      </c>
      <c r="E5140" t="s">
        <v>28</v>
      </c>
      <c r="F5140" t="s">
        <v>17</v>
      </c>
      <c r="G5140">
        <v>100916</v>
      </c>
      <c r="H5140">
        <v>5</v>
      </c>
      <c r="I5140">
        <v>1</v>
      </c>
      <c r="J5140">
        <v>10981</v>
      </c>
    </row>
    <row r="5141" spans="1:10" x14ac:dyDescent="0.2">
      <c r="A5141" t="s">
        <v>36</v>
      </c>
      <c r="B5141" t="s">
        <v>37</v>
      </c>
      <c r="C5141">
        <v>2021</v>
      </c>
      <c r="D5141">
        <v>1.3</v>
      </c>
      <c r="E5141" t="s">
        <v>28</v>
      </c>
      <c r="F5141" t="s">
        <v>25</v>
      </c>
      <c r="G5141">
        <v>224450</v>
      </c>
      <c r="H5141">
        <v>4</v>
      </c>
      <c r="I5141">
        <v>5</v>
      </c>
      <c r="J5141">
        <v>7211</v>
      </c>
    </row>
    <row r="5142" spans="1:10" x14ac:dyDescent="0.2">
      <c r="A5142" t="s">
        <v>20</v>
      </c>
      <c r="B5142" t="s">
        <v>21</v>
      </c>
      <c r="C5142">
        <v>2020</v>
      </c>
      <c r="D5142">
        <v>1.6</v>
      </c>
      <c r="E5142" t="s">
        <v>28</v>
      </c>
      <c r="F5142" t="s">
        <v>13</v>
      </c>
      <c r="G5142">
        <v>216535</v>
      </c>
      <c r="H5142">
        <v>5</v>
      </c>
      <c r="I5142">
        <v>2</v>
      </c>
      <c r="J5142">
        <v>7369</v>
      </c>
    </row>
    <row r="5143" spans="1:10" x14ac:dyDescent="0.2">
      <c r="A5143" t="s">
        <v>20</v>
      </c>
      <c r="B5143" t="s">
        <v>50</v>
      </c>
      <c r="C5143">
        <v>2010</v>
      </c>
      <c r="D5143">
        <v>1.3</v>
      </c>
      <c r="E5143" t="s">
        <v>16</v>
      </c>
      <c r="F5143" t="s">
        <v>13</v>
      </c>
      <c r="G5143">
        <v>296477</v>
      </c>
      <c r="H5143">
        <v>5</v>
      </c>
      <c r="I5143">
        <v>1</v>
      </c>
      <c r="J5143">
        <v>3470</v>
      </c>
    </row>
    <row r="5144" spans="1:10" x14ac:dyDescent="0.2">
      <c r="A5144" t="s">
        <v>14</v>
      </c>
      <c r="B5144" t="s">
        <v>39</v>
      </c>
      <c r="C5144">
        <v>2008</v>
      </c>
      <c r="D5144">
        <v>3.4</v>
      </c>
      <c r="E5144" t="s">
        <v>22</v>
      </c>
      <c r="F5144" t="s">
        <v>17</v>
      </c>
      <c r="G5144">
        <v>10514</v>
      </c>
      <c r="H5144">
        <v>4</v>
      </c>
      <c r="I5144">
        <v>4</v>
      </c>
      <c r="J5144">
        <v>13189</v>
      </c>
    </row>
    <row r="5145" spans="1:10" x14ac:dyDescent="0.2">
      <c r="A5145" t="s">
        <v>26</v>
      </c>
      <c r="B5145" t="s">
        <v>32</v>
      </c>
      <c r="C5145">
        <v>2007</v>
      </c>
      <c r="D5145">
        <v>4.0999999999999996</v>
      </c>
      <c r="E5145" t="s">
        <v>16</v>
      </c>
      <c r="F5145" t="s">
        <v>25</v>
      </c>
      <c r="G5145">
        <v>48779</v>
      </c>
      <c r="H5145">
        <v>4</v>
      </c>
      <c r="I5145">
        <v>3</v>
      </c>
      <c r="J5145">
        <v>10324</v>
      </c>
    </row>
    <row r="5146" spans="1:10" x14ac:dyDescent="0.2">
      <c r="A5146" t="s">
        <v>14</v>
      </c>
      <c r="B5146" t="s">
        <v>39</v>
      </c>
      <c r="C5146">
        <v>2017</v>
      </c>
      <c r="D5146">
        <v>1.5</v>
      </c>
      <c r="E5146" t="s">
        <v>12</v>
      </c>
      <c r="F5146" t="s">
        <v>17</v>
      </c>
      <c r="G5146">
        <v>21348</v>
      </c>
      <c r="H5146">
        <v>2</v>
      </c>
      <c r="I5146">
        <v>3</v>
      </c>
      <c r="J5146">
        <v>11773</v>
      </c>
    </row>
    <row r="5147" spans="1:10" x14ac:dyDescent="0.2">
      <c r="A5147" t="s">
        <v>10</v>
      </c>
      <c r="B5147" t="s">
        <v>31</v>
      </c>
      <c r="C5147">
        <v>2002</v>
      </c>
      <c r="D5147">
        <v>1.7</v>
      </c>
      <c r="E5147" t="s">
        <v>12</v>
      </c>
      <c r="F5147" t="s">
        <v>17</v>
      </c>
      <c r="G5147">
        <v>216695</v>
      </c>
      <c r="H5147">
        <v>4</v>
      </c>
      <c r="I5147">
        <v>5</v>
      </c>
      <c r="J5147">
        <v>3566</v>
      </c>
    </row>
    <row r="5148" spans="1:10" x14ac:dyDescent="0.2">
      <c r="A5148" t="s">
        <v>14</v>
      </c>
      <c r="B5148" t="s">
        <v>15</v>
      </c>
      <c r="C5148">
        <v>2012</v>
      </c>
      <c r="D5148">
        <v>4.4000000000000004</v>
      </c>
      <c r="E5148" t="s">
        <v>22</v>
      </c>
      <c r="F5148" t="s">
        <v>25</v>
      </c>
      <c r="G5148">
        <v>32248</v>
      </c>
      <c r="H5148">
        <v>4</v>
      </c>
      <c r="I5148">
        <v>5</v>
      </c>
      <c r="J5148">
        <v>13455</v>
      </c>
    </row>
    <row r="5149" spans="1:10" x14ac:dyDescent="0.2">
      <c r="A5149" t="s">
        <v>18</v>
      </c>
      <c r="B5149" t="s">
        <v>19</v>
      </c>
      <c r="C5149">
        <v>2006</v>
      </c>
      <c r="D5149">
        <v>2.2000000000000002</v>
      </c>
      <c r="E5149" t="s">
        <v>28</v>
      </c>
      <c r="F5149" t="s">
        <v>25</v>
      </c>
      <c r="G5149">
        <v>273418</v>
      </c>
      <c r="H5149">
        <v>2</v>
      </c>
      <c r="I5149">
        <v>1</v>
      </c>
      <c r="J5149">
        <v>2631</v>
      </c>
    </row>
    <row r="5150" spans="1:10" x14ac:dyDescent="0.2">
      <c r="A5150" t="s">
        <v>40</v>
      </c>
      <c r="B5150" t="s">
        <v>51</v>
      </c>
      <c r="C5150">
        <v>2022</v>
      </c>
      <c r="D5150">
        <v>2.8</v>
      </c>
      <c r="E5150" t="s">
        <v>28</v>
      </c>
      <c r="F5150" t="s">
        <v>25</v>
      </c>
      <c r="G5150">
        <v>237066</v>
      </c>
      <c r="H5150">
        <v>4</v>
      </c>
      <c r="I5150">
        <v>4</v>
      </c>
      <c r="J5150">
        <v>8758</v>
      </c>
    </row>
    <row r="5151" spans="1:10" x14ac:dyDescent="0.2">
      <c r="A5151" t="s">
        <v>29</v>
      </c>
      <c r="B5151" t="s">
        <v>56</v>
      </c>
      <c r="C5151">
        <v>2016</v>
      </c>
      <c r="D5151">
        <v>2.1</v>
      </c>
      <c r="E5151" t="s">
        <v>22</v>
      </c>
      <c r="F5151" t="s">
        <v>25</v>
      </c>
      <c r="G5151">
        <v>45443</v>
      </c>
      <c r="H5151">
        <v>3</v>
      </c>
      <c r="I5151">
        <v>5</v>
      </c>
      <c r="J5151">
        <v>12091</v>
      </c>
    </row>
    <row r="5152" spans="1:10" x14ac:dyDescent="0.2">
      <c r="A5152" t="s">
        <v>29</v>
      </c>
      <c r="B5152" t="s">
        <v>56</v>
      </c>
      <c r="C5152">
        <v>2017</v>
      </c>
      <c r="D5152">
        <v>1.3</v>
      </c>
      <c r="E5152" t="s">
        <v>12</v>
      </c>
      <c r="F5152" t="s">
        <v>25</v>
      </c>
      <c r="G5152">
        <v>207159</v>
      </c>
      <c r="H5152">
        <v>4</v>
      </c>
      <c r="I5152">
        <v>3</v>
      </c>
      <c r="J5152">
        <v>6356</v>
      </c>
    </row>
    <row r="5153" spans="1:10" x14ac:dyDescent="0.2">
      <c r="A5153" t="s">
        <v>33</v>
      </c>
      <c r="B5153" t="s">
        <v>43</v>
      </c>
      <c r="C5153">
        <v>2019</v>
      </c>
      <c r="D5153">
        <v>4.0999999999999996</v>
      </c>
      <c r="E5153" t="s">
        <v>28</v>
      </c>
      <c r="F5153" t="s">
        <v>13</v>
      </c>
      <c r="G5153">
        <v>278533</v>
      </c>
      <c r="H5153">
        <v>2</v>
      </c>
      <c r="I5153">
        <v>3</v>
      </c>
      <c r="J5153">
        <v>8329</v>
      </c>
    </row>
    <row r="5154" spans="1:10" x14ac:dyDescent="0.2">
      <c r="A5154" t="s">
        <v>40</v>
      </c>
      <c r="B5154" t="s">
        <v>41</v>
      </c>
      <c r="C5154">
        <v>2001</v>
      </c>
      <c r="D5154">
        <v>4.3</v>
      </c>
      <c r="E5154" t="s">
        <v>12</v>
      </c>
      <c r="F5154" t="s">
        <v>13</v>
      </c>
      <c r="G5154">
        <v>151405</v>
      </c>
      <c r="H5154">
        <v>3</v>
      </c>
      <c r="I5154">
        <v>1</v>
      </c>
      <c r="J5154">
        <v>5671</v>
      </c>
    </row>
    <row r="5155" spans="1:10" x14ac:dyDescent="0.2">
      <c r="A5155" t="s">
        <v>36</v>
      </c>
      <c r="B5155" t="s">
        <v>37</v>
      </c>
      <c r="C5155">
        <v>2008</v>
      </c>
      <c r="D5155">
        <v>1.2</v>
      </c>
      <c r="E5155" t="s">
        <v>28</v>
      </c>
      <c r="F5155" t="s">
        <v>17</v>
      </c>
      <c r="G5155">
        <v>143247</v>
      </c>
      <c r="H5155">
        <v>2</v>
      </c>
      <c r="I5155">
        <v>2</v>
      </c>
      <c r="J5155">
        <v>6335</v>
      </c>
    </row>
    <row r="5156" spans="1:10" x14ac:dyDescent="0.2">
      <c r="A5156" t="s">
        <v>14</v>
      </c>
      <c r="B5156" t="s">
        <v>39</v>
      </c>
      <c r="C5156">
        <v>2004</v>
      </c>
      <c r="D5156">
        <v>3.2</v>
      </c>
      <c r="E5156" t="s">
        <v>12</v>
      </c>
      <c r="F5156" t="s">
        <v>13</v>
      </c>
      <c r="G5156">
        <v>74664</v>
      </c>
      <c r="H5156">
        <v>4</v>
      </c>
      <c r="I5156">
        <v>4</v>
      </c>
      <c r="J5156">
        <v>7006</v>
      </c>
    </row>
    <row r="5157" spans="1:10" x14ac:dyDescent="0.2">
      <c r="A5157" t="s">
        <v>23</v>
      </c>
      <c r="B5157" t="s">
        <v>24</v>
      </c>
      <c r="C5157">
        <v>2009</v>
      </c>
      <c r="D5157">
        <v>4.8</v>
      </c>
      <c r="E5157" t="s">
        <v>28</v>
      </c>
      <c r="F5157" t="s">
        <v>17</v>
      </c>
      <c r="G5157">
        <v>23300</v>
      </c>
      <c r="H5157">
        <v>4</v>
      </c>
      <c r="I5157">
        <v>1</v>
      </c>
      <c r="J5157">
        <v>12634</v>
      </c>
    </row>
    <row r="5158" spans="1:10" x14ac:dyDescent="0.2">
      <c r="A5158" t="s">
        <v>26</v>
      </c>
      <c r="B5158" t="s">
        <v>27</v>
      </c>
      <c r="C5158">
        <v>2014</v>
      </c>
      <c r="D5158">
        <v>1.5</v>
      </c>
      <c r="E5158" t="s">
        <v>28</v>
      </c>
      <c r="F5158" t="s">
        <v>25</v>
      </c>
      <c r="G5158">
        <v>11197</v>
      </c>
      <c r="H5158">
        <v>3</v>
      </c>
      <c r="I5158">
        <v>1</v>
      </c>
      <c r="J5158">
        <v>9576</v>
      </c>
    </row>
    <row r="5159" spans="1:10" x14ac:dyDescent="0.2">
      <c r="A5159" t="s">
        <v>10</v>
      </c>
      <c r="B5159" t="s">
        <v>31</v>
      </c>
      <c r="C5159">
        <v>2011</v>
      </c>
      <c r="D5159">
        <v>3.1</v>
      </c>
      <c r="E5159" t="s">
        <v>22</v>
      </c>
      <c r="F5159" t="s">
        <v>13</v>
      </c>
      <c r="G5159">
        <v>31392</v>
      </c>
      <c r="H5159">
        <v>3</v>
      </c>
      <c r="I5159">
        <v>4</v>
      </c>
      <c r="J5159">
        <v>11872</v>
      </c>
    </row>
    <row r="5160" spans="1:10" x14ac:dyDescent="0.2">
      <c r="A5160" t="s">
        <v>40</v>
      </c>
      <c r="B5160" t="s">
        <v>51</v>
      </c>
      <c r="C5160">
        <v>2020</v>
      </c>
      <c r="D5160">
        <v>2.1</v>
      </c>
      <c r="E5160" t="s">
        <v>12</v>
      </c>
      <c r="F5160" t="s">
        <v>17</v>
      </c>
      <c r="G5160">
        <v>57798</v>
      </c>
      <c r="H5160">
        <v>2</v>
      </c>
      <c r="I5160">
        <v>2</v>
      </c>
      <c r="J5160">
        <v>12544</v>
      </c>
    </row>
    <row r="5161" spans="1:10" x14ac:dyDescent="0.2">
      <c r="A5161" t="s">
        <v>29</v>
      </c>
      <c r="B5161" t="s">
        <v>56</v>
      </c>
      <c r="C5161">
        <v>2004</v>
      </c>
      <c r="D5161">
        <v>3.3</v>
      </c>
      <c r="E5161" t="s">
        <v>22</v>
      </c>
      <c r="F5161" t="s">
        <v>25</v>
      </c>
      <c r="G5161">
        <v>261564</v>
      </c>
      <c r="H5161">
        <v>3</v>
      </c>
      <c r="I5161">
        <v>5</v>
      </c>
      <c r="J5161">
        <v>5368</v>
      </c>
    </row>
    <row r="5162" spans="1:10" x14ac:dyDescent="0.2">
      <c r="A5162" t="s">
        <v>33</v>
      </c>
      <c r="B5162" t="s">
        <v>34</v>
      </c>
      <c r="C5162">
        <v>2002</v>
      </c>
      <c r="D5162">
        <v>4.5999999999999996</v>
      </c>
      <c r="E5162" t="s">
        <v>12</v>
      </c>
      <c r="F5162" t="s">
        <v>25</v>
      </c>
      <c r="G5162">
        <v>110524</v>
      </c>
      <c r="H5162">
        <v>3</v>
      </c>
      <c r="I5162">
        <v>2</v>
      </c>
      <c r="J5162">
        <v>7089</v>
      </c>
    </row>
    <row r="5163" spans="1:10" x14ac:dyDescent="0.2">
      <c r="A5163" t="s">
        <v>40</v>
      </c>
      <c r="B5163" t="s">
        <v>49</v>
      </c>
      <c r="C5163">
        <v>2012</v>
      </c>
      <c r="D5163">
        <v>2.4</v>
      </c>
      <c r="E5163" t="s">
        <v>12</v>
      </c>
      <c r="F5163" t="s">
        <v>13</v>
      </c>
      <c r="G5163">
        <v>127719</v>
      </c>
      <c r="H5163">
        <v>3</v>
      </c>
      <c r="I5163">
        <v>2</v>
      </c>
      <c r="J5163">
        <v>7545</v>
      </c>
    </row>
    <row r="5164" spans="1:10" x14ac:dyDescent="0.2">
      <c r="A5164" t="s">
        <v>18</v>
      </c>
      <c r="B5164" t="s">
        <v>19</v>
      </c>
      <c r="C5164">
        <v>2016</v>
      </c>
      <c r="D5164">
        <v>4.3</v>
      </c>
      <c r="E5164" t="s">
        <v>28</v>
      </c>
      <c r="F5164" t="s">
        <v>25</v>
      </c>
      <c r="G5164">
        <v>2209</v>
      </c>
      <c r="H5164">
        <v>5</v>
      </c>
      <c r="I5164">
        <v>1</v>
      </c>
      <c r="J5164">
        <v>13155</v>
      </c>
    </row>
    <row r="5165" spans="1:10" x14ac:dyDescent="0.2">
      <c r="A5165" t="s">
        <v>29</v>
      </c>
      <c r="B5165" t="s">
        <v>56</v>
      </c>
      <c r="C5165">
        <v>2014</v>
      </c>
      <c r="D5165">
        <v>1.7</v>
      </c>
      <c r="E5165" t="s">
        <v>28</v>
      </c>
      <c r="F5165" t="s">
        <v>25</v>
      </c>
      <c r="G5165">
        <v>245079</v>
      </c>
      <c r="H5165">
        <v>3</v>
      </c>
      <c r="I5165">
        <v>5</v>
      </c>
      <c r="J5165">
        <v>5098</v>
      </c>
    </row>
    <row r="5166" spans="1:10" x14ac:dyDescent="0.2">
      <c r="A5166" t="s">
        <v>29</v>
      </c>
      <c r="B5166" t="s">
        <v>56</v>
      </c>
      <c r="C5166">
        <v>2011</v>
      </c>
      <c r="D5166">
        <v>2.7</v>
      </c>
      <c r="E5166" t="s">
        <v>12</v>
      </c>
      <c r="F5166" t="s">
        <v>25</v>
      </c>
      <c r="G5166">
        <v>245324</v>
      </c>
      <c r="H5166">
        <v>5</v>
      </c>
      <c r="I5166">
        <v>3</v>
      </c>
      <c r="J5166">
        <v>5193</v>
      </c>
    </row>
    <row r="5167" spans="1:10" x14ac:dyDescent="0.2">
      <c r="A5167" t="s">
        <v>18</v>
      </c>
      <c r="B5167" t="s">
        <v>19</v>
      </c>
      <c r="C5167">
        <v>2022</v>
      </c>
      <c r="D5167">
        <v>4.3</v>
      </c>
      <c r="E5167" t="s">
        <v>22</v>
      </c>
      <c r="F5167" t="s">
        <v>25</v>
      </c>
      <c r="G5167">
        <v>230697</v>
      </c>
      <c r="H5167">
        <v>5</v>
      </c>
      <c r="I5167">
        <v>3</v>
      </c>
      <c r="J5167">
        <v>12386</v>
      </c>
    </row>
    <row r="5168" spans="1:10" x14ac:dyDescent="0.2">
      <c r="A5168" t="s">
        <v>23</v>
      </c>
      <c r="B5168" t="s">
        <v>45</v>
      </c>
      <c r="C5168">
        <v>2022</v>
      </c>
      <c r="D5168">
        <v>4.0999999999999996</v>
      </c>
      <c r="E5168" t="s">
        <v>22</v>
      </c>
      <c r="F5168" t="s">
        <v>25</v>
      </c>
      <c r="G5168">
        <v>85911</v>
      </c>
      <c r="H5168">
        <v>3</v>
      </c>
      <c r="I5168">
        <v>5</v>
      </c>
      <c r="J5168">
        <v>15081</v>
      </c>
    </row>
    <row r="5169" spans="1:10" x14ac:dyDescent="0.2">
      <c r="A5169" t="s">
        <v>20</v>
      </c>
      <c r="B5169" t="s">
        <v>42</v>
      </c>
      <c r="C5169">
        <v>2012</v>
      </c>
      <c r="D5169">
        <v>4.5999999999999996</v>
      </c>
      <c r="E5169" t="s">
        <v>28</v>
      </c>
      <c r="F5169" t="s">
        <v>25</v>
      </c>
      <c r="G5169">
        <v>156267</v>
      </c>
      <c r="H5169">
        <v>2</v>
      </c>
      <c r="I5169">
        <v>2</v>
      </c>
      <c r="J5169">
        <v>9174</v>
      </c>
    </row>
    <row r="5170" spans="1:10" x14ac:dyDescent="0.2">
      <c r="A5170" t="s">
        <v>20</v>
      </c>
      <c r="B5170" t="s">
        <v>42</v>
      </c>
      <c r="C5170">
        <v>2015</v>
      </c>
      <c r="D5170">
        <v>1.9</v>
      </c>
      <c r="E5170" t="s">
        <v>16</v>
      </c>
      <c r="F5170" t="s">
        <v>13</v>
      </c>
      <c r="G5170">
        <v>169511</v>
      </c>
      <c r="H5170">
        <v>4</v>
      </c>
      <c r="I5170">
        <v>4</v>
      </c>
      <c r="J5170">
        <v>8109</v>
      </c>
    </row>
    <row r="5171" spans="1:10" x14ac:dyDescent="0.2">
      <c r="A5171" t="s">
        <v>14</v>
      </c>
      <c r="B5171" t="s">
        <v>46</v>
      </c>
      <c r="C5171">
        <v>2013</v>
      </c>
      <c r="D5171">
        <v>3.5</v>
      </c>
      <c r="E5171" t="s">
        <v>16</v>
      </c>
      <c r="F5171" t="s">
        <v>17</v>
      </c>
      <c r="G5171">
        <v>294864</v>
      </c>
      <c r="H5171">
        <v>4</v>
      </c>
      <c r="I5171">
        <v>5</v>
      </c>
      <c r="J5171">
        <v>8102</v>
      </c>
    </row>
    <row r="5172" spans="1:10" x14ac:dyDescent="0.2">
      <c r="A5172" t="s">
        <v>33</v>
      </c>
      <c r="B5172" t="s">
        <v>34</v>
      </c>
      <c r="C5172">
        <v>2005</v>
      </c>
      <c r="D5172">
        <v>1.5</v>
      </c>
      <c r="E5172" t="s">
        <v>28</v>
      </c>
      <c r="F5172" t="s">
        <v>25</v>
      </c>
      <c r="G5172">
        <v>235838</v>
      </c>
      <c r="H5172">
        <v>3</v>
      </c>
      <c r="I5172">
        <v>3</v>
      </c>
      <c r="J5172">
        <v>2383</v>
      </c>
    </row>
    <row r="5173" spans="1:10" x14ac:dyDescent="0.2">
      <c r="A5173" t="s">
        <v>14</v>
      </c>
      <c r="B5173" t="s">
        <v>15</v>
      </c>
      <c r="C5173">
        <v>2016</v>
      </c>
      <c r="D5173">
        <v>1.4</v>
      </c>
      <c r="E5173" t="s">
        <v>28</v>
      </c>
      <c r="F5173" t="s">
        <v>25</v>
      </c>
      <c r="G5173">
        <v>10487</v>
      </c>
      <c r="H5173">
        <v>4</v>
      </c>
      <c r="I5173">
        <v>1</v>
      </c>
      <c r="J5173">
        <v>10090</v>
      </c>
    </row>
    <row r="5174" spans="1:10" x14ac:dyDescent="0.2">
      <c r="A5174" t="s">
        <v>26</v>
      </c>
      <c r="B5174" t="s">
        <v>27</v>
      </c>
      <c r="C5174">
        <v>2015</v>
      </c>
      <c r="D5174">
        <v>3.7</v>
      </c>
      <c r="E5174" t="s">
        <v>28</v>
      </c>
      <c r="F5174" t="s">
        <v>25</v>
      </c>
      <c r="G5174">
        <v>247840</v>
      </c>
      <c r="H5174">
        <v>2</v>
      </c>
      <c r="I5174">
        <v>4</v>
      </c>
      <c r="J5174">
        <v>7343</v>
      </c>
    </row>
    <row r="5175" spans="1:10" x14ac:dyDescent="0.2">
      <c r="A5175" t="s">
        <v>20</v>
      </c>
      <c r="B5175" t="s">
        <v>42</v>
      </c>
      <c r="C5175">
        <v>2019</v>
      </c>
      <c r="D5175">
        <v>2.7</v>
      </c>
      <c r="E5175" t="s">
        <v>22</v>
      </c>
      <c r="F5175" t="s">
        <v>13</v>
      </c>
      <c r="G5175">
        <v>102946</v>
      </c>
      <c r="H5175">
        <v>5</v>
      </c>
      <c r="I5175">
        <v>4</v>
      </c>
      <c r="J5175">
        <v>12441</v>
      </c>
    </row>
    <row r="5176" spans="1:10" x14ac:dyDescent="0.2">
      <c r="A5176" t="s">
        <v>18</v>
      </c>
      <c r="B5176" t="s">
        <v>54</v>
      </c>
      <c r="C5176">
        <v>2016</v>
      </c>
      <c r="D5176">
        <v>4.5999999999999996</v>
      </c>
      <c r="E5176" t="s">
        <v>16</v>
      </c>
      <c r="F5176" t="s">
        <v>25</v>
      </c>
      <c r="G5176">
        <v>284758</v>
      </c>
      <c r="H5176">
        <v>3</v>
      </c>
      <c r="I5176">
        <v>3</v>
      </c>
      <c r="J5176">
        <v>8804</v>
      </c>
    </row>
    <row r="5177" spans="1:10" x14ac:dyDescent="0.2">
      <c r="A5177" t="s">
        <v>36</v>
      </c>
      <c r="B5177" t="s">
        <v>53</v>
      </c>
      <c r="C5177">
        <v>2003</v>
      </c>
      <c r="D5177">
        <v>2.2999999999999998</v>
      </c>
      <c r="E5177" t="s">
        <v>12</v>
      </c>
      <c r="F5177" t="s">
        <v>13</v>
      </c>
      <c r="G5177">
        <v>81667</v>
      </c>
      <c r="H5177">
        <v>5</v>
      </c>
      <c r="I5177">
        <v>2</v>
      </c>
      <c r="J5177">
        <v>5666</v>
      </c>
    </row>
    <row r="5178" spans="1:10" x14ac:dyDescent="0.2">
      <c r="A5178" t="s">
        <v>33</v>
      </c>
      <c r="B5178" t="s">
        <v>55</v>
      </c>
      <c r="C5178">
        <v>2021</v>
      </c>
      <c r="D5178">
        <v>1.2</v>
      </c>
      <c r="E5178" t="s">
        <v>22</v>
      </c>
      <c r="F5178" t="s">
        <v>13</v>
      </c>
      <c r="G5178">
        <v>145314</v>
      </c>
      <c r="H5178">
        <v>5</v>
      </c>
      <c r="I5178">
        <v>5</v>
      </c>
      <c r="J5178">
        <v>10693</v>
      </c>
    </row>
    <row r="5179" spans="1:10" x14ac:dyDescent="0.2">
      <c r="A5179" t="s">
        <v>33</v>
      </c>
      <c r="B5179" t="s">
        <v>55</v>
      </c>
      <c r="C5179">
        <v>2007</v>
      </c>
      <c r="D5179">
        <v>1.4</v>
      </c>
      <c r="E5179" t="s">
        <v>12</v>
      </c>
      <c r="F5179" t="s">
        <v>13</v>
      </c>
      <c r="G5179">
        <v>259110</v>
      </c>
      <c r="H5179">
        <v>4</v>
      </c>
      <c r="I5179">
        <v>3</v>
      </c>
      <c r="J5179">
        <v>2417</v>
      </c>
    </row>
    <row r="5180" spans="1:10" x14ac:dyDescent="0.2">
      <c r="A5180" t="s">
        <v>33</v>
      </c>
      <c r="B5180" t="s">
        <v>34</v>
      </c>
      <c r="C5180">
        <v>2001</v>
      </c>
      <c r="D5180">
        <v>2.9</v>
      </c>
      <c r="E5180" t="s">
        <v>22</v>
      </c>
      <c r="F5180" t="s">
        <v>25</v>
      </c>
      <c r="G5180">
        <v>146906</v>
      </c>
      <c r="H5180">
        <v>4</v>
      </c>
      <c r="I5180">
        <v>2</v>
      </c>
      <c r="J5180">
        <v>6361</v>
      </c>
    </row>
    <row r="5181" spans="1:10" x14ac:dyDescent="0.2">
      <c r="A5181" t="s">
        <v>26</v>
      </c>
      <c r="B5181" t="s">
        <v>32</v>
      </c>
      <c r="C5181">
        <v>2017</v>
      </c>
      <c r="D5181">
        <v>4.0999999999999996</v>
      </c>
      <c r="E5181" t="s">
        <v>16</v>
      </c>
      <c r="F5181" t="s">
        <v>25</v>
      </c>
      <c r="G5181">
        <v>251465</v>
      </c>
      <c r="H5181">
        <v>5</v>
      </c>
      <c r="I5181">
        <v>3</v>
      </c>
      <c r="J5181">
        <v>9270</v>
      </c>
    </row>
    <row r="5182" spans="1:10" x14ac:dyDescent="0.2">
      <c r="A5182" t="s">
        <v>33</v>
      </c>
      <c r="B5182" t="s">
        <v>43</v>
      </c>
      <c r="C5182">
        <v>2000</v>
      </c>
      <c r="D5182">
        <v>4.5999999999999996</v>
      </c>
      <c r="E5182" t="s">
        <v>16</v>
      </c>
      <c r="F5182" t="s">
        <v>17</v>
      </c>
      <c r="G5182">
        <v>283980</v>
      </c>
      <c r="H5182">
        <v>2</v>
      </c>
      <c r="I5182">
        <v>4</v>
      </c>
      <c r="J5182">
        <v>5520</v>
      </c>
    </row>
    <row r="5183" spans="1:10" x14ac:dyDescent="0.2">
      <c r="A5183" t="s">
        <v>18</v>
      </c>
      <c r="B5183" t="s">
        <v>54</v>
      </c>
      <c r="C5183">
        <v>2020</v>
      </c>
      <c r="D5183">
        <v>1.2</v>
      </c>
      <c r="E5183" t="s">
        <v>22</v>
      </c>
      <c r="F5183" t="s">
        <v>25</v>
      </c>
      <c r="G5183">
        <v>151441</v>
      </c>
      <c r="H5183">
        <v>4</v>
      </c>
      <c r="I5183">
        <v>5</v>
      </c>
      <c r="J5183">
        <v>10271</v>
      </c>
    </row>
    <row r="5184" spans="1:10" x14ac:dyDescent="0.2">
      <c r="A5184" t="s">
        <v>14</v>
      </c>
      <c r="B5184" t="s">
        <v>15</v>
      </c>
      <c r="C5184">
        <v>2014</v>
      </c>
      <c r="D5184">
        <v>4.5999999999999996</v>
      </c>
      <c r="E5184" t="s">
        <v>28</v>
      </c>
      <c r="F5184" t="s">
        <v>25</v>
      </c>
      <c r="G5184">
        <v>136120</v>
      </c>
      <c r="H5184">
        <v>2</v>
      </c>
      <c r="I5184">
        <v>1</v>
      </c>
      <c r="J5184">
        <v>10177</v>
      </c>
    </row>
    <row r="5185" spans="1:10" x14ac:dyDescent="0.2">
      <c r="A5185" t="s">
        <v>40</v>
      </c>
      <c r="B5185" t="s">
        <v>51</v>
      </c>
      <c r="C5185">
        <v>2015</v>
      </c>
      <c r="D5185">
        <v>2.2000000000000002</v>
      </c>
      <c r="E5185" t="s">
        <v>22</v>
      </c>
      <c r="F5185" t="s">
        <v>13</v>
      </c>
      <c r="G5185">
        <v>73374</v>
      </c>
      <c r="H5185">
        <v>2</v>
      </c>
      <c r="I5185">
        <v>4</v>
      </c>
      <c r="J5185">
        <v>11332</v>
      </c>
    </row>
    <row r="5186" spans="1:10" x14ac:dyDescent="0.2">
      <c r="A5186" t="s">
        <v>23</v>
      </c>
      <c r="B5186" t="s">
        <v>24</v>
      </c>
      <c r="C5186">
        <v>2008</v>
      </c>
      <c r="D5186">
        <v>2.5</v>
      </c>
      <c r="E5186" t="s">
        <v>16</v>
      </c>
      <c r="F5186" t="s">
        <v>25</v>
      </c>
      <c r="G5186">
        <v>29154</v>
      </c>
      <c r="H5186">
        <v>4</v>
      </c>
      <c r="I5186">
        <v>3</v>
      </c>
      <c r="J5186">
        <v>9416</v>
      </c>
    </row>
    <row r="5187" spans="1:10" x14ac:dyDescent="0.2">
      <c r="A5187" t="s">
        <v>23</v>
      </c>
      <c r="B5187" t="s">
        <v>45</v>
      </c>
      <c r="C5187">
        <v>2006</v>
      </c>
      <c r="D5187">
        <v>1</v>
      </c>
      <c r="E5187" t="s">
        <v>16</v>
      </c>
      <c r="F5187" t="s">
        <v>13</v>
      </c>
      <c r="G5187">
        <v>76240</v>
      </c>
      <c r="H5187">
        <v>5</v>
      </c>
      <c r="I5187">
        <v>1</v>
      </c>
      <c r="J5187">
        <v>6375</v>
      </c>
    </row>
    <row r="5188" spans="1:10" x14ac:dyDescent="0.2">
      <c r="A5188" t="s">
        <v>18</v>
      </c>
      <c r="B5188" t="s">
        <v>54</v>
      </c>
      <c r="C5188">
        <v>2023</v>
      </c>
      <c r="D5188">
        <v>2.5</v>
      </c>
      <c r="E5188" t="s">
        <v>28</v>
      </c>
      <c r="F5188" t="s">
        <v>13</v>
      </c>
      <c r="G5188">
        <v>165125</v>
      </c>
      <c r="H5188">
        <v>5</v>
      </c>
      <c r="I5188">
        <v>3</v>
      </c>
      <c r="J5188">
        <v>10197</v>
      </c>
    </row>
    <row r="5189" spans="1:10" x14ac:dyDescent="0.2">
      <c r="A5189" t="s">
        <v>20</v>
      </c>
      <c r="B5189" t="s">
        <v>50</v>
      </c>
      <c r="C5189">
        <v>2007</v>
      </c>
      <c r="D5189">
        <v>3.4</v>
      </c>
      <c r="E5189" t="s">
        <v>12</v>
      </c>
      <c r="F5189" t="s">
        <v>13</v>
      </c>
      <c r="G5189">
        <v>277857</v>
      </c>
      <c r="H5189">
        <v>2</v>
      </c>
      <c r="I5189">
        <v>4</v>
      </c>
      <c r="J5189">
        <v>4042</v>
      </c>
    </row>
    <row r="5190" spans="1:10" x14ac:dyDescent="0.2">
      <c r="A5190" t="s">
        <v>20</v>
      </c>
      <c r="B5190" t="s">
        <v>21</v>
      </c>
      <c r="C5190">
        <v>2009</v>
      </c>
      <c r="D5190">
        <v>4.8</v>
      </c>
      <c r="E5190" t="s">
        <v>12</v>
      </c>
      <c r="F5190" t="s">
        <v>25</v>
      </c>
      <c r="G5190">
        <v>111883</v>
      </c>
      <c r="H5190">
        <v>4</v>
      </c>
      <c r="I5190">
        <v>2</v>
      </c>
      <c r="J5190">
        <v>9362</v>
      </c>
    </row>
    <row r="5191" spans="1:10" x14ac:dyDescent="0.2">
      <c r="A5191" t="s">
        <v>26</v>
      </c>
      <c r="B5191" t="s">
        <v>47</v>
      </c>
      <c r="C5191">
        <v>2003</v>
      </c>
      <c r="D5191">
        <v>3.7</v>
      </c>
      <c r="E5191" t="s">
        <v>16</v>
      </c>
      <c r="F5191" t="s">
        <v>13</v>
      </c>
      <c r="G5191">
        <v>233396</v>
      </c>
      <c r="H5191">
        <v>4</v>
      </c>
      <c r="I5191">
        <v>3</v>
      </c>
      <c r="J5191">
        <v>5032</v>
      </c>
    </row>
    <row r="5192" spans="1:10" x14ac:dyDescent="0.2">
      <c r="A5192" t="s">
        <v>29</v>
      </c>
      <c r="B5192" t="s">
        <v>30</v>
      </c>
      <c r="C5192">
        <v>2022</v>
      </c>
      <c r="D5192">
        <v>4.5</v>
      </c>
      <c r="E5192" t="s">
        <v>22</v>
      </c>
      <c r="F5192" t="s">
        <v>17</v>
      </c>
      <c r="G5192">
        <v>160884</v>
      </c>
      <c r="H5192">
        <v>2</v>
      </c>
      <c r="I5192">
        <v>2</v>
      </c>
      <c r="J5192">
        <v>15482</v>
      </c>
    </row>
    <row r="5193" spans="1:10" x14ac:dyDescent="0.2">
      <c r="A5193" t="s">
        <v>29</v>
      </c>
      <c r="B5193" t="s">
        <v>35</v>
      </c>
      <c r="C5193">
        <v>2015</v>
      </c>
      <c r="D5193">
        <v>4.5</v>
      </c>
      <c r="E5193" t="s">
        <v>22</v>
      </c>
      <c r="F5193" t="s">
        <v>25</v>
      </c>
      <c r="G5193">
        <v>223211</v>
      </c>
      <c r="H5193">
        <v>3</v>
      </c>
      <c r="I5193">
        <v>5</v>
      </c>
      <c r="J5193">
        <v>10635</v>
      </c>
    </row>
    <row r="5194" spans="1:10" x14ac:dyDescent="0.2">
      <c r="A5194" t="s">
        <v>29</v>
      </c>
      <c r="B5194" t="s">
        <v>30</v>
      </c>
      <c r="C5194">
        <v>2004</v>
      </c>
      <c r="D5194">
        <v>4.7</v>
      </c>
      <c r="E5194" t="s">
        <v>22</v>
      </c>
      <c r="F5194" t="s">
        <v>17</v>
      </c>
      <c r="G5194">
        <v>18312</v>
      </c>
      <c r="H5194">
        <v>2</v>
      </c>
      <c r="I5194">
        <v>5</v>
      </c>
      <c r="J5194">
        <v>13133</v>
      </c>
    </row>
    <row r="5195" spans="1:10" x14ac:dyDescent="0.2">
      <c r="A5195" t="s">
        <v>10</v>
      </c>
      <c r="B5195" t="s">
        <v>31</v>
      </c>
      <c r="C5195">
        <v>2010</v>
      </c>
      <c r="D5195">
        <v>4.8</v>
      </c>
      <c r="E5195" t="s">
        <v>16</v>
      </c>
      <c r="F5195" t="s">
        <v>13</v>
      </c>
      <c r="G5195">
        <v>25252</v>
      </c>
      <c r="H5195">
        <v>5</v>
      </c>
      <c r="I5195">
        <v>1</v>
      </c>
      <c r="J5195">
        <v>12394</v>
      </c>
    </row>
    <row r="5196" spans="1:10" x14ac:dyDescent="0.2">
      <c r="A5196" t="s">
        <v>40</v>
      </c>
      <c r="B5196" t="s">
        <v>41</v>
      </c>
      <c r="C5196">
        <v>2016</v>
      </c>
      <c r="D5196">
        <v>1.9</v>
      </c>
      <c r="E5196" t="s">
        <v>22</v>
      </c>
      <c r="F5196" t="s">
        <v>17</v>
      </c>
      <c r="G5196">
        <v>177593</v>
      </c>
      <c r="H5196">
        <v>5</v>
      </c>
      <c r="I5196">
        <v>3</v>
      </c>
      <c r="J5196">
        <v>10748</v>
      </c>
    </row>
    <row r="5197" spans="1:10" x14ac:dyDescent="0.2">
      <c r="A5197" t="s">
        <v>20</v>
      </c>
      <c r="B5197" t="s">
        <v>42</v>
      </c>
      <c r="C5197">
        <v>2006</v>
      </c>
      <c r="D5197">
        <v>2.2999999999999998</v>
      </c>
      <c r="E5197" t="s">
        <v>22</v>
      </c>
      <c r="F5197" t="s">
        <v>13</v>
      </c>
      <c r="G5197">
        <v>34506</v>
      </c>
      <c r="H5197">
        <v>5</v>
      </c>
      <c r="I5197">
        <v>5</v>
      </c>
      <c r="J5197">
        <v>9509</v>
      </c>
    </row>
    <row r="5198" spans="1:10" x14ac:dyDescent="0.2">
      <c r="A5198" t="s">
        <v>23</v>
      </c>
      <c r="B5198" t="s">
        <v>45</v>
      </c>
      <c r="C5198">
        <v>2010</v>
      </c>
      <c r="D5198">
        <v>2.7</v>
      </c>
      <c r="E5198" t="s">
        <v>16</v>
      </c>
      <c r="F5198" t="s">
        <v>25</v>
      </c>
      <c r="G5198">
        <v>277522</v>
      </c>
      <c r="H5198">
        <v>3</v>
      </c>
      <c r="I5198">
        <v>5</v>
      </c>
      <c r="J5198">
        <v>5249</v>
      </c>
    </row>
    <row r="5199" spans="1:10" x14ac:dyDescent="0.2">
      <c r="A5199" t="s">
        <v>20</v>
      </c>
      <c r="B5199" t="s">
        <v>21</v>
      </c>
      <c r="C5199">
        <v>2016</v>
      </c>
      <c r="D5199">
        <v>4.3</v>
      </c>
      <c r="E5199" t="s">
        <v>28</v>
      </c>
      <c r="F5199" t="s">
        <v>17</v>
      </c>
      <c r="G5199">
        <v>19910</v>
      </c>
      <c r="H5199">
        <v>4</v>
      </c>
      <c r="I5199">
        <v>1</v>
      </c>
      <c r="J5199">
        <v>14301</v>
      </c>
    </row>
    <row r="5200" spans="1:10" x14ac:dyDescent="0.2">
      <c r="A5200" t="s">
        <v>36</v>
      </c>
      <c r="B5200" t="s">
        <v>37</v>
      </c>
      <c r="C5200">
        <v>2007</v>
      </c>
      <c r="D5200">
        <v>4.5999999999999996</v>
      </c>
      <c r="E5200" t="s">
        <v>16</v>
      </c>
      <c r="F5200" t="s">
        <v>25</v>
      </c>
      <c r="G5200">
        <v>194421</v>
      </c>
      <c r="H5200">
        <v>5</v>
      </c>
      <c r="I5200">
        <v>2</v>
      </c>
      <c r="J5200">
        <v>7911</v>
      </c>
    </row>
    <row r="5201" spans="1:10" x14ac:dyDescent="0.2">
      <c r="A5201" t="s">
        <v>29</v>
      </c>
      <c r="B5201" t="s">
        <v>35</v>
      </c>
      <c r="C5201">
        <v>2011</v>
      </c>
      <c r="D5201">
        <v>4.3</v>
      </c>
      <c r="E5201" t="s">
        <v>22</v>
      </c>
      <c r="F5201" t="s">
        <v>13</v>
      </c>
      <c r="G5201">
        <v>140087</v>
      </c>
      <c r="H5201">
        <v>4</v>
      </c>
      <c r="I5201">
        <v>4</v>
      </c>
      <c r="J5201">
        <v>10898</v>
      </c>
    </row>
    <row r="5202" spans="1:10" x14ac:dyDescent="0.2">
      <c r="A5202" t="s">
        <v>33</v>
      </c>
      <c r="B5202" t="s">
        <v>43</v>
      </c>
      <c r="C5202">
        <v>2013</v>
      </c>
      <c r="D5202">
        <v>4.9000000000000004</v>
      </c>
      <c r="E5202" t="s">
        <v>22</v>
      </c>
      <c r="F5202" t="s">
        <v>17</v>
      </c>
      <c r="G5202">
        <v>185547</v>
      </c>
      <c r="H5202">
        <v>3</v>
      </c>
      <c r="I5202">
        <v>2</v>
      </c>
      <c r="J5202">
        <v>12689</v>
      </c>
    </row>
    <row r="5203" spans="1:10" x14ac:dyDescent="0.2">
      <c r="A5203" t="s">
        <v>14</v>
      </c>
      <c r="B5203" t="s">
        <v>15</v>
      </c>
      <c r="C5203">
        <v>2001</v>
      </c>
      <c r="D5203">
        <v>4</v>
      </c>
      <c r="E5203" t="s">
        <v>28</v>
      </c>
      <c r="F5203" t="s">
        <v>13</v>
      </c>
      <c r="G5203">
        <v>116934</v>
      </c>
      <c r="H5203">
        <v>2</v>
      </c>
      <c r="I5203">
        <v>2</v>
      </c>
      <c r="J5203">
        <v>6061</v>
      </c>
    </row>
    <row r="5204" spans="1:10" x14ac:dyDescent="0.2">
      <c r="A5204" t="s">
        <v>10</v>
      </c>
      <c r="B5204" t="s">
        <v>48</v>
      </c>
      <c r="C5204">
        <v>2009</v>
      </c>
      <c r="D5204">
        <v>1.3</v>
      </c>
      <c r="E5204" t="s">
        <v>28</v>
      </c>
      <c r="F5204" t="s">
        <v>25</v>
      </c>
      <c r="G5204">
        <v>93529</v>
      </c>
      <c r="H5204">
        <v>2</v>
      </c>
      <c r="I5204">
        <v>5</v>
      </c>
      <c r="J5204">
        <v>6229</v>
      </c>
    </row>
    <row r="5205" spans="1:10" x14ac:dyDescent="0.2">
      <c r="A5205" t="s">
        <v>26</v>
      </c>
      <c r="B5205" t="s">
        <v>32</v>
      </c>
      <c r="C5205">
        <v>2017</v>
      </c>
      <c r="D5205">
        <v>2.5</v>
      </c>
      <c r="E5205" t="s">
        <v>28</v>
      </c>
      <c r="F5205" t="s">
        <v>17</v>
      </c>
      <c r="G5205">
        <v>239057</v>
      </c>
      <c r="H5205">
        <v>3</v>
      </c>
      <c r="I5205">
        <v>1</v>
      </c>
      <c r="J5205">
        <v>8418</v>
      </c>
    </row>
    <row r="5206" spans="1:10" x14ac:dyDescent="0.2">
      <c r="A5206" t="s">
        <v>33</v>
      </c>
      <c r="B5206" t="s">
        <v>34</v>
      </c>
      <c r="C5206">
        <v>2015</v>
      </c>
      <c r="D5206">
        <v>4</v>
      </c>
      <c r="E5206" t="s">
        <v>16</v>
      </c>
      <c r="F5206" t="s">
        <v>13</v>
      </c>
      <c r="G5206">
        <v>273881</v>
      </c>
      <c r="H5206">
        <v>4</v>
      </c>
      <c r="I5206">
        <v>1</v>
      </c>
      <c r="J5206">
        <v>8122</v>
      </c>
    </row>
    <row r="5207" spans="1:10" x14ac:dyDescent="0.2">
      <c r="A5207" t="s">
        <v>23</v>
      </c>
      <c r="B5207" t="s">
        <v>45</v>
      </c>
      <c r="C5207">
        <v>2010</v>
      </c>
      <c r="D5207">
        <v>4.8</v>
      </c>
      <c r="E5207" t="s">
        <v>12</v>
      </c>
      <c r="F5207" t="s">
        <v>17</v>
      </c>
      <c r="G5207">
        <v>47000</v>
      </c>
      <c r="H5207">
        <v>2</v>
      </c>
      <c r="I5207">
        <v>4</v>
      </c>
      <c r="J5207">
        <v>12460</v>
      </c>
    </row>
    <row r="5208" spans="1:10" x14ac:dyDescent="0.2">
      <c r="A5208" t="s">
        <v>14</v>
      </c>
      <c r="B5208" t="s">
        <v>39</v>
      </c>
      <c r="C5208">
        <v>2022</v>
      </c>
      <c r="D5208">
        <v>3</v>
      </c>
      <c r="E5208" t="s">
        <v>16</v>
      </c>
      <c r="F5208" t="s">
        <v>13</v>
      </c>
      <c r="G5208">
        <v>163626</v>
      </c>
      <c r="H5208">
        <v>5</v>
      </c>
      <c r="I5208">
        <v>3</v>
      </c>
      <c r="J5208">
        <v>11427</v>
      </c>
    </row>
    <row r="5209" spans="1:10" x14ac:dyDescent="0.2">
      <c r="A5209" t="s">
        <v>10</v>
      </c>
      <c r="B5209" t="s">
        <v>48</v>
      </c>
      <c r="C5209">
        <v>2022</v>
      </c>
      <c r="D5209">
        <v>1.7</v>
      </c>
      <c r="E5209" t="s">
        <v>28</v>
      </c>
      <c r="F5209" t="s">
        <v>25</v>
      </c>
      <c r="G5209">
        <v>95607</v>
      </c>
      <c r="H5209">
        <v>4</v>
      </c>
      <c r="I5209">
        <v>1</v>
      </c>
      <c r="J5209">
        <v>10487</v>
      </c>
    </row>
    <row r="5210" spans="1:10" x14ac:dyDescent="0.2">
      <c r="A5210" t="s">
        <v>26</v>
      </c>
      <c r="B5210" t="s">
        <v>47</v>
      </c>
      <c r="C5210">
        <v>2012</v>
      </c>
      <c r="D5210">
        <v>1.1000000000000001</v>
      </c>
      <c r="E5210" t="s">
        <v>28</v>
      </c>
      <c r="F5210" t="s">
        <v>17</v>
      </c>
      <c r="G5210">
        <v>97308</v>
      </c>
      <c r="H5210">
        <v>3</v>
      </c>
      <c r="I5210">
        <v>5</v>
      </c>
      <c r="J5210">
        <v>8353</v>
      </c>
    </row>
    <row r="5211" spans="1:10" x14ac:dyDescent="0.2">
      <c r="A5211" t="s">
        <v>36</v>
      </c>
      <c r="B5211" t="s">
        <v>37</v>
      </c>
      <c r="C5211">
        <v>2007</v>
      </c>
      <c r="D5211">
        <v>2.6</v>
      </c>
      <c r="E5211" t="s">
        <v>16</v>
      </c>
      <c r="F5211" t="s">
        <v>17</v>
      </c>
      <c r="G5211">
        <v>147570</v>
      </c>
      <c r="H5211">
        <v>3</v>
      </c>
      <c r="I5211">
        <v>1</v>
      </c>
      <c r="J5211">
        <v>8348</v>
      </c>
    </row>
    <row r="5212" spans="1:10" x14ac:dyDescent="0.2">
      <c r="A5212" t="s">
        <v>33</v>
      </c>
      <c r="B5212" t="s">
        <v>43</v>
      </c>
      <c r="C5212">
        <v>2020</v>
      </c>
      <c r="D5212">
        <v>2.5</v>
      </c>
      <c r="E5212" t="s">
        <v>16</v>
      </c>
      <c r="F5212" t="s">
        <v>17</v>
      </c>
      <c r="G5212">
        <v>170703</v>
      </c>
      <c r="H5212">
        <v>5</v>
      </c>
      <c r="I5212">
        <v>4</v>
      </c>
      <c r="J5212">
        <v>11685</v>
      </c>
    </row>
    <row r="5213" spans="1:10" x14ac:dyDescent="0.2">
      <c r="A5213" t="s">
        <v>36</v>
      </c>
      <c r="B5213" t="s">
        <v>37</v>
      </c>
      <c r="C5213">
        <v>2014</v>
      </c>
      <c r="D5213">
        <v>3.3</v>
      </c>
      <c r="E5213" t="s">
        <v>22</v>
      </c>
      <c r="F5213" t="s">
        <v>25</v>
      </c>
      <c r="G5213">
        <v>20257</v>
      </c>
      <c r="H5213">
        <v>5</v>
      </c>
      <c r="I5213">
        <v>4</v>
      </c>
      <c r="J5213">
        <v>13194</v>
      </c>
    </row>
    <row r="5214" spans="1:10" x14ac:dyDescent="0.2">
      <c r="A5214" t="s">
        <v>18</v>
      </c>
      <c r="B5214" t="s">
        <v>52</v>
      </c>
      <c r="C5214">
        <v>2020</v>
      </c>
      <c r="D5214">
        <v>5</v>
      </c>
      <c r="E5214" t="s">
        <v>28</v>
      </c>
      <c r="F5214" t="s">
        <v>13</v>
      </c>
      <c r="G5214">
        <v>76117</v>
      </c>
      <c r="H5214">
        <v>2</v>
      </c>
      <c r="I5214">
        <v>1</v>
      </c>
      <c r="J5214">
        <v>13577</v>
      </c>
    </row>
    <row r="5215" spans="1:10" x14ac:dyDescent="0.2">
      <c r="A5215" t="s">
        <v>40</v>
      </c>
      <c r="B5215" t="s">
        <v>51</v>
      </c>
      <c r="C5215">
        <v>2018</v>
      </c>
      <c r="D5215">
        <v>1.7</v>
      </c>
      <c r="E5215" t="s">
        <v>28</v>
      </c>
      <c r="F5215" t="s">
        <v>17</v>
      </c>
      <c r="G5215">
        <v>58300</v>
      </c>
      <c r="H5215">
        <v>3</v>
      </c>
      <c r="I5215">
        <v>4</v>
      </c>
      <c r="J5215">
        <v>11534</v>
      </c>
    </row>
    <row r="5216" spans="1:10" x14ac:dyDescent="0.2">
      <c r="A5216" t="s">
        <v>23</v>
      </c>
      <c r="B5216" t="s">
        <v>45</v>
      </c>
      <c r="C5216">
        <v>2012</v>
      </c>
      <c r="D5216">
        <v>3.4</v>
      </c>
      <c r="E5216" t="s">
        <v>28</v>
      </c>
      <c r="F5216" t="s">
        <v>17</v>
      </c>
      <c r="G5216">
        <v>30947</v>
      </c>
      <c r="H5216">
        <v>4</v>
      </c>
      <c r="I5216">
        <v>3</v>
      </c>
      <c r="J5216">
        <v>11981</v>
      </c>
    </row>
    <row r="5217" spans="1:10" x14ac:dyDescent="0.2">
      <c r="A5217" t="s">
        <v>20</v>
      </c>
      <c r="B5217" t="s">
        <v>42</v>
      </c>
      <c r="C5217">
        <v>2008</v>
      </c>
      <c r="D5217">
        <v>3.8</v>
      </c>
      <c r="E5217" t="s">
        <v>12</v>
      </c>
      <c r="F5217" t="s">
        <v>17</v>
      </c>
      <c r="G5217">
        <v>20733</v>
      </c>
      <c r="H5217">
        <v>5</v>
      </c>
      <c r="I5217">
        <v>1</v>
      </c>
      <c r="J5217">
        <v>11385</v>
      </c>
    </row>
    <row r="5218" spans="1:10" x14ac:dyDescent="0.2">
      <c r="A5218" t="s">
        <v>26</v>
      </c>
      <c r="B5218" t="s">
        <v>27</v>
      </c>
      <c r="C5218">
        <v>2009</v>
      </c>
      <c r="D5218">
        <v>4.3</v>
      </c>
      <c r="E5218" t="s">
        <v>16</v>
      </c>
      <c r="F5218" t="s">
        <v>17</v>
      </c>
      <c r="G5218">
        <v>159168</v>
      </c>
      <c r="H5218">
        <v>2</v>
      </c>
      <c r="I5218">
        <v>5</v>
      </c>
      <c r="J5218">
        <v>10416</v>
      </c>
    </row>
    <row r="5219" spans="1:10" x14ac:dyDescent="0.2">
      <c r="A5219" t="s">
        <v>36</v>
      </c>
      <c r="B5219" t="s">
        <v>44</v>
      </c>
      <c r="C5219">
        <v>2021</v>
      </c>
      <c r="D5219">
        <v>3.3</v>
      </c>
      <c r="E5219" t="s">
        <v>22</v>
      </c>
      <c r="F5219" t="s">
        <v>13</v>
      </c>
      <c r="G5219">
        <v>14806</v>
      </c>
      <c r="H5219">
        <v>3</v>
      </c>
      <c r="I5219">
        <v>4</v>
      </c>
      <c r="J5219">
        <v>15403</v>
      </c>
    </row>
    <row r="5220" spans="1:10" x14ac:dyDescent="0.2">
      <c r="A5220" t="s">
        <v>40</v>
      </c>
      <c r="B5220" t="s">
        <v>49</v>
      </c>
      <c r="C5220">
        <v>2008</v>
      </c>
      <c r="D5220">
        <v>4.5999999999999996</v>
      </c>
      <c r="E5220" t="s">
        <v>16</v>
      </c>
      <c r="F5220" t="s">
        <v>13</v>
      </c>
      <c r="G5220">
        <v>57674</v>
      </c>
      <c r="H5220">
        <v>5</v>
      </c>
      <c r="I5220">
        <v>4</v>
      </c>
      <c r="J5220">
        <v>10946</v>
      </c>
    </row>
    <row r="5221" spans="1:10" x14ac:dyDescent="0.2">
      <c r="A5221" t="s">
        <v>10</v>
      </c>
      <c r="B5221" t="s">
        <v>11</v>
      </c>
      <c r="C5221">
        <v>2001</v>
      </c>
      <c r="D5221">
        <v>4.3</v>
      </c>
      <c r="E5221" t="s">
        <v>22</v>
      </c>
      <c r="F5221" t="s">
        <v>13</v>
      </c>
      <c r="G5221">
        <v>235657</v>
      </c>
      <c r="H5221">
        <v>5</v>
      </c>
      <c r="I5221">
        <v>3</v>
      </c>
      <c r="J5221">
        <v>5986</v>
      </c>
    </row>
    <row r="5222" spans="1:10" x14ac:dyDescent="0.2">
      <c r="A5222" t="s">
        <v>29</v>
      </c>
      <c r="B5222" t="s">
        <v>56</v>
      </c>
      <c r="C5222">
        <v>2005</v>
      </c>
      <c r="D5222">
        <v>2.8</v>
      </c>
      <c r="E5222" t="s">
        <v>12</v>
      </c>
      <c r="F5222" t="s">
        <v>17</v>
      </c>
      <c r="G5222">
        <v>256054</v>
      </c>
      <c r="H5222">
        <v>2</v>
      </c>
      <c r="I5222">
        <v>2</v>
      </c>
      <c r="J5222">
        <v>4778</v>
      </c>
    </row>
    <row r="5223" spans="1:10" x14ac:dyDescent="0.2">
      <c r="A5223" t="s">
        <v>29</v>
      </c>
      <c r="B5223" t="s">
        <v>56</v>
      </c>
      <c r="C5223">
        <v>2015</v>
      </c>
      <c r="D5223">
        <v>4.8</v>
      </c>
      <c r="E5223" t="s">
        <v>28</v>
      </c>
      <c r="F5223" t="s">
        <v>17</v>
      </c>
      <c r="G5223">
        <v>250739</v>
      </c>
      <c r="H5223">
        <v>5</v>
      </c>
      <c r="I5223">
        <v>3</v>
      </c>
      <c r="J5223">
        <v>9885</v>
      </c>
    </row>
    <row r="5224" spans="1:10" x14ac:dyDescent="0.2">
      <c r="A5224" t="s">
        <v>26</v>
      </c>
      <c r="B5224" t="s">
        <v>47</v>
      </c>
      <c r="C5224">
        <v>2000</v>
      </c>
      <c r="D5224">
        <v>1.9</v>
      </c>
      <c r="E5224" t="s">
        <v>28</v>
      </c>
      <c r="F5224" t="s">
        <v>17</v>
      </c>
      <c r="G5224">
        <v>192250</v>
      </c>
      <c r="H5224">
        <v>2</v>
      </c>
      <c r="I5224">
        <v>4</v>
      </c>
      <c r="J5224">
        <v>3655</v>
      </c>
    </row>
    <row r="5225" spans="1:10" x14ac:dyDescent="0.2">
      <c r="A5225" t="s">
        <v>10</v>
      </c>
      <c r="B5225" t="s">
        <v>11</v>
      </c>
      <c r="C5225">
        <v>2000</v>
      </c>
      <c r="D5225">
        <v>1.4</v>
      </c>
      <c r="E5225" t="s">
        <v>28</v>
      </c>
      <c r="F5225" t="s">
        <v>25</v>
      </c>
      <c r="G5225">
        <v>57267</v>
      </c>
      <c r="H5225">
        <v>2</v>
      </c>
      <c r="I5225">
        <v>5</v>
      </c>
      <c r="J5225">
        <v>4354</v>
      </c>
    </row>
    <row r="5226" spans="1:10" x14ac:dyDescent="0.2">
      <c r="A5226" t="s">
        <v>20</v>
      </c>
      <c r="B5226" t="s">
        <v>42</v>
      </c>
      <c r="C5226">
        <v>2017</v>
      </c>
      <c r="D5226">
        <v>3.8</v>
      </c>
      <c r="E5226" t="s">
        <v>22</v>
      </c>
      <c r="F5226" t="s">
        <v>17</v>
      </c>
      <c r="G5226">
        <v>49554</v>
      </c>
      <c r="H5226">
        <v>5</v>
      </c>
      <c r="I5226">
        <v>5</v>
      </c>
      <c r="J5226">
        <v>15508</v>
      </c>
    </row>
    <row r="5227" spans="1:10" x14ac:dyDescent="0.2">
      <c r="A5227" t="s">
        <v>23</v>
      </c>
      <c r="B5227" t="s">
        <v>38</v>
      </c>
      <c r="C5227">
        <v>2017</v>
      </c>
      <c r="D5227">
        <v>5</v>
      </c>
      <c r="E5227" t="s">
        <v>22</v>
      </c>
      <c r="F5227" t="s">
        <v>13</v>
      </c>
      <c r="G5227">
        <v>292452</v>
      </c>
      <c r="H5227">
        <v>3</v>
      </c>
      <c r="I5227">
        <v>4</v>
      </c>
      <c r="J5227">
        <v>10350</v>
      </c>
    </row>
    <row r="5228" spans="1:10" x14ac:dyDescent="0.2">
      <c r="A5228" t="s">
        <v>10</v>
      </c>
      <c r="B5228" t="s">
        <v>11</v>
      </c>
      <c r="C5228">
        <v>2013</v>
      </c>
      <c r="D5228">
        <v>4</v>
      </c>
      <c r="E5228" t="s">
        <v>28</v>
      </c>
      <c r="F5228" t="s">
        <v>17</v>
      </c>
      <c r="G5228">
        <v>17685</v>
      </c>
      <c r="H5228">
        <v>2</v>
      </c>
      <c r="I5228">
        <v>5</v>
      </c>
      <c r="J5228">
        <v>13146</v>
      </c>
    </row>
    <row r="5229" spans="1:10" x14ac:dyDescent="0.2">
      <c r="A5229" t="s">
        <v>20</v>
      </c>
      <c r="B5229" t="s">
        <v>21</v>
      </c>
      <c r="C5229">
        <v>2002</v>
      </c>
      <c r="D5229">
        <v>3.5</v>
      </c>
      <c r="E5229" t="s">
        <v>12</v>
      </c>
      <c r="F5229" t="s">
        <v>13</v>
      </c>
      <c r="G5229">
        <v>112872</v>
      </c>
      <c r="H5229">
        <v>2</v>
      </c>
      <c r="I5229">
        <v>1</v>
      </c>
      <c r="J5229">
        <v>5942</v>
      </c>
    </row>
    <row r="5230" spans="1:10" x14ac:dyDescent="0.2">
      <c r="A5230" t="s">
        <v>36</v>
      </c>
      <c r="B5230" t="s">
        <v>53</v>
      </c>
      <c r="C5230">
        <v>2002</v>
      </c>
      <c r="D5230">
        <v>4.7</v>
      </c>
      <c r="E5230" t="s">
        <v>28</v>
      </c>
      <c r="F5230" t="s">
        <v>25</v>
      </c>
      <c r="G5230">
        <v>74979</v>
      </c>
      <c r="H5230">
        <v>5</v>
      </c>
      <c r="I5230">
        <v>2</v>
      </c>
      <c r="J5230">
        <v>7900</v>
      </c>
    </row>
    <row r="5231" spans="1:10" x14ac:dyDescent="0.2">
      <c r="A5231" t="s">
        <v>40</v>
      </c>
      <c r="B5231" t="s">
        <v>49</v>
      </c>
      <c r="C5231">
        <v>2002</v>
      </c>
      <c r="D5231">
        <v>3.8</v>
      </c>
      <c r="E5231" t="s">
        <v>22</v>
      </c>
      <c r="F5231" t="s">
        <v>17</v>
      </c>
      <c r="G5231">
        <v>260780</v>
      </c>
      <c r="H5231">
        <v>4</v>
      </c>
      <c r="I5231">
        <v>5</v>
      </c>
      <c r="J5231">
        <v>6784</v>
      </c>
    </row>
    <row r="5232" spans="1:10" x14ac:dyDescent="0.2">
      <c r="A5232" t="s">
        <v>26</v>
      </c>
      <c r="B5232" t="s">
        <v>32</v>
      </c>
      <c r="C5232">
        <v>2018</v>
      </c>
      <c r="D5232">
        <v>3</v>
      </c>
      <c r="E5232" t="s">
        <v>28</v>
      </c>
      <c r="F5232" t="s">
        <v>13</v>
      </c>
      <c r="G5232">
        <v>204064</v>
      </c>
      <c r="H5232">
        <v>4</v>
      </c>
      <c r="I5232">
        <v>3</v>
      </c>
      <c r="J5232">
        <v>8418</v>
      </c>
    </row>
    <row r="5233" spans="1:10" x14ac:dyDescent="0.2">
      <c r="A5233" t="s">
        <v>10</v>
      </c>
      <c r="B5233" t="s">
        <v>11</v>
      </c>
      <c r="C5233">
        <v>2003</v>
      </c>
      <c r="D5233">
        <v>1.1000000000000001</v>
      </c>
      <c r="E5233" t="s">
        <v>12</v>
      </c>
      <c r="F5233" t="s">
        <v>25</v>
      </c>
      <c r="G5233">
        <v>168932</v>
      </c>
      <c r="H5233">
        <v>4</v>
      </c>
      <c r="I5233">
        <v>4</v>
      </c>
      <c r="J5233">
        <v>2721</v>
      </c>
    </row>
    <row r="5234" spans="1:10" x14ac:dyDescent="0.2">
      <c r="A5234" t="s">
        <v>26</v>
      </c>
      <c r="B5234" t="s">
        <v>32</v>
      </c>
      <c r="C5234">
        <v>2017</v>
      </c>
      <c r="D5234">
        <v>3.9</v>
      </c>
      <c r="E5234" t="s">
        <v>16</v>
      </c>
      <c r="F5234" t="s">
        <v>25</v>
      </c>
      <c r="G5234">
        <v>43388</v>
      </c>
      <c r="H5234">
        <v>5</v>
      </c>
      <c r="I5234">
        <v>3</v>
      </c>
      <c r="J5234">
        <v>13232</v>
      </c>
    </row>
    <row r="5235" spans="1:10" x14ac:dyDescent="0.2">
      <c r="A5235" t="s">
        <v>23</v>
      </c>
      <c r="B5235" t="s">
        <v>24</v>
      </c>
      <c r="C5235">
        <v>2014</v>
      </c>
      <c r="D5235">
        <v>3</v>
      </c>
      <c r="E5235" t="s">
        <v>28</v>
      </c>
      <c r="F5235" t="s">
        <v>17</v>
      </c>
      <c r="G5235">
        <v>93821</v>
      </c>
      <c r="H5235">
        <v>2</v>
      </c>
      <c r="I5235">
        <v>3</v>
      </c>
      <c r="J5235">
        <v>10923</v>
      </c>
    </row>
    <row r="5236" spans="1:10" x14ac:dyDescent="0.2">
      <c r="A5236" t="s">
        <v>33</v>
      </c>
      <c r="B5236" t="s">
        <v>55</v>
      </c>
      <c r="C5236">
        <v>2011</v>
      </c>
      <c r="D5236">
        <v>2.6</v>
      </c>
      <c r="E5236" t="s">
        <v>22</v>
      </c>
      <c r="F5236" t="s">
        <v>17</v>
      </c>
      <c r="G5236">
        <v>269345</v>
      </c>
      <c r="H5236">
        <v>2</v>
      </c>
      <c r="I5236">
        <v>5</v>
      </c>
      <c r="J5236">
        <v>8113</v>
      </c>
    </row>
    <row r="5237" spans="1:10" x14ac:dyDescent="0.2">
      <c r="A5237" t="s">
        <v>18</v>
      </c>
      <c r="B5237" t="s">
        <v>52</v>
      </c>
      <c r="C5237">
        <v>2013</v>
      </c>
      <c r="D5237">
        <v>3</v>
      </c>
      <c r="E5237" t="s">
        <v>12</v>
      </c>
      <c r="F5237" t="s">
        <v>13</v>
      </c>
      <c r="G5237">
        <v>245000</v>
      </c>
      <c r="H5237">
        <v>5</v>
      </c>
      <c r="I5237">
        <v>5</v>
      </c>
      <c r="J5237">
        <v>6100</v>
      </c>
    </row>
    <row r="5238" spans="1:10" x14ac:dyDescent="0.2">
      <c r="A5238" t="s">
        <v>40</v>
      </c>
      <c r="B5238" t="s">
        <v>51</v>
      </c>
      <c r="C5238">
        <v>2007</v>
      </c>
      <c r="D5238">
        <v>2.1</v>
      </c>
      <c r="E5238" t="s">
        <v>16</v>
      </c>
      <c r="F5238" t="s">
        <v>17</v>
      </c>
      <c r="G5238">
        <v>176425</v>
      </c>
      <c r="H5238">
        <v>2</v>
      </c>
      <c r="I5238">
        <v>3</v>
      </c>
      <c r="J5238">
        <v>7271</v>
      </c>
    </row>
    <row r="5239" spans="1:10" x14ac:dyDescent="0.2">
      <c r="A5239" t="s">
        <v>23</v>
      </c>
      <c r="B5239" t="s">
        <v>45</v>
      </c>
      <c r="C5239">
        <v>2015</v>
      </c>
      <c r="D5239">
        <v>3.8</v>
      </c>
      <c r="E5239" t="s">
        <v>28</v>
      </c>
      <c r="F5239" t="s">
        <v>25</v>
      </c>
      <c r="G5239">
        <v>94430</v>
      </c>
      <c r="H5239">
        <v>3</v>
      </c>
      <c r="I5239">
        <v>5</v>
      </c>
      <c r="J5239">
        <v>10511</v>
      </c>
    </row>
    <row r="5240" spans="1:10" x14ac:dyDescent="0.2">
      <c r="A5240" t="s">
        <v>36</v>
      </c>
      <c r="B5240" t="s">
        <v>44</v>
      </c>
      <c r="C5240">
        <v>2012</v>
      </c>
      <c r="D5240">
        <v>1</v>
      </c>
      <c r="E5240" t="s">
        <v>28</v>
      </c>
      <c r="F5240" t="s">
        <v>13</v>
      </c>
      <c r="G5240">
        <v>271967</v>
      </c>
      <c r="H5240">
        <v>2</v>
      </c>
      <c r="I5240">
        <v>3</v>
      </c>
      <c r="J5240">
        <v>3260</v>
      </c>
    </row>
    <row r="5241" spans="1:10" x14ac:dyDescent="0.2">
      <c r="A5241" t="s">
        <v>14</v>
      </c>
      <c r="B5241" t="s">
        <v>15</v>
      </c>
      <c r="C5241">
        <v>2017</v>
      </c>
      <c r="D5241">
        <v>3.6</v>
      </c>
      <c r="E5241" t="s">
        <v>16</v>
      </c>
      <c r="F5241" t="s">
        <v>17</v>
      </c>
      <c r="G5241">
        <v>51803</v>
      </c>
      <c r="H5241">
        <v>3</v>
      </c>
      <c r="I5241">
        <v>4</v>
      </c>
      <c r="J5241">
        <v>14263</v>
      </c>
    </row>
    <row r="5242" spans="1:10" x14ac:dyDescent="0.2">
      <c r="A5242" t="s">
        <v>40</v>
      </c>
      <c r="B5242" t="s">
        <v>49</v>
      </c>
      <c r="C5242">
        <v>2021</v>
      </c>
      <c r="D5242">
        <v>4.8</v>
      </c>
      <c r="E5242" t="s">
        <v>28</v>
      </c>
      <c r="F5242" t="s">
        <v>25</v>
      </c>
      <c r="G5242">
        <v>223384</v>
      </c>
      <c r="H5242">
        <v>4</v>
      </c>
      <c r="I5242">
        <v>4</v>
      </c>
      <c r="J5242">
        <v>10732</v>
      </c>
    </row>
    <row r="5243" spans="1:10" x14ac:dyDescent="0.2">
      <c r="A5243" t="s">
        <v>36</v>
      </c>
      <c r="B5243" t="s">
        <v>53</v>
      </c>
      <c r="C5243">
        <v>2004</v>
      </c>
      <c r="D5243">
        <v>3.6</v>
      </c>
      <c r="E5243" t="s">
        <v>12</v>
      </c>
      <c r="F5243" t="s">
        <v>25</v>
      </c>
      <c r="G5243">
        <v>294410</v>
      </c>
      <c r="H5243">
        <v>2</v>
      </c>
      <c r="I5243">
        <v>4</v>
      </c>
      <c r="J5243">
        <v>3011</v>
      </c>
    </row>
    <row r="5244" spans="1:10" x14ac:dyDescent="0.2">
      <c r="A5244" t="s">
        <v>33</v>
      </c>
      <c r="B5244" t="s">
        <v>55</v>
      </c>
      <c r="C5244">
        <v>2000</v>
      </c>
      <c r="D5244">
        <v>1.2</v>
      </c>
      <c r="E5244" t="s">
        <v>12</v>
      </c>
      <c r="F5244" t="s">
        <v>25</v>
      </c>
      <c r="G5244">
        <v>55144</v>
      </c>
      <c r="H5244">
        <v>2</v>
      </c>
      <c r="I5244">
        <v>4</v>
      </c>
      <c r="J5244">
        <v>4197</v>
      </c>
    </row>
    <row r="5245" spans="1:10" x14ac:dyDescent="0.2">
      <c r="A5245" t="s">
        <v>18</v>
      </c>
      <c r="B5245" t="s">
        <v>52</v>
      </c>
      <c r="C5245">
        <v>2010</v>
      </c>
      <c r="D5245">
        <v>1.2</v>
      </c>
      <c r="E5245" t="s">
        <v>16</v>
      </c>
      <c r="F5245" t="s">
        <v>25</v>
      </c>
      <c r="G5245">
        <v>123384</v>
      </c>
      <c r="H5245">
        <v>3</v>
      </c>
      <c r="I5245">
        <v>5</v>
      </c>
      <c r="J5245">
        <v>6832</v>
      </c>
    </row>
    <row r="5246" spans="1:10" x14ac:dyDescent="0.2">
      <c r="A5246" t="s">
        <v>14</v>
      </c>
      <c r="B5246" t="s">
        <v>46</v>
      </c>
      <c r="C5246">
        <v>2006</v>
      </c>
      <c r="D5246">
        <v>1</v>
      </c>
      <c r="E5246" t="s">
        <v>28</v>
      </c>
      <c r="F5246" t="s">
        <v>17</v>
      </c>
      <c r="G5246">
        <v>292875</v>
      </c>
      <c r="H5246">
        <v>3</v>
      </c>
      <c r="I5246">
        <v>3</v>
      </c>
      <c r="J5246">
        <v>2542</v>
      </c>
    </row>
    <row r="5247" spans="1:10" x14ac:dyDescent="0.2">
      <c r="A5247" t="s">
        <v>18</v>
      </c>
      <c r="B5247" t="s">
        <v>54</v>
      </c>
      <c r="C5247">
        <v>2015</v>
      </c>
      <c r="D5247">
        <v>3.9</v>
      </c>
      <c r="E5247" t="s">
        <v>28</v>
      </c>
      <c r="F5247" t="s">
        <v>17</v>
      </c>
      <c r="G5247">
        <v>89148</v>
      </c>
      <c r="H5247">
        <v>2</v>
      </c>
      <c r="I5247">
        <v>1</v>
      </c>
      <c r="J5247">
        <v>12217</v>
      </c>
    </row>
    <row r="5248" spans="1:10" x14ac:dyDescent="0.2">
      <c r="A5248" t="s">
        <v>26</v>
      </c>
      <c r="B5248" t="s">
        <v>32</v>
      </c>
      <c r="C5248">
        <v>2004</v>
      </c>
      <c r="D5248">
        <v>2.8</v>
      </c>
      <c r="E5248" t="s">
        <v>28</v>
      </c>
      <c r="F5248" t="s">
        <v>13</v>
      </c>
      <c r="G5248">
        <v>133781</v>
      </c>
      <c r="H5248">
        <v>2</v>
      </c>
      <c r="I5248">
        <v>1</v>
      </c>
      <c r="J5248">
        <v>5424</v>
      </c>
    </row>
    <row r="5249" spans="1:10" x14ac:dyDescent="0.2">
      <c r="A5249" t="s">
        <v>36</v>
      </c>
      <c r="B5249" t="s">
        <v>37</v>
      </c>
      <c r="C5249">
        <v>2012</v>
      </c>
      <c r="D5249">
        <v>2</v>
      </c>
      <c r="E5249" t="s">
        <v>12</v>
      </c>
      <c r="F5249" t="s">
        <v>25</v>
      </c>
      <c r="G5249">
        <v>60840</v>
      </c>
      <c r="H5249">
        <v>2</v>
      </c>
      <c r="I5249">
        <v>2</v>
      </c>
      <c r="J5249">
        <v>8483</v>
      </c>
    </row>
    <row r="5250" spans="1:10" x14ac:dyDescent="0.2">
      <c r="A5250" t="s">
        <v>26</v>
      </c>
      <c r="B5250" t="s">
        <v>47</v>
      </c>
      <c r="C5250">
        <v>2006</v>
      </c>
      <c r="D5250">
        <v>3.8</v>
      </c>
      <c r="E5250" t="s">
        <v>22</v>
      </c>
      <c r="F5250" t="s">
        <v>13</v>
      </c>
      <c r="G5250">
        <v>175532</v>
      </c>
      <c r="H5250">
        <v>3</v>
      </c>
      <c r="I5250">
        <v>5</v>
      </c>
      <c r="J5250">
        <v>8189</v>
      </c>
    </row>
    <row r="5251" spans="1:10" x14ac:dyDescent="0.2">
      <c r="A5251" t="s">
        <v>20</v>
      </c>
      <c r="B5251" t="s">
        <v>42</v>
      </c>
      <c r="C5251">
        <v>2013</v>
      </c>
      <c r="D5251">
        <v>2.6</v>
      </c>
      <c r="E5251" t="s">
        <v>12</v>
      </c>
      <c r="F5251" t="s">
        <v>17</v>
      </c>
      <c r="G5251">
        <v>30790</v>
      </c>
      <c r="H5251">
        <v>3</v>
      </c>
      <c r="I5251">
        <v>2</v>
      </c>
      <c r="J5251">
        <v>11484</v>
      </c>
    </row>
    <row r="5252" spans="1:10" x14ac:dyDescent="0.2">
      <c r="A5252" t="s">
        <v>26</v>
      </c>
      <c r="B5252" t="s">
        <v>32</v>
      </c>
      <c r="C5252">
        <v>2002</v>
      </c>
      <c r="D5252">
        <v>3.2</v>
      </c>
      <c r="E5252" t="s">
        <v>16</v>
      </c>
      <c r="F5252" t="s">
        <v>17</v>
      </c>
      <c r="G5252">
        <v>281791</v>
      </c>
      <c r="H5252">
        <v>5</v>
      </c>
      <c r="I5252">
        <v>1</v>
      </c>
      <c r="J5252">
        <v>4764</v>
      </c>
    </row>
    <row r="5253" spans="1:10" x14ac:dyDescent="0.2">
      <c r="A5253" t="s">
        <v>36</v>
      </c>
      <c r="B5253" t="s">
        <v>44</v>
      </c>
      <c r="C5253">
        <v>2009</v>
      </c>
      <c r="D5253">
        <v>2.4</v>
      </c>
      <c r="E5253" t="s">
        <v>12</v>
      </c>
      <c r="F5253" t="s">
        <v>17</v>
      </c>
      <c r="G5253">
        <v>69120</v>
      </c>
      <c r="H5253">
        <v>4</v>
      </c>
      <c r="I5253">
        <v>4</v>
      </c>
      <c r="J5253">
        <v>9317</v>
      </c>
    </row>
    <row r="5254" spans="1:10" x14ac:dyDescent="0.2">
      <c r="A5254" t="s">
        <v>40</v>
      </c>
      <c r="B5254" t="s">
        <v>51</v>
      </c>
      <c r="C5254">
        <v>2015</v>
      </c>
      <c r="D5254">
        <v>3.6</v>
      </c>
      <c r="E5254" t="s">
        <v>12</v>
      </c>
      <c r="F5254" t="s">
        <v>13</v>
      </c>
      <c r="G5254">
        <v>61778</v>
      </c>
      <c r="H5254">
        <v>3</v>
      </c>
      <c r="I5254">
        <v>2</v>
      </c>
      <c r="J5254">
        <v>10964</v>
      </c>
    </row>
    <row r="5255" spans="1:10" x14ac:dyDescent="0.2">
      <c r="A5255" t="s">
        <v>20</v>
      </c>
      <c r="B5255" t="s">
        <v>42</v>
      </c>
      <c r="C5255">
        <v>2007</v>
      </c>
      <c r="D5255">
        <v>2.2000000000000002</v>
      </c>
      <c r="E5255" t="s">
        <v>16</v>
      </c>
      <c r="F5255" t="s">
        <v>17</v>
      </c>
      <c r="G5255">
        <v>105028</v>
      </c>
      <c r="H5255">
        <v>2</v>
      </c>
      <c r="I5255">
        <v>2</v>
      </c>
      <c r="J5255">
        <v>8799</v>
      </c>
    </row>
    <row r="5256" spans="1:10" x14ac:dyDescent="0.2">
      <c r="A5256" t="s">
        <v>14</v>
      </c>
      <c r="B5256" t="s">
        <v>39</v>
      </c>
      <c r="C5256">
        <v>2020</v>
      </c>
      <c r="D5256">
        <v>2.4</v>
      </c>
      <c r="E5256" t="s">
        <v>28</v>
      </c>
      <c r="F5256" t="s">
        <v>13</v>
      </c>
      <c r="G5256">
        <v>194984</v>
      </c>
      <c r="H5256">
        <v>4</v>
      </c>
      <c r="I5256">
        <v>3</v>
      </c>
      <c r="J5256">
        <v>8600</v>
      </c>
    </row>
    <row r="5257" spans="1:10" x14ac:dyDescent="0.2">
      <c r="A5257" t="s">
        <v>23</v>
      </c>
      <c r="B5257" t="s">
        <v>24</v>
      </c>
      <c r="C5257">
        <v>2007</v>
      </c>
      <c r="D5257">
        <v>1.4</v>
      </c>
      <c r="E5257" t="s">
        <v>16</v>
      </c>
      <c r="F5257" t="s">
        <v>13</v>
      </c>
      <c r="G5257">
        <v>247895</v>
      </c>
      <c r="H5257">
        <v>4</v>
      </c>
      <c r="I5257">
        <v>4</v>
      </c>
      <c r="J5257">
        <v>3642</v>
      </c>
    </row>
    <row r="5258" spans="1:10" x14ac:dyDescent="0.2">
      <c r="A5258" t="s">
        <v>18</v>
      </c>
      <c r="B5258" t="s">
        <v>52</v>
      </c>
      <c r="C5258">
        <v>2015</v>
      </c>
      <c r="D5258">
        <v>1.5</v>
      </c>
      <c r="E5258" t="s">
        <v>16</v>
      </c>
      <c r="F5258" t="s">
        <v>17</v>
      </c>
      <c r="G5258">
        <v>31787</v>
      </c>
      <c r="H5258">
        <v>5</v>
      </c>
      <c r="I5258">
        <v>4</v>
      </c>
      <c r="J5258">
        <v>11964</v>
      </c>
    </row>
    <row r="5259" spans="1:10" x14ac:dyDescent="0.2">
      <c r="A5259" t="s">
        <v>23</v>
      </c>
      <c r="B5259" t="s">
        <v>24</v>
      </c>
      <c r="C5259">
        <v>2016</v>
      </c>
      <c r="D5259">
        <v>3.4</v>
      </c>
      <c r="E5259" t="s">
        <v>12</v>
      </c>
      <c r="F5259" t="s">
        <v>25</v>
      </c>
      <c r="G5259">
        <v>135013</v>
      </c>
      <c r="H5259">
        <v>4</v>
      </c>
      <c r="I5259">
        <v>1</v>
      </c>
      <c r="J5259">
        <v>9599</v>
      </c>
    </row>
    <row r="5260" spans="1:10" x14ac:dyDescent="0.2">
      <c r="A5260" t="s">
        <v>36</v>
      </c>
      <c r="B5260" t="s">
        <v>53</v>
      </c>
      <c r="C5260">
        <v>2022</v>
      </c>
      <c r="D5260">
        <v>1.5</v>
      </c>
      <c r="E5260" t="s">
        <v>12</v>
      </c>
      <c r="F5260" t="s">
        <v>25</v>
      </c>
      <c r="G5260">
        <v>107093</v>
      </c>
      <c r="H5260">
        <v>5</v>
      </c>
      <c r="I5260">
        <v>5</v>
      </c>
      <c r="J5260">
        <v>10058</v>
      </c>
    </row>
    <row r="5261" spans="1:10" x14ac:dyDescent="0.2">
      <c r="A5261" t="s">
        <v>18</v>
      </c>
      <c r="B5261" t="s">
        <v>52</v>
      </c>
      <c r="C5261">
        <v>2013</v>
      </c>
      <c r="D5261">
        <v>4</v>
      </c>
      <c r="E5261" t="s">
        <v>16</v>
      </c>
      <c r="F5261" t="s">
        <v>13</v>
      </c>
      <c r="G5261">
        <v>54259</v>
      </c>
      <c r="H5261">
        <v>5</v>
      </c>
      <c r="I5261">
        <v>1</v>
      </c>
      <c r="J5261">
        <v>11914</v>
      </c>
    </row>
    <row r="5262" spans="1:10" x14ac:dyDescent="0.2">
      <c r="A5262" t="s">
        <v>10</v>
      </c>
      <c r="B5262" t="s">
        <v>11</v>
      </c>
      <c r="C5262">
        <v>2023</v>
      </c>
      <c r="D5262">
        <v>4.9000000000000004</v>
      </c>
      <c r="E5262" t="s">
        <v>16</v>
      </c>
      <c r="F5262" t="s">
        <v>13</v>
      </c>
      <c r="G5262">
        <v>247470</v>
      </c>
      <c r="H5262">
        <v>5</v>
      </c>
      <c r="I5262">
        <v>1</v>
      </c>
      <c r="J5262">
        <v>11950</v>
      </c>
    </row>
    <row r="5263" spans="1:10" x14ac:dyDescent="0.2">
      <c r="A5263" t="s">
        <v>10</v>
      </c>
      <c r="B5263" t="s">
        <v>48</v>
      </c>
      <c r="C5263">
        <v>2021</v>
      </c>
      <c r="D5263">
        <v>2.2000000000000002</v>
      </c>
      <c r="E5263" t="s">
        <v>16</v>
      </c>
      <c r="F5263" t="s">
        <v>17</v>
      </c>
      <c r="G5263">
        <v>54120</v>
      </c>
      <c r="H5263">
        <v>4</v>
      </c>
      <c r="I5263">
        <v>3</v>
      </c>
      <c r="J5263">
        <v>14017</v>
      </c>
    </row>
    <row r="5264" spans="1:10" x14ac:dyDescent="0.2">
      <c r="A5264" t="s">
        <v>23</v>
      </c>
      <c r="B5264" t="s">
        <v>38</v>
      </c>
      <c r="C5264">
        <v>2011</v>
      </c>
      <c r="D5264">
        <v>2.5</v>
      </c>
      <c r="E5264" t="s">
        <v>12</v>
      </c>
      <c r="F5264" t="s">
        <v>25</v>
      </c>
      <c r="G5264">
        <v>113625</v>
      </c>
      <c r="H5264">
        <v>2</v>
      </c>
      <c r="I5264">
        <v>5</v>
      </c>
      <c r="J5264">
        <v>7627</v>
      </c>
    </row>
    <row r="5265" spans="1:10" x14ac:dyDescent="0.2">
      <c r="A5265" t="s">
        <v>26</v>
      </c>
      <c r="B5265" t="s">
        <v>47</v>
      </c>
      <c r="C5265">
        <v>2021</v>
      </c>
      <c r="D5265">
        <v>2.2999999999999998</v>
      </c>
      <c r="E5265" t="s">
        <v>28</v>
      </c>
      <c r="F5265" t="s">
        <v>25</v>
      </c>
      <c r="G5265">
        <v>235502</v>
      </c>
      <c r="H5265">
        <v>5</v>
      </c>
      <c r="I5265">
        <v>4</v>
      </c>
      <c r="J5265">
        <v>7989</v>
      </c>
    </row>
    <row r="5266" spans="1:10" x14ac:dyDescent="0.2">
      <c r="A5266" t="s">
        <v>10</v>
      </c>
      <c r="B5266" t="s">
        <v>31</v>
      </c>
      <c r="C5266">
        <v>2017</v>
      </c>
      <c r="D5266">
        <v>3.6</v>
      </c>
      <c r="E5266" t="s">
        <v>16</v>
      </c>
      <c r="F5266" t="s">
        <v>17</v>
      </c>
      <c r="G5266">
        <v>74760</v>
      </c>
      <c r="H5266">
        <v>3</v>
      </c>
      <c r="I5266">
        <v>5</v>
      </c>
      <c r="J5266">
        <v>13804</v>
      </c>
    </row>
    <row r="5267" spans="1:10" x14ac:dyDescent="0.2">
      <c r="A5267" t="s">
        <v>40</v>
      </c>
      <c r="B5267" t="s">
        <v>49</v>
      </c>
      <c r="C5267">
        <v>2003</v>
      </c>
      <c r="D5267">
        <v>2.7</v>
      </c>
      <c r="E5267" t="s">
        <v>22</v>
      </c>
      <c r="F5267" t="s">
        <v>25</v>
      </c>
      <c r="G5267">
        <v>60456</v>
      </c>
      <c r="H5267">
        <v>5</v>
      </c>
      <c r="I5267">
        <v>4</v>
      </c>
      <c r="J5267">
        <v>8490</v>
      </c>
    </row>
    <row r="5268" spans="1:10" x14ac:dyDescent="0.2">
      <c r="A5268" t="s">
        <v>26</v>
      </c>
      <c r="B5268" t="s">
        <v>47</v>
      </c>
      <c r="C5268">
        <v>2023</v>
      </c>
      <c r="D5268">
        <v>2.6</v>
      </c>
      <c r="E5268" t="s">
        <v>16</v>
      </c>
      <c r="F5268" t="s">
        <v>13</v>
      </c>
      <c r="G5268">
        <v>224245</v>
      </c>
      <c r="H5268">
        <v>4</v>
      </c>
      <c r="I5268">
        <v>4</v>
      </c>
      <c r="J5268">
        <v>10115</v>
      </c>
    </row>
    <row r="5269" spans="1:10" x14ac:dyDescent="0.2">
      <c r="A5269" t="s">
        <v>14</v>
      </c>
      <c r="B5269" t="s">
        <v>15</v>
      </c>
      <c r="C5269">
        <v>2000</v>
      </c>
      <c r="D5269">
        <v>2.2000000000000002</v>
      </c>
      <c r="E5269" t="s">
        <v>12</v>
      </c>
      <c r="F5269" t="s">
        <v>25</v>
      </c>
      <c r="G5269">
        <v>174830</v>
      </c>
      <c r="H5269">
        <v>4</v>
      </c>
      <c r="I5269">
        <v>3</v>
      </c>
      <c r="J5269">
        <v>2803</v>
      </c>
    </row>
    <row r="5270" spans="1:10" x14ac:dyDescent="0.2">
      <c r="A5270" t="s">
        <v>20</v>
      </c>
      <c r="B5270" t="s">
        <v>42</v>
      </c>
      <c r="C5270">
        <v>2013</v>
      </c>
      <c r="D5270">
        <v>4.5</v>
      </c>
      <c r="E5270" t="s">
        <v>12</v>
      </c>
      <c r="F5270" t="s">
        <v>13</v>
      </c>
      <c r="G5270">
        <v>20401</v>
      </c>
      <c r="H5270">
        <v>4</v>
      </c>
      <c r="I5270">
        <v>2</v>
      </c>
      <c r="J5270">
        <v>12091</v>
      </c>
    </row>
    <row r="5271" spans="1:10" x14ac:dyDescent="0.2">
      <c r="A5271" t="s">
        <v>40</v>
      </c>
      <c r="B5271" t="s">
        <v>41</v>
      </c>
      <c r="C5271">
        <v>2002</v>
      </c>
      <c r="D5271">
        <v>4</v>
      </c>
      <c r="E5271" t="s">
        <v>12</v>
      </c>
      <c r="F5271" t="s">
        <v>25</v>
      </c>
      <c r="G5271">
        <v>173939</v>
      </c>
      <c r="H5271">
        <v>3</v>
      </c>
      <c r="I5271">
        <v>5</v>
      </c>
      <c r="J5271">
        <v>5221</v>
      </c>
    </row>
    <row r="5272" spans="1:10" x14ac:dyDescent="0.2">
      <c r="A5272" t="s">
        <v>33</v>
      </c>
      <c r="B5272" t="s">
        <v>55</v>
      </c>
      <c r="C5272">
        <v>2008</v>
      </c>
      <c r="D5272">
        <v>2.2999999999999998</v>
      </c>
      <c r="E5272" t="s">
        <v>16</v>
      </c>
      <c r="F5272" t="s">
        <v>13</v>
      </c>
      <c r="G5272">
        <v>20373</v>
      </c>
      <c r="H5272">
        <v>4</v>
      </c>
      <c r="I5272">
        <v>2</v>
      </c>
      <c r="J5272">
        <v>9392</v>
      </c>
    </row>
    <row r="5273" spans="1:10" x14ac:dyDescent="0.2">
      <c r="A5273" t="s">
        <v>23</v>
      </c>
      <c r="B5273" t="s">
        <v>45</v>
      </c>
      <c r="C5273">
        <v>2015</v>
      </c>
      <c r="D5273">
        <v>1.8</v>
      </c>
      <c r="E5273" t="s">
        <v>16</v>
      </c>
      <c r="F5273" t="s">
        <v>13</v>
      </c>
      <c r="G5273">
        <v>95211</v>
      </c>
      <c r="H5273">
        <v>4</v>
      </c>
      <c r="I5273">
        <v>3</v>
      </c>
      <c r="J5273">
        <v>9495</v>
      </c>
    </row>
    <row r="5274" spans="1:10" x14ac:dyDescent="0.2">
      <c r="A5274" t="s">
        <v>29</v>
      </c>
      <c r="B5274" t="s">
        <v>30</v>
      </c>
      <c r="C5274">
        <v>2018</v>
      </c>
      <c r="D5274">
        <v>4.3</v>
      </c>
      <c r="E5274" t="s">
        <v>16</v>
      </c>
      <c r="F5274" t="s">
        <v>17</v>
      </c>
      <c r="G5274">
        <v>18535</v>
      </c>
      <c r="H5274">
        <v>4</v>
      </c>
      <c r="I5274">
        <v>5</v>
      </c>
      <c r="J5274">
        <v>15929</v>
      </c>
    </row>
    <row r="5275" spans="1:10" x14ac:dyDescent="0.2">
      <c r="A5275" t="s">
        <v>33</v>
      </c>
      <c r="B5275" t="s">
        <v>55</v>
      </c>
      <c r="C5275">
        <v>2008</v>
      </c>
      <c r="D5275">
        <v>4.9000000000000004</v>
      </c>
      <c r="E5275" t="s">
        <v>16</v>
      </c>
      <c r="F5275" t="s">
        <v>25</v>
      </c>
      <c r="G5275">
        <v>43125</v>
      </c>
      <c r="H5275">
        <v>4</v>
      </c>
      <c r="I5275">
        <v>1</v>
      </c>
      <c r="J5275">
        <v>11537</v>
      </c>
    </row>
    <row r="5276" spans="1:10" x14ac:dyDescent="0.2">
      <c r="A5276" t="s">
        <v>23</v>
      </c>
      <c r="B5276" t="s">
        <v>24</v>
      </c>
      <c r="C5276">
        <v>2011</v>
      </c>
      <c r="D5276">
        <v>3.8</v>
      </c>
      <c r="E5276" t="s">
        <v>28</v>
      </c>
      <c r="F5276" t="s">
        <v>25</v>
      </c>
      <c r="G5276">
        <v>132783</v>
      </c>
      <c r="H5276">
        <v>5</v>
      </c>
      <c r="I5276">
        <v>3</v>
      </c>
      <c r="J5276">
        <v>8544</v>
      </c>
    </row>
    <row r="5277" spans="1:10" x14ac:dyDescent="0.2">
      <c r="A5277" t="s">
        <v>33</v>
      </c>
      <c r="B5277" t="s">
        <v>43</v>
      </c>
      <c r="C5277">
        <v>2011</v>
      </c>
      <c r="D5277">
        <v>3.8</v>
      </c>
      <c r="E5277" t="s">
        <v>12</v>
      </c>
      <c r="F5277" t="s">
        <v>17</v>
      </c>
      <c r="G5277">
        <v>230321</v>
      </c>
      <c r="H5277">
        <v>5</v>
      </c>
      <c r="I5277">
        <v>1</v>
      </c>
      <c r="J5277">
        <v>8093</v>
      </c>
    </row>
    <row r="5278" spans="1:10" x14ac:dyDescent="0.2">
      <c r="A5278" t="s">
        <v>14</v>
      </c>
      <c r="B5278" t="s">
        <v>46</v>
      </c>
      <c r="C5278">
        <v>2011</v>
      </c>
      <c r="D5278">
        <v>3.7</v>
      </c>
      <c r="E5278" t="s">
        <v>12</v>
      </c>
      <c r="F5278" t="s">
        <v>25</v>
      </c>
      <c r="G5278">
        <v>16043</v>
      </c>
      <c r="H5278">
        <v>4</v>
      </c>
      <c r="I5278">
        <v>4</v>
      </c>
      <c r="J5278">
        <v>10779</v>
      </c>
    </row>
    <row r="5279" spans="1:10" x14ac:dyDescent="0.2">
      <c r="A5279" t="s">
        <v>20</v>
      </c>
      <c r="B5279" t="s">
        <v>21</v>
      </c>
      <c r="C5279">
        <v>2006</v>
      </c>
      <c r="D5279">
        <v>2.6</v>
      </c>
      <c r="E5279" t="s">
        <v>22</v>
      </c>
      <c r="F5279" t="s">
        <v>17</v>
      </c>
      <c r="G5279">
        <v>238457</v>
      </c>
      <c r="H5279">
        <v>3</v>
      </c>
      <c r="I5279">
        <v>5</v>
      </c>
      <c r="J5279">
        <v>7230</v>
      </c>
    </row>
    <row r="5280" spans="1:10" x14ac:dyDescent="0.2">
      <c r="A5280" t="s">
        <v>23</v>
      </c>
      <c r="B5280" t="s">
        <v>24</v>
      </c>
      <c r="C5280">
        <v>2007</v>
      </c>
      <c r="D5280">
        <v>4.2</v>
      </c>
      <c r="E5280" t="s">
        <v>12</v>
      </c>
      <c r="F5280" t="s">
        <v>17</v>
      </c>
      <c r="G5280">
        <v>86876</v>
      </c>
      <c r="H5280">
        <v>3</v>
      </c>
      <c r="I5280">
        <v>3</v>
      </c>
      <c r="J5280">
        <v>10162</v>
      </c>
    </row>
    <row r="5281" spans="1:10" x14ac:dyDescent="0.2">
      <c r="A5281" t="s">
        <v>10</v>
      </c>
      <c r="B5281" t="s">
        <v>11</v>
      </c>
      <c r="C5281">
        <v>2004</v>
      </c>
      <c r="D5281">
        <v>1.6</v>
      </c>
      <c r="E5281" t="s">
        <v>12</v>
      </c>
      <c r="F5281" t="s">
        <v>17</v>
      </c>
      <c r="G5281">
        <v>136217</v>
      </c>
      <c r="H5281">
        <v>4</v>
      </c>
      <c r="I5281">
        <v>1</v>
      </c>
      <c r="J5281">
        <v>5675</v>
      </c>
    </row>
    <row r="5282" spans="1:10" x14ac:dyDescent="0.2">
      <c r="A5282" t="s">
        <v>20</v>
      </c>
      <c r="B5282" t="s">
        <v>50</v>
      </c>
      <c r="C5282">
        <v>2005</v>
      </c>
      <c r="D5282">
        <v>4.0999999999999996</v>
      </c>
      <c r="E5282" t="s">
        <v>28</v>
      </c>
      <c r="F5282" t="s">
        <v>17</v>
      </c>
      <c r="G5282">
        <v>71579</v>
      </c>
      <c r="H5282">
        <v>4</v>
      </c>
      <c r="I5282">
        <v>2</v>
      </c>
      <c r="J5282">
        <v>9768</v>
      </c>
    </row>
    <row r="5283" spans="1:10" x14ac:dyDescent="0.2">
      <c r="A5283" t="s">
        <v>14</v>
      </c>
      <c r="B5283" t="s">
        <v>46</v>
      </c>
      <c r="C5283">
        <v>2011</v>
      </c>
      <c r="D5283">
        <v>1.3</v>
      </c>
      <c r="E5283" t="s">
        <v>12</v>
      </c>
      <c r="F5283" t="s">
        <v>13</v>
      </c>
      <c r="G5283">
        <v>52797</v>
      </c>
      <c r="H5283">
        <v>4</v>
      </c>
      <c r="I5283">
        <v>2</v>
      </c>
      <c r="J5283">
        <v>7644</v>
      </c>
    </row>
    <row r="5284" spans="1:10" x14ac:dyDescent="0.2">
      <c r="A5284" t="s">
        <v>23</v>
      </c>
      <c r="B5284" t="s">
        <v>24</v>
      </c>
      <c r="C5284">
        <v>2001</v>
      </c>
      <c r="D5284">
        <v>4.4000000000000004</v>
      </c>
      <c r="E5284" t="s">
        <v>22</v>
      </c>
      <c r="F5284" t="s">
        <v>25</v>
      </c>
      <c r="G5284">
        <v>69825</v>
      </c>
      <c r="H5284">
        <v>2</v>
      </c>
      <c r="I5284">
        <v>5</v>
      </c>
      <c r="J5284">
        <v>9403</v>
      </c>
    </row>
    <row r="5285" spans="1:10" x14ac:dyDescent="0.2">
      <c r="A5285" t="s">
        <v>36</v>
      </c>
      <c r="B5285" t="s">
        <v>44</v>
      </c>
      <c r="C5285">
        <v>2021</v>
      </c>
      <c r="D5285">
        <v>4.4000000000000004</v>
      </c>
      <c r="E5285" t="s">
        <v>16</v>
      </c>
      <c r="F5285" t="s">
        <v>25</v>
      </c>
      <c r="G5285">
        <v>24969</v>
      </c>
      <c r="H5285">
        <v>2</v>
      </c>
      <c r="I5285">
        <v>5</v>
      </c>
      <c r="J5285">
        <v>15300</v>
      </c>
    </row>
    <row r="5286" spans="1:10" x14ac:dyDescent="0.2">
      <c r="A5286" t="s">
        <v>29</v>
      </c>
      <c r="B5286" t="s">
        <v>35</v>
      </c>
      <c r="C5286">
        <v>2022</v>
      </c>
      <c r="D5286">
        <v>4.5999999999999996</v>
      </c>
      <c r="E5286" t="s">
        <v>16</v>
      </c>
      <c r="F5286" t="s">
        <v>13</v>
      </c>
      <c r="G5286">
        <v>65449</v>
      </c>
      <c r="H5286">
        <v>3</v>
      </c>
      <c r="I5286">
        <v>3</v>
      </c>
      <c r="J5286">
        <v>14991</v>
      </c>
    </row>
    <row r="5287" spans="1:10" x14ac:dyDescent="0.2">
      <c r="A5287" t="s">
        <v>26</v>
      </c>
      <c r="B5287" t="s">
        <v>27</v>
      </c>
      <c r="C5287">
        <v>2011</v>
      </c>
      <c r="D5287">
        <v>1.9</v>
      </c>
      <c r="E5287" t="s">
        <v>12</v>
      </c>
      <c r="F5287" t="s">
        <v>25</v>
      </c>
      <c r="G5287">
        <v>63287</v>
      </c>
      <c r="H5287">
        <v>3</v>
      </c>
      <c r="I5287">
        <v>5</v>
      </c>
      <c r="J5287">
        <v>8034</v>
      </c>
    </row>
    <row r="5288" spans="1:10" x14ac:dyDescent="0.2">
      <c r="A5288" t="s">
        <v>40</v>
      </c>
      <c r="B5288" t="s">
        <v>41</v>
      </c>
      <c r="C5288">
        <v>2014</v>
      </c>
      <c r="D5288">
        <v>1.1000000000000001</v>
      </c>
      <c r="E5288" t="s">
        <v>22</v>
      </c>
      <c r="F5288" t="s">
        <v>13</v>
      </c>
      <c r="G5288">
        <v>142133</v>
      </c>
      <c r="H5288">
        <v>5</v>
      </c>
      <c r="I5288">
        <v>2</v>
      </c>
      <c r="J5288">
        <v>8557</v>
      </c>
    </row>
    <row r="5289" spans="1:10" x14ac:dyDescent="0.2">
      <c r="A5289" t="s">
        <v>20</v>
      </c>
      <c r="B5289" t="s">
        <v>42</v>
      </c>
      <c r="C5289">
        <v>2022</v>
      </c>
      <c r="D5289">
        <v>1.9</v>
      </c>
      <c r="E5289" t="s">
        <v>12</v>
      </c>
      <c r="F5289" t="s">
        <v>13</v>
      </c>
      <c r="G5289">
        <v>166461</v>
      </c>
      <c r="H5289">
        <v>4</v>
      </c>
      <c r="I5289">
        <v>4</v>
      </c>
      <c r="J5289">
        <v>9270</v>
      </c>
    </row>
    <row r="5290" spans="1:10" x14ac:dyDescent="0.2">
      <c r="A5290" t="s">
        <v>20</v>
      </c>
      <c r="B5290" t="s">
        <v>42</v>
      </c>
      <c r="C5290">
        <v>2006</v>
      </c>
      <c r="D5290">
        <v>2</v>
      </c>
      <c r="E5290" t="s">
        <v>12</v>
      </c>
      <c r="F5290" t="s">
        <v>13</v>
      </c>
      <c r="G5290">
        <v>229663</v>
      </c>
      <c r="H5290">
        <v>2</v>
      </c>
      <c r="I5290">
        <v>2</v>
      </c>
      <c r="J5290">
        <v>3306</v>
      </c>
    </row>
    <row r="5291" spans="1:10" x14ac:dyDescent="0.2">
      <c r="A5291" t="s">
        <v>36</v>
      </c>
      <c r="B5291" t="s">
        <v>53</v>
      </c>
      <c r="C5291">
        <v>2023</v>
      </c>
      <c r="D5291">
        <v>3</v>
      </c>
      <c r="E5291" t="s">
        <v>22</v>
      </c>
      <c r="F5291" t="s">
        <v>17</v>
      </c>
      <c r="G5291">
        <v>262113</v>
      </c>
      <c r="H5291">
        <v>5</v>
      </c>
      <c r="I5291">
        <v>1</v>
      </c>
      <c r="J5291">
        <v>12257</v>
      </c>
    </row>
    <row r="5292" spans="1:10" x14ac:dyDescent="0.2">
      <c r="A5292" t="s">
        <v>29</v>
      </c>
      <c r="B5292" t="s">
        <v>35</v>
      </c>
      <c r="C5292">
        <v>2022</v>
      </c>
      <c r="D5292">
        <v>1.2</v>
      </c>
      <c r="E5292" t="s">
        <v>16</v>
      </c>
      <c r="F5292" t="s">
        <v>17</v>
      </c>
      <c r="G5292">
        <v>112858</v>
      </c>
      <c r="H5292">
        <v>3</v>
      </c>
      <c r="I5292">
        <v>2</v>
      </c>
      <c r="J5292">
        <v>12142</v>
      </c>
    </row>
    <row r="5293" spans="1:10" x14ac:dyDescent="0.2">
      <c r="A5293" t="s">
        <v>20</v>
      </c>
      <c r="B5293" t="s">
        <v>21</v>
      </c>
      <c r="C5293">
        <v>2016</v>
      </c>
      <c r="D5293">
        <v>2.2999999999999998</v>
      </c>
      <c r="E5293" t="s">
        <v>22</v>
      </c>
      <c r="F5293" t="s">
        <v>13</v>
      </c>
      <c r="G5293">
        <v>231726</v>
      </c>
      <c r="H5293">
        <v>2</v>
      </c>
      <c r="I5293">
        <v>3</v>
      </c>
      <c r="J5293">
        <v>8565</v>
      </c>
    </row>
    <row r="5294" spans="1:10" x14ac:dyDescent="0.2">
      <c r="A5294" t="s">
        <v>10</v>
      </c>
      <c r="B5294" t="s">
        <v>31</v>
      </c>
      <c r="C5294">
        <v>2016</v>
      </c>
      <c r="D5294">
        <v>3.6</v>
      </c>
      <c r="E5294" t="s">
        <v>12</v>
      </c>
      <c r="F5294" t="s">
        <v>25</v>
      </c>
      <c r="G5294">
        <v>164494</v>
      </c>
      <c r="H5294">
        <v>3</v>
      </c>
      <c r="I5294">
        <v>2</v>
      </c>
      <c r="J5294">
        <v>9210</v>
      </c>
    </row>
    <row r="5295" spans="1:10" x14ac:dyDescent="0.2">
      <c r="A5295" t="s">
        <v>18</v>
      </c>
      <c r="B5295" t="s">
        <v>54</v>
      </c>
      <c r="C5295">
        <v>2021</v>
      </c>
      <c r="D5295">
        <v>4.9000000000000004</v>
      </c>
      <c r="E5295" t="s">
        <v>28</v>
      </c>
      <c r="F5295" t="s">
        <v>13</v>
      </c>
      <c r="G5295">
        <v>273394</v>
      </c>
      <c r="H5295">
        <v>3</v>
      </c>
      <c r="I5295">
        <v>5</v>
      </c>
      <c r="J5295">
        <v>9832</v>
      </c>
    </row>
    <row r="5296" spans="1:10" x14ac:dyDescent="0.2">
      <c r="A5296" t="s">
        <v>26</v>
      </c>
      <c r="B5296" t="s">
        <v>27</v>
      </c>
      <c r="C5296">
        <v>2001</v>
      </c>
      <c r="D5296">
        <v>3.7</v>
      </c>
      <c r="E5296" t="s">
        <v>16</v>
      </c>
      <c r="F5296" t="s">
        <v>17</v>
      </c>
      <c r="G5296">
        <v>213223</v>
      </c>
      <c r="H5296">
        <v>2</v>
      </c>
      <c r="I5296">
        <v>1</v>
      </c>
      <c r="J5296">
        <v>6335</v>
      </c>
    </row>
    <row r="5297" spans="1:10" x14ac:dyDescent="0.2">
      <c r="A5297" t="s">
        <v>10</v>
      </c>
      <c r="B5297" t="s">
        <v>48</v>
      </c>
      <c r="C5297">
        <v>2022</v>
      </c>
      <c r="D5297">
        <v>2.6</v>
      </c>
      <c r="E5297" t="s">
        <v>12</v>
      </c>
      <c r="F5297" t="s">
        <v>17</v>
      </c>
      <c r="G5297">
        <v>157417</v>
      </c>
      <c r="H5297">
        <v>3</v>
      </c>
      <c r="I5297">
        <v>4</v>
      </c>
      <c r="J5297">
        <v>11651</v>
      </c>
    </row>
    <row r="5298" spans="1:10" x14ac:dyDescent="0.2">
      <c r="A5298" t="s">
        <v>20</v>
      </c>
      <c r="B5298" t="s">
        <v>21</v>
      </c>
      <c r="C5298">
        <v>2010</v>
      </c>
      <c r="D5298">
        <v>4.0999999999999996</v>
      </c>
      <c r="E5298" t="s">
        <v>12</v>
      </c>
      <c r="F5298" t="s">
        <v>25</v>
      </c>
      <c r="G5298">
        <v>148960</v>
      </c>
      <c r="H5298">
        <v>4</v>
      </c>
      <c r="I5298">
        <v>1</v>
      </c>
      <c r="J5298">
        <v>8220</v>
      </c>
    </row>
    <row r="5299" spans="1:10" x14ac:dyDescent="0.2">
      <c r="A5299" t="s">
        <v>14</v>
      </c>
      <c r="B5299" t="s">
        <v>46</v>
      </c>
      <c r="C5299">
        <v>2006</v>
      </c>
      <c r="D5299">
        <v>3.9</v>
      </c>
      <c r="E5299" t="s">
        <v>16</v>
      </c>
      <c r="F5299" t="s">
        <v>17</v>
      </c>
      <c r="G5299">
        <v>13653</v>
      </c>
      <c r="H5299">
        <v>5</v>
      </c>
      <c r="I5299">
        <v>2</v>
      </c>
      <c r="J5299">
        <v>12026</v>
      </c>
    </row>
    <row r="5300" spans="1:10" x14ac:dyDescent="0.2">
      <c r="A5300" t="s">
        <v>14</v>
      </c>
      <c r="B5300" t="s">
        <v>15</v>
      </c>
      <c r="C5300">
        <v>2021</v>
      </c>
      <c r="D5300">
        <v>4.5999999999999996</v>
      </c>
      <c r="E5300" t="s">
        <v>22</v>
      </c>
      <c r="F5300" t="s">
        <v>17</v>
      </c>
      <c r="G5300">
        <v>59420</v>
      </c>
      <c r="H5300">
        <v>3</v>
      </c>
      <c r="I5300">
        <v>3</v>
      </c>
      <c r="J5300">
        <v>17311</v>
      </c>
    </row>
    <row r="5301" spans="1:10" x14ac:dyDescent="0.2">
      <c r="A5301" t="s">
        <v>36</v>
      </c>
      <c r="B5301" t="s">
        <v>37</v>
      </c>
      <c r="C5301">
        <v>2000</v>
      </c>
      <c r="D5301">
        <v>3.6</v>
      </c>
      <c r="E5301" t="s">
        <v>22</v>
      </c>
      <c r="F5301" t="s">
        <v>17</v>
      </c>
      <c r="G5301">
        <v>57404</v>
      </c>
      <c r="H5301">
        <v>4</v>
      </c>
      <c r="I5301">
        <v>1</v>
      </c>
      <c r="J5301">
        <v>10051</v>
      </c>
    </row>
    <row r="5302" spans="1:10" x14ac:dyDescent="0.2">
      <c r="A5302" t="s">
        <v>23</v>
      </c>
      <c r="B5302" t="s">
        <v>24</v>
      </c>
      <c r="C5302">
        <v>2004</v>
      </c>
      <c r="D5302">
        <v>2.8</v>
      </c>
      <c r="E5302" t="s">
        <v>12</v>
      </c>
      <c r="F5302" t="s">
        <v>13</v>
      </c>
      <c r="G5302">
        <v>113910</v>
      </c>
      <c r="H5302">
        <v>4</v>
      </c>
      <c r="I5302">
        <v>4</v>
      </c>
      <c r="J5302">
        <v>5821</v>
      </c>
    </row>
    <row r="5303" spans="1:10" x14ac:dyDescent="0.2">
      <c r="A5303" t="s">
        <v>23</v>
      </c>
      <c r="B5303" t="s">
        <v>45</v>
      </c>
      <c r="C5303">
        <v>2020</v>
      </c>
      <c r="D5303">
        <v>3.6</v>
      </c>
      <c r="E5303" t="s">
        <v>28</v>
      </c>
      <c r="F5303" t="s">
        <v>25</v>
      </c>
      <c r="G5303">
        <v>61596</v>
      </c>
      <c r="H5303">
        <v>3</v>
      </c>
      <c r="I5303">
        <v>1</v>
      </c>
      <c r="J5303">
        <v>12468</v>
      </c>
    </row>
    <row r="5304" spans="1:10" x14ac:dyDescent="0.2">
      <c r="A5304" t="s">
        <v>26</v>
      </c>
      <c r="B5304" t="s">
        <v>27</v>
      </c>
      <c r="C5304">
        <v>2007</v>
      </c>
      <c r="D5304">
        <v>4.2</v>
      </c>
      <c r="E5304" t="s">
        <v>28</v>
      </c>
      <c r="F5304" t="s">
        <v>25</v>
      </c>
      <c r="G5304">
        <v>134335</v>
      </c>
      <c r="H5304">
        <v>2</v>
      </c>
      <c r="I5304">
        <v>5</v>
      </c>
      <c r="J5304">
        <v>7713</v>
      </c>
    </row>
    <row r="5305" spans="1:10" x14ac:dyDescent="0.2">
      <c r="A5305" t="s">
        <v>20</v>
      </c>
      <c r="B5305" t="s">
        <v>21</v>
      </c>
      <c r="C5305">
        <v>2006</v>
      </c>
      <c r="D5305">
        <v>2.2000000000000002</v>
      </c>
      <c r="E5305" t="s">
        <v>28</v>
      </c>
      <c r="F5305" t="s">
        <v>13</v>
      </c>
      <c r="G5305">
        <v>189950</v>
      </c>
      <c r="H5305">
        <v>3</v>
      </c>
      <c r="I5305">
        <v>4</v>
      </c>
      <c r="J5305">
        <v>4301</v>
      </c>
    </row>
    <row r="5306" spans="1:10" x14ac:dyDescent="0.2">
      <c r="A5306" t="s">
        <v>29</v>
      </c>
      <c r="B5306" t="s">
        <v>35</v>
      </c>
      <c r="C5306">
        <v>2007</v>
      </c>
      <c r="D5306">
        <v>3.3</v>
      </c>
      <c r="E5306" t="s">
        <v>12</v>
      </c>
      <c r="F5306" t="s">
        <v>13</v>
      </c>
      <c r="G5306">
        <v>208574</v>
      </c>
      <c r="H5306">
        <v>4</v>
      </c>
      <c r="I5306">
        <v>3</v>
      </c>
      <c r="J5306">
        <v>5328</v>
      </c>
    </row>
    <row r="5307" spans="1:10" x14ac:dyDescent="0.2">
      <c r="A5307" t="s">
        <v>10</v>
      </c>
      <c r="B5307" t="s">
        <v>31</v>
      </c>
      <c r="C5307">
        <v>2011</v>
      </c>
      <c r="D5307">
        <v>3.3</v>
      </c>
      <c r="E5307" t="s">
        <v>28</v>
      </c>
      <c r="F5307" t="s">
        <v>13</v>
      </c>
      <c r="G5307">
        <v>145791</v>
      </c>
      <c r="H5307">
        <v>4</v>
      </c>
      <c r="I5307">
        <v>4</v>
      </c>
      <c r="J5307">
        <v>7784</v>
      </c>
    </row>
    <row r="5308" spans="1:10" x14ac:dyDescent="0.2">
      <c r="A5308" t="s">
        <v>18</v>
      </c>
      <c r="B5308" t="s">
        <v>19</v>
      </c>
      <c r="C5308">
        <v>2012</v>
      </c>
      <c r="D5308">
        <v>3.1</v>
      </c>
      <c r="E5308" t="s">
        <v>12</v>
      </c>
      <c r="F5308" t="s">
        <v>13</v>
      </c>
      <c r="G5308">
        <v>170691</v>
      </c>
      <c r="H5308">
        <v>5</v>
      </c>
      <c r="I5308">
        <v>3</v>
      </c>
      <c r="J5308">
        <v>7386</v>
      </c>
    </row>
    <row r="5309" spans="1:10" x14ac:dyDescent="0.2">
      <c r="A5309" t="s">
        <v>33</v>
      </c>
      <c r="B5309" t="s">
        <v>43</v>
      </c>
      <c r="C5309">
        <v>2011</v>
      </c>
      <c r="D5309">
        <v>3.9</v>
      </c>
      <c r="E5309" t="s">
        <v>12</v>
      </c>
      <c r="F5309" t="s">
        <v>17</v>
      </c>
      <c r="G5309">
        <v>108946</v>
      </c>
      <c r="H5309">
        <v>4</v>
      </c>
      <c r="I5309">
        <v>5</v>
      </c>
      <c r="J5309">
        <v>10621</v>
      </c>
    </row>
    <row r="5310" spans="1:10" x14ac:dyDescent="0.2">
      <c r="A5310" t="s">
        <v>29</v>
      </c>
      <c r="B5310" t="s">
        <v>56</v>
      </c>
      <c r="C5310">
        <v>2013</v>
      </c>
      <c r="D5310">
        <v>4.5</v>
      </c>
      <c r="E5310" t="s">
        <v>12</v>
      </c>
      <c r="F5310" t="s">
        <v>13</v>
      </c>
      <c r="G5310">
        <v>192153</v>
      </c>
      <c r="H5310">
        <v>2</v>
      </c>
      <c r="I5310">
        <v>4</v>
      </c>
      <c r="J5310">
        <v>8656</v>
      </c>
    </row>
    <row r="5311" spans="1:10" x14ac:dyDescent="0.2">
      <c r="A5311" t="s">
        <v>18</v>
      </c>
      <c r="B5311" t="s">
        <v>54</v>
      </c>
      <c r="C5311">
        <v>2017</v>
      </c>
      <c r="D5311">
        <v>4.0999999999999996</v>
      </c>
      <c r="E5311" t="s">
        <v>28</v>
      </c>
      <c r="F5311" t="s">
        <v>17</v>
      </c>
      <c r="G5311">
        <v>161441</v>
      </c>
      <c r="H5311">
        <v>3</v>
      </c>
      <c r="I5311">
        <v>3</v>
      </c>
      <c r="J5311">
        <v>11571</v>
      </c>
    </row>
    <row r="5312" spans="1:10" x14ac:dyDescent="0.2">
      <c r="A5312" t="s">
        <v>18</v>
      </c>
      <c r="B5312" t="s">
        <v>54</v>
      </c>
      <c r="C5312">
        <v>2023</v>
      </c>
      <c r="D5312">
        <v>5</v>
      </c>
      <c r="E5312" t="s">
        <v>28</v>
      </c>
      <c r="F5312" t="s">
        <v>25</v>
      </c>
      <c r="G5312">
        <v>146333</v>
      </c>
      <c r="H5312">
        <v>4</v>
      </c>
      <c r="I5312">
        <v>1</v>
      </c>
      <c r="J5312">
        <v>13073</v>
      </c>
    </row>
    <row r="5313" spans="1:10" x14ac:dyDescent="0.2">
      <c r="A5313" t="s">
        <v>40</v>
      </c>
      <c r="B5313" t="s">
        <v>41</v>
      </c>
      <c r="C5313">
        <v>2002</v>
      </c>
      <c r="D5313">
        <v>3.6</v>
      </c>
      <c r="E5313" t="s">
        <v>16</v>
      </c>
      <c r="F5313" t="s">
        <v>25</v>
      </c>
      <c r="G5313">
        <v>39868</v>
      </c>
      <c r="H5313">
        <v>5</v>
      </c>
      <c r="I5313">
        <v>5</v>
      </c>
      <c r="J5313">
        <v>8502</v>
      </c>
    </row>
    <row r="5314" spans="1:10" x14ac:dyDescent="0.2">
      <c r="A5314" t="s">
        <v>14</v>
      </c>
      <c r="B5314" t="s">
        <v>46</v>
      </c>
      <c r="C5314">
        <v>2007</v>
      </c>
      <c r="D5314">
        <v>3.5</v>
      </c>
      <c r="E5314" t="s">
        <v>12</v>
      </c>
      <c r="F5314" t="s">
        <v>17</v>
      </c>
      <c r="G5314">
        <v>37419</v>
      </c>
      <c r="H5314">
        <v>5</v>
      </c>
      <c r="I5314">
        <v>4</v>
      </c>
      <c r="J5314">
        <v>10451</v>
      </c>
    </row>
    <row r="5315" spans="1:10" x14ac:dyDescent="0.2">
      <c r="A5315" t="s">
        <v>33</v>
      </c>
      <c r="B5315" t="s">
        <v>55</v>
      </c>
      <c r="C5315">
        <v>2009</v>
      </c>
      <c r="D5315">
        <v>1</v>
      </c>
      <c r="E5315" t="s">
        <v>22</v>
      </c>
      <c r="F5315" t="s">
        <v>17</v>
      </c>
      <c r="G5315">
        <v>115516</v>
      </c>
      <c r="H5315">
        <v>5</v>
      </c>
      <c r="I5315">
        <v>2</v>
      </c>
      <c r="J5315">
        <v>8989</v>
      </c>
    </row>
    <row r="5316" spans="1:10" x14ac:dyDescent="0.2">
      <c r="A5316" t="s">
        <v>29</v>
      </c>
      <c r="B5316" t="s">
        <v>35</v>
      </c>
      <c r="C5316">
        <v>2018</v>
      </c>
      <c r="D5316">
        <v>4.4000000000000004</v>
      </c>
      <c r="E5316" t="s">
        <v>16</v>
      </c>
      <c r="F5316" t="s">
        <v>13</v>
      </c>
      <c r="G5316">
        <v>137569</v>
      </c>
      <c r="H5316">
        <v>2</v>
      </c>
      <c r="I5316">
        <v>5</v>
      </c>
      <c r="J5316">
        <v>12148</v>
      </c>
    </row>
    <row r="5317" spans="1:10" x14ac:dyDescent="0.2">
      <c r="A5317" t="s">
        <v>26</v>
      </c>
      <c r="B5317" t="s">
        <v>47</v>
      </c>
      <c r="C5317">
        <v>2011</v>
      </c>
      <c r="D5317">
        <v>2</v>
      </c>
      <c r="E5317" t="s">
        <v>16</v>
      </c>
      <c r="F5317" t="s">
        <v>25</v>
      </c>
      <c r="G5317">
        <v>159763</v>
      </c>
      <c r="H5317">
        <v>4</v>
      </c>
      <c r="I5317">
        <v>1</v>
      </c>
      <c r="J5317">
        <v>7204</v>
      </c>
    </row>
    <row r="5318" spans="1:10" x14ac:dyDescent="0.2">
      <c r="A5318" t="s">
        <v>18</v>
      </c>
      <c r="B5318" t="s">
        <v>19</v>
      </c>
      <c r="C5318">
        <v>2001</v>
      </c>
      <c r="D5318">
        <v>2.1</v>
      </c>
      <c r="E5318" t="s">
        <v>28</v>
      </c>
      <c r="F5318" t="s">
        <v>17</v>
      </c>
      <c r="G5318">
        <v>3660</v>
      </c>
      <c r="H5318">
        <v>3</v>
      </c>
      <c r="I5318">
        <v>5</v>
      </c>
      <c r="J5318">
        <v>7926</v>
      </c>
    </row>
    <row r="5319" spans="1:10" x14ac:dyDescent="0.2">
      <c r="A5319" t="s">
        <v>20</v>
      </c>
      <c r="B5319" t="s">
        <v>50</v>
      </c>
      <c r="C5319">
        <v>2002</v>
      </c>
      <c r="D5319">
        <v>1.6</v>
      </c>
      <c r="E5319" t="s">
        <v>12</v>
      </c>
      <c r="F5319" t="s">
        <v>17</v>
      </c>
      <c r="G5319">
        <v>157963</v>
      </c>
      <c r="H5319">
        <v>3</v>
      </c>
      <c r="I5319">
        <v>3</v>
      </c>
      <c r="J5319">
        <v>4640</v>
      </c>
    </row>
    <row r="5320" spans="1:10" x14ac:dyDescent="0.2">
      <c r="A5320" t="s">
        <v>20</v>
      </c>
      <c r="B5320" t="s">
        <v>50</v>
      </c>
      <c r="C5320">
        <v>2010</v>
      </c>
      <c r="D5320">
        <v>4.7</v>
      </c>
      <c r="E5320" t="s">
        <v>16</v>
      </c>
      <c r="F5320" t="s">
        <v>13</v>
      </c>
      <c r="G5320">
        <v>135927</v>
      </c>
      <c r="H5320">
        <v>5</v>
      </c>
      <c r="I5320">
        <v>3</v>
      </c>
      <c r="J5320">
        <v>10081</v>
      </c>
    </row>
    <row r="5321" spans="1:10" x14ac:dyDescent="0.2">
      <c r="A5321" t="s">
        <v>36</v>
      </c>
      <c r="B5321" t="s">
        <v>37</v>
      </c>
      <c r="C5321">
        <v>2015</v>
      </c>
      <c r="D5321">
        <v>2.9</v>
      </c>
      <c r="E5321" t="s">
        <v>28</v>
      </c>
      <c r="F5321" t="s">
        <v>25</v>
      </c>
      <c r="G5321">
        <v>109966</v>
      </c>
      <c r="H5321">
        <v>2</v>
      </c>
      <c r="I5321">
        <v>5</v>
      </c>
      <c r="J5321">
        <v>9300</v>
      </c>
    </row>
    <row r="5322" spans="1:10" x14ac:dyDescent="0.2">
      <c r="A5322" t="s">
        <v>40</v>
      </c>
      <c r="B5322" t="s">
        <v>51</v>
      </c>
      <c r="C5322">
        <v>2001</v>
      </c>
      <c r="D5322">
        <v>3</v>
      </c>
      <c r="E5322" t="s">
        <v>16</v>
      </c>
      <c r="F5322" t="s">
        <v>13</v>
      </c>
      <c r="G5322">
        <v>225876</v>
      </c>
      <c r="H5322">
        <v>5</v>
      </c>
      <c r="I5322">
        <v>2</v>
      </c>
      <c r="J5322">
        <v>3882</v>
      </c>
    </row>
    <row r="5323" spans="1:10" x14ac:dyDescent="0.2">
      <c r="A5323" t="s">
        <v>18</v>
      </c>
      <c r="B5323" t="s">
        <v>52</v>
      </c>
      <c r="C5323">
        <v>2014</v>
      </c>
      <c r="D5323">
        <v>3.5</v>
      </c>
      <c r="E5323" t="s">
        <v>22</v>
      </c>
      <c r="F5323" t="s">
        <v>17</v>
      </c>
      <c r="G5323">
        <v>127296</v>
      </c>
      <c r="H5323">
        <v>2</v>
      </c>
      <c r="I5323">
        <v>2</v>
      </c>
      <c r="J5323">
        <v>12754</v>
      </c>
    </row>
    <row r="5324" spans="1:10" x14ac:dyDescent="0.2">
      <c r="A5324" t="s">
        <v>10</v>
      </c>
      <c r="B5324" t="s">
        <v>31</v>
      </c>
      <c r="C5324">
        <v>2020</v>
      </c>
      <c r="D5324">
        <v>1.7</v>
      </c>
      <c r="E5324" t="s">
        <v>28</v>
      </c>
      <c r="F5324" t="s">
        <v>17</v>
      </c>
      <c r="G5324">
        <v>142997</v>
      </c>
      <c r="H5324">
        <v>5</v>
      </c>
      <c r="I5324">
        <v>2</v>
      </c>
      <c r="J5324">
        <v>10440</v>
      </c>
    </row>
    <row r="5325" spans="1:10" x14ac:dyDescent="0.2">
      <c r="A5325" t="s">
        <v>20</v>
      </c>
      <c r="B5325" t="s">
        <v>21</v>
      </c>
      <c r="C5325">
        <v>2000</v>
      </c>
      <c r="D5325">
        <v>2.2000000000000002</v>
      </c>
      <c r="E5325" t="s">
        <v>16</v>
      </c>
      <c r="F5325" t="s">
        <v>25</v>
      </c>
      <c r="G5325">
        <v>239896</v>
      </c>
      <c r="H5325">
        <v>2</v>
      </c>
      <c r="I5325">
        <v>3</v>
      </c>
      <c r="J5325">
        <v>2502</v>
      </c>
    </row>
    <row r="5326" spans="1:10" x14ac:dyDescent="0.2">
      <c r="A5326" t="s">
        <v>26</v>
      </c>
      <c r="B5326" t="s">
        <v>27</v>
      </c>
      <c r="C5326">
        <v>2011</v>
      </c>
      <c r="D5326">
        <v>5</v>
      </c>
      <c r="E5326" t="s">
        <v>12</v>
      </c>
      <c r="F5326" t="s">
        <v>17</v>
      </c>
      <c r="G5326">
        <v>234330</v>
      </c>
      <c r="H5326">
        <v>4</v>
      </c>
      <c r="I5326">
        <v>4</v>
      </c>
      <c r="J5326">
        <v>9213</v>
      </c>
    </row>
    <row r="5327" spans="1:10" x14ac:dyDescent="0.2">
      <c r="A5327" t="s">
        <v>20</v>
      </c>
      <c r="B5327" t="s">
        <v>21</v>
      </c>
      <c r="C5327">
        <v>2007</v>
      </c>
      <c r="D5327">
        <v>4.3</v>
      </c>
      <c r="E5327" t="s">
        <v>16</v>
      </c>
      <c r="F5327" t="s">
        <v>17</v>
      </c>
      <c r="G5327">
        <v>97271</v>
      </c>
      <c r="H5327">
        <v>2</v>
      </c>
      <c r="I5327">
        <v>1</v>
      </c>
      <c r="J5327">
        <v>11054</v>
      </c>
    </row>
    <row r="5328" spans="1:10" x14ac:dyDescent="0.2">
      <c r="A5328" t="s">
        <v>29</v>
      </c>
      <c r="B5328" t="s">
        <v>56</v>
      </c>
      <c r="C5328">
        <v>2020</v>
      </c>
      <c r="D5328">
        <v>4.5999999999999996</v>
      </c>
      <c r="E5328" t="s">
        <v>22</v>
      </c>
      <c r="F5328" t="s">
        <v>13</v>
      </c>
      <c r="G5328">
        <v>153639</v>
      </c>
      <c r="H5328">
        <v>4</v>
      </c>
      <c r="I5328">
        <v>3</v>
      </c>
      <c r="J5328">
        <v>13627</v>
      </c>
    </row>
    <row r="5329" spans="1:10" x14ac:dyDescent="0.2">
      <c r="A5329" t="s">
        <v>23</v>
      </c>
      <c r="B5329" t="s">
        <v>38</v>
      </c>
      <c r="C5329">
        <v>2018</v>
      </c>
      <c r="D5329">
        <v>3</v>
      </c>
      <c r="E5329" t="s">
        <v>12</v>
      </c>
      <c r="F5329" t="s">
        <v>13</v>
      </c>
      <c r="G5329">
        <v>45542</v>
      </c>
      <c r="H5329">
        <v>4</v>
      </c>
      <c r="I5329">
        <v>2</v>
      </c>
      <c r="J5329">
        <v>11589</v>
      </c>
    </row>
    <row r="5330" spans="1:10" x14ac:dyDescent="0.2">
      <c r="A5330" t="s">
        <v>23</v>
      </c>
      <c r="B5330" t="s">
        <v>38</v>
      </c>
      <c r="C5330">
        <v>2011</v>
      </c>
      <c r="D5330">
        <v>3.1</v>
      </c>
      <c r="E5330" t="s">
        <v>28</v>
      </c>
      <c r="F5330" t="s">
        <v>13</v>
      </c>
      <c r="G5330">
        <v>285178</v>
      </c>
      <c r="H5330">
        <v>2</v>
      </c>
      <c r="I5330">
        <v>3</v>
      </c>
      <c r="J5330">
        <v>4796</v>
      </c>
    </row>
    <row r="5331" spans="1:10" x14ac:dyDescent="0.2">
      <c r="A5331" t="s">
        <v>20</v>
      </c>
      <c r="B5331" t="s">
        <v>21</v>
      </c>
      <c r="C5331">
        <v>2009</v>
      </c>
      <c r="D5331">
        <v>1.3</v>
      </c>
      <c r="E5331" t="s">
        <v>12</v>
      </c>
      <c r="F5331" t="s">
        <v>13</v>
      </c>
      <c r="G5331">
        <v>218099</v>
      </c>
      <c r="H5331">
        <v>4</v>
      </c>
      <c r="I5331">
        <v>4</v>
      </c>
      <c r="J5331">
        <v>3738</v>
      </c>
    </row>
    <row r="5332" spans="1:10" x14ac:dyDescent="0.2">
      <c r="A5332" t="s">
        <v>26</v>
      </c>
      <c r="B5332" t="s">
        <v>27</v>
      </c>
      <c r="C5332">
        <v>2012</v>
      </c>
      <c r="D5332">
        <v>2.1</v>
      </c>
      <c r="E5332" t="s">
        <v>12</v>
      </c>
      <c r="F5332" t="s">
        <v>13</v>
      </c>
      <c r="G5332">
        <v>216885</v>
      </c>
      <c r="H5332">
        <v>3</v>
      </c>
      <c r="I5332">
        <v>1</v>
      </c>
      <c r="J5332">
        <v>5462</v>
      </c>
    </row>
    <row r="5333" spans="1:10" x14ac:dyDescent="0.2">
      <c r="A5333" t="s">
        <v>33</v>
      </c>
      <c r="B5333" t="s">
        <v>34</v>
      </c>
      <c r="C5333">
        <v>2007</v>
      </c>
      <c r="D5333">
        <v>4.3</v>
      </c>
      <c r="E5333" t="s">
        <v>16</v>
      </c>
      <c r="F5333" t="s">
        <v>17</v>
      </c>
      <c r="G5333">
        <v>255700</v>
      </c>
      <c r="H5333">
        <v>2</v>
      </c>
      <c r="I5333">
        <v>1</v>
      </c>
      <c r="J5333">
        <v>7886</v>
      </c>
    </row>
    <row r="5334" spans="1:10" x14ac:dyDescent="0.2">
      <c r="A5334" t="s">
        <v>23</v>
      </c>
      <c r="B5334" t="s">
        <v>45</v>
      </c>
      <c r="C5334">
        <v>2011</v>
      </c>
      <c r="D5334">
        <v>3.8</v>
      </c>
      <c r="E5334" t="s">
        <v>22</v>
      </c>
      <c r="F5334" t="s">
        <v>25</v>
      </c>
      <c r="G5334">
        <v>14501</v>
      </c>
      <c r="H5334">
        <v>4</v>
      </c>
      <c r="I5334">
        <v>5</v>
      </c>
      <c r="J5334">
        <v>12909</v>
      </c>
    </row>
    <row r="5335" spans="1:10" x14ac:dyDescent="0.2">
      <c r="A5335" t="s">
        <v>29</v>
      </c>
      <c r="B5335" t="s">
        <v>30</v>
      </c>
      <c r="C5335">
        <v>2006</v>
      </c>
      <c r="D5335">
        <v>3.7</v>
      </c>
      <c r="E5335" t="s">
        <v>12</v>
      </c>
      <c r="F5335" t="s">
        <v>17</v>
      </c>
      <c r="G5335">
        <v>245945</v>
      </c>
      <c r="H5335">
        <v>3</v>
      </c>
      <c r="I5335">
        <v>4</v>
      </c>
      <c r="J5335">
        <v>6181</v>
      </c>
    </row>
    <row r="5336" spans="1:10" x14ac:dyDescent="0.2">
      <c r="A5336" t="s">
        <v>18</v>
      </c>
      <c r="B5336" t="s">
        <v>19</v>
      </c>
      <c r="C5336">
        <v>2007</v>
      </c>
      <c r="D5336">
        <v>4.2</v>
      </c>
      <c r="E5336" t="s">
        <v>12</v>
      </c>
      <c r="F5336" t="s">
        <v>17</v>
      </c>
      <c r="G5336">
        <v>93955</v>
      </c>
      <c r="H5336">
        <v>5</v>
      </c>
      <c r="I5336">
        <v>2</v>
      </c>
      <c r="J5336">
        <v>10020</v>
      </c>
    </row>
    <row r="5337" spans="1:10" x14ac:dyDescent="0.2">
      <c r="A5337" t="s">
        <v>10</v>
      </c>
      <c r="B5337" t="s">
        <v>48</v>
      </c>
      <c r="C5337">
        <v>2012</v>
      </c>
      <c r="D5337">
        <v>3.9</v>
      </c>
      <c r="E5337" t="s">
        <v>12</v>
      </c>
      <c r="F5337" t="s">
        <v>17</v>
      </c>
      <c r="G5337">
        <v>109956</v>
      </c>
      <c r="H5337">
        <v>5</v>
      </c>
      <c r="I5337">
        <v>5</v>
      </c>
      <c r="J5337">
        <v>10900</v>
      </c>
    </row>
    <row r="5338" spans="1:10" x14ac:dyDescent="0.2">
      <c r="A5338" t="s">
        <v>14</v>
      </c>
      <c r="B5338" t="s">
        <v>39</v>
      </c>
      <c r="C5338">
        <v>2020</v>
      </c>
      <c r="D5338">
        <v>3.8</v>
      </c>
      <c r="E5338" t="s">
        <v>16</v>
      </c>
      <c r="F5338" t="s">
        <v>17</v>
      </c>
      <c r="G5338">
        <v>269598</v>
      </c>
      <c r="H5338">
        <v>4</v>
      </c>
      <c r="I5338">
        <v>5</v>
      </c>
      <c r="J5338">
        <v>11008</v>
      </c>
    </row>
    <row r="5339" spans="1:10" x14ac:dyDescent="0.2">
      <c r="A5339" t="s">
        <v>20</v>
      </c>
      <c r="B5339" t="s">
        <v>50</v>
      </c>
      <c r="C5339">
        <v>2012</v>
      </c>
      <c r="D5339">
        <v>1.9</v>
      </c>
      <c r="E5339" t="s">
        <v>22</v>
      </c>
      <c r="F5339" t="s">
        <v>13</v>
      </c>
      <c r="G5339">
        <v>45262</v>
      </c>
      <c r="H5339">
        <v>4</v>
      </c>
      <c r="I5339">
        <v>5</v>
      </c>
      <c r="J5339">
        <v>10694</v>
      </c>
    </row>
    <row r="5340" spans="1:10" x14ac:dyDescent="0.2">
      <c r="A5340" t="s">
        <v>23</v>
      </c>
      <c r="B5340" t="s">
        <v>45</v>
      </c>
      <c r="C5340">
        <v>2007</v>
      </c>
      <c r="D5340">
        <v>3.2</v>
      </c>
      <c r="E5340" t="s">
        <v>22</v>
      </c>
      <c r="F5340" t="s">
        <v>13</v>
      </c>
      <c r="G5340">
        <v>198453</v>
      </c>
      <c r="H5340">
        <v>3</v>
      </c>
      <c r="I5340">
        <v>1</v>
      </c>
      <c r="J5340">
        <v>7430</v>
      </c>
    </row>
    <row r="5341" spans="1:10" x14ac:dyDescent="0.2">
      <c r="A5341" t="s">
        <v>23</v>
      </c>
      <c r="B5341" t="s">
        <v>45</v>
      </c>
      <c r="C5341">
        <v>2017</v>
      </c>
      <c r="D5341">
        <v>2.4</v>
      </c>
      <c r="E5341" t="s">
        <v>16</v>
      </c>
      <c r="F5341" t="s">
        <v>17</v>
      </c>
      <c r="G5341">
        <v>137364</v>
      </c>
      <c r="H5341">
        <v>5</v>
      </c>
      <c r="I5341">
        <v>2</v>
      </c>
      <c r="J5341">
        <v>11352</v>
      </c>
    </row>
    <row r="5342" spans="1:10" x14ac:dyDescent="0.2">
      <c r="A5342" t="s">
        <v>20</v>
      </c>
      <c r="B5342" t="s">
        <v>21</v>
      </c>
      <c r="C5342">
        <v>2001</v>
      </c>
      <c r="D5342">
        <v>2.2999999999999998</v>
      </c>
      <c r="E5342" t="s">
        <v>28</v>
      </c>
      <c r="F5342" t="s">
        <v>25</v>
      </c>
      <c r="G5342">
        <v>34035</v>
      </c>
      <c r="H5342">
        <v>3</v>
      </c>
      <c r="I5342">
        <v>3</v>
      </c>
      <c r="J5342">
        <v>6019</v>
      </c>
    </row>
    <row r="5343" spans="1:10" x14ac:dyDescent="0.2">
      <c r="A5343" t="s">
        <v>29</v>
      </c>
      <c r="B5343" t="s">
        <v>30</v>
      </c>
      <c r="C5343">
        <v>2005</v>
      </c>
      <c r="D5343">
        <v>1.6</v>
      </c>
      <c r="E5343" t="s">
        <v>22</v>
      </c>
      <c r="F5343" t="s">
        <v>17</v>
      </c>
      <c r="G5343">
        <v>138872</v>
      </c>
      <c r="H5343">
        <v>5</v>
      </c>
      <c r="I5343">
        <v>4</v>
      </c>
      <c r="J5343">
        <v>7922</v>
      </c>
    </row>
    <row r="5344" spans="1:10" x14ac:dyDescent="0.2">
      <c r="A5344" t="s">
        <v>20</v>
      </c>
      <c r="B5344" t="s">
        <v>42</v>
      </c>
      <c r="C5344">
        <v>2020</v>
      </c>
      <c r="D5344">
        <v>3</v>
      </c>
      <c r="E5344" t="s">
        <v>12</v>
      </c>
      <c r="F5344" t="s">
        <v>13</v>
      </c>
      <c r="G5344">
        <v>199431</v>
      </c>
      <c r="H5344">
        <v>3</v>
      </c>
      <c r="I5344">
        <v>4</v>
      </c>
      <c r="J5344">
        <v>9111</v>
      </c>
    </row>
    <row r="5345" spans="1:10" x14ac:dyDescent="0.2">
      <c r="A5345" t="s">
        <v>23</v>
      </c>
      <c r="B5345" t="s">
        <v>45</v>
      </c>
      <c r="C5345">
        <v>2021</v>
      </c>
      <c r="D5345">
        <v>3.8</v>
      </c>
      <c r="E5345" t="s">
        <v>12</v>
      </c>
      <c r="F5345" t="s">
        <v>13</v>
      </c>
      <c r="G5345">
        <v>248446</v>
      </c>
      <c r="H5345">
        <v>3</v>
      </c>
      <c r="I5345">
        <v>3</v>
      </c>
      <c r="J5345">
        <v>9231</v>
      </c>
    </row>
    <row r="5346" spans="1:10" x14ac:dyDescent="0.2">
      <c r="A5346" t="s">
        <v>18</v>
      </c>
      <c r="B5346" t="s">
        <v>19</v>
      </c>
      <c r="C5346">
        <v>2010</v>
      </c>
      <c r="D5346">
        <v>2.9</v>
      </c>
      <c r="E5346" t="s">
        <v>22</v>
      </c>
      <c r="F5346" t="s">
        <v>17</v>
      </c>
      <c r="G5346">
        <v>17141</v>
      </c>
      <c r="H5346">
        <v>5</v>
      </c>
      <c r="I5346">
        <v>5</v>
      </c>
      <c r="J5346">
        <v>13157</v>
      </c>
    </row>
    <row r="5347" spans="1:10" x14ac:dyDescent="0.2">
      <c r="A5347" t="s">
        <v>36</v>
      </c>
      <c r="B5347" t="s">
        <v>53</v>
      </c>
      <c r="C5347">
        <v>2009</v>
      </c>
      <c r="D5347">
        <v>2.1</v>
      </c>
      <c r="E5347" t="s">
        <v>12</v>
      </c>
      <c r="F5347" t="s">
        <v>13</v>
      </c>
      <c r="G5347">
        <v>258</v>
      </c>
      <c r="H5347">
        <v>4</v>
      </c>
      <c r="I5347">
        <v>1</v>
      </c>
      <c r="J5347">
        <v>8894</v>
      </c>
    </row>
    <row r="5348" spans="1:10" x14ac:dyDescent="0.2">
      <c r="A5348" t="s">
        <v>33</v>
      </c>
      <c r="B5348" t="s">
        <v>43</v>
      </c>
      <c r="C5348">
        <v>2002</v>
      </c>
      <c r="D5348">
        <v>1.1000000000000001</v>
      </c>
      <c r="E5348" t="s">
        <v>16</v>
      </c>
      <c r="F5348" t="s">
        <v>25</v>
      </c>
      <c r="G5348">
        <v>143151</v>
      </c>
      <c r="H5348">
        <v>2</v>
      </c>
      <c r="I5348">
        <v>4</v>
      </c>
      <c r="J5348">
        <v>3936</v>
      </c>
    </row>
    <row r="5349" spans="1:10" x14ac:dyDescent="0.2">
      <c r="A5349" t="s">
        <v>33</v>
      </c>
      <c r="B5349" t="s">
        <v>34</v>
      </c>
      <c r="C5349">
        <v>2022</v>
      </c>
      <c r="D5349">
        <v>3.2</v>
      </c>
      <c r="E5349" t="s">
        <v>12</v>
      </c>
      <c r="F5349" t="s">
        <v>25</v>
      </c>
      <c r="G5349">
        <v>26126</v>
      </c>
      <c r="H5349">
        <v>3</v>
      </c>
      <c r="I5349">
        <v>1</v>
      </c>
      <c r="J5349">
        <v>13377</v>
      </c>
    </row>
    <row r="5350" spans="1:10" x14ac:dyDescent="0.2">
      <c r="A5350" t="s">
        <v>20</v>
      </c>
      <c r="B5350" t="s">
        <v>21</v>
      </c>
      <c r="C5350">
        <v>2011</v>
      </c>
      <c r="D5350">
        <v>4.5</v>
      </c>
      <c r="E5350" t="s">
        <v>28</v>
      </c>
      <c r="F5350" t="s">
        <v>17</v>
      </c>
      <c r="G5350">
        <v>277409</v>
      </c>
      <c r="H5350">
        <v>3</v>
      </c>
      <c r="I5350">
        <v>5</v>
      </c>
      <c r="J5350">
        <v>7851</v>
      </c>
    </row>
    <row r="5351" spans="1:10" x14ac:dyDescent="0.2">
      <c r="A5351" t="s">
        <v>10</v>
      </c>
      <c r="B5351" t="s">
        <v>48</v>
      </c>
      <c r="C5351">
        <v>2015</v>
      </c>
      <c r="D5351">
        <v>4.2</v>
      </c>
      <c r="E5351" t="s">
        <v>12</v>
      </c>
      <c r="F5351" t="s">
        <v>25</v>
      </c>
      <c r="G5351">
        <v>174612</v>
      </c>
      <c r="H5351">
        <v>5</v>
      </c>
      <c r="I5351">
        <v>3</v>
      </c>
      <c r="J5351">
        <v>9307</v>
      </c>
    </row>
    <row r="5352" spans="1:10" x14ac:dyDescent="0.2">
      <c r="A5352" t="s">
        <v>18</v>
      </c>
      <c r="B5352" t="s">
        <v>52</v>
      </c>
      <c r="C5352">
        <v>2001</v>
      </c>
      <c r="D5352">
        <v>4.7</v>
      </c>
      <c r="E5352" t="s">
        <v>22</v>
      </c>
      <c r="F5352" t="s">
        <v>13</v>
      </c>
      <c r="G5352">
        <v>247365</v>
      </c>
      <c r="H5352">
        <v>4</v>
      </c>
      <c r="I5352">
        <v>3</v>
      </c>
      <c r="J5352">
        <v>6152</v>
      </c>
    </row>
    <row r="5353" spans="1:10" x14ac:dyDescent="0.2">
      <c r="A5353" t="s">
        <v>36</v>
      </c>
      <c r="B5353" t="s">
        <v>37</v>
      </c>
      <c r="C5353">
        <v>2006</v>
      </c>
      <c r="D5353">
        <v>4.4000000000000004</v>
      </c>
      <c r="E5353" t="s">
        <v>28</v>
      </c>
      <c r="F5353" t="s">
        <v>13</v>
      </c>
      <c r="G5353">
        <v>4533</v>
      </c>
      <c r="H5353">
        <v>3</v>
      </c>
      <c r="I5353">
        <v>1</v>
      </c>
      <c r="J5353">
        <v>10209</v>
      </c>
    </row>
    <row r="5354" spans="1:10" x14ac:dyDescent="0.2">
      <c r="A5354" t="s">
        <v>40</v>
      </c>
      <c r="B5354" t="s">
        <v>41</v>
      </c>
      <c r="C5354">
        <v>2017</v>
      </c>
      <c r="D5354">
        <v>1.5</v>
      </c>
      <c r="E5354" t="s">
        <v>16</v>
      </c>
      <c r="F5354" t="s">
        <v>13</v>
      </c>
      <c r="G5354">
        <v>185616</v>
      </c>
      <c r="H5354">
        <v>2</v>
      </c>
      <c r="I5354">
        <v>1</v>
      </c>
      <c r="J5354">
        <v>7987</v>
      </c>
    </row>
    <row r="5355" spans="1:10" x14ac:dyDescent="0.2">
      <c r="A5355" t="s">
        <v>18</v>
      </c>
      <c r="B5355" t="s">
        <v>19</v>
      </c>
      <c r="C5355">
        <v>2006</v>
      </c>
      <c r="D5355">
        <v>1.3</v>
      </c>
      <c r="E5355" t="s">
        <v>22</v>
      </c>
      <c r="F5355" t="s">
        <v>13</v>
      </c>
      <c r="G5355">
        <v>35764</v>
      </c>
      <c r="H5355">
        <v>4</v>
      </c>
      <c r="I5355">
        <v>2</v>
      </c>
      <c r="J5355">
        <v>8484</v>
      </c>
    </row>
    <row r="5356" spans="1:10" x14ac:dyDescent="0.2">
      <c r="A5356" t="s">
        <v>33</v>
      </c>
      <c r="B5356" t="s">
        <v>43</v>
      </c>
      <c r="C5356">
        <v>2004</v>
      </c>
      <c r="D5356">
        <v>1.4</v>
      </c>
      <c r="E5356" t="s">
        <v>28</v>
      </c>
      <c r="F5356" t="s">
        <v>13</v>
      </c>
      <c r="G5356">
        <v>96827</v>
      </c>
      <c r="H5356">
        <v>5</v>
      </c>
      <c r="I5356">
        <v>2</v>
      </c>
      <c r="J5356">
        <v>4763</v>
      </c>
    </row>
    <row r="5357" spans="1:10" x14ac:dyDescent="0.2">
      <c r="A5357" t="s">
        <v>10</v>
      </c>
      <c r="B5357" t="s">
        <v>48</v>
      </c>
      <c r="C5357">
        <v>2013</v>
      </c>
      <c r="D5357">
        <v>2.2000000000000002</v>
      </c>
      <c r="E5357" t="s">
        <v>12</v>
      </c>
      <c r="F5357" t="s">
        <v>13</v>
      </c>
      <c r="G5357">
        <v>103277</v>
      </c>
      <c r="H5357">
        <v>5</v>
      </c>
      <c r="I5357">
        <v>3</v>
      </c>
      <c r="J5357">
        <v>8134</v>
      </c>
    </row>
    <row r="5358" spans="1:10" x14ac:dyDescent="0.2">
      <c r="A5358" t="s">
        <v>33</v>
      </c>
      <c r="B5358" t="s">
        <v>34</v>
      </c>
      <c r="C5358">
        <v>2001</v>
      </c>
      <c r="D5358">
        <v>2.5</v>
      </c>
      <c r="E5358" t="s">
        <v>12</v>
      </c>
      <c r="F5358" t="s">
        <v>25</v>
      </c>
      <c r="G5358">
        <v>201185</v>
      </c>
      <c r="H5358">
        <v>4</v>
      </c>
      <c r="I5358">
        <v>1</v>
      </c>
      <c r="J5358">
        <v>2876</v>
      </c>
    </row>
    <row r="5359" spans="1:10" x14ac:dyDescent="0.2">
      <c r="A5359" t="s">
        <v>26</v>
      </c>
      <c r="B5359" t="s">
        <v>27</v>
      </c>
      <c r="C5359">
        <v>2005</v>
      </c>
      <c r="D5359">
        <v>3.9</v>
      </c>
      <c r="E5359" t="s">
        <v>22</v>
      </c>
      <c r="F5359" t="s">
        <v>13</v>
      </c>
      <c r="G5359">
        <v>36092</v>
      </c>
      <c r="H5359">
        <v>2</v>
      </c>
      <c r="I5359">
        <v>4</v>
      </c>
      <c r="J5359">
        <v>10778</v>
      </c>
    </row>
    <row r="5360" spans="1:10" x14ac:dyDescent="0.2">
      <c r="A5360" t="s">
        <v>36</v>
      </c>
      <c r="B5360" t="s">
        <v>53</v>
      </c>
      <c r="C5360">
        <v>2019</v>
      </c>
      <c r="D5360">
        <v>3</v>
      </c>
      <c r="E5360" t="s">
        <v>28</v>
      </c>
      <c r="F5360" t="s">
        <v>17</v>
      </c>
      <c r="G5360">
        <v>64584</v>
      </c>
      <c r="H5360">
        <v>2</v>
      </c>
      <c r="I5360">
        <v>3</v>
      </c>
      <c r="J5360">
        <v>13008</v>
      </c>
    </row>
    <row r="5361" spans="1:10" x14ac:dyDescent="0.2">
      <c r="A5361" t="s">
        <v>20</v>
      </c>
      <c r="B5361" t="s">
        <v>21</v>
      </c>
      <c r="C5361">
        <v>2002</v>
      </c>
      <c r="D5361">
        <v>2</v>
      </c>
      <c r="E5361" t="s">
        <v>28</v>
      </c>
      <c r="F5361" t="s">
        <v>17</v>
      </c>
      <c r="G5361">
        <v>270098</v>
      </c>
      <c r="H5361">
        <v>3</v>
      </c>
      <c r="I5361">
        <v>3</v>
      </c>
      <c r="J5361">
        <v>2798</v>
      </c>
    </row>
    <row r="5362" spans="1:10" x14ac:dyDescent="0.2">
      <c r="A5362" t="s">
        <v>33</v>
      </c>
      <c r="B5362" t="s">
        <v>55</v>
      </c>
      <c r="C5362">
        <v>2021</v>
      </c>
      <c r="D5362">
        <v>3.5</v>
      </c>
      <c r="E5362" t="s">
        <v>22</v>
      </c>
      <c r="F5362" t="s">
        <v>17</v>
      </c>
      <c r="G5362">
        <v>225793</v>
      </c>
      <c r="H5362">
        <v>3</v>
      </c>
      <c r="I5362">
        <v>4</v>
      </c>
      <c r="J5362">
        <v>12884</v>
      </c>
    </row>
    <row r="5363" spans="1:10" x14ac:dyDescent="0.2">
      <c r="A5363" t="s">
        <v>29</v>
      </c>
      <c r="B5363" t="s">
        <v>30</v>
      </c>
      <c r="C5363">
        <v>2012</v>
      </c>
      <c r="D5363">
        <v>1.6</v>
      </c>
      <c r="E5363" t="s">
        <v>28</v>
      </c>
      <c r="F5363" t="s">
        <v>17</v>
      </c>
      <c r="G5363">
        <v>276281</v>
      </c>
      <c r="H5363">
        <v>4</v>
      </c>
      <c r="I5363">
        <v>3</v>
      </c>
      <c r="J5363">
        <v>5274</v>
      </c>
    </row>
    <row r="5364" spans="1:10" x14ac:dyDescent="0.2">
      <c r="A5364" t="s">
        <v>36</v>
      </c>
      <c r="B5364" t="s">
        <v>44</v>
      </c>
      <c r="C5364">
        <v>2021</v>
      </c>
      <c r="D5364">
        <v>1.1000000000000001</v>
      </c>
      <c r="E5364" t="s">
        <v>16</v>
      </c>
      <c r="F5364" t="s">
        <v>17</v>
      </c>
      <c r="G5364">
        <v>165941</v>
      </c>
      <c r="H5364">
        <v>4</v>
      </c>
      <c r="I5364">
        <v>1</v>
      </c>
      <c r="J5364">
        <v>10681</v>
      </c>
    </row>
    <row r="5365" spans="1:10" x14ac:dyDescent="0.2">
      <c r="A5365" t="s">
        <v>40</v>
      </c>
      <c r="B5365" t="s">
        <v>51</v>
      </c>
      <c r="C5365">
        <v>2008</v>
      </c>
      <c r="D5365">
        <v>4.8</v>
      </c>
      <c r="E5365" t="s">
        <v>22</v>
      </c>
      <c r="F5365" t="s">
        <v>13</v>
      </c>
      <c r="G5365">
        <v>190302</v>
      </c>
      <c r="H5365">
        <v>5</v>
      </c>
      <c r="I5365">
        <v>1</v>
      </c>
      <c r="J5365">
        <v>9493</v>
      </c>
    </row>
    <row r="5366" spans="1:10" x14ac:dyDescent="0.2">
      <c r="A5366" t="s">
        <v>20</v>
      </c>
      <c r="B5366" t="s">
        <v>21</v>
      </c>
      <c r="C5366">
        <v>2010</v>
      </c>
      <c r="D5366">
        <v>2.1</v>
      </c>
      <c r="E5366" t="s">
        <v>16</v>
      </c>
      <c r="F5366" t="s">
        <v>17</v>
      </c>
      <c r="G5366">
        <v>59470</v>
      </c>
      <c r="H5366">
        <v>3</v>
      </c>
      <c r="I5366">
        <v>5</v>
      </c>
      <c r="J5366">
        <v>10510</v>
      </c>
    </row>
    <row r="5367" spans="1:10" x14ac:dyDescent="0.2">
      <c r="A5367" t="s">
        <v>18</v>
      </c>
      <c r="B5367" t="s">
        <v>19</v>
      </c>
      <c r="C5367">
        <v>2011</v>
      </c>
      <c r="D5367">
        <v>1.9</v>
      </c>
      <c r="E5367" t="s">
        <v>22</v>
      </c>
      <c r="F5367" t="s">
        <v>13</v>
      </c>
      <c r="G5367">
        <v>30403</v>
      </c>
      <c r="H5367">
        <v>2</v>
      </c>
      <c r="I5367">
        <v>3</v>
      </c>
      <c r="J5367">
        <v>10691</v>
      </c>
    </row>
    <row r="5368" spans="1:10" x14ac:dyDescent="0.2">
      <c r="A5368" t="s">
        <v>40</v>
      </c>
      <c r="B5368" t="s">
        <v>51</v>
      </c>
      <c r="C5368">
        <v>2005</v>
      </c>
      <c r="D5368">
        <v>2.6</v>
      </c>
      <c r="E5368" t="s">
        <v>28</v>
      </c>
      <c r="F5368" t="s">
        <v>17</v>
      </c>
      <c r="G5368">
        <v>262282</v>
      </c>
      <c r="H5368">
        <v>5</v>
      </c>
      <c r="I5368">
        <v>5</v>
      </c>
      <c r="J5368">
        <v>4454</v>
      </c>
    </row>
    <row r="5369" spans="1:10" x14ac:dyDescent="0.2">
      <c r="A5369" t="s">
        <v>40</v>
      </c>
      <c r="B5369" t="s">
        <v>49</v>
      </c>
      <c r="C5369">
        <v>2006</v>
      </c>
      <c r="D5369">
        <v>3.7</v>
      </c>
      <c r="E5369" t="s">
        <v>12</v>
      </c>
      <c r="F5369" t="s">
        <v>17</v>
      </c>
      <c r="G5369">
        <v>56639</v>
      </c>
      <c r="H5369">
        <v>5</v>
      </c>
      <c r="I5369">
        <v>1</v>
      </c>
      <c r="J5369">
        <v>9967</v>
      </c>
    </row>
    <row r="5370" spans="1:10" x14ac:dyDescent="0.2">
      <c r="A5370" t="s">
        <v>40</v>
      </c>
      <c r="B5370" t="s">
        <v>49</v>
      </c>
      <c r="C5370">
        <v>2008</v>
      </c>
      <c r="D5370">
        <v>5</v>
      </c>
      <c r="E5370" t="s">
        <v>12</v>
      </c>
      <c r="F5370" t="s">
        <v>25</v>
      </c>
      <c r="G5370">
        <v>291457</v>
      </c>
      <c r="H5370">
        <v>4</v>
      </c>
      <c r="I5370">
        <v>4</v>
      </c>
      <c r="J5370">
        <v>5670</v>
      </c>
    </row>
    <row r="5371" spans="1:10" x14ac:dyDescent="0.2">
      <c r="A5371" t="s">
        <v>36</v>
      </c>
      <c r="B5371" t="s">
        <v>53</v>
      </c>
      <c r="C5371">
        <v>2008</v>
      </c>
      <c r="D5371">
        <v>4.2</v>
      </c>
      <c r="E5371" t="s">
        <v>12</v>
      </c>
      <c r="F5371" t="s">
        <v>25</v>
      </c>
      <c r="G5371">
        <v>165677</v>
      </c>
      <c r="H5371">
        <v>2</v>
      </c>
      <c r="I5371">
        <v>4</v>
      </c>
      <c r="J5371">
        <v>7386</v>
      </c>
    </row>
    <row r="5372" spans="1:10" x14ac:dyDescent="0.2">
      <c r="A5372" t="s">
        <v>40</v>
      </c>
      <c r="B5372" t="s">
        <v>51</v>
      </c>
      <c r="C5372">
        <v>2006</v>
      </c>
      <c r="D5372">
        <v>4.4000000000000004</v>
      </c>
      <c r="E5372" t="s">
        <v>16</v>
      </c>
      <c r="F5372" t="s">
        <v>17</v>
      </c>
      <c r="G5372">
        <v>76550</v>
      </c>
      <c r="H5372">
        <v>5</v>
      </c>
      <c r="I5372">
        <v>1</v>
      </c>
      <c r="J5372">
        <v>11269</v>
      </c>
    </row>
    <row r="5373" spans="1:10" x14ac:dyDescent="0.2">
      <c r="A5373" t="s">
        <v>14</v>
      </c>
      <c r="B5373" t="s">
        <v>15</v>
      </c>
      <c r="C5373">
        <v>2017</v>
      </c>
      <c r="D5373">
        <v>1.2</v>
      </c>
      <c r="E5373" t="s">
        <v>28</v>
      </c>
      <c r="F5373" t="s">
        <v>17</v>
      </c>
      <c r="G5373">
        <v>192701</v>
      </c>
      <c r="H5373">
        <v>3</v>
      </c>
      <c r="I5373">
        <v>4</v>
      </c>
      <c r="J5373">
        <v>8045</v>
      </c>
    </row>
    <row r="5374" spans="1:10" x14ac:dyDescent="0.2">
      <c r="A5374" t="s">
        <v>36</v>
      </c>
      <c r="B5374" t="s">
        <v>44</v>
      </c>
      <c r="C5374">
        <v>2020</v>
      </c>
      <c r="D5374">
        <v>2</v>
      </c>
      <c r="E5374" t="s">
        <v>28</v>
      </c>
      <c r="F5374" t="s">
        <v>25</v>
      </c>
      <c r="G5374">
        <v>93264</v>
      </c>
      <c r="H5374">
        <v>3</v>
      </c>
      <c r="I5374">
        <v>3</v>
      </c>
      <c r="J5374">
        <v>10234</v>
      </c>
    </row>
    <row r="5375" spans="1:10" x14ac:dyDescent="0.2">
      <c r="A5375" t="s">
        <v>14</v>
      </c>
      <c r="B5375" t="s">
        <v>39</v>
      </c>
      <c r="C5375">
        <v>2015</v>
      </c>
      <c r="D5375">
        <v>2.8</v>
      </c>
      <c r="E5375" t="s">
        <v>12</v>
      </c>
      <c r="F5375" t="s">
        <v>17</v>
      </c>
      <c r="G5375">
        <v>156778</v>
      </c>
      <c r="H5375">
        <v>4</v>
      </c>
      <c r="I5375">
        <v>3</v>
      </c>
      <c r="J5375">
        <v>9764</v>
      </c>
    </row>
    <row r="5376" spans="1:10" x14ac:dyDescent="0.2">
      <c r="A5376" t="s">
        <v>10</v>
      </c>
      <c r="B5376" t="s">
        <v>48</v>
      </c>
      <c r="C5376">
        <v>2008</v>
      </c>
      <c r="D5376">
        <v>3.2</v>
      </c>
      <c r="E5376" t="s">
        <v>22</v>
      </c>
      <c r="F5376" t="s">
        <v>25</v>
      </c>
      <c r="G5376">
        <v>85397</v>
      </c>
      <c r="H5376">
        <v>2</v>
      </c>
      <c r="I5376">
        <v>3</v>
      </c>
      <c r="J5376">
        <v>9992</v>
      </c>
    </row>
    <row r="5377" spans="1:10" x14ac:dyDescent="0.2">
      <c r="A5377" t="s">
        <v>40</v>
      </c>
      <c r="B5377" t="s">
        <v>49</v>
      </c>
      <c r="C5377">
        <v>2023</v>
      </c>
      <c r="D5377">
        <v>3.8</v>
      </c>
      <c r="E5377" t="s">
        <v>22</v>
      </c>
      <c r="F5377" t="s">
        <v>17</v>
      </c>
      <c r="G5377">
        <v>216961</v>
      </c>
      <c r="H5377">
        <v>5</v>
      </c>
      <c r="I5377">
        <v>4</v>
      </c>
      <c r="J5377">
        <v>13960</v>
      </c>
    </row>
    <row r="5378" spans="1:10" x14ac:dyDescent="0.2">
      <c r="A5378" t="s">
        <v>10</v>
      </c>
      <c r="B5378" t="s">
        <v>31</v>
      </c>
      <c r="C5378">
        <v>2000</v>
      </c>
      <c r="D5378">
        <v>4.3</v>
      </c>
      <c r="E5378" t="s">
        <v>16</v>
      </c>
      <c r="F5378" t="s">
        <v>25</v>
      </c>
      <c r="G5378">
        <v>190770</v>
      </c>
      <c r="H5378">
        <v>2</v>
      </c>
      <c r="I5378">
        <v>3</v>
      </c>
      <c r="J5378">
        <v>5584</v>
      </c>
    </row>
    <row r="5379" spans="1:10" x14ac:dyDescent="0.2">
      <c r="A5379" t="s">
        <v>18</v>
      </c>
      <c r="B5379" t="s">
        <v>52</v>
      </c>
      <c r="C5379">
        <v>2019</v>
      </c>
      <c r="D5379">
        <v>3.5</v>
      </c>
      <c r="E5379" t="s">
        <v>12</v>
      </c>
      <c r="F5379" t="s">
        <v>25</v>
      </c>
      <c r="G5379">
        <v>195620</v>
      </c>
      <c r="H5379">
        <v>2</v>
      </c>
      <c r="I5379">
        <v>1</v>
      </c>
      <c r="J5379">
        <v>9387</v>
      </c>
    </row>
    <row r="5380" spans="1:10" x14ac:dyDescent="0.2">
      <c r="A5380" t="s">
        <v>10</v>
      </c>
      <c r="B5380" t="s">
        <v>11</v>
      </c>
      <c r="C5380">
        <v>2010</v>
      </c>
      <c r="D5380">
        <v>1.3</v>
      </c>
      <c r="E5380" t="s">
        <v>28</v>
      </c>
      <c r="F5380" t="s">
        <v>25</v>
      </c>
      <c r="G5380">
        <v>150265</v>
      </c>
      <c r="H5380">
        <v>2</v>
      </c>
      <c r="I5380">
        <v>3</v>
      </c>
      <c r="J5380">
        <v>5394</v>
      </c>
    </row>
    <row r="5381" spans="1:10" x14ac:dyDescent="0.2">
      <c r="A5381" t="s">
        <v>33</v>
      </c>
      <c r="B5381" t="s">
        <v>43</v>
      </c>
      <c r="C5381">
        <v>2022</v>
      </c>
      <c r="D5381">
        <v>3</v>
      </c>
      <c r="E5381" t="s">
        <v>12</v>
      </c>
      <c r="F5381" t="s">
        <v>17</v>
      </c>
      <c r="G5381">
        <v>292241</v>
      </c>
      <c r="H5381">
        <v>3</v>
      </c>
      <c r="I5381">
        <v>1</v>
      </c>
      <c r="J5381">
        <v>9355</v>
      </c>
    </row>
    <row r="5382" spans="1:10" x14ac:dyDescent="0.2">
      <c r="A5382" t="s">
        <v>33</v>
      </c>
      <c r="B5382" t="s">
        <v>55</v>
      </c>
      <c r="C5382">
        <v>2009</v>
      </c>
      <c r="D5382">
        <v>2.4</v>
      </c>
      <c r="E5382" t="s">
        <v>12</v>
      </c>
      <c r="F5382" t="s">
        <v>25</v>
      </c>
      <c r="G5382">
        <v>267260</v>
      </c>
      <c r="H5382">
        <v>5</v>
      </c>
      <c r="I5382">
        <v>4</v>
      </c>
      <c r="J5382">
        <v>3854</v>
      </c>
    </row>
    <row r="5383" spans="1:10" x14ac:dyDescent="0.2">
      <c r="A5383" t="s">
        <v>33</v>
      </c>
      <c r="B5383" t="s">
        <v>34</v>
      </c>
      <c r="C5383">
        <v>2020</v>
      </c>
      <c r="D5383">
        <v>1.6</v>
      </c>
      <c r="E5383" t="s">
        <v>16</v>
      </c>
      <c r="F5383" t="s">
        <v>17</v>
      </c>
      <c r="G5383">
        <v>35830</v>
      </c>
      <c r="H5383">
        <v>3</v>
      </c>
      <c r="I5383">
        <v>2</v>
      </c>
      <c r="J5383">
        <v>13483</v>
      </c>
    </row>
    <row r="5384" spans="1:10" x14ac:dyDescent="0.2">
      <c r="A5384" t="s">
        <v>33</v>
      </c>
      <c r="B5384" t="s">
        <v>43</v>
      </c>
      <c r="C5384">
        <v>2005</v>
      </c>
      <c r="D5384">
        <v>4</v>
      </c>
      <c r="E5384" t="s">
        <v>12</v>
      </c>
      <c r="F5384" t="s">
        <v>25</v>
      </c>
      <c r="G5384">
        <v>240538</v>
      </c>
      <c r="H5384">
        <v>3</v>
      </c>
      <c r="I5384">
        <v>2</v>
      </c>
      <c r="J5384">
        <v>4789</v>
      </c>
    </row>
    <row r="5385" spans="1:10" x14ac:dyDescent="0.2">
      <c r="A5385" t="s">
        <v>10</v>
      </c>
      <c r="B5385" t="s">
        <v>11</v>
      </c>
      <c r="C5385">
        <v>2019</v>
      </c>
      <c r="D5385">
        <v>2.4</v>
      </c>
      <c r="E5385" t="s">
        <v>28</v>
      </c>
      <c r="F5385" t="s">
        <v>13</v>
      </c>
      <c r="G5385">
        <v>294864</v>
      </c>
      <c r="H5385">
        <v>4</v>
      </c>
      <c r="I5385">
        <v>2</v>
      </c>
      <c r="J5385">
        <v>6302</v>
      </c>
    </row>
    <row r="5386" spans="1:10" x14ac:dyDescent="0.2">
      <c r="A5386" t="s">
        <v>14</v>
      </c>
      <c r="B5386" t="s">
        <v>46</v>
      </c>
      <c r="C5386">
        <v>2023</v>
      </c>
      <c r="D5386">
        <v>1.7</v>
      </c>
      <c r="E5386" t="s">
        <v>12</v>
      </c>
      <c r="F5386" t="s">
        <v>25</v>
      </c>
      <c r="G5386">
        <v>109838</v>
      </c>
      <c r="H5386">
        <v>3</v>
      </c>
      <c r="I5386">
        <v>2</v>
      </c>
      <c r="J5386">
        <v>10503</v>
      </c>
    </row>
    <row r="5387" spans="1:10" x14ac:dyDescent="0.2">
      <c r="A5387" t="s">
        <v>20</v>
      </c>
      <c r="B5387" t="s">
        <v>21</v>
      </c>
      <c r="C5387">
        <v>2003</v>
      </c>
      <c r="D5387">
        <v>3.5</v>
      </c>
      <c r="E5387" t="s">
        <v>12</v>
      </c>
      <c r="F5387" t="s">
        <v>25</v>
      </c>
      <c r="G5387">
        <v>13919</v>
      </c>
      <c r="H5387">
        <v>3</v>
      </c>
      <c r="I5387">
        <v>4</v>
      </c>
      <c r="J5387">
        <v>8221</v>
      </c>
    </row>
    <row r="5388" spans="1:10" x14ac:dyDescent="0.2">
      <c r="A5388" t="s">
        <v>26</v>
      </c>
      <c r="B5388" t="s">
        <v>32</v>
      </c>
      <c r="C5388">
        <v>2016</v>
      </c>
      <c r="D5388">
        <v>2.7</v>
      </c>
      <c r="E5388" t="s">
        <v>22</v>
      </c>
      <c r="F5388" t="s">
        <v>25</v>
      </c>
      <c r="G5388">
        <v>150220</v>
      </c>
      <c r="H5388">
        <v>4</v>
      </c>
      <c r="I5388">
        <v>5</v>
      </c>
      <c r="J5388">
        <v>10595</v>
      </c>
    </row>
    <row r="5389" spans="1:10" x14ac:dyDescent="0.2">
      <c r="A5389" t="s">
        <v>29</v>
      </c>
      <c r="B5389" t="s">
        <v>56</v>
      </c>
      <c r="C5389">
        <v>2007</v>
      </c>
      <c r="D5389">
        <v>4.0999999999999996</v>
      </c>
      <c r="E5389" t="s">
        <v>22</v>
      </c>
      <c r="F5389" t="s">
        <v>17</v>
      </c>
      <c r="G5389">
        <v>210029</v>
      </c>
      <c r="H5389">
        <v>3</v>
      </c>
      <c r="I5389">
        <v>2</v>
      </c>
      <c r="J5389">
        <v>9599</v>
      </c>
    </row>
    <row r="5390" spans="1:10" x14ac:dyDescent="0.2">
      <c r="A5390" t="s">
        <v>40</v>
      </c>
      <c r="B5390" t="s">
        <v>51</v>
      </c>
      <c r="C5390">
        <v>2015</v>
      </c>
      <c r="D5390">
        <v>2.4</v>
      </c>
      <c r="E5390" t="s">
        <v>22</v>
      </c>
      <c r="F5390" t="s">
        <v>25</v>
      </c>
      <c r="G5390">
        <v>14293</v>
      </c>
      <c r="H5390">
        <v>2</v>
      </c>
      <c r="I5390">
        <v>3</v>
      </c>
      <c r="J5390">
        <v>12714</v>
      </c>
    </row>
    <row r="5391" spans="1:10" x14ac:dyDescent="0.2">
      <c r="A5391" t="s">
        <v>10</v>
      </c>
      <c r="B5391" t="s">
        <v>48</v>
      </c>
      <c r="C5391">
        <v>2002</v>
      </c>
      <c r="D5391">
        <v>1</v>
      </c>
      <c r="E5391" t="s">
        <v>12</v>
      </c>
      <c r="F5391" t="s">
        <v>17</v>
      </c>
      <c r="G5391">
        <v>62764</v>
      </c>
      <c r="H5391">
        <v>3</v>
      </c>
      <c r="I5391">
        <v>5</v>
      </c>
      <c r="J5391">
        <v>5944</v>
      </c>
    </row>
    <row r="5392" spans="1:10" x14ac:dyDescent="0.2">
      <c r="A5392" t="s">
        <v>33</v>
      </c>
      <c r="B5392" t="s">
        <v>55</v>
      </c>
      <c r="C5392">
        <v>2006</v>
      </c>
      <c r="D5392">
        <v>4.5</v>
      </c>
      <c r="E5392" t="s">
        <v>28</v>
      </c>
      <c r="F5392" t="s">
        <v>25</v>
      </c>
      <c r="G5392">
        <v>54111</v>
      </c>
      <c r="H5392">
        <v>5</v>
      </c>
      <c r="I5392">
        <v>5</v>
      </c>
      <c r="J5392">
        <v>9317</v>
      </c>
    </row>
    <row r="5393" spans="1:10" x14ac:dyDescent="0.2">
      <c r="A5393" t="s">
        <v>36</v>
      </c>
      <c r="B5393" t="s">
        <v>53</v>
      </c>
      <c r="C5393">
        <v>2010</v>
      </c>
      <c r="D5393">
        <v>1.5</v>
      </c>
      <c r="E5393" t="s">
        <v>28</v>
      </c>
      <c r="F5393" t="s">
        <v>25</v>
      </c>
      <c r="G5393">
        <v>54123</v>
      </c>
      <c r="H5393">
        <v>2</v>
      </c>
      <c r="I5393">
        <v>2</v>
      </c>
      <c r="J5393">
        <v>7517</v>
      </c>
    </row>
    <row r="5394" spans="1:10" x14ac:dyDescent="0.2">
      <c r="A5394" t="s">
        <v>26</v>
      </c>
      <c r="B5394" t="s">
        <v>47</v>
      </c>
      <c r="C5394">
        <v>2008</v>
      </c>
      <c r="D5394">
        <v>3.7</v>
      </c>
      <c r="E5394" t="s">
        <v>16</v>
      </c>
      <c r="F5394" t="s">
        <v>25</v>
      </c>
      <c r="G5394">
        <v>176021</v>
      </c>
      <c r="H5394">
        <v>3</v>
      </c>
      <c r="I5394">
        <v>2</v>
      </c>
      <c r="J5394">
        <v>7679</v>
      </c>
    </row>
    <row r="5395" spans="1:10" x14ac:dyDescent="0.2">
      <c r="A5395" t="s">
        <v>10</v>
      </c>
      <c r="B5395" t="s">
        <v>48</v>
      </c>
      <c r="C5395">
        <v>2002</v>
      </c>
      <c r="D5395">
        <v>4.4000000000000004</v>
      </c>
      <c r="E5395" t="s">
        <v>12</v>
      </c>
      <c r="F5395" t="s">
        <v>13</v>
      </c>
      <c r="G5395">
        <v>28849</v>
      </c>
      <c r="H5395">
        <v>5</v>
      </c>
      <c r="I5395">
        <v>2</v>
      </c>
      <c r="J5395">
        <v>8523</v>
      </c>
    </row>
    <row r="5396" spans="1:10" x14ac:dyDescent="0.2">
      <c r="A5396" t="s">
        <v>18</v>
      </c>
      <c r="B5396" t="s">
        <v>54</v>
      </c>
      <c r="C5396">
        <v>2012</v>
      </c>
      <c r="D5396">
        <v>4.5</v>
      </c>
      <c r="E5396" t="s">
        <v>28</v>
      </c>
      <c r="F5396" t="s">
        <v>25</v>
      </c>
      <c r="G5396">
        <v>158137</v>
      </c>
      <c r="H5396">
        <v>5</v>
      </c>
      <c r="I5396">
        <v>1</v>
      </c>
      <c r="J5396">
        <v>9037</v>
      </c>
    </row>
    <row r="5397" spans="1:10" x14ac:dyDescent="0.2">
      <c r="A5397" t="s">
        <v>33</v>
      </c>
      <c r="B5397" t="s">
        <v>55</v>
      </c>
      <c r="C5397">
        <v>2006</v>
      </c>
      <c r="D5397">
        <v>2.1</v>
      </c>
      <c r="E5397" t="s">
        <v>22</v>
      </c>
      <c r="F5397" t="s">
        <v>17</v>
      </c>
      <c r="G5397">
        <v>134833</v>
      </c>
      <c r="H5397">
        <v>2</v>
      </c>
      <c r="I5397">
        <v>4</v>
      </c>
      <c r="J5397">
        <v>8803</v>
      </c>
    </row>
    <row r="5398" spans="1:10" x14ac:dyDescent="0.2">
      <c r="A5398" t="s">
        <v>14</v>
      </c>
      <c r="B5398" t="s">
        <v>46</v>
      </c>
      <c r="C5398">
        <v>2015</v>
      </c>
      <c r="D5398">
        <v>3.8</v>
      </c>
      <c r="E5398" t="s">
        <v>16</v>
      </c>
      <c r="F5398" t="s">
        <v>17</v>
      </c>
      <c r="G5398">
        <v>251350</v>
      </c>
      <c r="H5398">
        <v>2</v>
      </c>
      <c r="I5398">
        <v>3</v>
      </c>
      <c r="J5398">
        <v>9873</v>
      </c>
    </row>
    <row r="5399" spans="1:10" x14ac:dyDescent="0.2">
      <c r="A5399" t="s">
        <v>26</v>
      </c>
      <c r="B5399" t="s">
        <v>27</v>
      </c>
      <c r="C5399">
        <v>2016</v>
      </c>
      <c r="D5399">
        <v>4</v>
      </c>
      <c r="E5399" t="s">
        <v>16</v>
      </c>
      <c r="F5399" t="s">
        <v>25</v>
      </c>
      <c r="G5399">
        <v>93677</v>
      </c>
      <c r="H5399">
        <v>4</v>
      </c>
      <c r="I5399">
        <v>3</v>
      </c>
      <c r="J5399">
        <v>12026</v>
      </c>
    </row>
    <row r="5400" spans="1:10" x14ac:dyDescent="0.2">
      <c r="A5400" t="s">
        <v>23</v>
      </c>
      <c r="B5400" t="s">
        <v>45</v>
      </c>
      <c r="C5400">
        <v>2019</v>
      </c>
      <c r="D5400">
        <v>2.8</v>
      </c>
      <c r="E5400" t="s">
        <v>12</v>
      </c>
      <c r="F5400" t="s">
        <v>25</v>
      </c>
      <c r="G5400">
        <v>64595</v>
      </c>
      <c r="H5400">
        <v>4</v>
      </c>
      <c r="I5400">
        <v>5</v>
      </c>
      <c r="J5400">
        <v>11308</v>
      </c>
    </row>
    <row r="5401" spans="1:10" x14ac:dyDescent="0.2">
      <c r="A5401" t="s">
        <v>14</v>
      </c>
      <c r="B5401" t="s">
        <v>46</v>
      </c>
      <c r="C5401">
        <v>2003</v>
      </c>
      <c r="D5401">
        <v>4.8</v>
      </c>
      <c r="E5401" t="s">
        <v>28</v>
      </c>
      <c r="F5401" t="s">
        <v>25</v>
      </c>
      <c r="G5401">
        <v>43123</v>
      </c>
      <c r="H5401">
        <v>2</v>
      </c>
      <c r="I5401">
        <v>4</v>
      </c>
      <c r="J5401">
        <v>8937</v>
      </c>
    </row>
    <row r="5402" spans="1:10" x14ac:dyDescent="0.2">
      <c r="A5402" t="s">
        <v>14</v>
      </c>
      <c r="B5402" t="s">
        <v>39</v>
      </c>
      <c r="C5402">
        <v>2007</v>
      </c>
      <c r="D5402">
        <v>2.5</v>
      </c>
      <c r="E5402" t="s">
        <v>16</v>
      </c>
      <c r="F5402" t="s">
        <v>17</v>
      </c>
      <c r="G5402">
        <v>226193</v>
      </c>
      <c r="H5402">
        <v>5</v>
      </c>
      <c r="I5402">
        <v>3</v>
      </c>
      <c r="J5402">
        <v>6676</v>
      </c>
    </row>
    <row r="5403" spans="1:10" x14ac:dyDescent="0.2">
      <c r="A5403" t="s">
        <v>26</v>
      </c>
      <c r="B5403" t="s">
        <v>47</v>
      </c>
      <c r="C5403">
        <v>2019</v>
      </c>
      <c r="D5403">
        <v>3.2</v>
      </c>
      <c r="E5403" t="s">
        <v>12</v>
      </c>
      <c r="F5403" t="s">
        <v>17</v>
      </c>
      <c r="G5403">
        <v>107244</v>
      </c>
      <c r="H5403">
        <v>5</v>
      </c>
      <c r="I5403">
        <v>5</v>
      </c>
      <c r="J5403">
        <v>12355</v>
      </c>
    </row>
    <row r="5404" spans="1:10" x14ac:dyDescent="0.2">
      <c r="A5404" t="s">
        <v>40</v>
      </c>
      <c r="B5404" t="s">
        <v>41</v>
      </c>
      <c r="C5404">
        <v>2022</v>
      </c>
      <c r="D5404">
        <v>4</v>
      </c>
      <c r="E5404" t="s">
        <v>12</v>
      </c>
      <c r="F5404" t="s">
        <v>13</v>
      </c>
      <c r="G5404">
        <v>177776</v>
      </c>
      <c r="H5404">
        <v>3</v>
      </c>
      <c r="I5404">
        <v>2</v>
      </c>
      <c r="J5404">
        <v>11144</v>
      </c>
    </row>
    <row r="5405" spans="1:10" x14ac:dyDescent="0.2">
      <c r="A5405" t="s">
        <v>23</v>
      </c>
      <c r="B5405" t="s">
        <v>45</v>
      </c>
      <c r="C5405">
        <v>2011</v>
      </c>
      <c r="D5405">
        <v>2.2000000000000002</v>
      </c>
      <c r="E5405" t="s">
        <v>16</v>
      </c>
      <c r="F5405" t="s">
        <v>17</v>
      </c>
      <c r="G5405">
        <v>28192</v>
      </c>
      <c r="H5405">
        <v>3</v>
      </c>
      <c r="I5405">
        <v>5</v>
      </c>
      <c r="J5405">
        <v>11536</v>
      </c>
    </row>
    <row r="5406" spans="1:10" x14ac:dyDescent="0.2">
      <c r="A5406" t="s">
        <v>40</v>
      </c>
      <c r="B5406" t="s">
        <v>41</v>
      </c>
      <c r="C5406">
        <v>2013</v>
      </c>
      <c r="D5406">
        <v>2.1</v>
      </c>
      <c r="E5406" t="s">
        <v>16</v>
      </c>
      <c r="F5406" t="s">
        <v>25</v>
      </c>
      <c r="G5406">
        <v>136973</v>
      </c>
      <c r="H5406">
        <v>2</v>
      </c>
      <c r="I5406">
        <v>4</v>
      </c>
      <c r="J5406">
        <v>8360</v>
      </c>
    </row>
    <row r="5407" spans="1:10" x14ac:dyDescent="0.2">
      <c r="A5407" t="s">
        <v>33</v>
      </c>
      <c r="B5407" t="s">
        <v>34</v>
      </c>
      <c r="C5407">
        <v>2015</v>
      </c>
      <c r="D5407">
        <v>1.9</v>
      </c>
      <c r="E5407" t="s">
        <v>16</v>
      </c>
      <c r="F5407" t="s">
        <v>25</v>
      </c>
      <c r="G5407">
        <v>277207</v>
      </c>
      <c r="H5407">
        <v>3</v>
      </c>
      <c r="I5407">
        <v>3</v>
      </c>
      <c r="J5407">
        <v>5955</v>
      </c>
    </row>
    <row r="5408" spans="1:10" x14ac:dyDescent="0.2">
      <c r="A5408" t="s">
        <v>29</v>
      </c>
      <c r="B5408" t="s">
        <v>35</v>
      </c>
      <c r="C5408">
        <v>2006</v>
      </c>
      <c r="D5408">
        <v>4.3</v>
      </c>
      <c r="E5408" t="s">
        <v>12</v>
      </c>
      <c r="F5408" t="s">
        <v>25</v>
      </c>
      <c r="G5408">
        <v>226236</v>
      </c>
      <c r="H5408">
        <v>4</v>
      </c>
      <c r="I5408">
        <v>3</v>
      </c>
      <c r="J5408">
        <v>5675</v>
      </c>
    </row>
    <row r="5409" spans="1:10" x14ac:dyDescent="0.2">
      <c r="A5409" t="s">
        <v>10</v>
      </c>
      <c r="B5409" t="s">
        <v>31</v>
      </c>
      <c r="C5409">
        <v>2002</v>
      </c>
      <c r="D5409">
        <v>2.7</v>
      </c>
      <c r="E5409" t="s">
        <v>16</v>
      </c>
      <c r="F5409" t="s">
        <v>25</v>
      </c>
      <c r="G5409">
        <v>14820</v>
      </c>
      <c r="H5409">
        <v>2</v>
      </c>
      <c r="I5409">
        <v>5</v>
      </c>
      <c r="J5409">
        <v>8103</v>
      </c>
    </row>
    <row r="5410" spans="1:10" x14ac:dyDescent="0.2">
      <c r="A5410" t="s">
        <v>36</v>
      </c>
      <c r="B5410" t="s">
        <v>37</v>
      </c>
      <c r="C5410">
        <v>2018</v>
      </c>
      <c r="D5410">
        <v>3.3</v>
      </c>
      <c r="E5410" t="s">
        <v>22</v>
      </c>
      <c r="F5410" t="s">
        <v>25</v>
      </c>
      <c r="G5410">
        <v>289705</v>
      </c>
      <c r="H5410">
        <v>5</v>
      </c>
      <c r="I5410">
        <v>4</v>
      </c>
      <c r="J5410">
        <v>9005</v>
      </c>
    </row>
    <row r="5411" spans="1:10" x14ac:dyDescent="0.2">
      <c r="A5411" t="s">
        <v>10</v>
      </c>
      <c r="B5411" t="s">
        <v>11</v>
      </c>
      <c r="C5411">
        <v>2007</v>
      </c>
      <c r="D5411">
        <v>3.5</v>
      </c>
      <c r="E5411" t="s">
        <v>22</v>
      </c>
      <c r="F5411" t="s">
        <v>13</v>
      </c>
      <c r="G5411">
        <v>96531</v>
      </c>
      <c r="H5411">
        <v>3</v>
      </c>
      <c r="I5411">
        <v>5</v>
      </c>
      <c r="J5411">
        <v>9769</v>
      </c>
    </row>
    <row r="5412" spans="1:10" x14ac:dyDescent="0.2">
      <c r="A5412" t="s">
        <v>33</v>
      </c>
      <c r="B5412" t="s">
        <v>43</v>
      </c>
      <c r="C5412">
        <v>2012</v>
      </c>
      <c r="D5412">
        <v>2.5</v>
      </c>
      <c r="E5412" t="s">
        <v>12</v>
      </c>
      <c r="F5412" t="s">
        <v>25</v>
      </c>
      <c r="G5412">
        <v>48350</v>
      </c>
      <c r="H5412">
        <v>5</v>
      </c>
      <c r="I5412">
        <v>3</v>
      </c>
      <c r="J5412">
        <v>9233</v>
      </c>
    </row>
    <row r="5413" spans="1:10" x14ac:dyDescent="0.2">
      <c r="A5413" t="s">
        <v>18</v>
      </c>
      <c r="B5413" t="s">
        <v>52</v>
      </c>
      <c r="C5413">
        <v>2013</v>
      </c>
      <c r="D5413">
        <v>2.7</v>
      </c>
      <c r="E5413" t="s">
        <v>12</v>
      </c>
      <c r="F5413" t="s">
        <v>25</v>
      </c>
      <c r="G5413">
        <v>60631</v>
      </c>
      <c r="H5413">
        <v>4</v>
      </c>
      <c r="I5413">
        <v>3</v>
      </c>
      <c r="J5413">
        <v>9487</v>
      </c>
    </row>
    <row r="5414" spans="1:10" x14ac:dyDescent="0.2">
      <c r="A5414" t="s">
        <v>20</v>
      </c>
      <c r="B5414" t="s">
        <v>21</v>
      </c>
      <c r="C5414">
        <v>2003</v>
      </c>
      <c r="D5414">
        <v>2</v>
      </c>
      <c r="E5414" t="s">
        <v>16</v>
      </c>
      <c r="F5414" t="s">
        <v>13</v>
      </c>
      <c r="G5414">
        <v>265161</v>
      </c>
      <c r="H5414">
        <v>2</v>
      </c>
      <c r="I5414">
        <v>3</v>
      </c>
      <c r="J5414">
        <v>2696</v>
      </c>
    </row>
    <row r="5415" spans="1:10" x14ac:dyDescent="0.2">
      <c r="A5415" t="s">
        <v>29</v>
      </c>
      <c r="B5415" t="s">
        <v>35</v>
      </c>
      <c r="C5415">
        <v>2012</v>
      </c>
      <c r="D5415">
        <v>1.6</v>
      </c>
      <c r="E5415" t="s">
        <v>28</v>
      </c>
      <c r="F5415" t="s">
        <v>25</v>
      </c>
      <c r="G5415">
        <v>257128</v>
      </c>
      <c r="H5415">
        <v>2</v>
      </c>
      <c r="I5415">
        <v>3</v>
      </c>
      <c r="J5415">
        <v>4157</v>
      </c>
    </row>
    <row r="5416" spans="1:10" x14ac:dyDescent="0.2">
      <c r="A5416" t="s">
        <v>33</v>
      </c>
      <c r="B5416" t="s">
        <v>55</v>
      </c>
      <c r="C5416">
        <v>2010</v>
      </c>
      <c r="D5416">
        <v>1.9</v>
      </c>
      <c r="E5416" t="s">
        <v>22</v>
      </c>
      <c r="F5416" t="s">
        <v>13</v>
      </c>
      <c r="G5416">
        <v>166667</v>
      </c>
      <c r="H5416">
        <v>4</v>
      </c>
      <c r="I5416">
        <v>4</v>
      </c>
      <c r="J5416">
        <v>7666</v>
      </c>
    </row>
    <row r="5417" spans="1:10" x14ac:dyDescent="0.2">
      <c r="A5417" t="s">
        <v>14</v>
      </c>
      <c r="B5417" t="s">
        <v>46</v>
      </c>
      <c r="C5417">
        <v>2019</v>
      </c>
      <c r="D5417">
        <v>3.6</v>
      </c>
      <c r="E5417" t="s">
        <v>28</v>
      </c>
      <c r="F5417" t="s">
        <v>13</v>
      </c>
      <c r="G5417">
        <v>220278</v>
      </c>
      <c r="H5417">
        <v>5</v>
      </c>
      <c r="I5417">
        <v>1</v>
      </c>
      <c r="J5417">
        <v>8994</v>
      </c>
    </row>
    <row r="5418" spans="1:10" x14ac:dyDescent="0.2">
      <c r="A5418" t="s">
        <v>36</v>
      </c>
      <c r="B5418" t="s">
        <v>44</v>
      </c>
      <c r="C5418">
        <v>2004</v>
      </c>
      <c r="D5418">
        <v>4.9000000000000004</v>
      </c>
      <c r="E5418" t="s">
        <v>16</v>
      </c>
      <c r="F5418" t="s">
        <v>17</v>
      </c>
      <c r="G5418">
        <v>76461</v>
      </c>
      <c r="H5418">
        <v>4</v>
      </c>
      <c r="I5418">
        <v>2</v>
      </c>
      <c r="J5418">
        <v>11170</v>
      </c>
    </row>
    <row r="5419" spans="1:10" x14ac:dyDescent="0.2">
      <c r="A5419" t="s">
        <v>23</v>
      </c>
      <c r="B5419" t="s">
        <v>24</v>
      </c>
      <c r="C5419">
        <v>2019</v>
      </c>
      <c r="D5419">
        <v>3.7</v>
      </c>
      <c r="E5419" t="s">
        <v>22</v>
      </c>
      <c r="F5419" t="s">
        <v>25</v>
      </c>
      <c r="G5419">
        <v>248482</v>
      </c>
      <c r="H5419">
        <v>2</v>
      </c>
      <c r="I5419">
        <v>1</v>
      </c>
      <c r="J5419">
        <v>10530</v>
      </c>
    </row>
    <row r="5420" spans="1:10" x14ac:dyDescent="0.2">
      <c r="A5420" t="s">
        <v>10</v>
      </c>
      <c r="B5420" t="s">
        <v>11</v>
      </c>
      <c r="C5420">
        <v>2004</v>
      </c>
      <c r="D5420">
        <v>2.1</v>
      </c>
      <c r="E5420" t="s">
        <v>22</v>
      </c>
      <c r="F5420" t="s">
        <v>13</v>
      </c>
      <c r="G5420">
        <v>218620</v>
      </c>
      <c r="H5420">
        <v>4</v>
      </c>
      <c r="I5420">
        <v>4</v>
      </c>
      <c r="J5420">
        <v>5027</v>
      </c>
    </row>
    <row r="5421" spans="1:10" x14ac:dyDescent="0.2">
      <c r="A5421" t="s">
        <v>26</v>
      </c>
      <c r="B5421" t="s">
        <v>47</v>
      </c>
      <c r="C5421">
        <v>2020</v>
      </c>
      <c r="D5421">
        <v>3.5</v>
      </c>
      <c r="E5421" t="s">
        <v>12</v>
      </c>
      <c r="F5421" t="s">
        <v>13</v>
      </c>
      <c r="G5421">
        <v>181039</v>
      </c>
      <c r="H5421">
        <v>4</v>
      </c>
      <c r="I5421">
        <v>4</v>
      </c>
      <c r="J5421">
        <v>9979</v>
      </c>
    </row>
    <row r="5422" spans="1:10" x14ac:dyDescent="0.2">
      <c r="A5422" t="s">
        <v>40</v>
      </c>
      <c r="B5422" t="s">
        <v>51</v>
      </c>
      <c r="C5422">
        <v>2007</v>
      </c>
      <c r="D5422">
        <v>1.5</v>
      </c>
      <c r="E5422" t="s">
        <v>12</v>
      </c>
      <c r="F5422" t="s">
        <v>17</v>
      </c>
      <c r="G5422">
        <v>88661</v>
      </c>
      <c r="H5422">
        <v>4</v>
      </c>
      <c r="I5422">
        <v>3</v>
      </c>
      <c r="J5422">
        <v>7426</v>
      </c>
    </row>
    <row r="5423" spans="1:10" x14ac:dyDescent="0.2">
      <c r="A5423" t="s">
        <v>18</v>
      </c>
      <c r="B5423" t="s">
        <v>52</v>
      </c>
      <c r="C5423">
        <v>2006</v>
      </c>
      <c r="D5423">
        <v>2.8</v>
      </c>
      <c r="E5423" t="s">
        <v>28</v>
      </c>
      <c r="F5423" t="s">
        <v>13</v>
      </c>
      <c r="G5423">
        <v>198463</v>
      </c>
      <c r="H5423">
        <v>3</v>
      </c>
      <c r="I5423">
        <v>4</v>
      </c>
      <c r="J5423">
        <v>4730</v>
      </c>
    </row>
    <row r="5424" spans="1:10" x14ac:dyDescent="0.2">
      <c r="A5424" t="s">
        <v>18</v>
      </c>
      <c r="B5424" t="s">
        <v>52</v>
      </c>
      <c r="C5424">
        <v>2001</v>
      </c>
      <c r="D5424">
        <v>3.4</v>
      </c>
      <c r="E5424" t="s">
        <v>16</v>
      </c>
      <c r="F5424" t="s">
        <v>17</v>
      </c>
      <c r="G5424">
        <v>181413</v>
      </c>
      <c r="H5424">
        <v>2</v>
      </c>
      <c r="I5424">
        <v>5</v>
      </c>
      <c r="J5424">
        <v>6671</v>
      </c>
    </row>
    <row r="5425" spans="1:10" x14ac:dyDescent="0.2">
      <c r="A5425" t="s">
        <v>14</v>
      </c>
      <c r="B5425" t="s">
        <v>39</v>
      </c>
      <c r="C5425">
        <v>2004</v>
      </c>
      <c r="D5425">
        <v>2.1</v>
      </c>
      <c r="E5425" t="s">
        <v>28</v>
      </c>
      <c r="F5425" t="s">
        <v>17</v>
      </c>
      <c r="G5425">
        <v>276270</v>
      </c>
      <c r="H5425">
        <v>3</v>
      </c>
      <c r="I5425">
        <v>4</v>
      </c>
      <c r="J5425">
        <v>3374</v>
      </c>
    </row>
    <row r="5426" spans="1:10" x14ac:dyDescent="0.2">
      <c r="A5426" t="s">
        <v>36</v>
      </c>
      <c r="B5426" t="s">
        <v>53</v>
      </c>
      <c r="C5426">
        <v>2005</v>
      </c>
      <c r="D5426">
        <v>1.1000000000000001</v>
      </c>
      <c r="E5426" t="s">
        <v>22</v>
      </c>
      <c r="F5426" t="s">
        <v>13</v>
      </c>
      <c r="G5426">
        <v>56102</v>
      </c>
      <c r="H5426">
        <v>2</v>
      </c>
      <c r="I5426">
        <v>4</v>
      </c>
      <c r="J5426">
        <v>7577</v>
      </c>
    </row>
    <row r="5427" spans="1:10" x14ac:dyDescent="0.2">
      <c r="A5427" t="s">
        <v>40</v>
      </c>
      <c r="B5427" t="s">
        <v>51</v>
      </c>
      <c r="C5427">
        <v>2014</v>
      </c>
      <c r="D5427">
        <v>4.0999999999999996</v>
      </c>
      <c r="E5427" t="s">
        <v>12</v>
      </c>
      <c r="F5427" t="s">
        <v>25</v>
      </c>
      <c r="G5427">
        <v>118008</v>
      </c>
      <c r="H5427">
        <v>2</v>
      </c>
      <c r="I5427">
        <v>4</v>
      </c>
      <c r="J5427">
        <v>10039</v>
      </c>
    </row>
    <row r="5428" spans="1:10" x14ac:dyDescent="0.2">
      <c r="A5428" t="s">
        <v>40</v>
      </c>
      <c r="B5428" t="s">
        <v>41</v>
      </c>
      <c r="C5428">
        <v>2018</v>
      </c>
      <c r="D5428">
        <v>3</v>
      </c>
      <c r="E5428" t="s">
        <v>12</v>
      </c>
      <c r="F5428" t="s">
        <v>25</v>
      </c>
      <c r="G5428">
        <v>179286</v>
      </c>
      <c r="H5428">
        <v>2</v>
      </c>
      <c r="I5428">
        <v>2</v>
      </c>
      <c r="J5428">
        <v>8914</v>
      </c>
    </row>
    <row r="5429" spans="1:10" x14ac:dyDescent="0.2">
      <c r="A5429" t="s">
        <v>26</v>
      </c>
      <c r="B5429" t="s">
        <v>47</v>
      </c>
      <c r="C5429">
        <v>2003</v>
      </c>
      <c r="D5429">
        <v>4.0999999999999996</v>
      </c>
      <c r="E5429" t="s">
        <v>22</v>
      </c>
      <c r="F5429" t="s">
        <v>17</v>
      </c>
      <c r="G5429">
        <v>37998</v>
      </c>
      <c r="H5429">
        <v>2</v>
      </c>
      <c r="I5429">
        <v>2</v>
      </c>
      <c r="J5429">
        <v>11840</v>
      </c>
    </row>
    <row r="5430" spans="1:10" x14ac:dyDescent="0.2">
      <c r="A5430" t="s">
        <v>40</v>
      </c>
      <c r="B5430" t="s">
        <v>51</v>
      </c>
      <c r="C5430">
        <v>2019</v>
      </c>
      <c r="D5430">
        <v>4.0999999999999996</v>
      </c>
      <c r="E5430" t="s">
        <v>28</v>
      </c>
      <c r="F5430" t="s">
        <v>13</v>
      </c>
      <c r="G5430">
        <v>62510</v>
      </c>
      <c r="H5430">
        <v>2</v>
      </c>
      <c r="I5430">
        <v>3</v>
      </c>
      <c r="J5430">
        <v>12649</v>
      </c>
    </row>
    <row r="5431" spans="1:10" x14ac:dyDescent="0.2">
      <c r="A5431" t="s">
        <v>29</v>
      </c>
      <c r="B5431" t="s">
        <v>56</v>
      </c>
      <c r="C5431">
        <v>2001</v>
      </c>
      <c r="D5431">
        <v>4.5</v>
      </c>
      <c r="E5431" t="s">
        <v>28</v>
      </c>
      <c r="F5431" t="s">
        <v>13</v>
      </c>
      <c r="G5431">
        <v>200929</v>
      </c>
      <c r="H5431">
        <v>3</v>
      </c>
      <c r="I5431">
        <v>3</v>
      </c>
      <c r="J5431">
        <v>4881</v>
      </c>
    </row>
    <row r="5432" spans="1:10" x14ac:dyDescent="0.2">
      <c r="A5432" t="s">
        <v>40</v>
      </c>
      <c r="B5432" t="s">
        <v>49</v>
      </c>
      <c r="C5432">
        <v>2004</v>
      </c>
      <c r="D5432">
        <v>4.7</v>
      </c>
      <c r="E5432" t="s">
        <v>28</v>
      </c>
      <c r="F5432" t="s">
        <v>13</v>
      </c>
      <c r="G5432">
        <v>280801</v>
      </c>
      <c r="H5432">
        <v>5</v>
      </c>
      <c r="I5432">
        <v>1</v>
      </c>
      <c r="J5432">
        <v>4383</v>
      </c>
    </row>
    <row r="5433" spans="1:10" x14ac:dyDescent="0.2">
      <c r="A5433" t="s">
        <v>26</v>
      </c>
      <c r="B5433" t="s">
        <v>27</v>
      </c>
      <c r="C5433">
        <v>2018</v>
      </c>
      <c r="D5433">
        <v>2.2000000000000002</v>
      </c>
      <c r="E5433" t="s">
        <v>22</v>
      </c>
      <c r="F5433" t="s">
        <v>17</v>
      </c>
      <c r="G5433">
        <v>139324</v>
      </c>
      <c r="H5433">
        <v>4</v>
      </c>
      <c r="I5433">
        <v>3</v>
      </c>
      <c r="J5433">
        <v>12413</v>
      </c>
    </row>
    <row r="5434" spans="1:10" x14ac:dyDescent="0.2">
      <c r="A5434" t="s">
        <v>18</v>
      </c>
      <c r="B5434" t="s">
        <v>52</v>
      </c>
      <c r="C5434">
        <v>2010</v>
      </c>
      <c r="D5434">
        <v>2</v>
      </c>
      <c r="E5434" t="s">
        <v>22</v>
      </c>
      <c r="F5434" t="s">
        <v>17</v>
      </c>
      <c r="G5434">
        <v>74692</v>
      </c>
      <c r="H5434">
        <v>4</v>
      </c>
      <c r="I5434">
        <v>2</v>
      </c>
      <c r="J5434">
        <v>11106</v>
      </c>
    </row>
    <row r="5435" spans="1:10" x14ac:dyDescent="0.2">
      <c r="A5435" t="s">
        <v>33</v>
      </c>
      <c r="B5435" t="s">
        <v>43</v>
      </c>
      <c r="C5435">
        <v>2023</v>
      </c>
      <c r="D5435">
        <v>4.0999999999999996</v>
      </c>
      <c r="E5435" t="s">
        <v>12</v>
      </c>
      <c r="F5435" t="s">
        <v>13</v>
      </c>
      <c r="G5435">
        <v>183134</v>
      </c>
      <c r="H5435">
        <v>5</v>
      </c>
      <c r="I5435">
        <v>1</v>
      </c>
      <c r="J5435">
        <v>11437</v>
      </c>
    </row>
    <row r="5436" spans="1:10" x14ac:dyDescent="0.2">
      <c r="A5436" t="s">
        <v>23</v>
      </c>
      <c r="B5436" t="s">
        <v>45</v>
      </c>
      <c r="C5436">
        <v>2014</v>
      </c>
      <c r="D5436">
        <v>4.2</v>
      </c>
      <c r="E5436" t="s">
        <v>16</v>
      </c>
      <c r="F5436" t="s">
        <v>17</v>
      </c>
      <c r="G5436">
        <v>183204</v>
      </c>
      <c r="H5436">
        <v>4</v>
      </c>
      <c r="I5436">
        <v>2</v>
      </c>
      <c r="J5436">
        <v>11335</v>
      </c>
    </row>
    <row r="5437" spans="1:10" x14ac:dyDescent="0.2">
      <c r="A5437" t="s">
        <v>36</v>
      </c>
      <c r="B5437" t="s">
        <v>37</v>
      </c>
      <c r="C5437">
        <v>2006</v>
      </c>
      <c r="D5437">
        <v>3.5</v>
      </c>
      <c r="E5437" t="s">
        <v>16</v>
      </c>
      <c r="F5437" t="s">
        <v>13</v>
      </c>
      <c r="G5437">
        <v>280007</v>
      </c>
      <c r="H5437">
        <v>5</v>
      </c>
      <c r="I5437">
        <v>4</v>
      </c>
      <c r="J5437">
        <v>4799</v>
      </c>
    </row>
    <row r="5438" spans="1:10" x14ac:dyDescent="0.2">
      <c r="A5438" t="s">
        <v>29</v>
      </c>
      <c r="B5438" t="s">
        <v>35</v>
      </c>
      <c r="C5438">
        <v>2015</v>
      </c>
      <c r="D5438">
        <v>2.5</v>
      </c>
      <c r="E5438" t="s">
        <v>22</v>
      </c>
      <c r="F5438" t="s">
        <v>13</v>
      </c>
      <c r="G5438">
        <v>282904</v>
      </c>
      <c r="H5438">
        <v>2</v>
      </c>
      <c r="I5438">
        <v>3</v>
      </c>
      <c r="J5438">
        <v>7441</v>
      </c>
    </row>
    <row r="5439" spans="1:10" x14ac:dyDescent="0.2">
      <c r="A5439" t="s">
        <v>29</v>
      </c>
      <c r="B5439" t="s">
        <v>30</v>
      </c>
      <c r="C5439">
        <v>2023</v>
      </c>
      <c r="D5439">
        <v>1.9</v>
      </c>
      <c r="E5439" t="s">
        <v>12</v>
      </c>
      <c r="F5439" t="s">
        <v>25</v>
      </c>
      <c r="G5439">
        <v>93072</v>
      </c>
      <c r="H5439">
        <v>3</v>
      </c>
      <c r="I5439">
        <v>1</v>
      </c>
      <c r="J5439">
        <v>11038</v>
      </c>
    </row>
    <row r="5440" spans="1:10" x14ac:dyDescent="0.2">
      <c r="A5440" t="s">
        <v>33</v>
      </c>
      <c r="B5440" t="s">
        <v>43</v>
      </c>
      <c r="C5440">
        <v>2014</v>
      </c>
      <c r="D5440">
        <v>3.8</v>
      </c>
      <c r="E5440" t="s">
        <v>28</v>
      </c>
      <c r="F5440" t="s">
        <v>13</v>
      </c>
      <c r="G5440">
        <v>190083</v>
      </c>
      <c r="H5440">
        <v>3</v>
      </c>
      <c r="I5440">
        <v>3</v>
      </c>
      <c r="J5440">
        <v>8298</v>
      </c>
    </row>
    <row r="5441" spans="1:10" x14ac:dyDescent="0.2">
      <c r="A5441" t="s">
        <v>20</v>
      </c>
      <c r="B5441" t="s">
        <v>42</v>
      </c>
      <c r="C5441">
        <v>2013</v>
      </c>
      <c r="D5441">
        <v>4.9000000000000004</v>
      </c>
      <c r="E5441" t="s">
        <v>28</v>
      </c>
      <c r="F5441" t="s">
        <v>13</v>
      </c>
      <c r="G5441">
        <v>41433</v>
      </c>
      <c r="H5441">
        <v>5</v>
      </c>
      <c r="I5441">
        <v>4</v>
      </c>
      <c r="J5441">
        <v>12071</v>
      </c>
    </row>
    <row r="5442" spans="1:10" x14ac:dyDescent="0.2">
      <c r="A5442" t="s">
        <v>10</v>
      </c>
      <c r="B5442" t="s">
        <v>31</v>
      </c>
      <c r="C5442">
        <v>2019</v>
      </c>
      <c r="D5442">
        <v>3.8</v>
      </c>
      <c r="E5442" t="s">
        <v>12</v>
      </c>
      <c r="F5442" t="s">
        <v>13</v>
      </c>
      <c r="G5442">
        <v>93843</v>
      </c>
      <c r="H5442">
        <v>3</v>
      </c>
      <c r="I5442">
        <v>2</v>
      </c>
      <c r="J5442">
        <v>11723</v>
      </c>
    </row>
    <row r="5443" spans="1:10" x14ac:dyDescent="0.2">
      <c r="A5443" t="s">
        <v>26</v>
      </c>
      <c r="B5443" t="s">
        <v>32</v>
      </c>
      <c r="C5443">
        <v>2012</v>
      </c>
      <c r="D5443">
        <v>2</v>
      </c>
      <c r="E5443" t="s">
        <v>16</v>
      </c>
      <c r="F5443" t="s">
        <v>13</v>
      </c>
      <c r="G5443">
        <v>134976</v>
      </c>
      <c r="H5443">
        <v>5</v>
      </c>
      <c r="I5443">
        <v>5</v>
      </c>
      <c r="J5443">
        <v>8000</v>
      </c>
    </row>
    <row r="5444" spans="1:10" x14ac:dyDescent="0.2">
      <c r="A5444" t="s">
        <v>14</v>
      </c>
      <c r="B5444" t="s">
        <v>39</v>
      </c>
      <c r="C5444">
        <v>2013</v>
      </c>
      <c r="D5444">
        <v>2.5</v>
      </c>
      <c r="E5444" t="s">
        <v>28</v>
      </c>
      <c r="F5444" t="s">
        <v>13</v>
      </c>
      <c r="G5444">
        <v>213979</v>
      </c>
      <c r="H5444">
        <v>2</v>
      </c>
      <c r="I5444">
        <v>2</v>
      </c>
      <c r="J5444">
        <v>6220</v>
      </c>
    </row>
    <row r="5445" spans="1:10" x14ac:dyDescent="0.2">
      <c r="A5445" t="s">
        <v>23</v>
      </c>
      <c r="B5445" t="s">
        <v>24</v>
      </c>
      <c r="C5445">
        <v>2001</v>
      </c>
      <c r="D5445">
        <v>1.5</v>
      </c>
      <c r="E5445" t="s">
        <v>28</v>
      </c>
      <c r="F5445" t="s">
        <v>13</v>
      </c>
      <c r="G5445">
        <v>52251</v>
      </c>
      <c r="H5445">
        <v>2</v>
      </c>
      <c r="I5445">
        <v>1</v>
      </c>
      <c r="J5445">
        <v>4854</v>
      </c>
    </row>
    <row r="5446" spans="1:10" x14ac:dyDescent="0.2">
      <c r="A5446" t="s">
        <v>26</v>
      </c>
      <c r="B5446" t="s">
        <v>47</v>
      </c>
      <c r="C5446">
        <v>2008</v>
      </c>
      <c r="D5446">
        <v>2.4</v>
      </c>
      <c r="E5446" t="s">
        <v>12</v>
      </c>
      <c r="F5446" t="s">
        <v>13</v>
      </c>
      <c r="G5446">
        <v>180379</v>
      </c>
      <c r="H5446">
        <v>2</v>
      </c>
      <c r="I5446">
        <v>4</v>
      </c>
      <c r="J5446">
        <v>5292</v>
      </c>
    </row>
    <row r="5447" spans="1:10" x14ac:dyDescent="0.2">
      <c r="A5447" t="s">
        <v>10</v>
      </c>
      <c r="B5447" t="s">
        <v>11</v>
      </c>
      <c r="C5447">
        <v>2018</v>
      </c>
      <c r="D5447">
        <v>1</v>
      </c>
      <c r="E5447" t="s">
        <v>16</v>
      </c>
      <c r="F5447" t="s">
        <v>25</v>
      </c>
      <c r="G5447">
        <v>80532</v>
      </c>
      <c r="H5447">
        <v>5</v>
      </c>
      <c r="I5447">
        <v>1</v>
      </c>
      <c r="J5447">
        <v>9889</v>
      </c>
    </row>
    <row r="5448" spans="1:10" x14ac:dyDescent="0.2">
      <c r="A5448" t="s">
        <v>18</v>
      </c>
      <c r="B5448" t="s">
        <v>54</v>
      </c>
      <c r="C5448">
        <v>2005</v>
      </c>
      <c r="D5448">
        <v>3.2</v>
      </c>
      <c r="E5448" t="s">
        <v>16</v>
      </c>
      <c r="F5448" t="s">
        <v>25</v>
      </c>
      <c r="G5448">
        <v>124627</v>
      </c>
      <c r="H5448">
        <v>5</v>
      </c>
      <c r="I5448">
        <v>1</v>
      </c>
      <c r="J5448">
        <v>7307</v>
      </c>
    </row>
    <row r="5449" spans="1:10" x14ac:dyDescent="0.2">
      <c r="A5449" t="s">
        <v>23</v>
      </c>
      <c r="B5449" t="s">
        <v>45</v>
      </c>
      <c r="C5449">
        <v>2004</v>
      </c>
      <c r="D5449">
        <v>3.1</v>
      </c>
      <c r="E5449" t="s">
        <v>22</v>
      </c>
      <c r="F5449" t="s">
        <v>17</v>
      </c>
      <c r="G5449">
        <v>10661</v>
      </c>
      <c r="H5449">
        <v>5</v>
      </c>
      <c r="I5449">
        <v>5</v>
      </c>
      <c r="J5449">
        <v>11686</v>
      </c>
    </row>
    <row r="5450" spans="1:10" x14ac:dyDescent="0.2">
      <c r="A5450" t="s">
        <v>18</v>
      </c>
      <c r="B5450" t="s">
        <v>19</v>
      </c>
      <c r="C5450">
        <v>2001</v>
      </c>
      <c r="D5450">
        <v>1</v>
      </c>
      <c r="E5450" t="s">
        <v>22</v>
      </c>
      <c r="F5450" t="s">
        <v>13</v>
      </c>
      <c r="G5450">
        <v>249485</v>
      </c>
      <c r="H5450">
        <v>4</v>
      </c>
      <c r="I5450">
        <v>4</v>
      </c>
      <c r="J5450">
        <v>2410</v>
      </c>
    </row>
    <row r="5451" spans="1:10" x14ac:dyDescent="0.2">
      <c r="A5451" t="s">
        <v>26</v>
      </c>
      <c r="B5451" t="s">
        <v>32</v>
      </c>
      <c r="C5451">
        <v>2014</v>
      </c>
      <c r="D5451">
        <v>4</v>
      </c>
      <c r="E5451" t="s">
        <v>12</v>
      </c>
      <c r="F5451" t="s">
        <v>25</v>
      </c>
      <c r="G5451">
        <v>164064</v>
      </c>
      <c r="H5451">
        <v>5</v>
      </c>
      <c r="I5451">
        <v>3</v>
      </c>
      <c r="J5451">
        <v>9018</v>
      </c>
    </row>
    <row r="5452" spans="1:10" x14ac:dyDescent="0.2">
      <c r="A5452" t="s">
        <v>29</v>
      </c>
      <c r="B5452" t="s">
        <v>56</v>
      </c>
      <c r="C5452">
        <v>2010</v>
      </c>
      <c r="D5452">
        <v>3.5</v>
      </c>
      <c r="E5452" t="s">
        <v>16</v>
      </c>
      <c r="F5452" t="s">
        <v>13</v>
      </c>
      <c r="G5452">
        <v>55658</v>
      </c>
      <c r="H5452">
        <v>2</v>
      </c>
      <c r="I5452">
        <v>5</v>
      </c>
      <c r="J5452">
        <v>10486</v>
      </c>
    </row>
    <row r="5453" spans="1:10" x14ac:dyDescent="0.2">
      <c r="A5453" t="s">
        <v>36</v>
      </c>
      <c r="B5453" t="s">
        <v>37</v>
      </c>
      <c r="C5453">
        <v>2011</v>
      </c>
      <c r="D5453">
        <v>3.8</v>
      </c>
      <c r="E5453" t="s">
        <v>12</v>
      </c>
      <c r="F5453" t="s">
        <v>17</v>
      </c>
      <c r="G5453">
        <v>161294</v>
      </c>
      <c r="H5453">
        <v>5</v>
      </c>
      <c r="I5453">
        <v>1</v>
      </c>
      <c r="J5453">
        <v>9474</v>
      </c>
    </row>
    <row r="5454" spans="1:10" x14ac:dyDescent="0.2">
      <c r="A5454" t="s">
        <v>18</v>
      </c>
      <c r="B5454" t="s">
        <v>54</v>
      </c>
      <c r="C5454">
        <v>2020</v>
      </c>
      <c r="D5454">
        <v>4.0999999999999996</v>
      </c>
      <c r="E5454" t="s">
        <v>28</v>
      </c>
      <c r="F5454" t="s">
        <v>13</v>
      </c>
      <c r="G5454">
        <v>84199</v>
      </c>
      <c r="H5454">
        <v>4</v>
      </c>
      <c r="I5454">
        <v>4</v>
      </c>
      <c r="J5454">
        <v>12516</v>
      </c>
    </row>
    <row r="5455" spans="1:10" x14ac:dyDescent="0.2">
      <c r="A5455" t="s">
        <v>40</v>
      </c>
      <c r="B5455" t="s">
        <v>51</v>
      </c>
      <c r="C5455">
        <v>2022</v>
      </c>
      <c r="D5455">
        <v>4.0999999999999996</v>
      </c>
      <c r="E5455" t="s">
        <v>12</v>
      </c>
      <c r="F5455" t="s">
        <v>25</v>
      </c>
      <c r="G5455">
        <v>256377</v>
      </c>
      <c r="H5455">
        <v>4</v>
      </c>
      <c r="I5455">
        <v>5</v>
      </c>
      <c r="J5455">
        <v>9672</v>
      </c>
    </row>
    <row r="5456" spans="1:10" x14ac:dyDescent="0.2">
      <c r="A5456" t="s">
        <v>36</v>
      </c>
      <c r="B5456" t="s">
        <v>37</v>
      </c>
      <c r="C5456">
        <v>2022</v>
      </c>
      <c r="D5456">
        <v>1.6</v>
      </c>
      <c r="E5456" t="s">
        <v>22</v>
      </c>
      <c r="F5456" t="s">
        <v>17</v>
      </c>
      <c r="G5456">
        <v>107471</v>
      </c>
      <c r="H5456">
        <v>5</v>
      </c>
      <c r="I5456">
        <v>4</v>
      </c>
      <c r="J5456">
        <v>13650</v>
      </c>
    </row>
    <row r="5457" spans="1:10" x14ac:dyDescent="0.2">
      <c r="A5457" t="s">
        <v>33</v>
      </c>
      <c r="B5457" t="s">
        <v>34</v>
      </c>
      <c r="C5457">
        <v>2020</v>
      </c>
      <c r="D5457">
        <v>4.4000000000000004</v>
      </c>
      <c r="E5457" t="s">
        <v>12</v>
      </c>
      <c r="F5457" t="s">
        <v>17</v>
      </c>
      <c r="G5457">
        <v>238626</v>
      </c>
      <c r="H5457">
        <v>3</v>
      </c>
      <c r="I5457">
        <v>3</v>
      </c>
      <c r="J5457">
        <v>11227</v>
      </c>
    </row>
    <row r="5458" spans="1:10" x14ac:dyDescent="0.2">
      <c r="A5458" t="s">
        <v>36</v>
      </c>
      <c r="B5458" t="s">
        <v>53</v>
      </c>
      <c r="C5458">
        <v>2000</v>
      </c>
      <c r="D5458">
        <v>1.2</v>
      </c>
      <c r="E5458" t="s">
        <v>12</v>
      </c>
      <c r="F5458" t="s">
        <v>25</v>
      </c>
      <c r="G5458">
        <v>175829</v>
      </c>
      <c r="H5458">
        <v>5</v>
      </c>
      <c r="I5458">
        <v>3</v>
      </c>
      <c r="J5458">
        <v>2000</v>
      </c>
    </row>
    <row r="5459" spans="1:10" x14ac:dyDescent="0.2">
      <c r="A5459" t="s">
        <v>14</v>
      </c>
      <c r="B5459" t="s">
        <v>15</v>
      </c>
      <c r="C5459">
        <v>2000</v>
      </c>
      <c r="D5459">
        <v>3.1</v>
      </c>
      <c r="E5459" t="s">
        <v>28</v>
      </c>
      <c r="F5459" t="s">
        <v>17</v>
      </c>
      <c r="G5459">
        <v>171262</v>
      </c>
      <c r="H5459">
        <v>4</v>
      </c>
      <c r="I5459">
        <v>5</v>
      </c>
      <c r="J5459">
        <v>5274</v>
      </c>
    </row>
    <row r="5460" spans="1:10" x14ac:dyDescent="0.2">
      <c r="A5460" t="s">
        <v>23</v>
      </c>
      <c r="B5460" t="s">
        <v>45</v>
      </c>
      <c r="C5460">
        <v>2001</v>
      </c>
      <c r="D5460">
        <v>1.8</v>
      </c>
      <c r="E5460" t="s">
        <v>22</v>
      </c>
      <c r="F5460" t="s">
        <v>13</v>
      </c>
      <c r="G5460">
        <v>3626</v>
      </c>
      <c r="H5460">
        <v>2</v>
      </c>
      <c r="I5460">
        <v>4</v>
      </c>
      <c r="J5460">
        <v>8127</v>
      </c>
    </row>
    <row r="5461" spans="1:10" x14ac:dyDescent="0.2">
      <c r="A5461" t="s">
        <v>14</v>
      </c>
      <c r="B5461" t="s">
        <v>39</v>
      </c>
      <c r="C5461">
        <v>2012</v>
      </c>
      <c r="D5461">
        <v>4.5</v>
      </c>
      <c r="E5461" t="s">
        <v>12</v>
      </c>
      <c r="F5461" t="s">
        <v>13</v>
      </c>
      <c r="G5461">
        <v>32125</v>
      </c>
      <c r="H5461">
        <v>4</v>
      </c>
      <c r="I5461">
        <v>4</v>
      </c>
      <c r="J5461">
        <v>11557</v>
      </c>
    </row>
    <row r="5462" spans="1:10" x14ac:dyDescent="0.2">
      <c r="A5462" t="s">
        <v>36</v>
      </c>
      <c r="B5462" t="s">
        <v>44</v>
      </c>
      <c r="C5462">
        <v>2007</v>
      </c>
      <c r="D5462">
        <v>2</v>
      </c>
      <c r="E5462" t="s">
        <v>22</v>
      </c>
      <c r="F5462" t="s">
        <v>17</v>
      </c>
      <c r="G5462">
        <v>177667</v>
      </c>
      <c r="H5462">
        <v>4</v>
      </c>
      <c r="I5462">
        <v>2</v>
      </c>
      <c r="J5462">
        <v>8146</v>
      </c>
    </row>
    <row r="5463" spans="1:10" x14ac:dyDescent="0.2">
      <c r="A5463" t="s">
        <v>23</v>
      </c>
      <c r="B5463" t="s">
        <v>38</v>
      </c>
      <c r="C5463">
        <v>2009</v>
      </c>
      <c r="D5463">
        <v>4.8</v>
      </c>
      <c r="E5463" t="s">
        <v>22</v>
      </c>
      <c r="F5463" t="s">
        <v>13</v>
      </c>
      <c r="G5463">
        <v>134289</v>
      </c>
      <c r="H5463">
        <v>2</v>
      </c>
      <c r="I5463">
        <v>1</v>
      </c>
      <c r="J5463">
        <v>10914</v>
      </c>
    </row>
    <row r="5464" spans="1:10" x14ac:dyDescent="0.2">
      <c r="A5464" t="s">
        <v>14</v>
      </c>
      <c r="B5464" t="s">
        <v>46</v>
      </c>
      <c r="C5464">
        <v>2020</v>
      </c>
      <c r="D5464">
        <v>1.6</v>
      </c>
      <c r="E5464" t="s">
        <v>22</v>
      </c>
      <c r="F5464" t="s">
        <v>25</v>
      </c>
      <c r="G5464">
        <v>104932</v>
      </c>
      <c r="H5464">
        <v>3</v>
      </c>
      <c r="I5464">
        <v>1</v>
      </c>
      <c r="J5464">
        <v>11601</v>
      </c>
    </row>
    <row r="5465" spans="1:10" x14ac:dyDescent="0.2">
      <c r="A5465" t="s">
        <v>33</v>
      </c>
      <c r="B5465" t="s">
        <v>55</v>
      </c>
      <c r="C5465">
        <v>2007</v>
      </c>
      <c r="D5465">
        <v>2.1</v>
      </c>
      <c r="E5465" t="s">
        <v>22</v>
      </c>
      <c r="F5465" t="s">
        <v>17</v>
      </c>
      <c r="G5465">
        <v>215602</v>
      </c>
      <c r="H5465">
        <v>4</v>
      </c>
      <c r="I5465">
        <v>2</v>
      </c>
      <c r="J5465">
        <v>7487</v>
      </c>
    </row>
    <row r="5466" spans="1:10" x14ac:dyDescent="0.2">
      <c r="A5466" t="s">
        <v>23</v>
      </c>
      <c r="B5466" t="s">
        <v>45</v>
      </c>
      <c r="C5466">
        <v>2016</v>
      </c>
      <c r="D5466">
        <v>4.4000000000000004</v>
      </c>
      <c r="E5466" t="s">
        <v>16</v>
      </c>
      <c r="F5466" t="s">
        <v>25</v>
      </c>
      <c r="G5466">
        <v>234156</v>
      </c>
      <c r="H5466">
        <v>4</v>
      </c>
      <c r="I5466">
        <v>2</v>
      </c>
      <c r="J5466">
        <v>9616</v>
      </c>
    </row>
    <row r="5467" spans="1:10" x14ac:dyDescent="0.2">
      <c r="A5467" t="s">
        <v>26</v>
      </c>
      <c r="B5467" t="s">
        <v>47</v>
      </c>
      <c r="C5467">
        <v>2016</v>
      </c>
      <c r="D5467">
        <v>3.1</v>
      </c>
      <c r="E5467" t="s">
        <v>22</v>
      </c>
      <c r="F5467" t="s">
        <v>25</v>
      </c>
      <c r="G5467">
        <v>140620</v>
      </c>
      <c r="H5467">
        <v>5</v>
      </c>
      <c r="I5467">
        <v>4</v>
      </c>
      <c r="J5467">
        <v>11187</v>
      </c>
    </row>
    <row r="5468" spans="1:10" x14ac:dyDescent="0.2">
      <c r="A5468" t="s">
        <v>18</v>
      </c>
      <c r="B5468" t="s">
        <v>19</v>
      </c>
      <c r="C5468">
        <v>2007</v>
      </c>
      <c r="D5468">
        <v>1.4</v>
      </c>
      <c r="E5468" t="s">
        <v>22</v>
      </c>
      <c r="F5468" t="s">
        <v>13</v>
      </c>
      <c r="G5468">
        <v>47554</v>
      </c>
      <c r="H5468">
        <v>5</v>
      </c>
      <c r="I5468">
        <v>1</v>
      </c>
      <c r="J5468">
        <v>8648</v>
      </c>
    </row>
    <row r="5469" spans="1:10" x14ac:dyDescent="0.2">
      <c r="A5469" t="s">
        <v>18</v>
      </c>
      <c r="B5469" t="s">
        <v>54</v>
      </c>
      <c r="C5469">
        <v>2016</v>
      </c>
      <c r="D5469">
        <v>1.5</v>
      </c>
      <c r="E5469" t="s">
        <v>12</v>
      </c>
      <c r="F5469" t="s">
        <v>25</v>
      </c>
      <c r="G5469">
        <v>78352</v>
      </c>
      <c r="H5469">
        <v>3</v>
      </c>
      <c r="I5469">
        <v>2</v>
      </c>
      <c r="J5469">
        <v>8832</v>
      </c>
    </row>
    <row r="5470" spans="1:10" x14ac:dyDescent="0.2">
      <c r="A5470" t="s">
        <v>26</v>
      </c>
      <c r="B5470" t="s">
        <v>47</v>
      </c>
      <c r="C5470">
        <v>2002</v>
      </c>
      <c r="D5470">
        <v>2</v>
      </c>
      <c r="E5470" t="s">
        <v>12</v>
      </c>
      <c r="F5470" t="s">
        <v>17</v>
      </c>
      <c r="G5470">
        <v>139358</v>
      </c>
      <c r="H5470">
        <v>2</v>
      </c>
      <c r="I5470">
        <v>3</v>
      </c>
      <c r="J5470">
        <v>5412</v>
      </c>
    </row>
    <row r="5471" spans="1:10" x14ac:dyDescent="0.2">
      <c r="A5471" t="s">
        <v>26</v>
      </c>
      <c r="B5471" t="s">
        <v>27</v>
      </c>
      <c r="C5471">
        <v>2015</v>
      </c>
      <c r="D5471">
        <v>4.3</v>
      </c>
      <c r="E5471" t="s">
        <v>22</v>
      </c>
      <c r="F5471" t="s">
        <v>13</v>
      </c>
      <c r="G5471">
        <v>59772</v>
      </c>
      <c r="H5471">
        <v>3</v>
      </c>
      <c r="I5471">
        <v>5</v>
      </c>
      <c r="J5471">
        <v>13704</v>
      </c>
    </row>
    <row r="5472" spans="1:10" x14ac:dyDescent="0.2">
      <c r="A5472" t="s">
        <v>20</v>
      </c>
      <c r="B5472" t="s">
        <v>21</v>
      </c>
      <c r="C5472">
        <v>2017</v>
      </c>
      <c r="D5472">
        <v>1.8</v>
      </c>
      <c r="E5472" t="s">
        <v>16</v>
      </c>
      <c r="F5472" t="s">
        <v>25</v>
      </c>
      <c r="G5472">
        <v>3893</v>
      </c>
      <c r="H5472">
        <v>5</v>
      </c>
      <c r="I5472">
        <v>3</v>
      </c>
      <c r="J5472">
        <v>11922</v>
      </c>
    </row>
    <row r="5473" spans="1:10" x14ac:dyDescent="0.2">
      <c r="A5473" t="s">
        <v>10</v>
      </c>
      <c r="B5473" t="s">
        <v>11</v>
      </c>
      <c r="C5473">
        <v>2001</v>
      </c>
      <c r="D5473">
        <v>1.3</v>
      </c>
      <c r="E5473" t="s">
        <v>16</v>
      </c>
      <c r="F5473" t="s">
        <v>17</v>
      </c>
      <c r="G5473">
        <v>89989</v>
      </c>
      <c r="H5473">
        <v>5</v>
      </c>
      <c r="I5473">
        <v>2</v>
      </c>
      <c r="J5473">
        <v>6400</v>
      </c>
    </row>
    <row r="5474" spans="1:10" x14ac:dyDescent="0.2">
      <c r="A5474" t="s">
        <v>18</v>
      </c>
      <c r="B5474" t="s">
        <v>54</v>
      </c>
      <c r="C5474">
        <v>2013</v>
      </c>
      <c r="D5474">
        <v>3.2</v>
      </c>
      <c r="E5474" t="s">
        <v>28</v>
      </c>
      <c r="F5474" t="s">
        <v>25</v>
      </c>
      <c r="G5474">
        <v>94054</v>
      </c>
      <c r="H5474">
        <v>4</v>
      </c>
      <c r="I5474">
        <v>4</v>
      </c>
      <c r="J5474">
        <v>9318</v>
      </c>
    </row>
    <row r="5475" spans="1:10" x14ac:dyDescent="0.2">
      <c r="A5475" t="s">
        <v>40</v>
      </c>
      <c r="B5475" t="s">
        <v>41</v>
      </c>
      <c r="C5475">
        <v>2015</v>
      </c>
      <c r="D5475">
        <v>3</v>
      </c>
      <c r="E5475" t="s">
        <v>12</v>
      </c>
      <c r="F5475" t="s">
        <v>25</v>
      </c>
      <c r="G5475">
        <v>296953</v>
      </c>
      <c r="H5475">
        <v>3</v>
      </c>
      <c r="I5475">
        <v>5</v>
      </c>
      <c r="J5475">
        <v>5660</v>
      </c>
    </row>
    <row r="5476" spans="1:10" x14ac:dyDescent="0.2">
      <c r="A5476" t="s">
        <v>40</v>
      </c>
      <c r="B5476" t="s">
        <v>51</v>
      </c>
      <c r="C5476">
        <v>2010</v>
      </c>
      <c r="D5476">
        <v>2.5</v>
      </c>
      <c r="E5476" t="s">
        <v>16</v>
      </c>
      <c r="F5476" t="s">
        <v>25</v>
      </c>
      <c r="G5476">
        <v>268750</v>
      </c>
      <c r="H5476">
        <v>2</v>
      </c>
      <c r="I5476">
        <v>4</v>
      </c>
      <c r="J5476">
        <v>5225</v>
      </c>
    </row>
    <row r="5477" spans="1:10" x14ac:dyDescent="0.2">
      <c r="A5477" t="s">
        <v>14</v>
      </c>
      <c r="B5477" t="s">
        <v>39</v>
      </c>
      <c r="C5477">
        <v>2011</v>
      </c>
      <c r="D5477">
        <v>4.3</v>
      </c>
      <c r="E5477" t="s">
        <v>16</v>
      </c>
      <c r="F5477" t="s">
        <v>25</v>
      </c>
      <c r="G5477">
        <v>59482</v>
      </c>
      <c r="H5477">
        <v>5</v>
      </c>
      <c r="I5477">
        <v>4</v>
      </c>
      <c r="J5477">
        <v>11510</v>
      </c>
    </row>
    <row r="5478" spans="1:10" x14ac:dyDescent="0.2">
      <c r="A5478" t="s">
        <v>29</v>
      </c>
      <c r="B5478" t="s">
        <v>35</v>
      </c>
      <c r="C5478">
        <v>2005</v>
      </c>
      <c r="D5478">
        <v>3.7</v>
      </c>
      <c r="E5478" t="s">
        <v>16</v>
      </c>
      <c r="F5478" t="s">
        <v>13</v>
      </c>
      <c r="G5478">
        <v>120799</v>
      </c>
      <c r="H5478">
        <v>2</v>
      </c>
      <c r="I5478">
        <v>2</v>
      </c>
      <c r="J5478">
        <v>7884</v>
      </c>
    </row>
    <row r="5479" spans="1:10" x14ac:dyDescent="0.2">
      <c r="A5479" t="s">
        <v>29</v>
      </c>
      <c r="B5479" t="s">
        <v>56</v>
      </c>
      <c r="C5479">
        <v>2013</v>
      </c>
      <c r="D5479">
        <v>1.2</v>
      </c>
      <c r="E5479" t="s">
        <v>28</v>
      </c>
      <c r="F5479" t="s">
        <v>25</v>
      </c>
      <c r="G5479">
        <v>62406</v>
      </c>
      <c r="H5479">
        <v>3</v>
      </c>
      <c r="I5479">
        <v>2</v>
      </c>
      <c r="J5479">
        <v>7951</v>
      </c>
    </row>
    <row r="5480" spans="1:10" x14ac:dyDescent="0.2">
      <c r="A5480" t="s">
        <v>29</v>
      </c>
      <c r="B5480" t="s">
        <v>56</v>
      </c>
      <c r="C5480">
        <v>2005</v>
      </c>
      <c r="D5480">
        <v>4.5</v>
      </c>
      <c r="E5480" t="s">
        <v>12</v>
      </c>
      <c r="F5480" t="s">
        <v>25</v>
      </c>
      <c r="G5480">
        <v>113103</v>
      </c>
      <c r="H5480">
        <v>5</v>
      </c>
      <c r="I5480">
        <v>5</v>
      </c>
      <c r="J5480">
        <v>7837</v>
      </c>
    </row>
    <row r="5481" spans="1:10" x14ac:dyDescent="0.2">
      <c r="A5481" t="s">
        <v>18</v>
      </c>
      <c r="B5481" t="s">
        <v>52</v>
      </c>
      <c r="C5481">
        <v>2000</v>
      </c>
      <c r="D5481">
        <v>3</v>
      </c>
      <c r="E5481" t="s">
        <v>16</v>
      </c>
      <c r="F5481" t="s">
        <v>25</v>
      </c>
      <c r="G5481">
        <v>83334</v>
      </c>
      <c r="H5481">
        <v>2</v>
      </c>
      <c r="I5481">
        <v>2</v>
      </c>
      <c r="J5481">
        <v>6433</v>
      </c>
    </row>
    <row r="5482" spans="1:10" x14ac:dyDescent="0.2">
      <c r="A5482" t="s">
        <v>33</v>
      </c>
      <c r="B5482" t="s">
        <v>34</v>
      </c>
      <c r="C5482">
        <v>2008</v>
      </c>
      <c r="D5482">
        <v>2.4</v>
      </c>
      <c r="E5482" t="s">
        <v>22</v>
      </c>
      <c r="F5482" t="s">
        <v>25</v>
      </c>
      <c r="G5482">
        <v>70871</v>
      </c>
      <c r="H5482">
        <v>4</v>
      </c>
      <c r="I5482">
        <v>4</v>
      </c>
      <c r="J5482">
        <v>9482</v>
      </c>
    </row>
    <row r="5483" spans="1:10" x14ac:dyDescent="0.2">
      <c r="A5483" t="s">
        <v>29</v>
      </c>
      <c r="B5483" t="s">
        <v>35</v>
      </c>
      <c r="C5483">
        <v>2003</v>
      </c>
      <c r="D5483">
        <v>2.2999999999999998</v>
      </c>
      <c r="E5483" t="s">
        <v>28</v>
      </c>
      <c r="F5483" t="s">
        <v>13</v>
      </c>
      <c r="G5483">
        <v>26129</v>
      </c>
      <c r="H5483">
        <v>5</v>
      </c>
      <c r="I5483">
        <v>2</v>
      </c>
      <c r="J5483">
        <v>6777</v>
      </c>
    </row>
    <row r="5484" spans="1:10" x14ac:dyDescent="0.2">
      <c r="A5484" t="s">
        <v>36</v>
      </c>
      <c r="B5484" t="s">
        <v>44</v>
      </c>
      <c r="C5484">
        <v>2016</v>
      </c>
      <c r="D5484">
        <v>4.3</v>
      </c>
      <c r="E5484" t="s">
        <v>28</v>
      </c>
      <c r="F5484" t="s">
        <v>17</v>
      </c>
      <c r="G5484">
        <v>102569</v>
      </c>
      <c r="H5484">
        <v>5</v>
      </c>
      <c r="I5484">
        <v>5</v>
      </c>
      <c r="J5484">
        <v>12648</v>
      </c>
    </row>
    <row r="5485" spans="1:10" x14ac:dyDescent="0.2">
      <c r="A5485" t="s">
        <v>29</v>
      </c>
      <c r="B5485" t="s">
        <v>30</v>
      </c>
      <c r="C5485">
        <v>2013</v>
      </c>
      <c r="D5485">
        <v>2.6</v>
      </c>
      <c r="E5485" t="s">
        <v>28</v>
      </c>
      <c r="F5485" t="s">
        <v>25</v>
      </c>
      <c r="G5485">
        <v>244401</v>
      </c>
      <c r="H5485">
        <v>4</v>
      </c>
      <c r="I5485">
        <v>2</v>
      </c>
      <c r="J5485">
        <v>5711</v>
      </c>
    </row>
    <row r="5486" spans="1:10" x14ac:dyDescent="0.2">
      <c r="A5486" t="s">
        <v>40</v>
      </c>
      <c r="B5486" t="s">
        <v>41</v>
      </c>
      <c r="C5486">
        <v>2006</v>
      </c>
      <c r="D5486">
        <v>4.3</v>
      </c>
      <c r="E5486" t="s">
        <v>28</v>
      </c>
      <c r="F5486" t="s">
        <v>25</v>
      </c>
      <c r="G5486">
        <v>105635</v>
      </c>
      <c r="H5486">
        <v>5</v>
      </c>
      <c r="I5486">
        <v>4</v>
      </c>
      <c r="J5486">
        <v>8087</v>
      </c>
    </row>
    <row r="5487" spans="1:10" x14ac:dyDescent="0.2">
      <c r="A5487" t="s">
        <v>33</v>
      </c>
      <c r="B5487" t="s">
        <v>43</v>
      </c>
      <c r="C5487">
        <v>2021</v>
      </c>
      <c r="D5487">
        <v>2.7</v>
      </c>
      <c r="E5487" t="s">
        <v>22</v>
      </c>
      <c r="F5487" t="s">
        <v>13</v>
      </c>
      <c r="G5487">
        <v>169493</v>
      </c>
      <c r="H5487">
        <v>2</v>
      </c>
      <c r="I5487">
        <v>2</v>
      </c>
      <c r="J5487">
        <v>11710</v>
      </c>
    </row>
    <row r="5488" spans="1:10" x14ac:dyDescent="0.2">
      <c r="A5488" t="s">
        <v>36</v>
      </c>
      <c r="B5488" t="s">
        <v>37</v>
      </c>
      <c r="C5488">
        <v>2023</v>
      </c>
      <c r="D5488">
        <v>1.3</v>
      </c>
      <c r="E5488" t="s">
        <v>28</v>
      </c>
      <c r="F5488" t="s">
        <v>17</v>
      </c>
      <c r="G5488">
        <v>274924</v>
      </c>
      <c r="H5488">
        <v>2</v>
      </c>
      <c r="I5488">
        <v>4</v>
      </c>
      <c r="J5488">
        <v>8301</v>
      </c>
    </row>
    <row r="5489" spans="1:10" x14ac:dyDescent="0.2">
      <c r="A5489" t="s">
        <v>29</v>
      </c>
      <c r="B5489" t="s">
        <v>56</v>
      </c>
      <c r="C5489">
        <v>2023</v>
      </c>
      <c r="D5489">
        <v>1.9</v>
      </c>
      <c r="E5489" t="s">
        <v>16</v>
      </c>
      <c r="F5489" t="s">
        <v>25</v>
      </c>
      <c r="G5489">
        <v>247050</v>
      </c>
      <c r="H5489">
        <v>5</v>
      </c>
      <c r="I5489">
        <v>5</v>
      </c>
      <c r="J5489">
        <v>8959</v>
      </c>
    </row>
    <row r="5490" spans="1:10" x14ac:dyDescent="0.2">
      <c r="A5490" t="s">
        <v>26</v>
      </c>
      <c r="B5490" t="s">
        <v>32</v>
      </c>
      <c r="C5490">
        <v>2005</v>
      </c>
      <c r="D5490">
        <v>3.7</v>
      </c>
      <c r="E5490" t="s">
        <v>16</v>
      </c>
      <c r="F5490" t="s">
        <v>13</v>
      </c>
      <c r="G5490">
        <v>39194</v>
      </c>
      <c r="H5490">
        <v>2</v>
      </c>
      <c r="I5490">
        <v>2</v>
      </c>
      <c r="J5490">
        <v>9516</v>
      </c>
    </row>
    <row r="5491" spans="1:10" x14ac:dyDescent="0.2">
      <c r="A5491" t="s">
        <v>40</v>
      </c>
      <c r="B5491" t="s">
        <v>49</v>
      </c>
      <c r="C5491">
        <v>2005</v>
      </c>
      <c r="D5491">
        <v>4.9000000000000004</v>
      </c>
      <c r="E5491" t="s">
        <v>28</v>
      </c>
      <c r="F5491" t="s">
        <v>17</v>
      </c>
      <c r="G5491">
        <v>296548</v>
      </c>
      <c r="H5491">
        <v>5</v>
      </c>
      <c r="I5491">
        <v>5</v>
      </c>
      <c r="J5491">
        <v>6069</v>
      </c>
    </row>
    <row r="5492" spans="1:10" x14ac:dyDescent="0.2">
      <c r="A5492" t="s">
        <v>29</v>
      </c>
      <c r="B5492" t="s">
        <v>30</v>
      </c>
      <c r="C5492">
        <v>2011</v>
      </c>
      <c r="D5492">
        <v>4</v>
      </c>
      <c r="E5492" t="s">
        <v>16</v>
      </c>
      <c r="F5492" t="s">
        <v>17</v>
      </c>
      <c r="G5492">
        <v>136864</v>
      </c>
      <c r="H5492">
        <v>3</v>
      </c>
      <c r="I5492">
        <v>1</v>
      </c>
      <c r="J5492">
        <v>11162</v>
      </c>
    </row>
    <row r="5493" spans="1:10" x14ac:dyDescent="0.2">
      <c r="A5493" t="s">
        <v>29</v>
      </c>
      <c r="B5493" t="s">
        <v>35</v>
      </c>
      <c r="C5493">
        <v>2020</v>
      </c>
      <c r="D5493">
        <v>2.4</v>
      </c>
      <c r="E5493" t="s">
        <v>22</v>
      </c>
      <c r="F5493" t="s">
        <v>13</v>
      </c>
      <c r="G5493">
        <v>275082</v>
      </c>
      <c r="H5493">
        <v>2</v>
      </c>
      <c r="I5493">
        <v>5</v>
      </c>
      <c r="J5493">
        <v>8998</v>
      </c>
    </row>
    <row r="5494" spans="1:10" x14ac:dyDescent="0.2">
      <c r="A5494" t="s">
        <v>18</v>
      </c>
      <c r="B5494" t="s">
        <v>52</v>
      </c>
      <c r="C5494">
        <v>2015</v>
      </c>
      <c r="D5494">
        <v>3.5</v>
      </c>
      <c r="E5494" t="s">
        <v>12</v>
      </c>
      <c r="F5494" t="s">
        <v>17</v>
      </c>
      <c r="G5494">
        <v>59502</v>
      </c>
      <c r="H5494">
        <v>3</v>
      </c>
      <c r="I5494">
        <v>5</v>
      </c>
      <c r="J5494">
        <v>12409</v>
      </c>
    </row>
    <row r="5495" spans="1:10" x14ac:dyDescent="0.2">
      <c r="A5495" t="s">
        <v>33</v>
      </c>
      <c r="B5495" t="s">
        <v>34</v>
      </c>
      <c r="C5495">
        <v>2018</v>
      </c>
      <c r="D5495">
        <v>2.9</v>
      </c>
      <c r="E5495" t="s">
        <v>16</v>
      </c>
      <c r="F5495" t="s">
        <v>13</v>
      </c>
      <c r="G5495">
        <v>220490</v>
      </c>
      <c r="H5495">
        <v>4</v>
      </c>
      <c r="I5495">
        <v>3</v>
      </c>
      <c r="J5495">
        <v>8990</v>
      </c>
    </row>
    <row r="5496" spans="1:10" x14ac:dyDescent="0.2">
      <c r="A5496" t="s">
        <v>36</v>
      </c>
      <c r="B5496" t="s">
        <v>44</v>
      </c>
      <c r="C5496">
        <v>2012</v>
      </c>
      <c r="D5496">
        <v>2.8</v>
      </c>
      <c r="E5496" t="s">
        <v>12</v>
      </c>
      <c r="F5496" t="s">
        <v>13</v>
      </c>
      <c r="G5496">
        <v>269946</v>
      </c>
      <c r="H5496">
        <v>2</v>
      </c>
      <c r="I5496">
        <v>3</v>
      </c>
      <c r="J5496">
        <v>5101</v>
      </c>
    </row>
    <row r="5497" spans="1:10" x14ac:dyDescent="0.2">
      <c r="A5497" t="s">
        <v>33</v>
      </c>
      <c r="B5497" t="s">
        <v>34</v>
      </c>
      <c r="C5497">
        <v>2007</v>
      </c>
      <c r="D5497">
        <v>2.1</v>
      </c>
      <c r="E5497" t="s">
        <v>16</v>
      </c>
      <c r="F5497" t="s">
        <v>17</v>
      </c>
      <c r="G5497">
        <v>169134</v>
      </c>
      <c r="H5497">
        <v>4</v>
      </c>
      <c r="I5497">
        <v>5</v>
      </c>
      <c r="J5497">
        <v>7417</v>
      </c>
    </row>
    <row r="5498" spans="1:10" x14ac:dyDescent="0.2">
      <c r="A5498" t="s">
        <v>18</v>
      </c>
      <c r="B5498" t="s">
        <v>52</v>
      </c>
      <c r="C5498">
        <v>2022</v>
      </c>
      <c r="D5498">
        <v>2.7</v>
      </c>
      <c r="E5498" t="s">
        <v>12</v>
      </c>
      <c r="F5498" t="s">
        <v>25</v>
      </c>
      <c r="G5498">
        <v>111485</v>
      </c>
      <c r="H5498">
        <v>5</v>
      </c>
      <c r="I5498">
        <v>1</v>
      </c>
      <c r="J5498">
        <v>11170</v>
      </c>
    </row>
    <row r="5499" spans="1:10" x14ac:dyDescent="0.2">
      <c r="A5499" t="s">
        <v>40</v>
      </c>
      <c r="B5499" t="s">
        <v>51</v>
      </c>
      <c r="C5499">
        <v>2017</v>
      </c>
      <c r="D5499">
        <v>4.2</v>
      </c>
      <c r="E5499" t="s">
        <v>22</v>
      </c>
      <c r="F5499" t="s">
        <v>13</v>
      </c>
      <c r="G5499">
        <v>160087</v>
      </c>
      <c r="H5499">
        <v>2</v>
      </c>
      <c r="I5499">
        <v>2</v>
      </c>
      <c r="J5499">
        <v>12198</v>
      </c>
    </row>
    <row r="5500" spans="1:10" x14ac:dyDescent="0.2">
      <c r="A5500" t="s">
        <v>29</v>
      </c>
      <c r="B5500" t="s">
        <v>35</v>
      </c>
      <c r="C5500">
        <v>2000</v>
      </c>
      <c r="D5500">
        <v>3.5</v>
      </c>
      <c r="E5500" t="s">
        <v>22</v>
      </c>
      <c r="F5500" t="s">
        <v>25</v>
      </c>
      <c r="G5500">
        <v>110492</v>
      </c>
      <c r="H5500">
        <v>2</v>
      </c>
      <c r="I5500">
        <v>4</v>
      </c>
      <c r="J5500">
        <v>7390</v>
      </c>
    </row>
    <row r="5501" spans="1:10" x14ac:dyDescent="0.2">
      <c r="A5501" t="s">
        <v>26</v>
      </c>
      <c r="B5501" t="s">
        <v>27</v>
      </c>
      <c r="C5501">
        <v>2012</v>
      </c>
      <c r="D5501">
        <v>4.2</v>
      </c>
      <c r="E5501" t="s">
        <v>28</v>
      </c>
      <c r="F5501" t="s">
        <v>25</v>
      </c>
      <c r="G5501">
        <v>212641</v>
      </c>
      <c r="H5501">
        <v>5</v>
      </c>
      <c r="I5501">
        <v>3</v>
      </c>
      <c r="J5501">
        <v>7647</v>
      </c>
    </row>
    <row r="5502" spans="1:10" x14ac:dyDescent="0.2">
      <c r="A5502" t="s">
        <v>36</v>
      </c>
      <c r="B5502" t="s">
        <v>37</v>
      </c>
      <c r="C5502">
        <v>2023</v>
      </c>
      <c r="D5502">
        <v>3.8</v>
      </c>
      <c r="E5502" t="s">
        <v>28</v>
      </c>
      <c r="F5502" t="s">
        <v>25</v>
      </c>
      <c r="G5502">
        <v>87632</v>
      </c>
      <c r="H5502">
        <v>3</v>
      </c>
      <c r="I5502">
        <v>3</v>
      </c>
      <c r="J5502">
        <v>13047</v>
      </c>
    </row>
    <row r="5503" spans="1:10" x14ac:dyDescent="0.2">
      <c r="A5503" t="s">
        <v>36</v>
      </c>
      <c r="B5503" t="s">
        <v>37</v>
      </c>
      <c r="C5503">
        <v>2011</v>
      </c>
      <c r="D5503">
        <v>4.9000000000000004</v>
      </c>
      <c r="E5503" t="s">
        <v>16</v>
      </c>
      <c r="F5503" t="s">
        <v>13</v>
      </c>
      <c r="G5503">
        <v>292740</v>
      </c>
      <c r="H5503">
        <v>2</v>
      </c>
      <c r="I5503">
        <v>3</v>
      </c>
      <c r="J5503">
        <v>7445</v>
      </c>
    </row>
    <row r="5504" spans="1:10" x14ac:dyDescent="0.2">
      <c r="A5504" t="s">
        <v>23</v>
      </c>
      <c r="B5504" t="s">
        <v>38</v>
      </c>
      <c r="C5504">
        <v>2002</v>
      </c>
      <c r="D5504">
        <v>3.7</v>
      </c>
      <c r="E5504" t="s">
        <v>28</v>
      </c>
      <c r="F5504" t="s">
        <v>13</v>
      </c>
      <c r="G5504">
        <v>273994</v>
      </c>
      <c r="H5504">
        <v>2</v>
      </c>
      <c r="I5504">
        <v>4</v>
      </c>
      <c r="J5504">
        <v>2920</v>
      </c>
    </row>
    <row r="5505" spans="1:10" x14ac:dyDescent="0.2">
      <c r="A5505" t="s">
        <v>10</v>
      </c>
      <c r="B5505" t="s">
        <v>48</v>
      </c>
      <c r="C5505">
        <v>2003</v>
      </c>
      <c r="D5505">
        <v>1.2</v>
      </c>
      <c r="E5505" t="s">
        <v>28</v>
      </c>
      <c r="F5505" t="s">
        <v>13</v>
      </c>
      <c r="G5505">
        <v>79956</v>
      </c>
      <c r="H5505">
        <v>3</v>
      </c>
      <c r="I5505">
        <v>1</v>
      </c>
      <c r="J5505">
        <v>4600</v>
      </c>
    </row>
    <row r="5506" spans="1:10" x14ac:dyDescent="0.2">
      <c r="A5506" t="s">
        <v>10</v>
      </c>
      <c r="B5506" t="s">
        <v>48</v>
      </c>
      <c r="C5506">
        <v>2004</v>
      </c>
      <c r="D5506">
        <v>4.5999999999999996</v>
      </c>
      <c r="E5506" t="s">
        <v>28</v>
      </c>
      <c r="F5506" t="s">
        <v>17</v>
      </c>
      <c r="G5506">
        <v>285734</v>
      </c>
      <c r="H5506">
        <v>4</v>
      </c>
      <c r="I5506">
        <v>4</v>
      </c>
      <c r="J5506">
        <v>5685</v>
      </c>
    </row>
    <row r="5507" spans="1:10" x14ac:dyDescent="0.2">
      <c r="A5507" t="s">
        <v>36</v>
      </c>
      <c r="B5507" t="s">
        <v>53</v>
      </c>
      <c r="C5507">
        <v>2010</v>
      </c>
      <c r="D5507">
        <v>1.2</v>
      </c>
      <c r="E5507" t="s">
        <v>28</v>
      </c>
      <c r="F5507" t="s">
        <v>13</v>
      </c>
      <c r="G5507">
        <v>248898</v>
      </c>
      <c r="H5507">
        <v>5</v>
      </c>
      <c r="I5507">
        <v>3</v>
      </c>
      <c r="J5507">
        <v>3322</v>
      </c>
    </row>
    <row r="5508" spans="1:10" x14ac:dyDescent="0.2">
      <c r="A5508" t="s">
        <v>40</v>
      </c>
      <c r="B5508" t="s">
        <v>51</v>
      </c>
      <c r="C5508">
        <v>2003</v>
      </c>
      <c r="D5508">
        <v>4.9000000000000004</v>
      </c>
      <c r="E5508" t="s">
        <v>12</v>
      </c>
      <c r="F5508" t="s">
        <v>25</v>
      </c>
      <c r="G5508">
        <v>76963</v>
      </c>
      <c r="H5508">
        <v>5</v>
      </c>
      <c r="I5508">
        <v>4</v>
      </c>
      <c r="J5508">
        <v>8360</v>
      </c>
    </row>
    <row r="5509" spans="1:10" x14ac:dyDescent="0.2">
      <c r="A5509" t="s">
        <v>33</v>
      </c>
      <c r="B5509" t="s">
        <v>43</v>
      </c>
      <c r="C5509">
        <v>2002</v>
      </c>
      <c r="D5509">
        <v>1.9</v>
      </c>
      <c r="E5509" t="s">
        <v>22</v>
      </c>
      <c r="F5509" t="s">
        <v>17</v>
      </c>
      <c r="G5509">
        <v>121009</v>
      </c>
      <c r="H5509">
        <v>5</v>
      </c>
      <c r="I5509">
        <v>4</v>
      </c>
      <c r="J5509">
        <v>7679</v>
      </c>
    </row>
    <row r="5510" spans="1:10" x14ac:dyDescent="0.2">
      <c r="A5510" t="s">
        <v>18</v>
      </c>
      <c r="B5510" t="s">
        <v>19</v>
      </c>
      <c r="C5510">
        <v>2011</v>
      </c>
      <c r="D5510">
        <v>4.4000000000000004</v>
      </c>
      <c r="E5510" t="s">
        <v>22</v>
      </c>
      <c r="F5510" t="s">
        <v>17</v>
      </c>
      <c r="G5510">
        <v>134825</v>
      </c>
      <c r="H5510">
        <v>3</v>
      </c>
      <c r="I5510">
        <v>5</v>
      </c>
      <c r="J5510">
        <v>12603</v>
      </c>
    </row>
    <row r="5511" spans="1:10" x14ac:dyDescent="0.2">
      <c r="A5511" t="s">
        <v>23</v>
      </c>
      <c r="B5511" t="s">
        <v>38</v>
      </c>
      <c r="C5511">
        <v>2004</v>
      </c>
      <c r="D5511">
        <v>1.5</v>
      </c>
      <c r="E5511" t="s">
        <v>22</v>
      </c>
      <c r="F5511" t="s">
        <v>13</v>
      </c>
      <c r="G5511">
        <v>262785</v>
      </c>
      <c r="H5511">
        <v>4</v>
      </c>
      <c r="I5511">
        <v>1</v>
      </c>
      <c r="J5511">
        <v>3544</v>
      </c>
    </row>
    <row r="5512" spans="1:10" x14ac:dyDescent="0.2">
      <c r="A5512" t="s">
        <v>10</v>
      </c>
      <c r="B5512" t="s">
        <v>11</v>
      </c>
      <c r="C5512">
        <v>2017</v>
      </c>
      <c r="D5512">
        <v>2.9</v>
      </c>
      <c r="E5512" t="s">
        <v>22</v>
      </c>
      <c r="F5512" t="s">
        <v>25</v>
      </c>
      <c r="G5512">
        <v>197247</v>
      </c>
      <c r="H5512">
        <v>5</v>
      </c>
      <c r="I5512">
        <v>4</v>
      </c>
      <c r="J5512">
        <v>10155</v>
      </c>
    </row>
    <row r="5513" spans="1:10" x14ac:dyDescent="0.2">
      <c r="A5513" t="s">
        <v>10</v>
      </c>
      <c r="B5513" t="s">
        <v>48</v>
      </c>
      <c r="C5513">
        <v>2001</v>
      </c>
      <c r="D5513">
        <v>3.2</v>
      </c>
      <c r="E5513" t="s">
        <v>12</v>
      </c>
      <c r="F5513" t="s">
        <v>17</v>
      </c>
      <c r="G5513">
        <v>10989</v>
      </c>
      <c r="H5513">
        <v>3</v>
      </c>
      <c r="I5513">
        <v>3</v>
      </c>
      <c r="J5513">
        <v>8880</v>
      </c>
    </row>
    <row r="5514" spans="1:10" x14ac:dyDescent="0.2">
      <c r="A5514" t="s">
        <v>29</v>
      </c>
      <c r="B5514" t="s">
        <v>30</v>
      </c>
      <c r="C5514">
        <v>2023</v>
      </c>
      <c r="D5514">
        <v>2.5</v>
      </c>
      <c r="E5514" t="s">
        <v>28</v>
      </c>
      <c r="F5514" t="s">
        <v>25</v>
      </c>
      <c r="G5514">
        <v>5654</v>
      </c>
      <c r="H5514">
        <v>4</v>
      </c>
      <c r="I5514">
        <v>1</v>
      </c>
      <c r="J5514">
        <v>13386</v>
      </c>
    </row>
    <row r="5515" spans="1:10" x14ac:dyDescent="0.2">
      <c r="A5515" t="s">
        <v>18</v>
      </c>
      <c r="B5515" t="s">
        <v>19</v>
      </c>
      <c r="C5515">
        <v>2021</v>
      </c>
      <c r="D5515">
        <v>3.9</v>
      </c>
      <c r="E5515" t="s">
        <v>22</v>
      </c>
      <c r="F5515" t="s">
        <v>17</v>
      </c>
      <c r="G5515">
        <v>129980</v>
      </c>
      <c r="H5515">
        <v>2</v>
      </c>
      <c r="I5515">
        <v>3</v>
      </c>
      <c r="J5515">
        <v>15200</v>
      </c>
    </row>
    <row r="5516" spans="1:10" x14ac:dyDescent="0.2">
      <c r="A5516" t="s">
        <v>14</v>
      </c>
      <c r="B5516" t="s">
        <v>46</v>
      </c>
      <c r="C5516">
        <v>2000</v>
      </c>
      <c r="D5516">
        <v>3.3</v>
      </c>
      <c r="E5516" t="s">
        <v>16</v>
      </c>
      <c r="F5516" t="s">
        <v>25</v>
      </c>
      <c r="G5516">
        <v>144876</v>
      </c>
      <c r="H5516">
        <v>2</v>
      </c>
      <c r="I5516">
        <v>2</v>
      </c>
      <c r="J5516">
        <v>5502</v>
      </c>
    </row>
    <row r="5517" spans="1:10" x14ac:dyDescent="0.2">
      <c r="A5517" t="s">
        <v>33</v>
      </c>
      <c r="B5517" t="s">
        <v>55</v>
      </c>
      <c r="C5517">
        <v>2004</v>
      </c>
      <c r="D5517">
        <v>2.8</v>
      </c>
      <c r="E5517" t="s">
        <v>16</v>
      </c>
      <c r="F5517" t="s">
        <v>17</v>
      </c>
      <c r="G5517">
        <v>37950</v>
      </c>
      <c r="H5517">
        <v>4</v>
      </c>
      <c r="I5517">
        <v>1</v>
      </c>
      <c r="J5517">
        <v>9841</v>
      </c>
    </row>
    <row r="5518" spans="1:10" x14ac:dyDescent="0.2">
      <c r="A5518" t="s">
        <v>14</v>
      </c>
      <c r="B5518" t="s">
        <v>46</v>
      </c>
      <c r="C5518">
        <v>2012</v>
      </c>
      <c r="D5518">
        <v>2.9</v>
      </c>
      <c r="E5518" t="s">
        <v>12</v>
      </c>
      <c r="F5518" t="s">
        <v>25</v>
      </c>
      <c r="G5518">
        <v>263638</v>
      </c>
      <c r="H5518">
        <v>4</v>
      </c>
      <c r="I5518">
        <v>3</v>
      </c>
      <c r="J5518">
        <v>5327</v>
      </c>
    </row>
    <row r="5519" spans="1:10" x14ac:dyDescent="0.2">
      <c r="A5519" t="s">
        <v>10</v>
      </c>
      <c r="B5519" t="s">
        <v>48</v>
      </c>
      <c r="C5519">
        <v>2002</v>
      </c>
      <c r="D5519">
        <v>4.3</v>
      </c>
      <c r="E5519" t="s">
        <v>28</v>
      </c>
      <c r="F5519" t="s">
        <v>17</v>
      </c>
      <c r="G5519">
        <v>269533</v>
      </c>
      <c r="H5519">
        <v>3</v>
      </c>
      <c r="I5519">
        <v>1</v>
      </c>
      <c r="J5519">
        <v>5109</v>
      </c>
    </row>
    <row r="5520" spans="1:10" x14ac:dyDescent="0.2">
      <c r="A5520" t="s">
        <v>26</v>
      </c>
      <c r="B5520" t="s">
        <v>47</v>
      </c>
      <c r="C5520">
        <v>2013</v>
      </c>
      <c r="D5520">
        <v>4.5999999999999996</v>
      </c>
      <c r="E5520" t="s">
        <v>16</v>
      </c>
      <c r="F5520" t="s">
        <v>25</v>
      </c>
      <c r="G5520">
        <v>66042</v>
      </c>
      <c r="H5520">
        <v>5</v>
      </c>
      <c r="I5520">
        <v>5</v>
      </c>
      <c r="J5520">
        <v>12279</v>
      </c>
    </row>
    <row r="5521" spans="1:10" x14ac:dyDescent="0.2">
      <c r="A5521" t="s">
        <v>20</v>
      </c>
      <c r="B5521" t="s">
        <v>21</v>
      </c>
      <c r="C5521">
        <v>2014</v>
      </c>
      <c r="D5521">
        <v>2.9</v>
      </c>
      <c r="E5521" t="s">
        <v>12</v>
      </c>
      <c r="F5521" t="s">
        <v>17</v>
      </c>
      <c r="G5521">
        <v>287949</v>
      </c>
      <c r="H5521">
        <v>3</v>
      </c>
      <c r="I5521">
        <v>3</v>
      </c>
      <c r="J5521">
        <v>6941</v>
      </c>
    </row>
    <row r="5522" spans="1:10" x14ac:dyDescent="0.2">
      <c r="A5522" t="s">
        <v>23</v>
      </c>
      <c r="B5522" t="s">
        <v>45</v>
      </c>
      <c r="C5522">
        <v>2018</v>
      </c>
      <c r="D5522">
        <v>2.9</v>
      </c>
      <c r="E5522" t="s">
        <v>22</v>
      </c>
      <c r="F5522" t="s">
        <v>25</v>
      </c>
      <c r="G5522">
        <v>41037</v>
      </c>
      <c r="H5522">
        <v>5</v>
      </c>
      <c r="I5522">
        <v>1</v>
      </c>
      <c r="J5522">
        <v>13579</v>
      </c>
    </row>
    <row r="5523" spans="1:10" x14ac:dyDescent="0.2">
      <c r="A5523" t="s">
        <v>26</v>
      </c>
      <c r="B5523" t="s">
        <v>47</v>
      </c>
      <c r="C5523">
        <v>2021</v>
      </c>
      <c r="D5523">
        <v>1.4</v>
      </c>
      <c r="E5523" t="s">
        <v>22</v>
      </c>
      <c r="F5523" t="s">
        <v>17</v>
      </c>
      <c r="G5523">
        <v>92636</v>
      </c>
      <c r="H5523">
        <v>4</v>
      </c>
      <c r="I5523">
        <v>4</v>
      </c>
      <c r="J5523">
        <v>13447</v>
      </c>
    </row>
    <row r="5524" spans="1:10" x14ac:dyDescent="0.2">
      <c r="A5524" t="s">
        <v>10</v>
      </c>
      <c r="B5524" t="s">
        <v>48</v>
      </c>
      <c r="C5524">
        <v>2006</v>
      </c>
      <c r="D5524">
        <v>1</v>
      </c>
      <c r="E5524" t="s">
        <v>12</v>
      </c>
      <c r="F5524" t="s">
        <v>13</v>
      </c>
      <c r="G5524">
        <v>199849</v>
      </c>
      <c r="H5524">
        <v>5</v>
      </c>
      <c r="I5524">
        <v>4</v>
      </c>
      <c r="J5524">
        <v>2903</v>
      </c>
    </row>
    <row r="5525" spans="1:10" x14ac:dyDescent="0.2">
      <c r="A5525" t="s">
        <v>20</v>
      </c>
      <c r="B5525" t="s">
        <v>42</v>
      </c>
      <c r="C5525">
        <v>2007</v>
      </c>
      <c r="D5525">
        <v>1.7</v>
      </c>
      <c r="E5525" t="s">
        <v>12</v>
      </c>
      <c r="F5525" t="s">
        <v>13</v>
      </c>
      <c r="G5525">
        <v>214516</v>
      </c>
      <c r="H5525">
        <v>2</v>
      </c>
      <c r="I5525">
        <v>2</v>
      </c>
      <c r="J5525">
        <v>3609</v>
      </c>
    </row>
    <row r="5526" spans="1:10" x14ac:dyDescent="0.2">
      <c r="A5526" t="s">
        <v>14</v>
      </c>
      <c r="B5526" t="s">
        <v>15</v>
      </c>
      <c r="C5526">
        <v>2001</v>
      </c>
      <c r="D5526">
        <v>4.4000000000000004</v>
      </c>
      <c r="E5526" t="s">
        <v>16</v>
      </c>
      <c r="F5526" t="s">
        <v>25</v>
      </c>
      <c r="G5526">
        <v>115090</v>
      </c>
      <c r="H5526">
        <v>4</v>
      </c>
      <c r="I5526">
        <v>3</v>
      </c>
      <c r="J5526">
        <v>7498</v>
      </c>
    </row>
    <row r="5527" spans="1:10" x14ac:dyDescent="0.2">
      <c r="A5527" t="s">
        <v>29</v>
      </c>
      <c r="B5527" t="s">
        <v>56</v>
      </c>
      <c r="C5527">
        <v>2013</v>
      </c>
      <c r="D5527">
        <v>1.5</v>
      </c>
      <c r="E5527" t="s">
        <v>28</v>
      </c>
      <c r="F5527" t="s">
        <v>17</v>
      </c>
      <c r="G5527">
        <v>260162</v>
      </c>
      <c r="H5527">
        <v>4</v>
      </c>
      <c r="I5527">
        <v>1</v>
      </c>
      <c r="J5527">
        <v>5796</v>
      </c>
    </row>
    <row r="5528" spans="1:10" x14ac:dyDescent="0.2">
      <c r="A5528" t="s">
        <v>36</v>
      </c>
      <c r="B5528" t="s">
        <v>53</v>
      </c>
      <c r="C5528">
        <v>2023</v>
      </c>
      <c r="D5528">
        <v>2.8</v>
      </c>
      <c r="E5528" t="s">
        <v>16</v>
      </c>
      <c r="F5528" t="s">
        <v>13</v>
      </c>
      <c r="G5528">
        <v>135313</v>
      </c>
      <c r="H5528">
        <v>2</v>
      </c>
      <c r="I5528">
        <v>1</v>
      </c>
      <c r="J5528">
        <v>12093</v>
      </c>
    </row>
    <row r="5529" spans="1:10" x14ac:dyDescent="0.2">
      <c r="A5529" t="s">
        <v>40</v>
      </c>
      <c r="B5529" t="s">
        <v>51</v>
      </c>
      <c r="C5529">
        <v>2011</v>
      </c>
      <c r="D5529">
        <v>4</v>
      </c>
      <c r="E5529" t="s">
        <v>22</v>
      </c>
      <c r="F5529" t="s">
        <v>25</v>
      </c>
      <c r="G5529">
        <v>34117</v>
      </c>
      <c r="H5529">
        <v>4</v>
      </c>
      <c r="I5529">
        <v>1</v>
      </c>
      <c r="J5529">
        <v>12717</v>
      </c>
    </row>
    <row r="5530" spans="1:10" x14ac:dyDescent="0.2">
      <c r="A5530" t="s">
        <v>33</v>
      </c>
      <c r="B5530" t="s">
        <v>34</v>
      </c>
      <c r="C5530">
        <v>2011</v>
      </c>
      <c r="D5530">
        <v>1.2</v>
      </c>
      <c r="E5530" t="s">
        <v>12</v>
      </c>
      <c r="F5530" t="s">
        <v>13</v>
      </c>
      <c r="G5530">
        <v>12658</v>
      </c>
      <c r="H5530">
        <v>3</v>
      </c>
      <c r="I5530">
        <v>1</v>
      </c>
      <c r="J5530">
        <v>8346</v>
      </c>
    </row>
    <row r="5531" spans="1:10" x14ac:dyDescent="0.2">
      <c r="A5531" t="s">
        <v>14</v>
      </c>
      <c r="B5531" t="s">
        <v>15</v>
      </c>
      <c r="C5531">
        <v>2013</v>
      </c>
      <c r="D5531">
        <v>1.2</v>
      </c>
      <c r="E5531" t="s">
        <v>12</v>
      </c>
      <c r="F5531" t="s">
        <v>17</v>
      </c>
      <c r="G5531">
        <v>242279</v>
      </c>
      <c r="H5531">
        <v>3</v>
      </c>
      <c r="I5531">
        <v>2</v>
      </c>
      <c r="J5531">
        <v>5854</v>
      </c>
    </row>
    <row r="5532" spans="1:10" x14ac:dyDescent="0.2">
      <c r="A5532" t="s">
        <v>10</v>
      </c>
      <c r="B5532" t="s">
        <v>31</v>
      </c>
      <c r="C5532">
        <v>2008</v>
      </c>
      <c r="D5532">
        <v>4.5999999999999996</v>
      </c>
      <c r="E5532" t="s">
        <v>12</v>
      </c>
      <c r="F5532" t="s">
        <v>17</v>
      </c>
      <c r="G5532">
        <v>114536</v>
      </c>
      <c r="H5532">
        <v>3</v>
      </c>
      <c r="I5532">
        <v>4</v>
      </c>
      <c r="J5532">
        <v>10309</v>
      </c>
    </row>
    <row r="5533" spans="1:10" x14ac:dyDescent="0.2">
      <c r="A5533" t="s">
        <v>10</v>
      </c>
      <c r="B5533" t="s">
        <v>48</v>
      </c>
      <c r="C5533">
        <v>2010</v>
      </c>
      <c r="D5533">
        <v>1.4</v>
      </c>
      <c r="E5533" t="s">
        <v>16</v>
      </c>
      <c r="F5533" t="s">
        <v>13</v>
      </c>
      <c r="G5533">
        <v>46391</v>
      </c>
      <c r="H5533">
        <v>3</v>
      </c>
      <c r="I5533">
        <v>1</v>
      </c>
      <c r="J5533">
        <v>8572</v>
      </c>
    </row>
    <row r="5534" spans="1:10" x14ac:dyDescent="0.2">
      <c r="A5534" t="s">
        <v>26</v>
      </c>
      <c r="B5534" t="s">
        <v>32</v>
      </c>
      <c r="C5534">
        <v>2015</v>
      </c>
      <c r="D5534">
        <v>2</v>
      </c>
      <c r="E5534" t="s">
        <v>12</v>
      </c>
      <c r="F5534" t="s">
        <v>25</v>
      </c>
      <c r="G5534">
        <v>248566</v>
      </c>
      <c r="H5534">
        <v>5</v>
      </c>
      <c r="I5534">
        <v>3</v>
      </c>
      <c r="J5534">
        <v>5628</v>
      </c>
    </row>
    <row r="5535" spans="1:10" x14ac:dyDescent="0.2">
      <c r="A5535" t="s">
        <v>23</v>
      </c>
      <c r="B5535" t="s">
        <v>45</v>
      </c>
      <c r="C5535">
        <v>2022</v>
      </c>
      <c r="D5535">
        <v>1.6</v>
      </c>
      <c r="E5535" t="s">
        <v>12</v>
      </c>
      <c r="F5535" t="s">
        <v>13</v>
      </c>
      <c r="G5535">
        <v>181412</v>
      </c>
      <c r="H5535">
        <v>3</v>
      </c>
      <c r="I5535">
        <v>1</v>
      </c>
      <c r="J5535">
        <v>8671</v>
      </c>
    </row>
    <row r="5536" spans="1:10" x14ac:dyDescent="0.2">
      <c r="A5536" t="s">
        <v>18</v>
      </c>
      <c r="B5536" t="s">
        <v>52</v>
      </c>
      <c r="C5536">
        <v>2013</v>
      </c>
      <c r="D5536">
        <v>4.7</v>
      </c>
      <c r="E5536" t="s">
        <v>16</v>
      </c>
      <c r="F5536" t="s">
        <v>25</v>
      </c>
      <c r="G5536">
        <v>49867</v>
      </c>
      <c r="H5536">
        <v>5</v>
      </c>
      <c r="I5536">
        <v>1</v>
      </c>
      <c r="J5536">
        <v>12702</v>
      </c>
    </row>
    <row r="5537" spans="1:10" x14ac:dyDescent="0.2">
      <c r="A5537" t="s">
        <v>14</v>
      </c>
      <c r="B5537" t="s">
        <v>46</v>
      </c>
      <c r="C5537">
        <v>2022</v>
      </c>
      <c r="D5537">
        <v>2.1</v>
      </c>
      <c r="E5537" t="s">
        <v>22</v>
      </c>
      <c r="F5537" t="s">
        <v>25</v>
      </c>
      <c r="G5537">
        <v>84163</v>
      </c>
      <c r="H5537">
        <v>4</v>
      </c>
      <c r="I5537">
        <v>3</v>
      </c>
      <c r="J5537">
        <v>13116</v>
      </c>
    </row>
    <row r="5538" spans="1:10" x14ac:dyDescent="0.2">
      <c r="A5538" t="s">
        <v>29</v>
      </c>
      <c r="B5538" t="s">
        <v>30</v>
      </c>
      <c r="C5538">
        <v>2015</v>
      </c>
      <c r="D5538">
        <v>3.8</v>
      </c>
      <c r="E5538" t="s">
        <v>22</v>
      </c>
      <c r="F5538" t="s">
        <v>13</v>
      </c>
      <c r="G5538">
        <v>9028</v>
      </c>
      <c r="H5538">
        <v>2</v>
      </c>
      <c r="I5538">
        <v>4</v>
      </c>
      <c r="J5538">
        <v>14219</v>
      </c>
    </row>
    <row r="5539" spans="1:10" x14ac:dyDescent="0.2">
      <c r="A5539" t="s">
        <v>14</v>
      </c>
      <c r="B5539" t="s">
        <v>46</v>
      </c>
      <c r="C5539">
        <v>2017</v>
      </c>
      <c r="D5539">
        <v>3.1</v>
      </c>
      <c r="E5539" t="s">
        <v>12</v>
      </c>
      <c r="F5539" t="s">
        <v>25</v>
      </c>
      <c r="G5539">
        <v>224837</v>
      </c>
      <c r="H5539">
        <v>2</v>
      </c>
      <c r="I5539">
        <v>4</v>
      </c>
      <c r="J5539">
        <v>7803</v>
      </c>
    </row>
    <row r="5540" spans="1:10" x14ac:dyDescent="0.2">
      <c r="A5540" t="s">
        <v>23</v>
      </c>
      <c r="B5540" t="s">
        <v>38</v>
      </c>
      <c r="C5540">
        <v>2022</v>
      </c>
      <c r="D5540">
        <v>1.7</v>
      </c>
      <c r="E5540" t="s">
        <v>22</v>
      </c>
      <c r="F5540" t="s">
        <v>17</v>
      </c>
      <c r="G5540">
        <v>272741</v>
      </c>
      <c r="H5540">
        <v>3</v>
      </c>
      <c r="I5540">
        <v>2</v>
      </c>
      <c r="J5540">
        <v>10445</v>
      </c>
    </row>
    <row r="5541" spans="1:10" x14ac:dyDescent="0.2">
      <c r="A5541" t="s">
        <v>29</v>
      </c>
      <c r="B5541" t="s">
        <v>30</v>
      </c>
      <c r="C5541">
        <v>2022</v>
      </c>
      <c r="D5541">
        <v>2.1</v>
      </c>
      <c r="E5541" t="s">
        <v>28</v>
      </c>
      <c r="F5541" t="s">
        <v>13</v>
      </c>
      <c r="G5541">
        <v>11243</v>
      </c>
      <c r="H5541">
        <v>4</v>
      </c>
      <c r="I5541">
        <v>4</v>
      </c>
      <c r="J5541">
        <v>12575</v>
      </c>
    </row>
    <row r="5542" spans="1:10" x14ac:dyDescent="0.2">
      <c r="A5542" t="s">
        <v>23</v>
      </c>
      <c r="B5542" t="s">
        <v>24</v>
      </c>
      <c r="C5542">
        <v>2021</v>
      </c>
      <c r="D5542">
        <v>3.4</v>
      </c>
      <c r="E5542" t="s">
        <v>22</v>
      </c>
      <c r="F5542" t="s">
        <v>17</v>
      </c>
      <c r="G5542">
        <v>229040</v>
      </c>
      <c r="H5542">
        <v>3</v>
      </c>
      <c r="I5542">
        <v>4</v>
      </c>
      <c r="J5542">
        <v>12719</v>
      </c>
    </row>
    <row r="5543" spans="1:10" x14ac:dyDescent="0.2">
      <c r="A5543" t="s">
        <v>36</v>
      </c>
      <c r="B5543" t="s">
        <v>44</v>
      </c>
      <c r="C5543">
        <v>2019</v>
      </c>
      <c r="D5543">
        <v>1.5</v>
      </c>
      <c r="E5543" t="s">
        <v>28</v>
      </c>
      <c r="F5543" t="s">
        <v>25</v>
      </c>
      <c r="G5543">
        <v>40614</v>
      </c>
      <c r="H5543">
        <v>5</v>
      </c>
      <c r="I5543">
        <v>4</v>
      </c>
      <c r="J5543">
        <v>10487</v>
      </c>
    </row>
    <row r="5544" spans="1:10" x14ac:dyDescent="0.2">
      <c r="A5544" t="s">
        <v>14</v>
      </c>
      <c r="B5544" t="s">
        <v>39</v>
      </c>
      <c r="C5544">
        <v>2006</v>
      </c>
      <c r="D5544">
        <v>4.5</v>
      </c>
      <c r="E5544" t="s">
        <v>22</v>
      </c>
      <c r="F5544" t="s">
        <v>17</v>
      </c>
      <c r="G5544">
        <v>220900</v>
      </c>
      <c r="H5544">
        <v>4</v>
      </c>
      <c r="I5544">
        <v>4</v>
      </c>
      <c r="J5544">
        <v>9482</v>
      </c>
    </row>
    <row r="5545" spans="1:10" x14ac:dyDescent="0.2">
      <c r="A5545" t="s">
        <v>29</v>
      </c>
      <c r="B5545" t="s">
        <v>30</v>
      </c>
      <c r="C5545">
        <v>2014</v>
      </c>
      <c r="D5545">
        <v>1.2</v>
      </c>
      <c r="E5545" t="s">
        <v>28</v>
      </c>
      <c r="F5545" t="s">
        <v>17</v>
      </c>
      <c r="G5545">
        <v>276121</v>
      </c>
      <c r="H5545">
        <v>4</v>
      </c>
      <c r="I5545">
        <v>3</v>
      </c>
      <c r="J5545">
        <v>5477</v>
      </c>
    </row>
    <row r="5546" spans="1:10" x14ac:dyDescent="0.2">
      <c r="A5546" t="s">
        <v>40</v>
      </c>
      <c r="B5546" t="s">
        <v>41</v>
      </c>
      <c r="C5546">
        <v>2023</v>
      </c>
      <c r="D5546">
        <v>3.7</v>
      </c>
      <c r="E5546" t="s">
        <v>12</v>
      </c>
      <c r="F5546" t="s">
        <v>17</v>
      </c>
      <c r="G5546">
        <v>237277</v>
      </c>
      <c r="H5546">
        <v>4</v>
      </c>
      <c r="I5546">
        <v>5</v>
      </c>
      <c r="J5546">
        <v>11454</v>
      </c>
    </row>
    <row r="5547" spans="1:10" x14ac:dyDescent="0.2">
      <c r="A5547" t="s">
        <v>23</v>
      </c>
      <c r="B5547" t="s">
        <v>38</v>
      </c>
      <c r="C5547">
        <v>2015</v>
      </c>
      <c r="D5547">
        <v>4.2</v>
      </c>
      <c r="E5547" t="s">
        <v>28</v>
      </c>
      <c r="F5547" t="s">
        <v>13</v>
      </c>
      <c r="G5547">
        <v>71375</v>
      </c>
      <c r="H5547">
        <v>2</v>
      </c>
      <c r="I5547">
        <v>3</v>
      </c>
      <c r="J5547">
        <v>11372</v>
      </c>
    </row>
    <row r="5548" spans="1:10" x14ac:dyDescent="0.2">
      <c r="A5548" t="s">
        <v>40</v>
      </c>
      <c r="B5548" t="s">
        <v>49</v>
      </c>
      <c r="C5548">
        <v>2021</v>
      </c>
      <c r="D5548">
        <v>4.0999999999999996</v>
      </c>
      <c r="E5548" t="s">
        <v>16</v>
      </c>
      <c r="F5548" t="s">
        <v>25</v>
      </c>
      <c r="G5548">
        <v>246412</v>
      </c>
      <c r="H5548">
        <v>5</v>
      </c>
      <c r="I5548">
        <v>1</v>
      </c>
      <c r="J5548">
        <v>10571</v>
      </c>
    </row>
    <row r="5549" spans="1:10" x14ac:dyDescent="0.2">
      <c r="A5549" t="s">
        <v>29</v>
      </c>
      <c r="B5549" t="s">
        <v>30</v>
      </c>
      <c r="C5549">
        <v>2018</v>
      </c>
      <c r="D5549">
        <v>1.5</v>
      </c>
      <c r="E5549" t="s">
        <v>16</v>
      </c>
      <c r="F5549" t="s">
        <v>13</v>
      </c>
      <c r="G5549">
        <v>181290</v>
      </c>
      <c r="H5549">
        <v>2</v>
      </c>
      <c r="I5549">
        <v>5</v>
      </c>
      <c r="J5549">
        <v>8374</v>
      </c>
    </row>
    <row r="5550" spans="1:10" x14ac:dyDescent="0.2">
      <c r="A5550" t="s">
        <v>33</v>
      </c>
      <c r="B5550" t="s">
        <v>43</v>
      </c>
      <c r="C5550">
        <v>2002</v>
      </c>
      <c r="D5550">
        <v>4.3</v>
      </c>
      <c r="E5550" t="s">
        <v>28</v>
      </c>
      <c r="F5550" t="s">
        <v>25</v>
      </c>
      <c r="G5550">
        <v>40940</v>
      </c>
      <c r="H5550">
        <v>3</v>
      </c>
      <c r="I5550">
        <v>3</v>
      </c>
      <c r="J5550">
        <v>8181</v>
      </c>
    </row>
    <row r="5551" spans="1:10" x14ac:dyDescent="0.2">
      <c r="A5551" t="s">
        <v>36</v>
      </c>
      <c r="B5551" t="s">
        <v>53</v>
      </c>
      <c r="C5551">
        <v>2014</v>
      </c>
      <c r="D5551">
        <v>4.2</v>
      </c>
      <c r="E5551" t="s">
        <v>12</v>
      </c>
      <c r="F5551" t="s">
        <v>17</v>
      </c>
      <c r="G5551">
        <v>43329</v>
      </c>
      <c r="H5551">
        <v>4</v>
      </c>
      <c r="I5551">
        <v>1</v>
      </c>
      <c r="J5551">
        <v>13133</v>
      </c>
    </row>
    <row r="5552" spans="1:10" x14ac:dyDescent="0.2">
      <c r="A5552" t="s">
        <v>40</v>
      </c>
      <c r="B5552" t="s">
        <v>51</v>
      </c>
      <c r="C5552">
        <v>2014</v>
      </c>
      <c r="D5552">
        <v>2.5</v>
      </c>
      <c r="E5552" t="s">
        <v>28</v>
      </c>
      <c r="F5552" t="s">
        <v>17</v>
      </c>
      <c r="G5552">
        <v>293743</v>
      </c>
      <c r="H5552">
        <v>3</v>
      </c>
      <c r="I5552">
        <v>3</v>
      </c>
      <c r="J5552">
        <v>6425</v>
      </c>
    </row>
    <row r="5553" spans="1:10" x14ac:dyDescent="0.2">
      <c r="A5553" t="s">
        <v>14</v>
      </c>
      <c r="B5553" t="s">
        <v>39</v>
      </c>
      <c r="C5553">
        <v>2003</v>
      </c>
      <c r="D5553">
        <v>4.0999999999999996</v>
      </c>
      <c r="E5553" t="s">
        <v>16</v>
      </c>
      <c r="F5553" t="s">
        <v>13</v>
      </c>
      <c r="G5553">
        <v>82053</v>
      </c>
      <c r="H5553">
        <v>3</v>
      </c>
      <c r="I5553">
        <v>1</v>
      </c>
      <c r="J5553">
        <v>8458</v>
      </c>
    </row>
    <row r="5554" spans="1:10" x14ac:dyDescent="0.2">
      <c r="A5554" t="s">
        <v>40</v>
      </c>
      <c r="B5554" t="s">
        <v>49</v>
      </c>
      <c r="C5554">
        <v>2013</v>
      </c>
      <c r="D5554">
        <v>2.2000000000000002</v>
      </c>
      <c r="E5554" t="s">
        <v>28</v>
      </c>
      <c r="F5554" t="s">
        <v>13</v>
      </c>
      <c r="G5554">
        <v>257294</v>
      </c>
      <c r="H5554">
        <v>5</v>
      </c>
      <c r="I5554">
        <v>2</v>
      </c>
      <c r="J5554">
        <v>5054</v>
      </c>
    </row>
    <row r="5555" spans="1:10" x14ac:dyDescent="0.2">
      <c r="A5555" t="s">
        <v>14</v>
      </c>
      <c r="B5555" t="s">
        <v>46</v>
      </c>
      <c r="C5555">
        <v>2013</v>
      </c>
      <c r="D5555">
        <v>3.7</v>
      </c>
      <c r="E5555" t="s">
        <v>12</v>
      </c>
      <c r="F5555" t="s">
        <v>17</v>
      </c>
      <c r="G5555">
        <v>150034</v>
      </c>
      <c r="H5555">
        <v>5</v>
      </c>
      <c r="I5555">
        <v>2</v>
      </c>
      <c r="J5555">
        <v>10199</v>
      </c>
    </row>
    <row r="5556" spans="1:10" x14ac:dyDescent="0.2">
      <c r="A5556" t="s">
        <v>23</v>
      </c>
      <c r="B5556" t="s">
        <v>24</v>
      </c>
      <c r="C5556">
        <v>2017</v>
      </c>
      <c r="D5556">
        <v>1.3</v>
      </c>
      <c r="E5556" t="s">
        <v>22</v>
      </c>
      <c r="F5556" t="s">
        <v>13</v>
      </c>
      <c r="G5556">
        <v>191037</v>
      </c>
      <c r="H5556">
        <v>3</v>
      </c>
      <c r="I5556">
        <v>5</v>
      </c>
      <c r="J5556">
        <v>8679</v>
      </c>
    </row>
    <row r="5557" spans="1:10" x14ac:dyDescent="0.2">
      <c r="A5557" t="s">
        <v>23</v>
      </c>
      <c r="B5557" t="s">
        <v>24</v>
      </c>
      <c r="C5557">
        <v>2013</v>
      </c>
      <c r="D5557">
        <v>1.8</v>
      </c>
      <c r="E5557" t="s">
        <v>22</v>
      </c>
      <c r="F5557" t="s">
        <v>25</v>
      </c>
      <c r="G5557">
        <v>280142</v>
      </c>
      <c r="H5557">
        <v>4</v>
      </c>
      <c r="I5557">
        <v>3</v>
      </c>
      <c r="J5557">
        <v>6197</v>
      </c>
    </row>
    <row r="5558" spans="1:10" x14ac:dyDescent="0.2">
      <c r="A5558" t="s">
        <v>20</v>
      </c>
      <c r="B5558" t="s">
        <v>42</v>
      </c>
      <c r="C5558">
        <v>2009</v>
      </c>
      <c r="D5558">
        <v>4</v>
      </c>
      <c r="E5558" t="s">
        <v>12</v>
      </c>
      <c r="F5558" t="s">
        <v>13</v>
      </c>
      <c r="G5558">
        <v>106254</v>
      </c>
      <c r="H5558">
        <v>3</v>
      </c>
      <c r="I5558">
        <v>1</v>
      </c>
      <c r="J5558">
        <v>8674</v>
      </c>
    </row>
    <row r="5559" spans="1:10" x14ac:dyDescent="0.2">
      <c r="A5559" t="s">
        <v>29</v>
      </c>
      <c r="B5559" t="s">
        <v>35</v>
      </c>
      <c r="C5559">
        <v>2001</v>
      </c>
      <c r="D5559">
        <v>4.5999999999999996</v>
      </c>
      <c r="E5559" t="s">
        <v>16</v>
      </c>
      <c r="F5559" t="s">
        <v>13</v>
      </c>
      <c r="G5559">
        <v>81932</v>
      </c>
      <c r="H5559">
        <v>3</v>
      </c>
      <c r="I5559">
        <v>4</v>
      </c>
      <c r="J5559">
        <v>8361</v>
      </c>
    </row>
    <row r="5560" spans="1:10" x14ac:dyDescent="0.2">
      <c r="A5560" t="s">
        <v>40</v>
      </c>
      <c r="B5560" t="s">
        <v>51</v>
      </c>
      <c r="C5560">
        <v>2015</v>
      </c>
      <c r="D5560">
        <v>3.1</v>
      </c>
      <c r="E5560" t="s">
        <v>28</v>
      </c>
      <c r="F5560" t="s">
        <v>13</v>
      </c>
      <c r="G5560">
        <v>285634</v>
      </c>
      <c r="H5560">
        <v>5</v>
      </c>
      <c r="I5560">
        <v>5</v>
      </c>
      <c r="J5560">
        <v>5987</v>
      </c>
    </row>
    <row r="5561" spans="1:10" x14ac:dyDescent="0.2">
      <c r="A5561" t="s">
        <v>14</v>
      </c>
      <c r="B5561" t="s">
        <v>39</v>
      </c>
      <c r="C5561">
        <v>2014</v>
      </c>
      <c r="D5561">
        <v>4.0999999999999996</v>
      </c>
      <c r="E5561" t="s">
        <v>28</v>
      </c>
      <c r="F5561" t="s">
        <v>13</v>
      </c>
      <c r="G5561">
        <v>136674</v>
      </c>
      <c r="H5561">
        <v>5</v>
      </c>
      <c r="I5561">
        <v>4</v>
      </c>
      <c r="J5561">
        <v>9666</v>
      </c>
    </row>
    <row r="5562" spans="1:10" x14ac:dyDescent="0.2">
      <c r="A5562" t="s">
        <v>10</v>
      </c>
      <c r="B5562" t="s">
        <v>48</v>
      </c>
      <c r="C5562">
        <v>2003</v>
      </c>
      <c r="D5562">
        <v>4.4000000000000004</v>
      </c>
      <c r="E5562" t="s">
        <v>16</v>
      </c>
      <c r="F5562" t="s">
        <v>17</v>
      </c>
      <c r="G5562">
        <v>132647</v>
      </c>
      <c r="H5562">
        <v>5</v>
      </c>
      <c r="I5562">
        <v>3</v>
      </c>
      <c r="J5562">
        <v>9247</v>
      </c>
    </row>
    <row r="5563" spans="1:10" x14ac:dyDescent="0.2">
      <c r="A5563" t="s">
        <v>26</v>
      </c>
      <c r="B5563" t="s">
        <v>27</v>
      </c>
      <c r="C5563">
        <v>2001</v>
      </c>
      <c r="D5563">
        <v>1.7</v>
      </c>
      <c r="E5563" t="s">
        <v>28</v>
      </c>
      <c r="F5563" t="s">
        <v>25</v>
      </c>
      <c r="G5563">
        <v>191025</v>
      </c>
      <c r="H5563">
        <v>4</v>
      </c>
      <c r="I5563">
        <v>2</v>
      </c>
      <c r="J5563">
        <v>2279</v>
      </c>
    </row>
    <row r="5564" spans="1:10" x14ac:dyDescent="0.2">
      <c r="A5564" t="s">
        <v>18</v>
      </c>
      <c r="B5564" t="s">
        <v>52</v>
      </c>
      <c r="C5564">
        <v>2018</v>
      </c>
      <c r="D5564">
        <v>3.1</v>
      </c>
      <c r="E5564" t="s">
        <v>12</v>
      </c>
      <c r="F5564" t="s">
        <v>13</v>
      </c>
      <c r="G5564">
        <v>173148</v>
      </c>
      <c r="H5564">
        <v>5</v>
      </c>
      <c r="I5564">
        <v>5</v>
      </c>
      <c r="J5564">
        <v>9137</v>
      </c>
    </row>
    <row r="5565" spans="1:10" x14ac:dyDescent="0.2">
      <c r="A5565" t="s">
        <v>33</v>
      </c>
      <c r="B5565" t="s">
        <v>34</v>
      </c>
      <c r="C5565">
        <v>2014</v>
      </c>
      <c r="D5565">
        <v>4</v>
      </c>
      <c r="E5565" t="s">
        <v>16</v>
      </c>
      <c r="F5565" t="s">
        <v>25</v>
      </c>
      <c r="G5565">
        <v>179279</v>
      </c>
      <c r="H5565">
        <v>5</v>
      </c>
      <c r="I5565">
        <v>3</v>
      </c>
      <c r="J5565">
        <v>9714</v>
      </c>
    </row>
    <row r="5566" spans="1:10" x14ac:dyDescent="0.2">
      <c r="A5566" t="s">
        <v>10</v>
      </c>
      <c r="B5566" t="s">
        <v>11</v>
      </c>
      <c r="C5566">
        <v>2013</v>
      </c>
      <c r="D5566">
        <v>4</v>
      </c>
      <c r="E5566" t="s">
        <v>22</v>
      </c>
      <c r="F5566" t="s">
        <v>13</v>
      </c>
      <c r="G5566">
        <v>254181</v>
      </c>
      <c r="H5566">
        <v>5</v>
      </c>
      <c r="I5566">
        <v>4</v>
      </c>
      <c r="J5566">
        <v>8916</v>
      </c>
    </row>
    <row r="5567" spans="1:10" x14ac:dyDescent="0.2">
      <c r="A5567" t="s">
        <v>29</v>
      </c>
      <c r="B5567" t="s">
        <v>35</v>
      </c>
      <c r="C5567">
        <v>2011</v>
      </c>
      <c r="D5567">
        <v>1.9</v>
      </c>
      <c r="E5567" t="s">
        <v>12</v>
      </c>
      <c r="F5567" t="s">
        <v>13</v>
      </c>
      <c r="G5567">
        <v>61122</v>
      </c>
      <c r="H5567">
        <v>3</v>
      </c>
      <c r="I5567">
        <v>1</v>
      </c>
      <c r="J5567">
        <v>8077</v>
      </c>
    </row>
    <row r="5568" spans="1:10" x14ac:dyDescent="0.2">
      <c r="A5568" t="s">
        <v>33</v>
      </c>
      <c r="B5568" t="s">
        <v>34</v>
      </c>
      <c r="C5568">
        <v>2006</v>
      </c>
      <c r="D5568">
        <v>4.5</v>
      </c>
      <c r="E5568" t="s">
        <v>22</v>
      </c>
      <c r="F5568" t="s">
        <v>25</v>
      </c>
      <c r="G5568">
        <v>68346</v>
      </c>
      <c r="H5568">
        <v>3</v>
      </c>
      <c r="I5568">
        <v>2</v>
      </c>
      <c r="J5568">
        <v>11033</v>
      </c>
    </row>
    <row r="5569" spans="1:10" x14ac:dyDescent="0.2">
      <c r="A5569" t="s">
        <v>23</v>
      </c>
      <c r="B5569" t="s">
        <v>38</v>
      </c>
      <c r="C5569">
        <v>2017</v>
      </c>
      <c r="D5569">
        <v>1.2</v>
      </c>
      <c r="E5569" t="s">
        <v>28</v>
      </c>
      <c r="F5569" t="s">
        <v>13</v>
      </c>
      <c r="G5569">
        <v>255250</v>
      </c>
      <c r="H5569">
        <v>4</v>
      </c>
      <c r="I5569">
        <v>2</v>
      </c>
      <c r="J5569">
        <v>5295</v>
      </c>
    </row>
    <row r="5570" spans="1:10" x14ac:dyDescent="0.2">
      <c r="A5570" t="s">
        <v>10</v>
      </c>
      <c r="B5570" t="s">
        <v>11</v>
      </c>
      <c r="C5570">
        <v>2012</v>
      </c>
      <c r="D5570">
        <v>3.4</v>
      </c>
      <c r="E5570" t="s">
        <v>16</v>
      </c>
      <c r="F5570" t="s">
        <v>13</v>
      </c>
      <c r="G5570">
        <v>208348</v>
      </c>
      <c r="H5570">
        <v>3</v>
      </c>
      <c r="I5570">
        <v>4</v>
      </c>
      <c r="J5570">
        <v>7933</v>
      </c>
    </row>
    <row r="5571" spans="1:10" x14ac:dyDescent="0.2">
      <c r="A5571" t="s">
        <v>33</v>
      </c>
      <c r="B5571" t="s">
        <v>55</v>
      </c>
      <c r="C5571">
        <v>2004</v>
      </c>
      <c r="D5571">
        <v>4.9000000000000004</v>
      </c>
      <c r="E5571" t="s">
        <v>16</v>
      </c>
      <c r="F5571" t="s">
        <v>17</v>
      </c>
      <c r="G5571">
        <v>209799</v>
      </c>
      <c r="H5571">
        <v>3</v>
      </c>
      <c r="I5571">
        <v>2</v>
      </c>
      <c r="J5571">
        <v>8504</v>
      </c>
    </row>
    <row r="5572" spans="1:10" x14ac:dyDescent="0.2">
      <c r="A5572" t="s">
        <v>18</v>
      </c>
      <c r="B5572" t="s">
        <v>54</v>
      </c>
      <c r="C5572">
        <v>2023</v>
      </c>
      <c r="D5572">
        <v>1.1000000000000001</v>
      </c>
      <c r="E5572" t="s">
        <v>28</v>
      </c>
      <c r="F5572" t="s">
        <v>17</v>
      </c>
      <c r="G5572">
        <v>69394</v>
      </c>
      <c r="H5572">
        <v>5</v>
      </c>
      <c r="I5572">
        <v>5</v>
      </c>
      <c r="J5572">
        <v>12212</v>
      </c>
    </row>
    <row r="5573" spans="1:10" x14ac:dyDescent="0.2">
      <c r="A5573" t="s">
        <v>40</v>
      </c>
      <c r="B5573" t="s">
        <v>41</v>
      </c>
      <c r="C5573">
        <v>2004</v>
      </c>
      <c r="D5573">
        <v>3.9</v>
      </c>
      <c r="E5573" t="s">
        <v>12</v>
      </c>
      <c r="F5573" t="s">
        <v>25</v>
      </c>
      <c r="G5573">
        <v>57680</v>
      </c>
      <c r="H5573">
        <v>5</v>
      </c>
      <c r="I5573">
        <v>2</v>
      </c>
      <c r="J5573">
        <v>8046</v>
      </c>
    </row>
    <row r="5574" spans="1:10" x14ac:dyDescent="0.2">
      <c r="A5574" t="s">
        <v>40</v>
      </c>
      <c r="B5574" t="s">
        <v>49</v>
      </c>
      <c r="C5574">
        <v>2001</v>
      </c>
      <c r="D5574">
        <v>2.5</v>
      </c>
      <c r="E5574" t="s">
        <v>12</v>
      </c>
      <c r="F5574" t="s">
        <v>25</v>
      </c>
      <c r="G5574">
        <v>205117</v>
      </c>
      <c r="H5574">
        <v>5</v>
      </c>
      <c r="I5574">
        <v>3</v>
      </c>
      <c r="J5574">
        <v>2797</v>
      </c>
    </row>
    <row r="5575" spans="1:10" x14ac:dyDescent="0.2">
      <c r="A5575" t="s">
        <v>18</v>
      </c>
      <c r="B5575" t="s">
        <v>19</v>
      </c>
      <c r="C5575">
        <v>2005</v>
      </c>
      <c r="D5575">
        <v>4.3</v>
      </c>
      <c r="E5575" t="s">
        <v>28</v>
      </c>
      <c r="F5575" t="s">
        <v>13</v>
      </c>
      <c r="G5575">
        <v>133571</v>
      </c>
      <c r="H5575">
        <v>4</v>
      </c>
      <c r="I5575">
        <v>2</v>
      </c>
      <c r="J5575">
        <v>7228</v>
      </c>
    </row>
    <row r="5576" spans="1:10" x14ac:dyDescent="0.2">
      <c r="A5576" t="s">
        <v>26</v>
      </c>
      <c r="B5576" t="s">
        <v>27</v>
      </c>
      <c r="C5576">
        <v>2002</v>
      </c>
      <c r="D5576">
        <v>3.2</v>
      </c>
      <c r="E5576" t="s">
        <v>28</v>
      </c>
      <c r="F5576" t="s">
        <v>25</v>
      </c>
      <c r="G5576">
        <v>268234</v>
      </c>
      <c r="H5576">
        <v>5</v>
      </c>
      <c r="I5576">
        <v>4</v>
      </c>
      <c r="J5576">
        <v>2535</v>
      </c>
    </row>
    <row r="5577" spans="1:10" x14ac:dyDescent="0.2">
      <c r="A5577" t="s">
        <v>40</v>
      </c>
      <c r="B5577" t="s">
        <v>41</v>
      </c>
      <c r="C5577">
        <v>2006</v>
      </c>
      <c r="D5577">
        <v>4.5</v>
      </c>
      <c r="E5577" t="s">
        <v>12</v>
      </c>
      <c r="F5577" t="s">
        <v>17</v>
      </c>
      <c r="G5577">
        <v>299643</v>
      </c>
      <c r="H5577">
        <v>2</v>
      </c>
      <c r="I5577">
        <v>2</v>
      </c>
      <c r="J5577">
        <v>5907</v>
      </c>
    </row>
    <row r="5578" spans="1:10" x14ac:dyDescent="0.2">
      <c r="A5578" t="s">
        <v>40</v>
      </c>
      <c r="B5578" t="s">
        <v>51</v>
      </c>
      <c r="C5578">
        <v>2001</v>
      </c>
      <c r="D5578">
        <v>1.8</v>
      </c>
      <c r="E5578" t="s">
        <v>28</v>
      </c>
      <c r="F5578" t="s">
        <v>25</v>
      </c>
      <c r="G5578">
        <v>239923</v>
      </c>
      <c r="H5578">
        <v>2</v>
      </c>
      <c r="I5578">
        <v>1</v>
      </c>
      <c r="J5578">
        <v>2000</v>
      </c>
    </row>
    <row r="5579" spans="1:10" x14ac:dyDescent="0.2">
      <c r="A5579" t="s">
        <v>14</v>
      </c>
      <c r="B5579" t="s">
        <v>15</v>
      </c>
      <c r="C5579">
        <v>2009</v>
      </c>
      <c r="D5579">
        <v>2.6</v>
      </c>
      <c r="E5579" t="s">
        <v>16</v>
      </c>
      <c r="F5579" t="s">
        <v>25</v>
      </c>
      <c r="G5579">
        <v>196829</v>
      </c>
      <c r="H5579">
        <v>4</v>
      </c>
      <c r="I5579">
        <v>4</v>
      </c>
      <c r="J5579">
        <v>6463</v>
      </c>
    </row>
    <row r="5580" spans="1:10" x14ac:dyDescent="0.2">
      <c r="A5580" t="s">
        <v>23</v>
      </c>
      <c r="B5580" t="s">
        <v>24</v>
      </c>
      <c r="C5580">
        <v>2003</v>
      </c>
      <c r="D5580">
        <v>1.8</v>
      </c>
      <c r="E5580" t="s">
        <v>12</v>
      </c>
      <c r="F5580" t="s">
        <v>17</v>
      </c>
      <c r="G5580">
        <v>178676</v>
      </c>
      <c r="H5580">
        <v>4</v>
      </c>
      <c r="I5580">
        <v>5</v>
      </c>
      <c r="J5580">
        <v>4726</v>
      </c>
    </row>
    <row r="5581" spans="1:10" x14ac:dyDescent="0.2">
      <c r="A5581" t="s">
        <v>26</v>
      </c>
      <c r="B5581" t="s">
        <v>27</v>
      </c>
      <c r="C5581">
        <v>2019</v>
      </c>
      <c r="D5581">
        <v>2.6</v>
      </c>
      <c r="E5581" t="s">
        <v>22</v>
      </c>
      <c r="F5581" t="s">
        <v>13</v>
      </c>
      <c r="G5581">
        <v>273610</v>
      </c>
      <c r="H5581">
        <v>5</v>
      </c>
      <c r="I5581">
        <v>4</v>
      </c>
      <c r="J5581">
        <v>8927</v>
      </c>
    </row>
    <row r="5582" spans="1:10" x14ac:dyDescent="0.2">
      <c r="A5582" t="s">
        <v>26</v>
      </c>
      <c r="B5582" t="s">
        <v>27</v>
      </c>
      <c r="C5582">
        <v>2003</v>
      </c>
      <c r="D5582">
        <v>4.9000000000000004</v>
      </c>
      <c r="E5582" t="s">
        <v>22</v>
      </c>
      <c r="F5582" t="s">
        <v>25</v>
      </c>
      <c r="G5582">
        <v>156648</v>
      </c>
      <c r="H5582">
        <v>3</v>
      </c>
      <c r="I5582">
        <v>1</v>
      </c>
      <c r="J5582">
        <v>8767</v>
      </c>
    </row>
    <row r="5583" spans="1:10" x14ac:dyDescent="0.2">
      <c r="A5583" t="s">
        <v>36</v>
      </c>
      <c r="B5583" t="s">
        <v>53</v>
      </c>
      <c r="C5583">
        <v>2005</v>
      </c>
      <c r="D5583">
        <v>3.7</v>
      </c>
      <c r="E5583" t="s">
        <v>16</v>
      </c>
      <c r="F5583" t="s">
        <v>13</v>
      </c>
      <c r="G5583">
        <v>163285</v>
      </c>
      <c r="H5583">
        <v>2</v>
      </c>
      <c r="I5583">
        <v>2</v>
      </c>
      <c r="J5583">
        <v>7034</v>
      </c>
    </row>
    <row r="5584" spans="1:10" x14ac:dyDescent="0.2">
      <c r="A5584" t="s">
        <v>23</v>
      </c>
      <c r="B5584" t="s">
        <v>45</v>
      </c>
      <c r="C5584">
        <v>2011</v>
      </c>
      <c r="D5584">
        <v>2.1</v>
      </c>
      <c r="E5584" t="s">
        <v>22</v>
      </c>
      <c r="F5584" t="s">
        <v>25</v>
      </c>
      <c r="G5584">
        <v>89522</v>
      </c>
      <c r="H5584">
        <v>4</v>
      </c>
      <c r="I5584">
        <v>4</v>
      </c>
      <c r="J5584">
        <v>9709</v>
      </c>
    </row>
    <row r="5585" spans="1:10" x14ac:dyDescent="0.2">
      <c r="A5585" t="s">
        <v>14</v>
      </c>
      <c r="B5585" t="s">
        <v>39</v>
      </c>
      <c r="C5585">
        <v>2021</v>
      </c>
      <c r="D5585">
        <v>3.9</v>
      </c>
      <c r="E5585" t="s">
        <v>16</v>
      </c>
      <c r="F5585" t="s">
        <v>17</v>
      </c>
      <c r="G5585">
        <v>108581</v>
      </c>
      <c r="H5585">
        <v>4</v>
      </c>
      <c r="I5585">
        <v>1</v>
      </c>
      <c r="J5585">
        <v>14628</v>
      </c>
    </row>
    <row r="5586" spans="1:10" x14ac:dyDescent="0.2">
      <c r="A5586" t="s">
        <v>36</v>
      </c>
      <c r="B5586" t="s">
        <v>37</v>
      </c>
      <c r="C5586">
        <v>2003</v>
      </c>
      <c r="D5586">
        <v>4.7</v>
      </c>
      <c r="E5586" t="s">
        <v>12</v>
      </c>
      <c r="F5586" t="s">
        <v>17</v>
      </c>
      <c r="G5586">
        <v>283694</v>
      </c>
      <c r="H5586">
        <v>5</v>
      </c>
      <c r="I5586">
        <v>4</v>
      </c>
      <c r="J5586">
        <v>5526</v>
      </c>
    </row>
    <row r="5587" spans="1:10" x14ac:dyDescent="0.2">
      <c r="A5587" t="s">
        <v>36</v>
      </c>
      <c r="B5587" t="s">
        <v>53</v>
      </c>
      <c r="C5587">
        <v>2018</v>
      </c>
      <c r="D5587">
        <v>3.1</v>
      </c>
      <c r="E5587" t="s">
        <v>22</v>
      </c>
      <c r="F5587" t="s">
        <v>25</v>
      </c>
      <c r="G5587">
        <v>119323</v>
      </c>
      <c r="H5587">
        <v>3</v>
      </c>
      <c r="I5587">
        <v>3</v>
      </c>
      <c r="J5587">
        <v>12213</v>
      </c>
    </row>
    <row r="5588" spans="1:10" x14ac:dyDescent="0.2">
      <c r="A5588" t="s">
        <v>33</v>
      </c>
      <c r="B5588" t="s">
        <v>55</v>
      </c>
      <c r="C5588">
        <v>2002</v>
      </c>
      <c r="D5588">
        <v>3.5</v>
      </c>
      <c r="E5588" t="s">
        <v>16</v>
      </c>
      <c r="F5588" t="s">
        <v>13</v>
      </c>
      <c r="G5588">
        <v>155339</v>
      </c>
      <c r="H5588">
        <v>5</v>
      </c>
      <c r="I5588">
        <v>4</v>
      </c>
      <c r="J5588">
        <v>6093</v>
      </c>
    </row>
    <row r="5589" spans="1:10" x14ac:dyDescent="0.2">
      <c r="A5589" t="s">
        <v>23</v>
      </c>
      <c r="B5589" t="s">
        <v>24</v>
      </c>
      <c r="C5589">
        <v>2003</v>
      </c>
      <c r="D5589">
        <v>1.2</v>
      </c>
      <c r="E5589" t="s">
        <v>12</v>
      </c>
      <c r="F5589" t="s">
        <v>13</v>
      </c>
      <c r="G5589">
        <v>137349</v>
      </c>
      <c r="H5589">
        <v>3</v>
      </c>
      <c r="I5589">
        <v>1</v>
      </c>
      <c r="J5589">
        <v>3453</v>
      </c>
    </row>
    <row r="5590" spans="1:10" x14ac:dyDescent="0.2">
      <c r="A5590" t="s">
        <v>18</v>
      </c>
      <c r="B5590" t="s">
        <v>52</v>
      </c>
      <c r="C5590">
        <v>2014</v>
      </c>
      <c r="D5590">
        <v>2.1</v>
      </c>
      <c r="E5590" t="s">
        <v>16</v>
      </c>
      <c r="F5590" t="s">
        <v>13</v>
      </c>
      <c r="G5590">
        <v>24380</v>
      </c>
      <c r="H5590">
        <v>4</v>
      </c>
      <c r="I5590">
        <v>1</v>
      </c>
      <c r="J5590">
        <v>10912</v>
      </c>
    </row>
    <row r="5591" spans="1:10" x14ac:dyDescent="0.2">
      <c r="A5591" t="s">
        <v>10</v>
      </c>
      <c r="B5591" t="s">
        <v>11</v>
      </c>
      <c r="C5591">
        <v>2020</v>
      </c>
      <c r="D5591">
        <v>3</v>
      </c>
      <c r="E5591" t="s">
        <v>22</v>
      </c>
      <c r="F5591" t="s">
        <v>17</v>
      </c>
      <c r="G5591">
        <v>217080</v>
      </c>
      <c r="H5591">
        <v>3</v>
      </c>
      <c r="I5591">
        <v>2</v>
      </c>
      <c r="J5591">
        <v>12258</v>
      </c>
    </row>
    <row r="5592" spans="1:10" x14ac:dyDescent="0.2">
      <c r="A5592" t="s">
        <v>33</v>
      </c>
      <c r="B5592" t="s">
        <v>43</v>
      </c>
      <c r="C5592">
        <v>2016</v>
      </c>
      <c r="D5592">
        <v>3.9</v>
      </c>
      <c r="E5592" t="s">
        <v>22</v>
      </c>
      <c r="F5592" t="s">
        <v>17</v>
      </c>
      <c r="G5592">
        <v>85557</v>
      </c>
      <c r="H5592">
        <v>3</v>
      </c>
      <c r="I5592">
        <v>2</v>
      </c>
      <c r="J5592">
        <v>14588</v>
      </c>
    </row>
    <row r="5593" spans="1:10" x14ac:dyDescent="0.2">
      <c r="A5593" t="s">
        <v>36</v>
      </c>
      <c r="B5593" t="s">
        <v>44</v>
      </c>
      <c r="C5593">
        <v>2017</v>
      </c>
      <c r="D5593">
        <v>1.3</v>
      </c>
      <c r="E5593" t="s">
        <v>16</v>
      </c>
      <c r="F5593" t="s">
        <v>25</v>
      </c>
      <c r="G5593">
        <v>269629</v>
      </c>
      <c r="H5593">
        <v>4</v>
      </c>
      <c r="I5593">
        <v>5</v>
      </c>
      <c r="J5593">
        <v>6107</v>
      </c>
    </row>
    <row r="5594" spans="1:10" x14ac:dyDescent="0.2">
      <c r="A5594" t="s">
        <v>23</v>
      </c>
      <c r="B5594" t="s">
        <v>24</v>
      </c>
      <c r="C5594">
        <v>2006</v>
      </c>
      <c r="D5594">
        <v>1.8</v>
      </c>
      <c r="E5594" t="s">
        <v>22</v>
      </c>
      <c r="F5594" t="s">
        <v>17</v>
      </c>
      <c r="G5594">
        <v>145181</v>
      </c>
      <c r="H5594">
        <v>2</v>
      </c>
      <c r="I5594">
        <v>5</v>
      </c>
      <c r="J5594">
        <v>8296</v>
      </c>
    </row>
    <row r="5595" spans="1:10" x14ac:dyDescent="0.2">
      <c r="A5595" t="s">
        <v>33</v>
      </c>
      <c r="B5595" t="s">
        <v>34</v>
      </c>
      <c r="C5595">
        <v>2023</v>
      </c>
      <c r="D5595">
        <v>3.3</v>
      </c>
      <c r="E5595" t="s">
        <v>16</v>
      </c>
      <c r="F5595" t="s">
        <v>25</v>
      </c>
      <c r="G5595">
        <v>90330</v>
      </c>
      <c r="H5595">
        <v>4</v>
      </c>
      <c r="I5595">
        <v>1</v>
      </c>
      <c r="J5595">
        <v>13493</v>
      </c>
    </row>
    <row r="5596" spans="1:10" x14ac:dyDescent="0.2">
      <c r="A5596" t="s">
        <v>23</v>
      </c>
      <c r="B5596" t="s">
        <v>24</v>
      </c>
      <c r="C5596">
        <v>2002</v>
      </c>
      <c r="D5596">
        <v>3.6</v>
      </c>
      <c r="E5596" t="s">
        <v>28</v>
      </c>
      <c r="F5596" t="s">
        <v>13</v>
      </c>
      <c r="G5596">
        <v>256231</v>
      </c>
      <c r="H5596">
        <v>5</v>
      </c>
      <c r="I5596">
        <v>4</v>
      </c>
      <c r="J5596">
        <v>3175</v>
      </c>
    </row>
    <row r="5597" spans="1:10" x14ac:dyDescent="0.2">
      <c r="A5597" t="s">
        <v>33</v>
      </c>
      <c r="B5597" t="s">
        <v>55</v>
      </c>
      <c r="C5597">
        <v>2006</v>
      </c>
      <c r="D5597">
        <v>3.7</v>
      </c>
      <c r="E5597" t="s">
        <v>22</v>
      </c>
      <c r="F5597" t="s">
        <v>13</v>
      </c>
      <c r="G5597">
        <v>13890</v>
      </c>
      <c r="H5597">
        <v>2</v>
      </c>
      <c r="I5597">
        <v>2</v>
      </c>
      <c r="J5597">
        <v>11322</v>
      </c>
    </row>
    <row r="5598" spans="1:10" x14ac:dyDescent="0.2">
      <c r="A5598" t="s">
        <v>36</v>
      </c>
      <c r="B5598" t="s">
        <v>53</v>
      </c>
      <c r="C5598">
        <v>2009</v>
      </c>
      <c r="D5598">
        <v>4.5</v>
      </c>
      <c r="E5598" t="s">
        <v>16</v>
      </c>
      <c r="F5598" t="s">
        <v>25</v>
      </c>
      <c r="G5598">
        <v>121994</v>
      </c>
      <c r="H5598">
        <v>3</v>
      </c>
      <c r="I5598">
        <v>4</v>
      </c>
      <c r="J5598">
        <v>9860</v>
      </c>
    </row>
    <row r="5599" spans="1:10" x14ac:dyDescent="0.2">
      <c r="A5599" t="s">
        <v>40</v>
      </c>
      <c r="B5599" t="s">
        <v>49</v>
      </c>
      <c r="C5599">
        <v>2018</v>
      </c>
      <c r="D5599">
        <v>3</v>
      </c>
      <c r="E5599" t="s">
        <v>22</v>
      </c>
      <c r="F5599" t="s">
        <v>25</v>
      </c>
      <c r="G5599">
        <v>266849</v>
      </c>
      <c r="H5599">
        <v>2</v>
      </c>
      <c r="I5599">
        <v>1</v>
      </c>
      <c r="J5599">
        <v>9163</v>
      </c>
    </row>
    <row r="5600" spans="1:10" x14ac:dyDescent="0.2">
      <c r="A5600" t="s">
        <v>10</v>
      </c>
      <c r="B5600" t="s">
        <v>31</v>
      </c>
      <c r="C5600">
        <v>2006</v>
      </c>
      <c r="D5600">
        <v>4.5</v>
      </c>
      <c r="E5600" t="s">
        <v>28</v>
      </c>
      <c r="F5600" t="s">
        <v>25</v>
      </c>
      <c r="G5600">
        <v>176305</v>
      </c>
      <c r="H5600">
        <v>2</v>
      </c>
      <c r="I5600">
        <v>3</v>
      </c>
      <c r="J5600">
        <v>6873</v>
      </c>
    </row>
    <row r="5601" spans="1:10" x14ac:dyDescent="0.2">
      <c r="A5601" t="s">
        <v>29</v>
      </c>
      <c r="B5601" t="s">
        <v>56</v>
      </c>
      <c r="C5601">
        <v>2002</v>
      </c>
      <c r="D5601">
        <v>1.5</v>
      </c>
      <c r="E5601" t="s">
        <v>22</v>
      </c>
      <c r="F5601" t="s">
        <v>13</v>
      </c>
      <c r="G5601">
        <v>205644</v>
      </c>
      <c r="H5601">
        <v>4</v>
      </c>
      <c r="I5601">
        <v>3</v>
      </c>
      <c r="J5601">
        <v>4087</v>
      </c>
    </row>
    <row r="5602" spans="1:10" x14ac:dyDescent="0.2">
      <c r="A5602" t="s">
        <v>40</v>
      </c>
      <c r="B5602" t="s">
        <v>41</v>
      </c>
      <c r="C5602">
        <v>2006</v>
      </c>
      <c r="D5602">
        <v>3.8</v>
      </c>
      <c r="E5602" t="s">
        <v>12</v>
      </c>
      <c r="F5602" t="s">
        <v>13</v>
      </c>
      <c r="G5602">
        <v>34397</v>
      </c>
      <c r="H5602">
        <v>5</v>
      </c>
      <c r="I5602">
        <v>5</v>
      </c>
      <c r="J5602">
        <v>9012</v>
      </c>
    </row>
    <row r="5603" spans="1:10" x14ac:dyDescent="0.2">
      <c r="A5603" t="s">
        <v>36</v>
      </c>
      <c r="B5603" t="s">
        <v>44</v>
      </c>
      <c r="C5603">
        <v>2012</v>
      </c>
      <c r="D5603">
        <v>4.4000000000000004</v>
      </c>
      <c r="E5603" t="s">
        <v>22</v>
      </c>
      <c r="F5603" t="s">
        <v>25</v>
      </c>
      <c r="G5603">
        <v>227033</v>
      </c>
      <c r="H5603">
        <v>2</v>
      </c>
      <c r="I5603">
        <v>2</v>
      </c>
      <c r="J5603">
        <v>9559</v>
      </c>
    </row>
    <row r="5604" spans="1:10" x14ac:dyDescent="0.2">
      <c r="A5604" t="s">
        <v>10</v>
      </c>
      <c r="B5604" t="s">
        <v>48</v>
      </c>
      <c r="C5604">
        <v>2022</v>
      </c>
      <c r="D5604">
        <v>2.9</v>
      </c>
      <c r="E5604" t="s">
        <v>28</v>
      </c>
      <c r="F5604" t="s">
        <v>13</v>
      </c>
      <c r="G5604">
        <v>66372</v>
      </c>
      <c r="H5604">
        <v>5</v>
      </c>
      <c r="I5604">
        <v>1</v>
      </c>
      <c r="J5604">
        <v>12272</v>
      </c>
    </row>
    <row r="5605" spans="1:10" x14ac:dyDescent="0.2">
      <c r="A5605" t="s">
        <v>20</v>
      </c>
      <c r="B5605" t="s">
        <v>50</v>
      </c>
      <c r="C5605">
        <v>2017</v>
      </c>
      <c r="D5605">
        <v>2.8</v>
      </c>
      <c r="E5605" t="s">
        <v>28</v>
      </c>
      <c r="F5605" t="s">
        <v>13</v>
      </c>
      <c r="G5605">
        <v>134013</v>
      </c>
      <c r="H5605">
        <v>4</v>
      </c>
      <c r="I5605">
        <v>2</v>
      </c>
      <c r="J5605">
        <v>9319</v>
      </c>
    </row>
    <row r="5606" spans="1:10" x14ac:dyDescent="0.2">
      <c r="A5606" t="s">
        <v>33</v>
      </c>
      <c r="B5606" t="s">
        <v>43</v>
      </c>
      <c r="C5606">
        <v>2007</v>
      </c>
      <c r="D5606">
        <v>2.9</v>
      </c>
      <c r="E5606" t="s">
        <v>22</v>
      </c>
      <c r="F5606" t="s">
        <v>17</v>
      </c>
      <c r="G5606">
        <v>16101</v>
      </c>
      <c r="H5606">
        <v>3</v>
      </c>
      <c r="I5606">
        <v>1</v>
      </c>
      <c r="J5606">
        <v>12277</v>
      </c>
    </row>
    <row r="5607" spans="1:10" x14ac:dyDescent="0.2">
      <c r="A5607" t="s">
        <v>18</v>
      </c>
      <c r="B5607" t="s">
        <v>52</v>
      </c>
      <c r="C5607">
        <v>2018</v>
      </c>
      <c r="D5607">
        <v>4.8</v>
      </c>
      <c r="E5607" t="s">
        <v>16</v>
      </c>
      <c r="F5607" t="s">
        <v>25</v>
      </c>
      <c r="G5607">
        <v>123902</v>
      </c>
      <c r="H5607">
        <v>4</v>
      </c>
      <c r="I5607">
        <v>3</v>
      </c>
      <c r="J5607">
        <v>12821</v>
      </c>
    </row>
    <row r="5608" spans="1:10" x14ac:dyDescent="0.2">
      <c r="A5608" t="s">
        <v>33</v>
      </c>
      <c r="B5608" t="s">
        <v>34</v>
      </c>
      <c r="C5608">
        <v>2010</v>
      </c>
      <c r="D5608">
        <v>1.9</v>
      </c>
      <c r="E5608" t="s">
        <v>22</v>
      </c>
      <c r="F5608" t="s">
        <v>13</v>
      </c>
      <c r="G5608">
        <v>155611</v>
      </c>
      <c r="H5608">
        <v>5</v>
      </c>
      <c r="I5608">
        <v>4</v>
      </c>
      <c r="J5608">
        <v>7887</v>
      </c>
    </row>
    <row r="5609" spans="1:10" x14ac:dyDescent="0.2">
      <c r="A5609" t="s">
        <v>26</v>
      </c>
      <c r="B5609" t="s">
        <v>32</v>
      </c>
      <c r="C5609">
        <v>2005</v>
      </c>
      <c r="D5609">
        <v>4.7</v>
      </c>
      <c r="E5609" t="s">
        <v>16</v>
      </c>
      <c r="F5609" t="s">
        <v>25</v>
      </c>
      <c r="G5609">
        <v>52621</v>
      </c>
      <c r="H5609">
        <v>5</v>
      </c>
      <c r="I5609">
        <v>4</v>
      </c>
      <c r="J5609">
        <v>10247</v>
      </c>
    </row>
    <row r="5610" spans="1:10" x14ac:dyDescent="0.2">
      <c r="A5610" t="s">
        <v>10</v>
      </c>
      <c r="B5610" t="s">
        <v>11</v>
      </c>
      <c r="C5610">
        <v>2013</v>
      </c>
      <c r="D5610">
        <v>4.8</v>
      </c>
      <c r="E5610" t="s">
        <v>16</v>
      </c>
      <c r="F5610" t="s">
        <v>25</v>
      </c>
      <c r="G5610">
        <v>153087</v>
      </c>
      <c r="H5610">
        <v>3</v>
      </c>
      <c r="I5610">
        <v>4</v>
      </c>
      <c r="J5610">
        <v>10738</v>
      </c>
    </row>
    <row r="5611" spans="1:10" x14ac:dyDescent="0.2">
      <c r="A5611" t="s">
        <v>26</v>
      </c>
      <c r="B5611" t="s">
        <v>47</v>
      </c>
      <c r="C5611">
        <v>2006</v>
      </c>
      <c r="D5611">
        <v>3.8</v>
      </c>
      <c r="E5611" t="s">
        <v>22</v>
      </c>
      <c r="F5611" t="s">
        <v>13</v>
      </c>
      <c r="G5611">
        <v>269067</v>
      </c>
      <c r="H5611">
        <v>5</v>
      </c>
      <c r="I5611">
        <v>4</v>
      </c>
      <c r="J5611">
        <v>6318</v>
      </c>
    </row>
    <row r="5612" spans="1:10" x14ac:dyDescent="0.2">
      <c r="A5612" t="s">
        <v>10</v>
      </c>
      <c r="B5612" t="s">
        <v>48</v>
      </c>
      <c r="C5612">
        <v>2004</v>
      </c>
      <c r="D5612">
        <v>3.1</v>
      </c>
      <c r="E5612" t="s">
        <v>28</v>
      </c>
      <c r="F5612" t="s">
        <v>25</v>
      </c>
      <c r="G5612">
        <v>183688</v>
      </c>
      <c r="H5612">
        <v>2</v>
      </c>
      <c r="I5612">
        <v>4</v>
      </c>
      <c r="J5612">
        <v>4726</v>
      </c>
    </row>
    <row r="5613" spans="1:10" x14ac:dyDescent="0.2">
      <c r="A5613" t="s">
        <v>40</v>
      </c>
      <c r="B5613" t="s">
        <v>51</v>
      </c>
      <c r="C5613">
        <v>2019</v>
      </c>
      <c r="D5613">
        <v>1.6</v>
      </c>
      <c r="E5613" t="s">
        <v>12</v>
      </c>
      <c r="F5613" t="s">
        <v>25</v>
      </c>
      <c r="G5613">
        <v>276274</v>
      </c>
      <c r="H5613">
        <v>2</v>
      </c>
      <c r="I5613">
        <v>3</v>
      </c>
      <c r="J5613">
        <v>5874</v>
      </c>
    </row>
    <row r="5614" spans="1:10" x14ac:dyDescent="0.2">
      <c r="A5614" t="s">
        <v>20</v>
      </c>
      <c r="B5614" t="s">
        <v>42</v>
      </c>
      <c r="C5614">
        <v>2008</v>
      </c>
      <c r="D5614">
        <v>1.6</v>
      </c>
      <c r="E5614" t="s">
        <v>28</v>
      </c>
      <c r="F5614" t="s">
        <v>17</v>
      </c>
      <c r="G5614">
        <v>257336</v>
      </c>
      <c r="H5614">
        <v>2</v>
      </c>
      <c r="I5614">
        <v>2</v>
      </c>
      <c r="J5614">
        <v>4453</v>
      </c>
    </row>
    <row r="5615" spans="1:10" x14ac:dyDescent="0.2">
      <c r="A5615" t="s">
        <v>23</v>
      </c>
      <c r="B5615" t="s">
        <v>45</v>
      </c>
      <c r="C5615">
        <v>2017</v>
      </c>
      <c r="D5615">
        <v>1.8</v>
      </c>
      <c r="E5615" t="s">
        <v>12</v>
      </c>
      <c r="F5615" t="s">
        <v>25</v>
      </c>
      <c r="G5615">
        <v>157223</v>
      </c>
      <c r="H5615">
        <v>4</v>
      </c>
      <c r="I5615">
        <v>1</v>
      </c>
      <c r="J5615">
        <v>7855</v>
      </c>
    </row>
    <row r="5616" spans="1:10" x14ac:dyDescent="0.2">
      <c r="A5616" t="s">
        <v>18</v>
      </c>
      <c r="B5616" t="s">
        <v>52</v>
      </c>
      <c r="C5616">
        <v>2000</v>
      </c>
      <c r="D5616">
        <v>4.8</v>
      </c>
      <c r="E5616" t="s">
        <v>28</v>
      </c>
      <c r="F5616" t="s">
        <v>13</v>
      </c>
      <c r="G5616">
        <v>289527</v>
      </c>
      <c r="H5616">
        <v>5</v>
      </c>
      <c r="I5616">
        <v>2</v>
      </c>
      <c r="J5616">
        <v>3109</v>
      </c>
    </row>
    <row r="5617" spans="1:10" x14ac:dyDescent="0.2">
      <c r="A5617" t="s">
        <v>18</v>
      </c>
      <c r="B5617" t="s">
        <v>52</v>
      </c>
      <c r="C5617">
        <v>2015</v>
      </c>
      <c r="D5617">
        <v>2.2000000000000002</v>
      </c>
      <c r="E5617" t="s">
        <v>28</v>
      </c>
      <c r="F5617" t="s">
        <v>17</v>
      </c>
      <c r="G5617">
        <v>6182</v>
      </c>
      <c r="H5617">
        <v>2</v>
      </c>
      <c r="I5617">
        <v>5</v>
      </c>
      <c r="J5617">
        <v>12176</v>
      </c>
    </row>
    <row r="5618" spans="1:10" x14ac:dyDescent="0.2">
      <c r="A5618" t="s">
        <v>40</v>
      </c>
      <c r="B5618" t="s">
        <v>49</v>
      </c>
      <c r="C5618">
        <v>2000</v>
      </c>
      <c r="D5618">
        <v>2.7</v>
      </c>
      <c r="E5618" t="s">
        <v>28</v>
      </c>
      <c r="F5618" t="s">
        <v>25</v>
      </c>
      <c r="G5618">
        <v>256882</v>
      </c>
      <c r="H5618">
        <v>2</v>
      </c>
      <c r="I5618">
        <v>3</v>
      </c>
      <c r="J5618">
        <v>2000</v>
      </c>
    </row>
    <row r="5619" spans="1:10" x14ac:dyDescent="0.2">
      <c r="A5619" t="s">
        <v>23</v>
      </c>
      <c r="B5619" t="s">
        <v>45</v>
      </c>
      <c r="C5619">
        <v>2013</v>
      </c>
      <c r="D5619">
        <v>3</v>
      </c>
      <c r="E5619" t="s">
        <v>22</v>
      </c>
      <c r="F5619" t="s">
        <v>25</v>
      </c>
      <c r="G5619">
        <v>238677</v>
      </c>
      <c r="H5619">
        <v>3</v>
      </c>
      <c r="I5619">
        <v>1</v>
      </c>
      <c r="J5619">
        <v>8226</v>
      </c>
    </row>
    <row r="5620" spans="1:10" x14ac:dyDescent="0.2">
      <c r="A5620" t="s">
        <v>20</v>
      </c>
      <c r="B5620" t="s">
        <v>42</v>
      </c>
      <c r="C5620">
        <v>2002</v>
      </c>
      <c r="D5620">
        <v>2</v>
      </c>
      <c r="E5620" t="s">
        <v>22</v>
      </c>
      <c r="F5620" t="s">
        <v>17</v>
      </c>
      <c r="G5620">
        <v>287901</v>
      </c>
      <c r="H5620">
        <v>4</v>
      </c>
      <c r="I5620">
        <v>1</v>
      </c>
      <c r="J5620">
        <v>4441</v>
      </c>
    </row>
    <row r="5621" spans="1:10" x14ac:dyDescent="0.2">
      <c r="A5621" t="s">
        <v>14</v>
      </c>
      <c r="B5621" t="s">
        <v>15</v>
      </c>
      <c r="C5621">
        <v>2018</v>
      </c>
      <c r="D5621">
        <v>4.5999999999999996</v>
      </c>
      <c r="E5621" t="s">
        <v>22</v>
      </c>
      <c r="F5621" t="s">
        <v>17</v>
      </c>
      <c r="G5621">
        <v>257247</v>
      </c>
      <c r="H5621">
        <v>5</v>
      </c>
      <c r="I5621">
        <v>3</v>
      </c>
      <c r="J5621">
        <v>12455</v>
      </c>
    </row>
    <row r="5622" spans="1:10" x14ac:dyDescent="0.2">
      <c r="A5622" t="s">
        <v>23</v>
      </c>
      <c r="B5622" t="s">
        <v>38</v>
      </c>
      <c r="C5622">
        <v>2007</v>
      </c>
      <c r="D5622">
        <v>4.3</v>
      </c>
      <c r="E5622" t="s">
        <v>28</v>
      </c>
      <c r="F5622" t="s">
        <v>25</v>
      </c>
      <c r="G5622">
        <v>257942</v>
      </c>
      <c r="H5622">
        <v>4</v>
      </c>
      <c r="I5622">
        <v>1</v>
      </c>
      <c r="J5622">
        <v>5341</v>
      </c>
    </row>
    <row r="5623" spans="1:10" x14ac:dyDescent="0.2">
      <c r="A5623" t="s">
        <v>10</v>
      </c>
      <c r="B5623" t="s">
        <v>31</v>
      </c>
      <c r="C5623">
        <v>2001</v>
      </c>
      <c r="D5623">
        <v>1.6</v>
      </c>
      <c r="E5623" t="s">
        <v>16</v>
      </c>
      <c r="F5623" t="s">
        <v>13</v>
      </c>
      <c r="G5623">
        <v>28385</v>
      </c>
      <c r="H5623">
        <v>4</v>
      </c>
      <c r="I5623">
        <v>4</v>
      </c>
      <c r="J5623">
        <v>6432</v>
      </c>
    </row>
    <row r="5624" spans="1:10" x14ac:dyDescent="0.2">
      <c r="A5624" t="s">
        <v>36</v>
      </c>
      <c r="B5624" t="s">
        <v>53</v>
      </c>
      <c r="C5624">
        <v>2002</v>
      </c>
      <c r="D5624">
        <v>1</v>
      </c>
      <c r="E5624" t="s">
        <v>28</v>
      </c>
      <c r="F5624" t="s">
        <v>25</v>
      </c>
      <c r="G5624">
        <v>12895</v>
      </c>
      <c r="H5624">
        <v>3</v>
      </c>
      <c r="I5624">
        <v>5</v>
      </c>
      <c r="J5624">
        <v>5442</v>
      </c>
    </row>
    <row r="5625" spans="1:10" x14ac:dyDescent="0.2">
      <c r="A5625" t="s">
        <v>29</v>
      </c>
      <c r="B5625" t="s">
        <v>35</v>
      </c>
      <c r="C5625">
        <v>2003</v>
      </c>
      <c r="D5625">
        <v>3.2</v>
      </c>
      <c r="E5625" t="s">
        <v>12</v>
      </c>
      <c r="F5625" t="s">
        <v>25</v>
      </c>
      <c r="G5625">
        <v>107935</v>
      </c>
      <c r="H5625">
        <v>2</v>
      </c>
      <c r="I5625">
        <v>1</v>
      </c>
      <c r="J5625">
        <v>6041</v>
      </c>
    </row>
    <row r="5626" spans="1:10" x14ac:dyDescent="0.2">
      <c r="A5626" t="s">
        <v>29</v>
      </c>
      <c r="B5626" t="s">
        <v>56</v>
      </c>
      <c r="C5626">
        <v>2002</v>
      </c>
      <c r="D5626">
        <v>2.2000000000000002</v>
      </c>
      <c r="E5626" t="s">
        <v>16</v>
      </c>
      <c r="F5626" t="s">
        <v>17</v>
      </c>
      <c r="G5626">
        <v>79517</v>
      </c>
      <c r="H5626">
        <v>5</v>
      </c>
      <c r="I5626">
        <v>1</v>
      </c>
      <c r="J5626">
        <v>7809</v>
      </c>
    </row>
    <row r="5627" spans="1:10" x14ac:dyDescent="0.2">
      <c r="A5627" t="s">
        <v>18</v>
      </c>
      <c r="B5627" t="s">
        <v>52</v>
      </c>
      <c r="C5627">
        <v>2011</v>
      </c>
      <c r="D5627">
        <v>1.5</v>
      </c>
      <c r="E5627" t="s">
        <v>22</v>
      </c>
      <c r="F5627" t="s">
        <v>25</v>
      </c>
      <c r="G5627">
        <v>108240</v>
      </c>
      <c r="H5627">
        <v>2</v>
      </c>
      <c r="I5627">
        <v>2</v>
      </c>
      <c r="J5627">
        <v>8735</v>
      </c>
    </row>
    <row r="5628" spans="1:10" x14ac:dyDescent="0.2">
      <c r="A5628" t="s">
        <v>23</v>
      </c>
      <c r="B5628" t="s">
        <v>38</v>
      </c>
      <c r="C5628">
        <v>2018</v>
      </c>
      <c r="D5628">
        <v>4.5999999999999996</v>
      </c>
      <c r="E5628" t="s">
        <v>28</v>
      </c>
      <c r="F5628" t="s">
        <v>17</v>
      </c>
      <c r="G5628">
        <v>203455</v>
      </c>
      <c r="H5628">
        <v>3</v>
      </c>
      <c r="I5628">
        <v>3</v>
      </c>
      <c r="J5628">
        <v>11530</v>
      </c>
    </row>
    <row r="5629" spans="1:10" x14ac:dyDescent="0.2">
      <c r="A5629" t="s">
        <v>26</v>
      </c>
      <c r="B5629" t="s">
        <v>27</v>
      </c>
      <c r="C5629">
        <v>2004</v>
      </c>
      <c r="D5629">
        <v>4.2</v>
      </c>
      <c r="E5629" t="s">
        <v>28</v>
      </c>
      <c r="F5629" t="s">
        <v>17</v>
      </c>
      <c r="G5629">
        <v>28401</v>
      </c>
      <c r="H5629">
        <v>3</v>
      </c>
      <c r="I5629">
        <v>2</v>
      </c>
      <c r="J5629">
        <v>10431</v>
      </c>
    </row>
    <row r="5630" spans="1:10" x14ac:dyDescent="0.2">
      <c r="A5630" t="s">
        <v>18</v>
      </c>
      <c r="B5630" t="s">
        <v>54</v>
      </c>
      <c r="C5630">
        <v>2014</v>
      </c>
      <c r="D5630">
        <v>3.7</v>
      </c>
      <c r="E5630" t="s">
        <v>12</v>
      </c>
      <c r="F5630" t="s">
        <v>25</v>
      </c>
      <c r="G5630">
        <v>32883</v>
      </c>
      <c r="H5630">
        <v>5</v>
      </c>
      <c r="I5630">
        <v>1</v>
      </c>
      <c r="J5630">
        <v>11342</v>
      </c>
    </row>
    <row r="5631" spans="1:10" x14ac:dyDescent="0.2">
      <c r="A5631" t="s">
        <v>14</v>
      </c>
      <c r="B5631" t="s">
        <v>15</v>
      </c>
      <c r="C5631">
        <v>2005</v>
      </c>
      <c r="D5631">
        <v>2.8</v>
      </c>
      <c r="E5631" t="s">
        <v>22</v>
      </c>
      <c r="F5631" t="s">
        <v>17</v>
      </c>
      <c r="G5631">
        <v>104526</v>
      </c>
      <c r="H5631">
        <v>3</v>
      </c>
      <c r="I5631">
        <v>1</v>
      </c>
      <c r="J5631">
        <v>9809</v>
      </c>
    </row>
    <row r="5632" spans="1:10" x14ac:dyDescent="0.2">
      <c r="A5632" t="s">
        <v>40</v>
      </c>
      <c r="B5632" t="s">
        <v>49</v>
      </c>
      <c r="C5632">
        <v>2023</v>
      </c>
      <c r="D5632">
        <v>2.7</v>
      </c>
      <c r="E5632" t="s">
        <v>12</v>
      </c>
      <c r="F5632" t="s">
        <v>25</v>
      </c>
      <c r="G5632">
        <v>55110</v>
      </c>
      <c r="H5632">
        <v>3</v>
      </c>
      <c r="I5632">
        <v>3</v>
      </c>
      <c r="J5632">
        <v>12597</v>
      </c>
    </row>
    <row r="5633" spans="1:10" x14ac:dyDescent="0.2">
      <c r="A5633" t="s">
        <v>10</v>
      </c>
      <c r="B5633" t="s">
        <v>48</v>
      </c>
      <c r="C5633">
        <v>2017</v>
      </c>
      <c r="D5633">
        <v>1.8</v>
      </c>
      <c r="E5633" t="s">
        <v>12</v>
      </c>
      <c r="F5633" t="s">
        <v>25</v>
      </c>
      <c r="G5633">
        <v>291061</v>
      </c>
      <c r="H5633">
        <v>2</v>
      </c>
      <c r="I5633">
        <v>5</v>
      </c>
      <c r="J5633">
        <v>5178</v>
      </c>
    </row>
    <row r="5634" spans="1:10" x14ac:dyDescent="0.2">
      <c r="A5634" t="s">
        <v>20</v>
      </c>
      <c r="B5634" t="s">
        <v>50</v>
      </c>
      <c r="C5634">
        <v>2003</v>
      </c>
      <c r="D5634">
        <v>2.1</v>
      </c>
      <c r="E5634" t="s">
        <v>28</v>
      </c>
      <c r="F5634" t="s">
        <v>17</v>
      </c>
      <c r="G5634">
        <v>191481</v>
      </c>
      <c r="H5634">
        <v>2</v>
      </c>
      <c r="I5634">
        <v>2</v>
      </c>
      <c r="J5634">
        <v>4770</v>
      </c>
    </row>
    <row r="5635" spans="1:10" x14ac:dyDescent="0.2">
      <c r="A5635" t="s">
        <v>18</v>
      </c>
      <c r="B5635" t="s">
        <v>52</v>
      </c>
      <c r="C5635">
        <v>2005</v>
      </c>
      <c r="D5635">
        <v>2.7</v>
      </c>
      <c r="E5635" t="s">
        <v>12</v>
      </c>
      <c r="F5635" t="s">
        <v>13</v>
      </c>
      <c r="G5635">
        <v>220699</v>
      </c>
      <c r="H5635">
        <v>3</v>
      </c>
      <c r="I5635">
        <v>5</v>
      </c>
      <c r="J5635">
        <v>3886</v>
      </c>
    </row>
    <row r="5636" spans="1:10" x14ac:dyDescent="0.2">
      <c r="A5636" t="s">
        <v>36</v>
      </c>
      <c r="B5636" t="s">
        <v>44</v>
      </c>
      <c r="C5636">
        <v>2022</v>
      </c>
      <c r="D5636">
        <v>3.8</v>
      </c>
      <c r="E5636" t="s">
        <v>12</v>
      </c>
      <c r="F5636" t="s">
        <v>13</v>
      </c>
      <c r="G5636">
        <v>66874</v>
      </c>
      <c r="H5636">
        <v>5</v>
      </c>
      <c r="I5636">
        <v>5</v>
      </c>
      <c r="J5636">
        <v>13162</v>
      </c>
    </row>
    <row r="5637" spans="1:10" x14ac:dyDescent="0.2">
      <c r="A5637" t="s">
        <v>40</v>
      </c>
      <c r="B5637" t="s">
        <v>51</v>
      </c>
      <c r="C5637">
        <v>2009</v>
      </c>
      <c r="D5637">
        <v>5</v>
      </c>
      <c r="E5637" t="s">
        <v>12</v>
      </c>
      <c r="F5637" t="s">
        <v>13</v>
      </c>
      <c r="G5637">
        <v>51399</v>
      </c>
      <c r="H5637">
        <v>3</v>
      </c>
      <c r="I5637">
        <v>3</v>
      </c>
      <c r="J5637">
        <v>10772</v>
      </c>
    </row>
    <row r="5638" spans="1:10" x14ac:dyDescent="0.2">
      <c r="A5638" t="s">
        <v>36</v>
      </c>
      <c r="B5638" t="s">
        <v>37</v>
      </c>
      <c r="C5638">
        <v>2020</v>
      </c>
      <c r="D5638">
        <v>4.9000000000000004</v>
      </c>
      <c r="E5638" t="s">
        <v>12</v>
      </c>
      <c r="F5638" t="s">
        <v>13</v>
      </c>
      <c r="G5638">
        <v>147964</v>
      </c>
      <c r="H5638">
        <v>5</v>
      </c>
      <c r="I5638">
        <v>5</v>
      </c>
      <c r="J5638">
        <v>12040</v>
      </c>
    </row>
    <row r="5639" spans="1:10" x14ac:dyDescent="0.2">
      <c r="A5639" t="s">
        <v>40</v>
      </c>
      <c r="B5639" t="s">
        <v>41</v>
      </c>
      <c r="C5639">
        <v>2021</v>
      </c>
      <c r="D5639">
        <v>3.3</v>
      </c>
      <c r="E5639" t="s">
        <v>22</v>
      </c>
      <c r="F5639" t="s">
        <v>13</v>
      </c>
      <c r="G5639">
        <v>159806</v>
      </c>
      <c r="H5639">
        <v>4</v>
      </c>
      <c r="I5639">
        <v>4</v>
      </c>
      <c r="J5639">
        <v>12503</v>
      </c>
    </row>
    <row r="5640" spans="1:10" x14ac:dyDescent="0.2">
      <c r="A5640" t="s">
        <v>10</v>
      </c>
      <c r="B5640" t="s">
        <v>48</v>
      </c>
      <c r="C5640">
        <v>2021</v>
      </c>
      <c r="D5640">
        <v>2.7</v>
      </c>
      <c r="E5640" t="s">
        <v>16</v>
      </c>
      <c r="F5640" t="s">
        <v>13</v>
      </c>
      <c r="G5640">
        <v>165728</v>
      </c>
      <c r="H5640">
        <v>3</v>
      </c>
      <c r="I5640">
        <v>1</v>
      </c>
      <c r="J5640">
        <v>10785</v>
      </c>
    </row>
    <row r="5641" spans="1:10" x14ac:dyDescent="0.2">
      <c r="A5641" t="s">
        <v>14</v>
      </c>
      <c r="B5641" t="s">
        <v>39</v>
      </c>
      <c r="C5641">
        <v>2006</v>
      </c>
      <c r="D5641">
        <v>2.8</v>
      </c>
      <c r="E5641" t="s">
        <v>16</v>
      </c>
      <c r="F5641" t="s">
        <v>13</v>
      </c>
      <c r="G5641">
        <v>162348</v>
      </c>
      <c r="H5641">
        <v>4</v>
      </c>
      <c r="I5641">
        <v>1</v>
      </c>
      <c r="J5641">
        <v>6453</v>
      </c>
    </row>
    <row r="5642" spans="1:10" x14ac:dyDescent="0.2">
      <c r="A5642" t="s">
        <v>10</v>
      </c>
      <c r="B5642" t="s">
        <v>11</v>
      </c>
      <c r="C5642">
        <v>2000</v>
      </c>
      <c r="D5642">
        <v>5</v>
      </c>
      <c r="E5642" t="s">
        <v>22</v>
      </c>
      <c r="F5642" t="s">
        <v>13</v>
      </c>
      <c r="G5642">
        <v>209293</v>
      </c>
      <c r="H5642">
        <v>4</v>
      </c>
      <c r="I5642">
        <v>4</v>
      </c>
      <c r="J5642">
        <v>6914</v>
      </c>
    </row>
    <row r="5643" spans="1:10" x14ac:dyDescent="0.2">
      <c r="A5643" t="s">
        <v>20</v>
      </c>
      <c r="B5643" t="s">
        <v>42</v>
      </c>
      <c r="C5643">
        <v>2017</v>
      </c>
      <c r="D5643">
        <v>2.1</v>
      </c>
      <c r="E5643" t="s">
        <v>28</v>
      </c>
      <c r="F5643" t="s">
        <v>13</v>
      </c>
      <c r="G5643">
        <v>139597</v>
      </c>
      <c r="H5643">
        <v>4</v>
      </c>
      <c r="I5643">
        <v>1</v>
      </c>
      <c r="J5643">
        <v>8508</v>
      </c>
    </row>
    <row r="5644" spans="1:10" x14ac:dyDescent="0.2">
      <c r="A5644" t="s">
        <v>23</v>
      </c>
      <c r="B5644" t="s">
        <v>45</v>
      </c>
      <c r="C5644">
        <v>2009</v>
      </c>
      <c r="D5644">
        <v>2</v>
      </c>
      <c r="E5644" t="s">
        <v>22</v>
      </c>
      <c r="F5644" t="s">
        <v>17</v>
      </c>
      <c r="G5644">
        <v>128629</v>
      </c>
      <c r="H5644">
        <v>5</v>
      </c>
      <c r="I5644">
        <v>5</v>
      </c>
      <c r="J5644">
        <v>9727</v>
      </c>
    </row>
    <row r="5645" spans="1:10" x14ac:dyDescent="0.2">
      <c r="A5645" t="s">
        <v>40</v>
      </c>
      <c r="B5645" t="s">
        <v>41</v>
      </c>
      <c r="C5645">
        <v>2021</v>
      </c>
      <c r="D5645">
        <v>3.4</v>
      </c>
      <c r="E5645" t="s">
        <v>12</v>
      </c>
      <c r="F5645" t="s">
        <v>13</v>
      </c>
      <c r="G5645">
        <v>158797</v>
      </c>
      <c r="H5645">
        <v>2</v>
      </c>
      <c r="I5645">
        <v>1</v>
      </c>
      <c r="J5645">
        <v>10624</v>
      </c>
    </row>
    <row r="5646" spans="1:10" x14ac:dyDescent="0.2">
      <c r="A5646" t="s">
        <v>23</v>
      </c>
      <c r="B5646" t="s">
        <v>24</v>
      </c>
      <c r="C5646">
        <v>2022</v>
      </c>
      <c r="D5646">
        <v>4.5999999999999996</v>
      </c>
      <c r="E5646" t="s">
        <v>28</v>
      </c>
      <c r="F5646" t="s">
        <v>17</v>
      </c>
      <c r="G5646">
        <v>28189</v>
      </c>
      <c r="H5646">
        <v>3</v>
      </c>
      <c r="I5646">
        <v>2</v>
      </c>
      <c r="J5646">
        <v>16236</v>
      </c>
    </row>
    <row r="5647" spans="1:10" x14ac:dyDescent="0.2">
      <c r="A5647" t="s">
        <v>18</v>
      </c>
      <c r="B5647" t="s">
        <v>52</v>
      </c>
      <c r="C5647">
        <v>2008</v>
      </c>
      <c r="D5647">
        <v>3.8</v>
      </c>
      <c r="E5647" t="s">
        <v>22</v>
      </c>
      <c r="F5647" t="s">
        <v>13</v>
      </c>
      <c r="G5647">
        <v>122293</v>
      </c>
      <c r="H5647">
        <v>3</v>
      </c>
      <c r="I5647">
        <v>2</v>
      </c>
      <c r="J5647">
        <v>9854</v>
      </c>
    </row>
    <row r="5648" spans="1:10" x14ac:dyDescent="0.2">
      <c r="A5648" t="s">
        <v>40</v>
      </c>
      <c r="B5648" t="s">
        <v>51</v>
      </c>
      <c r="C5648">
        <v>2003</v>
      </c>
      <c r="D5648">
        <v>3.6</v>
      </c>
      <c r="E5648" t="s">
        <v>22</v>
      </c>
      <c r="F5648" t="s">
        <v>25</v>
      </c>
      <c r="G5648">
        <v>106969</v>
      </c>
      <c r="H5648">
        <v>5</v>
      </c>
      <c r="I5648">
        <v>2</v>
      </c>
      <c r="J5648">
        <v>8460</v>
      </c>
    </row>
    <row r="5649" spans="1:10" x14ac:dyDescent="0.2">
      <c r="A5649" t="s">
        <v>18</v>
      </c>
      <c r="B5649" t="s">
        <v>54</v>
      </c>
      <c r="C5649">
        <v>2006</v>
      </c>
      <c r="D5649">
        <v>1.1000000000000001</v>
      </c>
      <c r="E5649" t="s">
        <v>28</v>
      </c>
      <c r="F5649" t="s">
        <v>17</v>
      </c>
      <c r="G5649">
        <v>82363</v>
      </c>
      <c r="H5649">
        <v>5</v>
      </c>
      <c r="I5649">
        <v>4</v>
      </c>
      <c r="J5649">
        <v>6852</v>
      </c>
    </row>
    <row r="5650" spans="1:10" x14ac:dyDescent="0.2">
      <c r="A5650" t="s">
        <v>23</v>
      </c>
      <c r="B5650" t="s">
        <v>24</v>
      </c>
      <c r="C5650">
        <v>2008</v>
      </c>
      <c r="D5650">
        <v>3.6</v>
      </c>
      <c r="E5650" t="s">
        <v>16</v>
      </c>
      <c r="F5650" t="s">
        <v>17</v>
      </c>
      <c r="G5650">
        <v>138770</v>
      </c>
      <c r="H5650">
        <v>2</v>
      </c>
      <c r="I5650">
        <v>5</v>
      </c>
      <c r="J5650">
        <v>9824</v>
      </c>
    </row>
    <row r="5651" spans="1:10" x14ac:dyDescent="0.2">
      <c r="A5651" t="s">
        <v>29</v>
      </c>
      <c r="B5651" t="s">
        <v>56</v>
      </c>
      <c r="C5651">
        <v>2018</v>
      </c>
      <c r="D5651">
        <v>3.1</v>
      </c>
      <c r="E5651" t="s">
        <v>22</v>
      </c>
      <c r="F5651" t="s">
        <v>25</v>
      </c>
      <c r="G5651">
        <v>9387</v>
      </c>
      <c r="H5651">
        <v>4</v>
      </c>
      <c r="I5651">
        <v>2</v>
      </c>
      <c r="J5651">
        <v>14412</v>
      </c>
    </row>
    <row r="5652" spans="1:10" x14ac:dyDescent="0.2">
      <c r="A5652" t="s">
        <v>23</v>
      </c>
      <c r="B5652" t="s">
        <v>24</v>
      </c>
      <c r="C5652">
        <v>2016</v>
      </c>
      <c r="D5652">
        <v>4</v>
      </c>
      <c r="E5652" t="s">
        <v>16</v>
      </c>
      <c r="F5652" t="s">
        <v>13</v>
      </c>
      <c r="G5652">
        <v>123385</v>
      </c>
      <c r="H5652">
        <v>2</v>
      </c>
      <c r="I5652">
        <v>1</v>
      </c>
      <c r="J5652">
        <v>11432</v>
      </c>
    </row>
    <row r="5653" spans="1:10" x14ac:dyDescent="0.2">
      <c r="A5653" t="s">
        <v>20</v>
      </c>
      <c r="B5653" t="s">
        <v>50</v>
      </c>
      <c r="C5653">
        <v>2012</v>
      </c>
      <c r="D5653">
        <v>3.3</v>
      </c>
      <c r="E5653" t="s">
        <v>22</v>
      </c>
      <c r="F5653" t="s">
        <v>13</v>
      </c>
      <c r="G5653">
        <v>189813</v>
      </c>
      <c r="H5653">
        <v>4</v>
      </c>
      <c r="I5653">
        <v>3</v>
      </c>
      <c r="J5653">
        <v>9203</v>
      </c>
    </row>
    <row r="5654" spans="1:10" x14ac:dyDescent="0.2">
      <c r="A5654" t="s">
        <v>29</v>
      </c>
      <c r="B5654" t="s">
        <v>35</v>
      </c>
      <c r="C5654">
        <v>2007</v>
      </c>
      <c r="D5654">
        <v>1.9</v>
      </c>
      <c r="E5654" t="s">
        <v>22</v>
      </c>
      <c r="F5654" t="s">
        <v>17</v>
      </c>
      <c r="G5654">
        <v>219232</v>
      </c>
      <c r="H5654">
        <v>2</v>
      </c>
      <c r="I5654">
        <v>5</v>
      </c>
      <c r="J5654">
        <v>7215</v>
      </c>
    </row>
    <row r="5655" spans="1:10" x14ac:dyDescent="0.2">
      <c r="A5655" t="s">
        <v>20</v>
      </c>
      <c r="B5655" t="s">
        <v>42</v>
      </c>
      <c r="C5655">
        <v>2023</v>
      </c>
      <c r="D5655">
        <v>3.7</v>
      </c>
      <c r="E5655" t="s">
        <v>12</v>
      </c>
      <c r="F5655" t="s">
        <v>13</v>
      </c>
      <c r="G5655">
        <v>282010</v>
      </c>
      <c r="H5655">
        <v>3</v>
      </c>
      <c r="I5655">
        <v>5</v>
      </c>
      <c r="J5655">
        <v>9059</v>
      </c>
    </row>
    <row r="5656" spans="1:10" x14ac:dyDescent="0.2">
      <c r="A5656" t="s">
        <v>23</v>
      </c>
      <c r="B5656" t="s">
        <v>38</v>
      </c>
      <c r="C5656">
        <v>2006</v>
      </c>
      <c r="D5656">
        <v>1.3</v>
      </c>
      <c r="E5656" t="s">
        <v>12</v>
      </c>
      <c r="F5656" t="s">
        <v>13</v>
      </c>
      <c r="G5656">
        <v>142319</v>
      </c>
      <c r="H5656">
        <v>2</v>
      </c>
      <c r="I5656">
        <v>2</v>
      </c>
      <c r="J5656">
        <v>4353</v>
      </c>
    </row>
    <row r="5657" spans="1:10" x14ac:dyDescent="0.2">
      <c r="A5657" t="s">
        <v>10</v>
      </c>
      <c r="B5657" t="s">
        <v>48</v>
      </c>
      <c r="C5657">
        <v>2003</v>
      </c>
      <c r="D5657">
        <v>3.7</v>
      </c>
      <c r="E5657" t="s">
        <v>12</v>
      </c>
      <c r="F5657" t="s">
        <v>17</v>
      </c>
      <c r="G5657">
        <v>234455</v>
      </c>
      <c r="H5657">
        <v>3</v>
      </c>
      <c r="I5657">
        <v>2</v>
      </c>
      <c r="J5657">
        <v>5510</v>
      </c>
    </row>
    <row r="5658" spans="1:10" x14ac:dyDescent="0.2">
      <c r="A5658" t="s">
        <v>26</v>
      </c>
      <c r="B5658" t="s">
        <v>32</v>
      </c>
      <c r="C5658">
        <v>2023</v>
      </c>
      <c r="D5658">
        <v>1.8</v>
      </c>
      <c r="E5658" t="s">
        <v>12</v>
      </c>
      <c r="F5658" t="s">
        <v>13</v>
      </c>
      <c r="G5658">
        <v>209016</v>
      </c>
      <c r="H5658">
        <v>4</v>
      </c>
      <c r="I5658">
        <v>1</v>
      </c>
      <c r="J5658">
        <v>8619</v>
      </c>
    </row>
    <row r="5659" spans="1:10" x14ac:dyDescent="0.2">
      <c r="A5659" t="s">
        <v>33</v>
      </c>
      <c r="B5659" t="s">
        <v>55</v>
      </c>
      <c r="C5659">
        <v>2002</v>
      </c>
      <c r="D5659">
        <v>4.8</v>
      </c>
      <c r="E5659" t="s">
        <v>12</v>
      </c>
      <c r="F5659" t="s">
        <v>13</v>
      </c>
      <c r="G5659">
        <v>220206</v>
      </c>
      <c r="H5659">
        <v>2</v>
      </c>
      <c r="I5659">
        <v>4</v>
      </c>
      <c r="J5659">
        <v>5095</v>
      </c>
    </row>
    <row r="5660" spans="1:10" x14ac:dyDescent="0.2">
      <c r="A5660" t="s">
        <v>14</v>
      </c>
      <c r="B5660" t="s">
        <v>46</v>
      </c>
      <c r="C5660">
        <v>2022</v>
      </c>
      <c r="D5660">
        <v>3.5</v>
      </c>
      <c r="E5660" t="s">
        <v>16</v>
      </c>
      <c r="F5660" t="s">
        <v>17</v>
      </c>
      <c r="G5660">
        <v>46403</v>
      </c>
      <c r="H5660">
        <v>5</v>
      </c>
      <c r="I5660">
        <v>1</v>
      </c>
      <c r="J5660">
        <v>15771</v>
      </c>
    </row>
    <row r="5661" spans="1:10" x14ac:dyDescent="0.2">
      <c r="A5661" t="s">
        <v>36</v>
      </c>
      <c r="B5661" t="s">
        <v>37</v>
      </c>
      <c r="C5661">
        <v>2011</v>
      </c>
      <c r="D5661">
        <v>2</v>
      </c>
      <c r="E5661" t="s">
        <v>22</v>
      </c>
      <c r="F5661" t="s">
        <v>25</v>
      </c>
      <c r="G5661">
        <v>282627</v>
      </c>
      <c r="H5661">
        <v>5</v>
      </c>
      <c r="I5661">
        <v>2</v>
      </c>
      <c r="J5661">
        <v>5747</v>
      </c>
    </row>
    <row r="5662" spans="1:10" x14ac:dyDescent="0.2">
      <c r="A5662" t="s">
        <v>29</v>
      </c>
      <c r="B5662" t="s">
        <v>30</v>
      </c>
      <c r="C5662">
        <v>2010</v>
      </c>
      <c r="D5662">
        <v>4.9000000000000004</v>
      </c>
      <c r="E5662" t="s">
        <v>12</v>
      </c>
      <c r="F5662" t="s">
        <v>13</v>
      </c>
      <c r="G5662">
        <v>241911</v>
      </c>
      <c r="H5662">
        <v>3</v>
      </c>
      <c r="I5662">
        <v>4</v>
      </c>
      <c r="J5662">
        <v>7161</v>
      </c>
    </row>
    <row r="5663" spans="1:10" x14ac:dyDescent="0.2">
      <c r="A5663" t="s">
        <v>23</v>
      </c>
      <c r="B5663" t="s">
        <v>45</v>
      </c>
      <c r="C5663">
        <v>2006</v>
      </c>
      <c r="D5663">
        <v>1.6</v>
      </c>
      <c r="E5663" t="s">
        <v>28</v>
      </c>
      <c r="F5663" t="s">
        <v>25</v>
      </c>
      <c r="G5663">
        <v>70731</v>
      </c>
      <c r="H5663">
        <v>4</v>
      </c>
      <c r="I5663">
        <v>2</v>
      </c>
      <c r="J5663">
        <v>6085</v>
      </c>
    </row>
    <row r="5664" spans="1:10" x14ac:dyDescent="0.2">
      <c r="A5664" t="s">
        <v>14</v>
      </c>
      <c r="B5664" t="s">
        <v>39</v>
      </c>
      <c r="C5664">
        <v>2020</v>
      </c>
      <c r="D5664">
        <v>4.2</v>
      </c>
      <c r="E5664" t="s">
        <v>12</v>
      </c>
      <c r="F5664" t="s">
        <v>17</v>
      </c>
      <c r="G5664">
        <v>149891</v>
      </c>
      <c r="H5664">
        <v>5</v>
      </c>
      <c r="I5664">
        <v>4</v>
      </c>
      <c r="J5664">
        <v>12802</v>
      </c>
    </row>
    <row r="5665" spans="1:10" x14ac:dyDescent="0.2">
      <c r="A5665" t="s">
        <v>18</v>
      </c>
      <c r="B5665" t="s">
        <v>52</v>
      </c>
      <c r="C5665">
        <v>2006</v>
      </c>
      <c r="D5665">
        <v>3.8</v>
      </c>
      <c r="E5665" t="s">
        <v>22</v>
      </c>
      <c r="F5665" t="s">
        <v>25</v>
      </c>
      <c r="G5665">
        <v>28024</v>
      </c>
      <c r="H5665">
        <v>4</v>
      </c>
      <c r="I5665">
        <v>4</v>
      </c>
      <c r="J5665">
        <v>11139</v>
      </c>
    </row>
    <row r="5666" spans="1:10" x14ac:dyDescent="0.2">
      <c r="A5666" t="s">
        <v>36</v>
      </c>
      <c r="B5666" t="s">
        <v>53</v>
      </c>
      <c r="C5666">
        <v>2023</v>
      </c>
      <c r="D5666">
        <v>2.2999999999999998</v>
      </c>
      <c r="E5666" t="s">
        <v>22</v>
      </c>
      <c r="F5666" t="s">
        <v>17</v>
      </c>
      <c r="G5666">
        <v>262483</v>
      </c>
      <c r="H5666">
        <v>3</v>
      </c>
      <c r="I5666">
        <v>3</v>
      </c>
      <c r="J5666">
        <v>11550</v>
      </c>
    </row>
    <row r="5667" spans="1:10" x14ac:dyDescent="0.2">
      <c r="A5667" t="s">
        <v>18</v>
      </c>
      <c r="B5667" t="s">
        <v>52</v>
      </c>
      <c r="C5667">
        <v>2014</v>
      </c>
      <c r="D5667">
        <v>4</v>
      </c>
      <c r="E5667" t="s">
        <v>16</v>
      </c>
      <c r="F5667" t="s">
        <v>25</v>
      </c>
      <c r="G5667">
        <v>222972</v>
      </c>
      <c r="H5667">
        <v>4</v>
      </c>
      <c r="I5667">
        <v>3</v>
      </c>
      <c r="J5667">
        <v>8840</v>
      </c>
    </row>
    <row r="5668" spans="1:10" x14ac:dyDescent="0.2">
      <c r="A5668" t="s">
        <v>33</v>
      </c>
      <c r="B5668" t="s">
        <v>34</v>
      </c>
      <c r="C5668">
        <v>2005</v>
      </c>
      <c r="D5668">
        <v>1.2</v>
      </c>
      <c r="E5668" t="s">
        <v>12</v>
      </c>
      <c r="F5668" t="s">
        <v>17</v>
      </c>
      <c r="G5668">
        <v>212121</v>
      </c>
      <c r="H5668">
        <v>4</v>
      </c>
      <c r="I5668">
        <v>5</v>
      </c>
      <c r="J5668">
        <v>4057</v>
      </c>
    </row>
    <row r="5669" spans="1:10" x14ac:dyDescent="0.2">
      <c r="A5669" t="s">
        <v>23</v>
      </c>
      <c r="B5669" t="s">
        <v>38</v>
      </c>
      <c r="C5669">
        <v>2002</v>
      </c>
      <c r="D5669">
        <v>2.7</v>
      </c>
      <c r="E5669" t="s">
        <v>12</v>
      </c>
      <c r="F5669" t="s">
        <v>17</v>
      </c>
      <c r="G5669">
        <v>135483</v>
      </c>
      <c r="H5669">
        <v>2</v>
      </c>
      <c r="I5669">
        <v>3</v>
      </c>
      <c r="J5669">
        <v>6190</v>
      </c>
    </row>
    <row r="5670" spans="1:10" x14ac:dyDescent="0.2">
      <c r="A5670" t="s">
        <v>14</v>
      </c>
      <c r="B5670" t="s">
        <v>39</v>
      </c>
      <c r="C5670">
        <v>2008</v>
      </c>
      <c r="D5670">
        <v>3.1</v>
      </c>
      <c r="E5670" t="s">
        <v>16</v>
      </c>
      <c r="F5670" t="s">
        <v>13</v>
      </c>
      <c r="G5670">
        <v>14689</v>
      </c>
      <c r="H5670">
        <v>5</v>
      </c>
      <c r="I5670">
        <v>4</v>
      </c>
      <c r="J5670">
        <v>10306</v>
      </c>
    </row>
    <row r="5671" spans="1:10" x14ac:dyDescent="0.2">
      <c r="A5671" t="s">
        <v>20</v>
      </c>
      <c r="B5671" t="s">
        <v>50</v>
      </c>
      <c r="C5671">
        <v>2015</v>
      </c>
      <c r="D5671">
        <v>3.7</v>
      </c>
      <c r="E5671" t="s">
        <v>28</v>
      </c>
      <c r="F5671" t="s">
        <v>17</v>
      </c>
      <c r="G5671">
        <v>135789</v>
      </c>
      <c r="H5671">
        <v>2</v>
      </c>
      <c r="I5671">
        <v>2</v>
      </c>
      <c r="J5671">
        <v>11084</v>
      </c>
    </row>
    <row r="5672" spans="1:10" x14ac:dyDescent="0.2">
      <c r="A5672" t="s">
        <v>18</v>
      </c>
      <c r="B5672" t="s">
        <v>52</v>
      </c>
      <c r="C5672">
        <v>2001</v>
      </c>
      <c r="D5672">
        <v>4.9000000000000004</v>
      </c>
      <c r="E5672" t="s">
        <v>22</v>
      </c>
      <c r="F5672" t="s">
        <v>17</v>
      </c>
      <c r="G5672">
        <v>217570</v>
      </c>
      <c r="H5672">
        <v>3</v>
      </c>
      <c r="I5672">
        <v>2</v>
      </c>
      <c r="J5672">
        <v>8448</v>
      </c>
    </row>
    <row r="5673" spans="1:10" x14ac:dyDescent="0.2">
      <c r="A5673" t="s">
        <v>14</v>
      </c>
      <c r="B5673" t="s">
        <v>39</v>
      </c>
      <c r="C5673">
        <v>2003</v>
      </c>
      <c r="D5673">
        <v>1.2</v>
      </c>
      <c r="E5673" t="s">
        <v>16</v>
      </c>
      <c r="F5673" t="s">
        <v>25</v>
      </c>
      <c r="G5673">
        <v>237661</v>
      </c>
      <c r="H5673">
        <v>4</v>
      </c>
      <c r="I5673">
        <v>2</v>
      </c>
      <c r="J5673">
        <v>2446</v>
      </c>
    </row>
    <row r="5674" spans="1:10" x14ac:dyDescent="0.2">
      <c r="A5674" t="s">
        <v>36</v>
      </c>
      <c r="B5674" t="s">
        <v>53</v>
      </c>
      <c r="C5674">
        <v>2018</v>
      </c>
      <c r="D5674">
        <v>3.1</v>
      </c>
      <c r="E5674" t="s">
        <v>12</v>
      </c>
      <c r="F5674" t="s">
        <v>17</v>
      </c>
      <c r="G5674">
        <v>43735</v>
      </c>
      <c r="H5674">
        <v>3</v>
      </c>
      <c r="I5674">
        <v>5</v>
      </c>
      <c r="J5674">
        <v>13225</v>
      </c>
    </row>
    <row r="5675" spans="1:10" x14ac:dyDescent="0.2">
      <c r="A5675" t="s">
        <v>40</v>
      </c>
      <c r="B5675" t="s">
        <v>51</v>
      </c>
      <c r="C5675">
        <v>2015</v>
      </c>
      <c r="D5675">
        <v>2.7</v>
      </c>
      <c r="E5675" t="s">
        <v>28</v>
      </c>
      <c r="F5675" t="s">
        <v>17</v>
      </c>
      <c r="G5675">
        <v>198182</v>
      </c>
      <c r="H5675">
        <v>2</v>
      </c>
      <c r="I5675">
        <v>1</v>
      </c>
      <c r="J5675">
        <v>8836</v>
      </c>
    </row>
    <row r="5676" spans="1:10" x14ac:dyDescent="0.2">
      <c r="A5676" t="s">
        <v>26</v>
      </c>
      <c r="B5676" t="s">
        <v>47</v>
      </c>
      <c r="C5676">
        <v>2018</v>
      </c>
      <c r="D5676">
        <v>1.9</v>
      </c>
      <c r="E5676" t="s">
        <v>12</v>
      </c>
      <c r="F5676" t="s">
        <v>13</v>
      </c>
      <c r="G5676">
        <v>6014</v>
      </c>
      <c r="H5676">
        <v>3</v>
      </c>
      <c r="I5676">
        <v>1</v>
      </c>
      <c r="J5676">
        <v>11279</v>
      </c>
    </row>
    <row r="5677" spans="1:10" x14ac:dyDescent="0.2">
      <c r="A5677" t="s">
        <v>26</v>
      </c>
      <c r="B5677" t="s">
        <v>27</v>
      </c>
      <c r="C5677">
        <v>2014</v>
      </c>
      <c r="D5677">
        <v>4.5999999999999996</v>
      </c>
      <c r="E5677" t="s">
        <v>12</v>
      </c>
      <c r="F5677" t="s">
        <v>13</v>
      </c>
      <c r="G5677">
        <v>80761</v>
      </c>
      <c r="H5677">
        <v>5</v>
      </c>
      <c r="I5677">
        <v>1</v>
      </c>
      <c r="J5677">
        <v>11284</v>
      </c>
    </row>
    <row r="5678" spans="1:10" x14ac:dyDescent="0.2">
      <c r="A5678" t="s">
        <v>29</v>
      </c>
      <c r="B5678" t="s">
        <v>56</v>
      </c>
      <c r="C5678">
        <v>2005</v>
      </c>
      <c r="D5678">
        <v>3.1</v>
      </c>
      <c r="E5678" t="s">
        <v>22</v>
      </c>
      <c r="F5678" t="s">
        <v>13</v>
      </c>
      <c r="G5678">
        <v>263013</v>
      </c>
      <c r="H5678">
        <v>3</v>
      </c>
      <c r="I5678">
        <v>4</v>
      </c>
      <c r="J5678">
        <v>5439</v>
      </c>
    </row>
    <row r="5679" spans="1:10" x14ac:dyDescent="0.2">
      <c r="A5679" t="s">
        <v>40</v>
      </c>
      <c r="B5679" t="s">
        <v>49</v>
      </c>
      <c r="C5679">
        <v>2008</v>
      </c>
      <c r="D5679">
        <v>1.5</v>
      </c>
      <c r="E5679" t="s">
        <v>12</v>
      </c>
      <c r="F5679" t="s">
        <v>25</v>
      </c>
      <c r="G5679">
        <v>53852</v>
      </c>
      <c r="H5679">
        <v>5</v>
      </c>
      <c r="I5679">
        <v>2</v>
      </c>
      <c r="J5679">
        <v>6922</v>
      </c>
    </row>
    <row r="5680" spans="1:10" x14ac:dyDescent="0.2">
      <c r="A5680" t="s">
        <v>18</v>
      </c>
      <c r="B5680" t="s">
        <v>19</v>
      </c>
      <c r="C5680">
        <v>2007</v>
      </c>
      <c r="D5680">
        <v>4.0999999999999996</v>
      </c>
      <c r="E5680" t="s">
        <v>22</v>
      </c>
      <c r="F5680" t="s">
        <v>13</v>
      </c>
      <c r="G5680">
        <v>98804</v>
      </c>
      <c r="H5680">
        <v>5</v>
      </c>
      <c r="I5680">
        <v>1</v>
      </c>
      <c r="J5680">
        <v>10323</v>
      </c>
    </row>
    <row r="5681" spans="1:10" x14ac:dyDescent="0.2">
      <c r="A5681" t="s">
        <v>10</v>
      </c>
      <c r="B5681" t="s">
        <v>11</v>
      </c>
      <c r="C5681">
        <v>2017</v>
      </c>
      <c r="D5681">
        <v>2.6</v>
      </c>
      <c r="E5681" t="s">
        <v>28</v>
      </c>
      <c r="F5681" t="s">
        <v>25</v>
      </c>
      <c r="G5681">
        <v>256309</v>
      </c>
      <c r="H5681">
        <v>3</v>
      </c>
      <c r="I5681">
        <v>1</v>
      </c>
      <c r="J5681">
        <v>6673</v>
      </c>
    </row>
    <row r="5682" spans="1:10" x14ac:dyDescent="0.2">
      <c r="A5682" t="s">
        <v>33</v>
      </c>
      <c r="B5682" t="s">
        <v>55</v>
      </c>
      <c r="C5682">
        <v>2010</v>
      </c>
      <c r="D5682">
        <v>1.7</v>
      </c>
      <c r="E5682" t="s">
        <v>12</v>
      </c>
      <c r="F5682" t="s">
        <v>25</v>
      </c>
      <c r="G5682">
        <v>278530</v>
      </c>
      <c r="H5682">
        <v>5</v>
      </c>
      <c r="I5682">
        <v>4</v>
      </c>
      <c r="J5682">
        <v>3229</v>
      </c>
    </row>
    <row r="5683" spans="1:10" x14ac:dyDescent="0.2">
      <c r="A5683" t="s">
        <v>40</v>
      </c>
      <c r="B5683" t="s">
        <v>51</v>
      </c>
      <c r="C5683">
        <v>2002</v>
      </c>
      <c r="D5683">
        <v>4.5</v>
      </c>
      <c r="E5683" t="s">
        <v>16</v>
      </c>
      <c r="F5683" t="s">
        <v>17</v>
      </c>
      <c r="G5683">
        <v>64826</v>
      </c>
      <c r="H5683">
        <v>2</v>
      </c>
      <c r="I5683">
        <v>3</v>
      </c>
      <c r="J5683">
        <v>10403</v>
      </c>
    </row>
    <row r="5684" spans="1:10" x14ac:dyDescent="0.2">
      <c r="A5684" t="s">
        <v>20</v>
      </c>
      <c r="B5684" t="s">
        <v>42</v>
      </c>
      <c r="C5684">
        <v>2015</v>
      </c>
      <c r="D5684">
        <v>4.2</v>
      </c>
      <c r="E5684" t="s">
        <v>22</v>
      </c>
      <c r="F5684" t="s">
        <v>25</v>
      </c>
      <c r="G5684">
        <v>37658</v>
      </c>
      <c r="H5684">
        <v>2</v>
      </c>
      <c r="I5684">
        <v>3</v>
      </c>
      <c r="J5684">
        <v>14046</v>
      </c>
    </row>
    <row r="5685" spans="1:10" x14ac:dyDescent="0.2">
      <c r="A5685" t="s">
        <v>14</v>
      </c>
      <c r="B5685" t="s">
        <v>15</v>
      </c>
      <c r="C5685">
        <v>2005</v>
      </c>
      <c r="D5685">
        <v>2.2000000000000002</v>
      </c>
      <c r="E5685" t="s">
        <v>28</v>
      </c>
      <c r="F5685" t="s">
        <v>13</v>
      </c>
      <c r="G5685">
        <v>221125</v>
      </c>
      <c r="H5685">
        <v>3</v>
      </c>
      <c r="I5685">
        <v>2</v>
      </c>
      <c r="J5685">
        <v>3377</v>
      </c>
    </row>
    <row r="5686" spans="1:10" x14ac:dyDescent="0.2">
      <c r="A5686" t="s">
        <v>29</v>
      </c>
      <c r="B5686" t="s">
        <v>35</v>
      </c>
      <c r="C5686">
        <v>2012</v>
      </c>
      <c r="D5686">
        <v>2.8</v>
      </c>
      <c r="E5686" t="s">
        <v>16</v>
      </c>
      <c r="F5686" t="s">
        <v>17</v>
      </c>
      <c r="G5686">
        <v>124602</v>
      </c>
      <c r="H5686">
        <v>2</v>
      </c>
      <c r="I5686">
        <v>3</v>
      </c>
      <c r="J5686">
        <v>10507</v>
      </c>
    </row>
    <row r="5687" spans="1:10" x14ac:dyDescent="0.2">
      <c r="A5687" t="s">
        <v>10</v>
      </c>
      <c r="B5687" t="s">
        <v>11</v>
      </c>
      <c r="C5687">
        <v>2020</v>
      </c>
      <c r="D5687">
        <v>4.3</v>
      </c>
      <c r="E5687" t="s">
        <v>22</v>
      </c>
      <c r="F5687" t="s">
        <v>13</v>
      </c>
      <c r="G5687">
        <v>243563</v>
      </c>
      <c r="H5687">
        <v>2</v>
      </c>
      <c r="I5687">
        <v>1</v>
      </c>
      <c r="J5687">
        <v>11528</v>
      </c>
    </row>
    <row r="5688" spans="1:10" x14ac:dyDescent="0.2">
      <c r="A5688" t="s">
        <v>26</v>
      </c>
      <c r="B5688" t="s">
        <v>32</v>
      </c>
      <c r="C5688">
        <v>2017</v>
      </c>
      <c r="D5688">
        <v>2.2999999999999998</v>
      </c>
      <c r="E5688" t="s">
        <v>22</v>
      </c>
      <c r="F5688" t="s">
        <v>25</v>
      </c>
      <c r="G5688">
        <v>75192</v>
      </c>
      <c r="H5688">
        <v>4</v>
      </c>
      <c r="I5688">
        <v>4</v>
      </c>
      <c r="J5688">
        <v>11996</v>
      </c>
    </row>
    <row r="5689" spans="1:10" x14ac:dyDescent="0.2">
      <c r="A5689" t="s">
        <v>36</v>
      </c>
      <c r="B5689" t="s">
        <v>37</v>
      </c>
      <c r="C5689">
        <v>2008</v>
      </c>
      <c r="D5689">
        <v>4.0999999999999996</v>
      </c>
      <c r="E5689" t="s">
        <v>22</v>
      </c>
      <c r="F5689" t="s">
        <v>25</v>
      </c>
      <c r="G5689">
        <v>253573</v>
      </c>
      <c r="H5689">
        <v>2</v>
      </c>
      <c r="I5689">
        <v>2</v>
      </c>
      <c r="J5689">
        <v>7528</v>
      </c>
    </row>
    <row r="5690" spans="1:10" x14ac:dyDescent="0.2">
      <c r="A5690" t="s">
        <v>23</v>
      </c>
      <c r="B5690" t="s">
        <v>45</v>
      </c>
      <c r="C5690">
        <v>2001</v>
      </c>
      <c r="D5690">
        <v>4.3</v>
      </c>
      <c r="E5690" t="s">
        <v>22</v>
      </c>
      <c r="F5690" t="s">
        <v>13</v>
      </c>
      <c r="G5690">
        <v>9556</v>
      </c>
      <c r="H5690">
        <v>5</v>
      </c>
      <c r="I5690">
        <v>5</v>
      </c>
      <c r="J5690">
        <v>10508</v>
      </c>
    </row>
    <row r="5691" spans="1:10" x14ac:dyDescent="0.2">
      <c r="A5691" t="s">
        <v>29</v>
      </c>
      <c r="B5691" t="s">
        <v>56</v>
      </c>
      <c r="C5691">
        <v>2012</v>
      </c>
      <c r="D5691">
        <v>4.5</v>
      </c>
      <c r="E5691" t="s">
        <v>12</v>
      </c>
      <c r="F5691" t="s">
        <v>13</v>
      </c>
      <c r="G5691">
        <v>277552</v>
      </c>
      <c r="H5691">
        <v>4</v>
      </c>
      <c r="I5691">
        <v>2</v>
      </c>
      <c r="J5691">
        <v>6648</v>
      </c>
    </row>
    <row r="5692" spans="1:10" x14ac:dyDescent="0.2">
      <c r="A5692" t="s">
        <v>23</v>
      </c>
      <c r="B5692" t="s">
        <v>24</v>
      </c>
      <c r="C5692">
        <v>2011</v>
      </c>
      <c r="D5692">
        <v>4.9000000000000004</v>
      </c>
      <c r="E5692" t="s">
        <v>28</v>
      </c>
      <c r="F5692" t="s">
        <v>13</v>
      </c>
      <c r="G5692">
        <v>263857</v>
      </c>
      <c r="H5692">
        <v>4</v>
      </c>
      <c r="I5692">
        <v>1</v>
      </c>
      <c r="J5692">
        <v>7022</v>
      </c>
    </row>
    <row r="5693" spans="1:10" x14ac:dyDescent="0.2">
      <c r="A5693" t="s">
        <v>33</v>
      </c>
      <c r="B5693" t="s">
        <v>43</v>
      </c>
      <c r="C5693">
        <v>2014</v>
      </c>
      <c r="D5693">
        <v>4.4000000000000004</v>
      </c>
      <c r="E5693" t="s">
        <v>28</v>
      </c>
      <c r="F5693" t="s">
        <v>13</v>
      </c>
      <c r="G5693">
        <v>152396</v>
      </c>
      <c r="H5693">
        <v>3</v>
      </c>
      <c r="I5693">
        <v>2</v>
      </c>
      <c r="J5693">
        <v>9652</v>
      </c>
    </row>
    <row r="5694" spans="1:10" x14ac:dyDescent="0.2">
      <c r="A5694" t="s">
        <v>23</v>
      </c>
      <c r="B5694" t="s">
        <v>45</v>
      </c>
      <c r="C5694">
        <v>2022</v>
      </c>
      <c r="D5694">
        <v>1.3</v>
      </c>
      <c r="E5694" t="s">
        <v>16</v>
      </c>
      <c r="F5694" t="s">
        <v>13</v>
      </c>
      <c r="G5694">
        <v>417</v>
      </c>
      <c r="H5694">
        <v>2</v>
      </c>
      <c r="I5694">
        <v>3</v>
      </c>
      <c r="J5694">
        <v>12991</v>
      </c>
    </row>
    <row r="5695" spans="1:10" x14ac:dyDescent="0.2">
      <c r="A5695" t="s">
        <v>23</v>
      </c>
      <c r="B5695" t="s">
        <v>38</v>
      </c>
      <c r="C5695">
        <v>2009</v>
      </c>
      <c r="D5695">
        <v>4.0999999999999996</v>
      </c>
      <c r="E5695" t="s">
        <v>28</v>
      </c>
      <c r="F5695" t="s">
        <v>17</v>
      </c>
      <c r="G5695">
        <v>267861</v>
      </c>
      <c r="H5695">
        <v>3</v>
      </c>
      <c r="I5695">
        <v>5</v>
      </c>
      <c r="J5695">
        <v>7042</v>
      </c>
    </row>
    <row r="5696" spans="1:10" x14ac:dyDescent="0.2">
      <c r="A5696" t="s">
        <v>18</v>
      </c>
      <c r="B5696" t="s">
        <v>52</v>
      </c>
      <c r="C5696">
        <v>2015</v>
      </c>
      <c r="D5696">
        <v>3.1</v>
      </c>
      <c r="E5696" t="s">
        <v>22</v>
      </c>
      <c r="F5696" t="s">
        <v>13</v>
      </c>
      <c r="G5696">
        <v>79337</v>
      </c>
      <c r="H5696">
        <v>2</v>
      </c>
      <c r="I5696">
        <v>2</v>
      </c>
      <c r="J5696">
        <v>12113</v>
      </c>
    </row>
    <row r="5697" spans="1:10" x14ac:dyDescent="0.2">
      <c r="A5697" t="s">
        <v>40</v>
      </c>
      <c r="B5697" t="s">
        <v>41</v>
      </c>
      <c r="C5697">
        <v>2012</v>
      </c>
      <c r="D5697">
        <v>1.2</v>
      </c>
      <c r="E5697" t="s">
        <v>12</v>
      </c>
      <c r="F5697" t="s">
        <v>17</v>
      </c>
      <c r="G5697">
        <v>81363</v>
      </c>
      <c r="H5697">
        <v>3</v>
      </c>
      <c r="I5697">
        <v>4</v>
      </c>
      <c r="J5697">
        <v>8772</v>
      </c>
    </row>
    <row r="5698" spans="1:10" x14ac:dyDescent="0.2">
      <c r="A5698" t="s">
        <v>10</v>
      </c>
      <c r="B5698" t="s">
        <v>31</v>
      </c>
      <c r="C5698">
        <v>2004</v>
      </c>
      <c r="D5698">
        <v>1.8</v>
      </c>
      <c r="E5698" t="s">
        <v>16</v>
      </c>
      <c r="F5698" t="s">
        <v>25</v>
      </c>
      <c r="G5698">
        <v>245544</v>
      </c>
      <c r="H5698">
        <v>3</v>
      </c>
      <c r="I5698">
        <v>5</v>
      </c>
      <c r="J5698">
        <v>3189</v>
      </c>
    </row>
    <row r="5699" spans="1:10" x14ac:dyDescent="0.2">
      <c r="A5699" t="s">
        <v>23</v>
      </c>
      <c r="B5699" t="s">
        <v>45</v>
      </c>
      <c r="C5699">
        <v>2011</v>
      </c>
      <c r="D5699">
        <v>4.3</v>
      </c>
      <c r="E5699" t="s">
        <v>12</v>
      </c>
      <c r="F5699" t="s">
        <v>17</v>
      </c>
      <c r="G5699">
        <v>124584</v>
      </c>
      <c r="H5699">
        <v>2</v>
      </c>
      <c r="I5699">
        <v>2</v>
      </c>
      <c r="J5699">
        <v>10708</v>
      </c>
    </row>
    <row r="5700" spans="1:10" x14ac:dyDescent="0.2">
      <c r="A5700" t="s">
        <v>29</v>
      </c>
      <c r="B5700" t="s">
        <v>35</v>
      </c>
      <c r="C5700">
        <v>2023</v>
      </c>
      <c r="D5700">
        <v>4.5999999999999996</v>
      </c>
      <c r="E5700" t="s">
        <v>16</v>
      </c>
      <c r="F5700" t="s">
        <v>17</v>
      </c>
      <c r="G5700">
        <v>10046</v>
      </c>
      <c r="H5700">
        <v>4</v>
      </c>
      <c r="I5700">
        <v>4</v>
      </c>
      <c r="J5700">
        <v>17899</v>
      </c>
    </row>
    <row r="5701" spans="1:10" x14ac:dyDescent="0.2">
      <c r="A5701" t="s">
        <v>14</v>
      </c>
      <c r="B5701" t="s">
        <v>39</v>
      </c>
      <c r="C5701">
        <v>2022</v>
      </c>
      <c r="D5701">
        <v>4.8</v>
      </c>
      <c r="E5701" t="s">
        <v>16</v>
      </c>
      <c r="F5701" t="s">
        <v>17</v>
      </c>
      <c r="G5701">
        <v>224603</v>
      </c>
      <c r="H5701">
        <v>2</v>
      </c>
      <c r="I5701">
        <v>3</v>
      </c>
      <c r="J5701">
        <v>13507</v>
      </c>
    </row>
    <row r="5702" spans="1:10" x14ac:dyDescent="0.2">
      <c r="A5702" t="s">
        <v>40</v>
      </c>
      <c r="B5702" t="s">
        <v>49</v>
      </c>
      <c r="C5702">
        <v>2001</v>
      </c>
      <c r="D5702">
        <v>2.1</v>
      </c>
      <c r="E5702" t="s">
        <v>22</v>
      </c>
      <c r="F5702" t="s">
        <v>25</v>
      </c>
      <c r="G5702">
        <v>98089</v>
      </c>
      <c r="H5702">
        <v>4</v>
      </c>
      <c r="I5702">
        <v>5</v>
      </c>
      <c r="J5702">
        <v>6538</v>
      </c>
    </row>
    <row r="5703" spans="1:10" x14ac:dyDescent="0.2">
      <c r="A5703" t="s">
        <v>33</v>
      </c>
      <c r="B5703" t="s">
        <v>34</v>
      </c>
      <c r="C5703">
        <v>2017</v>
      </c>
      <c r="D5703">
        <v>3.7</v>
      </c>
      <c r="E5703" t="s">
        <v>16</v>
      </c>
      <c r="F5703" t="s">
        <v>25</v>
      </c>
      <c r="G5703">
        <v>213273</v>
      </c>
      <c r="H5703">
        <v>4</v>
      </c>
      <c r="I5703">
        <v>4</v>
      </c>
      <c r="J5703">
        <v>9634</v>
      </c>
    </row>
    <row r="5704" spans="1:10" x14ac:dyDescent="0.2">
      <c r="A5704" t="s">
        <v>18</v>
      </c>
      <c r="B5704" t="s">
        <v>54</v>
      </c>
      <c r="C5704">
        <v>2010</v>
      </c>
      <c r="D5704">
        <v>1.3</v>
      </c>
      <c r="E5704" t="s">
        <v>22</v>
      </c>
      <c r="F5704" t="s">
        <v>13</v>
      </c>
      <c r="G5704">
        <v>222606</v>
      </c>
      <c r="H5704">
        <v>4</v>
      </c>
      <c r="I5704">
        <v>2</v>
      </c>
      <c r="J5704">
        <v>5947</v>
      </c>
    </row>
    <row r="5705" spans="1:10" x14ac:dyDescent="0.2">
      <c r="A5705" t="s">
        <v>26</v>
      </c>
      <c r="B5705" t="s">
        <v>32</v>
      </c>
      <c r="C5705">
        <v>2009</v>
      </c>
      <c r="D5705">
        <v>2.8</v>
      </c>
      <c r="E5705" t="s">
        <v>16</v>
      </c>
      <c r="F5705" t="s">
        <v>25</v>
      </c>
      <c r="G5705">
        <v>205898</v>
      </c>
      <c r="H5705">
        <v>5</v>
      </c>
      <c r="I5705">
        <v>1</v>
      </c>
      <c r="J5705">
        <v>6482</v>
      </c>
    </row>
    <row r="5706" spans="1:10" x14ac:dyDescent="0.2">
      <c r="A5706" t="s">
        <v>20</v>
      </c>
      <c r="B5706" t="s">
        <v>42</v>
      </c>
      <c r="C5706">
        <v>2003</v>
      </c>
      <c r="D5706">
        <v>3</v>
      </c>
      <c r="E5706" t="s">
        <v>12</v>
      </c>
      <c r="F5706" t="s">
        <v>25</v>
      </c>
      <c r="G5706">
        <v>56812</v>
      </c>
      <c r="H5706">
        <v>2</v>
      </c>
      <c r="I5706">
        <v>3</v>
      </c>
      <c r="J5706">
        <v>6863</v>
      </c>
    </row>
    <row r="5707" spans="1:10" x14ac:dyDescent="0.2">
      <c r="A5707" t="s">
        <v>29</v>
      </c>
      <c r="B5707" t="s">
        <v>56</v>
      </c>
      <c r="C5707">
        <v>2009</v>
      </c>
      <c r="D5707">
        <v>1.1000000000000001</v>
      </c>
      <c r="E5707" t="s">
        <v>12</v>
      </c>
      <c r="F5707" t="s">
        <v>17</v>
      </c>
      <c r="G5707">
        <v>234060</v>
      </c>
      <c r="H5707">
        <v>2</v>
      </c>
      <c r="I5707">
        <v>1</v>
      </c>
      <c r="J5707">
        <v>4718</v>
      </c>
    </row>
    <row r="5708" spans="1:10" x14ac:dyDescent="0.2">
      <c r="A5708" t="s">
        <v>20</v>
      </c>
      <c r="B5708" t="s">
        <v>21</v>
      </c>
      <c r="C5708">
        <v>2005</v>
      </c>
      <c r="D5708">
        <v>4.5999999999999996</v>
      </c>
      <c r="E5708" t="s">
        <v>12</v>
      </c>
      <c r="F5708" t="s">
        <v>25</v>
      </c>
      <c r="G5708">
        <v>117063</v>
      </c>
      <c r="H5708">
        <v>2</v>
      </c>
      <c r="I5708">
        <v>4</v>
      </c>
      <c r="J5708">
        <v>7858</v>
      </c>
    </row>
    <row r="5709" spans="1:10" x14ac:dyDescent="0.2">
      <c r="A5709" t="s">
        <v>18</v>
      </c>
      <c r="B5709" t="s">
        <v>54</v>
      </c>
      <c r="C5709">
        <v>2016</v>
      </c>
      <c r="D5709">
        <v>2.4</v>
      </c>
      <c r="E5709" t="s">
        <v>16</v>
      </c>
      <c r="F5709" t="s">
        <v>17</v>
      </c>
      <c r="G5709">
        <v>289394</v>
      </c>
      <c r="H5709">
        <v>2</v>
      </c>
      <c r="I5709">
        <v>2</v>
      </c>
      <c r="J5709">
        <v>8012</v>
      </c>
    </row>
    <row r="5710" spans="1:10" x14ac:dyDescent="0.2">
      <c r="A5710" t="s">
        <v>29</v>
      </c>
      <c r="B5710" t="s">
        <v>30</v>
      </c>
      <c r="C5710">
        <v>2004</v>
      </c>
      <c r="D5710">
        <v>1.2</v>
      </c>
      <c r="E5710" t="s">
        <v>28</v>
      </c>
      <c r="F5710" t="s">
        <v>13</v>
      </c>
      <c r="G5710">
        <v>285865</v>
      </c>
      <c r="H5710">
        <v>3</v>
      </c>
      <c r="I5710">
        <v>3</v>
      </c>
      <c r="J5710">
        <v>2000</v>
      </c>
    </row>
    <row r="5711" spans="1:10" x14ac:dyDescent="0.2">
      <c r="A5711" t="s">
        <v>20</v>
      </c>
      <c r="B5711" t="s">
        <v>21</v>
      </c>
      <c r="C5711">
        <v>2004</v>
      </c>
      <c r="D5711">
        <v>1.5</v>
      </c>
      <c r="E5711" t="s">
        <v>22</v>
      </c>
      <c r="F5711" t="s">
        <v>13</v>
      </c>
      <c r="G5711">
        <v>286397</v>
      </c>
      <c r="H5711">
        <v>4</v>
      </c>
      <c r="I5711">
        <v>5</v>
      </c>
      <c r="J5711">
        <v>3072</v>
      </c>
    </row>
    <row r="5712" spans="1:10" x14ac:dyDescent="0.2">
      <c r="A5712" t="s">
        <v>10</v>
      </c>
      <c r="B5712" t="s">
        <v>48</v>
      </c>
      <c r="C5712">
        <v>2004</v>
      </c>
      <c r="D5712">
        <v>2.7</v>
      </c>
      <c r="E5712" t="s">
        <v>28</v>
      </c>
      <c r="F5712" t="s">
        <v>13</v>
      </c>
      <c r="G5712">
        <v>64560</v>
      </c>
      <c r="H5712">
        <v>5</v>
      </c>
      <c r="I5712">
        <v>2</v>
      </c>
      <c r="J5712">
        <v>6708</v>
      </c>
    </row>
    <row r="5713" spans="1:10" x14ac:dyDescent="0.2">
      <c r="A5713" t="s">
        <v>14</v>
      </c>
      <c r="B5713" t="s">
        <v>46</v>
      </c>
      <c r="C5713">
        <v>2007</v>
      </c>
      <c r="D5713">
        <v>3</v>
      </c>
      <c r="E5713" t="s">
        <v>28</v>
      </c>
      <c r="F5713" t="s">
        <v>17</v>
      </c>
      <c r="G5713">
        <v>266090</v>
      </c>
      <c r="H5713">
        <v>4</v>
      </c>
      <c r="I5713">
        <v>4</v>
      </c>
      <c r="J5713">
        <v>5378</v>
      </c>
    </row>
    <row r="5714" spans="1:10" x14ac:dyDescent="0.2">
      <c r="A5714" t="s">
        <v>20</v>
      </c>
      <c r="B5714" t="s">
        <v>21</v>
      </c>
      <c r="C5714">
        <v>2014</v>
      </c>
      <c r="D5714">
        <v>1.3</v>
      </c>
      <c r="E5714" t="s">
        <v>16</v>
      </c>
      <c r="F5714" t="s">
        <v>13</v>
      </c>
      <c r="G5714">
        <v>264067</v>
      </c>
      <c r="H5714">
        <v>4</v>
      </c>
      <c r="I5714">
        <v>2</v>
      </c>
      <c r="J5714">
        <v>5318</v>
      </c>
    </row>
    <row r="5715" spans="1:10" x14ac:dyDescent="0.2">
      <c r="A5715" t="s">
        <v>18</v>
      </c>
      <c r="B5715" t="s">
        <v>54</v>
      </c>
      <c r="C5715">
        <v>2002</v>
      </c>
      <c r="D5715">
        <v>3.6</v>
      </c>
      <c r="E5715" t="s">
        <v>12</v>
      </c>
      <c r="F5715" t="s">
        <v>13</v>
      </c>
      <c r="G5715">
        <v>266145</v>
      </c>
      <c r="H5715">
        <v>2</v>
      </c>
      <c r="I5715">
        <v>4</v>
      </c>
      <c r="J5715">
        <v>2977</v>
      </c>
    </row>
    <row r="5716" spans="1:10" x14ac:dyDescent="0.2">
      <c r="A5716" t="s">
        <v>33</v>
      </c>
      <c r="B5716" t="s">
        <v>55</v>
      </c>
      <c r="C5716">
        <v>2013</v>
      </c>
      <c r="D5716">
        <v>4.0999999999999996</v>
      </c>
      <c r="E5716" t="s">
        <v>22</v>
      </c>
      <c r="F5716" t="s">
        <v>25</v>
      </c>
      <c r="G5716">
        <v>181750</v>
      </c>
      <c r="H5716">
        <v>5</v>
      </c>
      <c r="I5716">
        <v>3</v>
      </c>
      <c r="J5716">
        <v>10465</v>
      </c>
    </row>
    <row r="5717" spans="1:10" x14ac:dyDescent="0.2">
      <c r="A5717" t="s">
        <v>26</v>
      </c>
      <c r="B5717" t="s">
        <v>27</v>
      </c>
      <c r="C5717">
        <v>2018</v>
      </c>
      <c r="D5717">
        <v>3.8</v>
      </c>
      <c r="E5717" t="s">
        <v>28</v>
      </c>
      <c r="F5717" t="s">
        <v>13</v>
      </c>
      <c r="G5717">
        <v>124980</v>
      </c>
      <c r="H5717">
        <v>5</v>
      </c>
      <c r="I5717">
        <v>2</v>
      </c>
      <c r="J5717">
        <v>10800</v>
      </c>
    </row>
    <row r="5718" spans="1:10" x14ac:dyDescent="0.2">
      <c r="A5718" t="s">
        <v>29</v>
      </c>
      <c r="B5718" t="s">
        <v>56</v>
      </c>
      <c r="C5718">
        <v>2018</v>
      </c>
      <c r="D5718">
        <v>4.9000000000000004</v>
      </c>
      <c r="E5718" t="s">
        <v>12</v>
      </c>
      <c r="F5718" t="s">
        <v>25</v>
      </c>
      <c r="G5718">
        <v>25650</v>
      </c>
      <c r="H5718">
        <v>5</v>
      </c>
      <c r="I5718">
        <v>5</v>
      </c>
      <c r="J5718">
        <v>13887</v>
      </c>
    </row>
    <row r="5719" spans="1:10" x14ac:dyDescent="0.2">
      <c r="A5719" t="s">
        <v>33</v>
      </c>
      <c r="B5719" t="s">
        <v>55</v>
      </c>
      <c r="C5719">
        <v>2021</v>
      </c>
      <c r="D5719">
        <v>2.9</v>
      </c>
      <c r="E5719" t="s">
        <v>16</v>
      </c>
      <c r="F5719" t="s">
        <v>13</v>
      </c>
      <c r="G5719">
        <v>37097</v>
      </c>
      <c r="H5719">
        <v>2</v>
      </c>
      <c r="I5719">
        <v>2</v>
      </c>
      <c r="J5719">
        <v>13558</v>
      </c>
    </row>
    <row r="5720" spans="1:10" x14ac:dyDescent="0.2">
      <c r="A5720" t="s">
        <v>23</v>
      </c>
      <c r="B5720" t="s">
        <v>24</v>
      </c>
      <c r="C5720">
        <v>2022</v>
      </c>
      <c r="D5720">
        <v>1</v>
      </c>
      <c r="E5720" t="s">
        <v>22</v>
      </c>
      <c r="F5720" t="s">
        <v>25</v>
      </c>
      <c r="G5720">
        <v>92396</v>
      </c>
      <c r="H5720">
        <v>4</v>
      </c>
      <c r="I5720">
        <v>4</v>
      </c>
      <c r="J5720">
        <v>11852</v>
      </c>
    </row>
    <row r="5721" spans="1:10" x14ac:dyDescent="0.2">
      <c r="A5721" t="s">
        <v>14</v>
      </c>
      <c r="B5721" t="s">
        <v>39</v>
      </c>
      <c r="C5721">
        <v>2000</v>
      </c>
      <c r="D5721">
        <v>4.5</v>
      </c>
      <c r="E5721" t="s">
        <v>22</v>
      </c>
      <c r="F5721" t="s">
        <v>25</v>
      </c>
      <c r="G5721">
        <v>80366</v>
      </c>
      <c r="H5721">
        <v>2</v>
      </c>
      <c r="I5721">
        <v>5</v>
      </c>
      <c r="J5721">
        <v>8992</v>
      </c>
    </row>
    <row r="5722" spans="1:10" x14ac:dyDescent="0.2">
      <c r="A5722" t="s">
        <v>36</v>
      </c>
      <c r="B5722" t="s">
        <v>37</v>
      </c>
      <c r="C5722">
        <v>2020</v>
      </c>
      <c r="D5722">
        <v>4.3</v>
      </c>
      <c r="E5722" t="s">
        <v>16</v>
      </c>
      <c r="F5722" t="s">
        <v>25</v>
      </c>
      <c r="G5722">
        <v>293131</v>
      </c>
      <c r="H5722">
        <v>5</v>
      </c>
      <c r="I5722">
        <v>1</v>
      </c>
      <c r="J5722">
        <v>9537</v>
      </c>
    </row>
    <row r="5723" spans="1:10" x14ac:dyDescent="0.2">
      <c r="A5723" t="s">
        <v>23</v>
      </c>
      <c r="B5723" t="s">
        <v>45</v>
      </c>
      <c r="C5723">
        <v>2006</v>
      </c>
      <c r="D5723">
        <v>4.9000000000000004</v>
      </c>
      <c r="E5723" t="s">
        <v>16</v>
      </c>
      <c r="F5723" t="s">
        <v>25</v>
      </c>
      <c r="G5723">
        <v>8618</v>
      </c>
      <c r="H5723">
        <v>4</v>
      </c>
      <c r="I5723">
        <v>4</v>
      </c>
      <c r="J5723">
        <v>11627</v>
      </c>
    </row>
    <row r="5724" spans="1:10" x14ac:dyDescent="0.2">
      <c r="A5724" t="s">
        <v>40</v>
      </c>
      <c r="B5724" t="s">
        <v>51</v>
      </c>
      <c r="C5724">
        <v>2002</v>
      </c>
      <c r="D5724">
        <v>2.8</v>
      </c>
      <c r="E5724" t="s">
        <v>28</v>
      </c>
      <c r="F5724" t="s">
        <v>17</v>
      </c>
      <c r="G5724">
        <v>295693</v>
      </c>
      <c r="H5724">
        <v>5</v>
      </c>
      <c r="I5724">
        <v>5</v>
      </c>
      <c r="J5724">
        <v>3086</v>
      </c>
    </row>
    <row r="5725" spans="1:10" x14ac:dyDescent="0.2">
      <c r="A5725" t="s">
        <v>18</v>
      </c>
      <c r="B5725" t="s">
        <v>52</v>
      </c>
      <c r="C5725">
        <v>2003</v>
      </c>
      <c r="D5725">
        <v>4.8</v>
      </c>
      <c r="E5725" t="s">
        <v>16</v>
      </c>
      <c r="F5725" t="s">
        <v>25</v>
      </c>
      <c r="G5725">
        <v>225791</v>
      </c>
      <c r="H5725">
        <v>5</v>
      </c>
      <c r="I5725">
        <v>3</v>
      </c>
      <c r="J5725">
        <v>6284</v>
      </c>
    </row>
    <row r="5726" spans="1:10" x14ac:dyDescent="0.2">
      <c r="A5726" t="s">
        <v>36</v>
      </c>
      <c r="B5726" t="s">
        <v>44</v>
      </c>
      <c r="C5726">
        <v>2015</v>
      </c>
      <c r="D5726">
        <v>1.7</v>
      </c>
      <c r="E5726" t="s">
        <v>28</v>
      </c>
      <c r="F5726" t="s">
        <v>25</v>
      </c>
      <c r="G5726">
        <v>174677</v>
      </c>
      <c r="H5726">
        <v>5</v>
      </c>
      <c r="I5726">
        <v>5</v>
      </c>
      <c r="J5726">
        <v>6806</v>
      </c>
    </row>
    <row r="5727" spans="1:10" x14ac:dyDescent="0.2">
      <c r="A5727" t="s">
        <v>29</v>
      </c>
      <c r="B5727" t="s">
        <v>30</v>
      </c>
      <c r="C5727">
        <v>2020</v>
      </c>
      <c r="D5727">
        <v>4.2</v>
      </c>
      <c r="E5727" t="s">
        <v>22</v>
      </c>
      <c r="F5727" t="s">
        <v>13</v>
      </c>
      <c r="G5727">
        <v>293230</v>
      </c>
      <c r="H5727">
        <v>4</v>
      </c>
      <c r="I5727">
        <v>4</v>
      </c>
      <c r="J5727">
        <v>10435</v>
      </c>
    </row>
    <row r="5728" spans="1:10" x14ac:dyDescent="0.2">
      <c r="A5728" t="s">
        <v>36</v>
      </c>
      <c r="B5728" t="s">
        <v>53</v>
      </c>
      <c r="C5728">
        <v>2019</v>
      </c>
      <c r="D5728">
        <v>1.8</v>
      </c>
      <c r="E5728" t="s">
        <v>22</v>
      </c>
      <c r="F5728" t="s">
        <v>13</v>
      </c>
      <c r="G5728">
        <v>4457</v>
      </c>
      <c r="H5728">
        <v>2</v>
      </c>
      <c r="I5728">
        <v>1</v>
      </c>
      <c r="J5728">
        <v>13510</v>
      </c>
    </row>
    <row r="5729" spans="1:10" x14ac:dyDescent="0.2">
      <c r="A5729" t="s">
        <v>26</v>
      </c>
      <c r="B5729" t="s">
        <v>27</v>
      </c>
      <c r="C5729">
        <v>2021</v>
      </c>
      <c r="D5729">
        <v>3.3</v>
      </c>
      <c r="E5729" t="s">
        <v>22</v>
      </c>
      <c r="F5729" t="s">
        <v>25</v>
      </c>
      <c r="G5729">
        <v>287953</v>
      </c>
      <c r="H5729">
        <v>3</v>
      </c>
      <c r="I5729">
        <v>4</v>
      </c>
      <c r="J5729">
        <v>9940</v>
      </c>
    </row>
    <row r="5730" spans="1:10" x14ac:dyDescent="0.2">
      <c r="A5730" t="s">
        <v>33</v>
      </c>
      <c r="B5730" t="s">
        <v>55</v>
      </c>
      <c r="C5730">
        <v>2013</v>
      </c>
      <c r="D5730">
        <v>3.4</v>
      </c>
      <c r="E5730" t="s">
        <v>16</v>
      </c>
      <c r="F5730" t="s">
        <v>13</v>
      </c>
      <c r="G5730">
        <v>226521</v>
      </c>
      <c r="H5730">
        <v>2</v>
      </c>
      <c r="I5730">
        <v>1</v>
      </c>
      <c r="J5730">
        <v>7869</v>
      </c>
    </row>
    <row r="5731" spans="1:10" x14ac:dyDescent="0.2">
      <c r="A5731" t="s">
        <v>23</v>
      </c>
      <c r="B5731" t="s">
        <v>38</v>
      </c>
      <c r="C5731">
        <v>2017</v>
      </c>
      <c r="D5731">
        <v>4.5999999999999996</v>
      </c>
      <c r="E5731" t="s">
        <v>28</v>
      </c>
      <c r="F5731" t="s">
        <v>13</v>
      </c>
      <c r="G5731">
        <v>28687</v>
      </c>
      <c r="H5731">
        <v>2</v>
      </c>
      <c r="I5731">
        <v>2</v>
      </c>
      <c r="J5731">
        <v>13226</v>
      </c>
    </row>
    <row r="5732" spans="1:10" x14ac:dyDescent="0.2">
      <c r="A5732" t="s">
        <v>14</v>
      </c>
      <c r="B5732" t="s">
        <v>15</v>
      </c>
      <c r="C5732">
        <v>2006</v>
      </c>
      <c r="D5732">
        <v>3.8</v>
      </c>
      <c r="E5732" t="s">
        <v>28</v>
      </c>
      <c r="F5732" t="s">
        <v>25</v>
      </c>
      <c r="G5732">
        <v>246743</v>
      </c>
      <c r="H5732">
        <v>2</v>
      </c>
      <c r="I5732">
        <v>5</v>
      </c>
      <c r="J5732">
        <v>4765</v>
      </c>
    </row>
    <row r="5733" spans="1:10" x14ac:dyDescent="0.2">
      <c r="A5733" t="s">
        <v>33</v>
      </c>
      <c r="B5733" t="s">
        <v>34</v>
      </c>
      <c r="C5733">
        <v>2011</v>
      </c>
      <c r="D5733">
        <v>2.9</v>
      </c>
      <c r="E5733" t="s">
        <v>16</v>
      </c>
      <c r="F5733" t="s">
        <v>17</v>
      </c>
      <c r="G5733">
        <v>9200</v>
      </c>
      <c r="H5733">
        <v>2</v>
      </c>
      <c r="I5733">
        <v>3</v>
      </c>
      <c r="J5733">
        <v>12616</v>
      </c>
    </row>
    <row r="5734" spans="1:10" x14ac:dyDescent="0.2">
      <c r="A5734" t="s">
        <v>40</v>
      </c>
      <c r="B5734" t="s">
        <v>41</v>
      </c>
      <c r="C5734">
        <v>2020</v>
      </c>
      <c r="D5734">
        <v>4.2</v>
      </c>
      <c r="E5734" t="s">
        <v>16</v>
      </c>
      <c r="F5734" t="s">
        <v>13</v>
      </c>
      <c r="G5734">
        <v>99801</v>
      </c>
      <c r="H5734">
        <v>3</v>
      </c>
      <c r="I5734">
        <v>4</v>
      </c>
      <c r="J5734">
        <v>13303</v>
      </c>
    </row>
    <row r="5735" spans="1:10" x14ac:dyDescent="0.2">
      <c r="A5735" t="s">
        <v>29</v>
      </c>
      <c r="B5735" t="s">
        <v>35</v>
      </c>
      <c r="C5735">
        <v>2023</v>
      </c>
      <c r="D5735">
        <v>2.4</v>
      </c>
      <c r="E5735" t="s">
        <v>22</v>
      </c>
      <c r="F5735" t="s">
        <v>17</v>
      </c>
      <c r="G5735">
        <v>254910</v>
      </c>
      <c r="H5735">
        <v>2</v>
      </c>
      <c r="I5735">
        <v>3</v>
      </c>
      <c r="J5735">
        <v>11801</v>
      </c>
    </row>
    <row r="5736" spans="1:10" x14ac:dyDescent="0.2">
      <c r="A5736" t="s">
        <v>33</v>
      </c>
      <c r="B5736" t="s">
        <v>55</v>
      </c>
      <c r="C5736">
        <v>2009</v>
      </c>
      <c r="D5736">
        <v>1.8</v>
      </c>
      <c r="E5736" t="s">
        <v>28</v>
      </c>
      <c r="F5736" t="s">
        <v>25</v>
      </c>
      <c r="G5736">
        <v>281531</v>
      </c>
      <c r="H5736">
        <v>4</v>
      </c>
      <c r="I5736">
        <v>1</v>
      </c>
      <c r="J5736">
        <v>2969</v>
      </c>
    </row>
    <row r="5737" spans="1:10" x14ac:dyDescent="0.2">
      <c r="A5737" t="s">
        <v>18</v>
      </c>
      <c r="B5737" t="s">
        <v>54</v>
      </c>
      <c r="C5737">
        <v>2000</v>
      </c>
      <c r="D5737">
        <v>3.6</v>
      </c>
      <c r="E5737" t="s">
        <v>12</v>
      </c>
      <c r="F5737" t="s">
        <v>17</v>
      </c>
      <c r="G5737">
        <v>63178</v>
      </c>
      <c r="H5737">
        <v>3</v>
      </c>
      <c r="I5737">
        <v>4</v>
      </c>
      <c r="J5737">
        <v>7936</v>
      </c>
    </row>
    <row r="5738" spans="1:10" x14ac:dyDescent="0.2">
      <c r="A5738" t="s">
        <v>14</v>
      </c>
      <c r="B5738" t="s">
        <v>46</v>
      </c>
      <c r="C5738">
        <v>2002</v>
      </c>
      <c r="D5738">
        <v>2.4</v>
      </c>
      <c r="E5738" t="s">
        <v>22</v>
      </c>
      <c r="F5738" t="s">
        <v>17</v>
      </c>
      <c r="G5738">
        <v>172244</v>
      </c>
      <c r="H5738">
        <v>5</v>
      </c>
      <c r="I5738">
        <v>3</v>
      </c>
      <c r="J5738">
        <v>7155</v>
      </c>
    </row>
    <row r="5739" spans="1:10" x14ac:dyDescent="0.2">
      <c r="A5739" t="s">
        <v>10</v>
      </c>
      <c r="B5739" t="s">
        <v>31</v>
      </c>
      <c r="C5739">
        <v>2014</v>
      </c>
      <c r="D5739">
        <v>3.3</v>
      </c>
      <c r="E5739" t="s">
        <v>16</v>
      </c>
      <c r="F5739" t="s">
        <v>13</v>
      </c>
      <c r="G5739">
        <v>281184</v>
      </c>
      <c r="H5739">
        <v>4</v>
      </c>
      <c r="I5739">
        <v>5</v>
      </c>
      <c r="J5739">
        <v>6976</v>
      </c>
    </row>
    <row r="5740" spans="1:10" x14ac:dyDescent="0.2">
      <c r="A5740" t="s">
        <v>33</v>
      </c>
      <c r="B5740" t="s">
        <v>43</v>
      </c>
      <c r="C5740">
        <v>2005</v>
      </c>
      <c r="D5740">
        <v>1.8</v>
      </c>
      <c r="E5740" t="s">
        <v>22</v>
      </c>
      <c r="F5740" t="s">
        <v>17</v>
      </c>
      <c r="G5740">
        <v>284282</v>
      </c>
      <c r="H5740">
        <v>3</v>
      </c>
      <c r="I5740">
        <v>4</v>
      </c>
      <c r="J5740">
        <v>5214</v>
      </c>
    </row>
    <row r="5741" spans="1:10" x14ac:dyDescent="0.2">
      <c r="A5741" t="s">
        <v>40</v>
      </c>
      <c r="B5741" t="s">
        <v>49</v>
      </c>
      <c r="C5741">
        <v>2007</v>
      </c>
      <c r="D5741">
        <v>1.7</v>
      </c>
      <c r="E5741" t="s">
        <v>28</v>
      </c>
      <c r="F5741" t="s">
        <v>13</v>
      </c>
      <c r="G5741">
        <v>72721</v>
      </c>
      <c r="H5741">
        <v>4</v>
      </c>
      <c r="I5741">
        <v>5</v>
      </c>
      <c r="J5741">
        <v>6445</v>
      </c>
    </row>
    <row r="5742" spans="1:10" x14ac:dyDescent="0.2">
      <c r="A5742" t="s">
        <v>29</v>
      </c>
      <c r="B5742" t="s">
        <v>56</v>
      </c>
      <c r="C5742">
        <v>2022</v>
      </c>
      <c r="D5742">
        <v>2.5</v>
      </c>
      <c r="E5742" t="s">
        <v>12</v>
      </c>
      <c r="F5742" t="s">
        <v>13</v>
      </c>
      <c r="G5742">
        <v>139526</v>
      </c>
      <c r="H5742">
        <v>3</v>
      </c>
      <c r="I5742">
        <v>1</v>
      </c>
      <c r="J5742">
        <v>10409</v>
      </c>
    </row>
    <row r="5743" spans="1:10" x14ac:dyDescent="0.2">
      <c r="A5743" t="s">
        <v>18</v>
      </c>
      <c r="B5743" t="s">
        <v>54</v>
      </c>
      <c r="C5743">
        <v>2000</v>
      </c>
      <c r="D5743">
        <v>1.9</v>
      </c>
      <c r="E5743" t="s">
        <v>28</v>
      </c>
      <c r="F5743" t="s">
        <v>17</v>
      </c>
      <c r="G5743">
        <v>176656</v>
      </c>
      <c r="H5743">
        <v>3</v>
      </c>
      <c r="I5743">
        <v>4</v>
      </c>
      <c r="J5743">
        <v>3966</v>
      </c>
    </row>
    <row r="5744" spans="1:10" x14ac:dyDescent="0.2">
      <c r="A5744" t="s">
        <v>29</v>
      </c>
      <c r="B5744" t="s">
        <v>35</v>
      </c>
      <c r="C5744">
        <v>2015</v>
      </c>
      <c r="D5744">
        <v>2.9</v>
      </c>
      <c r="E5744" t="s">
        <v>28</v>
      </c>
      <c r="F5744" t="s">
        <v>17</v>
      </c>
      <c r="G5744">
        <v>161128</v>
      </c>
      <c r="H5744">
        <v>5</v>
      </c>
      <c r="I5744">
        <v>4</v>
      </c>
      <c r="J5744">
        <v>9777</v>
      </c>
    </row>
    <row r="5745" spans="1:10" x14ac:dyDescent="0.2">
      <c r="A5745" t="s">
        <v>33</v>
      </c>
      <c r="B5745" t="s">
        <v>34</v>
      </c>
      <c r="C5745">
        <v>2007</v>
      </c>
      <c r="D5745">
        <v>3.8</v>
      </c>
      <c r="E5745" t="s">
        <v>22</v>
      </c>
      <c r="F5745" t="s">
        <v>25</v>
      </c>
      <c r="G5745">
        <v>44190</v>
      </c>
      <c r="H5745">
        <v>2</v>
      </c>
      <c r="I5745">
        <v>3</v>
      </c>
      <c r="J5745">
        <v>11116</v>
      </c>
    </row>
    <row r="5746" spans="1:10" x14ac:dyDescent="0.2">
      <c r="A5746" t="s">
        <v>26</v>
      </c>
      <c r="B5746" t="s">
        <v>32</v>
      </c>
      <c r="C5746">
        <v>2019</v>
      </c>
      <c r="D5746">
        <v>1.8</v>
      </c>
      <c r="E5746" t="s">
        <v>22</v>
      </c>
      <c r="F5746" t="s">
        <v>13</v>
      </c>
      <c r="G5746">
        <v>219160</v>
      </c>
      <c r="H5746">
        <v>2</v>
      </c>
      <c r="I5746">
        <v>5</v>
      </c>
      <c r="J5746">
        <v>9216</v>
      </c>
    </row>
    <row r="5747" spans="1:10" x14ac:dyDescent="0.2">
      <c r="A5747" t="s">
        <v>20</v>
      </c>
      <c r="B5747" t="s">
        <v>21</v>
      </c>
      <c r="C5747">
        <v>2003</v>
      </c>
      <c r="D5747">
        <v>2.4</v>
      </c>
      <c r="E5747" t="s">
        <v>16</v>
      </c>
      <c r="F5747" t="s">
        <v>17</v>
      </c>
      <c r="G5747">
        <v>145451</v>
      </c>
      <c r="H5747">
        <v>5</v>
      </c>
      <c r="I5747">
        <v>4</v>
      </c>
      <c r="J5747">
        <v>6990</v>
      </c>
    </row>
    <row r="5748" spans="1:10" x14ac:dyDescent="0.2">
      <c r="A5748" t="s">
        <v>26</v>
      </c>
      <c r="B5748" t="s">
        <v>27</v>
      </c>
      <c r="C5748">
        <v>2008</v>
      </c>
      <c r="D5748">
        <v>3.1</v>
      </c>
      <c r="E5748" t="s">
        <v>16</v>
      </c>
      <c r="F5748" t="s">
        <v>25</v>
      </c>
      <c r="G5748">
        <v>218996</v>
      </c>
      <c r="H5748">
        <v>4</v>
      </c>
      <c r="I5748">
        <v>4</v>
      </c>
      <c r="J5748">
        <v>6220</v>
      </c>
    </row>
    <row r="5749" spans="1:10" x14ac:dyDescent="0.2">
      <c r="A5749" t="s">
        <v>18</v>
      </c>
      <c r="B5749" t="s">
        <v>52</v>
      </c>
      <c r="C5749">
        <v>2011</v>
      </c>
      <c r="D5749">
        <v>3.9</v>
      </c>
      <c r="E5749" t="s">
        <v>16</v>
      </c>
      <c r="F5749" t="s">
        <v>17</v>
      </c>
      <c r="G5749">
        <v>144713</v>
      </c>
      <c r="H5749">
        <v>3</v>
      </c>
      <c r="I5749">
        <v>5</v>
      </c>
      <c r="J5749">
        <v>10905</v>
      </c>
    </row>
    <row r="5750" spans="1:10" x14ac:dyDescent="0.2">
      <c r="A5750" t="s">
        <v>23</v>
      </c>
      <c r="B5750" t="s">
        <v>45</v>
      </c>
      <c r="C5750">
        <v>2005</v>
      </c>
      <c r="D5750">
        <v>3.9</v>
      </c>
      <c r="E5750" t="s">
        <v>22</v>
      </c>
      <c r="F5750" t="s">
        <v>25</v>
      </c>
      <c r="G5750">
        <v>63998</v>
      </c>
      <c r="H5750">
        <v>2</v>
      </c>
      <c r="I5750">
        <v>1</v>
      </c>
      <c r="J5750">
        <v>10220</v>
      </c>
    </row>
    <row r="5751" spans="1:10" x14ac:dyDescent="0.2">
      <c r="A5751" t="s">
        <v>26</v>
      </c>
      <c r="B5751" t="s">
        <v>27</v>
      </c>
      <c r="C5751">
        <v>2009</v>
      </c>
      <c r="D5751">
        <v>1.3</v>
      </c>
      <c r="E5751" t="s">
        <v>12</v>
      </c>
      <c r="F5751" t="s">
        <v>13</v>
      </c>
      <c r="G5751">
        <v>76365</v>
      </c>
      <c r="H5751">
        <v>5</v>
      </c>
      <c r="I5751">
        <v>4</v>
      </c>
      <c r="J5751">
        <v>6572</v>
      </c>
    </row>
    <row r="5752" spans="1:10" x14ac:dyDescent="0.2">
      <c r="A5752" t="s">
        <v>14</v>
      </c>
      <c r="B5752" t="s">
        <v>15</v>
      </c>
      <c r="C5752">
        <v>2002</v>
      </c>
      <c r="D5752">
        <v>2.7</v>
      </c>
      <c r="E5752" t="s">
        <v>12</v>
      </c>
      <c r="F5752" t="s">
        <v>25</v>
      </c>
      <c r="G5752">
        <v>1017</v>
      </c>
      <c r="H5752">
        <v>5</v>
      </c>
      <c r="I5752">
        <v>4</v>
      </c>
      <c r="J5752">
        <v>7379</v>
      </c>
    </row>
    <row r="5753" spans="1:10" x14ac:dyDescent="0.2">
      <c r="A5753" t="s">
        <v>26</v>
      </c>
      <c r="B5753" t="s">
        <v>47</v>
      </c>
      <c r="C5753">
        <v>2013</v>
      </c>
      <c r="D5753">
        <v>2.2999999999999998</v>
      </c>
      <c r="E5753" t="s">
        <v>28</v>
      </c>
      <c r="F5753" t="s">
        <v>17</v>
      </c>
      <c r="G5753">
        <v>164717</v>
      </c>
      <c r="H5753">
        <v>4</v>
      </c>
      <c r="I5753">
        <v>3</v>
      </c>
      <c r="J5753">
        <v>8505</v>
      </c>
    </row>
    <row r="5754" spans="1:10" x14ac:dyDescent="0.2">
      <c r="A5754" t="s">
        <v>33</v>
      </c>
      <c r="B5754" t="s">
        <v>55</v>
      </c>
      <c r="C5754">
        <v>2007</v>
      </c>
      <c r="D5754">
        <v>4</v>
      </c>
      <c r="E5754" t="s">
        <v>16</v>
      </c>
      <c r="F5754" t="s">
        <v>17</v>
      </c>
      <c r="G5754">
        <v>197012</v>
      </c>
      <c r="H5754">
        <v>4</v>
      </c>
      <c r="I5754">
        <v>1</v>
      </c>
      <c r="J5754">
        <v>8759</v>
      </c>
    </row>
    <row r="5755" spans="1:10" x14ac:dyDescent="0.2">
      <c r="A5755" t="s">
        <v>26</v>
      </c>
      <c r="B5755" t="s">
        <v>47</v>
      </c>
      <c r="C5755">
        <v>2003</v>
      </c>
      <c r="D5755">
        <v>4</v>
      </c>
      <c r="E5755" t="s">
        <v>28</v>
      </c>
      <c r="F5755" t="s">
        <v>25</v>
      </c>
      <c r="G5755">
        <v>58491</v>
      </c>
      <c r="H5755">
        <v>5</v>
      </c>
      <c r="I5755">
        <v>3</v>
      </c>
      <c r="J5755">
        <v>7830</v>
      </c>
    </row>
    <row r="5756" spans="1:10" x14ac:dyDescent="0.2">
      <c r="A5756" t="s">
        <v>40</v>
      </c>
      <c r="B5756" t="s">
        <v>49</v>
      </c>
      <c r="C5756">
        <v>2021</v>
      </c>
      <c r="D5756">
        <v>2.8</v>
      </c>
      <c r="E5756" t="s">
        <v>22</v>
      </c>
      <c r="F5756" t="s">
        <v>13</v>
      </c>
      <c r="G5756">
        <v>140833</v>
      </c>
      <c r="H5756">
        <v>5</v>
      </c>
      <c r="I5756">
        <v>1</v>
      </c>
      <c r="J5756">
        <v>12383</v>
      </c>
    </row>
    <row r="5757" spans="1:10" x14ac:dyDescent="0.2">
      <c r="A5757" t="s">
        <v>26</v>
      </c>
      <c r="B5757" t="s">
        <v>27</v>
      </c>
      <c r="C5757">
        <v>2022</v>
      </c>
      <c r="D5757">
        <v>3.7</v>
      </c>
      <c r="E5757" t="s">
        <v>22</v>
      </c>
      <c r="F5757" t="s">
        <v>13</v>
      </c>
      <c r="G5757">
        <v>94565</v>
      </c>
      <c r="H5757">
        <v>4</v>
      </c>
      <c r="I5757">
        <v>5</v>
      </c>
      <c r="J5757">
        <v>14508</v>
      </c>
    </row>
    <row r="5758" spans="1:10" x14ac:dyDescent="0.2">
      <c r="A5758" t="s">
        <v>18</v>
      </c>
      <c r="B5758" t="s">
        <v>19</v>
      </c>
      <c r="C5758">
        <v>2017</v>
      </c>
      <c r="D5758">
        <v>2.2999999999999998</v>
      </c>
      <c r="E5758" t="s">
        <v>28</v>
      </c>
      <c r="F5758" t="s">
        <v>13</v>
      </c>
      <c r="G5758">
        <v>118731</v>
      </c>
      <c r="H5758">
        <v>2</v>
      </c>
      <c r="I5758">
        <v>4</v>
      </c>
      <c r="J5758">
        <v>9125</v>
      </c>
    </row>
    <row r="5759" spans="1:10" x14ac:dyDescent="0.2">
      <c r="A5759" t="s">
        <v>10</v>
      </c>
      <c r="B5759" t="s">
        <v>11</v>
      </c>
      <c r="C5759">
        <v>2000</v>
      </c>
      <c r="D5759">
        <v>1.3</v>
      </c>
      <c r="E5759" t="s">
        <v>28</v>
      </c>
      <c r="F5759" t="s">
        <v>17</v>
      </c>
      <c r="G5759">
        <v>268371</v>
      </c>
      <c r="H5759">
        <v>4</v>
      </c>
      <c r="I5759">
        <v>3</v>
      </c>
      <c r="J5759">
        <v>2000</v>
      </c>
    </row>
    <row r="5760" spans="1:10" x14ac:dyDescent="0.2">
      <c r="A5760" t="s">
        <v>36</v>
      </c>
      <c r="B5760" t="s">
        <v>44</v>
      </c>
      <c r="C5760">
        <v>2023</v>
      </c>
      <c r="D5760">
        <v>1.7</v>
      </c>
      <c r="E5760" t="s">
        <v>28</v>
      </c>
      <c r="F5760" t="s">
        <v>25</v>
      </c>
      <c r="G5760">
        <v>216687</v>
      </c>
      <c r="H5760">
        <v>5</v>
      </c>
      <c r="I5760">
        <v>3</v>
      </c>
      <c r="J5760">
        <v>8366</v>
      </c>
    </row>
    <row r="5761" spans="1:10" x14ac:dyDescent="0.2">
      <c r="A5761" t="s">
        <v>36</v>
      </c>
      <c r="B5761" t="s">
        <v>37</v>
      </c>
      <c r="C5761">
        <v>2014</v>
      </c>
      <c r="D5761">
        <v>4.8</v>
      </c>
      <c r="E5761" t="s">
        <v>12</v>
      </c>
      <c r="F5761" t="s">
        <v>25</v>
      </c>
      <c r="G5761">
        <v>133831</v>
      </c>
      <c r="H5761">
        <v>2</v>
      </c>
      <c r="I5761">
        <v>1</v>
      </c>
      <c r="J5761">
        <v>10423</v>
      </c>
    </row>
    <row r="5762" spans="1:10" x14ac:dyDescent="0.2">
      <c r="A5762" t="s">
        <v>33</v>
      </c>
      <c r="B5762" t="s">
        <v>43</v>
      </c>
      <c r="C5762">
        <v>2013</v>
      </c>
      <c r="D5762">
        <v>3.3</v>
      </c>
      <c r="E5762" t="s">
        <v>28</v>
      </c>
      <c r="F5762" t="s">
        <v>17</v>
      </c>
      <c r="G5762">
        <v>258231</v>
      </c>
      <c r="H5762">
        <v>4</v>
      </c>
      <c r="I5762">
        <v>2</v>
      </c>
      <c r="J5762">
        <v>7635</v>
      </c>
    </row>
    <row r="5763" spans="1:10" x14ac:dyDescent="0.2">
      <c r="A5763" t="s">
        <v>18</v>
      </c>
      <c r="B5763" t="s">
        <v>52</v>
      </c>
      <c r="C5763">
        <v>2015</v>
      </c>
      <c r="D5763">
        <v>2.5</v>
      </c>
      <c r="E5763" t="s">
        <v>16</v>
      </c>
      <c r="F5763" t="s">
        <v>25</v>
      </c>
      <c r="G5763">
        <v>194132</v>
      </c>
      <c r="H5763">
        <v>2</v>
      </c>
      <c r="I5763">
        <v>3</v>
      </c>
      <c r="J5763">
        <v>8217</v>
      </c>
    </row>
    <row r="5764" spans="1:10" x14ac:dyDescent="0.2">
      <c r="A5764" t="s">
        <v>10</v>
      </c>
      <c r="B5764" t="s">
        <v>48</v>
      </c>
      <c r="C5764">
        <v>2008</v>
      </c>
      <c r="D5764">
        <v>3.1</v>
      </c>
      <c r="E5764" t="s">
        <v>22</v>
      </c>
      <c r="F5764" t="s">
        <v>13</v>
      </c>
      <c r="G5764">
        <v>69323</v>
      </c>
      <c r="H5764">
        <v>3</v>
      </c>
      <c r="I5764">
        <v>4</v>
      </c>
      <c r="J5764">
        <v>10213</v>
      </c>
    </row>
    <row r="5765" spans="1:10" x14ac:dyDescent="0.2">
      <c r="A5765" t="s">
        <v>23</v>
      </c>
      <c r="B5765" t="s">
        <v>38</v>
      </c>
      <c r="C5765">
        <v>2014</v>
      </c>
      <c r="D5765">
        <v>1.8</v>
      </c>
      <c r="E5765" t="s">
        <v>16</v>
      </c>
      <c r="F5765" t="s">
        <v>13</v>
      </c>
      <c r="G5765">
        <v>221431</v>
      </c>
      <c r="H5765">
        <v>5</v>
      </c>
      <c r="I5765">
        <v>3</v>
      </c>
      <c r="J5765">
        <v>6671</v>
      </c>
    </row>
    <row r="5766" spans="1:10" x14ac:dyDescent="0.2">
      <c r="A5766" t="s">
        <v>14</v>
      </c>
      <c r="B5766" t="s">
        <v>39</v>
      </c>
      <c r="C5766">
        <v>2013</v>
      </c>
      <c r="D5766">
        <v>3.6</v>
      </c>
      <c r="E5766" t="s">
        <v>12</v>
      </c>
      <c r="F5766" t="s">
        <v>25</v>
      </c>
      <c r="G5766">
        <v>45594</v>
      </c>
      <c r="H5766">
        <v>2</v>
      </c>
      <c r="I5766">
        <v>2</v>
      </c>
      <c r="J5766">
        <v>10688</v>
      </c>
    </row>
    <row r="5767" spans="1:10" x14ac:dyDescent="0.2">
      <c r="A5767" t="s">
        <v>23</v>
      </c>
      <c r="B5767" t="s">
        <v>45</v>
      </c>
      <c r="C5767">
        <v>2007</v>
      </c>
      <c r="D5767">
        <v>4.4000000000000004</v>
      </c>
      <c r="E5767" t="s">
        <v>22</v>
      </c>
      <c r="F5767" t="s">
        <v>13</v>
      </c>
      <c r="G5767">
        <v>234437</v>
      </c>
      <c r="H5767">
        <v>2</v>
      </c>
      <c r="I5767">
        <v>1</v>
      </c>
      <c r="J5767">
        <v>7911</v>
      </c>
    </row>
    <row r="5768" spans="1:10" x14ac:dyDescent="0.2">
      <c r="A5768" t="s">
        <v>40</v>
      </c>
      <c r="B5768" t="s">
        <v>49</v>
      </c>
      <c r="C5768">
        <v>2016</v>
      </c>
      <c r="D5768">
        <v>3.3</v>
      </c>
      <c r="E5768" t="s">
        <v>22</v>
      </c>
      <c r="F5768" t="s">
        <v>25</v>
      </c>
      <c r="G5768">
        <v>157592</v>
      </c>
      <c r="H5768">
        <v>5</v>
      </c>
      <c r="I5768">
        <v>5</v>
      </c>
      <c r="J5768">
        <v>11048</v>
      </c>
    </row>
    <row r="5769" spans="1:10" x14ac:dyDescent="0.2">
      <c r="A5769" t="s">
        <v>23</v>
      </c>
      <c r="B5769" t="s">
        <v>38</v>
      </c>
      <c r="C5769">
        <v>2014</v>
      </c>
      <c r="D5769">
        <v>1.1000000000000001</v>
      </c>
      <c r="E5769" t="s">
        <v>12</v>
      </c>
      <c r="F5769" t="s">
        <v>17</v>
      </c>
      <c r="G5769">
        <v>89812</v>
      </c>
      <c r="H5769">
        <v>3</v>
      </c>
      <c r="I5769">
        <v>2</v>
      </c>
      <c r="J5769">
        <v>9103</v>
      </c>
    </row>
    <row r="5770" spans="1:10" x14ac:dyDescent="0.2">
      <c r="A5770" t="s">
        <v>18</v>
      </c>
      <c r="B5770" t="s">
        <v>54</v>
      </c>
      <c r="C5770">
        <v>2022</v>
      </c>
      <c r="D5770">
        <v>3.9</v>
      </c>
      <c r="E5770" t="s">
        <v>12</v>
      </c>
      <c r="F5770" t="s">
        <v>25</v>
      </c>
      <c r="G5770">
        <v>91711</v>
      </c>
      <c r="H5770">
        <v>4</v>
      </c>
      <c r="I5770">
        <v>4</v>
      </c>
      <c r="J5770">
        <v>12765</v>
      </c>
    </row>
    <row r="5771" spans="1:10" x14ac:dyDescent="0.2">
      <c r="A5771" t="s">
        <v>33</v>
      </c>
      <c r="B5771" t="s">
        <v>55</v>
      </c>
      <c r="C5771">
        <v>2007</v>
      </c>
      <c r="D5771">
        <v>1.9</v>
      </c>
      <c r="E5771" t="s">
        <v>16</v>
      </c>
      <c r="F5771" t="s">
        <v>13</v>
      </c>
      <c r="G5771">
        <v>228508</v>
      </c>
      <c r="H5771">
        <v>3</v>
      </c>
      <c r="I5771">
        <v>3</v>
      </c>
      <c r="J5771">
        <v>4529</v>
      </c>
    </row>
    <row r="5772" spans="1:10" x14ac:dyDescent="0.2">
      <c r="A5772" t="s">
        <v>18</v>
      </c>
      <c r="B5772" t="s">
        <v>54</v>
      </c>
      <c r="C5772">
        <v>2001</v>
      </c>
      <c r="D5772">
        <v>2.8</v>
      </c>
      <c r="E5772" t="s">
        <v>22</v>
      </c>
      <c r="F5772" t="s">
        <v>25</v>
      </c>
      <c r="G5772">
        <v>57633</v>
      </c>
      <c r="H5772">
        <v>4</v>
      </c>
      <c r="I5772">
        <v>1</v>
      </c>
      <c r="J5772">
        <v>8047</v>
      </c>
    </row>
    <row r="5773" spans="1:10" x14ac:dyDescent="0.2">
      <c r="A5773" t="s">
        <v>23</v>
      </c>
      <c r="B5773" t="s">
        <v>45</v>
      </c>
      <c r="C5773">
        <v>2016</v>
      </c>
      <c r="D5773">
        <v>3.3</v>
      </c>
      <c r="E5773" t="s">
        <v>28</v>
      </c>
      <c r="F5773" t="s">
        <v>17</v>
      </c>
      <c r="G5773">
        <v>224391</v>
      </c>
      <c r="H5773">
        <v>2</v>
      </c>
      <c r="I5773">
        <v>5</v>
      </c>
      <c r="J5773">
        <v>9212</v>
      </c>
    </row>
    <row r="5774" spans="1:10" x14ac:dyDescent="0.2">
      <c r="A5774" t="s">
        <v>29</v>
      </c>
      <c r="B5774" t="s">
        <v>35</v>
      </c>
      <c r="C5774">
        <v>2007</v>
      </c>
      <c r="D5774">
        <v>2.2000000000000002</v>
      </c>
      <c r="E5774" t="s">
        <v>28</v>
      </c>
      <c r="F5774" t="s">
        <v>25</v>
      </c>
      <c r="G5774">
        <v>140815</v>
      </c>
      <c r="H5774">
        <v>4</v>
      </c>
      <c r="I5774">
        <v>2</v>
      </c>
      <c r="J5774">
        <v>5583</v>
      </c>
    </row>
    <row r="5775" spans="1:10" x14ac:dyDescent="0.2">
      <c r="A5775" t="s">
        <v>18</v>
      </c>
      <c r="B5775" t="s">
        <v>19</v>
      </c>
      <c r="C5775">
        <v>2023</v>
      </c>
      <c r="D5775">
        <v>4.3</v>
      </c>
      <c r="E5775" t="s">
        <v>16</v>
      </c>
      <c r="F5775" t="s">
        <v>13</v>
      </c>
      <c r="G5775">
        <v>161994</v>
      </c>
      <c r="H5775">
        <v>5</v>
      </c>
      <c r="I5775">
        <v>3</v>
      </c>
      <c r="J5775">
        <v>13060</v>
      </c>
    </row>
    <row r="5776" spans="1:10" x14ac:dyDescent="0.2">
      <c r="A5776" t="s">
        <v>18</v>
      </c>
      <c r="B5776" t="s">
        <v>52</v>
      </c>
      <c r="C5776">
        <v>2016</v>
      </c>
      <c r="D5776">
        <v>3.4</v>
      </c>
      <c r="E5776" t="s">
        <v>22</v>
      </c>
      <c r="F5776" t="s">
        <v>25</v>
      </c>
      <c r="G5776">
        <v>179450</v>
      </c>
      <c r="H5776">
        <v>4</v>
      </c>
      <c r="I5776">
        <v>1</v>
      </c>
      <c r="J5776">
        <v>10711</v>
      </c>
    </row>
    <row r="5777" spans="1:10" x14ac:dyDescent="0.2">
      <c r="A5777" t="s">
        <v>23</v>
      </c>
      <c r="B5777" t="s">
        <v>24</v>
      </c>
      <c r="C5777">
        <v>2020</v>
      </c>
      <c r="D5777">
        <v>2.4</v>
      </c>
      <c r="E5777" t="s">
        <v>22</v>
      </c>
      <c r="F5777" t="s">
        <v>17</v>
      </c>
      <c r="G5777">
        <v>97270</v>
      </c>
      <c r="H5777">
        <v>4</v>
      </c>
      <c r="I5777">
        <v>5</v>
      </c>
      <c r="J5777">
        <v>14054</v>
      </c>
    </row>
    <row r="5778" spans="1:10" x14ac:dyDescent="0.2">
      <c r="A5778" t="s">
        <v>10</v>
      </c>
      <c r="B5778" t="s">
        <v>11</v>
      </c>
      <c r="C5778">
        <v>2021</v>
      </c>
      <c r="D5778">
        <v>3.3</v>
      </c>
      <c r="E5778" t="s">
        <v>22</v>
      </c>
      <c r="F5778" t="s">
        <v>17</v>
      </c>
      <c r="G5778">
        <v>190197</v>
      </c>
      <c r="H5778">
        <v>3</v>
      </c>
      <c r="I5778">
        <v>1</v>
      </c>
      <c r="J5778">
        <v>13396</v>
      </c>
    </row>
    <row r="5779" spans="1:10" x14ac:dyDescent="0.2">
      <c r="A5779" t="s">
        <v>33</v>
      </c>
      <c r="B5779" t="s">
        <v>55</v>
      </c>
      <c r="C5779">
        <v>2015</v>
      </c>
      <c r="D5779">
        <v>3.2</v>
      </c>
      <c r="E5779" t="s">
        <v>28</v>
      </c>
      <c r="F5779" t="s">
        <v>25</v>
      </c>
      <c r="G5779">
        <v>115023</v>
      </c>
      <c r="H5779">
        <v>3</v>
      </c>
      <c r="I5779">
        <v>4</v>
      </c>
      <c r="J5779">
        <v>9499</v>
      </c>
    </row>
    <row r="5780" spans="1:10" x14ac:dyDescent="0.2">
      <c r="A5780" t="s">
        <v>40</v>
      </c>
      <c r="B5780" t="s">
        <v>49</v>
      </c>
      <c r="C5780">
        <v>2013</v>
      </c>
      <c r="D5780">
        <v>1.5</v>
      </c>
      <c r="E5780" t="s">
        <v>28</v>
      </c>
      <c r="F5780" t="s">
        <v>25</v>
      </c>
      <c r="G5780">
        <v>431</v>
      </c>
      <c r="H5780">
        <v>2</v>
      </c>
      <c r="I5780">
        <v>4</v>
      </c>
      <c r="J5780">
        <v>9491</v>
      </c>
    </row>
    <row r="5781" spans="1:10" x14ac:dyDescent="0.2">
      <c r="A5781" t="s">
        <v>10</v>
      </c>
      <c r="B5781" t="s">
        <v>31</v>
      </c>
      <c r="C5781">
        <v>2004</v>
      </c>
      <c r="D5781">
        <v>2.8</v>
      </c>
      <c r="E5781" t="s">
        <v>28</v>
      </c>
      <c r="F5781" t="s">
        <v>17</v>
      </c>
      <c r="G5781">
        <v>25432</v>
      </c>
      <c r="H5781">
        <v>4</v>
      </c>
      <c r="I5781">
        <v>5</v>
      </c>
      <c r="J5781">
        <v>9091</v>
      </c>
    </row>
    <row r="5782" spans="1:10" x14ac:dyDescent="0.2">
      <c r="A5782" t="s">
        <v>29</v>
      </c>
      <c r="B5782" t="s">
        <v>56</v>
      </c>
      <c r="C5782">
        <v>2002</v>
      </c>
      <c r="D5782">
        <v>2.8</v>
      </c>
      <c r="E5782" t="s">
        <v>28</v>
      </c>
      <c r="F5782" t="s">
        <v>17</v>
      </c>
      <c r="G5782">
        <v>223989</v>
      </c>
      <c r="H5782">
        <v>3</v>
      </c>
      <c r="I5782">
        <v>4</v>
      </c>
      <c r="J5782">
        <v>4520</v>
      </c>
    </row>
    <row r="5783" spans="1:10" x14ac:dyDescent="0.2">
      <c r="A5783" t="s">
        <v>40</v>
      </c>
      <c r="B5783" t="s">
        <v>41</v>
      </c>
      <c r="C5783">
        <v>2011</v>
      </c>
      <c r="D5783">
        <v>1.3</v>
      </c>
      <c r="E5783" t="s">
        <v>12</v>
      </c>
      <c r="F5783" t="s">
        <v>17</v>
      </c>
      <c r="G5783">
        <v>236894</v>
      </c>
      <c r="H5783">
        <v>3</v>
      </c>
      <c r="I5783">
        <v>4</v>
      </c>
      <c r="J5783">
        <v>5462</v>
      </c>
    </row>
    <row r="5784" spans="1:10" x14ac:dyDescent="0.2">
      <c r="A5784" t="s">
        <v>18</v>
      </c>
      <c r="B5784" t="s">
        <v>19</v>
      </c>
      <c r="C5784">
        <v>2020</v>
      </c>
      <c r="D5784">
        <v>2.1</v>
      </c>
      <c r="E5784" t="s">
        <v>12</v>
      </c>
      <c r="F5784" t="s">
        <v>25</v>
      </c>
      <c r="G5784">
        <v>222732</v>
      </c>
      <c r="H5784">
        <v>4</v>
      </c>
      <c r="I5784">
        <v>1</v>
      </c>
      <c r="J5784">
        <v>7745</v>
      </c>
    </row>
    <row r="5785" spans="1:10" x14ac:dyDescent="0.2">
      <c r="A5785" t="s">
        <v>36</v>
      </c>
      <c r="B5785" t="s">
        <v>53</v>
      </c>
      <c r="C5785">
        <v>2007</v>
      </c>
      <c r="D5785">
        <v>2.6</v>
      </c>
      <c r="E5785" t="s">
        <v>12</v>
      </c>
      <c r="F5785" t="s">
        <v>17</v>
      </c>
      <c r="G5785">
        <v>79562</v>
      </c>
      <c r="H5785">
        <v>2</v>
      </c>
      <c r="I5785">
        <v>5</v>
      </c>
      <c r="J5785">
        <v>8708</v>
      </c>
    </row>
    <row r="5786" spans="1:10" x14ac:dyDescent="0.2">
      <c r="A5786" t="s">
        <v>36</v>
      </c>
      <c r="B5786" t="s">
        <v>37</v>
      </c>
      <c r="C5786">
        <v>2001</v>
      </c>
      <c r="D5786">
        <v>4.5999999999999996</v>
      </c>
      <c r="E5786" t="s">
        <v>16</v>
      </c>
      <c r="F5786" t="s">
        <v>13</v>
      </c>
      <c r="G5786">
        <v>113743</v>
      </c>
      <c r="H5786">
        <v>4</v>
      </c>
      <c r="I5786">
        <v>4</v>
      </c>
      <c r="J5786">
        <v>7725</v>
      </c>
    </row>
    <row r="5787" spans="1:10" x14ac:dyDescent="0.2">
      <c r="A5787" t="s">
        <v>40</v>
      </c>
      <c r="B5787" t="s">
        <v>51</v>
      </c>
      <c r="C5787">
        <v>2006</v>
      </c>
      <c r="D5787">
        <v>3.2</v>
      </c>
      <c r="E5787" t="s">
        <v>22</v>
      </c>
      <c r="F5787" t="s">
        <v>17</v>
      </c>
      <c r="G5787">
        <v>186095</v>
      </c>
      <c r="H5787">
        <v>4</v>
      </c>
      <c r="I5787">
        <v>1</v>
      </c>
      <c r="J5787">
        <v>8878</v>
      </c>
    </row>
    <row r="5788" spans="1:10" x14ac:dyDescent="0.2">
      <c r="A5788" t="s">
        <v>20</v>
      </c>
      <c r="B5788" t="s">
        <v>21</v>
      </c>
      <c r="C5788">
        <v>2012</v>
      </c>
      <c r="D5788">
        <v>4.8</v>
      </c>
      <c r="E5788" t="s">
        <v>12</v>
      </c>
      <c r="F5788" t="s">
        <v>13</v>
      </c>
      <c r="G5788">
        <v>162020</v>
      </c>
      <c r="H5788">
        <v>2</v>
      </c>
      <c r="I5788">
        <v>4</v>
      </c>
      <c r="J5788">
        <v>9259</v>
      </c>
    </row>
    <row r="5789" spans="1:10" x14ac:dyDescent="0.2">
      <c r="A5789" t="s">
        <v>20</v>
      </c>
      <c r="B5789" t="s">
        <v>50</v>
      </c>
      <c r="C5789">
        <v>2004</v>
      </c>
      <c r="D5789">
        <v>1.3</v>
      </c>
      <c r="E5789" t="s">
        <v>16</v>
      </c>
      <c r="F5789" t="s">
        <v>17</v>
      </c>
      <c r="G5789">
        <v>57078</v>
      </c>
      <c r="H5789">
        <v>3</v>
      </c>
      <c r="I5789">
        <v>4</v>
      </c>
      <c r="J5789">
        <v>7958</v>
      </c>
    </row>
    <row r="5790" spans="1:10" x14ac:dyDescent="0.2">
      <c r="A5790" t="s">
        <v>10</v>
      </c>
      <c r="B5790" t="s">
        <v>31</v>
      </c>
      <c r="C5790">
        <v>2017</v>
      </c>
      <c r="D5790">
        <v>2.7</v>
      </c>
      <c r="E5790" t="s">
        <v>16</v>
      </c>
      <c r="F5790" t="s">
        <v>17</v>
      </c>
      <c r="G5790">
        <v>170136</v>
      </c>
      <c r="H5790">
        <v>3</v>
      </c>
      <c r="I5790">
        <v>4</v>
      </c>
      <c r="J5790">
        <v>10997</v>
      </c>
    </row>
    <row r="5791" spans="1:10" x14ac:dyDescent="0.2">
      <c r="A5791" t="s">
        <v>18</v>
      </c>
      <c r="B5791" t="s">
        <v>19</v>
      </c>
      <c r="C5791">
        <v>2006</v>
      </c>
      <c r="D5791">
        <v>3.8</v>
      </c>
      <c r="E5791" t="s">
        <v>12</v>
      </c>
      <c r="F5791" t="s">
        <v>25</v>
      </c>
      <c r="G5791">
        <v>133838</v>
      </c>
      <c r="H5791">
        <v>5</v>
      </c>
      <c r="I5791">
        <v>5</v>
      </c>
      <c r="J5791">
        <v>7023</v>
      </c>
    </row>
    <row r="5792" spans="1:10" x14ac:dyDescent="0.2">
      <c r="A5792" t="s">
        <v>23</v>
      </c>
      <c r="B5792" t="s">
        <v>24</v>
      </c>
      <c r="C5792">
        <v>2021</v>
      </c>
      <c r="D5792">
        <v>1.3</v>
      </c>
      <c r="E5792" t="s">
        <v>22</v>
      </c>
      <c r="F5792" t="s">
        <v>17</v>
      </c>
      <c r="G5792">
        <v>203620</v>
      </c>
      <c r="H5792">
        <v>4</v>
      </c>
      <c r="I5792">
        <v>3</v>
      </c>
      <c r="J5792">
        <v>11127</v>
      </c>
    </row>
    <row r="5793" spans="1:10" x14ac:dyDescent="0.2">
      <c r="A5793" t="s">
        <v>23</v>
      </c>
      <c r="B5793" t="s">
        <v>38</v>
      </c>
      <c r="C5793">
        <v>2013</v>
      </c>
      <c r="D5793">
        <v>3.4</v>
      </c>
      <c r="E5793" t="s">
        <v>16</v>
      </c>
      <c r="F5793" t="s">
        <v>13</v>
      </c>
      <c r="G5793">
        <v>206247</v>
      </c>
      <c r="H5793">
        <v>2</v>
      </c>
      <c r="I5793">
        <v>4</v>
      </c>
      <c r="J5793">
        <v>8275</v>
      </c>
    </row>
    <row r="5794" spans="1:10" x14ac:dyDescent="0.2">
      <c r="A5794" t="s">
        <v>14</v>
      </c>
      <c r="B5794" t="s">
        <v>46</v>
      </c>
      <c r="C5794">
        <v>2018</v>
      </c>
      <c r="D5794">
        <v>3.2</v>
      </c>
      <c r="E5794" t="s">
        <v>22</v>
      </c>
      <c r="F5794" t="s">
        <v>17</v>
      </c>
      <c r="G5794">
        <v>143684</v>
      </c>
      <c r="H5794">
        <v>3</v>
      </c>
      <c r="I5794">
        <v>5</v>
      </c>
      <c r="J5794">
        <v>13326</v>
      </c>
    </row>
    <row r="5795" spans="1:10" x14ac:dyDescent="0.2">
      <c r="A5795" t="s">
        <v>29</v>
      </c>
      <c r="B5795" t="s">
        <v>35</v>
      </c>
      <c r="C5795">
        <v>2004</v>
      </c>
      <c r="D5795">
        <v>4.5999999999999996</v>
      </c>
      <c r="E5795" t="s">
        <v>12</v>
      </c>
      <c r="F5795" t="s">
        <v>13</v>
      </c>
      <c r="G5795">
        <v>154124</v>
      </c>
      <c r="H5795">
        <v>3</v>
      </c>
      <c r="I5795">
        <v>4</v>
      </c>
      <c r="J5795">
        <v>6817</v>
      </c>
    </row>
    <row r="5796" spans="1:10" x14ac:dyDescent="0.2">
      <c r="A5796" t="s">
        <v>18</v>
      </c>
      <c r="B5796" t="s">
        <v>52</v>
      </c>
      <c r="C5796">
        <v>2021</v>
      </c>
      <c r="D5796">
        <v>2.1</v>
      </c>
      <c r="E5796" t="s">
        <v>22</v>
      </c>
      <c r="F5796" t="s">
        <v>17</v>
      </c>
      <c r="G5796">
        <v>256895</v>
      </c>
      <c r="H5796">
        <v>3</v>
      </c>
      <c r="I5796">
        <v>3</v>
      </c>
      <c r="J5796">
        <v>10862</v>
      </c>
    </row>
    <row r="5797" spans="1:10" x14ac:dyDescent="0.2">
      <c r="A5797" t="s">
        <v>29</v>
      </c>
      <c r="B5797" t="s">
        <v>35</v>
      </c>
      <c r="C5797">
        <v>2006</v>
      </c>
      <c r="D5797">
        <v>4.2</v>
      </c>
      <c r="E5797" t="s">
        <v>16</v>
      </c>
      <c r="F5797" t="s">
        <v>25</v>
      </c>
      <c r="G5797">
        <v>90587</v>
      </c>
      <c r="H5797">
        <v>5</v>
      </c>
      <c r="I5797">
        <v>5</v>
      </c>
      <c r="J5797">
        <v>9288</v>
      </c>
    </row>
    <row r="5798" spans="1:10" x14ac:dyDescent="0.2">
      <c r="A5798" t="s">
        <v>33</v>
      </c>
      <c r="B5798" t="s">
        <v>43</v>
      </c>
      <c r="C5798">
        <v>2017</v>
      </c>
      <c r="D5798">
        <v>3.5</v>
      </c>
      <c r="E5798" t="s">
        <v>22</v>
      </c>
      <c r="F5798" t="s">
        <v>17</v>
      </c>
      <c r="G5798">
        <v>205604</v>
      </c>
      <c r="H5798">
        <v>2</v>
      </c>
      <c r="I5798">
        <v>2</v>
      </c>
      <c r="J5798">
        <v>12087</v>
      </c>
    </row>
    <row r="5799" spans="1:10" x14ac:dyDescent="0.2">
      <c r="A5799" t="s">
        <v>36</v>
      </c>
      <c r="B5799" t="s">
        <v>53</v>
      </c>
      <c r="C5799">
        <v>2001</v>
      </c>
      <c r="D5799">
        <v>3.3</v>
      </c>
      <c r="E5799" t="s">
        <v>12</v>
      </c>
      <c r="F5799" t="s">
        <v>17</v>
      </c>
      <c r="G5799">
        <v>19717</v>
      </c>
      <c r="H5799">
        <v>5</v>
      </c>
      <c r="I5799">
        <v>2</v>
      </c>
      <c r="J5799">
        <v>8805</v>
      </c>
    </row>
    <row r="5800" spans="1:10" x14ac:dyDescent="0.2">
      <c r="A5800" t="s">
        <v>26</v>
      </c>
      <c r="B5800" t="s">
        <v>47</v>
      </c>
      <c r="C5800">
        <v>2010</v>
      </c>
      <c r="D5800">
        <v>3.9</v>
      </c>
      <c r="E5800" t="s">
        <v>16</v>
      </c>
      <c r="F5800" t="s">
        <v>17</v>
      </c>
      <c r="G5800">
        <v>199971</v>
      </c>
      <c r="H5800">
        <v>2</v>
      </c>
      <c r="I5800">
        <v>4</v>
      </c>
      <c r="J5800">
        <v>9500</v>
      </c>
    </row>
    <row r="5801" spans="1:10" x14ac:dyDescent="0.2">
      <c r="A5801" t="s">
        <v>23</v>
      </c>
      <c r="B5801" t="s">
        <v>24</v>
      </c>
      <c r="C5801">
        <v>2012</v>
      </c>
      <c r="D5801">
        <v>2.6</v>
      </c>
      <c r="E5801" t="s">
        <v>12</v>
      </c>
      <c r="F5801" t="s">
        <v>13</v>
      </c>
      <c r="G5801">
        <v>134814</v>
      </c>
      <c r="H5801">
        <v>2</v>
      </c>
      <c r="I5801">
        <v>3</v>
      </c>
      <c r="J5801">
        <v>7603</v>
      </c>
    </row>
    <row r="5802" spans="1:10" x14ac:dyDescent="0.2">
      <c r="A5802" t="s">
        <v>14</v>
      </c>
      <c r="B5802" t="s">
        <v>46</v>
      </c>
      <c r="C5802">
        <v>2018</v>
      </c>
      <c r="D5802">
        <v>1.1000000000000001</v>
      </c>
      <c r="E5802" t="s">
        <v>28</v>
      </c>
      <c r="F5802" t="s">
        <v>13</v>
      </c>
      <c r="G5802">
        <v>105450</v>
      </c>
      <c r="H5802">
        <v>4</v>
      </c>
      <c r="I5802">
        <v>1</v>
      </c>
      <c r="J5802">
        <v>8491</v>
      </c>
    </row>
    <row r="5803" spans="1:10" x14ac:dyDescent="0.2">
      <c r="A5803" t="s">
        <v>36</v>
      </c>
      <c r="B5803" t="s">
        <v>44</v>
      </c>
      <c r="C5803">
        <v>2009</v>
      </c>
      <c r="D5803">
        <v>4.5</v>
      </c>
      <c r="E5803" t="s">
        <v>22</v>
      </c>
      <c r="F5803" t="s">
        <v>17</v>
      </c>
      <c r="G5803">
        <v>99134</v>
      </c>
      <c r="H5803">
        <v>2</v>
      </c>
      <c r="I5803">
        <v>5</v>
      </c>
      <c r="J5803">
        <v>12817</v>
      </c>
    </row>
    <row r="5804" spans="1:10" x14ac:dyDescent="0.2">
      <c r="A5804" t="s">
        <v>10</v>
      </c>
      <c r="B5804" t="s">
        <v>31</v>
      </c>
      <c r="C5804">
        <v>2020</v>
      </c>
      <c r="D5804">
        <v>4.4000000000000004</v>
      </c>
      <c r="E5804" t="s">
        <v>12</v>
      </c>
      <c r="F5804" t="s">
        <v>25</v>
      </c>
      <c r="G5804">
        <v>60072</v>
      </c>
      <c r="H5804">
        <v>3</v>
      </c>
      <c r="I5804">
        <v>2</v>
      </c>
      <c r="J5804">
        <v>13298</v>
      </c>
    </row>
    <row r="5805" spans="1:10" x14ac:dyDescent="0.2">
      <c r="A5805" t="s">
        <v>23</v>
      </c>
      <c r="B5805" t="s">
        <v>38</v>
      </c>
      <c r="C5805">
        <v>2010</v>
      </c>
      <c r="D5805">
        <v>2</v>
      </c>
      <c r="E5805" t="s">
        <v>12</v>
      </c>
      <c r="F5805" t="s">
        <v>13</v>
      </c>
      <c r="G5805">
        <v>26122</v>
      </c>
      <c r="H5805">
        <v>5</v>
      </c>
      <c r="I5805">
        <v>1</v>
      </c>
      <c r="J5805">
        <v>8577</v>
      </c>
    </row>
    <row r="5806" spans="1:10" x14ac:dyDescent="0.2">
      <c r="A5806" t="s">
        <v>26</v>
      </c>
      <c r="B5806" t="s">
        <v>32</v>
      </c>
      <c r="C5806">
        <v>2005</v>
      </c>
      <c r="D5806">
        <v>1.4</v>
      </c>
      <c r="E5806" t="s">
        <v>12</v>
      </c>
      <c r="F5806" t="s">
        <v>17</v>
      </c>
      <c r="G5806">
        <v>171673</v>
      </c>
      <c r="H5806">
        <v>5</v>
      </c>
      <c r="I5806">
        <v>5</v>
      </c>
      <c r="J5806">
        <v>5066</v>
      </c>
    </row>
    <row r="5807" spans="1:10" x14ac:dyDescent="0.2">
      <c r="A5807" t="s">
        <v>26</v>
      </c>
      <c r="B5807" t="s">
        <v>32</v>
      </c>
      <c r="C5807">
        <v>2000</v>
      </c>
      <c r="D5807">
        <v>3.6</v>
      </c>
      <c r="E5807" t="s">
        <v>16</v>
      </c>
      <c r="F5807" t="s">
        <v>13</v>
      </c>
      <c r="G5807">
        <v>101716</v>
      </c>
      <c r="H5807">
        <v>2</v>
      </c>
      <c r="I5807">
        <v>5</v>
      </c>
      <c r="J5807">
        <v>6665</v>
      </c>
    </row>
    <row r="5808" spans="1:10" x14ac:dyDescent="0.2">
      <c r="A5808" t="s">
        <v>33</v>
      </c>
      <c r="B5808" t="s">
        <v>34</v>
      </c>
      <c r="C5808">
        <v>2002</v>
      </c>
      <c r="D5808">
        <v>3.3</v>
      </c>
      <c r="E5808" t="s">
        <v>12</v>
      </c>
      <c r="F5808" t="s">
        <v>17</v>
      </c>
      <c r="G5808">
        <v>274790</v>
      </c>
      <c r="H5808">
        <v>2</v>
      </c>
      <c r="I5808">
        <v>2</v>
      </c>
      <c r="J5808">
        <v>4004</v>
      </c>
    </row>
    <row r="5809" spans="1:10" x14ac:dyDescent="0.2">
      <c r="A5809" t="s">
        <v>26</v>
      </c>
      <c r="B5809" t="s">
        <v>27</v>
      </c>
      <c r="C5809">
        <v>2018</v>
      </c>
      <c r="D5809">
        <v>1.3</v>
      </c>
      <c r="E5809" t="s">
        <v>22</v>
      </c>
      <c r="F5809" t="s">
        <v>17</v>
      </c>
      <c r="G5809">
        <v>143904</v>
      </c>
      <c r="H5809">
        <v>4</v>
      </c>
      <c r="I5809">
        <v>2</v>
      </c>
      <c r="J5809">
        <v>11421</v>
      </c>
    </row>
    <row r="5810" spans="1:10" x14ac:dyDescent="0.2">
      <c r="A5810" t="s">
        <v>18</v>
      </c>
      <c r="B5810" t="s">
        <v>54</v>
      </c>
      <c r="C5810">
        <v>2015</v>
      </c>
      <c r="D5810">
        <v>4.7</v>
      </c>
      <c r="E5810" t="s">
        <v>28</v>
      </c>
      <c r="F5810" t="s">
        <v>25</v>
      </c>
      <c r="G5810">
        <v>77848</v>
      </c>
      <c r="H5810">
        <v>2</v>
      </c>
      <c r="I5810">
        <v>3</v>
      </c>
      <c r="J5810">
        <v>11743</v>
      </c>
    </row>
    <row r="5811" spans="1:10" x14ac:dyDescent="0.2">
      <c r="A5811" t="s">
        <v>29</v>
      </c>
      <c r="B5811" t="s">
        <v>56</v>
      </c>
      <c r="C5811">
        <v>2019</v>
      </c>
      <c r="D5811">
        <v>2.6</v>
      </c>
      <c r="E5811" t="s">
        <v>22</v>
      </c>
      <c r="F5811" t="s">
        <v>17</v>
      </c>
      <c r="G5811">
        <v>30363</v>
      </c>
      <c r="H5811">
        <v>2</v>
      </c>
      <c r="I5811">
        <v>1</v>
      </c>
      <c r="J5811">
        <v>15292</v>
      </c>
    </row>
    <row r="5812" spans="1:10" x14ac:dyDescent="0.2">
      <c r="A5812" t="s">
        <v>10</v>
      </c>
      <c r="B5812" t="s">
        <v>11</v>
      </c>
      <c r="C5812">
        <v>2010</v>
      </c>
      <c r="D5812">
        <v>4.3</v>
      </c>
      <c r="E5812" t="s">
        <v>22</v>
      </c>
      <c r="F5812" t="s">
        <v>25</v>
      </c>
      <c r="G5812">
        <v>64193</v>
      </c>
      <c r="H5812">
        <v>4</v>
      </c>
      <c r="I5812">
        <v>2</v>
      </c>
      <c r="J5812">
        <v>12116</v>
      </c>
    </row>
    <row r="5813" spans="1:10" x14ac:dyDescent="0.2">
      <c r="A5813" t="s">
        <v>20</v>
      </c>
      <c r="B5813" t="s">
        <v>50</v>
      </c>
      <c r="C5813">
        <v>2009</v>
      </c>
      <c r="D5813">
        <v>1.3</v>
      </c>
      <c r="E5813" t="s">
        <v>16</v>
      </c>
      <c r="F5813" t="s">
        <v>25</v>
      </c>
      <c r="G5813">
        <v>252079</v>
      </c>
      <c r="H5813">
        <v>3</v>
      </c>
      <c r="I5813">
        <v>3</v>
      </c>
      <c r="J5813">
        <v>4058</v>
      </c>
    </row>
    <row r="5814" spans="1:10" x14ac:dyDescent="0.2">
      <c r="A5814" t="s">
        <v>18</v>
      </c>
      <c r="B5814" t="s">
        <v>19</v>
      </c>
      <c r="C5814">
        <v>2020</v>
      </c>
      <c r="D5814">
        <v>1</v>
      </c>
      <c r="E5814" t="s">
        <v>16</v>
      </c>
      <c r="F5814" t="s">
        <v>17</v>
      </c>
      <c r="G5814">
        <v>167685</v>
      </c>
      <c r="H5814">
        <v>3</v>
      </c>
      <c r="I5814">
        <v>1</v>
      </c>
      <c r="J5814">
        <v>10246</v>
      </c>
    </row>
    <row r="5815" spans="1:10" x14ac:dyDescent="0.2">
      <c r="A5815" t="s">
        <v>10</v>
      </c>
      <c r="B5815" t="s">
        <v>31</v>
      </c>
      <c r="C5815">
        <v>2014</v>
      </c>
      <c r="D5815">
        <v>4.4000000000000004</v>
      </c>
      <c r="E5815" t="s">
        <v>12</v>
      </c>
      <c r="F5815" t="s">
        <v>13</v>
      </c>
      <c r="G5815">
        <v>289041</v>
      </c>
      <c r="H5815">
        <v>5</v>
      </c>
      <c r="I5815">
        <v>2</v>
      </c>
      <c r="J5815">
        <v>6919</v>
      </c>
    </row>
    <row r="5816" spans="1:10" x14ac:dyDescent="0.2">
      <c r="A5816" t="s">
        <v>36</v>
      </c>
      <c r="B5816" t="s">
        <v>44</v>
      </c>
      <c r="C5816">
        <v>2005</v>
      </c>
      <c r="D5816">
        <v>4.0999999999999996</v>
      </c>
      <c r="E5816" t="s">
        <v>12</v>
      </c>
      <c r="F5816" t="s">
        <v>25</v>
      </c>
      <c r="G5816">
        <v>99815</v>
      </c>
      <c r="H5816">
        <v>3</v>
      </c>
      <c r="I5816">
        <v>3</v>
      </c>
      <c r="J5816">
        <v>7703</v>
      </c>
    </row>
    <row r="5817" spans="1:10" x14ac:dyDescent="0.2">
      <c r="A5817" t="s">
        <v>26</v>
      </c>
      <c r="B5817" t="s">
        <v>27</v>
      </c>
      <c r="C5817">
        <v>2012</v>
      </c>
      <c r="D5817">
        <v>1.3</v>
      </c>
      <c r="E5817" t="s">
        <v>16</v>
      </c>
      <c r="F5817" t="s">
        <v>17</v>
      </c>
      <c r="G5817">
        <v>54865</v>
      </c>
      <c r="H5817">
        <v>3</v>
      </c>
      <c r="I5817">
        <v>1</v>
      </c>
      <c r="J5817">
        <v>10402</v>
      </c>
    </row>
    <row r="5818" spans="1:10" x14ac:dyDescent="0.2">
      <c r="A5818" t="s">
        <v>20</v>
      </c>
      <c r="B5818" t="s">
        <v>21</v>
      </c>
      <c r="C5818">
        <v>2021</v>
      </c>
      <c r="D5818">
        <v>3.7</v>
      </c>
      <c r="E5818" t="s">
        <v>16</v>
      </c>
      <c r="F5818" t="s">
        <v>13</v>
      </c>
      <c r="G5818">
        <v>107030</v>
      </c>
      <c r="H5818">
        <v>3</v>
      </c>
      <c r="I5818">
        <v>5</v>
      </c>
      <c r="J5818">
        <v>12959</v>
      </c>
    </row>
    <row r="5819" spans="1:10" x14ac:dyDescent="0.2">
      <c r="A5819" t="s">
        <v>26</v>
      </c>
      <c r="B5819" t="s">
        <v>47</v>
      </c>
      <c r="C5819">
        <v>2014</v>
      </c>
      <c r="D5819">
        <v>1.8</v>
      </c>
      <c r="E5819" t="s">
        <v>22</v>
      </c>
      <c r="F5819" t="s">
        <v>13</v>
      </c>
      <c r="G5819">
        <v>106111</v>
      </c>
      <c r="H5819">
        <v>2</v>
      </c>
      <c r="I5819">
        <v>3</v>
      </c>
      <c r="J5819">
        <v>9977</v>
      </c>
    </row>
    <row r="5820" spans="1:10" x14ac:dyDescent="0.2">
      <c r="A5820" t="s">
        <v>26</v>
      </c>
      <c r="B5820" t="s">
        <v>27</v>
      </c>
      <c r="C5820">
        <v>2008</v>
      </c>
      <c r="D5820">
        <v>2.4</v>
      </c>
      <c r="E5820" t="s">
        <v>16</v>
      </c>
      <c r="F5820" t="s">
        <v>17</v>
      </c>
      <c r="G5820">
        <v>166039</v>
      </c>
      <c r="H5820">
        <v>5</v>
      </c>
      <c r="I5820">
        <v>3</v>
      </c>
      <c r="J5820">
        <v>8079</v>
      </c>
    </row>
    <row r="5821" spans="1:10" x14ac:dyDescent="0.2">
      <c r="A5821" t="s">
        <v>33</v>
      </c>
      <c r="B5821" t="s">
        <v>43</v>
      </c>
      <c r="C5821">
        <v>2012</v>
      </c>
      <c r="D5821">
        <v>3.6</v>
      </c>
      <c r="E5821" t="s">
        <v>28</v>
      </c>
      <c r="F5821" t="s">
        <v>17</v>
      </c>
      <c r="G5821">
        <v>239207</v>
      </c>
      <c r="H5821">
        <v>4</v>
      </c>
      <c r="I5821">
        <v>1</v>
      </c>
      <c r="J5821">
        <v>8015</v>
      </c>
    </row>
    <row r="5822" spans="1:10" x14ac:dyDescent="0.2">
      <c r="A5822" t="s">
        <v>40</v>
      </c>
      <c r="B5822" t="s">
        <v>49</v>
      </c>
      <c r="C5822">
        <v>2006</v>
      </c>
      <c r="D5822">
        <v>2.8</v>
      </c>
      <c r="E5822" t="s">
        <v>22</v>
      </c>
      <c r="F5822" t="s">
        <v>25</v>
      </c>
      <c r="G5822">
        <v>156582</v>
      </c>
      <c r="H5822">
        <v>3</v>
      </c>
      <c r="I5822">
        <v>3</v>
      </c>
      <c r="J5822">
        <v>7568</v>
      </c>
    </row>
    <row r="5823" spans="1:10" x14ac:dyDescent="0.2">
      <c r="A5823" t="s">
        <v>23</v>
      </c>
      <c r="B5823" t="s">
        <v>38</v>
      </c>
      <c r="C5823">
        <v>2014</v>
      </c>
      <c r="D5823">
        <v>2.9</v>
      </c>
      <c r="E5823" t="s">
        <v>16</v>
      </c>
      <c r="F5823" t="s">
        <v>17</v>
      </c>
      <c r="G5823">
        <v>44446</v>
      </c>
      <c r="H5823">
        <v>4</v>
      </c>
      <c r="I5823">
        <v>5</v>
      </c>
      <c r="J5823">
        <v>12811</v>
      </c>
    </row>
    <row r="5824" spans="1:10" x14ac:dyDescent="0.2">
      <c r="A5824" t="s">
        <v>33</v>
      </c>
      <c r="B5824" t="s">
        <v>43</v>
      </c>
      <c r="C5824">
        <v>2023</v>
      </c>
      <c r="D5824">
        <v>4.2</v>
      </c>
      <c r="E5824" t="s">
        <v>12</v>
      </c>
      <c r="F5824" t="s">
        <v>13</v>
      </c>
      <c r="G5824">
        <v>44358</v>
      </c>
      <c r="H5824">
        <v>4</v>
      </c>
      <c r="I5824">
        <v>2</v>
      </c>
      <c r="J5824">
        <v>14312</v>
      </c>
    </row>
    <row r="5825" spans="1:10" x14ac:dyDescent="0.2">
      <c r="A5825" t="s">
        <v>26</v>
      </c>
      <c r="B5825" t="s">
        <v>32</v>
      </c>
      <c r="C5825">
        <v>2015</v>
      </c>
      <c r="D5825">
        <v>3.3</v>
      </c>
      <c r="E5825" t="s">
        <v>16</v>
      </c>
      <c r="F5825" t="s">
        <v>25</v>
      </c>
      <c r="G5825">
        <v>130966</v>
      </c>
      <c r="H5825">
        <v>2</v>
      </c>
      <c r="I5825">
        <v>5</v>
      </c>
      <c r="J5825">
        <v>10280</v>
      </c>
    </row>
    <row r="5826" spans="1:10" x14ac:dyDescent="0.2">
      <c r="A5826" t="s">
        <v>40</v>
      </c>
      <c r="B5826" t="s">
        <v>51</v>
      </c>
      <c r="C5826">
        <v>2014</v>
      </c>
      <c r="D5826">
        <v>3.2</v>
      </c>
      <c r="E5826" t="s">
        <v>16</v>
      </c>
      <c r="F5826" t="s">
        <v>25</v>
      </c>
      <c r="G5826">
        <v>60721</v>
      </c>
      <c r="H5826">
        <v>5</v>
      </c>
      <c r="I5826">
        <v>1</v>
      </c>
      <c r="J5826">
        <v>11285</v>
      </c>
    </row>
    <row r="5827" spans="1:10" x14ac:dyDescent="0.2">
      <c r="A5827" t="s">
        <v>14</v>
      </c>
      <c r="B5827" t="s">
        <v>15</v>
      </c>
      <c r="C5827">
        <v>2008</v>
      </c>
      <c r="D5827">
        <v>2.2000000000000002</v>
      </c>
      <c r="E5827" t="s">
        <v>16</v>
      </c>
      <c r="F5827" t="s">
        <v>13</v>
      </c>
      <c r="G5827">
        <v>55505</v>
      </c>
      <c r="H5827">
        <v>4</v>
      </c>
      <c r="I5827">
        <v>2</v>
      </c>
      <c r="J5827">
        <v>8589</v>
      </c>
    </row>
    <row r="5828" spans="1:10" x14ac:dyDescent="0.2">
      <c r="A5828" t="s">
        <v>36</v>
      </c>
      <c r="B5828" t="s">
        <v>44</v>
      </c>
      <c r="C5828">
        <v>2012</v>
      </c>
      <c r="D5828">
        <v>3.3</v>
      </c>
      <c r="E5828" t="s">
        <v>28</v>
      </c>
      <c r="F5828" t="s">
        <v>17</v>
      </c>
      <c r="G5828">
        <v>100102</v>
      </c>
      <c r="H5828">
        <v>5</v>
      </c>
      <c r="I5828">
        <v>3</v>
      </c>
      <c r="J5828">
        <v>10497</v>
      </c>
    </row>
    <row r="5829" spans="1:10" x14ac:dyDescent="0.2">
      <c r="A5829" t="s">
        <v>26</v>
      </c>
      <c r="B5829" t="s">
        <v>27</v>
      </c>
      <c r="C5829">
        <v>2021</v>
      </c>
      <c r="D5829">
        <v>2.5</v>
      </c>
      <c r="E5829" t="s">
        <v>28</v>
      </c>
      <c r="F5829" t="s">
        <v>13</v>
      </c>
      <c r="G5829">
        <v>296835</v>
      </c>
      <c r="H5829">
        <v>2</v>
      </c>
      <c r="I5829">
        <v>4</v>
      </c>
      <c r="J5829">
        <v>6963</v>
      </c>
    </row>
    <row r="5830" spans="1:10" x14ac:dyDescent="0.2">
      <c r="A5830" t="s">
        <v>40</v>
      </c>
      <c r="B5830" t="s">
        <v>51</v>
      </c>
      <c r="C5830">
        <v>2006</v>
      </c>
      <c r="D5830">
        <v>2.7</v>
      </c>
      <c r="E5830" t="s">
        <v>12</v>
      </c>
      <c r="F5830" t="s">
        <v>17</v>
      </c>
      <c r="G5830">
        <v>122151</v>
      </c>
      <c r="H5830">
        <v>2</v>
      </c>
      <c r="I5830">
        <v>4</v>
      </c>
      <c r="J5830">
        <v>7656</v>
      </c>
    </row>
    <row r="5831" spans="1:10" x14ac:dyDescent="0.2">
      <c r="A5831" t="s">
        <v>20</v>
      </c>
      <c r="B5831" t="s">
        <v>42</v>
      </c>
      <c r="C5831">
        <v>2005</v>
      </c>
      <c r="D5831">
        <v>1.1000000000000001</v>
      </c>
      <c r="E5831" t="s">
        <v>12</v>
      </c>
      <c r="F5831" t="s">
        <v>13</v>
      </c>
      <c r="G5831">
        <v>237773</v>
      </c>
      <c r="H5831">
        <v>5</v>
      </c>
      <c r="I5831">
        <v>1</v>
      </c>
      <c r="J5831">
        <v>2000</v>
      </c>
    </row>
    <row r="5832" spans="1:10" x14ac:dyDescent="0.2">
      <c r="A5832" t="s">
        <v>33</v>
      </c>
      <c r="B5832" t="s">
        <v>43</v>
      </c>
      <c r="C5832">
        <v>2013</v>
      </c>
      <c r="D5832">
        <v>1.2</v>
      </c>
      <c r="E5832" t="s">
        <v>16</v>
      </c>
      <c r="F5832" t="s">
        <v>25</v>
      </c>
      <c r="G5832">
        <v>147992</v>
      </c>
      <c r="H5832">
        <v>4</v>
      </c>
      <c r="I5832">
        <v>5</v>
      </c>
      <c r="J5832">
        <v>7240</v>
      </c>
    </row>
    <row r="5833" spans="1:10" x14ac:dyDescent="0.2">
      <c r="A5833" t="s">
        <v>20</v>
      </c>
      <c r="B5833" t="s">
        <v>50</v>
      </c>
      <c r="C5833">
        <v>2015</v>
      </c>
      <c r="D5833">
        <v>4.9000000000000004</v>
      </c>
      <c r="E5833" t="s">
        <v>16</v>
      </c>
      <c r="F5833" t="s">
        <v>13</v>
      </c>
      <c r="G5833">
        <v>107186</v>
      </c>
      <c r="H5833">
        <v>3</v>
      </c>
      <c r="I5833">
        <v>4</v>
      </c>
      <c r="J5833">
        <v>12356</v>
      </c>
    </row>
    <row r="5834" spans="1:10" x14ac:dyDescent="0.2">
      <c r="A5834" t="s">
        <v>10</v>
      </c>
      <c r="B5834" t="s">
        <v>31</v>
      </c>
      <c r="C5834">
        <v>2019</v>
      </c>
      <c r="D5834">
        <v>4.0999999999999996</v>
      </c>
      <c r="E5834" t="s">
        <v>12</v>
      </c>
      <c r="F5834" t="s">
        <v>25</v>
      </c>
      <c r="G5834">
        <v>142965</v>
      </c>
      <c r="H5834">
        <v>2</v>
      </c>
      <c r="I5834">
        <v>1</v>
      </c>
      <c r="J5834">
        <v>11040</v>
      </c>
    </row>
    <row r="5835" spans="1:10" x14ac:dyDescent="0.2">
      <c r="A5835" t="s">
        <v>36</v>
      </c>
      <c r="B5835" t="s">
        <v>37</v>
      </c>
      <c r="C5835">
        <v>2008</v>
      </c>
      <c r="D5835">
        <v>4.4000000000000004</v>
      </c>
      <c r="E5835" t="s">
        <v>22</v>
      </c>
      <c r="F5835" t="s">
        <v>13</v>
      </c>
      <c r="G5835">
        <v>198986</v>
      </c>
      <c r="H5835">
        <v>3</v>
      </c>
      <c r="I5835">
        <v>2</v>
      </c>
      <c r="J5835">
        <v>8920</v>
      </c>
    </row>
    <row r="5836" spans="1:10" x14ac:dyDescent="0.2">
      <c r="A5836" t="s">
        <v>33</v>
      </c>
      <c r="B5836" t="s">
        <v>55</v>
      </c>
      <c r="C5836">
        <v>2005</v>
      </c>
      <c r="D5836">
        <v>3.6</v>
      </c>
      <c r="E5836" t="s">
        <v>22</v>
      </c>
      <c r="F5836" t="s">
        <v>13</v>
      </c>
      <c r="G5836">
        <v>33673</v>
      </c>
      <c r="H5836">
        <v>5</v>
      </c>
      <c r="I5836">
        <v>3</v>
      </c>
      <c r="J5836">
        <v>10526</v>
      </c>
    </row>
    <row r="5837" spans="1:10" x14ac:dyDescent="0.2">
      <c r="A5837" t="s">
        <v>18</v>
      </c>
      <c r="B5837" t="s">
        <v>19</v>
      </c>
      <c r="C5837">
        <v>2015</v>
      </c>
      <c r="D5837">
        <v>2.6</v>
      </c>
      <c r="E5837" t="s">
        <v>16</v>
      </c>
      <c r="F5837" t="s">
        <v>25</v>
      </c>
      <c r="G5837">
        <v>210969</v>
      </c>
      <c r="H5837">
        <v>4</v>
      </c>
      <c r="I5837">
        <v>2</v>
      </c>
      <c r="J5837">
        <v>7980</v>
      </c>
    </row>
    <row r="5838" spans="1:10" x14ac:dyDescent="0.2">
      <c r="A5838" t="s">
        <v>29</v>
      </c>
      <c r="B5838" t="s">
        <v>30</v>
      </c>
      <c r="C5838">
        <v>2019</v>
      </c>
      <c r="D5838">
        <v>1.9</v>
      </c>
      <c r="E5838" t="s">
        <v>12</v>
      </c>
      <c r="F5838" t="s">
        <v>17</v>
      </c>
      <c r="G5838">
        <v>233275</v>
      </c>
      <c r="H5838">
        <v>5</v>
      </c>
      <c r="I5838">
        <v>2</v>
      </c>
      <c r="J5838">
        <v>8534</v>
      </c>
    </row>
    <row r="5839" spans="1:10" x14ac:dyDescent="0.2">
      <c r="A5839" t="s">
        <v>18</v>
      </c>
      <c r="B5839" t="s">
        <v>19</v>
      </c>
      <c r="C5839">
        <v>2023</v>
      </c>
      <c r="D5839">
        <v>4.5</v>
      </c>
      <c r="E5839" t="s">
        <v>22</v>
      </c>
      <c r="F5839" t="s">
        <v>17</v>
      </c>
      <c r="G5839">
        <v>187138</v>
      </c>
      <c r="H5839">
        <v>5</v>
      </c>
      <c r="I5839">
        <v>5</v>
      </c>
      <c r="J5839">
        <v>15257</v>
      </c>
    </row>
    <row r="5840" spans="1:10" x14ac:dyDescent="0.2">
      <c r="A5840" t="s">
        <v>10</v>
      </c>
      <c r="B5840" t="s">
        <v>48</v>
      </c>
      <c r="C5840">
        <v>2018</v>
      </c>
      <c r="D5840">
        <v>1.2</v>
      </c>
      <c r="E5840" t="s">
        <v>22</v>
      </c>
      <c r="F5840" t="s">
        <v>13</v>
      </c>
      <c r="G5840">
        <v>246762</v>
      </c>
      <c r="H5840">
        <v>2</v>
      </c>
      <c r="I5840">
        <v>4</v>
      </c>
      <c r="J5840">
        <v>7764</v>
      </c>
    </row>
    <row r="5841" spans="1:10" x14ac:dyDescent="0.2">
      <c r="A5841" t="s">
        <v>36</v>
      </c>
      <c r="B5841" t="s">
        <v>44</v>
      </c>
      <c r="C5841">
        <v>2023</v>
      </c>
      <c r="D5841">
        <v>3.6</v>
      </c>
      <c r="E5841" t="s">
        <v>12</v>
      </c>
      <c r="F5841" t="s">
        <v>25</v>
      </c>
      <c r="G5841">
        <v>10828</v>
      </c>
      <c r="H5841">
        <v>5</v>
      </c>
      <c r="I5841">
        <v>2</v>
      </c>
      <c r="J5841">
        <v>14383</v>
      </c>
    </row>
    <row r="5842" spans="1:10" x14ac:dyDescent="0.2">
      <c r="A5842" t="s">
        <v>26</v>
      </c>
      <c r="B5842" t="s">
        <v>47</v>
      </c>
      <c r="C5842">
        <v>2001</v>
      </c>
      <c r="D5842">
        <v>1.1000000000000001</v>
      </c>
      <c r="E5842" t="s">
        <v>12</v>
      </c>
      <c r="F5842" t="s">
        <v>17</v>
      </c>
      <c r="G5842">
        <v>140753</v>
      </c>
      <c r="H5842">
        <v>4</v>
      </c>
      <c r="I5842">
        <v>5</v>
      </c>
      <c r="J5842">
        <v>4184</v>
      </c>
    </row>
    <row r="5843" spans="1:10" x14ac:dyDescent="0.2">
      <c r="A5843" t="s">
        <v>36</v>
      </c>
      <c r="B5843" t="s">
        <v>37</v>
      </c>
      <c r="C5843">
        <v>2001</v>
      </c>
      <c r="D5843">
        <v>4.5999999999999996</v>
      </c>
      <c r="E5843" t="s">
        <v>12</v>
      </c>
      <c r="F5843" t="s">
        <v>25</v>
      </c>
      <c r="G5843">
        <v>102606</v>
      </c>
      <c r="H5843">
        <v>3</v>
      </c>
      <c r="I5843">
        <v>2</v>
      </c>
      <c r="J5843">
        <v>6947</v>
      </c>
    </row>
    <row r="5844" spans="1:10" x14ac:dyDescent="0.2">
      <c r="A5844" t="s">
        <v>26</v>
      </c>
      <c r="B5844" t="s">
        <v>27</v>
      </c>
      <c r="C5844">
        <v>2000</v>
      </c>
      <c r="D5844">
        <v>1.5</v>
      </c>
      <c r="E5844" t="s">
        <v>12</v>
      </c>
      <c r="F5844" t="s">
        <v>25</v>
      </c>
      <c r="G5844">
        <v>30953</v>
      </c>
      <c r="H5844">
        <v>4</v>
      </c>
      <c r="I5844">
        <v>3</v>
      </c>
      <c r="J5844">
        <v>4980</v>
      </c>
    </row>
    <row r="5845" spans="1:10" x14ac:dyDescent="0.2">
      <c r="A5845" t="s">
        <v>10</v>
      </c>
      <c r="B5845" t="s">
        <v>31</v>
      </c>
      <c r="C5845">
        <v>2010</v>
      </c>
      <c r="D5845">
        <v>2.5</v>
      </c>
      <c r="E5845" t="s">
        <v>12</v>
      </c>
      <c r="F5845" t="s">
        <v>25</v>
      </c>
      <c r="G5845">
        <v>22296</v>
      </c>
      <c r="H5845">
        <v>4</v>
      </c>
      <c r="I5845">
        <v>3</v>
      </c>
      <c r="J5845">
        <v>9154</v>
      </c>
    </row>
    <row r="5846" spans="1:10" x14ac:dyDescent="0.2">
      <c r="A5846" t="s">
        <v>36</v>
      </c>
      <c r="B5846" t="s">
        <v>53</v>
      </c>
      <c r="C5846">
        <v>2014</v>
      </c>
      <c r="D5846">
        <v>3.7</v>
      </c>
      <c r="E5846" t="s">
        <v>12</v>
      </c>
      <c r="F5846" t="s">
        <v>25</v>
      </c>
      <c r="G5846">
        <v>284414</v>
      </c>
      <c r="H5846">
        <v>5</v>
      </c>
      <c r="I5846">
        <v>1</v>
      </c>
      <c r="J5846">
        <v>6311</v>
      </c>
    </row>
    <row r="5847" spans="1:10" x14ac:dyDescent="0.2">
      <c r="A5847" t="s">
        <v>10</v>
      </c>
      <c r="B5847" t="s">
        <v>31</v>
      </c>
      <c r="C5847">
        <v>2016</v>
      </c>
      <c r="D5847">
        <v>4.7</v>
      </c>
      <c r="E5847" t="s">
        <v>22</v>
      </c>
      <c r="F5847" t="s">
        <v>17</v>
      </c>
      <c r="G5847">
        <v>204160</v>
      </c>
      <c r="H5847">
        <v>5</v>
      </c>
      <c r="I5847">
        <v>1</v>
      </c>
      <c r="J5847">
        <v>13016</v>
      </c>
    </row>
    <row r="5848" spans="1:10" x14ac:dyDescent="0.2">
      <c r="A5848" t="s">
        <v>29</v>
      </c>
      <c r="B5848" t="s">
        <v>35</v>
      </c>
      <c r="C5848">
        <v>2000</v>
      </c>
      <c r="D5848">
        <v>2.1</v>
      </c>
      <c r="E5848" t="s">
        <v>16</v>
      </c>
      <c r="F5848" t="s">
        <v>17</v>
      </c>
      <c r="G5848">
        <v>2556</v>
      </c>
      <c r="H5848">
        <v>3</v>
      </c>
      <c r="I5848">
        <v>4</v>
      </c>
      <c r="J5848">
        <v>8648</v>
      </c>
    </row>
    <row r="5849" spans="1:10" x14ac:dyDescent="0.2">
      <c r="A5849" t="s">
        <v>20</v>
      </c>
      <c r="B5849" t="s">
        <v>50</v>
      </c>
      <c r="C5849">
        <v>2023</v>
      </c>
      <c r="D5849">
        <v>4.8</v>
      </c>
      <c r="E5849" t="s">
        <v>28</v>
      </c>
      <c r="F5849" t="s">
        <v>13</v>
      </c>
      <c r="G5849">
        <v>67091</v>
      </c>
      <c r="H5849">
        <v>3</v>
      </c>
      <c r="I5849">
        <v>1</v>
      </c>
      <c r="J5849">
        <v>14458</v>
      </c>
    </row>
    <row r="5850" spans="1:10" x14ac:dyDescent="0.2">
      <c r="A5850" t="s">
        <v>10</v>
      </c>
      <c r="B5850" t="s">
        <v>11</v>
      </c>
      <c r="C5850">
        <v>2022</v>
      </c>
      <c r="D5850">
        <v>3.7</v>
      </c>
      <c r="E5850" t="s">
        <v>12</v>
      </c>
      <c r="F5850" t="s">
        <v>25</v>
      </c>
      <c r="G5850">
        <v>51997</v>
      </c>
      <c r="H5850">
        <v>4</v>
      </c>
      <c r="I5850">
        <v>2</v>
      </c>
      <c r="J5850">
        <v>13360</v>
      </c>
    </row>
    <row r="5851" spans="1:10" x14ac:dyDescent="0.2">
      <c r="A5851" t="s">
        <v>20</v>
      </c>
      <c r="B5851" t="s">
        <v>50</v>
      </c>
      <c r="C5851">
        <v>2008</v>
      </c>
      <c r="D5851">
        <v>1</v>
      </c>
      <c r="E5851" t="s">
        <v>16</v>
      </c>
      <c r="F5851" t="s">
        <v>25</v>
      </c>
      <c r="G5851">
        <v>6390</v>
      </c>
      <c r="H5851">
        <v>5</v>
      </c>
      <c r="I5851">
        <v>4</v>
      </c>
      <c r="J5851">
        <v>8372</v>
      </c>
    </row>
    <row r="5852" spans="1:10" x14ac:dyDescent="0.2">
      <c r="A5852" t="s">
        <v>20</v>
      </c>
      <c r="B5852" t="s">
        <v>21</v>
      </c>
      <c r="C5852">
        <v>2013</v>
      </c>
      <c r="D5852">
        <v>2</v>
      </c>
      <c r="E5852" t="s">
        <v>28</v>
      </c>
      <c r="F5852" t="s">
        <v>25</v>
      </c>
      <c r="G5852">
        <v>45081</v>
      </c>
      <c r="H5852">
        <v>5</v>
      </c>
      <c r="I5852">
        <v>3</v>
      </c>
      <c r="J5852">
        <v>9098</v>
      </c>
    </row>
    <row r="5853" spans="1:10" x14ac:dyDescent="0.2">
      <c r="A5853" t="s">
        <v>26</v>
      </c>
      <c r="B5853" t="s">
        <v>27</v>
      </c>
      <c r="C5853">
        <v>2019</v>
      </c>
      <c r="D5853">
        <v>4.7</v>
      </c>
      <c r="E5853" t="s">
        <v>16</v>
      </c>
      <c r="F5853" t="s">
        <v>25</v>
      </c>
      <c r="G5853">
        <v>147790</v>
      </c>
      <c r="H5853">
        <v>4</v>
      </c>
      <c r="I5853">
        <v>5</v>
      </c>
      <c r="J5853">
        <v>12544</v>
      </c>
    </row>
    <row r="5854" spans="1:10" x14ac:dyDescent="0.2">
      <c r="A5854" t="s">
        <v>26</v>
      </c>
      <c r="B5854" t="s">
        <v>27</v>
      </c>
      <c r="C5854">
        <v>2022</v>
      </c>
      <c r="D5854">
        <v>3.6</v>
      </c>
      <c r="E5854" t="s">
        <v>16</v>
      </c>
      <c r="F5854" t="s">
        <v>17</v>
      </c>
      <c r="G5854">
        <v>52344</v>
      </c>
      <c r="H5854">
        <v>2</v>
      </c>
      <c r="I5854">
        <v>4</v>
      </c>
      <c r="J5854">
        <v>15753</v>
      </c>
    </row>
    <row r="5855" spans="1:10" x14ac:dyDescent="0.2">
      <c r="A5855" t="s">
        <v>14</v>
      </c>
      <c r="B5855" t="s">
        <v>15</v>
      </c>
      <c r="C5855">
        <v>2013</v>
      </c>
      <c r="D5855">
        <v>2.7</v>
      </c>
      <c r="E5855" t="s">
        <v>12</v>
      </c>
      <c r="F5855" t="s">
        <v>13</v>
      </c>
      <c r="G5855">
        <v>41577</v>
      </c>
      <c r="H5855">
        <v>3</v>
      </c>
      <c r="I5855">
        <v>5</v>
      </c>
      <c r="J5855">
        <v>9868</v>
      </c>
    </row>
    <row r="5856" spans="1:10" x14ac:dyDescent="0.2">
      <c r="A5856" t="s">
        <v>40</v>
      </c>
      <c r="B5856" t="s">
        <v>41</v>
      </c>
      <c r="C5856">
        <v>2023</v>
      </c>
      <c r="D5856">
        <v>4.2</v>
      </c>
      <c r="E5856" t="s">
        <v>28</v>
      </c>
      <c r="F5856" t="s">
        <v>25</v>
      </c>
      <c r="G5856">
        <v>12478</v>
      </c>
      <c r="H5856">
        <v>3</v>
      </c>
      <c r="I5856">
        <v>4</v>
      </c>
      <c r="J5856">
        <v>14950</v>
      </c>
    </row>
    <row r="5857" spans="1:10" x14ac:dyDescent="0.2">
      <c r="A5857" t="s">
        <v>23</v>
      </c>
      <c r="B5857" t="s">
        <v>38</v>
      </c>
      <c r="C5857">
        <v>2002</v>
      </c>
      <c r="D5857">
        <v>2</v>
      </c>
      <c r="E5857" t="s">
        <v>28</v>
      </c>
      <c r="F5857" t="s">
        <v>25</v>
      </c>
      <c r="G5857">
        <v>285470</v>
      </c>
      <c r="H5857">
        <v>2</v>
      </c>
      <c r="I5857">
        <v>2</v>
      </c>
      <c r="J5857">
        <v>2000</v>
      </c>
    </row>
    <row r="5858" spans="1:10" x14ac:dyDescent="0.2">
      <c r="A5858" t="s">
        <v>10</v>
      </c>
      <c r="B5858" t="s">
        <v>31</v>
      </c>
      <c r="C5858">
        <v>2011</v>
      </c>
      <c r="D5858">
        <v>1.5</v>
      </c>
      <c r="E5858" t="s">
        <v>12</v>
      </c>
      <c r="F5858" t="s">
        <v>25</v>
      </c>
      <c r="G5858">
        <v>72356</v>
      </c>
      <c r="H5858">
        <v>2</v>
      </c>
      <c r="I5858">
        <v>5</v>
      </c>
      <c r="J5858">
        <v>7452</v>
      </c>
    </row>
    <row r="5859" spans="1:10" x14ac:dyDescent="0.2">
      <c r="A5859" t="s">
        <v>18</v>
      </c>
      <c r="B5859" t="s">
        <v>52</v>
      </c>
      <c r="C5859">
        <v>2022</v>
      </c>
      <c r="D5859">
        <v>3.1</v>
      </c>
      <c r="E5859" t="s">
        <v>16</v>
      </c>
      <c r="F5859" t="s">
        <v>25</v>
      </c>
      <c r="G5859">
        <v>287</v>
      </c>
      <c r="H5859">
        <v>4</v>
      </c>
      <c r="I5859">
        <v>3</v>
      </c>
      <c r="J5859">
        <v>14794</v>
      </c>
    </row>
    <row r="5860" spans="1:10" x14ac:dyDescent="0.2">
      <c r="A5860" t="s">
        <v>20</v>
      </c>
      <c r="B5860" t="s">
        <v>50</v>
      </c>
      <c r="C5860">
        <v>2004</v>
      </c>
      <c r="D5860">
        <v>1.6</v>
      </c>
      <c r="E5860" t="s">
        <v>28</v>
      </c>
      <c r="F5860" t="s">
        <v>25</v>
      </c>
      <c r="G5860">
        <v>225565</v>
      </c>
      <c r="H5860">
        <v>4</v>
      </c>
      <c r="I5860">
        <v>3</v>
      </c>
      <c r="J5860">
        <v>2388</v>
      </c>
    </row>
    <row r="5861" spans="1:10" x14ac:dyDescent="0.2">
      <c r="A5861" t="s">
        <v>20</v>
      </c>
      <c r="B5861" t="s">
        <v>21</v>
      </c>
      <c r="C5861">
        <v>2006</v>
      </c>
      <c r="D5861">
        <v>2</v>
      </c>
      <c r="E5861" t="s">
        <v>28</v>
      </c>
      <c r="F5861" t="s">
        <v>25</v>
      </c>
      <c r="G5861">
        <v>259783</v>
      </c>
      <c r="H5861">
        <v>5</v>
      </c>
      <c r="I5861">
        <v>4</v>
      </c>
      <c r="J5861">
        <v>2704</v>
      </c>
    </row>
    <row r="5862" spans="1:10" x14ac:dyDescent="0.2">
      <c r="A5862" t="s">
        <v>40</v>
      </c>
      <c r="B5862" t="s">
        <v>49</v>
      </c>
      <c r="C5862">
        <v>2011</v>
      </c>
      <c r="D5862">
        <v>2.2000000000000002</v>
      </c>
      <c r="E5862" t="s">
        <v>22</v>
      </c>
      <c r="F5862" t="s">
        <v>25</v>
      </c>
      <c r="G5862">
        <v>122858</v>
      </c>
      <c r="H5862">
        <v>3</v>
      </c>
      <c r="I5862">
        <v>4</v>
      </c>
      <c r="J5862">
        <v>9142</v>
      </c>
    </row>
    <row r="5863" spans="1:10" x14ac:dyDescent="0.2">
      <c r="A5863" t="s">
        <v>14</v>
      </c>
      <c r="B5863" t="s">
        <v>15</v>
      </c>
      <c r="C5863">
        <v>2013</v>
      </c>
      <c r="D5863">
        <v>1.3</v>
      </c>
      <c r="E5863" t="s">
        <v>28</v>
      </c>
      <c r="F5863" t="s">
        <v>17</v>
      </c>
      <c r="G5863">
        <v>116174</v>
      </c>
      <c r="H5863">
        <v>4</v>
      </c>
      <c r="I5863">
        <v>2</v>
      </c>
      <c r="J5863">
        <v>8476</v>
      </c>
    </row>
    <row r="5864" spans="1:10" x14ac:dyDescent="0.2">
      <c r="A5864" t="s">
        <v>20</v>
      </c>
      <c r="B5864" t="s">
        <v>50</v>
      </c>
      <c r="C5864">
        <v>2012</v>
      </c>
      <c r="D5864">
        <v>4.7</v>
      </c>
      <c r="E5864" t="s">
        <v>16</v>
      </c>
      <c r="F5864" t="s">
        <v>13</v>
      </c>
      <c r="G5864">
        <v>71925</v>
      </c>
      <c r="H5864">
        <v>3</v>
      </c>
      <c r="I5864">
        <v>1</v>
      </c>
      <c r="J5864">
        <v>11961</v>
      </c>
    </row>
    <row r="5865" spans="1:10" x14ac:dyDescent="0.2">
      <c r="A5865" t="s">
        <v>40</v>
      </c>
      <c r="B5865" t="s">
        <v>41</v>
      </c>
      <c r="C5865">
        <v>2011</v>
      </c>
      <c r="D5865">
        <v>2.2999999999999998</v>
      </c>
      <c r="E5865" t="s">
        <v>16</v>
      </c>
      <c r="F5865" t="s">
        <v>13</v>
      </c>
      <c r="G5865">
        <v>193499</v>
      </c>
      <c r="H5865">
        <v>3</v>
      </c>
      <c r="I5865">
        <v>5</v>
      </c>
      <c r="J5865">
        <v>6830</v>
      </c>
    </row>
    <row r="5866" spans="1:10" x14ac:dyDescent="0.2">
      <c r="A5866" t="s">
        <v>23</v>
      </c>
      <c r="B5866" t="s">
        <v>45</v>
      </c>
      <c r="C5866">
        <v>2018</v>
      </c>
      <c r="D5866">
        <v>2.5</v>
      </c>
      <c r="E5866" t="s">
        <v>16</v>
      </c>
      <c r="F5866" t="s">
        <v>25</v>
      </c>
      <c r="G5866">
        <v>77777</v>
      </c>
      <c r="H5866">
        <v>3</v>
      </c>
      <c r="I5866">
        <v>4</v>
      </c>
      <c r="J5866">
        <v>11444</v>
      </c>
    </row>
    <row r="5867" spans="1:10" x14ac:dyDescent="0.2">
      <c r="A5867" t="s">
        <v>10</v>
      </c>
      <c r="B5867" t="s">
        <v>48</v>
      </c>
      <c r="C5867">
        <v>2004</v>
      </c>
      <c r="D5867">
        <v>2.8</v>
      </c>
      <c r="E5867" t="s">
        <v>22</v>
      </c>
      <c r="F5867" t="s">
        <v>13</v>
      </c>
      <c r="G5867">
        <v>27807</v>
      </c>
      <c r="H5867">
        <v>3</v>
      </c>
      <c r="I5867">
        <v>4</v>
      </c>
      <c r="J5867">
        <v>9543</v>
      </c>
    </row>
    <row r="5868" spans="1:10" x14ac:dyDescent="0.2">
      <c r="A5868" t="s">
        <v>40</v>
      </c>
      <c r="B5868" t="s">
        <v>51</v>
      </c>
      <c r="C5868">
        <v>2000</v>
      </c>
      <c r="D5868">
        <v>3.8</v>
      </c>
      <c r="E5868" t="s">
        <v>16</v>
      </c>
      <c r="F5868" t="s">
        <v>13</v>
      </c>
      <c r="G5868">
        <v>257726</v>
      </c>
      <c r="H5868">
        <v>4</v>
      </c>
      <c r="I5868">
        <v>2</v>
      </c>
      <c r="J5868">
        <v>3745</v>
      </c>
    </row>
    <row r="5869" spans="1:10" x14ac:dyDescent="0.2">
      <c r="A5869" t="s">
        <v>29</v>
      </c>
      <c r="B5869" t="s">
        <v>30</v>
      </c>
      <c r="C5869">
        <v>2013</v>
      </c>
      <c r="D5869">
        <v>3.7</v>
      </c>
      <c r="E5869" t="s">
        <v>28</v>
      </c>
      <c r="F5869" t="s">
        <v>25</v>
      </c>
      <c r="G5869">
        <v>168222</v>
      </c>
      <c r="H5869">
        <v>2</v>
      </c>
      <c r="I5869">
        <v>3</v>
      </c>
      <c r="J5869">
        <v>8335</v>
      </c>
    </row>
    <row r="5870" spans="1:10" x14ac:dyDescent="0.2">
      <c r="A5870" t="s">
        <v>23</v>
      </c>
      <c r="B5870" t="s">
        <v>24</v>
      </c>
      <c r="C5870">
        <v>2005</v>
      </c>
      <c r="D5870">
        <v>1.6</v>
      </c>
      <c r="E5870" t="s">
        <v>16</v>
      </c>
      <c r="F5870" t="s">
        <v>17</v>
      </c>
      <c r="G5870">
        <v>92903</v>
      </c>
      <c r="H5870">
        <v>3</v>
      </c>
      <c r="I5870">
        <v>1</v>
      </c>
      <c r="J5870">
        <v>7841</v>
      </c>
    </row>
    <row r="5871" spans="1:10" x14ac:dyDescent="0.2">
      <c r="A5871" t="s">
        <v>18</v>
      </c>
      <c r="B5871" t="s">
        <v>54</v>
      </c>
      <c r="C5871">
        <v>2001</v>
      </c>
      <c r="D5871">
        <v>3.8</v>
      </c>
      <c r="E5871" t="s">
        <v>16</v>
      </c>
      <c r="F5871" t="s">
        <v>13</v>
      </c>
      <c r="G5871">
        <v>147004</v>
      </c>
      <c r="H5871">
        <v>4</v>
      </c>
      <c r="I5871">
        <v>2</v>
      </c>
      <c r="J5871">
        <v>6259</v>
      </c>
    </row>
    <row r="5872" spans="1:10" x14ac:dyDescent="0.2">
      <c r="A5872" t="s">
        <v>40</v>
      </c>
      <c r="B5872" t="s">
        <v>49</v>
      </c>
      <c r="C5872">
        <v>2000</v>
      </c>
      <c r="D5872">
        <v>4.2</v>
      </c>
      <c r="E5872" t="s">
        <v>16</v>
      </c>
      <c r="F5872" t="s">
        <v>13</v>
      </c>
      <c r="G5872">
        <v>163947</v>
      </c>
      <c r="H5872">
        <v>5</v>
      </c>
      <c r="I5872">
        <v>4</v>
      </c>
      <c r="J5872">
        <v>6021</v>
      </c>
    </row>
    <row r="5873" spans="1:10" x14ac:dyDescent="0.2">
      <c r="A5873" t="s">
        <v>23</v>
      </c>
      <c r="B5873" t="s">
        <v>38</v>
      </c>
      <c r="C5873">
        <v>2003</v>
      </c>
      <c r="D5873">
        <v>2.8</v>
      </c>
      <c r="E5873" t="s">
        <v>16</v>
      </c>
      <c r="F5873" t="s">
        <v>17</v>
      </c>
      <c r="G5873">
        <v>17614</v>
      </c>
      <c r="H5873">
        <v>4</v>
      </c>
      <c r="I5873">
        <v>4</v>
      </c>
      <c r="J5873">
        <v>9947</v>
      </c>
    </row>
    <row r="5874" spans="1:10" x14ac:dyDescent="0.2">
      <c r="A5874" t="s">
        <v>33</v>
      </c>
      <c r="B5874" t="s">
        <v>34</v>
      </c>
      <c r="C5874">
        <v>2006</v>
      </c>
      <c r="D5874">
        <v>2.4</v>
      </c>
      <c r="E5874" t="s">
        <v>28</v>
      </c>
      <c r="F5874" t="s">
        <v>25</v>
      </c>
      <c r="G5874">
        <v>22158</v>
      </c>
      <c r="H5874">
        <v>2</v>
      </c>
      <c r="I5874">
        <v>2</v>
      </c>
      <c r="J5874">
        <v>7856</v>
      </c>
    </row>
    <row r="5875" spans="1:10" x14ac:dyDescent="0.2">
      <c r="A5875" t="s">
        <v>10</v>
      </c>
      <c r="B5875" t="s">
        <v>31</v>
      </c>
      <c r="C5875">
        <v>2020</v>
      </c>
      <c r="D5875">
        <v>1.2</v>
      </c>
      <c r="E5875" t="s">
        <v>16</v>
      </c>
      <c r="F5875" t="s">
        <v>17</v>
      </c>
      <c r="G5875">
        <v>122890</v>
      </c>
      <c r="H5875">
        <v>5</v>
      </c>
      <c r="I5875">
        <v>1</v>
      </c>
      <c r="J5875">
        <v>11342</v>
      </c>
    </row>
    <row r="5876" spans="1:10" x14ac:dyDescent="0.2">
      <c r="A5876" t="s">
        <v>33</v>
      </c>
      <c r="B5876" t="s">
        <v>43</v>
      </c>
      <c r="C5876">
        <v>2012</v>
      </c>
      <c r="D5876">
        <v>2.8</v>
      </c>
      <c r="E5876" t="s">
        <v>28</v>
      </c>
      <c r="F5876" t="s">
        <v>13</v>
      </c>
      <c r="G5876">
        <v>22497</v>
      </c>
      <c r="H5876">
        <v>5</v>
      </c>
      <c r="I5876">
        <v>1</v>
      </c>
      <c r="J5876">
        <v>10050</v>
      </c>
    </row>
    <row r="5877" spans="1:10" x14ac:dyDescent="0.2">
      <c r="A5877" t="s">
        <v>10</v>
      </c>
      <c r="B5877" t="s">
        <v>48</v>
      </c>
      <c r="C5877">
        <v>2012</v>
      </c>
      <c r="D5877">
        <v>2.8</v>
      </c>
      <c r="E5877" t="s">
        <v>28</v>
      </c>
      <c r="F5877" t="s">
        <v>13</v>
      </c>
      <c r="G5877">
        <v>101331</v>
      </c>
      <c r="H5877">
        <v>4</v>
      </c>
      <c r="I5877">
        <v>4</v>
      </c>
      <c r="J5877">
        <v>8473</v>
      </c>
    </row>
    <row r="5878" spans="1:10" x14ac:dyDescent="0.2">
      <c r="A5878" t="s">
        <v>26</v>
      </c>
      <c r="B5878" t="s">
        <v>32</v>
      </c>
      <c r="C5878">
        <v>2021</v>
      </c>
      <c r="D5878">
        <v>1.4</v>
      </c>
      <c r="E5878" t="s">
        <v>28</v>
      </c>
      <c r="F5878" t="s">
        <v>13</v>
      </c>
      <c r="G5878">
        <v>286903</v>
      </c>
      <c r="H5878">
        <v>5</v>
      </c>
      <c r="I5878">
        <v>3</v>
      </c>
      <c r="J5878">
        <v>6061</v>
      </c>
    </row>
    <row r="5879" spans="1:10" x14ac:dyDescent="0.2">
      <c r="A5879" t="s">
        <v>26</v>
      </c>
      <c r="B5879" t="s">
        <v>32</v>
      </c>
      <c r="C5879">
        <v>2020</v>
      </c>
      <c r="D5879">
        <v>2.6</v>
      </c>
      <c r="E5879" t="s">
        <v>28</v>
      </c>
      <c r="F5879" t="s">
        <v>17</v>
      </c>
      <c r="G5879">
        <v>148675</v>
      </c>
      <c r="H5879">
        <v>2</v>
      </c>
      <c r="I5879">
        <v>2</v>
      </c>
      <c r="J5879">
        <v>11226</v>
      </c>
    </row>
    <row r="5880" spans="1:10" x14ac:dyDescent="0.2">
      <c r="A5880" t="s">
        <v>40</v>
      </c>
      <c r="B5880" t="s">
        <v>51</v>
      </c>
      <c r="C5880">
        <v>2012</v>
      </c>
      <c r="D5880">
        <v>3.1</v>
      </c>
      <c r="E5880" t="s">
        <v>22</v>
      </c>
      <c r="F5880" t="s">
        <v>25</v>
      </c>
      <c r="G5880">
        <v>64922</v>
      </c>
      <c r="H5880">
        <v>5</v>
      </c>
      <c r="I5880">
        <v>5</v>
      </c>
      <c r="J5880">
        <v>11501</v>
      </c>
    </row>
    <row r="5881" spans="1:10" x14ac:dyDescent="0.2">
      <c r="A5881" t="s">
        <v>40</v>
      </c>
      <c r="B5881" t="s">
        <v>41</v>
      </c>
      <c r="C5881">
        <v>2003</v>
      </c>
      <c r="D5881">
        <v>2.7</v>
      </c>
      <c r="E5881" t="s">
        <v>28</v>
      </c>
      <c r="F5881" t="s">
        <v>25</v>
      </c>
      <c r="G5881">
        <v>218024</v>
      </c>
      <c r="H5881">
        <v>5</v>
      </c>
      <c r="I5881">
        <v>3</v>
      </c>
      <c r="J5881">
        <v>3339</v>
      </c>
    </row>
    <row r="5882" spans="1:10" x14ac:dyDescent="0.2">
      <c r="A5882" t="s">
        <v>10</v>
      </c>
      <c r="B5882" t="s">
        <v>11</v>
      </c>
      <c r="C5882">
        <v>2011</v>
      </c>
      <c r="D5882">
        <v>1.4</v>
      </c>
      <c r="E5882" t="s">
        <v>28</v>
      </c>
      <c r="F5882" t="s">
        <v>13</v>
      </c>
      <c r="G5882">
        <v>52300</v>
      </c>
      <c r="H5882">
        <v>4</v>
      </c>
      <c r="I5882">
        <v>2</v>
      </c>
      <c r="J5882">
        <v>7754</v>
      </c>
    </row>
    <row r="5883" spans="1:10" x14ac:dyDescent="0.2">
      <c r="A5883" t="s">
        <v>26</v>
      </c>
      <c r="B5883" t="s">
        <v>47</v>
      </c>
      <c r="C5883">
        <v>2015</v>
      </c>
      <c r="D5883">
        <v>2.4</v>
      </c>
      <c r="E5883" t="s">
        <v>12</v>
      </c>
      <c r="F5883" t="s">
        <v>13</v>
      </c>
      <c r="G5883">
        <v>194995</v>
      </c>
      <c r="H5883">
        <v>5</v>
      </c>
      <c r="I5883">
        <v>2</v>
      </c>
      <c r="J5883">
        <v>7100</v>
      </c>
    </row>
    <row r="5884" spans="1:10" x14ac:dyDescent="0.2">
      <c r="A5884" t="s">
        <v>33</v>
      </c>
      <c r="B5884" t="s">
        <v>43</v>
      </c>
      <c r="C5884">
        <v>2000</v>
      </c>
      <c r="D5884">
        <v>2.1</v>
      </c>
      <c r="E5884" t="s">
        <v>22</v>
      </c>
      <c r="F5884" t="s">
        <v>17</v>
      </c>
      <c r="G5884">
        <v>28961</v>
      </c>
      <c r="H5884">
        <v>3</v>
      </c>
      <c r="I5884">
        <v>3</v>
      </c>
      <c r="J5884">
        <v>9120</v>
      </c>
    </row>
    <row r="5885" spans="1:10" x14ac:dyDescent="0.2">
      <c r="A5885" t="s">
        <v>33</v>
      </c>
      <c r="B5885" t="s">
        <v>34</v>
      </c>
      <c r="C5885">
        <v>2005</v>
      </c>
      <c r="D5885">
        <v>1.1000000000000001</v>
      </c>
      <c r="E5885" t="s">
        <v>12</v>
      </c>
      <c r="F5885" t="s">
        <v>17</v>
      </c>
      <c r="G5885">
        <v>197972</v>
      </c>
      <c r="H5885">
        <v>2</v>
      </c>
      <c r="I5885">
        <v>5</v>
      </c>
      <c r="J5885">
        <v>4240</v>
      </c>
    </row>
    <row r="5886" spans="1:10" x14ac:dyDescent="0.2">
      <c r="A5886" t="s">
        <v>40</v>
      </c>
      <c r="B5886" t="s">
        <v>51</v>
      </c>
      <c r="C5886">
        <v>2022</v>
      </c>
      <c r="D5886">
        <v>3.8</v>
      </c>
      <c r="E5886" t="s">
        <v>12</v>
      </c>
      <c r="F5886" t="s">
        <v>25</v>
      </c>
      <c r="G5886">
        <v>148702</v>
      </c>
      <c r="H5886">
        <v>3</v>
      </c>
      <c r="I5886">
        <v>2</v>
      </c>
      <c r="J5886">
        <v>11525</v>
      </c>
    </row>
    <row r="5887" spans="1:10" x14ac:dyDescent="0.2">
      <c r="A5887" t="s">
        <v>29</v>
      </c>
      <c r="B5887" t="s">
        <v>30</v>
      </c>
      <c r="C5887">
        <v>2016</v>
      </c>
      <c r="D5887">
        <v>3.6</v>
      </c>
      <c r="E5887" t="s">
        <v>22</v>
      </c>
      <c r="F5887" t="s">
        <v>17</v>
      </c>
      <c r="G5887">
        <v>210863</v>
      </c>
      <c r="H5887">
        <v>2</v>
      </c>
      <c r="I5887">
        <v>3</v>
      </c>
      <c r="J5887">
        <v>11782</v>
      </c>
    </row>
    <row r="5888" spans="1:10" x14ac:dyDescent="0.2">
      <c r="A5888" t="s">
        <v>18</v>
      </c>
      <c r="B5888" t="s">
        <v>19</v>
      </c>
      <c r="C5888">
        <v>2021</v>
      </c>
      <c r="D5888">
        <v>3</v>
      </c>
      <c r="E5888" t="s">
        <v>12</v>
      </c>
      <c r="F5888" t="s">
        <v>13</v>
      </c>
      <c r="G5888">
        <v>9696</v>
      </c>
      <c r="H5888">
        <v>3</v>
      </c>
      <c r="I5888">
        <v>3</v>
      </c>
      <c r="J5888">
        <v>13206</v>
      </c>
    </row>
    <row r="5889" spans="1:10" x14ac:dyDescent="0.2">
      <c r="A5889" t="s">
        <v>29</v>
      </c>
      <c r="B5889" t="s">
        <v>56</v>
      </c>
      <c r="C5889">
        <v>2019</v>
      </c>
      <c r="D5889">
        <v>3.5</v>
      </c>
      <c r="E5889" t="s">
        <v>12</v>
      </c>
      <c r="F5889" t="s">
        <v>13</v>
      </c>
      <c r="G5889">
        <v>7642</v>
      </c>
      <c r="H5889">
        <v>3</v>
      </c>
      <c r="I5889">
        <v>2</v>
      </c>
      <c r="J5889">
        <v>13147</v>
      </c>
    </row>
    <row r="5890" spans="1:10" x14ac:dyDescent="0.2">
      <c r="A5890" t="s">
        <v>40</v>
      </c>
      <c r="B5890" t="s">
        <v>51</v>
      </c>
      <c r="C5890">
        <v>2003</v>
      </c>
      <c r="D5890">
        <v>2.4</v>
      </c>
      <c r="E5890" t="s">
        <v>16</v>
      </c>
      <c r="F5890" t="s">
        <v>25</v>
      </c>
      <c r="G5890">
        <v>269645</v>
      </c>
      <c r="H5890">
        <v>2</v>
      </c>
      <c r="I5890">
        <v>5</v>
      </c>
      <c r="J5890">
        <v>3007</v>
      </c>
    </row>
    <row r="5891" spans="1:10" x14ac:dyDescent="0.2">
      <c r="A5891" t="s">
        <v>10</v>
      </c>
      <c r="B5891" t="s">
        <v>48</v>
      </c>
      <c r="C5891">
        <v>2017</v>
      </c>
      <c r="D5891">
        <v>2.6</v>
      </c>
      <c r="E5891" t="s">
        <v>22</v>
      </c>
      <c r="F5891" t="s">
        <v>17</v>
      </c>
      <c r="G5891">
        <v>166170</v>
      </c>
      <c r="H5891">
        <v>2</v>
      </c>
      <c r="I5891">
        <v>1</v>
      </c>
      <c r="J5891">
        <v>11976</v>
      </c>
    </row>
    <row r="5892" spans="1:10" x14ac:dyDescent="0.2">
      <c r="A5892" t="s">
        <v>23</v>
      </c>
      <c r="B5892" t="s">
        <v>24</v>
      </c>
      <c r="C5892">
        <v>2010</v>
      </c>
      <c r="D5892">
        <v>4.5</v>
      </c>
      <c r="E5892" t="s">
        <v>22</v>
      </c>
      <c r="F5892" t="s">
        <v>17</v>
      </c>
      <c r="G5892">
        <v>226146</v>
      </c>
      <c r="H5892">
        <v>3</v>
      </c>
      <c r="I5892">
        <v>2</v>
      </c>
      <c r="J5892">
        <v>10577</v>
      </c>
    </row>
    <row r="5893" spans="1:10" x14ac:dyDescent="0.2">
      <c r="A5893" t="s">
        <v>33</v>
      </c>
      <c r="B5893" t="s">
        <v>55</v>
      </c>
      <c r="C5893">
        <v>2013</v>
      </c>
      <c r="D5893">
        <v>4.0999999999999996</v>
      </c>
      <c r="E5893" t="s">
        <v>16</v>
      </c>
      <c r="F5893" t="s">
        <v>17</v>
      </c>
      <c r="G5893">
        <v>195173</v>
      </c>
      <c r="H5893">
        <v>3</v>
      </c>
      <c r="I5893">
        <v>2</v>
      </c>
      <c r="J5893">
        <v>10696</v>
      </c>
    </row>
    <row r="5894" spans="1:10" x14ac:dyDescent="0.2">
      <c r="A5894" t="s">
        <v>18</v>
      </c>
      <c r="B5894" t="s">
        <v>54</v>
      </c>
      <c r="C5894">
        <v>2020</v>
      </c>
      <c r="D5894">
        <v>3.6</v>
      </c>
      <c r="E5894" t="s">
        <v>22</v>
      </c>
      <c r="F5894" t="s">
        <v>17</v>
      </c>
      <c r="G5894">
        <v>53294</v>
      </c>
      <c r="H5894">
        <v>5</v>
      </c>
      <c r="I5894">
        <v>3</v>
      </c>
      <c r="J5894">
        <v>16134</v>
      </c>
    </row>
    <row r="5895" spans="1:10" x14ac:dyDescent="0.2">
      <c r="A5895" t="s">
        <v>29</v>
      </c>
      <c r="B5895" t="s">
        <v>35</v>
      </c>
      <c r="C5895">
        <v>2016</v>
      </c>
      <c r="D5895">
        <v>3.8</v>
      </c>
      <c r="E5895" t="s">
        <v>22</v>
      </c>
      <c r="F5895" t="s">
        <v>25</v>
      </c>
      <c r="G5895">
        <v>224808</v>
      </c>
      <c r="H5895">
        <v>2</v>
      </c>
      <c r="I5895">
        <v>1</v>
      </c>
      <c r="J5895">
        <v>10203</v>
      </c>
    </row>
    <row r="5896" spans="1:10" x14ac:dyDescent="0.2">
      <c r="A5896" t="s">
        <v>20</v>
      </c>
      <c r="B5896" t="s">
        <v>21</v>
      </c>
      <c r="C5896">
        <v>2018</v>
      </c>
      <c r="D5896">
        <v>1.7</v>
      </c>
      <c r="E5896" t="s">
        <v>16</v>
      </c>
      <c r="F5896" t="s">
        <v>17</v>
      </c>
      <c r="G5896">
        <v>281685</v>
      </c>
      <c r="H5896">
        <v>2</v>
      </c>
      <c r="I5896">
        <v>1</v>
      </c>
      <c r="J5896">
        <v>8066</v>
      </c>
    </row>
    <row r="5897" spans="1:10" x14ac:dyDescent="0.2">
      <c r="A5897" t="s">
        <v>29</v>
      </c>
      <c r="B5897" t="s">
        <v>56</v>
      </c>
      <c r="C5897">
        <v>2000</v>
      </c>
      <c r="D5897">
        <v>1.2</v>
      </c>
      <c r="E5897" t="s">
        <v>22</v>
      </c>
      <c r="F5897" t="s">
        <v>25</v>
      </c>
      <c r="G5897">
        <v>68512</v>
      </c>
      <c r="H5897">
        <v>5</v>
      </c>
      <c r="I5897">
        <v>4</v>
      </c>
      <c r="J5897">
        <v>5929</v>
      </c>
    </row>
    <row r="5898" spans="1:10" x14ac:dyDescent="0.2">
      <c r="A5898" t="s">
        <v>14</v>
      </c>
      <c r="B5898" t="s">
        <v>46</v>
      </c>
      <c r="C5898">
        <v>2001</v>
      </c>
      <c r="D5898">
        <v>3.5</v>
      </c>
      <c r="E5898" t="s">
        <v>12</v>
      </c>
      <c r="F5898" t="s">
        <v>25</v>
      </c>
      <c r="G5898">
        <v>52291</v>
      </c>
      <c r="H5898">
        <v>5</v>
      </c>
      <c r="I5898">
        <v>1</v>
      </c>
      <c r="J5898">
        <v>6854</v>
      </c>
    </row>
    <row r="5899" spans="1:10" x14ac:dyDescent="0.2">
      <c r="A5899" t="s">
        <v>18</v>
      </c>
      <c r="B5899" t="s">
        <v>54</v>
      </c>
      <c r="C5899">
        <v>2000</v>
      </c>
      <c r="D5899">
        <v>3.3</v>
      </c>
      <c r="E5899" t="s">
        <v>28</v>
      </c>
      <c r="F5899" t="s">
        <v>17</v>
      </c>
      <c r="G5899">
        <v>196445</v>
      </c>
      <c r="H5899">
        <v>5</v>
      </c>
      <c r="I5899">
        <v>4</v>
      </c>
      <c r="J5899">
        <v>4971</v>
      </c>
    </row>
    <row r="5900" spans="1:10" x14ac:dyDescent="0.2">
      <c r="A5900" t="s">
        <v>14</v>
      </c>
      <c r="B5900" t="s">
        <v>46</v>
      </c>
      <c r="C5900">
        <v>2019</v>
      </c>
      <c r="D5900">
        <v>3.5</v>
      </c>
      <c r="E5900" t="s">
        <v>22</v>
      </c>
      <c r="F5900" t="s">
        <v>17</v>
      </c>
      <c r="G5900">
        <v>167344</v>
      </c>
      <c r="H5900">
        <v>5</v>
      </c>
      <c r="I5900">
        <v>4</v>
      </c>
      <c r="J5900">
        <v>13453</v>
      </c>
    </row>
    <row r="5901" spans="1:10" x14ac:dyDescent="0.2">
      <c r="A5901" t="s">
        <v>40</v>
      </c>
      <c r="B5901" t="s">
        <v>41</v>
      </c>
      <c r="C5901">
        <v>2010</v>
      </c>
      <c r="D5901">
        <v>3.5</v>
      </c>
      <c r="E5901" t="s">
        <v>28</v>
      </c>
      <c r="F5901" t="s">
        <v>13</v>
      </c>
      <c r="G5901">
        <v>198438</v>
      </c>
      <c r="H5901">
        <v>2</v>
      </c>
      <c r="I5901">
        <v>2</v>
      </c>
      <c r="J5901">
        <v>6631</v>
      </c>
    </row>
    <row r="5902" spans="1:10" x14ac:dyDescent="0.2">
      <c r="A5902" t="s">
        <v>20</v>
      </c>
      <c r="B5902" t="s">
        <v>42</v>
      </c>
      <c r="C5902">
        <v>2010</v>
      </c>
      <c r="D5902">
        <v>2.8</v>
      </c>
      <c r="E5902" t="s">
        <v>28</v>
      </c>
      <c r="F5902" t="s">
        <v>13</v>
      </c>
      <c r="G5902">
        <v>229661</v>
      </c>
      <c r="H5902">
        <v>3</v>
      </c>
      <c r="I5902">
        <v>3</v>
      </c>
      <c r="J5902">
        <v>5306</v>
      </c>
    </row>
    <row r="5903" spans="1:10" x14ac:dyDescent="0.2">
      <c r="A5903" t="s">
        <v>20</v>
      </c>
      <c r="B5903" t="s">
        <v>50</v>
      </c>
      <c r="C5903">
        <v>2009</v>
      </c>
      <c r="D5903">
        <v>2.4</v>
      </c>
      <c r="E5903" t="s">
        <v>22</v>
      </c>
      <c r="F5903" t="s">
        <v>17</v>
      </c>
      <c r="G5903">
        <v>297379</v>
      </c>
      <c r="H5903">
        <v>3</v>
      </c>
      <c r="I5903">
        <v>3</v>
      </c>
      <c r="J5903">
        <v>6752</v>
      </c>
    </row>
    <row r="5904" spans="1:10" x14ac:dyDescent="0.2">
      <c r="A5904" t="s">
        <v>40</v>
      </c>
      <c r="B5904" t="s">
        <v>49</v>
      </c>
      <c r="C5904">
        <v>2021</v>
      </c>
      <c r="D5904">
        <v>2.2999999999999998</v>
      </c>
      <c r="E5904" t="s">
        <v>12</v>
      </c>
      <c r="F5904" t="s">
        <v>17</v>
      </c>
      <c r="G5904">
        <v>278965</v>
      </c>
      <c r="H5904">
        <v>5</v>
      </c>
      <c r="I5904">
        <v>3</v>
      </c>
      <c r="J5904">
        <v>8620</v>
      </c>
    </row>
    <row r="5905" spans="1:10" x14ac:dyDescent="0.2">
      <c r="A5905" t="s">
        <v>40</v>
      </c>
      <c r="B5905" t="s">
        <v>51</v>
      </c>
      <c r="C5905">
        <v>2009</v>
      </c>
      <c r="D5905">
        <v>1.1000000000000001</v>
      </c>
      <c r="E5905" t="s">
        <v>22</v>
      </c>
      <c r="F5905" t="s">
        <v>25</v>
      </c>
      <c r="G5905">
        <v>275055</v>
      </c>
      <c r="H5905">
        <v>3</v>
      </c>
      <c r="I5905">
        <v>4</v>
      </c>
      <c r="J5905">
        <v>4398</v>
      </c>
    </row>
    <row r="5906" spans="1:10" x14ac:dyDescent="0.2">
      <c r="A5906" t="s">
        <v>23</v>
      </c>
      <c r="B5906" t="s">
        <v>45</v>
      </c>
      <c r="C5906">
        <v>2009</v>
      </c>
      <c r="D5906">
        <v>1.8</v>
      </c>
      <c r="E5906" t="s">
        <v>22</v>
      </c>
      <c r="F5906" t="s">
        <v>17</v>
      </c>
      <c r="G5906">
        <v>221746</v>
      </c>
      <c r="H5906">
        <v>5</v>
      </c>
      <c r="I5906">
        <v>1</v>
      </c>
      <c r="J5906">
        <v>7665</v>
      </c>
    </row>
    <row r="5907" spans="1:10" x14ac:dyDescent="0.2">
      <c r="A5907" t="s">
        <v>20</v>
      </c>
      <c r="B5907" t="s">
        <v>50</v>
      </c>
      <c r="C5907">
        <v>2001</v>
      </c>
      <c r="D5907">
        <v>4.2</v>
      </c>
      <c r="E5907" t="s">
        <v>22</v>
      </c>
      <c r="F5907" t="s">
        <v>17</v>
      </c>
      <c r="G5907">
        <v>11815</v>
      </c>
      <c r="H5907">
        <v>3</v>
      </c>
      <c r="I5907">
        <v>4</v>
      </c>
      <c r="J5907">
        <v>11863</v>
      </c>
    </row>
    <row r="5908" spans="1:10" x14ac:dyDescent="0.2">
      <c r="A5908" t="s">
        <v>20</v>
      </c>
      <c r="B5908" t="s">
        <v>50</v>
      </c>
      <c r="C5908">
        <v>2013</v>
      </c>
      <c r="D5908">
        <v>1.9</v>
      </c>
      <c r="E5908" t="s">
        <v>28</v>
      </c>
      <c r="F5908" t="s">
        <v>13</v>
      </c>
      <c r="G5908">
        <v>128071</v>
      </c>
      <c r="H5908">
        <v>5</v>
      </c>
      <c r="I5908">
        <v>5</v>
      </c>
      <c r="J5908">
        <v>7338</v>
      </c>
    </row>
    <row r="5909" spans="1:10" x14ac:dyDescent="0.2">
      <c r="A5909" t="s">
        <v>23</v>
      </c>
      <c r="B5909" t="s">
        <v>24</v>
      </c>
      <c r="C5909">
        <v>2005</v>
      </c>
      <c r="D5909">
        <v>2.6</v>
      </c>
      <c r="E5909" t="s">
        <v>16</v>
      </c>
      <c r="F5909" t="s">
        <v>25</v>
      </c>
      <c r="G5909">
        <v>262975</v>
      </c>
      <c r="H5909">
        <v>2</v>
      </c>
      <c r="I5909">
        <v>4</v>
      </c>
      <c r="J5909">
        <v>3940</v>
      </c>
    </row>
    <row r="5910" spans="1:10" x14ac:dyDescent="0.2">
      <c r="A5910" t="s">
        <v>36</v>
      </c>
      <c r="B5910" t="s">
        <v>53</v>
      </c>
      <c r="C5910">
        <v>2000</v>
      </c>
      <c r="D5910">
        <v>1.3</v>
      </c>
      <c r="E5910" t="s">
        <v>22</v>
      </c>
      <c r="F5910" t="s">
        <v>25</v>
      </c>
      <c r="G5910">
        <v>140723</v>
      </c>
      <c r="H5910">
        <v>5</v>
      </c>
      <c r="I5910">
        <v>2</v>
      </c>
      <c r="J5910">
        <v>4585</v>
      </c>
    </row>
    <row r="5911" spans="1:10" x14ac:dyDescent="0.2">
      <c r="A5911" t="s">
        <v>10</v>
      </c>
      <c r="B5911" t="s">
        <v>31</v>
      </c>
      <c r="C5911">
        <v>2016</v>
      </c>
      <c r="D5911">
        <v>2.2999999999999998</v>
      </c>
      <c r="E5911" t="s">
        <v>12</v>
      </c>
      <c r="F5911" t="s">
        <v>17</v>
      </c>
      <c r="G5911">
        <v>123501</v>
      </c>
      <c r="H5911">
        <v>3</v>
      </c>
      <c r="I5911">
        <v>3</v>
      </c>
      <c r="J5911">
        <v>10229</v>
      </c>
    </row>
    <row r="5912" spans="1:10" x14ac:dyDescent="0.2">
      <c r="A5912" t="s">
        <v>10</v>
      </c>
      <c r="B5912" t="s">
        <v>31</v>
      </c>
      <c r="C5912">
        <v>2015</v>
      </c>
      <c r="D5912">
        <v>3.9</v>
      </c>
      <c r="E5912" t="s">
        <v>22</v>
      </c>
      <c r="F5912" t="s">
        <v>13</v>
      </c>
      <c r="G5912">
        <v>27837</v>
      </c>
      <c r="H5912">
        <v>3</v>
      </c>
      <c r="I5912">
        <v>1</v>
      </c>
      <c r="J5912">
        <v>13943</v>
      </c>
    </row>
    <row r="5913" spans="1:10" x14ac:dyDescent="0.2">
      <c r="A5913" t="s">
        <v>23</v>
      </c>
      <c r="B5913" t="s">
        <v>45</v>
      </c>
      <c r="C5913">
        <v>2016</v>
      </c>
      <c r="D5913">
        <v>4.7</v>
      </c>
      <c r="E5913" t="s">
        <v>22</v>
      </c>
      <c r="F5913" t="s">
        <v>17</v>
      </c>
      <c r="G5913">
        <v>147698</v>
      </c>
      <c r="H5913">
        <v>5</v>
      </c>
      <c r="I5913">
        <v>2</v>
      </c>
      <c r="J5913">
        <v>14146</v>
      </c>
    </row>
    <row r="5914" spans="1:10" x14ac:dyDescent="0.2">
      <c r="A5914" t="s">
        <v>10</v>
      </c>
      <c r="B5914" t="s">
        <v>31</v>
      </c>
      <c r="C5914">
        <v>2014</v>
      </c>
      <c r="D5914">
        <v>4.9000000000000004</v>
      </c>
      <c r="E5914" t="s">
        <v>28</v>
      </c>
      <c r="F5914" t="s">
        <v>17</v>
      </c>
      <c r="G5914">
        <v>52585</v>
      </c>
      <c r="H5914">
        <v>3</v>
      </c>
      <c r="I5914">
        <v>1</v>
      </c>
      <c r="J5914">
        <v>13648</v>
      </c>
    </row>
    <row r="5915" spans="1:10" x14ac:dyDescent="0.2">
      <c r="A5915" t="s">
        <v>36</v>
      </c>
      <c r="B5915" t="s">
        <v>53</v>
      </c>
      <c r="C5915">
        <v>2021</v>
      </c>
      <c r="D5915">
        <v>1.4</v>
      </c>
      <c r="E5915" t="s">
        <v>12</v>
      </c>
      <c r="F5915" t="s">
        <v>13</v>
      </c>
      <c r="G5915">
        <v>96572</v>
      </c>
      <c r="H5915">
        <v>5</v>
      </c>
      <c r="I5915">
        <v>2</v>
      </c>
      <c r="J5915">
        <v>9868</v>
      </c>
    </row>
    <row r="5916" spans="1:10" x14ac:dyDescent="0.2">
      <c r="A5916" t="s">
        <v>18</v>
      </c>
      <c r="B5916" t="s">
        <v>54</v>
      </c>
      <c r="C5916">
        <v>2016</v>
      </c>
      <c r="D5916">
        <v>1.7</v>
      </c>
      <c r="E5916" t="s">
        <v>28</v>
      </c>
      <c r="F5916" t="s">
        <v>17</v>
      </c>
      <c r="G5916">
        <v>147888</v>
      </c>
      <c r="H5916">
        <v>3</v>
      </c>
      <c r="I5916">
        <v>3</v>
      </c>
      <c r="J5916">
        <v>9142</v>
      </c>
    </row>
    <row r="5917" spans="1:10" x14ac:dyDescent="0.2">
      <c r="A5917" t="s">
        <v>29</v>
      </c>
      <c r="B5917" t="s">
        <v>30</v>
      </c>
      <c r="C5917">
        <v>2019</v>
      </c>
      <c r="D5917">
        <v>3.9</v>
      </c>
      <c r="E5917" t="s">
        <v>22</v>
      </c>
      <c r="F5917" t="s">
        <v>13</v>
      </c>
      <c r="G5917">
        <v>110369</v>
      </c>
      <c r="H5917">
        <v>5</v>
      </c>
      <c r="I5917">
        <v>5</v>
      </c>
      <c r="J5917">
        <v>13492</v>
      </c>
    </row>
    <row r="5918" spans="1:10" x14ac:dyDescent="0.2">
      <c r="A5918" t="s">
        <v>23</v>
      </c>
      <c r="B5918" t="s">
        <v>24</v>
      </c>
      <c r="C5918">
        <v>2002</v>
      </c>
      <c r="D5918">
        <v>2.9</v>
      </c>
      <c r="E5918" t="s">
        <v>16</v>
      </c>
      <c r="F5918" t="s">
        <v>25</v>
      </c>
      <c r="G5918">
        <v>272485</v>
      </c>
      <c r="H5918">
        <v>2</v>
      </c>
      <c r="I5918">
        <v>5</v>
      </c>
      <c r="J5918">
        <v>3150</v>
      </c>
    </row>
    <row r="5919" spans="1:10" x14ac:dyDescent="0.2">
      <c r="A5919" t="s">
        <v>18</v>
      </c>
      <c r="B5919" t="s">
        <v>19</v>
      </c>
      <c r="C5919">
        <v>2023</v>
      </c>
      <c r="D5919">
        <v>2.7</v>
      </c>
      <c r="E5919" t="s">
        <v>28</v>
      </c>
      <c r="F5919" t="s">
        <v>13</v>
      </c>
      <c r="G5919">
        <v>209173</v>
      </c>
      <c r="H5919">
        <v>2</v>
      </c>
      <c r="I5919">
        <v>3</v>
      </c>
      <c r="J5919">
        <v>9516</v>
      </c>
    </row>
    <row r="5920" spans="1:10" x14ac:dyDescent="0.2">
      <c r="A5920" t="s">
        <v>29</v>
      </c>
      <c r="B5920" t="s">
        <v>35</v>
      </c>
      <c r="C5920">
        <v>2005</v>
      </c>
      <c r="D5920">
        <v>4.9000000000000004</v>
      </c>
      <c r="E5920" t="s">
        <v>28</v>
      </c>
      <c r="F5920" t="s">
        <v>17</v>
      </c>
      <c r="G5920">
        <v>118274</v>
      </c>
      <c r="H5920">
        <v>4</v>
      </c>
      <c r="I5920">
        <v>4</v>
      </c>
      <c r="J5920">
        <v>9634</v>
      </c>
    </row>
    <row r="5921" spans="1:10" x14ac:dyDescent="0.2">
      <c r="A5921" t="s">
        <v>18</v>
      </c>
      <c r="B5921" t="s">
        <v>19</v>
      </c>
      <c r="C5921">
        <v>2000</v>
      </c>
      <c r="D5921">
        <v>2.2000000000000002</v>
      </c>
      <c r="E5921" t="s">
        <v>28</v>
      </c>
      <c r="F5921" t="s">
        <v>13</v>
      </c>
      <c r="G5921">
        <v>1041</v>
      </c>
      <c r="H5921">
        <v>5</v>
      </c>
      <c r="I5921">
        <v>1</v>
      </c>
      <c r="J5921">
        <v>6279</v>
      </c>
    </row>
    <row r="5922" spans="1:10" x14ac:dyDescent="0.2">
      <c r="A5922" t="s">
        <v>18</v>
      </c>
      <c r="B5922" t="s">
        <v>52</v>
      </c>
      <c r="C5922">
        <v>2023</v>
      </c>
      <c r="D5922">
        <v>3.2</v>
      </c>
      <c r="E5922" t="s">
        <v>12</v>
      </c>
      <c r="F5922" t="s">
        <v>17</v>
      </c>
      <c r="G5922">
        <v>122492</v>
      </c>
      <c r="H5922">
        <v>2</v>
      </c>
      <c r="I5922">
        <v>4</v>
      </c>
      <c r="J5922">
        <v>13250</v>
      </c>
    </row>
    <row r="5923" spans="1:10" x14ac:dyDescent="0.2">
      <c r="A5923" t="s">
        <v>26</v>
      </c>
      <c r="B5923" t="s">
        <v>27</v>
      </c>
      <c r="C5923">
        <v>2020</v>
      </c>
      <c r="D5923">
        <v>1</v>
      </c>
      <c r="E5923" t="s">
        <v>22</v>
      </c>
      <c r="F5923" t="s">
        <v>13</v>
      </c>
      <c r="G5923">
        <v>210034</v>
      </c>
      <c r="H5923">
        <v>3</v>
      </c>
      <c r="I5923">
        <v>1</v>
      </c>
      <c r="J5923">
        <v>8899</v>
      </c>
    </row>
    <row r="5924" spans="1:10" x14ac:dyDescent="0.2">
      <c r="A5924" t="s">
        <v>26</v>
      </c>
      <c r="B5924" t="s">
        <v>27</v>
      </c>
      <c r="C5924">
        <v>2004</v>
      </c>
      <c r="D5924">
        <v>3.1</v>
      </c>
      <c r="E5924" t="s">
        <v>28</v>
      </c>
      <c r="F5924" t="s">
        <v>25</v>
      </c>
      <c r="G5924">
        <v>293052</v>
      </c>
      <c r="H5924">
        <v>2</v>
      </c>
      <c r="I5924">
        <v>5</v>
      </c>
      <c r="J5924">
        <v>2538</v>
      </c>
    </row>
    <row r="5925" spans="1:10" x14ac:dyDescent="0.2">
      <c r="A5925" t="s">
        <v>40</v>
      </c>
      <c r="B5925" t="s">
        <v>41</v>
      </c>
      <c r="C5925">
        <v>2007</v>
      </c>
      <c r="D5925">
        <v>4.2</v>
      </c>
      <c r="E5925" t="s">
        <v>22</v>
      </c>
      <c r="F5925" t="s">
        <v>17</v>
      </c>
      <c r="G5925">
        <v>259756</v>
      </c>
      <c r="H5925">
        <v>4</v>
      </c>
      <c r="I5925">
        <v>3</v>
      </c>
      <c r="J5925">
        <v>8704</v>
      </c>
    </row>
    <row r="5926" spans="1:10" x14ac:dyDescent="0.2">
      <c r="A5926" t="s">
        <v>14</v>
      </c>
      <c r="B5926" t="s">
        <v>46</v>
      </c>
      <c r="C5926">
        <v>2009</v>
      </c>
      <c r="D5926">
        <v>3.1</v>
      </c>
      <c r="E5926" t="s">
        <v>12</v>
      </c>
      <c r="F5926" t="s">
        <v>17</v>
      </c>
      <c r="G5926">
        <v>115892</v>
      </c>
      <c r="H5926">
        <v>3</v>
      </c>
      <c r="I5926">
        <v>2</v>
      </c>
      <c r="J5926">
        <v>9082</v>
      </c>
    </row>
    <row r="5927" spans="1:10" x14ac:dyDescent="0.2">
      <c r="A5927" t="s">
        <v>10</v>
      </c>
      <c r="B5927" t="s">
        <v>11</v>
      </c>
      <c r="C5927">
        <v>2014</v>
      </c>
      <c r="D5927">
        <v>3.6</v>
      </c>
      <c r="E5927" t="s">
        <v>22</v>
      </c>
      <c r="F5927" t="s">
        <v>17</v>
      </c>
      <c r="G5927">
        <v>218266</v>
      </c>
      <c r="H5927">
        <v>2</v>
      </c>
      <c r="I5927">
        <v>3</v>
      </c>
      <c r="J5927">
        <v>11034</v>
      </c>
    </row>
    <row r="5928" spans="1:10" x14ac:dyDescent="0.2">
      <c r="A5928" t="s">
        <v>36</v>
      </c>
      <c r="B5928" t="s">
        <v>37</v>
      </c>
      <c r="C5928">
        <v>2012</v>
      </c>
      <c r="D5928">
        <v>1.2</v>
      </c>
      <c r="E5928" t="s">
        <v>12</v>
      </c>
      <c r="F5928" t="s">
        <v>25</v>
      </c>
      <c r="G5928">
        <v>39758</v>
      </c>
      <c r="H5928">
        <v>5</v>
      </c>
      <c r="I5928">
        <v>1</v>
      </c>
      <c r="J5928">
        <v>8104</v>
      </c>
    </row>
    <row r="5929" spans="1:10" x14ac:dyDescent="0.2">
      <c r="A5929" t="s">
        <v>40</v>
      </c>
      <c r="B5929" t="s">
        <v>49</v>
      </c>
      <c r="C5929">
        <v>2015</v>
      </c>
      <c r="D5929">
        <v>4.5</v>
      </c>
      <c r="E5929" t="s">
        <v>22</v>
      </c>
      <c r="F5929" t="s">
        <v>17</v>
      </c>
      <c r="G5929">
        <v>250587</v>
      </c>
      <c r="H5929">
        <v>3</v>
      </c>
      <c r="I5929">
        <v>1</v>
      </c>
      <c r="J5929">
        <v>11588</v>
      </c>
    </row>
    <row r="5930" spans="1:10" x14ac:dyDescent="0.2">
      <c r="A5930" t="s">
        <v>14</v>
      </c>
      <c r="B5930" t="s">
        <v>46</v>
      </c>
      <c r="C5930">
        <v>2000</v>
      </c>
      <c r="D5930">
        <v>1.2</v>
      </c>
      <c r="E5930" t="s">
        <v>22</v>
      </c>
      <c r="F5930" t="s">
        <v>17</v>
      </c>
      <c r="G5930">
        <v>44471</v>
      </c>
      <c r="H5930">
        <v>2</v>
      </c>
      <c r="I5930">
        <v>3</v>
      </c>
      <c r="J5930">
        <v>7910</v>
      </c>
    </row>
    <row r="5931" spans="1:10" x14ac:dyDescent="0.2">
      <c r="A5931" t="s">
        <v>18</v>
      </c>
      <c r="B5931" t="s">
        <v>19</v>
      </c>
      <c r="C5931">
        <v>2012</v>
      </c>
      <c r="D5931">
        <v>4.9000000000000004</v>
      </c>
      <c r="E5931" t="s">
        <v>28</v>
      </c>
      <c r="F5931" t="s">
        <v>25</v>
      </c>
      <c r="G5931">
        <v>166952</v>
      </c>
      <c r="H5931">
        <v>2</v>
      </c>
      <c r="I5931">
        <v>1</v>
      </c>
      <c r="J5931">
        <v>9260</v>
      </c>
    </row>
    <row r="5932" spans="1:10" x14ac:dyDescent="0.2">
      <c r="A5932" t="s">
        <v>18</v>
      </c>
      <c r="B5932" t="s">
        <v>52</v>
      </c>
      <c r="C5932">
        <v>2020</v>
      </c>
      <c r="D5932">
        <v>2.2000000000000002</v>
      </c>
      <c r="E5932" t="s">
        <v>16</v>
      </c>
      <c r="F5932" t="s">
        <v>17</v>
      </c>
      <c r="G5932">
        <v>10108</v>
      </c>
      <c r="H5932">
        <v>4</v>
      </c>
      <c r="I5932">
        <v>4</v>
      </c>
      <c r="J5932">
        <v>14597</v>
      </c>
    </row>
    <row r="5933" spans="1:10" x14ac:dyDescent="0.2">
      <c r="A5933" t="s">
        <v>20</v>
      </c>
      <c r="B5933" t="s">
        <v>21</v>
      </c>
      <c r="C5933">
        <v>2001</v>
      </c>
      <c r="D5933">
        <v>3.7</v>
      </c>
      <c r="E5933" t="s">
        <v>22</v>
      </c>
      <c r="F5933" t="s">
        <v>13</v>
      </c>
      <c r="G5933">
        <v>15553</v>
      </c>
      <c r="H5933">
        <v>4</v>
      </c>
      <c r="I5933">
        <v>1</v>
      </c>
      <c r="J5933">
        <v>9788</v>
      </c>
    </row>
    <row r="5934" spans="1:10" x14ac:dyDescent="0.2">
      <c r="A5934" t="s">
        <v>26</v>
      </c>
      <c r="B5934" t="s">
        <v>47</v>
      </c>
      <c r="C5934">
        <v>2011</v>
      </c>
      <c r="D5934">
        <v>2.2999999999999998</v>
      </c>
      <c r="E5934" t="s">
        <v>16</v>
      </c>
      <c r="F5934" t="s">
        <v>25</v>
      </c>
      <c r="G5934">
        <v>15806</v>
      </c>
      <c r="H5934">
        <v>3</v>
      </c>
      <c r="I5934">
        <v>2</v>
      </c>
      <c r="J5934">
        <v>10383</v>
      </c>
    </row>
    <row r="5935" spans="1:10" x14ac:dyDescent="0.2">
      <c r="A5935" t="s">
        <v>18</v>
      </c>
      <c r="B5935" t="s">
        <v>19</v>
      </c>
      <c r="C5935">
        <v>2021</v>
      </c>
      <c r="D5935">
        <v>3.1</v>
      </c>
      <c r="E5935" t="s">
        <v>28</v>
      </c>
      <c r="F5935" t="s">
        <v>25</v>
      </c>
      <c r="G5935">
        <v>237836</v>
      </c>
      <c r="H5935">
        <v>3</v>
      </c>
      <c r="I5935">
        <v>4</v>
      </c>
      <c r="J5935">
        <v>8743</v>
      </c>
    </row>
    <row r="5936" spans="1:10" x14ac:dyDescent="0.2">
      <c r="A5936" t="s">
        <v>18</v>
      </c>
      <c r="B5936" t="s">
        <v>54</v>
      </c>
      <c r="C5936">
        <v>2007</v>
      </c>
      <c r="D5936">
        <v>4.4000000000000004</v>
      </c>
      <c r="E5936" t="s">
        <v>28</v>
      </c>
      <c r="F5936" t="s">
        <v>25</v>
      </c>
      <c r="G5936">
        <v>38760</v>
      </c>
      <c r="H5936">
        <v>3</v>
      </c>
      <c r="I5936">
        <v>1</v>
      </c>
      <c r="J5936">
        <v>9824</v>
      </c>
    </row>
    <row r="5937" spans="1:10" x14ac:dyDescent="0.2">
      <c r="A5937" t="s">
        <v>23</v>
      </c>
      <c r="B5937" t="s">
        <v>24</v>
      </c>
      <c r="C5937">
        <v>2002</v>
      </c>
      <c r="D5937">
        <v>2.5</v>
      </c>
      <c r="E5937" t="s">
        <v>12</v>
      </c>
      <c r="F5937" t="s">
        <v>13</v>
      </c>
      <c r="G5937">
        <v>235829</v>
      </c>
      <c r="H5937">
        <v>2</v>
      </c>
      <c r="I5937">
        <v>5</v>
      </c>
      <c r="J5937">
        <v>2483</v>
      </c>
    </row>
    <row r="5938" spans="1:10" x14ac:dyDescent="0.2">
      <c r="A5938" t="s">
        <v>23</v>
      </c>
      <c r="B5938" t="s">
        <v>45</v>
      </c>
      <c r="C5938">
        <v>2023</v>
      </c>
      <c r="D5938">
        <v>3.6</v>
      </c>
      <c r="E5938" t="s">
        <v>16</v>
      </c>
      <c r="F5938" t="s">
        <v>13</v>
      </c>
      <c r="G5938">
        <v>112036</v>
      </c>
      <c r="H5938">
        <v>5</v>
      </c>
      <c r="I5938">
        <v>3</v>
      </c>
      <c r="J5938">
        <v>13359</v>
      </c>
    </row>
    <row r="5939" spans="1:10" x14ac:dyDescent="0.2">
      <c r="A5939" t="s">
        <v>18</v>
      </c>
      <c r="B5939" t="s">
        <v>54</v>
      </c>
      <c r="C5939">
        <v>2006</v>
      </c>
      <c r="D5939">
        <v>1.2</v>
      </c>
      <c r="E5939" t="s">
        <v>12</v>
      </c>
      <c r="F5939" t="s">
        <v>25</v>
      </c>
      <c r="G5939">
        <v>179225</v>
      </c>
      <c r="H5939">
        <v>3</v>
      </c>
      <c r="I5939">
        <v>1</v>
      </c>
      <c r="J5939">
        <v>3515</v>
      </c>
    </row>
    <row r="5940" spans="1:10" x14ac:dyDescent="0.2">
      <c r="A5940" t="s">
        <v>14</v>
      </c>
      <c r="B5940" t="s">
        <v>39</v>
      </c>
      <c r="C5940">
        <v>2000</v>
      </c>
      <c r="D5940">
        <v>5</v>
      </c>
      <c r="E5940" t="s">
        <v>16</v>
      </c>
      <c r="F5940" t="s">
        <v>25</v>
      </c>
      <c r="G5940">
        <v>184009</v>
      </c>
      <c r="H5940">
        <v>3</v>
      </c>
      <c r="I5940">
        <v>4</v>
      </c>
      <c r="J5940">
        <v>6419</v>
      </c>
    </row>
    <row r="5941" spans="1:10" x14ac:dyDescent="0.2">
      <c r="A5941" t="s">
        <v>23</v>
      </c>
      <c r="B5941" t="s">
        <v>38</v>
      </c>
      <c r="C5941">
        <v>2013</v>
      </c>
      <c r="D5941">
        <v>3</v>
      </c>
      <c r="E5941" t="s">
        <v>16</v>
      </c>
      <c r="F5941" t="s">
        <v>25</v>
      </c>
      <c r="G5941">
        <v>109459</v>
      </c>
      <c r="H5941">
        <v>2</v>
      </c>
      <c r="I5941">
        <v>1</v>
      </c>
      <c r="J5941">
        <v>9810</v>
      </c>
    </row>
    <row r="5942" spans="1:10" x14ac:dyDescent="0.2">
      <c r="A5942" t="s">
        <v>20</v>
      </c>
      <c r="B5942" t="s">
        <v>42</v>
      </c>
      <c r="C5942">
        <v>2000</v>
      </c>
      <c r="D5942">
        <v>1.7</v>
      </c>
      <c r="E5942" t="s">
        <v>22</v>
      </c>
      <c r="F5942" t="s">
        <v>25</v>
      </c>
      <c r="G5942">
        <v>259907</v>
      </c>
      <c r="H5942">
        <v>4</v>
      </c>
      <c r="I5942">
        <v>1</v>
      </c>
      <c r="J5942">
        <v>2601</v>
      </c>
    </row>
    <row r="5943" spans="1:10" x14ac:dyDescent="0.2">
      <c r="A5943" t="s">
        <v>36</v>
      </c>
      <c r="B5943" t="s">
        <v>44</v>
      </c>
      <c r="C5943">
        <v>2005</v>
      </c>
      <c r="D5943">
        <v>4</v>
      </c>
      <c r="E5943" t="s">
        <v>16</v>
      </c>
      <c r="F5943" t="s">
        <v>17</v>
      </c>
      <c r="G5943">
        <v>172141</v>
      </c>
      <c r="H5943">
        <v>2</v>
      </c>
      <c r="I5943">
        <v>3</v>
      </c>
      <c r="J5943">
        <v>8657</v>
      </c>
    </row>
    <row r="5944" spans="1:10" x14ac:dyDescent="0.2">
      <c r="A5944" t="s">
        <v>26</v>
      </c>
      <c r="B5944" t="s">
        <v>32</v>
      </c>
      <c r="C5944">
        <v>2015</v>
      </c>
      <c r="D5944">
        <v>2.1</v>
      </c>
      <c r="E5944" t="s">
        <v>12</v>
      </c>
      <c r="F5944" t="s">
        <v>17</v>
      </c>
      <c r="G5944">
        <v>263903</v>
      </c>
      <c r="H5944">
        <v>4</v>
      </c>
      <c r="I5944">
        <v>5</v>
      </c>
      <c r="J5944">
        <v>6921</v>
      </c>
    </row>
    <row r="5945" spans="1:10" x14ac:dyDescent="0.2">
      <c r="A5945" t="s">
        <v>10</v>
      </c>
      <c r="B5945" t="s">
        <v>11</v>
      </c>
      <c r="C5945">
        <v>2022</v>
      </c>
      <c r="D5945">
        <v>1.3</v>
      </c>
      <c r="E5945" t="s">
        <v>22</v>
      </c>
      <c r="F5945" t="s">
        <v>13</v>
      </c>
      <c r="G5945">
        <v>120586</v>
      </c>
      <c r="H5945">
        <v>3</v>
      </c>
      <c r="I5945">
        <v>1</v>
      </c>
      <c r="J5945">
        <v>11588</v>
      </c>
    </row>
    <row r="5946" spans="1:10" x14ac:dyDescent="0.2">
      <c r="A5946" t="s">
        <v>33</v>
      </c>
      <c r="B5946" t="s">
        <v>43</v>
      </c>
      <c r="C5946">
        <v>2015</v>
      </c>
      <c r="D5946">
        <v>3.7</v>
      </c>
      <c r="E5946" t="s">
        <v>28</v>
      </c>
      <c r="F5946" t="s">
        <v>13</v>
      </c>
      <c r="G5946">
        <v>40026</v>
      </c>
      <c r="H5946">
        <v>2</v>
      </c>
      <c r="I5946">
        <v>4</v>
      </c>
      <c r="J5946">
        <v>11499</v>
      </c>
    </row>
    <row r="5947" spans="1:10" x14ac:dyDescent="0.2">
      <c r="A5947" t="s">
        <v>14</v>
      </c>
      <c r="B5947" t="s">
        <v>46</v>
      </c>
      <c r="C5947">
        <v>2009</v>
      </c>
      <c r="D5947">
        <v>2.6</v>
      </c>
      <c r="E5947" t="s">
        <v>12</v>
      </c>
      <c r="F5947" t="s">
        <v>25</v>
      </c>
      <c r="G5947">
        <v>202786</v>
      </c>
      <c r="H5947">
        <v>5</v>
      </c>
      <c r="I5947">
        <v>1</v>
      </c>
      <c r="J5947">
        <v>5344</v>
      </c>
    </row>
    <row r="5948" spans="1:10" x14ac:dyDescent="0.2">
      <c r="A5948" t="s">
        <v>18</v>
      </c>
      <c r="B5948" t="s">
        <v>54</v>
      </c>
      <c r="C5948">
        <v>2018</v>
      </c>
      <c r="D5948">
        <v>3.7</v>
      </c>
      <c r="E5948" t="s">
        <v>16</v>
      </c>
      <c r="F5948" t="s">
        <v>25</v>
      </c>
      <c r="G5948">
        <v>215331</v>
      </c>
      <c r="H5948">
        <v>2</v>
      </c>
      <c r="I5948">
        <v>3</v>
      </c>
      <c r="J5948">
        <v>9893</v>
      </c>
    </row>
    <row r="5949" spans="1:10" x14ac:dyDescent="0.2">
      <c r="A5949" t="s">
        <v>20</v>
      </c>
      <c r="B5949" t="s">
        <v>21</v>
      </c>
      <c r="C5949">
        <v>2005</v>
      </c>
      <c r="D5949">
        <v>4.4000000000000004</v>
      </c>
      <c r="E5949" t="s">
        <v>28</v>
      </c>
      <c r="F5949" t="s">
        <v>17</v>
      </c>
      <c r="G5949">
        <v>281565</v>
      </c>
      <c r="H5949">
        <v>5</v>
      </c>
      <c r="I5949">
        <v>2</v>
      </c>
      <c r="J5949">
        <v>5868</v>
      </c>
    </row>
    <row r="5950" spans="1:10" x14ac:dyDescent="0.2">
      <c r="A5950" t="s">
        <v>26</v>
      </c>
      <c r="B5950" t="s">
        <v>32</v>
      </c>
      <c r="C5950">
        <v>2017</v>
      </c>
      <c r="D5950">
        <v>2.1</v>
      </c>
      <c r="E5950" t="s">
        <v>16</v>
      </c>
      <c r="F5950" t="s">
        <v>25</v>
      </c>
      <c r="G5950">
        <v>89465</v>
      </c>
      <c r="H5950">
        <v>2</v>
      </c>
      <c r="I5950">
        <v>4</v>
      </c>
      <c r="J5950">
        <v>10510</v>
      </c>
    </row>
    <row r="5951" spans="1:10" x14ac:dyDescent="0.2">
      <c r="A5951" t="s">
        <v>10</v>
      </c>
      <c r="B5951" t="s">
        <v>48</v>
      </c>
      <c r="C5951">
        <v>2012</v>
      </c>
      <c r="D5951">
        <v>2.7</v>
      </c>
      <c r="E5951" t="s">
        <v>28</v>
      </c>
      <c r="F5951" t="s">
        <v>25</v>
      </c>
      <c r="G5951">
        <v>281578</v>
      </c>
      <c r="H5951">
        <v>5</v>
      </c>
      <c r="I5951">
        <v>4</v>
      </c>
      <c r="J5951">
        <v>4768</v>
      </c>
    </row>
    <row r="5952" spans="1:10" x14ac:dyDescent="0.2">
      <c r="A5952" t="s">
        <v>29</v>
      </c>
      <c r="B5952" t="s">
        <v>35</v>
      </c>
      <c r="C5952">
        <v>2003</v>
      </c>
      <c r="D5952">
        <v>4.0999999999999996</v>
      </c>
      <c r="E5952" t="s">
        <v>12</v>
      </c>
      <c r="F5952" t="s">
        <v>13</v>
      </c>
      <c r="G5952">
        <v>275857</v>
      </c>
      <c r="H5952">
        <v>2</v>
      </c>
      <c r="I5952">
        <v>4</v>
      </c>
      <c r="J5952">
        <v>3582</v>
      </c>
    </row>
    <row r="5953" spans="1:10" x14ac:dyDescent="0.2">
      <c r="A5953" t="s">
        <v>40</v>
      </c>
      <c r="B5953" t="s">
        <v>51</v>
      </c>
      <c r="C5953">
        <v>2003</v>
      </c>
      <c r="D5953">
        <v>3.7</v>
      </c>
      <c r="E5953" t="s">
        <v>12</v>
      </c>
      <c r="F5953" t="s">
        <v>13</v>
      </c>
      <c r="G5953">
        <v>107718</v>
      </c>
      <c r="H5953">
        <v>5</v>
      </c>
      <c r="I5953">
        <v>1</v>
      </c>
      <c r="J5953">
        <v>6545</v>
      </c>
    </row>
    <row r="5954" spans="1:10" x14ac:dyDescent="0.2">
      <c r="A5954" t="s">
        <v>14</v>
      </c>
      <c r="B5954" t="s">
        <v>46</v>
      </c>
      <c r="C5954">
        <v>2007</v>
      </c>
      <c r="D5954">
        <v>4.9000000000000004</v>
      </c>
      <c r="E5954" t="s">
        <v>16</v>
      </c>
      <c r="F5954" t="s">
        <v>13</v>
      </c>
      <c r="G5954">
        <v>133488</v>
      </c>
      <c r="H5954">
        <v>5</v>
      </c>
      <c r="I5954">
        <v>4</v>
      </c>
      <c r="J5954">
        <v>9430</v>
      </c>
    </row>
    <row r="5955" spans="1:10" x14ac:dyDescent="0.2">
      <c r="A5955" t="s">
        <v>14</v>
      </c>
      <c r="B5955" t="s">
        <v>15</v>
      </c>
      <c r="C5955">
        <v>2009</v>
      </c>
      <c r="D5955">
        <v>3.2</v>
      </c>
      <c r="E5955" t="s">
        <v>22</v>
      </c>
      <c r="F5955" t="s">
        <v>13</v>
      </c>
      <c r="G5955">
        <v>206720</v>
      </c>
      <c r="H5955">
        <v>5</v>
      </c>
      <c r="I5955">
        <v>3</v>
      </c>
      <c r="J5955">
        <v>7865</v>
      </c>
    </row>
    <row r="5956" spans="1:10" x14ac:dyDescent="0.2">
      <c r="A5956" t="s">
        <v>40</v>
      </c>
      <c r="B5956" t="s">
        <v>41</v>
      </c>
      <c r="C5956">
        <v>2023</v>
      </c>
      <c r="D5956">
        <v>4.8</v>
      </c>
      <c r="E5956" t="s">
        <v>12</v>
      </c>
      <c r="F5956" t="s">
        <v>17</v>
      </c>
      <c r="G5956">
        <v>173090</v>
      </c>
      <c r="H5956">
        <v>3</v>
      </c>
      <c r="I5956">
        <v>3</v>
      </c>
      <c r="J5956">
        <v>13838</v>
      </c>
    </row>
    <row r="5957" spans="1:10" x14ac:dyDescent="0.2">
      <c r="A5957" t="s">
        <v>18</v>
      </c>
      <c r="B5957" t="s">
        <v>54</v>
      </c>
      <c r="C5957">
        <v>2010</v>
      </c>
      <c r="D5957">
        <v>4.9000000000000004</v>
      </c>
      <c r="E5957" t="s">
        <v>16</v>
      </c>
      <c r="F5957" t="s">
        <v>25</v>
      </c>
      <c r="G5957">
        <v>52477</v>
      </c>
      <c r="H5957">
        <v>2</v>
      </c>
      <c r="I5957">
        <v>1</v>
      </c>
      <c r="J5957">
        <v>11950</v>
      </c>
    </row>
    <row r="5958" spans="1:10" x14ac:dyDescent="0.2">
      <c r="A5958" t="s">
        <v>23</v>
      </c>
      <c r="B5958" t="s">
        <v>24</v>
      </c>
      <c r="C5958">
        <v>2008</v>
      </c>
      <c r="D5958">
        <v>1.4</v>
      </c>
      <c r="E5958" t="s">
        <v>28</v>
      </c>
      <c r="F5958" t="s">
        <v>13</v>
      </c>
      <c r="G5958">
        <v>4487</v>
      </c>
      <c r="H5958">
        <v>4</v>
      </c>
      <c r="I5958">
        <v>2</v>
      </c>
      <c r="J5958">
        <v>7810</v>
      </c>
    </row>
    <row r="5959" spans="1:10" x14ac:dyDescent="0.2">
      <c r="A5959" t="s">
        <v>26</v>
      </c>
      <c r="B5959" t="s">
        <v>32</v>
      </c>
      <c r="C5959">
        <v>2016</v>
      </c>
      <c r="D5959">
        <v>4</v>
      </c>
      <c r="E5959" t="s">
        <v>12</v>
      </c>
      <c r="F5959" t="s">
        <v>17</v>
      </c>
      <c r="G5959">
        <v>58993</v>
      </c>
      <c r="H5959">
        <v>4</v>
      </c>
      <c r="I5959">
        <v>5</v>
      </c>
      <c r="J5959">
        <v>13220</v>
      </c>
    </row>
    <row r="5960" spans="1:10" x14ac:dyDescent="0.2">
      <c r="A5960" t="s">
        <v>29</v>
      </c>
      <c r="B5960" t="s">
        <v>30</v>
      </c>
      <c r="C5960">
        <v>2021</v>
      </c>
      <c r="D5960">
        <v>1.3</v>
      </c>
      <c r="E5960" t="s">
        <v>28</v>
      </c>
      <c r="F5960" t="s">
        <v>17</v>
      </c>
      <c r="G5960">
        <v>252075</v>
      </c>
      <c r="H5960">
        <v>3</v>
      </c>
      <c r="I5960">
        <v>4</v>
      </c>
      <c r="J5960">
        <v>8158</v>
      </c>
    </row>
    <row r="5961" spans="1:10" x14ac:dyDescent="0.2">
      <c r="A5961" t="s">
        <v>20</v>
      </c>
      <c r="B5961" t="s">
        <v>42</v>
      </c>
      <c r="C5961">
        <v>2010</v>
      </c>
      <c r="D5961">
        <v>3.6</v>
      </c>
      <c r="E5961" t="s">
        <v>22</v>
      </c>
      <c r="F5961" t="s">
        <v>17</v>
      </c>
      <c r="G5961">
        <v>193006</v>
      </c>
      <c r="H5961">
        <v>3</v>
      </c>
      <c r="I5961">
        <v>2</v>
      </c>
      <c r="J5961">
        <v>10339</v>
      </c>
    </row>
    <row r="5962" spans="1:10" x14ac:dyDescent="0.2">
      <c r="A5962" t="s">
        <v>36</v>
      </c>
      <c r="B5962" t="s">
        <v>37</v>
      </c>
      <c r="C5962">
        <v>2021</v>
      </c>
      <c r="D5962">
        <v>4.3</v>
      </c>
      <c r="E5962" t="s">
        <v>16</v>
      </c>
      <c r="F5962" t="s">
        <v>17</v>
      </c>
      <c r="G5962">
        <v>76879</v>
      </c>
      <c r="H5962">
        <v>5</v>
      </c>
      <c r="I5962">
        <v>4</v>
      </c>
      <c r="J5962">
        <v>15662</v>
      </c>
    </row>
    <row r="5963" spans="1:10" x14ac:dyDescent="0.2">
      <c r="A5963" t="s">
        <v>14</v>
      </c>
      <c r="B5963" t="s">
        <v>46</v>
      </c>
      <c r="C5963">
        <v>2002</v>
      </c>
      <c r="D5963">
        <v>1.8</v>
      </c>
      <c r="E5963" t="s">
        <v>16</v>
      </c>
      <c r="F5963" t="s">
        <v>17</v>
      </c>
      <c r="G5963">
        <v>225885</v>
      </c>
      <c r="H5963">
        <v>3</v>
      </c>
      <c r="I5963">
        <v>1</v>
      </c>
      <c r="J5963">
        <v>4482</v>
      </c>
    </row>
    <row r="5964" spans="1:10" x14ac:dyDescent="0.2">
      <c r="A5964" t="s">
        <v>10</v>
      </c>
      <c r="B5964" t="s">
        <v>31</v>
      </c>
      <c r="C5964">
        <v>2001</v>
      </c>
      <c r="D5964">
        <v>2.2999999999999998</v>
      </c>
      <c r="E5964" t="s">
        <v>16</v>
      </c>
      <c r="F5964" t="s">
        <v>17</v>
      </c>
      <c r="G5964">
        <v>117992</v>
      </c>
      <c r="H5964">
        <v>2</v>
      </c>
      <c r="I5964">
        <v>5</v>
      </c>
      <c r="J5964">
        <v>6840</v>
      </c>
    </row>
    <row r="5965" spans="1:10" x14ac:dyDescent="0.2">
      <c r="A5965" t="s">
        <v>29</v>
      </c>
      <c r="B5965" t="s">
        <v>56</v>
      </c>
      <c r="C5965">
        <v>2002</v>
      </c>
      <c r="D5965">
        <v>1.5</v>
      </c>
      <c r="E5965" t="s">
        <v>16</v>
      </c>
      <c r="F5965" t="s">
        <v>17</v>
      </c>
      <c r="G5965">
        <v>75593</v>
      </c>
      <c r="H5965">
        <v>2</v>
      </c>
      <c r="I5965">
        <v>3</v>
      </c>
      <c r="J5965">
        <v>7188</v>
      </c>
    </row>
    <row r="5966" spans="1:10" x14ac:dyDescent="0.2">
      <c r="A5966" t="s">
        <v>23</v>
      </c>
      <c r="B5966" t="s">
        <v>24</v>
      </c>
      <c r="C5966">
        <v>2021</v>
      </c>
      <c r="D5966">
        <v>2.9</v>
      </c>
      <c r="E5966" t="s">
        <v>12</v>
      </c>
      <c r="F5966" t="s">
        <v>13</v>
      </c>
      <c r="G5966">
        <v>245361</v>
      </c>
      <c r="H5966">
        <v>3</v>
      </c>
      <c r="I5966">
        <v>5</v>
      </c>
      <c r="J5966">
        <v>8392</v>
      </c>
    </row>
    <row r="5967" spans="1:10" x14ac:dyDescent="0.2">
      <c r="A5967" t="s">
        <v>20</v>
      </c>
      <c r="B5967" t="s">
        <v>21</v>
      </c>
      <c r="C5967">
        <v>2016</v>
      </c>
      <c r="D5967">
        <v>3.3</v>
      </c>
      <c r="E5967" t="s">
        <v>28</v>
      </c>
      <c r="F5967" t="s">
        <v>17</v>
      </c>
      <c r="G5967">
        <v>136132</v>
      </c>
      <c r="H5967">
        <v>2</v>
      </c>
      <c r="I5967">
        <v>1</v>
      </c>
      <c r="J5967">
        <v>10977</v>
      </c>
    </row>
    <row r="5968" spans="1:10" x14ac:dyDescent="0.2">
      <c r="A5968" t="s">
        <v>10</v>
      </c>
      <c r="B5968" t="s">
        <v>11</v>
      </c>
      <c r="C5968">
        <v>2006</v>
      </c>
      <c r="D5968">
        <v>1.7</v>
      </c>
      <c r="E5968" t="s">
        <v>28</v>
      </c>
      <c r="F5968" t="s">
        <v>17</v>
      </c>
      <c r="G5968">
        <v>112756</v>
      </c>
      <c r="H5968">
        <v>2</v>
      </c>
      <c r="I5968">
        <v>1</v>
      </c>
      <c r="J5968">
        <v>6844</v>
      </c>
    </row>
    <row r="5969" spans="1:10" x14ac:dyDescent="0.2">
      <c r="A5969" t="s">
        <v>18</v>
      </c>
      <c r="B5969" t="s">
        <v>19</v>
      </c>
      <c r="C5969">
        <v>2000</v>
      </c>
      <c r="D5969">
        <v>4.4000000000000004</v>
      </c>
      <c r="E5969" t="s">
        <v>28</v>
      </c>
      <c r="F5969" t="s">
        <v>13</v>
      </c>
      <c r="G5969">
        <v>19401</v>
      </c>
      <c r="H5969">
        <v>2</v>
      </c>
      <c r="I5969">
        <v>4</v>
      </c>
      <c r="J5969">
        <v>8111</v>
      </c>
    </row>
    <row r="5970" spans="1:10" x14ac:dyDescent="0.2">
      <c r="A5970" t="s">
        <v>10</v>
      </c>
      <c r="B5970" t="s">
        <v>48</v>
      </c>
      <c r="C5970">
        <v>2013</v>
      </c>
      <c r="D5970">
        <v>2.2999999999999998</v>
      </c>
      <c r="E5970" t="s">
        <v>12</v>
      </c>
      <c r="F5970" t="s">
        <v>17</v>
      </c>
      <c r="G5970">
        <v>120919</v>
      </c>
      <c r="H5970">
        <v>5</v>
      </c>
      <c r="I5970">
        <v>2</v>
      </c>
      <c r="J5970">
        <v>9381</v>
      </c>
    </row>
    <row r="5971" spans="1:10" x14ac:dyDescent="0.2">
      <c r="A5971" t="s">
        <v>40</v>
      </c>
      <c r="B5971" t="s">
        <v>41</v>
      </c>
      <c r="C5971">
        <v>2021</v>
      </c>
      <c r="D5971">
        <v>2.2999999999999998</v>
      </c>
      <c r="E5971" t="s">
        <v>22</v>
      </c>
      <c r="F5971" t="s">
        <v>25</v>
      </c>
      <c r="G5971">
        <v>248883</v>
      </c>
      <c r="H5971">
        <v>2</v>
      </c>
      <c r="I5971">
        <v>4</v>
      </c>
      <c r="J5971">
        <v>9722</v>
      </c>
    </row>
    <row r="5972" spans="1:10" x14ac:dyDescent="0.2">
      <c r="A5972" t="s">
        <v>40</v>
      </c>
      <c r="B5972" t="s">
        <v>51</v>
      </c>
      <c r="C5972">
        <v>2006</v>
      </c>
      <c r="D5972">
        <v>3.9</v>
      </c>
      <c r="E5972" t="s">
        <v>16</v>
      </c>
      <c r="F5972" t="s">
        <v>25</v>
      </c>
      <c r="G5972">
        <v>38664</v>
      </c>
      <c r="H5972">
        <v>3</v>
      </c>
      <c r="I5972">
        <v>1</v>
      </c>
      <c r="J5972">
        <v>10026</v>
      </c>
    </row>
    <row r="5973" spans="1:10" x14ac:dyDescent="0.2">
      <c r="A5973" t="s">
        <v>29</v>
      </c>
      <c r="B5973" t="s">
        <v>30</v>
      </c>
      <c r="C5973">
        <v>2010</v>
      </c>
      <c r="D5973">
        <v>1.7</v>
      </c>
      <c r="E5973" t="s">
        <v>12</v>
      </c>
      <c r="F5973" t="s">
        <v>17</v>
      </c>
      <c r="G5973">
        <v>264213</v>
      </c>
      <c r="H5973">
        <v>4</v>
      </c>
      <c r="I5973">
        <v>4</v>
      </c>
      <c r="J5973">
        <v>5015</v>
      </c>
    </row>
    <row r="5974" spans="1:10" x14ac:dyDescent="0.2">
      <c r="A5974" t="s">
        <v>18</v>
      </c>
      <c r="B5974" t="s">
        <v>52</v>
      </c>
      <c r="C5974">
        <v>2009</v>
      </c>
      <c r="D5974">
        <v>4.5999999999999996</v>
      </c>
      <c r="E5974" t="s">
        <v>16</v>
      </c>
      <c r="F5974" t="s">
        <v>17</v>
      </c>
      <c r="G5974">
        <v>235553</v>
      </c>
      <c r="H5974">
        <v>2</v>
      </c>
      <c r="I5974">
        <v>3</v>
      </c>
      <c r="J5974">
        <v>9188</v>
      </c>
    </row>
    <row r="5975" spans="1:10" x14ac:dyDescent="0.2">
      <c r="A5975" t="s">
        <v>14</v>
      </c>
      <c r="B5975" t="s">
        <v>46</v>
      </c>
      <c r="C5975">
        <v>2022</v>
      </c>
      <c r="D5975">
        <v>2</v>
      </c>
      <c r="E5975" t="s">
        <v>28</v>
      </c>
      <c r="F5975" t="s">
        <v>17</v>
      </c>
      <c r="G5975">
        <v>93540</v>
      </c>
      <c r="H5975">
        <v>5</v>
      </c>
      <c r="I5975">
        <v>2</v>
      </c>
      <c r="J5975">
        <v>12329</v>
      </c>
    </row>
    <row r="5976" spans="1:10" x14ac:dyDescent="0.2">
      <c r="A5976" t="s">
        <v>40</v>
      </c>
      <c r="B5976" t="s">
        <v>51</v>
      </c>
      <c r="C5976">
        <v>2019</v>
      </c>
      <c r="D5976">
        <v>3.6</v>
      </c>
      <c r="E5976" t="s">
        <v>28</v>
      </c>
      <c r="F5976" t="s">
        <v>17</v>
      </c>
      <c r="G5976">
        <v>277052</v>
      </c>
      <c r="H5976">
        <v>4</v>
      </c>
      <c r="I5976">
        <v>4</v>
      </c>
      <c r="J5976">
        <v>9358</v>
      </c>
    </row>
    <row r="5977" spans="1:10" x14ac:dyDescent="0.2">
      <c r="A5977" t="s">
        <v>36</v>
      </c>
      <c r="B5977" t="s">
        <v>37</v>
      </c>
      <c r="C5977">
        <v>2022</v>
      </c>
      <c r="D5977">
        <v>3.3</v>
      </c>
      <c r="E5977" t="s">
        <v>28</v>
      </c>
      <c r="F5977" t="s">
        <v>13</v>
      </c>
      <c r="G5977">
        <v>8157</v>
      </c>
      <c r="H5977">
        <v>3</v>
      </c>
      <c r="I5977">
        <v>5</v>
      </c>
      <c r="J5977">
        <v>13836</v>
      </c>
    </row>
    <row r="5978" spans="1:10" x14ac:dyDescent="0.2">
      <c r="A5978" t="s">
        <v>26</v>
      </c>
      <c r="B5978" t="s">
        <v>32</v>
      </c>
      <c r="C5978">
        <v>2002</v>
      </c>
      <c r="D5978">
        <v>1.2</v>
      </c>
      <c r="E5978" t="s">
        <v>16</v>
      </c>
      <c r="F5978" t="s">
        <v>13</v>
      </c>
      <c r="G5978">
        <v>112578</v>
      </c>
      <c r="H5978">
        <v>3</v>
      </c>
      <c r="I5978">
        <v>4</v>
      </c>
      <c r="J5978">
        <v>4648</v>
      </c>
    </row>
    <row r="5979" spans="1:10" x14ac:dyDescent="0.2">
      <c r="A5979" t="s">
        <v>29</v>
      </c>
      <c r="B5979" t="s">
        <v>30</v>
      </c>
      <c r="C5979">
        <v>2006</v>
      </c>
      <c r="D5979">
        <v>2.7</v>
      </c>
      <c r="E5979" t="s">
        <v>28</v>
      </c>
      <c r="F5979" t="s">
        <v>17</v>
      </c>
      <c r="G5979">
        <v>42069</v>
      </c>
      <c r="H5979">
        <v>2</v>
      </c>
      <c r="I5979">
        <v>1</v>
      </c>
      <c r="J5979">
        <v>9258</v>
      </c>
    </row>
    <row r="5980" spans="1:10" x14ac:dyDescent="0.2">
      <c r="A5980" t="s">
        <v>23</v>
      </c>
      <c r="B5980" t="s">
        <v>24</v>
      </c>
      <c r="C5980">
        <v>2005</v>
      </c>
      <c r="D5980">
        <v>3.4</v>
      </c>
      <c r="E5980" t="s">
        <v>22</v>
      </c>
      <c r="F5980" t="s">
        <v>25</v>
      </c>
      <c r="G5980">
        <v>285877</v>
      </c>
      <c r="H5980">
        <v>5</v>
      </c>
      <c r="I5980">
        <v>2</v>
      </c>
      <c r="J5980">
        <v>5282</v>
      </c>
    </row>
    <row r="5981" spans="1:10" x14ac:dyDescent="0.2">
      <c r="A5981" t="s">
        <v>33</v>
      </c>
      <c r="B5981" t="s">
        <v>43</v>
      </c>
      <c r="C5981">
        <v>2001</v>
      </c>
      <c r="D5981">
        <v>3.9</v>
      </c>
      <c r="E5981" t="s">
        <v>28</v>
      </c>
      <c r="F5981" t="s">
        <v>25</v>
      </c>
      <c r="G5981">
        <v>61962</v>
      </c>
      <c r="H5981">
        <v>4</v>
      </c>
      <c r="I5981">
        <v>3</v>
      </c>
      <c r="J5981">
        <v>7060</v>
      </c>
    </row>
    <row r="5982" spans="1:10" x14ac:dyDescent="0.2">
      <c r="A5982" t="s">
        <v>29</v>
      </c>
      <c r="B5982" t="s">
        <v>56</v>
      </c>
      <c r="C5982">
        <v>2010</v>
      </c>
      <c r="D5982">
        <v>2.7</v>
      </c>
      <c r="E5982" t="s">
        <v>12</v>
      </c>
      <c r="F5982" t="s">
        <v>25</v>
      </c>
      <c r="G5982">
        <v>11720</v>
      </c>
      <c r="H5982">
        <v>4</v>
      </c>
      <c r="I5982">
        <v>2</v>
      </c>
      <c r="J5982">
        <v>9565</v>
      </c>
    </row>
    <row r="5983" spans="1:10" x14ac:dyDescent="0.2">
      <c r="A5983" t="s">
        <v>23</v>
      </c>
      <c r="B5983" t="s">
        <v>45</v>
      </c>
      <c r="C5983">
        <v>2012</v>
      </c>
      <c r="D5983">
        <v>1.8</v>
      </c>
      <c r="E5983" t="s">
        <v>12</v>
      </c>
      <c r="F5983" t="s">
        <v>25</v>
      </c>
      <c r="G5983">
        <v>122118</v>
      </c>
      <c r="H5983">
        <v>5</v>
      </c>
      <c r="I5983">
        <v>4</v>
      </c>
      <c r="J5983">
        <v>7057</v>
      </c>
    </row>
    <row r="5984" spans="1:10" x14ac:dyDescent="0.2">
      <c r="A5984" t="s">
        <v>20</v>
      </c>
      <c r="B5984" t="s">
        <v>21</v>
      </c>
      <c r="C5984">
        <v>2010</v>
      </c>
      <c r="D5984">
        <v>3.4</v>
      </c>
      <c r="E5984" t="s">
        <v>22</v>
      </c>
      <c r="F5984" t="s">
        <v>13</v>
      </c>
      <c r="G5984">
        <v>160040</v>
      </c>
      <c r="H5984">
        <v>3</v>
      </c>
      <c r="I5984">
        <v>1</v>
      </c>
      <c r="J5984">
        <v>9299</v>
      </c>
    </row>
    <row r="5985" spans="1:10" x14ac:dyDescent="0.2">
      <c r="A5985" t="s">
        <v>33</v>
      </c>
      <c r="B5985" t="s">
        <v>34</v>
      </c>
      <c r="C5985">
        <v>2013</v>
      </c>
      <c r="D5985">
        <v>4.9000000000000004</v>
      </c>
      <c r="E5985" t="s">
        <v>28</v>
      </c>
      <c r="F5985" t="s">
        <v>17</v>
      </c>
      <c r="G5985">
        <v>127507</v>
      </c>
      <c r="H5985">
        <v>3</v>
      </c>
      <c r="I5985">
        <v>5</v>
      </c>
      <c r="J5985">
        <v>11849</v>
      </c>
    </row>
    <row r="5986" spans="1:10" x14ac:dyDescent="0.2">
      <c r="A5986" t="s">
        <v>20</v>
      </c>
      <c r="B5986" t="s">
        <v>21</v>
      </c>
      <c r="C5986">
        <v>2003</v>
      </c>
      <c r="D5986">
        <v>1.5</v>
      </c>
      <c r="E5986" t="s">
        <v>28</v>
      </c>
      <c r="F5986" t="s">
        <v>25</v>
      </c>
      <c r="G5986">
        <v>181314</v>
      </c>
      <c r="H5986">
        <v>4</v>
      </c>
      <c r="I5986">
        <v>1</v>
      </c>
      <c r="J5986">
        <v>2873</v>
      </c>
    </row>
    <row r="5987" spans="1:10" x14ac:dyDescent="0.2">
      <c r="A5987" t="s">
        <v>36</v>
      </c>
      <c r="B5987" t="s">
        <v>37</v>
      </c>
      <c r="C5987">
        <v>2006</v>
      </c>
      <c r="D5987">
        <v>4.2</v>
      </c>
      <c r="E5987" t="s">
        <v>12</v>
      </c>
      <c r="F5987" t="s">
        <v>25</v>
      </c>
      <c r="G5987">
        <v>298164</v>
      </c>
      <c r="H5987">
        <v>4</v>
      </c>
      <c r="I5987">
        <v>2</v>
      </c>
      <c r="J5987">
        <v>4136</v>
      </c>
    </row>
    <row r="5988" spans="1:10" x14ac:dyDescent="0.2">
      <c r="A5988" t="s">
        <v>36</v>
      </c>
      <c r="B5988" t="s">
        <v>44</v>
      </c>
      <c r="C5988">
        <v>2005</v>
      </c>
      <c r="D5988">
        <v>4.7</v>
      </c>
      <c r="E5988" t="s">
        <v>16</v>
      </c>
      <c r="F5988" t="s">
        <v>25</v>
      </c>
      <c r="G5988">
        <v>42193</v>
      </c>
      <c r="H5988">
        <v>2</v>
      </c>
      <c r="I5988">
        <v>2</v>
      </c>
      <c r="J5988">
        <v>10456</v>
      </c>
    </row>
    <row r="5989" spans="1:10" x14ac:dyDescent="0.2">
      <c r="A5989" t="s">
        <v>14</v>
      </c>
      <c r="B5989" t="s">
        <v>46</v>
      </c>
      <c r="C5989">
        <v>2012</v>
      </c>
      <c r="D5989">
        <v>4.4000000000000004</v>
      </c>
      <c r="E5989" t="s">
        <v>28</v>
      </c>
      <c r="F5989" t="s">
        <v>13</v>
      </c>
      <c r="G5989">
        <v>26805</v>
      </c>
      <c r="H5989">
        <v>2</v>
      </c>
      <c r="I5989">
        <v>5</v>
      </c>
      <c r="J5989">
        <v>11563</v>
      </c>
    </row>
    <row r="5990" spans="1:10" x14ac:dyDescent="0.2">
      <c r="A5990" t="s">
        <v>33</v>
      </c>
      <c r="B5990" t="s">
        <v>34</v>
      </c>
      <c r="C5990">
        <v>2000</v>
      </c>
      <c r="D5990">
        <v>1.7</v>
      </c>
      <c r="E5990" t="s">
        <v>16</v>
      </c>
      <c r="F5990" t="s">
        <v>25</v>
      </c>
      <c r="G5990">
        <v>48457</v>
      </c>
      <c r="H5990">
        <v>2</v>
      </c>
      <c r="I5990">
        <v>2</v>
      </c>
      <c r="J5990">
        <v>5830</v>
      </c>
    </row>
    <row r="5991" spans="1:10" x14ac:dyDescent="0.2">
      <c r="A5991" t="s">
        <v>29</v>
      </c>
      <c r="B5991" t="s">
        <v>56</v>
      </c>
      <c r="C5991">
        <v>2007</v>
      </c>
      <c r="D5991">
        <v>4.0999999999999996</v>
      </c>
      <c r="E5991" t="s">
        <v>16</v>
      </c>
      <c r="F5991" t="s">
        <v>13</v>
      </c>
      <c r="G5991">
        <v>98065</v>
      </c>
      <c r="H5991">
        <v>2</v>
      </c>
      <c r="I5991">
        <v>3</v>
      </c>
      <c r="J5991">
        <v>9338</v>
      </c>
    </row>
    <row r="5992" spans="1:10" x14ac:dyDescent="0.2">
      <c r="A5992" t="s">
        <v>23</v>
      </c>
      <c r="B5992" t="s">
        <v>38</v>
      </c>
      <c r="C5992">
        <v>2004</v>
      </c>
      <c r="D5992">
        <v>3.9</v>
      </c>
      <c r="E5992" t="s">
        <v>16</v>
      </c>
      <c r="F5992" t="s">
        <v>13</v>
      </c>
      <c r="G5992">
        <v>120794</v>
      </c>
      <c r="H5992">
        <v>3</v>
      </c>
      <c r="I5992">
        <v>3</v>
      </c>
      <c r="J5992">
        <v>7784</v>
      </c>
    </row>
    <row r="5993" spans="1:10" x14ac:dyDescent="0.2">
      <c r="A5993" t="s">
        <v>36</v>
      </c>
      <c r="B5993" t="s">
        <v>53</v>
      </c>
      <c r="C5993">
        <v>2019</v>
      </c>
      <c r="D5993">
        <v>3.2</v>
      </c>
      <c r="E5993" t="s">
        <v>12</v>
      </c>
      <c r="F5993" t="s">
        <v>13</v>
      </c>
      <c r="G5993">
        <v>54221</v>
      </c>
      <c r="H5993">
        <v>5</v>
      </c>
      <c r="I5993">
        <v>2</v>
      </c>
      <c r="J5993">
        <v>11915</v>
      </c>
    </row>
    <row r="5994" spans="1:10" x14ac:dyDescent="0.2">
      <c r="A5994" t="s">
        <v>26</v>
      </c>
      <c r="B5994" t="s">
        <v>47</v>
      </c>
      <c r="C5994">
        <v>2017</v>
      </c>
      <c r="D5994">
        <v>1.5</v>
      </c>
      <c r="E5994" t="s">
        <v>16</v>
      </c>
      <c r="F5994" t="s">
        <v>25</v>
      </c>
      <c r="G5994">
        <v>283042</v>
      </c>
      <c r="H5994">
        <v>3</v>
      </c>
      <c r="I5994">
        <v>1</v>
      </c>
      <c r="J5994">
        <v>6039</v>
      </c>
    </row>
    <row r="5995" spans="1:10" x14ac:dyDescent="0.2">
      <c r="A5995" t="s">
        <v>36</v>
      </c>
      <c r="B5995" t="s">
        <v>44</v>
      </c>
      <c r="C5995">
        <v>2009</v>
      </c>
      <c r="D5995">
        <v>2.6</v>
      </c>
      <c r="E5995" t="s">
        <v>22</v>
      </c>
      <c r="F5995" t="s">
        <v>17</v>
      </c>
      <c r="G5995">
        <v>1430</v>
      </c>
      <c r="H5995">
        <v>5</v>
      </c>
      <c r="I5995">
        <v>4</v>
      </c>
      <c r="J5995">
        <v>12871</v>
      </c>
    </row>
    <row r="5996" spans="1:10" x14ac:dyDescent="0.2">
      <c r="A5996" t="s">
        <v>33</v>
      </c>
      <c r="B5996" t="s">
        <v>55</v>
      </c>
      <c r="C5996">
        <v>2010</v>
      </c>
      <c r="D5996">
        <v>1.5</v>
      </c>
      <c r="E5996" t="s">
        <v>22</v>
      </c>
      <c r="F5996" t="s">
        <v>17</v>
      </c>
      <c r="G5996">
        <v>1588</v>
      </c>
      <c r="H5996">
        <v>3</v>
      </c>
      <c r="I5996">
        <v>4</v>
      </c>
      <c r="J5996">
        <v>12068</v>
      </c>
    </row>
    <row r="5997" spans="1:10" x14ac:dyDescent="0.2">
      <c r="A5997" t="s">
        <v>18</v>
      </c>
      <c r="B5997" t="s">
        <v>52</v>
      </c>
      <c r="C5997">
        <v>2022</v>
      </c>
      <c r="D5997">
        <v>3.4</v>
      </c>
      <c r="E5997" t="s">
        <v>12</v>
      </c>
      <c r="F5997" t="s">
        <v>13</v>
      </c>
      <c r="G5997">
        <v>45283</v>
      </c>
      <c r="H5997">
        <v>4</v>
      </c>
      <c r="I5997">
        <v>3</v>
      </c>
      <c r="J5997">
        <v>13194</v>
      </c>
    </row>
    <row r="5998" spans="1:10" x14ac:dyDescent="0.2">
      <c r="A5998" t="s">
        <v>23</v>
      </c>
      <c r="B5998" t="s">
        <v>24</v>
      </c>
      <c r="C5998">
        <v>2018</v>
      </c>
      <c r="D5998">
        <v>2.8</v>
      </c>
      <c r="E5998" t="s">
        <v>22</v>
      </c>
      <c r="F5998" t="s">
        <v>17</v>
      </c>
      <c r="G5998">
        <v>111967</v>
      </c>
      <c r="H5998">
        <v>2</v>
      </c>
      <c r="I5998">
        <v>1</v>
      </c>
      <c r="J5998">
        <v>13560</v>
      </c>
    </row>
    <row r="5999" spans="1:10" x14ac:dyDescent="0.2">
      <c r="A5999" t="s">
        <v>36</v>
      </c>
      <c r="B5999" t="s">
        <v>44</v>
      </c>
      <c r="C5999">
        <v>2022</v>
      </c>
      <c r="D5999">
        <v>2.1</v>
      </c>
      <c r="E5999" t="s">
        <v>22</v>
      </c>
      <c r="F5999" t="s">
        <v>13</v>
      </c>
      <c r="G5999">
        <v>281662</v>
      </c>
      <c r="H5999">
        <v>4</v>
      </c>
      <c r="I5999">
        <v>2</v>
      </c>
      <c r="J5999">
        <v>9166</v>
      </c>
    </row>
    <row r="6000" spans="1:10" x14ac:dyDescent="0.2">
      <c r="A6000" t="s">
        <v>33</v>
      </c>
      <c r="B6000" t="s">
        <v>34</v>
      </c>
      <c r="C6000">
        <v>2005</v>
      </c>
      <c r="D6000">
        <v>4.7</v>
      </c>
      <c r="E6000" t="s">
        <v>28</v>
      </c>
      <c r="F6000" t="s">
        <v>25</v>
      </c>
      <c r="G6000">
        <v>20173</v>
      </c>
      <c r="H6000">
        <v>3</v>
      </c>
      <c r="I6000">
        <v>3</v>
      </c>
      <c r="J6000">
        <v>9896</v>
      </c>
    </row>
    <row r="6001" spans="1:10" x14ac:dyDescent="0.2">
      <c r="A6001" t="s">
        <v>23</v>
      </c>
      <c r="B6001" t="s">
        <v>38</v>
      </c>
      <c r="C6001">
        <v>2016</v>
      </c>
      <c r="D6001">
        <v>1.7</v>
      </c>
      <c r="E6001" t="s">
        <v>28</v>
      </c>
      <c r="F6001" t="s">
        <v>17</v>
      </c>
      <c r="G6001">
        <v>239501</v>
      </c>
      <c r="H6001">
        <v>5</v>
      </c>
      <c r="I6001">
        <v>3</v>
      </c>
      <c r="J6001">
        <v>7309</v>
      </c>
    </row>
    <row r="6002" spans="1:10" x14ac:dyDescent="0.2">
      <c r="A6002" t="s">
        <v>14</v>
      </c>
      <c r="B6002" t="s">
        <v>39</v>
      </c>
      <c r="C6002">
        <v>2016</v>
      </c>
      <c r="D6002">
        <v>4.3</v>
      </c>
      <c r="E6002" t="s">
        <v>22</v>
      </c>
      <c r="F6002" t="s">
        <v>13</v>
      </c>
      <c r="G6002">
        <v>84801</v>
      </c>
      <c r="H6002">
        <v>4</v>
      </c>
      <c r="I6002">
        <v>1</v>
      </c>
      <c r="J6002">
        <v>13503</v>
      </c>
    </row>
    <row r="6003" spans="1:10" x14ac:dyDescent="0.2">
      <c r="A6003" t="s">
        <v>20</v>
      </c>
      <c r="B6003" t="s">
        <v>50</v>
      </c>
      <c r="C6003">
        <v>2010</v>
      </c>
      <c r="D6003">
        <v>4.5999999999999996</v>
      </c>
      <c r="E6003" t="s">
        <v>16</v>
      </c>
      <c r="F6003" t="s">
        <v>25</v>
      </c>
      <c r="G6003">
        <v>188992</v>
      </c>
      <c r="H6003">
        <v>4</v>
      </c>
      <c r="I6003">
        <v>1</v>
      </c>
      <c r="J6003">
        <v>8920</v>
      </c>
    </row>
    <row r="6004" spans="1:10" x14ac:dyDescent="0.2">
      <c r="A6004" t="s">
        <v>36</v>
      </c>
      <c r="B6004" t="s">
        <v>44</v>
      </c>
      <c r="C6004">
        <v>2003</v>
      </c>
      <c r="D6004">
        <v>2</v>
      </c>
      <c r="E6004" t="s">
        <v>22</v>
      </c>
      <c r="F6004" t="s">
        <v>13</v>
      </c>
      <c r="G6004">
        <v>199482</v>
      </c>
      <c r="H6004">
        <v>2</v>
      </c>
      <c r="I6004">
        <v>4</v>
      </c>
      <c r="J6004">
        <v>5010</v>
      </c>
    </row>
    <row r="6005" spans="1:10" x14ac:dyDescent="0.2">
      <c r="A6005" t="s">
        <v>23</v>
      </c>
      <c r="B6005" t="s">
        <v>45</v>
      </c>
      <c r="C6005">
        <v>2010</v>
      </c>
      <c r="D6005">
        <v>2.8</v>
      </c>
      <c r="E6005" t="s">
        <v>28</v>
      </c>
      <c r="F6005" t="s">
        <v>25</v>
      </c>
      <c r="G6005">
        <v>38770</v>
      </c>
      <c r="H6005">
        <v>3</v>
      </c>
      <c r="I6005">
        <v>1</v>
      </c>
      <c r="J6005">
        <v>9124</v>
      </c>
    </row>
    <row r="6006" spans="1:10" x14ac:dyDescent="0.2">
      <c r="A6006" t="s">
        <v>33</v>
      </c>
      <c r="B6006" t="s">
        <v>34</v>
      </c>
      <c r="C6006">
        <v>2005</v>
      </c>
      <c r="D6006">
        <v>2.6</v>
      </c>
      <c r="E6006" t="s">
        <v>22</v>
      </c>
      <c r="F6006" t="s">
        <v>13</v>
      </c>
      <c r="G6006">
        <v>130929</v>
      </c>
      <c r="H6006">
        <v>3</v>
      </c>
      <c r="I6006">
        <v>4</v>
      </c>
      <c r="J6006">
        <v>7581</v>
      </c>
    </row>
    <row r="6007" spans="1:10" x14ac:dyDescent="0.2">
      <c r="A6007" t="s">
        <v>10</v>
      </c>
      <c r="B6007" t="s">
        <v>31</v>
      </c>
      <c r="C6007">
        <v>2020</v>
      </c>
      <c r="D6007">
        <v>3.6</v>
      </c>
      <c r="E6007" t="s">
        <v>16</v>
      </c>
      <c r="F6007" t="s">
        <v>25</v>
      </c>
      <c r="G6007">
        <v>159695</v>
      </c>
      <c r="H6007">
        <v>5</v>
      </c>
      <c r="I6007">
        <v>1</v>
      </c>
      <c r="J6007">
        <v>11506</v>
      </c>
    </row>
    <row r="6008" spans="1:10" x14ac:dyDescent="0.2">
      <c r="A6008" t="s">
        <v>29</v>
      </c>
      <c r="B6008" t="s">
        <v>30</v>
      </c>
      <c r="C6008">
        <v>2000</v>
      </c>
      <c r="D6008">
        <v>2.4</v>
      </c>
      <c r="E6008" t="s">
        <v>22</v>
      </c>
      <c r="F6008" t="s">
        <v>25</v>
      </c>
      <c r="G6008">
        <v>99479</v>
      </c>
      <c r="H6008">
        <v>2</v>
      </c>
      <c r="I6008">
        <v>2</v>
      </c>
      <c r="J6008">
        <v>6510</v>
      </c>
    </row>
    <row r="6009" spans="1:10" x14ac:dyDescent="0.2">
      <c r="A6009" t="s">
        <v>36</v>
      </c>
      <c r="B6009" t="s">
        <v>44</v>
      </c>
      <c r="C6009">
        <v>2002</v>
      </c>
      <c r="D6009">
        <v>4.0999999999999996</v>
      </c>
      <c r="E6009" t="s">
        <v>28</v>
      </c>
      <c r="F6009" t="s">
        <v>25</v>
      </c>
      <c r="G6009">
        <v>253999</v>
      </c>
      <c r="H6009">
        <v>5</v>
      </c>
      <c r="I6009">
        <v>2</v>
      </c>
      <c r="J6009">
        <v>3720</v>
      </c>
    </row>
    <row r="6010" spans="1:10" x14ac:dyDescent="0.2">
      <c r="A6010" t="s">
        <v>10</v>
      </c>
      <c r="B6010" t="s">
        <v>48</v>
      </c>
      <c r="C6010">
        <v>2000</v>
      </c>
      <c r="D6010">
        <v>3</v>
      </c>
      <c r="E6010" t="s">
        <v>28</v>
      </c>
      <c r="F6010" t="s">
        <v>13</v>
      </c>
      <c r="G6010">
        <v>287796</v>
      </c>
      <c r="H6010">
        <v>2</v>
      </c>
      <c r="I6010">
        <v>1</v>
      </c>
      <c r="J6010">
        <v>2000</v>
      </c>
    </row>
    <row r="6011" spans="1:10" x14ac:dyDescent="0.2">
      <c r="A6011" t="s">
        <v>10</v>
      </c>
      <c r="B6011" t="s">
        <v>48</v>
      </c>
      <c r="C6011">
        <v>2022</v>
      </c>
      <c r="D6011">
        <v>4.7</v>
      </c>
      <c r="E6011" t="s">
        <v>16</v>
      </c>
      <c r="F6011" t="s">
        <v>13</v>
      </c>
      <c r="G6011">
        <v>148342</v>
      </c>
      <c r="H6011">
        <v>3</v>
      </c>
      <c r="I6011">
        <v>1</v>
      </c>
      <c r="J6011">
        <v>13433</v>
      </c>
    </row>
    <row r="6012" spans="1:10" x14ac:dyDescent="0.2">
      <c r="A6012" t="s">
        <v>20</v>
      </c>
      <c r="B6012" t="s">
        <v>42</v>
      </c>
      <c r="C6012">
        <v>2011</v>
      </c>
      <c r="D6012">
        <v>1</v>
      </c>
      <c r="E6012" t="s">
        <v>22</v>
      </c>
      <c r="F6012" t="s">
        <v>25</v>
      </c>
      <c r="G6012">
        <v>256297</v>
      </c>
      <c r="H6012">
        <v>4</v>
      </c>
      <c r="I6012">
        <v>3</v>
      </c>
      <c r="J6012">
        <v>5274</v>
      </c>
    </row>
    <row r="6013" spans="1:10" x14ac:dyDescent="0.2">
      <c r="A6013" t="s">
        <v>23</v>
      </c>
      <c r="B6013" t="s">
        <v>45</v>
      </c>
      <c r="C6013">
        <v>2005</v>
      </c>
      <c r="D6013">
        <v>1.4</v>
      </c>
      <c r="E6013" t="s">
        <v>12</v>
      </c>
      <c r="F6013" t="s">
        <v>13</v>
      </c>
      <c r="G6013">
        <v>194929</v>
      </c>
      <c r="H6013">
        <v>5</v>
      </c>
      <c r="I6013">
        <v>1</v>
      </c>
      <c r="J6013">
        <v>3101</v>
      </c>
    </row>
    <row r="6014" spans="1:10" x14ac:dyDescent="0.2">
      <c r="A6014" t="s">
        <v>33</v>
      </c>
      <c r="B6014" t="s">
        <v>34</v>
      </c>
      <c r="C6014">
        <v>2007</v>
      </c>
      <c r="D6014">
        <v>2.2999999999999998</v>
      </c>
      <c r="E6014" t="s">
        <v>12</v>
      </c>
      <c r="F6014" t="s">
        <v>17</v>
      </c>
      <c r="G6014">
        <v>46417</v>
      </c>
      <c r="H6014">
        <v>2</v>
      </c>
      <c r="I6014">
        <v>1</v>
      </c>
      <c r="J6014">
        <v>9071</v>
      </c>
    </row>
    <row r="6015" spans="1:10" x14ac:dyDescent="0.2">
      <c r="A6015" t="s">
        <v>29</v>
      </c>
      <c r="B6015" t="s">
        <v>56</v>
      </c>
      <c r="C6015">
        <v>2006</v>
      </c>
      <c r="D6015">
        <v>1.8</v>
      </c>
      <c r="E6015" t="s">
        <v>12</v>
      </c>
      <c r="F6015" t="s">
        <v>17</v>
      </c>
      <c r="G6015">
        <v>242383</v>
      </c>
      <c r="H6015">
        <v>3</v>
      </c>
      <c r="I6015">
        <v>1</v>
      </c>
      <c r="J6015">
        <v>4352</v>
      </c>
    </row>
    <row r="6016" spans="1:10" x14ac:dyDescent="0.2">
      <c r="A6016" t="s">
        <v>29</v>
      </c>
      <c r="B6016" t="s">
        <v>35</v>
      </c>
      <c r="C6016">
        <v>2008</v>
      </c>
      <c r="D6016">
        <v>1.1000000000000001</v>
      </c>
      <c r="E6016" t="s">
        <v>16</v>
      </c>
      <c r="F6016" t="s">
        <v>25</v>
      </c>
      <c r="G6016">
        <v>178375</v>
      </c>
      <c r="H6016">
        <v>5</v>
      </c>
      <c r="I6016">
        <v>2</v>
      </c>
      <c r="J6016">
        <v>5032</v>
      </c>
    </row>
    <row r="6017" spans="1:10" x14ac:dyDescent="0.2">
      <c r="A6017" t="s">
        <v>33</v>
      </c>
      <c r="B6017" t="s">
        <v>34</v>
      </c>
      <c r="C6017">
        <v>2001</v>
      </c>
      <c r="D6017">
        <v>2.4</v>
      </c>
      <c r="E6017" t="s">
        <v>28</v>
      </c>
      <c r="F6017" t="s">
        <v>13</v>
      </c>
      <c r="G6017">
        <v>71138</v>
      </c>
      <c r="H6017">
        <v>5</v>
      </c>
      <c r="I6017">
        <v>1</v>
      </c>
      <c r="J6017">
        <v>5377</v>
      </c>
    </row>
    <row r="6018" spans="1:10" x14ac:dyDescent="0.2">
      <c r="A6018" t="s">
        <v>40</v>
      </c>
      <c r="B6018" t="s">
        <v>41</v>
      </c>
      <c r="C6018">
        <v>2006</v>
      </c>
      <c r="D6018">
        <v>1.9</v>
      </c>
      <c r="E6018" t="s">
        <v>16</v>
      </c>
      <c r="F6018" t="s">
        <v>25</v>
      </c>
      <c r="G6018">
        <v>270910</v>
      </c>
      <c r="H6018">
        <v>3</v>
      </c>
      <c r="I6018">
        <v>1</v>
      </c>
      <c r="J6018">
        <v>3381</v>
      </c>
    </row>
    <row r="6019" spans="1:10" x14ac:dyDescent="0.2">
      <c r="A6019" t="s">
        <v>10</v>
      </c>
      <c r="B6019" t="s">
        <v>48</v>
      </c>
      <c r="C6019">
        <v>2022</v>
      </c>
      <c r="D6019">
        <v>2.4</v>
      </c>
      <c r="E6019" t="s">
        <v>16</v>
      </c>
      <c r="F6019" t="s">
        <v>13</v>
      </c>
      <c r="G6019">
        <v>123282</v>
      </c>
      <c r="H6019">
        <v>5</v>
      </c>
      <c r="I6019">
        <v>1</v>
      </c>
      <c r="J6019">
        <v>11634</v>
      </c>
    </row>
    <row r="6020" spans="1:10" x14ac:dyDescent="0.2">
      <c r="A6020" t="s">
        <v>36</v>
      </c>
      <c r="B6020" t="s">
        <v>44</v>
      </c>
      <c r="C6020">
        <v>2002</v>
      </c>
      <c r="D6020">
        <v>2.7</v>
      </c>
      <c r="E6020" t="s">
        <v>22</v>
      </c>
      <c r="F6020" t="s">
        <v>25</v>
      </c>
      <c r="G6020">
        <v>93897</v>
      </c>
      <c r="H6020">
        <v>3</v>
      </c>
      <c r="I6020">
        <v>1</v>
      </c>
      <c r="J6020">
        <v>7522</v>
      </c>
    </row>
    <row r="6021" spans="1:10" x14ac:dyDescent="0.2">
      <c r="A6021" t="s">
        <v>29</v>
      </c>
      <c r="B6021" t="s">
        <v>56</v>
      </c>
      <c r="C6021">
        <v>2017</v>
      </c>
      <c r="D6021">
        <v>2.9</v>
      </c>
      <c r="E6021" t="s">
        <v>12</v>
      </c>
      <c r="F6021" t="s">
        <v>13</v>
      </c>
      <c r="G6021">
        <v>196124</v>
      </c>
      <c r="H6021">
        <v>2</v>
      </c>
      <c r="I6021">
        <v>4</v>
      </c>
      <c r="J6021">
        <v>8177</v>
      </c>
    </row>
    <row r="6022" spans="1:10" x14ac:dyDescent="0.2">
      <c r="A6022" t="s">
        <v>40</v>
      </c>
      <c r="B6022" t="s">
        <v>41</v>
      </c>
      <c r="C6022">
        <v>2018</v>
      </c>
      <c r="D6022">
        <v>4.0999999999999996</v>
      </c>
      <c r="E6022" t="s">
        <v>12</v>
      </c>
      <c r="F6022" t="s">
        <v>25</v>
      </c>
      <c r="G6022">
        <v>226037</v>
      </c>
      <c r="H6022">
        <v>3</v>
      </c>
      <c r="I6022">
        <v>1</v>
      </c>
      <c r="J6022">
        <v>9079</v>
      </c>
    </row>
    <row r="6023" spans="1:10" x14ac:dyDescent="0.2">
      <c r="A6023" t="s">
        <v>23</v>
      </c>
      <c r="B6023" t="s">
        <v>45</v>
      </c>
      <c r="C6023">
        <v>2004</v>
      </c>
      <c r="D6023">
        <v>3.5</v>
      </c>
      <c r="E6023" t="s">
        <v>12</v>
      </c>
      <c r="F6023" t="s">
        <v>17</v>
      </c>
      <c r="G6023">
        <v>163544</v>
      </c>
      <c r="H6023">
        <v>4</v>
      </c>
      <c r="I6023">
        <v>1</v>
      </c>
      <c r="J6023">
        <v>7029</v>
      </c>
    </row>
    <row r="6024" spans="1:10" x14ac:dyDescent="0.2">
      <c r="A6024" t="s">
        <v>23</v>
      </c>
      <c r="B6024" t="s">
        <v>24</v>
      </c>
      <c r="C6024">
        <v>2018</v>
      </c>
      <c r="D6024">
        <v>1.5</v>
      </c>
      <c r="E6024" t="s">
        <v>22</v>
      </c>
      <c r="F6024" t="s">
        <v>13</v>
      </c>
      <c r="G6024">
        <v>164345</v>
      </c>
      <c r="H6024">
        <v>2</v>
      </c>
      <c r="I6024">
        <v>2</v>
      </c>
      <c r="J6024">
        <v>9713</v>
      </c>
    </row>
    <row r="6025" spans="1:10" x14ac:dyDescent="0.2">
      <c r="A6025" t="s">
        <v>18</v>
      </c>
      <c r="B6025" t="s">
        <v>54</v>
      </c>
      <c r="C6025">
        <v>2002</v>
      </c>
      <c r="D6025">
        <v>4.2</v>
      </c>
      <c r="E6025" t="s">
        <v>16</v>
      </c>
      <c r="F6025" t="s">
        <v>13</v>
      </c>
      <c r="G6025">
        <v>9159</v>
      </c>
      <c r="H6025">
        <v>2</v>
      </c>
      <c r="I6025">
        <v>2</v>
      </c>
      <c r="J6025">
        <v>9716</v>
      </c>
    </row>
    <row r="6026" spans="1:10" x14ac:dyDescent="0.2">
      <c r="A6026" t="s">
        <v>10</v>
      </c>
      <c r="B6026" t="s">
        <v>48</v>
      </c>
      <c r="C6026">
        <v>2016</v>
      </c>
      <c r="D6026">
        <v>4.4000000000000004</v>
      </c>
      <c r="E6026" t="s">
        <v>28</v>
      </c>
      <c r="F6026" t="s">
        <v>17</v>
      </c>
      <c r="G6026">
        <v>276620</v>
      </c>
      <c r="H6026">
        <v>4</v>
      </c>
      <c r="I6026">
        <v>1</v>
      </c>
      <c r="J6026">
        <v>9267</v>
      </c>
    </row>
    <row r="6027" spans="1:10" x14ac:dyDescent="0.2">
      <c r="A6027" t="s">
        <v>14</v>
      </c>
      <c r="B6027" t="s">
        <v>15</v>
      </c>
      <c r="C6027">
        <v>2001</v>
      </c>
      <c r="D6027">
        <v>4</v>
      </c>
      <c r="E6027" t="s">
        <v>12</v>
      </c>
      <c r="F6027" t="s">
        <v>13</v>
      </c>
      <c r="G6027">
        <v>150485</v>
      </c>
      <c r="H6027">
        <v>5</v>
      </c>
      <c r="I6027">
        <v>4</v>
      </c>
      <c r="J6027">
        <v>5390</v>
      </c>
    </row>
    <row r="6028" spans="1:10" x14ac:dyDescent="0.2">
      <c r="A6028" t="s">
        <v>36</v>
      </c>
      <c r="B6028" t="s">
        <v>37</v>
      </c>
      <c r="C6028">
        <v>2010</v>
      </c>
      <c r="D6028">
        <v>4.2</v>
      </c>
      <c r="E6028" t="s">
        <v>16</v>
      </c>
      <c r="F6028" t="s">
        <v>17</v>
      </c>
      <c r="G6028">
        <v>91546</v>
      </c>
      <c r="H6028">
        <v>5</v>
      </c>
      <c r="I6028">
        <v>1</v>
      </c>
      <c r="J6028">
        <v>11969</v>
      </c>
    </row>
    <row r="6029" spans="1:10" x14ac:dyDescent="0.2">
      <c r="A6029" t="s">
        <v>36</v>
      </c>
      <c r="B6029" t="s">
        <v>37</v>
      </c>
      <c r="C6029">
        <v>2005</v>
      </c>
      <c r="D6029">
        <v>3</v>
      </c>
      <c r="E6029" t="s">
        <v>16</v>
      </c>
      <c r="F6029" t="s">
        <v>13</v>
      </c>
      <c r="G6029">
        <v>288021</v>
      </c>
      <c r="H6029">
        <v>3</v>
      </c>
      <c r="I6029">
        <v>1</v>
      </c>
      <c r="J6029">
        <v>3839</v>
      </c>
    </row>
    <row r="6030" spans="1:10" x14ac:dyDescent="0.2">
      <c r="A6030" t="s">
        <v>10</v>
      </c>
      <c r="B6030" t="s">
        <v>11</v>
      </c>
      <c r="C6030">
        <v>2005</v>
      </c>
      <c r="D6030">
        <v>3.5</v>
      </c>
      <c r="E6030" t="s">
        <v>12</v>
      </c>
      <c r="F6030" t="s">
        <v>13</v>
      </c>
      <c r="G6030">
        <v>187571</v>
      </c>
      <c r="H6030">
        <v>3</v>
      </c>
      <c r="I6030">
        <v>3</v>
      </c>
      <c r="J6030">
        <v>5348</v>
      </c>
    </row>
    <row r="6031" spans="1:10" x14ac:dyDescent="0.2">
      <c r="A6031" t="s">
        <v>29</v>
      </c>
      <c r="B6031" t="s">
        <v>30</v>
      </c>
      <c r="C6031">
        <v>2016</v>
      </c>
      <c r="D6031">
        <v>2.7</v>
      </c>
      <c r="E6031" t="s">
        <v>28</v>
      </c>
      <c r="F6031" t="s">
        <v>25</v>
      </c>
      <c r="G6031">
        <v>32377</v>
      </c>
      <c r="H6031">
        <v>2</v>
      </c>
      <c r="I6031">
        <v>1</v>
      </c>
      <c r="J6031">
        <v>10952</v>
      </c>
    </row>
    <row r="6032" spans="1:10" x14ac:dyDescent="0.2">
      <c r="A6032" t="s">
        <v>23</v>
      </c>
      <c r="B6032" t="s">
        <v>24</v>
      </c>
      <c r="C6032">
        <v>2022</v>
      </c>
      <c r="D6032">
        <v>2.1</v>
      </c>
      <c r="E6032" t="s">
        <v>22</v>
      </c>
      <c r="F6032" t="s">
        <v>13</v>
      </c>
      <c r="G6032">
        <v>65641</v>
      </c>
      <c r="H6032">
        <v>3</v>
      </c>
      <c r="I6032">
        <v>3</v>
      </c>
      <c r="J6032">
        <v>13487</v>
      </c>
    </row>
    <row r="6033" spans="1:10" x14ac:dyDescent="0.2">
      <c r="A6033" t="s">
        <v>18</v>
      </c>
      <c r="B6033" t="s">
        <v>19</v>
      </c>
      <c r="C6033">
        <v>2015</v>
      </c>
      <c r="D6033">
        <v>2.6</v>
      </c>
      <c r="E6033" t="s">
        <v>22</v>
      </c>
      <c r="F6033" t="s">
        <v>13</v>
      </c>
      <c r="G6033">
        <v>129304</v>
      </c>
      <c r="H6033">
        <v>5</v>
      </c>
      <c r="I6033">
        <v>1</v>
      </c>
      <c r="J6033">
        <v>10613</v>
      </c>
    </row>
    <row r="6034" spans="1:10" x14ac:dyDescent="0.2">
      <c r="A6034" t="s">
        <v>33</v>
      </c>
      <c r="B6034" t="s">
        <v>55</v>
      </c>
      <c r="C6034">
        <v>2009</v>
      </c>
      <c r="D6034">
        <v>1.8</v>
      </c>
      <c r="E6034" t="s">
        <v>16</v>
      </c>
      <c r="F6034" t="s">
        <v>13</v>
      </c>
      <c r="G6034">
        <v>201019</v>
      </c>
      <c r="H6034">
        <v>3</v>
      </c>
      <c r="I6034">
        <v>2</v>
      </c>
      <c r="J6034">
        <v>5579</v>
      </c>
    </row>
    <row r="6035" spans="1:10" x14ac:dyDescent="0.2">
      <c r="A6035" t="s">
        <v>23</v>
      </c>
      <c r="B6035" t="s">
        <v>38</v>
      </c>
      <c r="C6035">
        <v>2013</v>
      </c>
      <c r="D6035">
        <v>1.3</v>
      </c>
      <c r="E6035" t="s">
        <v>28</v>
      </c>
      <c r="F6035" t="s">
        <v>13</v>
      </c>
      <c r="G6035">
        <v>228030</v>
      </c>
      <c r="H6035">
        <v>5</v>
      </c>
      <c r="I6035">
        <v>2</v>
      </c>
      <c r="J6035">
        <v>4739</v>
      </c>
    </row>
    <row r="6036" spans="1:10" x14ac:dyDescent="0.2">
      <c r="A6036" t="s">
        <v>40</v>
      </c>
      <c r="B6036" t="s">
        <v>49</v>
      </c>
      <c r="C6036">
        <v>2005</v>
      </c>
      <c r="D6036">
        <v>4.0999999999999996</v>
      </c>
      <c r="E6036" t="s">
        <v>16</v>
      </c>
      <c r="F6036" t="s">
        <v>17</v>
      </c>
      <c r="G6036">
        <v>276665</v>
      </c>
      <c r="H6036">
        <v>4</v>
      </c>
      <c r="I6036">
        <v>5</v>
      </c>
      <c r="J6036">
        <v>6666</v>
      </c>
    </row>
    <row r="6037" spans="1:10" x14ac:dyDescent="0.2">
      <c r="A6037" t="s">
        <v>10</v>
      </c>
      <c r="B6037" t="s">
        <v>31</v>
      </c>
      <c r="C6037">
        <v>2018</v>
      </c>
      <c r="D6037">
        <v>2.8</v>
      </c>
      <c r="E6037" t="s">
        <v>28</v>
      </c>
      <c r="F6037" t="s">
        <v>25</v>
      </c>
      <c r="G6037">
        <v>282682</v>
      </c>
      <c r="H6037">
        <v>5</v>
      </c>
      <c r="I6037">
        <v>5</v>
      </c>
      <c r="J6037">
        <v>6646</v>
      </c>
    </row>
    <row r="6038" spans="1:10" x14ac:dyDescent="0.2">
      <c r="A6038" t="s">
        <v>20</v>
      </c>
      <c r="B6038" t="s">
        <v>21</v>
      </c>
      <c r="C6038">
        <v>2013</v>
      </c>
      <c r="D6038">
        <v>3.6</v>
      </c>
      <c r="E6038" t="s">
        <v>22</v>
      </c>
      <c r="F6038" t="s">
        <v>17</v>
      </c>
      <c r="G6038">
        <v>195050</v>
      </c>
      <c r="H6038">
        <v>5</v>
      </c>
      <c r="I6038">
        <v>5</v>
      </c>
      <c r="J6038">
        <v>11199</v>
      </c>
    </row>
    <row r="6039" spans="1:10" x14ac:dyDescent="0.2">
      <c r="A6039" t="s">
        <v>10</v>
      </c>
      <c r="B6039" t="s">
        <v>48</v>
      </c>
      <c r="C6039">
        <v>2006</v>
      </c>
      <c r="D6039">
        <v>1.6</v>
      </c>
      <c r="E6039" t="s">
        <v>16</v>
      </c>
      <c r="F6039" t="s">
        <v>13</v>
      </c>
      <c r="G6039">
        <v>68222</v>
      </c>
      <c r="H6039">
        <v>2</v>
      </c>
      <c r="I6039">
        <v>5</v>
      </c>
      <c r="J6039">
        <v>7135</v>
      </c>
    </row>
    <row r="6040" spans="1:10" x14ac:dyDescent="0.2">
      <c r="A6040" t="s">
        <v>40</v>
      </c>
      <c r="B6040" t="s">
        <v>41</v>
      </c>
      <c r="C6040">
        <v>2004</v>
      </c>
      <c r="D6040">
        <v>1.2</v>
      </c>
      <c r="E6040" t="s">
        <v>28</v>
      </c>
      <c r="F6040" t="s">
        <v>13</v>
      </c>
      <c r="G6040">
        <v>146035</v>
      </c>
      <c r="H6040">
        <v>4</v>
      </c>
      <c r="I6040">
        <v>3</v>
      </c>
      <c r="J6040">
        <v>3579</v>
      </c>
    </row>
    <row r="6041" spans="1:10" x14ac:dyDescent="0.2">
      <c r="A6041" t="s">
        <v>29</v>
      </c>
      <c r="B6041" t="s">
        <v>35</v>
      </c>
      <c r="C6041">
        <v>2017</v>
      </c>
      <c r="D6041">
        <v>2.9</v>
      </c>
      <c r="E6041" t="s">
        <v>22</v>
      </c>
      <c r="F6041" t="s">
        <v>13</v>
      </c>
      <c r="G6041">
        <v>25616</v>
      </c>
      <c r="H6041">
        <v>2</v>
      </c>
      <c r="I6041">
        <v>5</v>
      </c>
      <c r="J6041">
        <v>13587</v>
      </c>
    </row>
    <row r="6042" spans="1:10" x14ac:dyDescent="0.2">
      <c r="A6042" t="s">
        <v>14</v>
      </c>
      <c r="B6042" t="s">
        <v>46</v>
      </c>
      <c r="C6042">
        <v>2012</v>
      </c>
      <c r="D6042">
        <v>4</v>
      </c>
      <c r="E6042" t="s">
        <v>16</v>
      </c>
      <c r="F6042" t="s">
        <v>13</v>
      </c>
      <c r="G6042">
        <v>224113</v>
      </c>
      <c r="H6042">
        <v>2</v>
      </c>
      <c r="I6042">
        <v>2</v>
      </c>
      <c r="J6042">
        <v>8217</v>
      </c>
    </row>
    <row r="6043" spans="1:10" x14ac:dyDescent="0.2">
      <c r="A6043" t="s">
        <v>10</v>
      </c>
      <c r="B6043" t="s">
        <v>11</v>
      </c>
      <c r="C6043">
        <v>2012</v>
      </c>
      <c r="D6043">
        <v>1.4</v>
      </c>
      <c r="E6043" t="s">
        <v>16</v>
      </c>
      <c r="F6043" t="s">
        <v>17</v>
      </c>
      <c r="G6043">
        <v>205706</v>
      </c>
      <c r="H6043">
        <v>3</v>
      </c>
      <c r="I6043">
        <v>1</v>
      </c>
      <c r="J6043">
        <v>7485</v>
      </c>
    </row>
    <row r="6044" spans="1:10" x14ac:dyDescent="0.2">
      <c r="A6044" t="s">
        <v>29</v>
      </c>
      <c r="B6044" t="s">
        <v>35</v>
      </c>
      <c r="C6044">
        <v>2013</v>
      </c>
      <c r="D6044">
        <v>3.2</v>
      </c>
      <c r="E6044" t="s">
        <v>22</v>
      </c>
      <c r="F6044" t="s">
        <v>25</v>
      </c>
      <c r="G6044">
        <v>76660</v>
      </c>
      <c r="H6044">
        <v>2</v>
      </c>
      <c r="I6044">
        <v>5</v>
      </c>
      <c r="J6044">
        <v>11666</v>
      </c>
    </row>
    <row r="6045" spans="1:10" x14ac:dyDescent="0.2">
      <c r="A6045" t="s">
        <v>36</v>
      </c>
      <c r="B6045" t="s">
        <v>37</v>
      </c>
      <c r="C6045">
        <v>2017</v>
      </c>
      <c r="D6045">
        <v>1.7</v>
      </c>
      <c r="E6045" t="s">
        <v>16</v>
      </c>
      <c r="F6045" t="s">
        <v>13</v>
      </c>
      <c r="G6045">
        <v>241629</v>
      </c>
      <c r="H6045">
        <v>2</v>
      </c>
      <c r="I6045">
        <v>5</v>
      </c>
      <c r="J6045">
        <v>7067</v>
      </c>
    </row>
    <row r="6046" spans="1:10" x14ac:dyDescent="0.2">
      <c r="A6046" t="s">
        <v>26</v>
      </c>
      <c r="B6046" t="s">
        <v>47</v>
      </c>
      <c r="C6046">
        <v>2000</v>
      </c>
      <c r="D6046">
        <v>3.9</v>
      </c>
      <c r="E6046" t="s">
        <v>22</v>
      </c>
      <c r="F6046" t="s">
        <v>13</v>
      </c>
      <c r="G6046">
        <v>272522</v>
      </c>
      <c r="H6046">
        <v>5</v>
      </c>
      <c r="I6046">
        <v>1</v>
      </c>
      <c r="J6046">
        <v>4549</v>
      </c>
    </row>
    <row r="6047" spans="1:10" x14ac:dyDescent="0.2">
      <c r="A6047" t="s">
        <v>14</v>
      </c>
      <c r="B6047" t="s">
        <v>39</v>
      </c>
      <c r="C6047">
        <v>2013</v>
      </c>
      <c r="D6047">
        <v>2</v>
      </c>
      <c r="E6047" t="s">
        <v>12</v>
      </c>
      <c r="F6047" t="s">
        <v>17</v>
      </c>
      <c r="G6047">
        <v>32415</v>
      </c>
      <c r="H6047">
        <v>3</v>
      </c>
      <c r="I6047">
        <v>2</v>
      </c>
      <c r="J6047">
        <v>10851</v>
      </c>
    </row>
    <row r="6048" spans="1:10" x14ac:dyDescent="0.2">
      <c r="A6048" t="s">
        <v>36</v>
      </c>
      <c r="B6048" t="s">
        <v>44</v>
      </c>
      <c r="C6048">
        <v>2005</v>
      </c>
      <c r="D6048">
        <v>2.5</v>
      </c>
      <c r="E6048" t="s">
        <v>16</v>
      </c>
      <c r="F6048" t="s">
        <v>25</v>
      </c>
      <c r="G6048">
        <v>127568</v>
      </c>
      <c r="H6048">
        <v>4</v>
      </c>
      <c r="I6048">
        <v>3</v>
      </c>
      <c r="J6048">
        <v>6548</v>
      </c>
    </row>
    <row r="6049" spans="1:10" x14ac:dyDescent="0.2">
      <c r="A6049" t="s">
        <v>29</v>
      </c>
      <c r="B6049" t="s">
        <v>56</v>
      </c>
      <c r="C6049">
        <v>2008</v>
      </c>
      <c r="D6049">
        <v>3.6</v>
      </c>
      <c r="E6049" t="s">
        <v>16</v>
      </c>
      <c r="F6049" t="s">
        <v>17</v>
      </c>
      <c r="G6049">
        <v>264803</v>
      </c>
      <c r="H6049">
        <v>5</v>
      </c>
      <c r="I6049">
        <v>1</v>
      </c>
      <c r="J6049">
        <v>7303</v>
      </c>
    </row>
    <row r="6050" spans="1:10" x14ac:dyDescent="0.2">
      <c r="A6050" t="s">
        <v>10</v>
      </c>
      <c r="B6050" t="s">
        <v>48</v>
      </c>
      <c r="C6050">
        <v>2012</v>
      </c>
      <c r="D6050">
        <v>1.9</v>
      </c>
      <c r="E6050" t="s">
        <v>12</v>
      </c>
      <c r="F6050" t="s">
        <v>13</v>
      </c>
      <c r="G6050">
        <v>88215</v>
      </c>
      <c r="H6050">
        <v>3</v>
      </c>
      <c r="I6050">
        <v>3</v>
      </c>
      <c r="J6050">
        <v>7835</v>
      </c>
    </row>
    <row r="6051" spans="1:10" x14ac:dyDescent="0.2">
      <c r="A6051" t="s">
        <v>14</v>
      </c>
      <c r="B6051" t="s">
        <v>15</v>
      </c>
      <c r="C6051">
        <v>2008</v>
      </c>
      <c r="D6051">
        <v>3.8</v>
      </c>
      <c r="E6051" t="s">
        <v>28</v>
      </c>
      <c r="F6051" t="s">
        <v>17</v>
      </c>
      <c r="G6051">
        <v>205273</v>
      </c>
      <c r="H6051">
        <v>5</v>
      </c>
      <c r="I6051">
        <v>3</v>
      </c>
      <c r="J6051">
        <v>7694</v>
      </c>
    </row>
    <row r="6052" spans="1:10" x14ac:dyDescent="0.2">
      <c r="A6052" t="s">
        <v>20</v>
      </c>
      <c r="B6052" t="s">
        <v>50</v>
      </c>
      <c r="C6052">
        <v>2010</v>
      </c>
      <c r="D6052">
        <v>4.0999999999999996</v>
      </c>
      <c r="E6052" t="s">
        <v>22</v>
      </c>
      <c r="F6052" t="s">
        <v>17</v>
      </c>
      <c r="G6052">
        <v>96811</v>
      </c>
      <c r="H6052">
        <v>4</v>
      </c>
      <c r="I6052">
        <v>3</v>
      </c>
      <c r="J6052">
        <v>12763</v>
      </c>
    </row>
    <row r="6053" spans="1:10" x14ac:dyDescent="0.2">
      <c r="A6053" t="s">
        <v>23</v>
      </c>
      <c r="B6053" t="s">
        <v>38</v>
      </c>
      <c r="C6053">
        <v>2014</v>
      </c>
      <c r="D6053">
        <v>3.2</v>
      </c>
      <c r="E6053" t="s">
        <v>22</v>
      </c>
      <c r="F6053" t="s">
        <v>17</v>
      </c>
      <c r="G6053">
        <v>191817</v>
      </c>
      <c r="H6053">
        <v>2</v>
      </c>
      <c r="I6053">
        <v>4</v>
      </c>
      <c r="J6053">
        <v>11163</v>
      </c>
    </row>
    <row r="6054" spans="1:10" x14ac:dyDescent="0.2">
      <c r="A6054" t="s">
        <v>20</v>
      </c>
      <c r="B6054" t="s">
        <v>21</v>
      </c>
      <c r="C6054">
        <v>2005</v>
      </c>
      <c r="D6054">
        <v>4.9000000000000004</v>
      </c>
      <c r="E6054" t="s">
        <v>16</v>
      </c>
      <c r="F6054" t="s">
        <v>25</v>
      </c>
      <c r="G6054">
        <v>142060</v>
      </c>
      <c r="H6054">
        <v>2</v>
      </c>
      <c r="I6054">
        <v>2</v>
      </c>
      <c r="J6054">
        <v>8658</v>
      </c>
    </row>
    <row r="6055" spans="1:10" x14ac:dyDescent="0.2">
      <c r="A6055" t="s">
        <v>20</v>
      </c>
      <c r="B6055" t="s">
        <v>42</v>
      </c>
      <c r="C6055">
        <v>2012</v>
      </c>
      <c r="D6055">
        <v>4.9000000000000004</v>
      </c>
      <c r="E6055" t="s">
        <v>12</v>
      </c>
      <c r="F6055" t="s">
        <v>25</v>
      </c>
      <c r="G6055">
        <v>239807</v>
      </c>
      <c r="H6055">
        <v>3</v>
      </c>
      <c r="I6055">
        <v>2</v>
      </c>
      <c r="J6055">
        <v>7803</v>
      </c>
    </row>
    <row r="6056" spans="1:10" x14ac:dyDescent="0.2">
      <c r="A6056" t="s">
        <v>26</v>
      </c>
      <c r="B6056" t="s">
        <v>27</v>
      </c>
      <c r="C6056">
        <v>2019</v>
      </c>
      <c r="D6056">
        <v>3</v>
      </c>
      <c r="E6056" t="s">
        <v>16</v>
      </c>
      <c r="F6056" t="s">
        <v>17</v>
      </c>
      <c r="G6056">
        <v>71366</v>
      </c>
      <c r="H6056">
        <v>4</v>
      </c>
      <c r="I6056">
        <v>2</v>
      </c>
      <c r="J6056">
        <v>13872</v>
      </c>
    </row>
    <row r="6057" spans="1:10" x14ac:dyDescent="0.2">
      <c r="A6057" t="s">
        <v>26</v>
      </c>
      <c r="B6057" t="s">
        <v>32</v>
      </c>
      <c r="C6057">
        <v>2010</v>
      </c>
      <c r="D6057">
        <v>4</v>
      </c>
      <c r="E6057" t="s">
        <v>28</v>
      </c>
      <c r="F6057" t="s">
        <v>17</v>
      </c>
      <c r="G6057">
        <v>28005</v>
      </c>
      <c r="H6057">
        <v>2</v>
      </c>
      <c r="I6057">
        <v>2</v>
      </c>
      <c r="J6057">
        <v>12039</v>
      </c>
    </row>
    <row r="6058" spans="1:10" x14ac:dyDescent="0.2">
      <c r="A6058" t="s">
        <v>10</v>
      </c>
      <c r="B6058" t="s">
        <v>48</v>
      </c>
      <c r="C6058">
        <v>2010</v>
      </c>
      <c r="D6058">
        <v>3.6</v>
      </c>
      <c r="E6058" t="s">
        <v>28</v>
      </c>
      <c r="F6058" t="s">
        <v>25</v>
      </c>
      <c r="G6058">
        <v>162017</v>
      </c>
      <c r="H6058">
        <v>3</v>
      </c>
      <c r="I6058">
        <v>3</v>
      </c>
      <c r="J6058">
        <v>7459</v>
      </c>
    </row>
    <row r="6059" spans="1:10" x14ac:dyDescent="0.2">
      <c r="A6059" t="s">
        <v>14</v>
      </c>
      <c r="B6059" t="s">
        <v>15</v>
      </c>
      <c r="C6059">
        <v>2002</v>
      </c>
      <c r="D6059">
        <v>4</v>
      </c>
      <c r="E6059" t="s">
        <v>12</v>
      </c>
      <c r="F6059" t="s">
        <v>17</v>
      </c>
      <c r="G6059">
        <v>289835</v>
      </c>
      <c r="H6059">
        <v>3</v>
      </c>
      <c r="I6059">
        <v>4</v>
      </c>
      <c r="J6059">
        <v>4403</v>
      </c>
    </row>
    <row r="6060" spans="1:10" x14ac:dyDescent="0.2">
      <c r="A6060" t="s">
        <v>40</v>
      </c>
      <c r="B6060" t="s">
        <v>51</v>
      </c>
      <c r="C6060">
        <v>2017</v>
      </c>
      <c r="D6060">
        <v>1.8</v>
      </c>
      <c r="E6060" t="s">
        <v>22</v>
      </c>
      <c r="F6060" t="s">
        <v>25</v>
      </c>
      <c r="G6060">
        <v>173848</v>
      </c>
      <c r="H6060">
        <v>3</v>
      </c>
      <c r="I6060">
        <v>5</v>
      </c>
      <c r="J6060">
        <v>9523</v>
      </c>
    </row>
    <row r="6061" spans="1:10" x14ac:dyDescent="0.2">
      <c r="A6061" t="s">
        <v>14</v>
      </c>
      <c r="B6061" t="s">
        <v>46</v>
      </c>
      <c r="C6061">
        <v>2005</v>
      </c>
      <c r="D6061">
        <v>5</v>
      </c>
      <c r="E6061" t="s">
        <v>16</v>
      </c>
      <c r="F6061" t="s">
        <v>13</v>
      </c>
      <c r="G6061">
        <v>278430</v>
      </c>
      <c r="H6061">
        <v>4</v>
      </c>
      <c r="I6061">
        <v>3</v>
      </c>
      <c r="J6061">
        <v>6031</v>
      </c>
    </row>
    <row r="6062" spans="1:10" x14ac:dyDescent="0.2">
      <c r="A6062" t="s">
        <v>33</v>
      </c>
      <c r="B6062" t="s">
        <v>34</v>
      </c>
      <c r="C6062">
        <v>2010</v>
      </c>
      <c r="D6062">
        <v>2.1</v>
      </c>
      <c r="E6062" t="s">
        <v>22</v>
      </c>
      <c r="F6062" t="s">
        <v>13</v>
      </c>
      <c r="G6062">
        <v>56067</v>
      </c>
      <c r="H6062">
        <v>3</v>
      </c>
      <c r="I6062">
        <v>3</v>
      </c>
      <c r="J6062">
        <v>10078</v>
      </c>
    </row>
    <row r="6063" spans="1:10" x14ac:dyDescent="0.2">
      <c r="A6063" t="s">
        <v>36</v>
      </c>
      <c r="B6063" t="s">
        <v>44</v>
      </c>
      <c r="C6063">
        <v>2018</v>
      </c>
      <c r="D6063">
        <v>4.5999999999999996</v>
      </c>
      <c r="E6063" t="s">
        <v>22</v>
      </c>
      <c r="F6063" t="s">
        <v>13</v>
      </c>
      <c r="G6063">
        <v>28506</v>
      </c>
      <c r="H6063">
        <v>4</v>
      </c>
      <c r="I6063">
        <v>3</v>
      </c>
      <c r="J6063">
        <v>15529</v>
      </c>
    </row>
    <row r="6064" spans="1:10" x14ac:dyDescent="0.2">
      <c r="A6064" t="s">
        <v>26</v>
      </c>
      <c r="B6064" t="s">
        <v>32</v>
      </c>
      <c r="C6064">
        <v>2008</v>
      </c>
      <c r="D6064">
        <v>3.6</v>
      </c>
      <c r="E6064" t="s">
        <v>16</v>
      </c>
      <c r="F6064" t="s">
        <v>13</v>
      </c>
      <c r="G6064">
        <v>97823</v>
      </c>
      <c r="H6064">
        <v>5</v>
      </c>
      <c r="I6064">
        <v>4</v>
      </c>
      <c r="J6064">
        <v>9143</v>
      </c>
    </row>
    <row r="6065" spans="1:10" x14ac:dyDescent="0.2">
      <c r="A6065" t="s">
        <v>23</v>
      </c>
      <c r="B6065" t="s">
        <v>38</v>
      </c>
      <c r="C6065">
        <v>2019</v>
      </c>
      <c r="D6065">
        <v>2.5</v>
      </c>
      <c r="E6065" t="s">
        <v>16</v>
      </c>
      <c r="F6065" t="s">
        <v>13</v>
      </c>
      <c r="G6065">
        <v>62786</v>
      </c>
      <c r="H6065">
        <v>2</v>
      </c>
      <c r="I6065">
        <v>1</v>
      </c>
      <c r="J6065">
        <v>12044</v>
      </c>
    </row>
    <row r="6066" spans="1:10" x14ac:dyDescent="0.2">
      <c r="A6066" t="s">
        <v>23</v>
      </c>
      <c r="B6066" t="s">
        <v>38</v>
      </c>
      <c r="C6066">
        <v>2020</v>
      </c>
      <c r="D6066">
        <v>4.4000000000000004</v>
      </c>
      <c r="E6066" t="s">
        <v>12</v>
      </c>
      <c r="F6066" t="s">
        <v>17</v>
      </c>
      <c r="G6066">
        <v>132926</v>
      </c>
      <c r="H6066">
        <v>4</v>
      </c>
      <c r="I6066">
        <v>5</v>
      </c>
      <c r="J6066">
        <v>13341</v>
      </c>
    </row>
    <row r="6067" spans="1:10" x14ac:dyDescent="0.2">
      <c r="A6067" t="s">
        <v>20</v>
      </c>
      <c r="B6067" t="s">
        <v>21</v>
      </c>
      <c r="C6067">
        <v>2014</v>
      </c>
      <c r="D6067">
        <v>2.1</v>
      </c>
      <c r="E6067" t="s">
        <v>22</v>
      </c>
      <c r="F6067" t="s">
        <v>13</v>
      </c>
      <c r="G6067">
        <v>90051</v>
      </c>
      <c r="H6067">
        <v>2</v>
      </c>
      <c r="I6067">
        <v>2</v>
      </c>
      <c r="J6067">
        <v>10598</v>
      </c>
    </row>
    <row r="6068" spans="1:10" x14ac:dyDescent="0.2">
      <c r="A6068" t="s">
        <v>33</v>
      </c>
      <c r="B6068" t="s">
        <v>43</v>
      </c>
      <c r="C6068">
        <v>2003</v>
      </c>
      <c r="D6068">
        <v>4.7</v>
      </c>
      <c r="E6068" t="s">
        <v>28</v>
      </c>
      <c r="F6068" t="s">
        <v>25</v>
      </c>
      <c r="G6068">
        <v>61010</v>
      </c>
      <c r="H6068">
        <v>2</v>
      </c>
      <c r="I6068">
        <v>1</v>
      </c>
      <c r="J6068">
        <v>8479</v>
      </c>
    </row>
    <row r="6069" spans="1:10" x14ac:dyDescent="0.2">
      <c r="A6069" t="s">
        <v>29</v>
      </c>
      <c r="B6069" t="s">
        <v>30</v>
      </c>
      <c r="C6069">
        <v>2012</v>
      </c>
      <c r="D6069">
        <v>4.0999999999999996</v>
      </c>
      <c r="E6069" t="s">
        <v>12</v>
      </c>
      <c r="F6069" t="s">
        <v>13</v>
      </c>
      <c r="G6069">
        <v>44984</v>
      </c>
      <c r="H6069">
        <v>2</v>
      </c>
      <c r="I6069">
        <v>4</v>
      </c>
      <c r="J6069">
        <v>10900</v>
      </c>
    </row>
    <row r="6070" spans="1:10" x14ac:dyDescent="0.2">
      <c r="A6070" t="s">
        <v>20</v>
      </c>
      <c r="B6070" t="s">
        <v>50</v>
      </c>
      <c r="C6070">
        <v>2023</v>
      </c>
      <c r="D6070">
        <v>1.6</v>
      </c>
      <c r="E6070" t="s">
        <v>16</v>
      </c>
      <c r="F6070" t="s">
        <v>25</v>
      </c>
      <c r="G6070">
        <v>176562</v>
      </c>
      <c r="H6070">
        <v>2</v>
      </c>
      <c r="I6070">
        <v>3</v>
      </c>
      <c r="J6070">
        <v>10068</v>
      </c>
    </row>
    <row r="6071" spans="1:10" x14ac:dyDescent="0.2">
      <c r="A6071" t="s">
        <v>29</v>
      </c>
      <c r="B6071" t="s">
        <v>30</v>
      </c>
      <c r="C6071">
        <v>2019</v>
      </c>
      <c r="D6071">
        <v>3</v>
      </c>
      <c r="E6071" t="s">
        <v>22</v>
      </c>
      <c r="F6071" t="s">
        <v>13</v>
      </c>
      <c r="G6071">
        <v>258633</v>
      </c>
      <c r="H6071">
        <v>5</v>
      </c>
      <c r="I6071">
        <v>4</v>
      </c>
      <c r="J6071">
        <v>9627</v>
      </c>
    </row>
    <row r="6072" spans="1:10" x14ac:dyDescent="0.2">
      <c r="A6072" t="s">
        <v>40</v>
      </c>
      <c r="B6072" t="s">
        <v>49</v>
      </c>
      <c r="C6072">
        <v>2021</v>
      </c>
      <c r="D6072">
        <v>4.0999999999999996</v>
      </c>
      <c r="E6072" t="s">
        <v>16</v>
      </c>
      <c r="F6072" t="s">
        <v>25</v>
      </c>
      <c r="G6072">
        <v>268526</v>
      </c>
      <c r="H6072">
        <v>5</v>
      </c>
      <c r="I6072">
        <v>5</v>
      </c>
      <c r="J6072">
        <v>10129</v>
      </c>
    </row>
    <row r="6073" spans="1:10" x14ac:dyDescent="0.2">
      <c r="A6073" t="s">
        <v>23</v>
      </c>
      <c r="B6073" t="s">
        <v>24</v>
      </c>
      <c r="C6073">
        <v>2005</v>
      </c>
      <c r="D6073">
        <v>4.8</v>
      </c>
      <c r="E6073" t="s">
        <v>28</v>
      </c>
      <c r="F6073" t="s">
        <v>25</v>
      </c>
      <c r="G6073">
        <v>68566</v>
      </c>
      <c r="H6073">
        <v>3</v>
      </c>
      <c r="I6073">
        <v>1</v>
      </c>
      <c r="J6073">
        <v>9028</v>
      </c>
    </row>
    <row r="6074" spans="1:10" x14ac:dyDescent="0.2">
      <c r="A6074" t="s">
        <v>20</v>
      </c>
      <c r="B6074" t="s">
        <v>50</v>
      </c>
      <c r="C6074">
        <v>2002</v>
      </c>
      <c r="D6074">
        <v>3.8</v>
      </c>
      <c r="E6074" t="s">
        <v>12</v>
      </c>
      <c r="F6074" t="s">
        <v>25</v>
      </c>
      <c r="G6074">
        <v>293695</v>
      </c>
      <c r="H6074">
        <v>2</v>
      </c>
      <c r="I6074">
        <v>1</v>
      </c>
      <c r="J6074">
        <v>2626</v>
      </c>
    </row>
    <row r="6075" spans="1:10" x14ac:dyDescent="0.2">
      <c r="A6075" t="s">
        <v>26</v>
      </c>
      <c r="B6075" t="s">
        <v>27</v>
      </c>
      <c r="C6075">
        <v>2016</v>
      </c>
      <c r="D6075">
        <v>2.1</v>
      </c>
      <c r="E6075" t="s">
        <v>16</v>
      </c>
      <c r="F6075" t="s">
        <v>25</v>
      </c>
      <c r="G6075">
        <v>291660</v>
      </c>
      <c r="H6075">
        <v>5</v>
      </c>
      <c r="I6075">
        <v>2</v>
      </c>
      <c r="J6075">
        <v>6166</v>
      </c>
    </row>
    <row r="6076" spans="1:10" x14ac:dyDescent="0.2">
      <c r="A6076" t="s">
        <v>20</v>
      </c>
      <c r="B6076" t="s">
        <v>21</v>
      </c>
      <c r="C6076">
        <v>2015</v>
      </c>
      <c r="D6076">
        <v>4.7</v>
      </c>
      <c r="E6076" t="s">
        <v>22</v>
      </c>
      <c r="F6076" t="s">
        <v>17</v>
      </c>
      <c r="G6076">
        <v>98489</v>
      </c>
      <c r="H6076">
        <v>4</v>
      </c>
      <c r="I6076">
        <v>4</v>
      </c>
      <c r="J6076">
        <v>14830</v>
      </c>
    </row>
    <row r="6077" spans="1:10" x14ac:dyDescent="0.2">
      <c r="A6077" t="s">
        <v>36</v>
      </c>
      <c r="B6077" t="s">
        <v>37</v>
      </c>
      <c r="C6077">
        <v>2014</v>
      </c>
      <c r="D6077">
        <v>1.5</v>
      </c>
      <c r="E6077" t="s">
        <v>22</v>
      </c>
      <c r="F6077" t="s">
        <v>13</v>
      </c>
      <c r="G6077">
        <v>78652</v>
      </c>
      <c r="H6077">
        <v>4</v>
      </c>
      <c r="I6077">
        <v>5</v>
      </c>
      <c r="J6077">
        <v>10226</v>
      </c>
    </row>
    <row r="6078" spans="1:10" x14ac:dyDescent="0.2">
      <c r="A6078" t="s">
        <v>20</v>
      </c>
      <c r="B6078" t="s">
        <v>42</v>
      </c>
      <c r="C6078">
        <v>2013</v>
      </c>
      <c r="D6078">
        <v>4</v>
      </c>
      <c r="E6078" t="s">
        <v>28</v>
      </c>
      <c r="F6078" t="s">
        <v>17</v>
      </c>
      <c r="G6078">
        <v>284811</v>
      </c>
      <c r="H6078">
        <v>3</v>
      </c>
      <c r="I6078">
        <v>1</v>
      </c>
      <c r="J6078">
        <v>7803</v>
      </c>
    </row>
    <row r="6079" spans="1:10" x14ac:dyDescent="0.2">
      <c r="A6079" t="s">
        <v>18</v>
      </c>
      <c r="B6079" t="s">
        <v>52</v>
      </c>
      <c r="C6079">
        <v>2002</v>
      </c>
      <c r="D6079">
        <v>4.3</v>
      </c>
      <c r="E6079" t="s">
        <v>16</v>
      </c>
      <c r="F6079" t="s">
        <v>25</v>
      </c>
      <c r="G6079">
        <v>23722</v>
      </c>
      <c r="H6079">
        <v>5</v>
      </c>
      <c r="I6079">
        <v>5</v>
      </c>
      <c r="J6079">
        <v>9525</v>
      </c>
    </row>
    <row r="6080" spans="1:10" x14ac:dyDescent="0.2">
      <c r="A6080" t="s">
        <v>36</v>
      </c>
      <c r="B6080" t="s">
        <v>53</v>
      </c>
      <c r="C6080">
        <v>2014</v>
      </c>
      <c r="D6080">
        <v>3.4</v>
      </c>
      <c r="E6080" t="s">
        <v>22</v>
      </c>
      <c r="F6080" t="s">
        <v>13</v>
      </c>
      <c r="G6080">
        <v>73979</v>
      </c>
      <c r="H6080">
        <v>2</v>
      </c>
      <c r="I6080">
        <v>4</v>
      </c>
      <c r="J6080">
        <v>12220</v>
      </c>
    </row>
    <row r="6081" spans="1:10" x14ac:dyDescent="0.2">
      <c r="A6081" t="s">
        <v>26</v>
      </c>
      <c r="B6081" t="s">
        <v>27</v>
      </c>
      <c r="C6081">
        <v>2008</v>
      </c>
      <c r="D6081">
        <v>2.5</v>
      </c>
      <c r="E6081" t="s">
        <v>12</v>
      </c>
      <c r="F6081" t="s">
        <v>25</v>
      </c>
      <c r="G6081">
        <v>223819</v>
      </c>
      <c r="H6081">
        <v>4</v>
      </c>
      <c r="I6081">
        <v>4</v>
      </c>
      <c r="J6081">
        <v>4523</v>
      </c>
    </row>
    <row r="6082" spans="1:10" x14ac:dyDescent="0.2">
      <c r="A6082" t="s">
        <v>36</v>
      </c>
      <c r="B6082" t="s">
        <v>53</v>
      </c>
      <c r="C6082">
        <v>2012</v>
      </c>
      <c r="D6082">
        <v>1.9</v>
      </c>
      <c r="E6082" t="s">
        <v>16</v>
      </c>
      <c r="F6082" t="s">
        <v>17</v>
      </c>
      <c r="G6082">
        <v>2929</v>
      </c>
      <c r="H6082">
        <v>2</v>
      </c>
      <c r="I6082">
        <v>3</v>
      </c>
      <c r="J6082">
        <v>12041</v>
      </c>
    </row>
    <row r="6083" spans="1:10" x14ac:dyDescent="0.2">
      <c r="A6083" t="s">
        <v>14</v>
      </c>
      <c r="B6083" t="s">
        <v>15</v>
      </c>
      <c r="C6083">
        <v>2023</v>
      </c>
      <c r="D6083">
        <v>1.3</v>
      </c>
      <c r="E6083" t="s">
        <v>16</v>
      </c>
      <c r="F6083" t="s">
        <v>17</v>
      </c>
      <c r="G6083">
        <v>114077</v>
      </c>
      <c r="H6083">
        <v>4</v>
      </c>
      <c r="I6083">
        <v>4</v>
      </c>
      <c r="J6083">
        <v>12518</v>
      </c>
    </row>
    <row r="6084" spans="1:10" x14ac:dyDescent="0.2">
      <c r="A6084" t="s">
        <v>20</v>
      </c>
      <c r="B6084" t="s">
        <v>50</v>
      </c>
      <c r="C6084">
        <v>2007</v>
      </c>
      <c r="D6084">
        <v>4.8</v>
      </c>
      <c r="E6084" t="s">
        <v>22</v>
      </c>
      <c r="F6084" t="s">
        <v>13</v>
      </c>
      <c r="G6084">
        <v>62057</v>
      </c>
      <c r="H6084">
        <v>4</v>
      </c>
      <c r="I6084">
        <v>3</v>
      </c>
      <c r="J6084">
        <v>11758</v>
      </c>
    </row>
    <row r="6085" spans="1:10" x14ac:dyDescent="0.2">
      <c r="A6085" t="s">
        <v>40</v>
      </c>
      <c r="B6085" t="s">
        <v>51</v>
      </c>
      <c r="C6085">
        <v>2002</v>
      </c>
      <c r="D6085">
        <v>3.3</v>
      </c>
      <c r="E6085" t="s">
        <v>16</v>
      </c>
      <c r="F6085" t="s">
        <v>13</v>
      </c>
      <c r="G6085">
        <v>26697</v>
      </c>
      <c r="H6085">
        <v>3</v>
      </c>
      <c r="I6085">
        <v>5</v>
      </c>
      <c r="J6085">
        <v>8466</v>
      </c>
    </row>
    <row r="6086" spans="1:10" x14ac:dyDescent="0.2">
      <c r="A6086" t="s">
        <v>26</v>
      </c>
      <c r="B6086" t="s">
        <v>32</v>
      </c>
      <c r="C6086">
        <v>2021</v>
      </c>
      <c r="D6086">
        <v>3.8</v>
      </c>
      <c r="E6086" t="s">
        <v>16</v>
      </c>
      <c r="F6086" t="s">
        <v>25</v>
      </c>
      <c r="G6086">
        <v>252751</v>
      </c>
      <c r="H6086">
        <v>5</v>
      </c>
      <c r="I6086">
        <v>2</v>
      </c>
      <c r="J6086">
        <v>10144</v>
      </c>
    </row>
    <row r="6087" spans="1:10" x14ac:dyDescent="0.2">
      <c r="A6087" t="s">
        <v>29</v>
      </c>
      <c r="B6087" t="s">
        <v>30</v>
      </c>
      <c r="C6087">
        <v>2017</v>
      </c>
      <c r="D6087">
        <v>3.7</v>
      </c>
      <c r="E6087" t="s">
        <v>12</v>
      </c>
      <c r="F6087" t="s">
        <v>13</v>
      </c>
      <c r="G6087">
        <v>195388</v>
      </c>
      <c r="H6087">
        <v>5</v>
      </c>
      <c r="I6087">
        <v>1</v>
      </c>
      <c r="J6087">
        <v>8992</v>
      </c>
    </row>
    <row r="6088" spans="1:10" x14ac:dyDescent="0.2">
      <c r="A6088" t="s">
        <v>23</v>
      </c>
      <c r="B6088" t="s">
        <v>38</v>
      </c>
      <c r="C6088">
        <v>2012</v>
      </c>
      <c r="D6088">
        <v>2.9</v>
      </c>
      <c r="E6088" t="s">
        <v>16</v>
      </c>
      <c r="F6088" t="s">
        <v>17</v>
      </c>
      <c r="G6088">
        <v>78118</v>
      </c>
      <c r="H6088">
        <v>2</v>
      </c>
      <c r="I6088">
        <v>4</v>
      </c>
      <c r="J6088">
        <v>11537</v>
      </c>
    </row>
    <row r="6089" spans="1:10" x14ac:dyDescent="0.2">
      <c r="A6089" t="s">
        <v>29</v>
      </c>
      <c r="B6089" t="s">
        <v>35</v>
      </c>
      <c r="C6089">
        <v>2019</v>
      </c>
      <c r="D6089">
        <v>1.7</v>
      </c>
      <c r="E6089" t="s">
        <v>12</v>
      </c>
      <c r="F6089" t="s">
        <v>25</v>
      </c>
      <c r="G6089">
        <v>199846</v>
      </c>
      <c r="H6089">
        <v>2</v>
      </c>
      <c r="I6089">
        <v>3</v>
      </c>
      <c r="J6089">
        <v>7503</v>
      </c>
    </row>
    <row r="6090" spans="1:10" x14ac:dyDescent="0.2">
      <c r="A6090" t="s">
        <v>33</v>
      </c>
      <c r="B6090" t="s">
        <v>55</v>
      </c>
      <c r="C6090">
        <v>2002</v>
      </c>
      <c r="D6090">
        <v>3.3</v>
      </c>
      <c r="E6090" t="s">
        <v>16</v>
      </c>
      <c r="F6090" t="s">
        <v>13</v>
      </c>
      <c r="G6090">
        <v>96417</v>
      </c>
      <c r="H6090">
        <v>3</v>
      </c>
      <c r="I6090">
        <v>1</v>
      </c>
      <c r="J6090">
        <v>7071</v>
      </c>
    </row>
    <row r="6091" spans="1:10" x14ac:dyDescent="0.2">
      <c r="A6091" t="s">
        <v>18</v>
      </c>
      <c r="B6091" t="s">
        <v>52</v>
      </c>
      <c r="C6091">
        <v>2004</v>
      </c>
      <c r="D6091">
        <v>4</v>
      </c>
      <c r="E6091" t="s">
        <v>12</v>
      </c>
      <c r="F6091" t="s">
        <v>13</v>
      </c>
      <c r="G6091">
        <v>164121</v>
      </c>
      <c r="H6091">
        <v>3</v>
      </c>
      <c r="I6091">
        <v>5</v>
      </c>
      <c r="J6091">
        <v>6017</v>
      </c>
    </row>
    <row r="6092" spans="1:10" x14ac:dyDescent="0.2">
      <c r="A6092" t="s">
        <v>23</v>
      </c>
      <c r="B6092" t="s">
        <v>24</v>
      </c>
      <c r="C6092">
        <v>2013</v>
      </c>
      <c r="D6092">
        <v>3.6</v>
      </c>
      <c r="E6092" t="s">
        <v>12</v>
      </c>
      <c r="F6092" t="s">
        <v>25</v>
      </c>
      <c r="G6092">
        <v>171445</v>
      </c>
      <c r="H6092">
        <v>5</v>
      </c>
      <c r="I6092">
        <v>3</v>
      </c>
      <c r="J6092">
        <v>8171</v>
      </c>
    </row>
    <row r="6093" spans="1:10" x14ac:dyDescent="0.2">
      <c r="A6093" t="s">
        <v>40</v>
      </c>
      <c r="B6093" t="s">
        <v>41</v>
      </c>
      <c r="C6093">
        <v>2004</v>
      </c>
      <c r="D6093">
        <v>1.1000000000000001</v>
      </c>
      <c r="E6093" t="s">
        <v>12</v>
      </c>
      <c r="F6093" t="s">
        <v>25</v>
      </c>
      <c r="G6093">
        <v>98492</v>
      </c>
      <c r="H6093">
        <v>5</v>
      </c>
      <c r="I6093">
        <v>4</v>
      </c>
      <c r="J6093">
        <v>4430</v>
      </c>
    </row>
    <row r="6094" spans="1:10" x14ac:dyDescent="0.2">
      <c r="A6094" t="s">
        <v>18</v>
      </c>
      <c r="B6094" t="s">
        <v>19</v>
      </c>
      <c r="C6094">
        <v>2009</v>
      </c>
      <c r="D6094">
        <v>4.5999999999999996</v>
      </c>
      <c r="E6094" t="s">
        <v>28</v>
      </c>
      <c r="F6094" t="s">
        <v>13</v>
      </c>
      <c r="G6094">
        <v>101116</v>
      </c>
      <c r="H6094">
        <v>4</v>
      </c>
      <c r="I6094">
        <v>5</v>
      </c>
      <c r="J6094">
        <v>9377</v>
      </c>
    </row>
    <row r="6095" spans="1:10" x14ac:dyDescent="0.2">
      <c r="A6095" t="s">
        <v>36</v>
      </c>
      <c r="B6095" t="s">
        <v>37</v>
      </c>
      <c r="C6095">
        <v>2014</v>
      </c>
      <c r="D6095">
        <v>3.2</v>
      </c>
      <c r="E6095" t="s">
        <v>22</v>
      </c>
      <c r="F6095" t="s">
        <v>25</v>
      </c>
      <c r="G6095">
        <v>110800</v>
      </c>
      <c r="H6095">
        <v>3</v>
      </c>
      <c r="I6095">
        <v>5</v>
      </c>
      <c r="J6095">
        <v>11284</v>
      </c>
    </row>
    <row r="6096" spans="1:10" x14ac:dyDescent="0.2">
      <c r="A6096" t="s">
        <v>33</v>
      </c>
      <c r="B6096" t="s">
        <v>43</v>
      </c>
      <c r="C6096">
        <v>2015</v>
      </c>
      <c r="D6096">
        <v>2</v>
      </c>
      <c r="E6096" t="s">
        <v>28</v>
      </c>
      <c r="F6096" t="s">
        <v>13</v>
      </c>
      <c r="G6096">
        <v>165528</v>
      </c>
      <c r="H6096">
        <v>4</v>
      </c>
      <c r="I6096">
        <v>1</v>
      </c>
      <c r="J6096">
        <v>7289</v>
      </c>
    </row>
    <row r="6097" spans="1:10" x14ac:dyDescent="0.2">
      <c r="A6097" t="s">
        <v>14</v>
      </c>
      <c r="B6097" t="s">
        <v>15</v>
      </c>
      <c r="C6097">
        <v>2002</v>
      </c>
      <c r="D6097">
        <v>2.2000000000000002</v>
      </c>
      <c r="E6097" t="s">
        <v>28</v>
      </c>
      <c r="F6097" t="s">
        <v>25</v>
      </c>
      <c r="G6097">
        <v>243388</v>
      </c>
      <c r="H6097">
        <v>3</v>
      </c>
      <c r="I6097">
        <v>5</v>
      </c>
      <c r="J6097">
        <v>2032</v>
      </c>
    </row>
    <row r="6098" spans="1:10" x14ac:dyDescent="0.2">
      <c r="A6098" t="s">
        <v>23</v>
      </c>
      <c r="B6098" t="s">
        <v>38</v>
      </c>
      <c r="C6098">
        <v>2006</v>
      </c>
      <c r="D6098">
        <v>4.5</v>
      </c>
      <c r="E6098" t="s">
        <v>22</v>
      </c>
      <c r="F6098" t="s">
        <v>25</v>
      </c>
      <c r="G6098">
        <v>47808</v>
      </c>
      <c r="H6098">
        <v>5</v>
      </c>
      <c r="I6098">
        <v>2</v>
      </c>
      <c r="J6098">
        <v>11443</v>
      </c>
    </row>
    <row r="6099" spans="1:10" x14ac:dyDescent="0.2">
      <c r="A6099" t="s">
        <v>20</v>
      </c>
      <c r="B6099" t="s">
        <v>21</v>
      </c>
      <c r="C6099">
        <v>2011</v>
      </c>
      <c r="D6099">
        <v>2.2000000000000002</v>
      </c>
      <c r="E6099" t="s">
        <v>22</v>
      </c>
      <c r="F6099" t="s">
        <v>13</v>
      </c>
      <c r="G6099">
        <v>161964</v>
      </c>
      <c r="H6099">
        <v>5</v>
      </c>
      <c r="I6099">
        <v>3</v>
      </c>
      <c r="J6099">
        <v>8360</v>
      </c>
    </row>
    <row r="6100" spans="1:10" x14ac:dyDescent="0.2">
      <c r="A6100" t="s">
        <v>23</v>
      </c>
      <c r="B6100" t="s">
        <v>38</v>
      </c>
      <c r="C6100">
        <v>2003</v>
      </c>
      <c r="D6100">
        <v>1.9</v>
      </c>
      <c r="E6100" t="s">
        <v>22</v>
      </c>
      <c r="F6100" t="s">
        <v>17</v>
      </c>
      <c r="G6100">
        <v>146859</v>
      </c>
      <c r="H6100">
        <v>5</v>
      </c>
      <c r="I6100">
        <v>1</v>
      </c>
      <c r="J6100">
        <v>7462</v>
      </c>
    </row>
    <row r="6101" spans="1:10" x14ac:dyDescent="0.2">
      <c r="A6101" t="s">
        <v>40</v>
      </c>
      <c r="B6101" t="s">
        <v>41</v>
      </c>
      <c r="C6101">
        <v>2005</v>
      </c>
      <c r="D6101">
        <v>3.2</v>
      </c>
      <c r="E6101" t="s">
        <v>22</v>
      </c>
      <c r="F6101" t="s">
        <v>25</v>
      </c>
      <c r="G6101">
        <v>33266</v>
      </c>
      <c r="H6101">
        <v>2</v>
      </c>
      <c r="I6101">
        <v>2</v>
      </c>
      <c r="J6101">
        <v>10134</v>
      </c>
    </row>
    <row r="6102" spans="1:10" x14ac:dyDescent="0.2">
      <c r="A6102" t="s">
        <v>23</v>
      </c>
      <c r="B6102" t="s">
        <v>24</v>
      </c>
      <c r="C6102">
        <v>2010</v>
      </c>
      <c r="D6102">
        <v>3.1</v>
      </c>
      <c r="E6102" t="s">
        <v>12</v>
      </c>
      <c r="F6102" t="s">
        <v>25</v>
      </c>
      <c r="G6102">
        <v>154466</v>
      </c>
      <c r="H6102">
        <v>4</v>
      </c>
      <c r="I6102">
        <v>3</v>
      </c>
      <c r="J6102">
        <v>7110</v>
      </c>
    </row>
    <row r="6103" spans="1:10" x14ac:dyDescent="0.2">
      <c r="A6103" t="s">
        <v>18</v>
      </c>
      <c r="B6103" t="s">
        <v>19</v>
      </c>
      <c r="C6103">
        <v>2015</v>
      </c>
      <c r="D6103">
        <v>2.9</v>
      </c>
      <c r="E6103" t="s">
        <v>22</v>
      </c>
      <c r="F6103" t="s">
        <v>17</v>
      </c>
      <c r="G6103">
        <v>60182</v>
      </c>
      <c r="H6103">
        <v>4</v>
      </c>
      <c r="I6103">
        <v>4</v>
      </c>
      <c r="J6103">
        <v>13796</v>
      </c>
    </row>
    <row r="6104" spans="1:10" x14ac:dyDescent="0.2">
      <c r="A6104" t="s">
        <v>23</v>
      </c>
      <c r="B6104" t="s">
        <v>38</v>
      </c>
      <c r="C6104">
        <v>2023</v>
      </c>
      <c r="D6104">
        <v>1.4</v>
      </c>
      <c r="E6104" t="s">
        <v>28</v>
      </c>
      <c r="F6104" t="s">
        <v>17</v>
      </c>
      <c r="G6104">
        <v>279437</v>
      </c>
      <c r="H6104">
        <v>3</v>
      </c>
      <c r="I6104">
        <v>2</v>
      </c>
      <c r="J6104">
        <v>8311</v>
      </c>
    </row>
    <row r="6105" spans="1:10" x14ac:dyDescent="0.2">
      <c r="A6105" t="s">
        <v>33</v>
      </c>
      <c r="B6105" t="s">
        <v>34</v>
      </c>
      <c r="C6105">
        <v>2010</v>
      </c>
      <c r="D6105">
        <v>1.6</v>
      </c>
      <c r="E6105" t="s">
        <v>16</v>
      </c>
      <c r="F6105" t="s">
        <v>13</v>
      </c>
      <c r="G6105">
        <v>247383</v>
      </c>
      <c r="H6105">
        <v>3</v>
      </c>
      <c r="I6105">
        <v>2</v>
      </c>
      <c r="J6105">
        <v>4752</v>
      </c>
    </row>
    <row r="6106" spans="1:10" x14ac:dyDescent="0.2">
      <c r="A6106" t="s">
        <v>29</v>
      </c>
      <c r="B6106" t="s">
        <v>35</v>
      </c>
      <c r="C6106">
        <v>2017</v>
      </c>
      <c r="D6106">
        <v>3.3</v>
      </c>
      <c r="E6106" t="s">
        <v>16</v>
      </c>
      <c r="F6106" t="s">
        <v>25</v>
      </c>
      <c r="G6106">
        <v>210820</v>
      </c>
      <c r="H6106">
        <v>5</v>
      </c>
      <c r="I6106">
        <v>5</v>
      </c>
      <c r="J6106">
        <v>9283</v>
      </c>
    </row>
    <row r="6107" spans="1:10" x14ac:dyDescent="0.2">
      <c r="A6107" t="s">
        <v>26</v>
      </c>
      <c r="B6107" t="s">
        <v>27</v>
      </c>
      <c r="C6107">
        <v>2009</v>
      </c>
      <c r="D6107">
        <v>2.7</v>
      </c>
      <c r="E6107" t="s">
        <v>12</v>
      </c>
      <c r="F6107" t="s">
        <v>25</v>
      </c>
      <c r="G6107">
        <v>57372</v>
      </c>
      <c r="H6107">
        <v>4</v>
      </c>
      <c r="I6107">
        <v>4</v>
      </c>
      <c r="J6107">
        <v>8352</v>
      </c>
    </row>
    <row r="6108" spans="1:10" x14ac:dyDescent="0.2">
      <c r="A6108" t="s">
        <v>20</v>
      </c>
      <c r="B6108" t="s">
        <v>50</v>
      </c>
      <c r="C6108">
        <v>2004</v>
      </c>
      <c r="D6108">
        <v>2.6</v>
      </c>
      <c r="E6108" t="s">
        <v>28</v>
      </c>
      <c r="F6108" t="s">
        <v>25</v>
      </c>
      <c r="G6108">
        <v>138479</v>
      </c>
      <c r="H6108">
        <v>2</v>
      </c>
      <c r="I6108">
        <v>3</v>
      </c>
      <c r="J6108">
        <v>5130</v>
      </c>
    </row>
    <row r="6109" spans="1:10" x14ac:dyDescent="0.2">
      <c r="A6109" t="s">
        <v>26</v>
      </c>
      <c r="B6109" t="s">
        <v>32</v>
      </c>
      <c r="C6109">
        <v>2004</v>
      </c>
      <c r="D6109">
        <v>1.9</v>
      </c>
      <c r="E6109" t="s">
        <v>28</v>
      </c>
      <c r="F6109" t="s">
        <v>25</v>
      </c>
      <c r="G6109">
        <v>104826</v>
      </c>
      <c r="H6109">
        <v>3</v>
      </c>
      <c r="I6109">
        <v>2</v>
      </c>
      <c r="J6109">
        <v>5103</v>
      </c>
    </row>
    <row r="6110" spans="1:10" x14ac:dyDescent="0.2">
      <c r="A6110" t="s">
        <v>29</v>
      </c>
      <c r="B6110" t="s">
        <v>30</v>
      </c>
      <c r="C6110">
        <v>2000</v>
      </c>
      <c r="D6110">
        <v>4.0999999999999996</v>
      </c>
      <c r="E6110" t="s">
        <v>22</v>
      </c>
      <c r="F6110" t="s">
        <v>25</v>
      </c>
      <c r="G6110">
        <v>90777</v>
      </c>
      <c r="H6110">
        <v>3</v>
      </c>
      <c r="I6110">
        <v>3</v>
      </c>
      <c r="J6110">
        <v>8384</v>
      </c>
    </row>
    <row r="6111" spans="1:10" x14ac:dyDescent="0.2">
      <c r="A6111" t="s">
        <v>40</v>
      </c>
      <c r="B6111" t="s">
        <v>41</v>
      </c>
      <c r="C6111">
        <v>2009</v>
      </c>
      <c r="D6111">
        <v>5</v>
      </c>
      <c r="E6111" t="s">
        <v>22</v>
      </c>
      <c r="F6111" t="s">
        <v>25</v>
      </c>
      <c r="G6111">
        <v>92371</v>
      </c>
      <c r="H6111">
        <v>3</v>
      </c>
      <c r="I6111">
        <v>5</v>
      </c>
      <c r="J6111">
        <v>11952</v>
      </c>
    </row>
    <row r="6112" spans="1:10" x14ac:dyDescent="0.2">
      <c r="A6112" t="s">
        <v>10</v>
      </c>
      <c r="B6112" t="s">
        <v>48</v>
      </c>
      <c r="C6112">
        <v>2001</v>
      </c>
      <c r="D6112">
        <v>1.7</v>
      </c>
      <c r="E6112" t="s">
        <v>16</v>
      </c>
      <c r="F6112" t="s">
        <v>13</v>
      </c>
      <c r="G6112">
        <v>56182</v>
      </c>
      <c r="H6112">
        <v>3</v>
      </c>
      <c r="I6112">
        <v>4</v>
      </c>
      <c r="J6112">
        <v>5976</v>
      </c>
    </row>
    <row r="6113" spans="1:10" x14ac:dyDescent="0.2">
      <c r="A6113" t="s">
        <v>36</v>
      </c>
      <c r="B6113" t="s">
        <v>44</v>
      </c>
      <c r="C6113">
        <v>2007</v>
      </c>
      <c r="D6113">
        <v>2.9</v>
      </c>
      <c r="E6113" t="s">
        <v>12</v>
      </c>
      <c r="F6113" t="s">
        <v>25</v>
      </c>
      <c r="G6113">
        <v>967</v>
      </c>
      <c r="H6113">
        <v>2</v>
      </c>
      <c r="I6113">
        <v>3</v>
      </c>
      <c r="J6113">
        <v>9080</v>
      </c>
    </row>
    <row r="6114" spans="1:10" x14ac:dyDescent="0.2">
      <c r="A6114" t="s">
        <v>40</v>
      </c>
      <c r="B6114" t="s">
        <v>49</v>
      </c>
      <c r="C6114">
        <v>2018</v>
      </c>
      <c r="D6114">
        <v>4.3</v>
      </c>
      <c r="E6114" t="s">
        <v>28</v>
      </c>
      <c r="F6114" t="s">
        <v>13</v>
      </c>
      <c r="G6114">
        <v>272171</v>
      </c>
      <c r="H6114">
        <v>4</v>
      </c>
      <c r="I6114">
        <v>4</v>
      </c>
      <c r="J6114">
        <v>8356</v>
      </c>
    </row>
    <row r="6115" spans="1:10" x14ac:dyDescent="0.2">
      <c r="A6115" t="s">
        <v>10</v>
      </c>
      <c r="B6115" t="s">
        <v>31</v>
      </c>
      <c r="C6115">
        <v>2010</v>
      </c>
      <c r="D6115">
        <v>2.6</v>
      </c>
      <c r="E6115" t="s">
        <v>28</v>
      </c>
      <c r="F6115" t="s">
        <v>25</v>
      </c>
      <c r="G6115">
        <v>171343</v>
      </c>
      <c r="H6115">
        <v>4</v>
      </c>
      <c r="I6115">
        <v>4</v>
      </c>
      <c r="J6115">
        <v>6273</v>
      </c>
    </row>
    <row r="6116" spans="1:10" x14ac:dyDescent="0.2">
      <c r="A6116" t="s">
        <v>14</v>
      </c>
      <c r="B6116" t="s">
        <v>39</v>
      </c>
      <c r="C6116">
        <v>2013</v>
      </c>
      <c r="D6116">
        <v>3.4</v>
      </c>
      <c r="E6116" t="s">
        <v>22</v>
      </c>
      <c r="F6116" t="s">
        <v>17</v>
      </c>
      <c r="G6116">
        <v>142209</v>
      </c>
      <c r="H6116">
        <v>4</v>
      </c>
      <c r="I6116">
        <v>3</v>
      </c>
      <c r="J6116">
        <v>12055</v>
      </c>
    </row>
    <row r="6117" spans="1:10" x14ac:dyDescent="0.2">
      <c r="A6117" t="s">
        <v>29</v>
      </c>
      <c r="B6117" t="s">
        <v>35</v>
      </c>
      <c r="C6117">
        <v>2007</v>
      </c>
      <c r="D6117">
        <v>4.2</v>
      </c>
      <c r="E6117" t="s">
        <v>16</v>
      </c>
      <c r="F6117" t="s">
        <v>17</v>
      </c>
      <c r="G6117">
        <v>89968</v>
      </c>
      <c r="H6117">
        <v>3</v>
      </c>
      <c r="I6117">
        <v>4</v>
      </c>
      <c r="J6117">
        <v>11100</v>
      </c>
    </row>
    <row r="6118" spans="1:10" x14ac:dyDescent="0.2">
      <c r="A6118" t="s">
        <v>29</v>
      </c>
      <c r="B6118" t="s">
        <v>56</v>
      </c>
      <c r="C6118">
        <v>2006</v>
      </c>
      <c r="D6118">
        <v>1.7</v>
      </c>
      <c r="E6118" t="s">
        <v>16</v>
      </c>
      <c r="F6118" t="s">
        <v>17</v>
      </c>
      <c r="G6118">
        <v>213893</v>
      </c>
      <c r="H6118">
        <v>2</v>
      </c>
      <c r="I6118">
        <v>1</v>
      </c>
      <c r="J6118">
        <v>5822</v>
      </c>
    </row>
    <row r="6119" spans="1:10" x14ac:dyDescent="0.2">
      <c r="A6119" t="s">
        <v>18</v>
      </c>
      <c r="B6119" t="s">
        <v>54</v>
      </c>
      <c r="C6119">
        <v>2004</v>
      </c>
      <c r="D6119">
        <v>1.7</v>
      </c>
      <c r="E6119" t="s">
        <v>16</v>
      </c>
      <c r="F6119" t="s">
        <v>25</v>
      </c>
      <c r="G6119">
        <v>105588</v>
      </c>
      <c r="H6119">
        <v>5</v>
      </c>
      <c r="I6119">
        <v>3</v>
      </c>
      <c r="J6119">
        <v>5888</v>
      </c>
    </row>
    <row r="6120" spans="1:10" x14ac:dyDescent="0.2">
      <c r="A6120" t="s">
        <v>10</v>
      </c>
      <c r="B6120" t="s">
        <v>31</v>
      </c>
      <c r="C6120">
        <v>2008</v>
      </c>
      <c r="D6120">
        <v>3.6</v>
      </c>
      <c r="E6120" t="s">
        <v>22</v>
      </c>
      <c r="F6120" t="s">
        <v>13</v>
      </c>
      <c r="G6120">
        <v>241870</v>
      </c>
      <c r="H6120">
        <v>5</v>
      </c>
      <c r="I6120">
        <v>5</v>
      </c>
      <c r="J6120">
        <v>7262</v>
      </c>
    </row>
    <row r="6121" spans="1:10" x14ac:dyDescent="0.2">
      <c r="A6121" t="s">
        <v>29</v>
      </c>
      <c r="B6121" t="s">
        <v>35</v>
      </c>
      <c r="C6121">
        <v>2006</v>
      </c>
      <c r="D6121">
        <v>3.8</v>
      </c>
      <c r="E6121" t="s">
        <v>12</v>
      </c>
      <c r="F6121" t="s">
        <v>17</v>
      </c>
      <c r="G6121">
        <v>211493</v>
      </c>
      <c r="H6121">
        <v>5</v>
      </c>
      <c r="I6121">
        <v>1</v>
      </c>
      <c r="J6121">
        <v>6970</v>
      </c>
    </row>
    <row r="6122" spans="1:10" x14ac:dyDescent="0.2">
      <c r="A6122" t="s">
        <v>33</v>
      </c>
      <c r="B6122" t="s">
        <v>43</v>
      </c>
      <c r="C6122">
        <v>2012</v>
      </c>
      <c r="D6122">
        <v>3.3</v>
      </c>
      <c r="E6122" t="s">
        <v>22</v>
      </c>
      <c r="F6122" t="s">
        <v>25</v>
      </c>
      <c r="G6122">
        <v>132770</v>
      </c>
      <c r="H6122">
        <v>4</v>
      </c>
      <c r="I6122">
        <v>3</v>
      </c>
      <c r="J6122">
        <v>10344</v>
      </c>
    </row>
    <row r="6123" spans="1:10" x14ac:dyDescent="0.2">
      <c r="A6123" t="s">
        <v>26</v>
      </c>
      <c r="B6123" t="s">
        <v>47</v>
      </c>
      <c r="C6123">
        <v>2022</v>
      </c>
      <c r="D6123">
        <v>2.8</v>
      </c>
      <c r="E6123" t="s">
        <v>12</v>
      </c>
      <c r="F6123" t="s">
        <v>25</v>
      </c>
      <c r="G6123">
        <v>216048</v>
      </c>
      <c r="H6123">
        <v>4</v>
      </c>
      <c r="I6123">
        <v>1</v>
      </c>
      <c r="J6123">
        <v>9179</v>
      </c>
    </row>
    <row r="6124" spans="1:10" x14ac:dyDescent="0.2">
      <c r="A6124" t="s">
        <v>18</v>
      </c>
      <c r="B6124" t="s">
        <v>52</v>
      </c>
      <c r="C6124">
        <v>2021</v>
      </c>
      <c r="D6124">
        <v>4.4000000000000004</v>
      </c>
      <c r="E6124" t="s">
        <v>16</v>
      </c>
      <c r="F6124" t="s">
        <v>13</v>
      </c>
      <c r="G6124">
        <v>231708</v>
      </c>
      <c r="H6124">
        <v>4</v>
      </c>
      <c r="I6124">
        <v>2</v>
      </c>
      <c r="J6124">
        <v>11165</v>
      </c>
    </row>
    <row r="6125" spans="1:10" x14ac:dyDescent="0.2">
      <c r="A6125" t="s">
        <v>18</v>
      </c>
      <c r="B6125" t="s">
        <v>54</v>
      </c>
      <c r="C6125">
        <v>2021</v>
      </c>
      <c r="D6125">
        <v>3.9</v>
      </c>
      <c r="E6125" t="s">
        <v>22</v>
      </c>
      <c r="F6125" t="s">
        <v>17</v>
      </c>
      <c r="G6125">
        <v>9279</v>
      </c>
      <c r="H6125">
        <v>4</v>
      </c>
      <c r="I6125">
        <v>2</v>
      </c>
      <c r="J6125">
        <v>17614</v>
      </c>
    </row>
    <row r="6126" spans="1:10" x14ac:dyDescent="0.2">
      <c r="A6126" t="s">
        <v>23</v>
      </c>
      <c r="B6126" t="s">
        <v>38</v>
      </c>
      <c r="C6126">
        <v>2007</v>
      </c>
      <c r="D6126">
        <v>1.5</v>
      </c>
      <c r="E6126" t="s">
        <v>28</v>
      </c>
      <c r="F6126" t="s">
        <v>17</v>
      </c>
      <c r="G6126">
        <v>229041</v>
      </c>
      <c r="H6126">
        <v>3</v>
      </c>
      <c r="I6126">
        <v>5</v>
      </c>
      <c r="J6126">
        <v>4619</v>
      </c>
    </row>
    <row r="6127" spans="1:10" x14ac:dyDescent="0.2">
      <c r="A6127" t="s">
        <v>23</v>
      </c>
      <c r="B6127" t="s">
        <v>38</v>
      </c>
      <c r="C6127">
        <v>2011</v>
      </c>
      <c r="D6127">
        <v>1.1000000000000001</v>
      </c>
      <c r="E6127" t="s">
        <v>16</v>
      </c>
      <c r="F6127" t="s">
        <v>13</v>
      </c>
      <c r="G6127">
        <v>7027</v>
      </c>
      <c r="H6127">
        <v>3</v>
      </c>
      <c r="I6127">
        <v>1</v>
      </c>
      <c r="J6127">
        <v>9359</v>
      </c>
    </row>
    <row r="6128" spans="1:10" x14ac:dyDescent="0.2">
      <c r="A6128" t="s">
        <v>14</v>
      </c>
      <c r="B6128" t="s">
        <v>46</v>
      </c>
      <c r="C6128">
        <v>2023</v>
      </c>
      <c r="D6128">
        <v>3.5</v>
      </c>
      <c r="E6128" t="s">
        <v>22</v>
      </c>
      <c r="F6128" t="s">
        <v>13</v>
      </c>
      <c r="G6128">
        <v>186677</v>
      </c>
      <c r="H6128">
        <v>2</v>
      </c>
      <c r="I6128">
        <v>4</v>
      </c>
      <c r="J6128">
        <v>12766</v>
      </c>
    </row>
    <row r="6129" spans="1:10" x14ac:dyDescent="0.2">
      <c r="A6129" t="s">
        <v>29</v>
      </c>
      <c r="B6129" t="s">
        <v>35</v>
      </c>
      <c r="C6129">
        <v>2021</v>
      </c>
      <c r="D6129">
        <v>2.5</v>
      </c>
      <c r="E6129" t="s">
        <v>28</v>
      </c>
      <c r="F6129" t="s">
        <v>17</v>
      </c>
      <c r="G6129">
        <v>74456</v>
      </c>
      <c r="H6129">
        <v>5</v>
      </c>
      <c r="I6129">
        <v>1</v>
      </c>
      <c r="J6129">
        <v>12910</v>
      </c>
    </row>
    <row r="6130" spans="1:10" x14ac:dyDescent="0.2">
      <c r="A6130" t="s">
        <v>18</v>
      </c>
      <c r="B6130" t="s">
        <v>54</v>
      </c>
      <c r="C6130">
        <v>2020</v>
      </c>
      <c r="D6130">
        <v>2.2000000000000002</v>
      </c>
      <c r="E6130" t="s">
        <v>12</v>
      </c>
      <c r="F6130" t="s">
        <v>13</v>
      </c>
      <c r="G6130">
        <v>247124</v>
      </c>
      <c r="H6130">
        <v>4</v>
      </c>
      <c r="I6130">
        <v>2</v>
      </c>
      <c r="J6130">
        <v>7357</v>
      </c>
    </row>
    <row r="6131" spans="1:10" x14ac:dyDescent="0.2">
      <c r="A6131" t="s">
        <v>26</v>
      </c>
      <c r="B6131" t="s">
        <v>27</v>
      </c>
      <c r="C6131">
        <v>2011</v>
      </c>
      <c r="D6131">
        <v>2</v>
      </c>
      <c r="E6131" t="s">
        <v>12</v>
      </c>
      <c r="F6131" t="s">
        <v>13</v>
      </c>
      <c r="G6131">
        <v>290151</v>
      </c>
      <c r="H6131">
        <v>2</v>
      </c>
      <c r="I6131">
        <v>5</v>
      </c>
      <c r="J6131">
        <v>3596</v>
      </c>
    </row>
    <row r="6132" spans="1:10" x14ac:dyDescent="0.2">
      <c r="A6132" t="s">
        <v>40</v>
      </c>
      <c r="B6132" t="s">
        <v>41</v>
      </c>
      <c r="C6132">
        <v>2004</v>
      </c>
      <c r="D6132">
        <v>4.4000000000000004</v>
      </c>
      <c r="E6132" t="s">
        <v>16</v>
      </c>
      <c r="F6132" t="s">
        <v>13</v>
      </c>
      <c r="G6132">
        <v>37216</v>
      </c>
      <c r="H6132">
        <v>3</v>
      </c>
      <c r="I6132">
        <v>1</v>
      </c>
      <c r="J6132">
        <v>9955</v>
      </c>
    </row>
    <row r="6133" spans="1:10" x14ac:dyDescent="0.2">
      <c r="A6133" t="s">
        <v>33</v>
      </c>
      <c r="B6133" t="s">
        <v>34</v>
      </c>
      <c r="C6133">
        <v>2014</v>
      </c>
      <c r="D6133">
        <v>1.9</v>
      </c>
      <c r="E6133" t="s">
        <v>12</v>
      </c>
      <c r="F6133" t="s">
        <v>25</v>
      </c>
      <c r="G6133">
        <v>19148</v>
      </c>
      <c r="H6133">
        <v>2</v>
      </c>
      <c r="I6133">
        <v>2</v>
      </c>
      <c r="J6133">
        <v>9817</v>
      </c>
    </row>
    <row r="6134" spans="1:10" x14ac:dyDescent="0.2">
      <c r="A6134" t="s">
        <v>20</v>
      </c>
      <c r="B6134" t="s">
        <v>42</v>
      </c>
      <c r="C6134">
        <v>2009</v>
      </c>
      <c r="D6134">
        <v>2.5</v>
      </c>
      <c r="E6134" t="s">
        <v>22</v>
      </c>
      <c r="F6134" t="s">
        <v>17</v>
      </c>
      <c r="G6134">
        <v>257625</v>
      </c>
      <c r="H6134">
        <v>5</v>
      </c>
      <c r="I6134">
        <v>2</v>
      </c>
      <c r="J6134">
        <v>7647</v>
      </c>
    </row>
    <row r="6135" spans="1:10" x14ac:dyDescent="0.2">
      <c r="A6135" t="s">
        <v>23</v>
      </c>
      <c r="B6135" t="s">
        <v>45</v>
      </c>
      <c r="C6135">
        <v>2006</v>
      </c>
      <c r="D6135">
        <v>2.2999999999999998</v>
      </c>
      <c r="E6135" t="s">
        <v>12</v>
      </c>
      <c r="F6135" t="s">
        <v>17</v>
      </c>
      <c r="G6135">
        <v>99250</v>
      </c>
      <c r="H6135">
        <v>3</v>
      </c>
      <c r="I6135">
        <v>5</v>
      </c>
      <c r="J6135">
        <v>7715</v>
      </c>
    </row>
    <row r="6136" spans="1:10" x14ac:dyDescent="0.2">
      <c r="A6136" t="s">
        <v>10</v>
      </c>
      <c r="B6136" t="s">
        <v>31</v>
      </c>
      <c r="C6136">
        <v>2013</v>
      </c>
      <c r="D6136">
        <v>4.2</v>
      </c>
      <c r="E6136" t="s">
        <v>22</v>
      </c>
      <c r="F6136" t="s">
        <v>25</v>
      </c>
      <c r="G6136">
        <v>172709</v>
      </c>
      <c r="H6136">
        <v>4</v>
      </c>
      <c r="I6136">
        <v>1</v>
      </c>
      <c r="J6136">
        <v>10745</v>
      </c>
    </row>
    <row r="6137" spans="1:10" x14ac:dyDescent="0.2">
      <c r="A6137" t="s">
        <v>40</v>
      </c>
      <c r="B6137" t="s">
        <v>41</v>
      </c>
      <c r="C6137">
        <v>2019</v>
      </c>
      <c r="D6137">
        <v>3.6</v>
      </c>
      <c r="E6137" t="s">
        <v>12</v>
      </c>
      <c r="F6137" t="s">
        <v>13</v>
      </c>
      <c r="G6137">
        <v>8331</v>
      </c>
      <c r="H6137">
        <v>3</v>
      </c>
      <c r="I6137">
        <v>1</v>
      </c>
      <c r="J6137">
        <v>13233</v>
      </c>
    </row>
    <row r="6138" spans="1:10" x14ac:dyDescent="0.2">
      <c r="A6138" t="s">
        <v>29</v>
      </c>
      <c r="B6138" t="s">
        <v>35</v>
      </c>
      <c r="C6138">
        <v>2009</v>
      </c>
      <c r="D6138">
        <v>3.1</v>
      </c>
      <c r="E6138" t="s">
        <v>22</v>
      </c>
      <c r="F6138" t="s">
        <v>17</v>
      </c>
      <c r="G6138">
        <v>129153</v>
      </c>
      <c r="H6138">
        <v>5</v>
      </c>
      <c r="I6138">
        <v>4</v>
      </c>
      <c r="J6138">
        <v>10816</v>
      </c>
    </row>
    <row r="6139" spans="1:10" x14ac:dyDescent="0.2">
      <c r="A6139" t="s">
        <v>10</v>
      </c>
      <c r="B6139" t="s">
        <v>48</v>
      </c>
      <c r="C6139">
        <v>2018</v>
      </c>
      <c r="D6139">
        <v>2</v>
      </c>
      <c r="E6139" t="s">
        <v>12</v>
      </c>
      <c r="F6139" t="s">
        <v>17</v>
      </c>
      <c r="G6139">
        <v>214831</v>
      </c>
      <c r="H6139">
        <v>3</v>
      </c>
      <c r="I6139">
        <v>1</v>
      </c>
      <c r="J6139">
        <v>8703</v>
      </c>
    </row>
    <row r="6140" spans="1:10" x14ac:dyDescent="0.2">
      <c r="A6140" t="s">
        <v>33</v>
      </c>
      <c r="B6140" t="s">
        <v>34</v>
      </c>
      <c r="C6140">
        <v>2012</v>
      </c>
      <c r="D6140">
        <v>2.5</v>
      </c>
      <c r="E6140" t="s">
        <v>12</v>
      </c>
      <c r="F6140" t="s">
        <v>17</v>
      </c>
      <c r="G6140">
        <v>123274</v>
      </c>
      <c r="H6140">
        <v>4</v>
      </c>
      <c r="I6140">
        <v>1</v>
      </c>
      <c r="J6140">
        <v>9234</v>
      </c>
    </row>
    <row r="6141" spans="1:10" x14ac:dyDescent="0.2">
      <c r="A6141" t="s">
        <v>18</v>
      </c>
      <c r="B6141" t="s">
        <v>19</v>
      </c>
      <c r="C6141">
        <v>2023</v>
      </c>
      <c r="D6141">
        <v>1.5</v>
      </c>
      <c r="E6141" t="s">
        <v>22</v>
      </c>
      <c r="F6141" t="s">
        <v>25</v>
      </c>
      <c r="G6141">
        <v>224051</v>
      </c>
      <c r="H6141">
        <v>2</v>
      </c>
      <c r="I6141">
        <v>2</v>
      </c>
      <c r="J6141">
        <v>10018</v>
      </c>
    </row>
    <row r="6142" spans="1:10" x14ac:dyDescent="0.2">
      <c r="A6142" t="s">
        <v>18</v>
      </c>
      <c r="B6142" t="s">
        <v>19</v>
      </c>
      <c r="C6142">
        <v>2018</v>
      </c>
      <c r="D6142">
        <v>4.2</v>
      </c>
      <c r="E6142" t="s">
        <v>12</v>
      </c>
      <c r="F6142" t="s">
        <v>17</v>
      </c>
      <c r="G6142">
        <v>125760</v>
      </c>
      <c r="H6142">
        <v>4</v>
      </c>
      <c r="I6142">
        <v>1</v>
      </c>
      <c r="J6142">
        <v>12684</v>
      </c>
    </row>
    <row r="6143" spans="1:10" x14ac:dyDescent="0.2">
      <c r="A6143" t="s">
        <v>23</v>
      </c>
      <c r="B6143" t="s">
        <v>45</v>
      </c>
      <c r="C6143">
        <v>2014</v>
      </c>
      <c r="D6143">
        <v>1.2</v>
      </c>
      <c r="E6143" t="s">
        <v>16</v>
      </c>
      <c r="F6143" t="s">
        <v>13</v>
      </c>
      <c r="G6143">
        <v>100150</v>
      </c>
      <c r="H6143">
        <v>5</v>
      </c>
      <c r="I6143">
        <v>1</v>
      </c>
      <c r="J6143">
        <v>8497</v>
      </c>
    </row>
    <row r="6144" spans="1:10" x14ac:dyDescent="0.2">
      <c r="A6144" t="s">
        <v>26</v>
      </c>
      <c r="B6144" t="s">
        <v>27</v>
      </c>
      <c r="C6144">
        <v>2018</v>
      </c>
      <c r="D6144">
        <v>2</v>
      </c>
      <c r="E6144" t="s">
        <v>28</v>
      </c>
      <c r="F6144" t="s">
        <v>25</v>
      </c>
      <c r="G6144">
        <v>194008</v>
      </c>
      <c r="H6144">
        <v>5</v>
      </c>
      <c r="I6144">
        <v>4</v>
      </c>
      <c r="J6144">
        <v>7619</v>
      </c>
    </row>
    <row r="6145" spans="1:10" x14ac:dyDescent="0.2">
      <c r="A6145" t="s">
        <v>33</v>
      </c>
      <c r="B6145" t="s">
        <v>43</v>
      </c>
      <c r="C6145">
        <v>2006</v>
      </c>
      <c r="D6145">
        <v>3</v>
      </c>
      <c r="E6145" t="s">
        <v>12</v>
      </c>
      <c r="F6145" t="s">
        <v>25</v>
      </c>
      <c r="G6145">
        <v>281470</v>
      </c>
      <c r="H6145">
        <v>3</v>
      </c>
      <c r="I6145">
        <v>4</v>
      </c>
      <c r="J6145">
        <v>3270</v>
      </c>
    </row>
    <row r="6146" spans="1:10" x14ac:dyDescent="0.2">
      <c r="A6146" t="s">
        <v>33</v>
      </c>
      <c r="B6146" t="s">
        <v>55</v>
      </c>
      <c r="C6146">
        <v>2020</v>
      </c>
      <c r="D6146">
        <v>3.3</v>
      </c>
      <c r="E6146" t="s">
        <v>16</v>
      </c>
      <c r="F6146" t="s">
        <v>17</v>
      </c>
      <c r="G6146">
        <v>215374</v>
      </c>
      <c r="H6146">
        <v>3</v>
      </c>
      <c r="I6146">
        <v>1</v>
      </c>
      <c r="J6146">
        <v>11592</v>
      </c>
    </row>
    <row r="6147" spans="1:10" x14ac:dyDescent="0.2">
      <c r="A6147" t="s">
        <v>36</v>
      </c>
      <c r="B6147" t="s">
        <v>44</v>
      </c>
      <c r="C6147">
        <v>2021</v>
      </c>
      <c r="D6147">
        <v>4.5</v>
      </c>
      <c r="E6147" t="s">
        <v>28</v>
      </c>
      <c r="F6147" t="s">
        <v>13</v>
      </c>
      <c r="G6147">
        <v>227466</v>
      </c>
      <c r="H6147">
        <v>5</v>
      </c>
      <c r="I6147">
        <v>5</v>
      </c>
      <c r="J6147">
        <v>10350</v>
      </c>
    </row>
    <row r="6148" spans="1:10" x14ac:dyDescent="0.2">
      <c r="A6148" t="s">
        <v>33</v>
      </c>
      <c r="B6148" t="s">
        <v>34</v>
      </c>
      <c r="C6148">
        <v>2004</v>
      </c>
      <c r="D6148">
        <v>1.8</v>
      </c>
      <c r="E6148" t="s">
        <v>16</v>
      </c>
      <c r="F6148" t="s">
        <v>13</v>
      </c>
      <c r="G6148">
        <v>186063</v>
      </c>
      <c r="H6148">
        <v>2</v>
      </c>
      <c r="I6148">
        <v>3</v>
      </c>
      <c r="J6148">
        <v>4378</v>
      </c>
    </row>
    <row r="6149" spans="1:10" x14ac:dyDescent="0.2">
      <c r="A6149" t="s">
        <v>40</v>
      </c>
      <c r="B6149" t="s">
        <v>41</v>
      </c>
      <c r="C6149">
        <v>2006</v>
      </c>
      <c r="D6149">
        <v>3.2</v>
      </c>
      <c r="E6149" t="s">
        <v>28</v>
      </c>
      <c r="F6149" t="s">
        <v>13</v>
      </c>
      <c r="G6149">
        <v>14781</v>
      </c>
      <c r="H6149">
        <v>4</v>
      </c>
      <c r="I6149">
        <v>2</v>
      </c>
      <c r="J6149">
        <v>8804</v>
      </c>
    </row>
    <row r="6150" spans="1:10" x14ac:dyDescent="0.2">
      <c r="A6150" t="s">
        <v>23</v>
      </c>
      <c r="B6150" t="s">
        <v>24</v>
      </c>
      <c r="C6150">
        <v>2012</v>
      </c>
      <c r="D6150">
        <v>2.2999999999999998</v>
      </c>
      <c r="E6150" t="s">
        <v>12</v>
      </c>
      <c r="F6150" t="s">
        <v>17</v>
      </c>
      <c r="G6150">
        <v>110813</v>
      </c>
      <c r="H6150">
        <v>4</v>
      </c>
      <c r="I6150">
        <v>3</v>
      </c>
      <c r="J6150">
        <v>9283</v>
      </c>
    </row>
    <row r="6151" spans="1:10" x14ac:dyDescent="0.2">
      <c r="A6151" t="s">
        <v>14</v>
      </c>
      <c r="B6151" t="s">
        <v>39</v>
      </c>
      <c r="C6151">
        <v>2002</v>
      </c>
      <c r="D6151">
        <v>3.7</v>
      </c>
      <c r="E6151" t="s">
        <v>16</v>
      </c>
      <c r="F6151" t="s">
        <v>13</v>
      </c>
      <c r="G6151">
        <v>261395</v>
      </c>
      <c r="H6151">
        <v>5</v>
      </c>
      <c r="I6151">
        <v>4</v>
      </c>
      <c r="J6151">
        <v>4172</v>
      </c>
    </row>
    <row r="6152" spans="1:10" x14ac:dyDescent="0.2">
      <c r="A6152" t="s">
        <v>36</v>
      </c>
      <c r="B6152" t="s">
        <v>53</v>
      </c>
      <c r="C6152">
        <v>2000</v>
      </c>
      <c r="D6152">
        <v>1.6</v>
      </c>
      <c r="E6152" t="s">
        <v>22</v>
      </c>
      <c r="F6152" t="s">
        <v>17</v>
      </c>
      <c r="G6152">
        <v>161695</v>
      </c>
      <c r="H6152">
        <v>4</v>
      </c>
      <c r="I6152">
        <v>1</v>
      </c>
      <c r="J6152">
        <v>5966</v>
      </c>
    </row>
    <row r="6153" spans="1:10" x14ac:dyDescent="0.2">
      <c r="A6153" t="s">
        <v>33</v>
      </c>
      <c r="B6153" t="s">
        <v>43</v>
      </c>
      <c r="C6153">
        <v>2003</v>
      </c>
      <c r="D6153">
        <v>3.2</v>
      </c>
      <c r="E6153" t="s">
        <v>16</v>
      </c>
      <c r="F6153" t="s">
        <v>25</v>
      </c>
      <c r="G6153">
        <v>71841</v>
      </c>
      <c r="H6153">
        <v>2</v>
      </c>
      <c r="I6153">
        <v>1</v>
      </c>
      <c r="J6153">
        <v>7763</v>
      </c>
    </row>
    <row r="6154" spans="1:10" x14ac:dyDescent="0.2">
      <c r="A6154" t="s">
        <v>29</v>
      </c>
      <c r="B6154" t="s">
        <v>35</v>
      </c>
      <c r="C6154">
        <v>2010</v>
      </c>
      <c r="D6154">
        <v>2.1</v>
      </c>
      <c r="E6154" t="s">
        <v>12</v>
      </c>
      <c r="F6154" t="s">
        <v>13</v>
      </c>
      <c r="G6154">
        <v>277789</v>
      </c>
      <c r="H6154">
        <v>5</v>
      </c>
      <c r="I6154">
        <v>1</v>
      </c>
      <c r="J6154">
        <v>3644</v>
      </c>
    </row>
    <row r="6155" spans="1:10" x14ac:dyDescent="0.2">
      <c r="A6155" t="s">
        <v>14</v>
      </c>
      <c r="B6155" t="s">
        <v>39</v>
      </c>
      <c r="C6155">
        <v>2017</v>
      </c>
      <c r="D6155">
        <v>1.9</v>
      </c>
      <c r="E6155" t="s">
        <v>12</v>
      </c>
      <c r="F6155" t="s">
        <v>25</v>
      </c>
      <c r="G6155">
        <v>43020</v>
      </c>
      <c r="H6155">
        <v>5</v>
      </c>
      <c r="I6155">
        <v>5</v>
      </c>
      <c r="J6155">
        <v>10239</v>
      </c>
    </row>
    <row r="6156" spans="1:10" x14ac:dyDescent="0.2">
      <c r="A6156" t="s">
        <v>36</v>
      </c>
      <c r="B6156" t="s">
        <v>53</v>
      </c>
      <c r="C6156">
        <v>2000</v>
      </c>
      <c r="D6156">
        <v>2.8</v>
      </c>
      <c r="E6156" t="s">
        <v>16</v>
      </c>
      <c r="F6156" t="s">
        <v>25</v>
      </c>
      <c r="G6156">
        <v>214526</v>
      </c>
      <c r="H6156">
        <v>2</v>
      </c>
      <c r="I6156">
        <v>2</v>
      </c>
      <c r="J6156">
        <v>3609</v>
      </c>
    </row>
    <row r="6157" spans="1:10" x14ac:dyDescent="0.2">
      <c r="A6157" t="s">
        <v>14</v>
      </c>
      <c r="B6157" t="s">
        <v>46</v>
      </c>
      <c r="C6157">
        <v>2010</v>
      </c>
      <c r="D6157">
        <v>3.4</v>
      </c>
      <c r="E6157" t="s">
        <v>22</v>
      </c>
      <c r="F6157" t="s">
        <v>17</v>
      </c>
      <c r="G6157">
        <v>113216</v>
      </c>
      <c r="H6157">
        <v>2</v>
      </c>
      <c r="I6157">
        <v>4</v>
      </c>
      <c r="J6157">
        <v>11735</v>
      </c>
    </row>
    <row r="6158" spans="1:10" x14ac:dyDescent="0.2">
      <c r="A6158" t="s">
        <v>10</v>
      </c>
      <c r="B6158" t="s">
        <v>48</v>
      </c>
      <c r="C6158">
        <v>2001</v>
      </c>
      <c r="D6158">
        <v>1.2</v>
      </c>
      <c r="E6158" t="s">
        <v>12</v>
      </c>
      <c r="F6158" t="s">
        <v>25</v>
      </c>
      <c r="G6158">
        <v>38717</v>
      </c>
      <c r="H6158">
        <v>2</v>
      </c>
      <c r="I6158">
        <v>1</v>
      </c>
      <c r="J6158">
        <v>4825</v>
      </c>
    </row>
    <row r="6159" spans="1:10" x14ac:dyDescent="0.2">
      <c r="A6159" t="s">
        <v>18</v>
      </c>
      <c r="B6159" t="s">
        <v>19</v>
      </c>
      <c r="C6159">
        <v>2011</v>
      </c>
      <c r="D6159">
        <v>4.0999999999999996</v>
      </c>
      <c r="E6159" t="s">
        <v>12</v>
      </c>
      <c r="F6159" t="s">
        <v>17</v>
      </c>
      <c r="G6159">
        <v>102940</v>
      </c>
      <c r="H6159">
        <v>5</v>
      </c>
      <c r="I6159">
        <v>2</v>
      </c>
      <c r="J6159">
        <v>10941</v>
      </c>
    </row>
    <row r="6160" spans="1:10" x14ac:dyDescent="0.2">
      <c r="A6160" t="s">
        <v>36</v>
      </c>
      <c r="B6160" t="s">
        <v>44</v>
      </c>
      <c r="C6160">
        <v>2023</v>
      </c>
      <c r="D6160">
        <v>2.7</v>
      </c>
      <c r="E6160" t="s">
        <v>28</v>
      </c>
      <c r="F6160" t="s">
        <v>17</v>
      </c>
      <c r="G6160">
        <v>222326</v>
      </c>
      <c r="H6160">
        <v>4</v>
      </c>
      <c r="I6160">
        <v>4</v>
      </c>
      <c r="J6160">
        <v>10753</v>
      </c>
    </row>
    <row r="6161" spans="1:10" x14ac:dyDescent="0.2">
      <c r="A6161" t="s">
        <v>33</v>
      </c>
      <c r="B6161" t="s">
        <v>43</v>
      </c>
      <c r="C6161">
        <v>2016</v>
      </c>
      <c r="D6161">
        <v>1.6</v>
      </c>
      <c r="E6161" t="s">
        <v>28</v>
      </c>
      <c r="F6161" t="s">
        <v>13</v>
      </c>
      <c r="G6161">
        <v>102470</v>
      </c>
      <c r="H6161">
        <v>5</v>
      </c>
      <c r="I6161">
        <v>3</v>
      </c>
      <c r="J6161">
        <v>8450</v>
      </c>
    </row>
    <row r="6162" spans="1:10" x14ac:dyDescent="0.2">
      <c r="A6162" t="s">
        <v>36</v>
      </c>
      <c r="B6162" t="s">
        <v>37</v>
      </c>
      <c r="C6162">
        <v>2012</v>
      </c>
      <c r="D6162">
        <v>2.8</v>
      </c>
      <c r="E6162" t="s">
        <v>16</v>
      </c>
      <c r="F6162" t="s">
        <v>25</v>
      </c>
      <c r="G6162">
        <v>185144</v>
      </c>
      <c r="H6162">
        <v>3</v>
      </c>
      <c r="I6162">
        <v>1</v>
      </c>
      <c r="J6162">
        <v>7797</v>
      </c>
    </row>
    <row r="6163" spans="1:10" x14ac:dyDescent="0.2">
      <c r="A6163" t="s">
        <v>40</v>
      </c>
      <c r="B6163" t="s">
        <v>41</v>
      </c>
      <c r="C6163">
        <v>2022</v>
      </c>
      <c r="D6163">
        <v>2.7</v>
      </c>
      <c r="E6163" t="s">
        <v>22</v>
      </c>
      <c r="F6163" t="s">
        <v>25</v>
      </c>
      <c r="G6163">
        <v>16475</v>
      </c>
      <c r="H6163">
        <v>4</v>
      </c>
      <c r="I6163">
        <v>4</v>
      </c>
      <c r="J6163">
        <v>15070</v>
      </c>
    </row>
    <row r="6164" spans="1:10" x14ac:dyDescent="0.2">
      <c r="A6164" t="s">
        <v>18</v>
      </c>
      <c r="B6164" t="s">
        <v>19</v>
      </c>
      <c r="C6164">
        <v>2003</v>
      </c>
      <c r="D6164">
        <v>2</v>
      </c>
      <c r="E6164" t="s">
        <v>12</v>
      </c>
      <c r="F6164" t="s">
        <v>25</v>
      </c>
      <c r="G6164">
        <v>173116</v>
      </c>
      <c r="H6164">
        <v>3</v>
      </c>
      <c r="I6164">
        <v>1</v>
      </c>
      <c r="J6164">
        <v>3537</v>
      </c>
    </row>
    <row r="6165" spans="1:10" x14ac:dyDescent="0.2">
      <c r="A6165" t="s">
        <v>33</v>
      </c>
      <c r="B6165" t="s">
        <v>55</v>
      </c>
      <c r="C6165">
        <v>2002</v>
      </c>
      <c r="D6165">
        <v>4.5999999999999996</v>
      </c>
      <c r="E6165" t="s">
        <v>12</v>
      </c>
      <c r="F6165" t="s">
        <v>25</v>
      </c>
      <c r="G6165">
        <v>134954</v>
      </c>
      <c r="H6165">
        <v>5</v>
      </c>
      <c r="I6165">
        <v>2</v>
      </c>
      <c r="J6165">
        <v>6600</v>
      </c>
    </row>
    <row r="6166" spans="1:10" x14ac:dyDescent="0.2">
      <c r="A6166" t="s">
        <v>33</v>
      </c>
      <c r="B6166" t="s">
        <v>55</v>
      </c>
      <c r="C6166">
        <v>2009</v>
      </c>
      <c r="D6166">
        <v>2.9</v>
      </c>
      <c r="E6166" t="s">
        <v>12</v>
      </c>
      <c r="F6166" t="s">
        <v>25</v>
      </c>
      <c r="G6166">
        <v>135918</v>
      </c>
      <c r="H6166">
        <v>2</v>
      </c>
      <c r="I6166">
        <v>2</v>
      </c>
      <c r="J6166">
        <v>6981</v>
      </c>
    </row>
    <row r="6167" spans="1:10" x14ac:dyDescent="0.2">
      <c r="A6167" t="s">
        <v>20</v>
      </c>
      <c r="B6167" t="s">
        <v>50</v>
      </c>
      <c r="C6167">
        <v>2019</v>
      </c>
      <c r="D6167">
        <v>3.1</v>
      </c>
      <c r="E6167" t="s">
        <v>28</v>
      </c>
      <c r="F6167" t="s">
        <v>13</v>
      </c>
      <c r="G6167">
        <v>53753</v>
      </c>
      <c r="H6167">
        <v>5</v>
      </c>
      <c r="I6167">
        <v>4</v>
      </c>
      <c r="J6167">
        <v>11824</v>
      </c>
    </row>
    <row r="6168" spans="1:10" x14ac:dyDescent="0.2">
      <c r="A6168" t="s">
        <v>29</v>
      </c>
      <c r="B6168" t="s">
        <v>30</v>
      </c>
      <c r="C6168">
        <v>2008</v>
      </c>
      <c r="D6168">
        <v>1.8</v>
      </c>
      <c r="E6168" t="s">
        <v>28</v>
      </c>
      <c r="F6168" t="s">
        <v>25</v>
      </c>
      <c r="G6168">
        <v>160396</v>
      </c>
      <c r="H6168">
        <v>5</v>
      </c>
      <c r="I6168">
        <v>3</v>
      </c>
      <c r="J6168">
        <v>5092</v>
      </c>
    </row>
    <row r="6169" spans="1:10" x14ac:dyDescent="0.2">
      <c r="A6169" t="s">
        <v>14</v>
      </c>
      <c r="B6169" t="s">
        <v>46</v>
      </c>
      <c r="C6169">
        <v>2020</v>
      </c>
      <c r="D6169">
        <v>4.3</v>
      </c>
      <c r="E6169" t="s">
        <v>28</v>
      </c>
      <c r="F6169" t="s">
        <v>17</v>
      </c>
      <c r="G6169">
        <v>160083</v>
      </c>
      <c r="H6169">
        <v>4</v>
      </c>
      <c r="I6169">
        <v>1</v>
      </c>
      <c r="J6169">
        <v>12698</v>
      </c>
    </row>
    <row r="6170" spans="1:10" x14ac:dyDescent="0.2">
      <c r="A6170" t="s">
        <v>18</v>
      </c>
      <c r="B6170" t="s">
        <v>54</v>
      </c>
      <c r="C6170">
        <v>2001</v>
      </c>
      <c r="D6170">
        <v>1.3</v>
      </c>
      <c r="E6170" t="s">
        <v>16</v>
      </c>
      <c r="F6170" t="s">
        <v>25</v>
      </c>
      <c r="G6170">
        <v>219995</v>
      </c>
      <c r="H6170">
        <v>4</v>
      </c>
      <c r="I6170">
        <v>3</v>
      </c>
      <c r="J6170">
        <v>2300</v>
      </c>
    </row>
    <row r="6171" spans="1:10" x14ac:dyDescent="0.2">
      <c r="A6171" t="s">
        <v>26</v>
      </c>
      <c r="B6171" t="s">
        <v>27</v>
      </c>
      <c r="C6171">
        <v>2012</v>
      </c>
      <c r="D6171">
        <v>3.5</v>
      </c>
      <c r="E6171" t="s">
        <v>28</v>
      </c>
      <c r="F6171" t="s">
        <v>25</v>
      </c>
      <c r="G6171">
        <v>159933</v>
      </c>
      <c r="H6171">
        <v>3</v>
      </c>
      <c r="I6171">
        <v>2</v>
      </c>
      <c r="J6171">
        <v>8001</v>
      </c>
    </row>
    <row r="6172" spans="1:10" x14ac:dyDescent="0.2">
      <c r="A6172" t="s">
        <v>26</v>
      </c>
      <c r="B6172" t="s">
        <v>27</v>
      </c>
      <c r="C6172">
        <v>2012</v>
      </c>
      <c r="D6172">
        <v>2.2000000000000002</v>
      </c>
      <c r="E6172" t="s">
        <v>28</v>
      </c>
      <c r="F6172" t="s">
        <v>13</v>
      </c>
      <c r="G6172">
        <v>121281</v>
      </c>
      <c r="H6172">
        <v>5</v>
      </c>
      <c r="I6172">
        <v>1</v>
      </c>
      <c r="J6172">
        <v>7474</v>
      </c>
    </row>
    <row r="6173" spans="1:10" x14ac:dyDescent="0.2">
      <c r="A6173" t="s">
        <v>29</v>
      </c>
      <c r="B6173" t="s">
        <v>35</v>
      </c>
      <c r="C6173">
        <v>2011</v>
      </c>
      <c r="D6173">
        <v>4.5</v>
      </c>
      <c r="E6173" t="s">
        <v>22</v>
      </c>
      <c r="F6173" t="s">
        <v>17</v>
      </c>
      <c r="G6173">
        <v>252749</v>
      </c>
      <c r="H6173">
        <v>2</v>
      </c>
      <c r="I6173">
        <v>1</v>
      </c>
      <c r="J6173">
        <v>10345</v>
      </c>
    </row>
    <row r="6174" spans="1:10" x14ac:dyDescent="0.2">
      <c r="A6174" t="s">
        <v>14</v>
      </c>
      <c r="B6174" t="s">
        <v>39</v>
      </c>
      <c r="C6174">
        <v>2021</v>
      </c>
      <c r="D6174">
        <v>1.3</v>
      </c>
      <c r="E6174" t="s">
        <v>12</v>
      </c>
      <c r="F6174" t="s">
        <v>25</v>
      </c>
      <c r="G6174">
        <v>71617</v>
      </c>
      <c r="H6174">
        <v>4</v>
      </c>
      <c r="I6174">
        <v>4</v>
      </c>
      <c r="J6174">
        <v>10267</v>
      </c>
    </row>
    <row r="6175" spans="1:10" x14ac:dyDescent="0.2">
      <c r="A6175" t="s">
        <v>14</v>
      </c>
      <c r="B6175" t="s">
        <v>15</v>
      </c>
      <c r="C6175">
        <v>2006</v>
      </c>
      <c r="D6175">
        <v>4.9000000000000004</v>
      </c>
      <c r="E6175" t="s">
        <v>12</v>
      </c>
      <c r="F6175" t="s">
        <v>17</v>
      </c>
      <c r="G6175">
        <v>286774</v>
      </c>
      <c r="H6175">
        <v>3</v>
      </c>
      <c r="I6175">
        <v>4</v>
      </c>
      <c r="J6175">
        <v>6564</v>
      </c>
    </row>
    <row r="6176" spans="1:10" x14ac:dyDescent="0.2">
      <c r="A6176" t="s">
        <v>26</v>
      </c>
      <c r="B6176" t="s">
        <v>27</v>
      </c>
      <c r="C6176">
        <v>2017</v>
      </c>
      <c r="D6176">
        <v>1.3</v>
      </c>
      <c r="E6176" t="s">
        <v>16</v>
      </c>
      <c r="F6176" t="s">
        <v>13</v>
      </c>
      <c r="G6176">
        <v>279642</v>
      </c>
      <c r="H6176">
        <v>2</v>
      </c>
      <c r="I6176">
        <v>5</v>
      </c>
      <c r="J6176">
        <v>5907</v>
      </c>
    </row>
    <row r="6177" spans="1:10" x14ac:dyDescent="0.2">
      <c r="A6177" t="s">
        <v>23</v>
      </c>
      <c r="B6177" t="s">
        <v>45</v>
      </c>
      <c r="C6177">
        <v>2005</v>
      </c>
      <c r="D6177">
        <v>4.3</v>
      </c>
      <c r="E6177" t="s">
        <v>12</v>
      </c>
      <c r="F6177" t="s">
        <v>17</v>
      </c>
      <c r="G6177">
        <v>102606</v>
      </c>
      <c r="H6177">
        <v>5</v>
      </c>
      <c r="I6177">
        <v>1</v>
      </c>
      <c r="J6177">
        <v>9347</v>
      </c>
    </row>
    <row r="6178" spans="1:10" x14ac:dyDescent="0.2">
      <c r="A6178" t="s">
        <v>40</v>
      </c>
      <c r="B6178" t="s">
        <v>51</v>
      </c>
      <c r="C6178">
        <v>2008</v>
      </c>
      <c r="D6178">
        <v>1.5</v>
      </c>
      <c r="E6178" t="s">
        <v>28</v>
      </c>
      <c r="F6178" t="s">
        <v>17</v>
      </c>
      <c r="G6178">
        <v>14038</v>
      </c>
      <c r="H6178">
        <v>3</v>
      </c>
      <c r="I6178">
        <v>4</v>
      </c>
      <c r="J6178">
        <v>9219</v>
      </c>
    </row>
    <row r="6179" spans="1:10" x14ac:dyDescent="0.2">
      <c r="A6179" t="s">
        <v>33</v>
      </c>
      <c r="B6179" t="s">
        <v>34</v>
      </c>
      <c r="C6179">
        <v>2016</v>
      </c>
      <c r="D6179">
        <v>4.5999999999999996</v>
      </c>
      <c r="E6179" t="s">
        <v>16</v>
      </c>
      <c r="F6179" t="s">
        <v>17</v>
      </c>
      <c r="G6179">
        <v>18806</v>
      </c>
      <c r="H6179">
        <v>2</v>
      </c>
      <c r="I6179">
        <v>5</v>
      </c>
      <c r="J6179">
        <v>15623</v>
      </c>
    </row>
    <row r="6180" spans="1:10" x14ac:dyDescent="0.2">
      <c r="A6180" t="s">
        <v>20</v>
      </c>
      <c r="B6180" t="s">
        <v>21</v>
      </c>
      <c r="C6180">
        <v>2011</v>
      </c>
      <c r="D6180">
        <v>2.9</v>
      </c>
      <c r="E6180" t="s">
        <v>22</v>
      </c>
      <c r="F6180" t="s">
        <v>13</v>
      </c>
      <c r="G6180">
        <v>264222</v>
      </c>
      <c r="H6180">
        <v>2</v>
      </c>
      <c r="I6180">
        <v>4</v>
      </c>
      <c r="J6180">
        <v>7015</v>
      </c>
    </row>
    <row r="6181" spans="1:10" x14ac:dyDescent="0.2">
      <c r="A6181" t="s">
        <v>29</v>
      </c>
      <c r="B6181" t="s">
        <v>56</v>
      </c>
      <c r="C6181">
        <v>2002</v>
      </c>
      <c r="D6181">
        <v>3.3</v>
      </c>
      <c r="E6181" t="s">
        <v>12</v>
      </c>
      <c r="F6181" t="s">
        <v>17</v>
      </c>
      <c r="G6181">
        <v>102527</v>
      </c>
      <c r="H6181">
        <v>3</v>
      </c>
      <c r="I6181">
        <v>3</v>
      </c>
      <c r="J6181">
        <v>7449</v>
      </c>
    </row>
    <row r="6182" spans="1:10" x14ac:dyDescent="0.2">
      <c r="A6182" t="s">
        <v>33</v>
      </c>
      <c r="B6182" t="s">
        <v>55</v>
      </c>
      <c r="C6182">
        <v>2020</v>
      </c>
      <c r="D6182">
        <v>2.2000000000000002</v>
      </c>
      <c r="E6182" t="s">
        <v>12</v>
      </c>
      <c r="F6182" t="s">
        <v>13</v>
      </c>
      <c r="G6182">
        <v>34981</v>
      </c>
      <c r="H6182">
        <v>4</v>
      </c>
      <c r="I6182">
        <v>3</v>
      </c>
      <c r="J6182">
        <v>11600</v>
      </c>
    </row>
    <row r="6183" spans="1:10" x14ac:dyDescent="0.2">
      <c r="A6183" t="s">
        <v>23</v>
      </c>
      <c r="B6183" t="s">
        <v>24</v>
      </c>
      <c r="C6183">
        <v>2020</v>
      </c>
      <c r="D6183">
        <v>3.3</v>
      </c>
      <c r="E6183" t="s">
        <v>16</v>
      </c>
      <c r="F6183" t="s">
        <v>13</v>
      </c>
      <c r="G6183">
        <v>186734</v>
      </c>
      <c r="H6183">
        <v>2</v>
      </c>
      <c r="I6183">
        <v>2</v>
      </c>
      <c r="J6183">
        <v>10665</v>
      </c>
    </row>
    <row r="6184" spans="1:10" x14ac:dyDescent="0.2">
      <c r="A6184" t="s">
        <v>10</v>
      </c>
      <c r="B6184" t="s">
        <v>11</v>
      </c>
      <c r="C6184">
        <v>2019</v>
      </c>
      <c r="D6184">
        <v>4</v>
      </c>
      <c r="E6184" t="s">
        <v>12</v>
      </c>
      <c r="F6184" t="s">
        <v>25</v>
      </c>
      <c r="G6184">
        <v>202288</v>
      </c>
      <c r="H6184">
        <v>2</v>
      </c>
      <c r="I6184">
        <v>5</v>
      </c>
      <c r="J6184">
        <v>9754</v>
      </c>
    </row>
    <row r="6185" spans="1:10" x14ac:dyDescent="0.2">
      <c r="A6185" t="s">
        <v>14</v>
      </c>
      <c r="B6185" t="s">
        <v>39</v>
      </c>
      <c r="C6185">
        <v>2010</v>
      </c>
      <c r="D6185">
        <v>2.2999999999999998</v>
      </c>
      <c r="E6185" t="s">
        <v>12</v>
      </c>
      <c r="F6185" t="s">
        <v>17</v>
      </c>
      <c r="G6185">
        <v>220489</v>
      </c>
      <c r="H6185">
        <v>4</v>
      </c>
      <c r="I6185">
        <v>1</v>
      </c>
      <c r="J6185">
        <v>6490</v>
      </c>
    </row>
    <row r="6186" spans="1:10" x14ac:dyDescent="0.2">
      <c r="A6186" t="s">
        <v>20</v>
      </c>
      <c r="B6186" t="s">
        <v>50</v>
      </c>
      <c r="C6186">
        <v>2003</v>
      </c>
      <c r="D6186">
        <v>1.5</v>
      </c>
      <c r="E6186" t="s">
        <v>28</v>
      </c>
      <c r="F6186" t="s">
        <v>17</v>
      </c>
      <c r="G6186">
        <v>260266</v>
      </c>
      <c r="H6186">
        <v>4</v>
      </c>
      <c r="I6186">
        <v>1</v>
      </c>
      <c r="J6186">
        <v>2794</v>
      </c>
    </row>
    <row r="6187" spans="1:10" x14ac:dyDescent="0.2">
      <c r="A6187" t="s">
        <v>29</v>
      </c>
      <c r="B6187" t="s">
        <v>56</v>
      </c>
      <c r="C6187">
        <v>2022</v>
      </c>
      <c r="D6187">
        <v>1.4</v>
      </c>
      <c r="E6187" t="s">
        <v>28</v>
      </c>
      <c r="F6187" t="s">
        <v>13</v>
      </c>
      <c r="G6187">
        <v>29660</v>
      </c>
      <c r="H6187">
        <v>5</v>
      </c>
      <c r="I6187">
        <v>2</v>
      </c>
      <c r="J6187">
        <v>11506</v>
      </c>
    </row>
    <row r="6188" spans="1:10" x14ac:dyDescent="0.2">
      <c r="A6188" t="s">
        <v>33</v>
      </c>
      <c r="B6188" t="s">
        <v>43</v>
      </c>
      <c r="C6188">
        <v>2011</v>
      </c>
      <c r="D6188">
        <v>4</v>
      </c>
      <c r="E6188" t="s">
        <v>22</v>
      </c>
      <c r="F6188" t="s">
        <v>13</v>
      </c>
      <c r="G6188">
        <v>116379</v>
      </c>
      <c r="H6188">
        <v>5</v>
      </c>
      <c r="I6188">
        <v>4</v>
      </c>
      <c r="J6188">
        <v>11072</v>
      </c>
    </row>
    <row r="6189" spans="1:10" x14ac:dyDescent="0.2">
      <c r="A6189" t="s">
        <v>26</v>
      </c>
      <c r="B6189" t="s">
        <v>47</v>
      </c>
      <c r="C6189">
        <v>2005</v>
      </c>
      <c r="D6189">
        <v>3.5</v>
      </c>
      <c r="E6189" t="s">
        <v>28</v>
      </c>
      <c r="F6189" t="s">
        <v>17</v>
      </c>
      <c r="G6189">
        <v>205397</v>
      </c>
      <c r="H6189">
        <v>2</v>
      </c>
      <c r="I6189">
        <v>3</v>
      </c>
      <c r="J6189">
        <v>6492</v>
      </c>
    </row>
    <row r="6190" spans="1:10" x14ac:dyDescent="0.2">
      <c r="A6190" t="s">
        <v>33</v>
      </c>
      <c r="B6190" t="s">
        <v>43</v>
      </c>
      <c r="C6190">
        <v>2000</v>
      </c>
      <c r="D6190">
        <v>3.5</v>
      </c>
      <c r="E6190" t="s">
        <v>12</v>
      </c>
      <c r="F6190" t="s">
        <v>17</v>
      </c>
      <c r="G6190">
        <v>231256</v>
      </c>
      <c r="H6190">
        <v>2</v>
      </c>
      <c r="I6190">
        <v>1</v>
      </c>
      <c r="J6190">
        <v>4474</v>
      </c>
    </row>
    <row r="6191" spans="1:10" x14ac:dyDescent="0.2">
      <c r="A6191" t="s">
        <v>33</v>
      </c>
      <c r="B6191" t="s">
        <v>34</v>
      </c>
      <c r="C6191">
        <v>2018</v>
      </c>
      <c r="D6191">
        <v>3.7</v>
      </c>
      <c r="E6191" t="s">
        <v>22</v>
      </c>
      <c r="F6191" t="s">
        <v>17</v>
      </c>
      <c r="G6191">
        <v>99505</v>
      </c>
      <c r="H6191">
        <v>3</v>
      </c>
      <c r="I6191">
        <v>3</v>
      </c>
      <c r="J6191">
        <v>14709</v>
      </c>
    </row>
    <row r="6192" spans="1:10" x14ac:dyDescent="0.2">
      <c r="A6192" t="s">
        <v>14</v>
      </c>
      <c r="B6192" t="s">
        <v>15</v>
      </c>
      <c r="C6192">
        <v>2013</v>
      </c>
      <c r="D6192">
        <v>3.2</v>
      </c>
      <c r="E6192" t="s">
        <v>22</v>
      </c>
      <c r="F6192" t="s">
        <v>13</v>
      </c>
      <c r="G6192">
        <v>165340</v>
      </c>
      <c r="H6192">
        <v>3</v>
      </c>
      <c r="I6192">
        <v>3</v>
      </c>
      <c r="J6192">
        <v>9893</v>
      </c>
    </row>
    <row r="6193" spans="1:10" x14ac:dyDescent="0.2">
      <c r="A6193" t="s">
        <v>36</v>
      </c>
      <c r="B6193" t="s">
        <v>37</v>
      </c>
      <c r="C6193">
        <v>2013</v>
      </c>
      <c r="D6193">
        <v>2.7</v>
      </c>
      <c r="E6193" t="s">
        <v>12</v>
      </c>
      <c r="F6193" t="s">
        <v>13</v>
      </c>
      <c r="G6193">
        <v>14465</v>
      </c>
      <c r="H6193">
        <v>2</v>
      </c>
      <c r="I6193">
        <v>5</v>
      </c>
      <c r="J6193">
        <v>10410</v>
      </c>
    </row>
    <row r="6194" spans="1:10" x14ac:dyDescent="0.2">
      <c r="A6194" t="s">
        <v>10</v>
      </c>
      <c r="B6194" t="s">
        <v>11</v>
      </c>
      <c r="C6194">
        <v>2017</v>
      </c>
      <c r="D6194">
        <v>2.2000000000000002</v>
      </c>
      <c r="E6194" t="s">
        <v>12</v>
      </c>
      <c r="F6194" t="s">
        <v>17</v>
      </c>
      <c r="G6194">
        <v>120083</v>
      </c>
      <c r="H6194">
        <v>3</v>
      </c>
      <c r="I6194">
        <v>1</v>
      </c>
      <c r="J6194">
        <v>10498</v>
      </c>
    </row>
    <row r="6195" spans="1:10" x14ac:dyDescent="0.2">
      <c r="A6195" t="s">
        <v>29</v>
      </c>
      <c r="B6195" t="s">
        <v>30</v>
      </c>
      <c r="C6195">
        <v>2019</v>
      </c>
      <c r="D6195">
        <v>3</v>
      </c>
      <c r="E6195" t="s">
        <v>12</v>
      </c>
      <c r="F6195" t="s">
        <v>17</v>
      </c>
      <c r="G6195">
        <v>13013</v>
      </c>
      <c r="H6195">
        <v>5</v>
      </c>
      <c r="I6195">
        <v>5</v>
      </c>
      <c r="J6195">
        <v>14039</v>
      </c>
    </row>
    <row r="6196" spans="1:10" x14ac:dyDescent="0.2">
      <c r="A6196" t="s">
        <v>23</v>
      </c>
      <c r="B6196" t="s">
        <v>38</v>
      </c>
      <c r="C6196">
        <v>2019</v>
      </c>
      <c r="D6196">
        <v>2.7</v>
      </c>
      <c r="E6196" t="s">
        <v>22</v>
      </c>
      <c r="F6196" t="s">
        <v>25</v>
      </c>
      <c r="G6196">
        <v>31036</v>
      </c>
      <c r="H6196">
        <v>3</v>
      </c>
      <c r="I6196">
        <v>5</v>
      </c>
      <c r="J6196">
        <v>13879</v>
      </c>
    </row>
    <row r="6197" spans="1:10" x14ac:dyDescent="0.2">
      <c r="A6197" t="s">
        <v>23</v>
      </c>
      <c r="B6197" t="s">
        <v>38</v>
      </c>
      <c r="C6197">
        <v>2006</v>
      </c>
      <c r="D6197">
        <v>1.7</v>
      </c>
      <c r="E6197" t="s">
        <v>22</v>
      </c>
      <c r="F6197" t="s">
        <v>17</v>
      </c>
      <c r="G6197">
        <v>235326</v>
      </c>
      <c r="H6197">
        <v>2</v>
      </c>
      <c r="I6197">
        <v>3</v>
      </c>
      <c r="J6197">
        <v>6393</v>
      </c>
    </row>
    <row r="6198" spans="1:10" x14ac:dyDescent="0.2">
      <c r="A6198" t="s">
        <v>20</v>
      </c>
      <c r="B6198" t="s">
        <v>21</v>
      </c>
      <c r="C6198">
        <v>2016</v>
      </c>
      <c r="D6198">
        <v>1.4</v>
      </c>
      <c r="E6198" t="s">
        <v>22</v>
      </c>
      <c r="F6198" t="s">
        <v>25</v>
      </c>
      <c r="G6198">
        <v>13593</v>
      </c>
      <c r="H6198">
        <v>5</v>
      </c>
      <c r="I6198">
        <v>3</v>
      </c>
      <c r="J6198">
        <v>12028</v>
      </c>
    </row>
    <row r="6199" spans="1:10" x14ac:dyDescent="0.2">
      <c r="A6199" t="s">
        <v>20</v>
      </c>
      <c r="B6199" t="s">
        <v>42</v>
      </c>
      <c r="C6199">
        <v>2002</v>
      </c>
      <c r="D6199">
        <v>3.1</v>
      </c>
      <c r="E6199" t="s">
        <v>28</v>
      </c>
      <c r="F6199" t="s">
        <v>13</v>
      </c>
      <c r="G6199">
        <v>16100</v>
      </c>
      <c r="H6199">
        <v>4</v>
      </c>
      <c r="I6199">
        <v>4</v>
      </c>
      <c r="J6199">
        <v>7478</v>
      </c>
    </row>
    <row r="6200" spans="1:10" x14ac:dyDescent="0.2">
      <c r="A6200" t="s">
        <v>20</v>
      </c>
      <c r="B6200" t="s">
        <v>42</v>
      </c>
      <c r="C6200">
        <v>2014</v>
      </c>
      <c r="D6200">
        <v>3</v>
      </c>
      <c r="E6200" t="s">
        <v>16</v>
      </c>
      <c r="F6200" t="s">
        <v>17</v>
      </c>
      <c r="G6200">
        <v>113665</v>
      </c>
      <c r="H6200">
        <v>2</v>
      </c>
      <c r="I6200">
        <v>1</v>
      </c>
      <c r="J6200">
        <v>11526</v>
      </c>
    </row>
    <row r="6201" spans="1:10" x14ac:dyDescent="0.2">
      <c r="A6201" t="s">
        <v>10</v>
      </c>
      <c r="B6201" t="s">
        <v>48</v>
      </c>
      <c r="C6201">
        <v>2018</v>
      </c>
      <c r="D6201">
        <v>4.8</v>
      </c>
      <c r="E6201" t="s">
        <v>16</v>
      </c>
      <c r="F6201" t="s">
        <v>13</v>
      </c>
      <c r="G6201">
        <v>265363</v>
      </c>
      <c r="H6201">
        <v>2</v>
      </c>
      <c r="I6201">
        <v>2</v>
      </c>
      <c r="J6201">
        <v>9992</v>
      </c>
    </row>
    <row r="6202" spans="1:10" x14ac:dyDescent="0.2">
      <c r="A6202" t="s">
        <v>26</v>
      </c>
      <c r="B6202" t="s">
        <v>47</v>
      </c>
      <c r="C6202">
        <v>2023</v>
      </c>
      <c r="D6202">
        <v>4.8</v>
      </c>
      <c r="E6202" t="s">
        <v>16</v>
      </c>
      <c r="F6202" t="s">
        <v>25</v>
      </c>
      <c r="G6202">
        <v>34738</v>
      </c>
      <c r="H6202">
        <v>2</v>
      </c>
      <c r="I6202">
        <v>3</v>
      </c>
      <c r="J6202">
        <v>16105</v>
      </c>
    </row>
    <row r="6203" spans="1:10" x14ac:dyDescent="0.2">
      <c r="A6203" t="s">
        <v>40</v>
      </c>
      <c r="B6203" t="s">
        <v>49</v>
      </c>
      <c r="C6203">
        <v>2005</v>
      </c>
      <c r="D6203">
        <v>2.9</v>
      </c>
      <c r="E6203" t="s">
        <v>28</v>
      </c>
      <c r="F6203" t="s">
        <v>17</v>
      </c>
      <c r="G6203">
        <v>79866</v>
      </c>
      <c r="H6203">
        <v>3</v>
      </c>
      <c r="I6203">
        <v>5</v>
      </c>
      <c r="J6203">
        <v>8402</v>
      </c>
    </row>
    <row r="6204" spans="1:10" x14ac:dyDescent="0.2">
      <c r="A6204" t="s">
        <v>40</v>
      </c>
      <c r="B6204" t="s">
        <v>41</v>
      </c>
      <c r="C6204">
        <v>2001</v>
      </c>
      <c r="D6204">
        <v>2.9</v>
      </c>
      <c r="E6204" t="s">
        <v>16</v>
      </c>
      <c r="F6204" t="s">
        <v>17</v>
      </c>
      <c r="G6204">
        <v>198686</v>
      </c>
      <c r="H6204">
        <v>4</v>
      </c>
      <c r="I6204">
        <v>5</v>
      </c>
      <c r="J6204">
        <v>5826</v>
      </c>
    </row>
    <row r="6205" spans="1:10" x14ac:dyDescent="0.2">
      <c r="A6205" t="s">
        <v>20</v>
      </c>
      <c r="B6205" t="s">
        <v>50</v>
      </c>
      <c r="C6205">
        <v>2014</v>
      </c>
      <c r="D6205">
        <v>4.7</v>
      </c>
      <c r="E6205" t="s">
        <v>12</v>
      </c>
      <c r="F6205" t="s">
        <v>25</v>
      </c>
      <c r="G6205">
        <v>198468</v>
      </c>
      <c r="H6205">
        <v>5</v>
      </c>
      <c r="I6205">
        <v>2</v>
      </c>
      <c r="J6205">
        <v>9030</v>
      </c>
    </row>
    <row r="6206" spans="1:10" x14ac:dyDescent="0.2">
      <c r="A6206" t="s">
        <v>14</v>
      </c>
      <c r="B6206" t="s">
        <v>39</v>
      </c>
      <c r="C6206">
        <v>2008</v>
      </c>
      <c r="D6206">
        <v>1.4</v>
      </c>
      <c r="E6206" t="s">
        <v>16</v>
      </c>
      <c r="F6206" t="s">
        <v>13</v>
      </c>
      <c r="G6206">
        <v>218843</v>
      </c>
      <c r="H6206">
        <v>5</v>
      </c>
      <c r="I6206">
        <v>3</v>
      </c>
      <c r="J6206">
        <v>4523</v>
      </c>
    </row>
    <row r="6207" spans="1:10" x14ac:dyDescent="0.2">
      <c r="A6207" t="s">
        <v>26</v>
      </c>
      <c r="B6207" t="s">
        <v>47</v>
      </c>
      <c r="C6207">
        <v>2022</v>
      </c>
      <c r="D6207">
        <v>5</v>
      </c>
      <c r="E6207" t="s">
        <v>12</v>
      </c>
      <c r="F6207" t="s">
        <v>25</v>
      </c>
      <c r="G6207">
        <v>284939</v>
      </c>
      <c r="H6207">
        <v>4</v>
      </c>
      <c r="I6207">
        <v>3</v>
      </c>
      <c r="J6207">
        <v>10001</v>
      </c>
    </row>
    <row r="6208" spans="1:10" x14ac:dyDescent="0.2">
      <c r="A6208" t="s">
        <v>18</v>
      </c>
      <c r="B6208" t="s">
        <v>52</v>
      </c>
      <c r="C6208">
        <v>2017</v>
      </c>
      <c r="D6208">
        <v>2</v>
      </c>
      <c r="E6208" t="s">
        <v>12</v>
      </c>
      <c r="F6208" t="s">
        <v>13</v>
      </c>
      <c r="G6208">
        <v>116231</v>
      </c>
      <c r="H6208">
        <v>3</v>
      </c>
      <c r="I6208">
        <v>5</v>
      </c>
      <c r="J6208">
        <v>8875</v>
      </c>
    </row>
    <row r="6209" spans="1:10" x14ac:dyDescent="0.2">
      <c r="A6209" t="s">
        <v>33</v>
      </c>
      <c r="B6209" t="s">
        <v>43</v>
      </c>
      <c r="C6209">
        <v>2019</v>
      </c>
      <c r="D6209">
        <v>3.6</v>
      </c>
      <c r="E6209" t="s">
        <v>16</v>
      </c>
      <c r="F6209" t="s">
        <v>13</v>
      </c>
      <c r="G6209">
        <v>146344</v>
      </c>
      <c r="H6209">
        <v>2</v>
      </c>
      <c r="I6209">
        <v>2</v>
      </c>
      <c r="J6209">
        <v>11473</v>
      </c>
    </row>
    <row r="6210" spans="1:10" x14ac:dyDescent="0.2">
      <c r="A6210" t="s">
        <v>23</v>
      </c>
      <c r="B6210" t="s">
        <v>38</v>
      </c>
      <c r="C6210">
        <v>2004</v>
      </c>
      <c r="D6210">
        <v>3.9</v>
      </c>
      <c r="E6210" t="s">
        <v>16</v>
      </c>
      <c r="F6210" t="s">
        <v>17</v>
      </c>
      <c r="G6210">
        <v>172561</v>
      </c>
      <c r="H6210">
        <v>2</v>
      </c>
      <c r="I6210">
        <v>2</v>
      </c>
      <c r="J6210">
        <v>8248</v>
      </c>
    </row>
    <row r="6211" spans="1:10" x14ac:dyDescent="0.2">
      <c r="A6211" t="s">
        <v>33</v>
      </c>
      <c r="B6211" t="s">
        <v>55</v>
      </c>
      <c r="C6211">
        <v>2023</v>
      </c>
      <c r="D6211">
        <v>4.0999999999999996</v>
      </c>
      <c r="E6211" t="s">
        <v>28</v>
      </c>
      <c r="F6211" t="s">
        <v>17</v>
      </c>
      <c r="G6211">
        <v>92854</v>
      </c>
      <c r="H6211">
        <v>4</v>
      </c>
      <c r="I6211">
        <v>1</v>
      </c>
      <c r="J6211">
        <v>14742</v>
      </c>
    </row>
    <row r="6212" spans="1:10" x14ac:dyDescent="0.2">
      <c r="A6212" t="s">
        <v>26</v>
      </c>
      <c r="B6212" t="s">
        <v>27</v>
      </c>
      <c r="C6212">
        <v>2020</v>
      </c>
      <c r="D6212">
        <v>1.3</v>
      </c>
      <c r="E6212" t="s">
        <v>28</v>
      </c>
      <c r="F6212" t="s">
        <v>13</v>
      </c>
      <c r="G6212">
        <v>106291</v>
      </c>
      <c r="H6212">
        <v>2</v>
      </c>
      <c r="I6212">
        <v>4</v>
      </c>
      <c r="J6212">
        <v>9274</v>
      </c>
    </row>
    <row r="6213" spans="1:10" x14ac:dyDescent="0.2">
      <c r="A6213" t="s">
        <v>33</v>
      </c>
      <c r="B6213" t="s">
        <v>43</v>
      </c>
      <c r="C6213">
        <v>2023</v>
      </c>
      <c r="D6213">
        <v>1.2</v>
      </c>
      <c r="E6213" t="s">
        <v>16</v>
      </c>
      <c r="F6213" t="s">
        <v>13</v>
      </c>
      <c r="G6213">
        <v>304</v>
      </c>
      <c r="H6213">
        <v>2</v>
      </c>
      <c r="I6213">
        <v>1</v>
      </c>
      <c r="J6213">
        <v>13193</v>
      </c>
    </row>
    <row r="6214" spans="1:10" x14ac:dyDescent="0.2">
      <c r="A6214" t="s">
        <v>40</v>
      </c>
      <c r="B6214" t="s">
        <v>51</v>
      </c>
      <c r="C6214">
        <v>2017</v>
      </c>
      <c r="D6214">
        <v>1.2</v>
      </c>
      <c r="E6214" t="s">
        <v>28</v>
      </c>
      <c r="F6214" t="s">
        <v>25</v>
      </c>
      <c r="G6214">
        <v>195613</v>
      </c>
      <c r="H6214">
        <v>3</v>
      </c>
      <c r="I6214">
        <v>5</v>
      </c>
      <c r="J6214">
        <v>6487</v>
      </c>
    </row>
    <row r="6215" spans="1:10" x14ac:dyDescent="0.2">
      <c r="A6215" t="s">
        <v>29</v>
      </c>
      <c r="B6215" t="s">
        <v>56</v>
      </c>
      <c r="C6215">
        <v>2020</v>
      </c>
      <c r="D6215">
        <v>2.2000000000000002</v>
      </c>
      <c r="E6215" t="s">
        <v>28</v>
      </c>
      <c r="F6215" t="s">
        <v>25</v>
      </c>
      <c r="G6215">
        <v>274038</v>
      </c>
      <c r="H6215">
        <v>3</v>
      </c>
      <c r="I6215">
        <v>1</v>
      </c>
      <c r="J6215">
        <v>6819</v>
      </c>
    </row>
    <row r="6216" spans="1:10" x14ac:dyDescent="0.2">
      <c r="A6216" t="s">
        <v>20</v>
      </c>
      <c r="B6216" t="s">
        <v>50</v>
      </c>
      <c r="C6216">
        <v>2016</v>
      </c>
      <c r="D6216">
        <v>3.7</v>
      </c>
      <c r="E6216" t="s">
        <v>16</v>
      </c>
      <c r="F6216" t="s">
        <v>17</v>
      </c>
      <c r="G6216">
        <v>53763</v>
      </c>
      <c r="H6216">
        <v>5</v>
      </c>
      <c r="I6216">
        <v>1</v>
      </c>
      <c r="J6216">
        <v>14024</v>
      </c>
    </row>
    <row r="6217" spans="1:10" x14ac:dyDescent="0.2">
      <c r="A6217" t="s">
        <v>29</v>
      </c>
      <c r="B6217" t="s">
        <v>30</v>
      </c>
      <c r="C6217">
        <v>2017</v>
      </c>
      <c r="D6217">
        <v>1.8</v>
      </c>
      <c r="E6217" t="s">
        <v>16</v>
      </c>
      <c r="F6217" t="s">
        <v>25</v>
      </c>
      <c r="G6217">
        <v>6251</v>
      </c>
      <c r="H6217">
        <v>2</v>
      </c>
      <c r="I6217">
        <v>4</v>
      </c>
      <c r="J6217">
        <v>11874</v>
      </c>
    </row>
    <row r="6218" spans="1:10" x14ac:dyDescent="0.2">
      <c r="A6218" t="s">
        <v>40</v>
      </c>
      <c r="B6218" t="s">
        <v>51</v>
      </c>
      <c r="C6218">
        <v>2016</v>
      </c>
      <c r="D6218">
        <v>4.0999999999999996</v>
      </c>
      <c r="E6218" t="s">
        <v>28</v>
      </c>
      <c r="F6218" t="s">
        <v>17</v>
      </c>
      <c r="G6218">
        <v>159652</v>
      </c>
      <c r="H6218">
        <v>5</v>
      </c>
      <c r="I6218">
        <v>3</v>
      </c>
      <c r="J6218">
        <v>11306</v>
      </c>
    </row>
    <row r="6219" spans="1:10" x14ac:dyDescent="0.2">
      <c r="A6219" t="s">
        <v>18</v>
      </c>
      <c r="B6219" t="s">
        <v>52</v>
      </c>
      <c r="C6219">
        <v>2001</v>
      </c>
      <c r="D6219">
        <v>3.8</v>
      </c>
      <c r="E6219" t="s">
        <v>22</v>
      </c>
      <c r="F6219" t="s">
        <v>17</v>
      </c>
      <c r="G6219">
        <v>99792</v>
      </c>
      <c r="H6219">
        <v>3</v>
      </c>
      <c r="I6219">
        <v>4</v>
      </c>
      <c r="J6219">
        <v>9704</v>
      </c>
    </row>
    <row r="6220" spans="1:10" x14ac:dyDescent="0.2">
      <c r="A6220" t="s">
        <v>29</v>
      </c>
      <c r="B6220" t="s">
        <v>56</v>
      </c>
      <c r="C6220">
        <v>2021</v>
      </c>
      <c r="D6220">
        <v>1.5</v>
      </c>
      <c r="E6220" t="s">
        <v>16</v>
      </c>
      <c r="F6220" t="s">
        <v>17</v>
      </c>
      <c r="G6220">
        <v>267269</v>
      </c>
      <c r="H6220">
        <v>2</v>
      </c>
      <c r="I6220">
        <v>1</v>
      </c>
      <c r="J6220">
        <v>9054</v>
      </c>
    </row>
    <row r="6221" spans="1:10" x14ac:dyDescent="0.2">
      <c r="A6221" t="s">
        <v>18</v>
      </c>
      <c r="B6221" t="s">
        <v>19</v>
      </c>
      <c r="C6221">
        <v>2022</v>
      </c>
      <c r="D6221">
        <v>4.9000000000000004</v>
      </c>
      <c r="E6221" t="s">
        <v>12</v>
      </c>
      <c r="F6221" t="s">
        <v>17</v>
      </c>
      <c r="G6221">
        <v>197564</v>
      </c>
      <c r="H6221">
        <v>3</v>
      </c>
      <c r="I6221">
        <v>2</v>
      </c>
      <c r="J6221">
        <v>13148</v>
      </c>
    </row>
    <row r="6222" spans="1:10" x14ac:dyDescent="0.2">
      <c r="A6222" t="s">
        <v>18</v>
      </c>
      <c r="B6222" t="s">
        <v>19</v>
      </c>
      <c r="C6222">
        <v>2019</v>
      </c>
      <c r="D6222">
        <v>4.5</v>
      </c>
      <c r="E6222" t="s">
        <v>22</v>
      </c>
      <c r="F6222" t="s">
        <v>17</v>
      </c>
      <c r="G6222">
        <v>87606</v>
      </c>
      <c r="H6222">
        <v>5</v>
      </c>
      <c r="I6222">
        <v>1</v>
      </c>
      <c r="J6222">
        <v>16047</v>
      </c>
    </row>
    <row r="6223" spans="1:10" x14ac:dyDescent="0.2">
      <c r="A6223" t="s">
        <v>10</v>
      </c>
      <c r="B6223" t="s">
        <v>31</v>
      </c>
      <c r="C6223">
        <v>2010</v>
      </c>
      <c r="D6223">
        <v>3.7</v>
      </c>
      <c r="E6223" t="s">
        <v>12</v>
      </c>
      <c r="F6223" t="s">
        <v>17</v>
      </c>
      <c r="G6223">
        <v>78088</v>
      </c>
      <c r="H6223">
        <v>4</v>
      </c>
      <c r="I6223">
        <v>2</v>
      </c>
      <c r="J6223">
        <v>10738</v>
      </c>
    </row>
    <row r="6224" spans="1:10" x14ac:dyDescent="0.2">
      <c r="A6224" t="s">
        <v>26</v>
      </c>
      <c r="B6224" t="s">
        <v>32</v>
      </c>
      <c r="C6224">
        <v>2001</v>
      </c>
      <c r="D6224">
        <v>4</v>
      </c>
      <c r="E6224" t="s">
        <v>22</v>
      </c>
      <c r="F6224" t="s">
        <v>17</v>
      </c>
      <c r="G6224">
        <v>52222</v>
      </c>
      <c r="H6224">
        <v>3</v>
      </c>
      <c r="I6224">
        <v>1</v>
      </c>
      <c r="J6224">
        <v>10855</v>
      </c>
    </row>
    <row r="6225" spans="1:10" x14ac:dyDescent="0.2">
      <c r="A6225" t="s">
        <v>10</v>
      </c>
      <c r="B6225" t="s">
        <v>31</v>
      </c>
      <c r="C6225">
        <v>2018</v>
      </c>
      <c r="D6225">
        <v>4.4000000000000004</v>
      </c>
      <c r="E6225" t="s">
        <v>16</v>
      </c>
      <c r="F6225" t="s">
        <v>25</v>
      </c>
      <c r="G6225">
        <v>234162</v>
      </c>
      <c r="H6225">
        <v>4</v>
      </c>
      <c r="I6225">
        <v>4</v>
      </c>
      <c r="J6225">
        <v>10216</v>
      </c>
    </row>
    <row r="6226" spans="1:10" x14ac:dyDescent="0.2">
      <c r="A6226" t="s">
        <v>40</v>
      </c>
      <c r="B6226" t="s">
        <v>41</v>
      </c>
      <c r="C6226">
        <v>2014</v>
      </c>
      <c r="D6226">
        <v>4.5999999999999996</v>
      </c>
      <c r="E6226" t="s">
        <v>12</v>
      </c>
      <c r="F6226" t="s">
        <v>25</v>
      </c>
      <c r="G6226">
        <v>26038</v>
      </c>
      <c r="H6226">
        <v>5</v>
      </c>
      <c r="I6226">
        <v>2</v>
      </c>
      <c r="J6226">
        <v>12379</v>
      </c>
    </row>
    <row r="6227" spans="1:10" x14ac:dyDescent="0.2">
      <c r="A6227" t="s">
        <v>20</v>
      </c>
      <c r="B6227" t="s">
        <v>50</v>
      </c>
      <c r="C6227">
        <v>2014</v>
      </c>
      <c r="D6227">
        <v>1.8</v>
      </c>
      <c r="E6227" t="s">
        <v>28</v>
      </c>
      <c r="F6227" t="s">
        <v>17</v>
      </c>
      <c r="G6227">
        <v>106052</v>
      </c>
      <c r="H6227">
        <v>3</v>
      </c>
      <c r="I6227">
        <v>4</v>
      </c>
      <c r="J6227">
        <v>9478</v>
      </c>
    </row>
    <row r="6228" spans="1:10" x14ac:dyDescent="0.2">
      <c r="A6228" t="s">
        <v>14</v>
      </c>
      <c r="B6228" t="s">
        <v>46</v>
      </c>
      <c r="C6228">
        <v>2010</v>
      </c>
      <c r="D6228">
        <v>4.5</v>
      </c>
      <c r="E6228" t="s">
        <v>12</v>
      </c>
      <c r="F6228" t="s">
        <v>25</v>
      </c>
      <c r="G6228">
        <v>102085</v>
      </c>
      <c r="H6228">
        <v>3</v>
      </c>
      <c r="I6228">
        <v>3</v>
      </c>
      <c r="J6228">
        <v>9558</v>
      </c>
    </row>
    <row r="6229" spans="1:10" x14ac:dyDescent="0.2">
      <c r="A6229" t="s">
        <v>18</v>
      </c>
      <c r="B6229" t="s">
        <v>54</v>
      </c>
      <c r="C6229">
        <v>2002</v>
      </c>
      <c r="D6229">
        <v>3.9</v>
      </c>
      <c r="E6229" t="s">
        <v>16</v>
      </c>
      <c r="F6229" t="s">
        <v>25</v>
      </c>
      <c r="G6229">
        <v>86694</v>
      </c>
      <c r="H6229">
        <v>5</v>
      </c>
      <c r="I6229">
        <v>3</v>
      </c>
      <c r="J6229">
        <v>7866</v>
      </c>
    </row>
    <row r="6230" spans="1:10" x14ac:dyDescent="0.2">
      <c r="A6230" t="s">
        <v>18</v>
      </c>
      <c r="B6230" t="s">
        <v>19</v>
      </c>
      <c r="C6230">
        <v>2003</v>
      </c>
      <c r="D6230">
        <v>3.1</v>
      </c>
      <c r="E6230" t="s">
        <v>16</v>
      </c>
      <c r="F6230" t="s">
        <v>13</v>
      </c>
      <c r="G6230">
        <v>282531</v>
      </c>
      <c r="H6230">
        <v>4</v>
      </c>
      <c r="I6230">
        <v>4</v>
      </c>
      <c r="J6230">
        <v>3449</v>
      </c>
    </row>
    <row r="6231" spans="1:10" x14ac:dyDescent="0.2">
      <c r="A6231" t="s">
        <v>14</v>
      </c>
      <c r="B6231" t="s">
        <v>39</v>
      </c>
      <c r="C6231">
        <v>2011</v>
      </c>
      <c r="D6231">
        <v>2.6</v>
      </c>
      <c r="E6231" t="s">
        <v>16</v>
      </c>
      <c r="F6231" t="s">
        <v>13</v>
      </c>
      <c r="G6231">
        <v>137574</v>
      </c>
      <c r="H6231">
        <v>5</v>
      </c>
      <c r="I6231">
        <v>4</v>
      </c>
      <c r="J6231">
        <v>8248</v>
      </c>
    </row>
    <row r="6232" spans="1:10" x14ac:dyDescent="0.2">
      <c r="A6232" t="s">
        <v>36</v>
      </c>
      <c r="B6232" t="s">
        <v>37</v>
      </c>
      <c r="C6232">
        <v>2001</v>
      </c>
      <c r="D6232">
        <v>4.5999999999999996</v>
      </c>
      <c r="E6232" t="s">
        <v>12</v>
      </c>
      <c r="F6232" t="s">
        <v>17</v>
      </c>
      <c r="G6232">
        <v>231983</v>
      </c>
      <c r="H6232">
        <v>4</v>
      </c>
      <c r="I6232">
        <v>2</v>
      </c>
      <c r="J6232">
        <v>5860</v>
      </c>
    </row>
    <row r="6233" spans="1:10" x14ac:dyDescent="0.2">
      <c r="A6233" t="s">
        <v>18</v>
      </c>
      <c r="B6233" t="s">
        <v>54</v>
      </c>
      <c r="C6233">
        <v>2018</v>
      </c>
      <c r="D6233">
        <v>1.1000000000000001</v>
      </c>
      <c r="E6233" t="s">
        <v>16</v>
      </c>
      <c r="F6233" t="s">
        <v>17</v>
      </c>
      <c r="G6233">
        <v>117375</v>
      </c>
      <c r="H6233">
        <v>5</v>
      </c>
      <c r="I6233">
        <v>1</v>
      </c>
      <c r="J6233">
        <v>10752</v>
      </c>
    </row>
    <row r="6234" spans="1:10" x14ac:dyDescent="0.2">
      <c r="A6234" t="s">
        <v>18</v>
      </c>
      <c r="B6234" t="s">
        <v>19</v>
      </c>
      <c r="C6234">
        <v>2007</v>
      </c>
      <c r="D6234">
        <v>2.9</v>
      </c>
      <c r="E6234" t="s">
        <v>22</v>
      </c>
      <c r="F6234" t="s">
        <v>25</v>
      </c>
      <c r="G6234">
        <v>213587</v>
      </c>
      <c r="H6234">
        <v>4</v>
      </c>
      <c r="I6234">
        <v>1</v>
      </c>
      <c r="J6234">
        <v>6828</v>
      </c>
    </row>
    <row r="6235" spans="1:10" x14ac:dyDescent="0.2">
      <c r="A6235" t="s">
        <v>29</v>
      </c>
      <c r="B6235" t="s">
        <v>30</v>
      </c>
      <c r="C6235">
        <v>2021</v>
      </c>
      <c r="D6235">
        <v>1.5</v>
      </c>
      <c r="E6235" t="s">
        <v>22</v>
      </c>
      <c r="F6235" t="s">
        <v>13</v>
      </c>
      <c r="G6235">
        <v>103231</v>
      </c>
      <c r="H6235">
        <v>3</v>
      </c>
      <c r="I6235">
        <v>5</v>
      </c>
      <c r="J6235">
        <v>11835</v>
      </c>
    </row>
    <row r="6236" spans="1:10" x14ac:dyDescent="0.2">
      <c r="A6236" t="s">
        <v>26</v>
      </c>
      <c r="B6236" t="s">
        <v>47</v>
      </c>
      <c r="C6236">
        <v>2001</v>
      </c>
      <c r="D6236">
        <v>1.9</v>
      </c>
      <c r="E6236" t="s">
        <v>22</v>
      </c>
      <c r="F6236" t="s">
        <v>25</v>
      </c>
      <c r="G6236">
        <v>218047</v>
      </c>
      <c r="H6236">
        <v>2</v>
      </c>
      <c r="I6236">
        <v>5</v>
      </c>
      <c r="J6236">
        <v>3939</v>
      </c>
    </row>
    <row r="6237" spans="1:10" x14ac:dyDescent="0.2">
      <c r="A6237" t="s">
        <v>29</v>
      </c>
      <c r="B6237" t="s">
        <v>35</v>
      </c>
      <c r="C6237">
        <v>2002</v>
      </c>
      <c r="D6237">
        <v>1.7</v>
      </c>
      <c r="E6237" t="s">
        <v>16</v>
      </c>
      <c r="F6237" t="s">
        <v>25</v>
      </c>
      <c r="G6237">
        <v>187222</v>
      </c>
      <c r="H6237">
        <v>3</v>
      </c>
      <c r="I6237">
        <v>1</v>
      </c>
      <c r="J6237">
        <v>3655</v>
      </c>
    </row>
    <row r="6238" spans="1:10" x14ac:dyDescent="0.2">
      <c r="A6238" t="s">
        <v>33</v>
      </c>
      <c r="B6238" t="s">
        <v>34</v>
      </c>
      <c r="C6238">
        <v>2012</v>
      </c>
      <c r="D6238">
        <v>1.1000000000000001</v>
      </c>
      <c r="E6238" t="s">
        <v>12</v>
      </c>
      <c r="F6238" t="s">
        <v>25</v>
      </c>
      <c r="G6238">
        <v>100340</v>
      </c>
      <c r="H6238">
        <v>4</v>
      </c>
      <c r="I6238">
        <v>2</v>
      </c>
      <c r="J6238">
        <v>6793</v>
      </c>
    </row>
    <row r="6239" spans="1:10" x14ac:dyDescent="0.2">
      <c r="A6239" t="s">
        <v>26</v>
      </c>
      <c r="B6239" t="s">
        <v>27</v>
      </c>
      <c r="C6239">
        <v>2009</v>
      </c>
      <c r="D6239">
        <v>2.2999999999999998</v>
      </c>
      <c r="E6239" t="s">
        <v>16</v>
      </c>
      <c r="F6239" t="s">
        <v>13</v>
      </c>
      <c r="G6239">
        <v>18215</v>
      </c>
      <c r="H6239">
        <v>3</v>
      </c>
      <c r="I6239">
        <v>1</v>
      </c>
      <c r="J6239">
        <v>9735</v>
      </c>
    </row>
    <row r="6240" spans="1:10" x14ac:dyDescent="0.2">
      <c r="A6240" t="s">
        <v>36</v>
      </c>
      <c r="B6240" t="s">
        <v>53</v>
      </c>
      <c r="C6240">
        <v>2021</v>
      </c>
      <c r="D6240">
        <v>2.2999999999999998</v>
      </c>
      <c r="E6240" t="s">
        <v>22</v>
      </c>
      <c r="F6240" t="s">
        <v>13</v>
      </c>
      <c r="G6240">
        <v>208278</v>
      </c>
      <c r="H6240">
        <v>4</v>
      </c>
      <c r="I6240">
        <v>4</v>
      </c>
      <c r="J6240">
        <v>10534</v>
      </c>
    </row>
    <row r="6241" spans="1:10" x14ac:dyDescent="0.2">
      <c r="A6241" t="s">
        <v>10</v>
      </c>
      <c r="B6241" t="s">
        <v>48</v>
      </c>
      <c r="C6241">
        <v>2022</v>
      </c>
      <c r="D6241">
        <v>1.1000000000000001</v>
      </c>
      <c r="E6241" t="s">
        <v>16</v>
      </c>
      <c r="F6241" t="s">
        <v>25</v>
      </c>
      <c r="G6241">
        <v>207337</v>
      </c>
      <c r="H6241">
        <v>5</v>
      </c>
      <c r="I6241">
        <v>3</v>
      </c>
      <c r="J6241">
        <v>8653</v>
      </c>
    </row>
    <row r="6242" spans="1:10" x14ac:dyDescent="0.2">
      <c r="A6242" t="s">
        <v>14</v>
      </c>
      <c r="B6242" t="s">
        <v>39</v>
      </c>
      <c r="C6242">
        <v>2013</v>
      </c>
      <c r="D6242">
        <v>3</v>
      </c>
      <c r="E6242" t="s">
        <v>12</v>
      </c>
      <c r="F6242" t="s">
        <v>25</v>
      </c>
      <c r="G6242">
        <v>112614</v>
      </c>
      <c r="H6242">
        <v>4</v>
      </c>
      <c r="I6242">
        <v>3</v>
      </c>
      <c r="J6242">
        <v>8747</v>
      </c>
    </row>
    <row r="6243" spans="1:10" x14ac:dyDescent="0.2">
      <c r="A6243" t="s">
        <v>29</v>
      </c>
      <c r="B6243" t="s">
        <v>30</v>
      </c>
      <c r="C6243">
        <v>2018</v>
      </c>
      <c r="D6243">
        <v>1.8</v>
      </c>
      <c r="E6243" t="s">
        <v>12</v>
      </c>
      <c r="F6243" t="s">
        <v>13</v>
      </c>
      <c r="G6243">
        <v>111359</v>
      </c>
      <c r="H6243">
        <v>4</v>
      </c>
      <c r="I6243">
        <v>2</v>
      </c>
      <c r="J6243">
        <v>9072</v>
      </c>
    </row>
    <row r="6244" spans="1:10" x14ac:dyDescent="0.2">
      <c r="A6244" t="s">
        <v>18</v>
      </c>
      <c r="B6244" t="s">
        <v>19</v>
      </c>
      <c r="C6244">
        <v>2004</v>
      </c>
      <c r="D6244">
        <v>2.1</v>
      </c>
      <c r="E6244" t="s">
        <v>28</v>
      </c>
      <c r="F6244" t="s">
        <v>13</v>
      </c>
      <c r="G6244">
        <v>297401</v>
      </c>
      <c r="H6244">
        <v>4</v>
      </c>
      <c r="I6244">
        <v>3</v>
      </c>
      <c r="J6244">
        <v>2000</v>
      </c>
    </row>
    <row r="6245" spans="1:10" x14ac:dyDescent="0.2">
      <c r="A6245" t="s">
        <v>23</v>
      </c>
      <c r="B6245" t="s">
        <v>38</v>
      </c>
      <c r="C6245">
        <v>2023</v>
      </c>
      <c r="D6245">
        <v>3.4</v>
      </c>
      <c r="E6245" t="s">
        <v>28</v>
      </c>
      <c r="F6245" t="s">
        <v>25</v>
      </c>
      <c r="G6245">
        <v>84322</v>
      </c>
      <c r="H6245">
        <v>5</v>
      </c>
      <c r="I6245">
        <v>3</v>
      </c>
      <c r="J6245">
        <v>12713</v>
      </c>
    </row>
    <row r="6246" spans="1:10" x14ac:dyDescent="0.2">
      <c r="A6246" t="s">
        <v>26</v>
      </c>
      <c r="B6246" t="s">
        <v>27</v>
      </c>
      <c r="C6246">
        <v>2014</v>
      </c>
      <c r="D6246">
        <v>3.2</v>
      </c>
      <c r="E6246" t="s">
        <v>16</v>
      </c>
      <c r="F6246" t="s">
        <v>25</v>
      </c>
      <c r="G6246">
        <v>38164</v>
      </c>
      <c r="H6246">
        <v>4</v>
      </c>
      <c r="I6246">
        <v>3</v>
      </c>
      <c r="J6246">
        <v>11736</v>
      </c>
    </row>
    <row r="6247" spans="1:10" x14ac:dyDescent="0.2">
      <c r="A6247" t="s">
        <v>33</v>
      </c>
      <c r="B6247" t="s">
        <v>34</v>
      </c>
      <c r="C6247">
        <v>2015</v>
      </c>
      <c r="D6247">
        <v>4.3</v>
      </c>
      <c r="E6247" t="s">
        <v>16</v>
      </c>
      <c r="F6247" t="s">
        <v>13</v>
      </c>
      <c r="G6247">
        <v>226105</v>
      </c>
      <c r="H6247">
        <v>2</v>
      </c>
      <c r="I6247">
        <v>3</v>
      </c>
      <c r="J6247">
        <v>9377</v>
      </c>
    </row>
    <row r="6248" spans="1:10" x14ac:dyDescent="0.2">
      <c r="A6248" t="s">
        <v>10</v>
      </c>
      <c r="B6248" t="s">
        <v>48</v>
      </c>
      <c r="C6248">
        <v>2000</v>
      </c>
      <c r="D6248">
        <v>3.7</v>
      </c>
      <c r="E6248" t="s">
        <v>12</v>
      </c>
      <c r="F6248" t="s">
        <v>13</v>
      </c>
      <c r="G6248">
        <v>257344</v>
      </c>
      <c r="H6248">
        <v>2</v>
      </c>
      <c r="I6248">
        <v>4</v>
      </c>
      <c r="J6248">
        <v>2653</v>
      </c>
    </row>
    <row r="6249" spans="1:10" x14ac:dyDescent="0.2">
      <c r="A6249" t="s">
        <v>26</v>
      </c>
      <c r="B6249" t="s">
        <v>32</v>
      </c>
      <c r="C6249">
        <v>2022</v>
      </c>
      <c r="D6249">
        <v>3.8</v>
      </c>
      <c r="E6249" t="s">
        <v>28</v>
      </c>
      <c r="F6249" t="s">
        <v>17</v>
      </c>
      <c r="G6249">
        <v>253374</v>
      </c>
      <c r="H6249">
        <v>4</v>
      </c>
      <c r="I6249">
        <v>5</v>
      </c>
      <c r="J6249">
        <v>10932</v>
      </c>
    </row>
    <row r="6250" spans="1:10" x14ac:dyDescent="0.2">
      <c r="A6250" t="s">
        <v>18</v>
      </c>
      <c r="B6250" t="s">
        <v>52</v>
      </c>
      <c r="C6250">
        <v>2016</v>
      </c>
      <c r="D6250">
        <v>3</v>
      </c>
      <c r="E6250" t="s">
        <v>16</v>
      </c>
      <c r="F6250" t="s">
        <v>13</v>
      </c>
      <c r="G6250">
        <v>123858</v>
      </c>
      <c r="H6250">
        <v>5</v>
      </c>
      <c r="I6250">
        <v>4</v>
      </c>
      <c r="J6250">
        <v>10422</v>
      </c>
    </row>
    <row r="6251" spans="1:10" x14ac:dyDescent="0.2">
      <c r="A6251" t="s">
        <v>40</v>
      </c>
      <c r="B6251" t="s">
        <v>51</v>
      </c>
      <c r="C6251">
        <v>2011</v>
      </c>
      <c r="D6251">
        <v>2.9</v>
      </c>
      <c r="E6251" t="s">
        <v>28</v>
      </c>
      <c r="F6251" t="s">
        <v>25</v>
      </c>
      <c r="G6251">
        <v>78884</v>
      </c>
      <c r="H6251">
        <v>2</v>
      </c>
      <c r="I6251">
        <v>2</v>
      </c>
      <c r="J6251">
        <v>8722</v>
      </c>
    </row>
    <row r="6252" spans="1:10" x14ac:dyDescent="0.2">
      <c r="A6252" t="s">
        <v>26</v>
      </c>
      <c r="B6252" t="s">
        <v>32</v>
      </c>
      <c r="C6252">
        <v>2013</v>
      </c>
      <c r="D6252">
        <v>3.8</v>
      </c>
      <c r="E6252" t="s">
        <v>28</v>
      </c>
      <c r="F6252" t="s">
        <v>25</v>
      </c>
      <c r="G6252">
        <v>296839</v>
      </c>
      <c r="H6252">
        <v>2</v>
      </c>
      <c r="I6252">
        <v>2</v>
      </c>
      <c r="J6252">
        <v>5863</v>
      </c>
    </row>
    <row r="6253" spans="1:10" x14ac:dyDescent="0.2">
      <c r="A6253" t="s">
        <v>33</v>
      </c>
      <c r="B6253" t="s">
        <v>55</v>
      </c>
      <c r="C6253">
        <v>2018</v>
      </c>
      <c r="D6253">
        <v>2.2000000000000002</v>
      </c>
      <c r="E6253" t="s">
        <v>12</v>
      </c>
      <c r="F6253" t="s">
        <v>25</v>
      </c>
      <c r="G6253">
        <v>227535</v>
      </c>
      <c r="H6253">
        <v>4</v>
      </c>
      <c r="I6253">
        <v>5</v>
      </c>
      <c r="J6253">
        <v>7149</v>
      </c>
    </row>
    <row r="6254" spans="1:10" x14ac:dyDescent="0.2">
      <c r="A6254" t="s">
        <v>33</v>
      </c>
      <c r="B6254" t="s">
        <v>43</v>
      </c>
      <c r="C6254">
        <v>2005</v>
      </c>
      <c r="D6254">
        <v>1.2</v>
      </c>
      <c r="E6254" t="s">
        <v>12</v>
      </c>
      <c r="F6254" t="s">
        <v>13</v>
      </c>
      <c r="G6254">
        <v>257760</v>
      </c>
      <c r="H6254">
        <v>5</v>
      </c>
      <c r="I6254">
        <v>5</v>
      </c>
      <c r="J6254">
        <v>2000</v>
      </c>
    </row>
    <row r="6255" spans="1:10" x14ac:dyDescent="0.2">
      <c r="A6255" t="s">
        <v>20</v>
      </c>
      <c r="B6255" t="s">
        <v>50</v>
      </c>
      <c r="C6255">
        <v>2011</v>
      </c>
      <c r="D6255">
        <v>3.1</v>
      </c>
      <c r="E6255" t="s">
        <v>16</v>
      </c>
      <c r="F6255" t="s">
        <v>25</v>
      </c>
      <c r="G6255">
        <v>220492</v>
      </c>
      <c r="H6255">
        <v>3</v>
      </c>
      <c r="I6255">
        <v>3</v>
      </c>
      <c r="J6255">
        <v>7090</v>
      </c>
    </row>
    <row r="6256" spans="1:10" x14ac:dyDescent="0.2">
      <c r="A6256" t="s">
        <v>36</v>
      </c>
      <c r="B6256" t="s">
        <v>37</v>
      </c>
      <c r="C6256">
        <v>2015</v>
      </c>
      <c r="D6256">
        <v>2.7</v>
      </c>
      <c r="E6256" t="s">
        <v>28</v>
      </c>
      <c r="F6256" t="s">
        <v>17</v>
      </c>
      <c r="G6256">
        <v>268765</v>
      </c>
      <c r="H6256">
        <v>4</v>
      </c>
      <c r="I6256">
        <v>3</v>
      </c>
      <c r="J6256">
        <v>7424</v>
      </c>
    </row>
    <row r="6257" spans="1:10" x14ac:dyDescent="0.2">
      <c r="A6257" t="s">
        <v>33</v>
      </c>
      <c r="B6257" t="s">
        <v>34</v>
      </c>
      <c r="C6257">
        <v>2020</v>
      </c>
      <c r="D6257">
        <v>2.9</v>
      </c>
      <c r="E6257" t="s">
        <v>12</v>
      </c>
      <c r="F6257" t="s">
        <v>25</v>
      </c>
      <c r="G6257">
        <v>83120</v>
      </c>
      <c r="H6257">
        <v>2</v>
      </c>
      <c r="I6257">
        <v>1</v>
      </c>
      <c r="J6257">
        <v>11337</v>
      </c>
    </row>
    <row r="6258" spans="1:10" x14ac:dyDescent="0.2">
      <c r="A6258" t="s">
        <v>26</v>
      </c>
      <c r="B6258" t="s">
        <v>27</v>
      </c>
      <c r="C6258">
        <v>2009</v>
      </c>
      <c r="D6258">
        <v>4.3</v>
      </c>
      <c r="E6258" t="s">
        <v>16</v>
      </c>
      <c r="F6258" t="s">
        <v>25</v>
      </c>
      <c r="G6258">
        <v>118688</v>
      </c>
      <c r="H6258">
        <v>4</v>
      </c>
      <c r="I6258">
        <v>1</v>
      </c>
      <c r="J6258">
        <v>9726</v>
      </c>
    </row>
    <row r="6259" spans="1:10" x14ac:dyDescent="0.2">
      <c r="A6259" t="s">
        <v>40</v>
      </c>
      <c r="B6259" t="s">
        <v>49</v>
      </c>
      <c r="C6259">
        <v>2007</v>
      </c>
      <c r="D6259">
        <v>1.5</v>
      </c>
      <c r="E6259" t="s">
        <v>22</v>
      </c>
      <c r="F6259" t="s">
        <v>13</v>
      </c>
      <c r="G6259">
        <v>189411</v>
      </c>
      <c r="H6259">
        <v>4</v>
      </c>
      <c r="I6259">
        <v>1</v>
      </c>
      <c r="J6259">
        <v>5911</v>
      </c>
    </row>
    <row r="6260" spans="1:10" x14ac:dyDescent="0.2">
      <c r="A6260" t="s">
        <v>29</v>
      </c>
      <c r="B6260" t="s">
        <v>35</v>
      </c>
      <c r="C6260">
        <v>2007</v>
      </c>
      <c r="D6260">
        <v>4.8</v>
      </c>
      <c r="E6260" t="s">
        <v>12</v>
      </c>
      <c r="F6260" t="s">
        <v>25</v>
      </c>
      <c r="G6260">
        <v>116717</v>
      </c>
      <c r="H6260">
        <v>4</v>
      </c>
      <c r="I6260">
        <v>2</v>
      </c>
      <c r="J6260">
        <v>8665</v>
      </c>
    </row>
    <row r="6261" spans="1:10" x14ac:dyDescent="0.2">
      <c r="A6261" t="s">
        <v>14</v>
      </c>
      <c r="B6261" t="s">
        <v>39</v>
      </c>
      <c r="C6261">
        <v>2009</v>
      </c>
      <c r="D6261">
        <v>2.2999999999999998</v>
      </c>
      <c r="E6261" t="s">
        <v>22</v>
      </c>
      <c r="F6261" t="s">
        <v>17</v>
      </c>
      <c r="G6261">
        <v>135617</v>
      </c>
      <c r="H6261">
        <v>4</v>
      </c>
      <c r="I6261">
        <v>4</v>
      </c>
      <c r="J6261">
        <v>9887</v>
      </c>
    </row>
    <row r="6262" spans="1:10" x14ac:dyDescent="0.2">
      <c r="A6262" t="s">
        <v>20</v>
      </c>
      <c r="B6262" t="s">
        <v>50</v>
      </c>
      <c r="C6262">
        <v>2007</v>
      </c>
      <c r="D6262">
        <v>2.8</v>
      </c>
      <c r="E6262" t="s">
        <v>16</v>
      </c>
      <c r="F6262" t="s">
        <v>13</v>
      </c>
      <c r="G6262">
        <v>53161</v>
      </c>
      <c r="H6262">
        <v>3</v>
      </c>
      <c r="I6262">
        <v>5</v>
      </c>
      <c r="J6262">
        <v>8936</v>
      </c>
    </row>
    <row r="6263" spans="1:10" x14ac:dyDescent="0.2">
      <c r="A6263" t="s">
        <v>20</v>
      </c>
      <c r="B6263" t="s">
        <v>21</v>
      </c>
      <c r="C6263">
        <v>2008</v>
      </c>
      <c r="D6263">
        <v>3.6</v>
      </c>
      <c r="E6263" t="s">
        <v>22</v>
      </c>
      <c r="F6263" t="s">
        <v>25</v>
      </c>
      <c r="G6263">
        <v>239176</v>
      </c>
      <c r="H6263">
        <v>2</v>
      </c>
      <c r="I6263">
        <v>4</v>
      </c>
      <c r="J6263">
        <v>7316</v>
      </c>
    </row>
    <row r="6264" spans="1:10" x14ac:dyDescent="0.2">
      <c r="A6264" t="s">
        <v>10</v>
      </c>
      <c r="B6264" t="s">
        <v>31</v>
      </c>
      <c r="C6264">
        <v>2022</v>
      </c>
      <c r="D6264">
        <v>4.5</v>
      </c>
      <c r="E6264" t="s">
        <v>28</v>
      </c>
      <c r="F6264" t="s">
        <v>13</v>
      </c>
      <c r="G6264">
        <v>62867</v>
      </c>
      <c r="H6264">
        <v>2</v>
      </c>
      <c r="I6264">
        <v>3</v>
      </c>
      <c r="J6264">
        <v>13942</v>
      </c>
    </row>
    <row r="6265" spans="1:10" x14ac:dyDescent="0.2">
      <c r="A6265" t="s">
        <v>14</v>
      </c>
      <c r="B6265" t="s">
        <v>39</v>
      </c>
      <c r="C6265">
        <v>2012</v>
      </c>
      <c r="D6265">
        <v>3.2</v>
      </c>
      <c r="E6265" t="s">
        <v>28</v>
      </c>
      <c r="F6265" t="s">
        <v>13</v>
      </c>
      <c r="G6265">
        <v>77921</v>
      </c>
      <c r="H6265">
        <v>5</v>
      </c>
      <c r="I6265">
        <v>4</v>
      </c>
      <c r="J6265">
        <v>9341</v>
      </c>
    </row>
    <row r="6266" spans="1:10" x14ac:dyDescent="0.2">
      <c r="A6266" t="s">
        <v>23</v>
      </c>
      <c r="B6266" t="s">
        <v>24</v>
      </c>
      <c r="C6266">
        <v>2009</v>
      </c>
      <c r="D6266">
        <v>2.8</v>
      </c>
      <c r="E6266" t="s">
        <v>16</v>
      </c>
      <c r="F6266" t="s">
        <v>13</v>
      </c>
      <c r="G6266">
        <v>238049</v>
      </c>
      <c r="H6266">
        <v>2</v>
      </c>
      <c r="I6266">
        <v>2</v>
      </c>
      <c r="J6266">
        <v>5839</v>
      </c>
    </row>
    <row r="6267" spans="1:10" x14ac:dyDescent="0.2">
      <c r="A6267" t="s">
        <v>26</v>
      </c>
      <c r="B6267" t="s">
        <v>47</v>
      </c>
      <c r="C6267">
        <v>2023</v>
      </c>
      <c r="D6267">
        <v>1.4</v>
      </c>
      <c r="E6267" t="s">
        <v>16</v>
      </c>
      <c r="F6267" t="s">
        <v>25</v>
      </c>
      <c r="G6267">
        <v>254854</v>
      </c>
      <c r="H6267">
        <v>2</v>
      </c>
      <c r="I6267">
        <v>5</v>
      </c>
      <c r="J6267">
        <v>8302</v>
      </c>
    </row>
    <row r="6268" spans="1:10" x14ac:dyDescent="0.2">
      <c r="A6268" t="s">
        <v>33</v>
      </c>
      <c r="B6268" t="s">
        <v>34</v>
      </c>
      <c r="C6268">
        <v>2018</v>
      </c>
      <c r="D6268">
        <v>3.4</v>
      </c>
      <c r="E6268" t="s">
        <v>16</v>
      </c>
      <c r="F6268" t="s">
        <v>25</v>
      </c>
      <c r="G6268">
        <v>22501</v>
      </c>
      <c r="H6268">
        <v>4</v>
      </c>
      <c r="I6268">
        <v>3</v>
      </c>
      <c r="J6268">
        <v>13449</v>
      </c>
    </row>
    <row r="6269" spans="1:10" x14ac:dyDescent="0.2">
      <c r="A6269" t="s">
        <v>33</v>
      </c>
      <c r="B6269" t="s">
        <v>43</v>
      </c>
      <c r="C6269">
        <v>2004</v>
      </c>
      <c r="D6269">
        <v>3.5</v>
      </c>
      <c r="E6269" t="s">
        <v>16</v>
      </c>
      <c r="F6269" t="s">
        <v>13</v>
      </c>
      <c r="G6269">
        <v>37472</v>
      </c>
      <c r="H6269">
        <v>2</v>
      </c>
      <c r="I6269">
        <v>4</v>
      </c>
      <c r="J6269">
        <v>9050</v>
      </c>
    </row>
    <row r="6270" spans="1:10" x14ac:dyDescent="0.2">
      <c r="A6270" t="s">
        <v>18</v>
      </c>
      <c r="B6270" t="s">
        <v>52</v>
      </c>
      <c r="C6270">
        <v>2022</v>
      </c>
      <c r="D6270">
        <v>1.7</v>
      </c>
      <c r="E6270" t="s">
        <v>16</v>
      </c>
      <c r="F6270" t="s">
        <v>13</v>
      </c>
      <c r="G6270">
        <v>89383</v>
      </c>
      <c r="H6270">
        <v>4</v>
      </c>
      <c r="I6270">
        <v>1</v>
      </c>
      <c r="J6270">
        <v>11612</v>
      </c>
    </row>
    <row r="6271" spans="1:10" x14ac:dyDescent="0.2">
      <c r="A6271" t="s">
        <v>36</v>
      </c>
      <c r="B6271" t="s">
        <v>53</v>
      </c>
      <c r="C6271">
        <v>2020</v>
      </c>
      <c r="D6271">
        <v>1.4</v>
      </c>
      <c r="E6271" t="s">
        <v>28</v>
      </c>
      <c r="F6271" t="s">
        <v>17</v>
      </c>
      <c r="G6271">
        <v>66280</v>
      </c>
      <c r="H6271">
        <v>5</v>
      </c>
      <c r="I6271">
        <v>5</v>
      </c>
      <c r="J6271">
        <v>11674</v>
      </c>
    </row>
    <row r="6272" spans="1:10" x14ac:dyDescent="0.2">
      <c r="A6272" t="s">
        <v>26</v>
      </c>
      <c r="B6272" t="s">
        <v>27</v>
      </c>
      <c r="C6272">
        <v>2023</v>
      </c>
      <c r="D6272">
        <v>2.8</v>
      </c>
      <c r="E6272" t="s">
        <v>28</v>
      </c>
      <c r="F6272" t="s">
        <v>17</v>
      </c>
      <c r="G6272">
        <v>267121</v>
      </c>
      <c r="H6272">
        <v>3</v>
      </c>
      <c r="I6272">
        <v>3</v>
      </c>
      <c r="J6272">
        <v>9957</v>
      </c>
    </row>
    <row r="6273" spans="1:10" x14ac:dyDescent="0.2">
      <c r="A6273" t="s">
        <v>29</v>
      </c>
      <c r="B6273" t="s">
        <v>56</v>
      </c>
      <c r="C6273">
        <v>2008</v>
      </c>
      <c r="D6273">
        <v>1.8</v>
      </c>
      <c r="E6273" t="s">
        <v>22</v>
      </c>
      <c r="F6273" t="s">
        <v>25</v>
      </c>
      <c r="G6273">
        <v>127873</v>
      </c>
      <c r="H6273">
        <v>4</v>
      </c>
      <c r="I6273">
        <v>3</v>
      </c>
      <c r="J6273">
        <v>7742</v>
      </c>
    </row>
    <row r="6274" spans="1:10" x14ac:dyDescent="0.2">
      <c r="A6274" t="s">
        <v>26</v>
      </c>
      <c r="B6274" t="s">
        <v>27</v>
      </c>
      <c r="C6274">
        <v>2017</v>
      </c>
      <c r="D6274">
        <v>4.5999999999999996</v>
      </c>
      <c r="E6274" t="s">
        <v>22</v>
      </c>
      <c r="F6274" t="s">
        <v>13</v>
      </c>
      <c r="G6274">
        <v>167921</v>
      </c>
      <c r="H6274">
        <v>3</v>
      </c>
      <c r="I6274">
        <v>5</v>
      </c>
      <c r="J6274">
        <v>12441</v>
      </c>
    </row>
    <row r="6275" spans="1:10" x14ac:dyDescent="0.2">
      <c r="A6275" t="s">
        <v>29</v>
      </c>
      <c r="B6275" t="s">
        <v>56</v>
      </c>
      <c r="C6275">
        <v>2011</v>
      </c>
      <c r="D6275">
        <v>3.8</v>
      </c>
      <c r="E6275" t="s">
        <v>22</v>
      </c>
      <c r="F6275" t="s">
        <v>25</v>
      </c>
      <c r="G6275">
        <v>169379</v>
      </c>
      <c r="H6275">
        <v>3</v>
      </c>
      <c r="I6275">
        <v>5</v>
      </c>
      <c r="J6275">
        <v>9812</v>
      </c>
    </row>
    <row r="6276" spans="1:10" x14ac:dyDescent="0.2">
      <c r="A6276" t="s">
        <v>20</v>
      </c>
      <c r="B6276" t="s">
        <v>21</v>
      </c>
      <c r="C6276">
        <v>2003</v>
      </c>
      <c r="D6276">
        <v>3.1</v>
      </c>
      <c r="E6276" t="s">
        <v>16</v>
      </c>
      <c r="F6276" t="s">
        <v>13</v>
      </c>
      <c r="G6276">
        <v>16843</v>
      </c>
      <c r="H6276">
        <v>5</v>
      </c>
      <c r="I6276">
        <v>2</v>
      </c>
      <c r="J6276">
        <v>8763</v>
      </c>
    </row>
    <row r="6277" spans="1:10" x14ac:dyDescent="0.2">
      <c r="A6277" t="s">
        <v>10</v>
      </c>
      <c r="B6277" t="s">
        <v>11</v>
      </c>
      <c r="C6277">
        <v>2011</v>
      </c>
      <c r="D6277">
        <v>4</v>
      </c>
      <c r="E6277" t="s">
        <v>22</v>
      </c>
      <c r="F6277" t="s">
        <v>13</v>
      </c>
      <c r="G6277">
        <v>51730</v>
      </c>
      <c r="H6277">
        <v>2</v>
      </c>
      <c r="I6277">
        <v>5</v>
      </c>
      <c r="J6277">
        <v>12365</v>
      </c>
    </row>
    <row r="6278" spans="1:10" x14ac:dyDescent="0.2">
      <c r="A6278" t="s">
        <v>26</v>
      </c>
      <c r="B6278" t="s">
        <v>47</v>
      </c>
      <c r="C6278">
        <v>2011</v>
      </c>
      <c r="D6278">
        <v>2</v>
      </c>
      <c r="E6278" t="s">
        <v>22</v>
      </c>
      <c r="F6278" t="s">
        <v>25</v>
      </c>
      <c r="G6278">
        <v>64628</v>
      </c>
      <c r="H6278">
        <v>2</v>
      </c>
      <c r="I6278">
        <v>2</v>
      </c>
      <c r="J6278">
        <v>10107</v>
      </c>
    </row>
    <row r="6279" spans="1:10" x14ac:dyDescent="0.2">
      <c r="A6279" t="s">
        <v>14</v>
      </c>
      <c r="B6279" t="s">
        <v>15</v>
      </c>
      <c r="C6279">
        <v>2002</v>
      </c>
      <c r="D6279">
        <v>1.4</v>
      </c>
      <c r="E6279" t="s">
        <v>22</v>
      </c>
      <c r="F6279" t="s">
        <v>13</v>
      </c>
      <c r="G6279">
        <v>109489</v>
      </c>
      <c r="H6279">
        <v>2</v>
      </c>
      <c r="I6279">
        <v>5</v>
      </c>
      <c r="J6279">
        <v>5910</v>
      </c>
    </row>
    <row r="6280" spans="1:10" x14ac:dyDescent="0.2">
      <c r="A6280" t="s">
        <v>26</v>
      </c>
      <c r="B6280" t="s">
        <v>27</v>
      </c>
      <c r="C6280">
        <v>2011</v>
      </c>
      <c r="D6280">
        <v>3.1</v>
      </c>
      <c r="E6280" t="s">
        <v>16</v>
      </c>
      <c r="F6280" t="s">
        <v>17</v>
      </c>
      <c r="G6280">
        <v>86624</v>
      </c>
      <c r="H6280">
        <v>5</v>
      </c>
      <c r="I6280">
        <v>5</v>
      </c>
      <c r="J6280">
        <v>11267</v>
      </c>
    </row>
    <row r="6281" spans="1:10" x14ac:dyDescent="0.2">
      <c r="A6281" t="s">
        <v>23</v>
      </c>
      <c r="B6281" t="s">
        <v>24</v>
      </c>
      <c r="C6281">
        <v>2018</v>
      </c>
      <c r="D6281">
        <v>3.7</v>
      </c>
      <c r="E6281" t="s">
        <v>16</v>
      </c>
      <c r="F6281" t="s">
        <v>25</v>
      </c>
      <c r="G6281">
        <v>123723</v>
      </c>
      <c r="H6281">
        <v>3</v>
      </c>
      <c r="I6281">
        <v>3</v>
      </c>
      <c r="J6281">
        <v>11725</v>
      </c>
    </row>
    <row r="6282" spans="1:10" x14ac:dyDescent="0.2">
      <c r="A6282" t="s">
        <v>18</v>
      </c>
      <c r="B6282" t="s">
        <v>19</v>
      </c>
      <c r="C6282">
        <v>2002</v>
      </c>
      <c r="D6282">
        <v>3.7</v>
      </c>
      <c r="E6282" t="s">
        <v>28</v>
      </c>
      <c r="F6282" t="s">
        <v>17</v>
      </c>
      <c r="G6282">
        <v>81114</v>
      </c>
      <c r="H6282">
        <v>5</v>
      </c>
      <c r="I6282">
        <v>3</v>
      </c>
      <c r="J6282">
        <v>8277</v>
      </c>
    </row>
    <row r="6283" spans="1:10" x14ac:dyDescent="0.2">
      <c r="A6283" t="s">
        <v>40</v>
      </c>
      <c r="B6283" t="s">
        <v>49</v>
      </c>
      <c r="C6283">
        <v>2009</v>
      </c>
      <c r="D6283">
        <v>1.1000000000000001</v>
      </c>
      <c r="E6283" t="s">
        <v>16</v>
      </c>
      <c r="F6283" t="s">
        <v>13</v>
      </c>
      <c r="G6283">
        <v>79509</v>
      </c>
      <c r="H6283">
        <v>3</v>
      </c>
      <c r="I6283">
        <v>4</v>
      </c>
      <c r="J6283">
        <v>7309</v>
      </c>
    </row>
    <row r="6284" spans="1:10" x14ac:dyDescent="0.2">
      <c r="A6284" t="s">
        <v>20</v>
      </c>
      <c r="B6284" t="s">
        <v>50</v>
      </c>
      <c r="C6284">
        <v>2017</v>
      </c>
      <c r="D6284">
        <v>2.8</v>
      </c>
      <c r="E6284" t="s">
        <v>22</v>
      </c>
      <c r="F6284" t="s">
        <v>17</v>
      </c>
      <c r="G6284">
        <v>156076</v>
      </c>
      <c r="H6284">
        <v>3</v>
      </c>
      <c r="I6284">
        <v>2</v>
      </c>
      <c r="J6284">
        <v>12378</v>
      </c>
    </row>
    <row r="6285" spans="1:10" x14ac:dyDescent="0.2">
      <c r="A6285" t="s">
        <v>10</v>
      </c>
      <c r="B6285" t="s">
        <v>48</v>
      </c>
      <c r="C6285">
        <v>2019</v>
      </c>
      <c r="D6285">
        <v>2.6</v>
      </c>
      <c r="E6285" t="s">
        <v>22</v>
      </c>
      <c r="F6285" t="s">
        <v>17</v>
      </c>
      <c r="G6285">
        <v>233807</v>
      </c>
      <c r="H6285">
        <v>2</v>
      </c>
      <c r="I6285">
        <v>3</v>
      </c>
      <c r="J6285">
        <v>11223</v>
      </c>
    </row>
    <row r="6286" spans="1:10" x14ac:dyDescent="0.2">
      <c r="A6286" t="s">
        <v>23</v>
      </c>
      <c r="B6286" t="s">
        <v>24</v>
      </c>
      <c r="C6286">
        <v>2003</v>
      </c>
      <c r="D6286">
        <v>1.3</v>
      </c>
      <c r="E6286" t="s">
        <v>16</v>
      </c>
      <c r="F6286" t="s">
        <v>25</v>
      </c>
      <c r="G6286">
        <v>57090</v>
      </c>
      <c r="H6286">
        <v>5</v>
      </c>
      <c r="I6286">
        <v>2</v>
      </c>
      <c r="J6286">
        <v>6158</v>
      </c>
    </row>
    <row r="6287" spans="1:10" x14ac:dyDescent="0.2">
      <c r="A6287" t="s">
        <v>18</v>
      </c>
      <c r="B6287" t="s">
        <v>52</v>
      </c>
      <c r="C6287">
        <v>2004</v>
      </c>
      <c r="D6287">
        <v>4.5999999999999996</v>
      </c>
      <c r="E6287" t="s">
        <v>22</v>
      </c>
      <c r="F6287" t="s">
        <v>25</v>
      </c>
      <c r="G6287">
        <v>127442</v>
      </c>
      <c r="H6287">
        <v>3</v>
      </c>
      <c r="I6287">
        <v>2</v>
      </c>
      <c r="J6287">
        <v>9351</v>
      </c>
    </row>
    <row r="6288" spans="1:10" x14ac:dyDescent="0.2">
      <c r="A6288" t="s">
        <v>29</v>
      </c>
      <c r="B6288" t="s">
        <v>35</v>
      </c>
      <c r="C6288">
        <v>2012</v>
      </c>
      <c r="D6288">
        <v>2.5</v>
      </c>
      <c r="E6288" t="s">
        <v>22</v>
      </c>
      <c r="F6288" t="s">
        <v>13</v>
      </c>
      <c r="G6288">
        <v>199386</v>
      </c>
      <c r="H6288">
        <v>3</v>
      </c>
      <c r="I6288">
        <v>5</v>
      </c>
      <c r="J6288">
        <v>8212</v>
      </c>
    </row>
    <row r="6289" spans="1:10" x14ac:dyDescent="0.2">
      <c r="A6289" t="s">
        <v>26</v>
      </c>
      <c r="B6289" t="s">
        <v>47</v>
      </c>
      <c r="C6289">
        <v>2006</v>
      </c>
      <c r="D6289">
        <v>3.3</v>
      </c>
      <c r="E6289" t="s">
        <v>16</v>
      </c>
      <c r="F6289" t="s">
        <v>25</v>
      </c>
      <c r="G6289">
        <v>6795</v>
      </c>
      <c r="H6289">
        <v>4</v>
      </c>
      <c r="I6289">
        <v>4</v>
      </c>
      <c r="J6289">
        <v>10064</v>
      </c>
    </row>
    <row r="6290" spans="1:10" x14ac:dyDescent="0.2">
      <c r="A6290" t="s">
        <v>20</v>
      </c>
      <c r="B6290" t="s">
        <v>50</v>
      </c>
      <c r="C6290">
        <v>2023</v>
      </c>
      <c r="D6290">
        <v>2.7</v>
      </c>
      <c r="E6290" t="s">
        <v>12</v>
      </c>
      <c r="F6290" t="s">
        <v>13</v>
      </c>
      <c r="G6290">
        <v>132276</v>
      </c>
      <c r="H6290">
        <v>2</v>
      </c>
      <c r="I6290">
        <v>1</v>
      </c>
      <c r="J6290">
        <v>11054</v>
      </c>
    </row>
    <row r="6291" spans="1:10" x14ac:dyDescent="0.2">
      <c r="A6291" t="s">
        <v>23</v>
      </c>
      <c r="B6291" t="s">
        <v>24</v>
      </c>
      <c r="C6291">
        <v>2023</v>
      </c>
      <c r="D6291">
        <v>3.7</v>
      </c>
      <c r="E6291" t="s">
        <v>28</v>
      </c>
      <c r="F6291" t="s">
        <v>13</v>
      </c>
      <c r="G6291">
        <v>85241</v>
      </c>
      <c r="H6291">
        <v>2</v>
      </c>
      <c r="I6291">
        <v>3</v>
      </c>
      <c r="J6291">
        <v>12995</v>
      </c>
    </row>
    <row r="6292" spans="1:10" x14ac:dyDescent="0.2">
      <c r="A6292" t="s">
        <v>18</v>
      </c>
      <c r="B6292" t="s">
        <v>52</v>
      </c>
      <c r="C6292">
        <v>2009</v>
      </c>
      <c r="D6292">
        <v>3.7</v>
      </c>
      <c r="E6292" t="s">
        <v>28</v>
      </c>
      <c r="F6292" t="s">
        <v>25</v>
      </c>
      <c r="G6292">
        <v>200342</v>
      </c>
      <c r="H6292">
        <v>4</v>
      </c>
      <c r="I6292">
        <v>5</v>
      </c>
      <c r="J6292">
        <v>6493</v>
      </c>
    </row>
    <row r="6293" spans="1:10" x14ac:dyDescent="0.2">
      <c r="A6293" t="s">
        <v>18</v>
      </c>
      <c r="B6293" t="s">
        <v>19</v>
      </c>
      <c r="C6293">
        <v>2014</v>
      </c>
      <c r="D6293">
        <v>3.2</v>
      </c>
      <c r="E6293" t="s">
        <v>12</v>
      </c>
      <c r="F6293" t="s">
        <v>13</v>
      </c>
      <c r="G6293">
        <v>114714</v>
      </c>
      <c r="H6293">
        <v>5</v>
      </c>
      <c r="I6293">
        <v>1</v>
      </c>
      <c r="J6293">
        <v>9205</v>
      </c>
    </row>
    <row r="6294" spans="1:10" x14ac:dyDescent="0.2">
      <c r="A6294" t="s">
        <v>36</v>
      </c>
      <c r="B6294" t="s">
        <v>44</v>
      </c>
      <c r="C6294">
        <v>2008</v>
      </c>
      <c r="D6294">
        <v>2.5</v>
      </c>
      <c r="E6294" t="s">
        <v>16</v>
      </c>
      <c r="F6294" t="s">
        <v>13</v>
      </c>
      <c r="G6294">
        <v>51676</v>
      </c>
      <c r="H6294">
        <v>3</v>
      </c>
      <c r="I6294">
        <v>2</v>
      </c>
      <c r="J6294">
        <v>8966</v>
      </c>
    </row>
    <row r="6295" spans="1:10" x14ac:dyDescent="0.2">
      <c r="A6295" t="s">
        <v>23</v>
      </c>
      <c r="B6295" t="s">
        <v>38</v>
      </c>
      <c r="C6295">
        <v>2006</v>
      </c>
      <c r="D6295">
        <v>1.7</v>
      </c>
      <c r="E6295" t="s">
        <v>28</v>
      </c>
      <c r="F6295" t="s">
        <v>17</v>
      </c>
      <c r="G6295">
        <v>251096</v>
      </c>
      <c r="H6295">
        <v>4</v>
      </c>
      <c r="I6295">
        <v>4</v>
      </c>
      <c r="J6295">
        <v>4078</v>
      </c>
    </row>
    <row r="6296" spans="1:10" x14ac:dyDescent="0.2">
      <c r="A6296" t="s">
        <v>33</v>
      </c>
      <c r="B6296" t="s">
        <v>55</v>
      </c>
      <c r="C6296">
        <v>2021</v>
      </c>
      <c r="D6296">
        <v>3.2</v>
      </c>
      <c r="E6296" t="s">
        <v>28</v>
      </c>
      <c r="F6296" t="s">
        <v>25</v>
      </c>
      <c r="G6296">
        <v>158620</v>
      </c>
      <c r="H6296">
        <v>4</v>
      </c>
      <c r="I6296">
        <v>3</v>
      </c>
      <c r="J6296">
        <v>10427</v>
      </c>
    </row>
    <row r="6297" spans="1:10" x14ac:dyDescent="0.2">
      <c r="A6297" t="s">
        <v>23</v>
      </c>
      <c r="B6297" t="s">
        <v>38</v>
      </c>
      <c r="C6297">
        <v>2001</v>
      </c>
      <c r="D6297">
        <v>3.9</v>
      </c>
      <c r="E6297" t="s">
        <v>22</v>
      </c>
      <c r="F6297" t="s">
        <v>17</v>
      </c>
      <c r="G6297">
        <v>233455</v>
      </c>
      <c r="H6297">
        <v>4</v>
      </c>
      <c r="I6297">
        <v>2</v>
      </c>
      <c r="J6297">
        <v>7130</v>
      </c>
    </row>
    <row r="6298" spans="1:10" x14ac:dyDescent="0.2">
      <c r="A6298" t="s">
        <v>26</v>
      </c>
      <c r="B6298" t="s">
        <v>47</v>
      </c>
      <c r="C6298">
        <v>2001</v>
      </c>
      <c r="D6298">
        <v>1</v>
      </c>
      <c r="E6298" t="s">
        <v>28</v>
      </c>
      <c r="F6298" t="s">
        <v>13</v>
      </c>
      <c r="G6298">
        <v>134631</v>
      </c>
      <c r="H6298">
        <v>3</v>
      </c>
      <c r="I6298">
        <v>4</v>
      </c>
      <c r="J6298">
        <v>2707</v>
      </c>
    </row>
    <row r="6299" spans="1:10" x14ac:dyDescent="0.2">
      <c r="A6299" t="s">
        <v>26</v>
      </c>
      <c r="B6299" t="s">
        <v>32</v>
      </c>
      <c r="C6299">
        <v>2009</v>
      </c>
      <c r="D6299">
        <v>5</v>
      </c>
      <c r="E6299" t="s">
        <v>22</v>
      </c>
      <c r="F6299" t="s">
        <v>17</v>
      </c>
      <c r="G6299">
        <v>71203</v>
      </c>
      <c r="H6299">
        <v>3</v>
      </c>
      <c r="I6299">
        <v>2</v>
      </c>
      <c r="J6299">
        <v>13875</v>
      </c>
    </row>
    <row r="6300" spans="1:10" x14ac:dyDescent="0.2">
      <c r="A6300" t="s">
        <v>23</v>
      </c>
      <c r="B6300" t="s">
        <v>38</v>
      </c>
      <c r="C6300">
        <v>2004</v>
      </c>
      <c r="D6300">
        <v>4.8</v>
      </c>
      <c r="E6300" t="s">
        <v>28</v>
      </c>
      <c r="F6300" t="s">
        <v>13</v>
      </c>
      <c r="G6300">
        <v>28722</v>
      </c>
      <c r="H6300">
        <v>3</v>
      </c>
      <c r="I6300">
        <v>3</v>
      </c>
      <c r="J6300">
        <v>9525</v>
      </c>
    </row>
    <row r="6301" spans="1:10" x14ac:dyDescent="0.2">
      <c r="A6301" t="s">
        <v>26</v>
      </c>
      <c r="B6301" t="s">
        <v>27</v>
      </c>
      <c r="C6301">
        <v>2003</v>
      </c>
      <c r="D6301">
        <v>2</v>
      </c>
      <c r="E6301" t="s">
        <v>28</v>
      </c>
      <c r="F6301" t="s">
        <v>13</v>
      </c>
      <c r="G6301">
        <v>18550</v>
      </c>
      <c r="H6301">
        <v>5</v>
      </c>
      <c r="I6301">
        <v>2</v>
      </c>
      <c r="J6301">
        <v>6629</v>
      </c>
    </row>
    <row r="6302" spans="1:10" x14ac:dyDescent="0.2">
      <c r="A6302" t="s">
        <v>36</v>
      </c>
      <c r="B6302" t="s">
        <v>44</v>
      </c>
      <c r="C6302">
        <v>2015</v>
      </c>
      <c r="D6302">
        <v>4.3</v>
      </c>
      <c r="E6302" t="s">
        <v>22</v>
      </c>
      <c r="F6302" t="s">
        <v>13</v>
      </c>
      <c r="G6302">
        <v>288628</v>
      </c>
      <c r="H6302">
        <v>2</v>
      </c>
      <c r="I6302">
        <v>2</v>
      </c>
      <c r="J6302">
        <v>9127</v>
      </c>
    </row>
    <row r="6303" spans="1:10" x14ac:dyDescent="0.2">
      <c r="A6303" t="s">
        <v>40</v>
      </c>
      <c r="B6303" t="s">
        <v>41</v>
      </c>
      <c r="C6303">
        <v>2016</v>
      </c>
      <c r="D6303">
        <v>2.4</v>
      </c>
      <c r="E6303" t="s">
        <v>12</v>
      </c>
      <c r="F6303" t="s">
        <v>13</v>
      </c>
      <c r="G6303">
        <v>114596</v>
      </c>
      <c r="H6303">
        <v>3</v>
      </c>
      <c r="I6303">
        <v>3</v>
      </c>
      <c r="J6303">
        <v>9008</v>
      </c>
    </row>
    <row r="6304" spans="1:10" x14ac:dyDescent="0.2">
      <c r="A6304" t="s">
        <v>20</v>
      </c>
      <c r="B6304" t="s">
        <v>42</v>
      </c>
      <c r="C6304">
        <v>2014</v>
      </c>
      <c r="D6304">
        <v>1.1000000000000001</v>
      </c>
      <c r="E6304" t="s">
        <v>12</v>
      </c>
      <c r="F6304" t="s">
        <v>25</v>
      </c>
      <c r="G6304">
        <v>64919</v>
      </c>
      <c r="H6304">
        <v>2</v>
      </c>
      <c r="I6304">
        <v>5</v>
      </c>
      <c r="J6304">
        <v>8101</v>
      </c>
    </row>
    <row r="6305" spans="1:10" x14ac:dyDescent="0.2">
      <c r="A6305" t="s">
        <v>14</v>
      </c>
      <c r="B6305" t="s">
        <v>39</v>
      </c>
      <c r="C6305">
        <v>2021</v>
      </c>
      <c r="D6305">
        <v>1.3</v>
      </c>
      <c r="E6305" t="s">
        <v>22</v>
      </c>
      <c r="F6305" t="s">
        <v>13</v>
      </c>
      <c r="G6305">
        <v>299278</v>
      </c>
      <c r="H6305">
        <v>2</v>
      </c>
      <c r="I6305">
        <v>2</v>
      </c>
      <c r="J6305">
        <v>7714</v>
      </c>
    </row>
    <row r="6306" spans="1:10" x14ac:dyDescent="0.2">
      <c r="A6306" t="s">
        <v>18</v>
      </c>
      <c r="B6306" t="s">
        <v>19</v>
      </c>
      <c r="C6306">
        <v>2014</v>
      </c>
      <c r="D6306">
        <v>2.2000000000000002</v>
      </c>
      <c r="E6306" t="s">
        <v>12</v>
      </c>
      <c r="F6306" t="s">
        <v>13</v>
      </c>
      <c r="G6306">
        <v>290992</v>
      </c>
      <c r="H6306">
        <v>3</v>
      </c>
      <c r="I6306">
        <v>3</v>
      </c>
      <c r="J6306">
        <v>4680</v>
      </c>
    </row>
    <row r="6307" spans="1:10" x14ac:dyDescent="0.2">
      <c r="A6307" t="s">
        <v>29</v>
      </c>
      <c r="B6307" t="s">
        <v>35</v>
      </c>
      <c r="C6307">
        <v>2012</v>
      </c>
      <c r="D6307">
        <v>2.5</v>
      </c>
      <c r="E6307" t="s">
        <v>12</v>
      </c>
      <c r="F6307" t="s">
        <v>13</v>
      </c>
      <c r="G6307">
        <v>180036</v>
      </c>
      <c r="H6307">
        <v>5</v>
      </c>
      <c r="I6307">
        <v>4</v>
      </c>
      <c r="J6307">
        <v>6599</v>
      </c>
    </row>
    <row r="6308" spans="1:10" x14ac:dyDescent="0.2">
      <c r="A6308" t="s">
        <v>40</v>
      </c>
      <c r="B6308" t="s">
        <v>51</v>
      </c>
      <c r="C6308">
        <v>2020</v>
      </c>
      <c r="D6308">
        <v>4.5999999999999996</v>
      </c>
      <c r="E6308" t="s">
        <v>12</v>
      </c>
      <c r="F6308" t="s">
        <v>25</v>
      </c>
      <c r="G6308">
        <v>41118</v>
      </c>
      <c r="H6308">
        <v>4</v>
      </c>
      <c r="I6308">
        <v>2</v>
      </c>
      <c r="J6308">
        <v>13877</v>
      </c>
    </row>
    <row r="6309" spans="1:10" x14ac:dyDescent="0.2">
      <c r="A6309" t="s">
        <v>20</v>
      </c>
      <c r="B6309" t="s">
        <v>42</v>
      </c>
      <c r="C6309">
        <v>2021</v>
      </c>
      <c r="D6309">
        <v>4</v>
      </c>
      <c r="E6309" t="s">
        <v>22</v>
      </c>
      <c r="F6309" t="s">
        <v>17</v>
      </c>
      <c r="G6309">
        <v>54066</v>
      </c>
      <c r="H6309">
        <v>3</v>
      </c>
      <c r="I6309">
        <v>1</v>
      </c>
      <c r="J6309">
        <v>16818</v>
      </c>
    </row>
    <row r="6310" spans="1:10" x14ac:dyDescent="0.2">
      <c r="A6310" t="s">
        <v>29</v>
      </c>
      <c r="B6310" t="s">
        <v>35</v>
      </c>
      <c r="C6310">
        <v>2019</v>
      </c>
      <c r="D6310">
        <v>1.9</v>
      </c>
      <c r="E6310" t="s">
        <v>16</v>
      </c>
      <c r="F6310" t="s">
        <v>13</v>
      </c>
      <c r="G6310">
        <v>73734</v>
      </c>
      <c r="H6310">
        <v>4</v>
      </c>
      <c r="I6310">
        <v>4</v>
      </c>
      <c r="J6310">
        <v>11225</v>
      </c>
    </row>
    <row r="6311" spans="1:10" x14ac:dyDescent="0.2">
      <c r="A6311" t="s">
        <v>23</v>
      </c>
      <c r="B6311" t="s">
        <v>38</v>
      </c>
      <c r="C6311">
        <v>2006</v>
      </c>
      <c r="D6311">
        <v>3.8</v>
      </c>
      <c r="E6311" t="s">
        <v>22</v>
      </c>
      <c r="F6311" t="s">
        <v>13</v>
      </c>
      <c r="G6311">
        <v>127573</v>
      </c>
      <c r="H6311">
        <v>3</v>
      </c>
      <c r="I6311">
        <v>5</v>
      </c>
      <c r="J6311">
        <v>9148</v>
      </c>
    </row>
    <row r="6312" spans="1:10" x14ac:dyDescent="0.2">
      <c r="A6312" t="s">
        <v>18</v>
      </c>
      <c r="B6312" t="s">
        <v>19</v>
      </c>
      <c r="C6312">
        <v>2013</v>
      </c>
      <c r="D6312">
        <v>1.6</v>
      </c>
      <c r="E6312" t="s">
        <v>12</v>
      </c>
      <c r="F6312" t="s">
        <v>25</v>
      </c>
      <c r="G6312">
        <v>148261</v>
      </c>
      <c r="H6312">
        <v>3</v>
      </c>
      <c r="I6312">
        <v>5</v>
      </c>
      <c r="J6312">
        <v>6634</v>
      </c>
    </row>
    <row r="6313" spans="1:10" x14ac:dyDescent="0.2">
      <c r="A6313" t="s">
        <v>20</v>
      </c>
      <c r="B6313" t="s">
        <v>50</v>
      </c>
      <c r="C6313">
        <v>2015</v>
      </c>
      <c r="D6313">
        <v>3.5</v>
      </c>
      <c r="E6313" t="s">
        <v>12</v>
      </c>
      <c r="F6313" t="s">
        <v>13</v>
      </c>
      <c r="G6313">
        <v>233009</v>
      </c>
      <c r="H6313">
        <v>3</v>
      </c>
      <c r="I6313">
        <v>3</v>
      </c>
      <c r="J6313">
        <v>7439</v>
      </c>
    </row>
    <row r="6314" spans="1:10" x14ac:dyDescent="0.2">
      <c r="A6314" t="s">
        <v>40</v>
      </c>
      <c r="B6314" t="s">
        <v>51</v>
      </c>
      <c r="C6314">
        <v>2013</v>
      </c>
      <c r="D6314">
        <v>1.5</v>
      </c>
      <c r="E6314" t="s">
        <v>12</v>
      </c>
      <c r="F6314" t="s">
        <v>17</v>
      </c>
      <c r="G6314">
        <v>121184</v>
      </c>
      <c r="H6314">
        <v>2</v>
      </c>
      <c r="I6314">
        <v>5</v>
      </c>
      <c r="J6314">
        <v>8576</v>
      </c>
    </row>
    <row r="6315" spans="1:10" x14ac:dyDescent="0.2">
      <c r="A6315" t="s">
        <v>20</v>
      </c>
      <c r="B6315" t="s">
        <v>21</v>
      </c>
      <c r="C6315">
        <v>2009</v>
      </c>
      <c r="D6315">
        <v>2.7</v>
      </c>
      <c r="E6315" t="s">
        <v>16</v>
      </c>
      <c r="F6315" t="s">
        <v>25</v>
      </c>
      <c r="G6315">
        <v>61883</v>
      </c>
      <c r="H6315">
        <v>5</v>
      </c>
      <c r="I6315">
        <v>2</v>
      </c>
      <c r="J6315">
        <v>9262</v>
      </c>
    </row>
    <row r="6316" spans="1:10" x14ac:dyDescent="0.2">
      <c r="A6316" t="s">
        <v>40</v>
      </c>
      <c r="B6316" t="s">
        <v>41</v>
      </c>
      <c r="C6316">
        <v>2016</v>
      </c>
      <c r="D6316">
        <v>4</v>
      </c>
      <c r="E6316" t="s">
        <v>22</v>
      </c>
      <c r="F6316" t="s">
        <v>17</v>
      </c>
      <c r="G6316">
        <v>154965</v>
      </c>
      <c r="H6316">
        <v>4</v>
      </c>
      <c r="I6316">
        <v>2</v>
      </c>
      <c r="J6316">
        <v>13300</v>
      </c>
    </row>
    <row r="6317" spans="1:10" x14ac:dyDescent="0.2">
      <c r="A6317" t="s">
        <v>36</v>
      </c>
      <c r="B6317" t="s">
        <v>44</v>
      </c>
      <c r="C6317">
        <v>2017</v>
      </c>
      <c r="D6317">
        <v>2.8</v>
      </c>
      <c r="E6317" t="s">
        <v>12</v>
      </c>
      <c r="F6317" t="s">
        <v>13</v>
      </c>
      <c r="G6317">
        <v>219004</v>
      </c>
      <c r="H6317">
        <v>5</v>
      </c>
      <c r="I6317">
        <v>4</v>
      </c>
      <c r="J6317">
        <v>7619</v>
      </c>
    </row>
    <row r="6318" spans="1:10" x14ac:dyDescent="0.2">
      <c r="A6318" t="s">
        <v>10</v>
      </c>
      <c r="B6318" t="s">
        <v>11</v>
      </c>
      <c r="C6318">
        <v>2007</v>
      </c>
      <c r="D6318">
        <v>4.7</v>
      </c>
      <c r="E6318" t="s">
        <v>22</v>
      </c>
      <c r="F6318" t="s">
        <v>17</v>
      </c>
      <c r="G6318">
        <v>164933</v>
      </c>
      <c r="H6318">
        <v>3</v>
      </c>
      <c r="I6318">
        <v>4</v>
      </c>
      <c r="J6318">
        <v>11101</v>
      </c>
    </row>
    <row r="6319" spans="1:10" x14ac:dyDescent="0.2">
      <c r="A6319" t="s">
        <v>14</v>
      </c>
      <c r="B6319" t="s">
        <v>39</v>
      </c>
      <c r="C6319">
        <v>2005</v>
      </c>
      <c r="D6319">
        <v>4.0999999999999996</v>
      </c>
      <c r="E6319" t="s">
        <v>22</v>
      </c>
      <c r="F6319" t="s">
        <v>17</v>
      </c>
      <c r="G6319">
        <v>241387</v>
      </c>
      <c r="H6319">
        <v>3</v>
      </c>
      <c r="I6319">
        <v>5</v>
      </c>
      <c r="J6319">
        <v>8372</v>
      </c>
    </row>
    <row r="6320" spans="1:10" x14ac:dyDescent="0.2">
      <c r="A6320" t="s">
        <v>14</v>
      </c>
      <c r="B6320" t="s">
        <v>46</v>
      </c>
      <c r="C6320">
        <v>2019</v>
      </c>
      <c r="D6320">
        <v>2.6</v>
      </c>
      <c r="E6320" t="s">
        <v>22</v>
      </c>
      <c r="F6320" t="s">
        <v>17</v>
      </c>
      <c r="G6320">
        <v>137670</v>
      </c>
      <c r="H6320">
        <v>5</v>
      </c>
      <c r="I6320">
        <v>4</v>
      </c>
      <c r="J6320">
        <v>13146</v>
      </c>
    </row>
    <row r="6321" spans="1:10" x14ac:dyDescent="0.2">
      <c r="A6321" t="s">
        <v>33</v>
      </c>
      <c r="B6321" t="s">
        <v>34</v>
      </c>
      <c r="C6321">
        <v>2005</v>
      </c>
      <c r="D6321">
        <v>3.4</v>
      </c>
      <c r="E6321" t="s">
        <v>12</v>
      </c>
      <c r="F6321" t="s">
        <v>17</v>
      </c>
      <c r="G6321">
        <v>209898</v>
      </c>
      <c r="H6321">
        <v>3</v>
      </c>
      <c r="I6321">
        <v>4</v>
      </c>
      <c r="J6321">
        <v>6302</v>
      </c>
    </row>
    <row r="6322" spans="1:10" x14ac:dyDescent="0.2">
      <c r="A6322" t="s">
        <v>33</v>
      </c>
      <c r="B6322" t="s">
        <v>55</v>
      </c>
      <c r="C6322">
        <v>2007</v>
      </c>
      <c r="D6322">
        <v>1.6</v>
      </c>
      <c r="E6322" t="s">
        <v>22</v>
      </c>
      <c r="F6322" t="s">
        <v>17</v>
      </c>
      <c r="G6322">
        <v>150105</v>
      </c>
      <c r="H6322">
        <v>3</v>
      </c>
      <c r="I6322">
        <v>3</v>
      </c>
      <c r="J6322">
        <v>8297</v>
      </c>
    </row>
    <row r="6323" spans="1:10" x14ac:dyDescent="0.2">
      <c r="A6323" t="s">
        <v>18</v>
      </c>
      <c r="B6323" t="s">
        <v>54</v>
      </c>
      <c r="C6323">
        <v>2021</v>
      </c>
      <c r="D6323">
        <v>4.3</v>
      </c>
      <c r="E6323" t="s">
        <v>16</v>
      </c>
      <c r="F6323" t="s">
        <v>13</v>
      </c>
      <c r="G6323">
        <v>30752</v>
      </c>
      <c r="H6323">
        <v>2</v>
      </c>
      <c r="I6323">
        <v>1</v>
      </c>
      <c r="J6323">
        <v>15084</v>
      </c>
    </row>
    <row r="6324" spans="1:10" x14ac:dyDescent="0.2">
      <c r="A6324" t="s">
        <v>23</v>
      </c>
      <c r="B6324" t="s">
        <v>45</v>
      </c>
      <c r="C6324">
        <v>2021</v>
      </c>
      <c r="D6324">
        <v>3.9</v>
      </c>
      <c r="E6324" t="s">
        <v>22</v>
      </c>
      <c r="F6324" t="s">
        <v>25</v>
      </c>
      <c r="G6324">
        <v>113261</v>
      </c>
      <c r="H6324">
        <v>3</v>
      </c>
      <c r="I6324">
        <v>4</v>
      </c>
      <c r="J6324">
        <v>14034</v>
      </c>
    </row>
    <row r="6325" spans="1:10" x14ac:dyDescent="0.2">
      <c r="A6325" t="s">
        <v>10</v>
      </c>
      <c r="B6325" t="s">
        <v>48</v>
      </c>
      <c r="C6325">
        <v>2010</v>
      </c>
      <c r="D6325">
        <v>2.9</v>
      </c>
      <c r="E6325" t="s">
        <v>16</v>
      </c>
      <c r="F6325" t="s">
        <v>25</v>
      </c>
      <c r="G6325">
        <v>155808</v>
      </c>
      <c r="H6325">
        <v>4</v>
      </c>
      <c r="I6325">
        <v>5</v>
      </c>
      <c r="J6325">
        <v>7883</v>
      </c>
    </row>
    <row r="6326" spans="1:10" x14ac:dyDescent="0.2">
      <c r="A6326" t="s">
        <v>10</v>
      </c>
      <c r="B6326" t="s">
        <v>31</v>
      </c>
      <c r="C6326">
        <v>2015</v>
      </c>
      <c r="D6326">
        <v>4.4000000000000004</v>
      </c>
      <c r="E6326" t="s">
        <v>28</v>
      </c>
      <c r="F6326" t="s">
        <v>17</v>
      </c>
      <c r="G6326">
        <v>201385</v>
      </c>
      <c r="H6326">
        <v>2</v>
      </c>
      <c r="I6326">
        <v>4</v>
      </c>
      <c r="J6326">
        <v>10472</v>
      </c>
    </row>
    <row r="6327" spans="1:10" x14ac:dyDescent="0.2">
      <c r="A6327" t="s">
        <v>18</v>
      </c>
      <c r="B6327" t="s">
        <v>19</v>
      </c>
      <c r="C6327">
        <v>2016</v>
      </c>
      <c r="D6327">
        <v>1.2</v>
      </c>
      <c r="E6327" t="s">
        <v>12</v>
      </c>
      <c r="F6327" t="s">
        <v>13</v>
      </c>
      <c r="G6327">
        <v>63487</v>
      </c>
      <c r="H6327">
        <v>4</v>
      </c>
      <c r="I6327">
        <v>1</v>
      </c>
      <c r="J6327">
        <v>8830</v>
      </c>
    </row>
    <row r="6328" spans="1:10" x14ac:dyDescent="0.2">
      <c r="A6328" t="s">
        <v>10</v>
      </c>
      <c r="B6328" t="s">
        <v>11</v>
      </c>
      <c r="C6328">
        <v>2002</v>
      </c>
      <c r="D6328">
        <v>3.3</v>
      </c>
      <c r="E6328" t="s">
        <v>16</v>
      </c>
      <c r="F6328" t="s">
        <v>13</v>
      </c>
      <c r="G6328">
        <v>261109</v>
      </c>
      <c r="H6328">
        <v>2</v>
      </c>
      <c r="I6328">
        <v>5</v>
      </c>
      <c r="J6328">
        <v>3777</v>
      </c>
    </row>
    <row r="6329" spans="1:10" x14ac:dyDescent="0.2">
      <c r="A6329" t="s">
        <v>14</v>
      </c>
      <c r="B6329" t="s">
        <v>39</v>
      </c>
      <c r="C6329">
        <v>2022</v>
      </c>
      <c r="D6329">
        <v>1.6</v>
      </c>
      <c r="E6329" t="s">
        <v>22</v>
      </c>
      <c r="F6329" t="s">
        <v>17</v>
      </c>
      <c r="G6329">
        <v>127049</v>
      </c>
      <c r="H6329">
        <v>4</v>
      </c>
      <c r="I6329">
        <v>1</v>
      </c>
      <c r="J6329">
        <v>13259</v>
      </c>
    </row>
    <row r="6330" spans="1:10" x14ac:dyDescent="0.2">
      <c r="A6330" t="s">
        <v>36</v>
      </c>
      <c r="B6330" t="s">
        <v>44</v>
      </c>
      <c r="C6330">
        <v>2010</v>
      </c>
      <c r="D6330">
        <v>3.3</v>
      </c>
      <c r="E6330" t="s">
        <v>28</v>
      </c>
      <c r="F6330" t="s">
        <v>25</v>
      </c>
      <c r="G6330">
        <v>61108</v>
      </c>
      <c r="H6330">
        <v>3</v>
      </c>
      <c r="I6330">
        <v>2</v>
      </c>
      <c r="J6330">
        <v>9177</v>
      </c>
    </row>
    <row r="6331" spans="1:10" x14ac:dyDescent="0.2">
      <c r="A6331" t="s">
        <v>36</v>
      </c>
      <c r="B6331" t="s">
        <v>37</v>
      </c>
      <c r="C6331">
        <v>2017</v>
      </c>
      <c r="D6331">
        <v>1.5</v>
      </c>
      <c r="E6331" t="s">
        <v>12</v>
      </c>
      <c r="F6331" t="s">
        <v>13</v>
      </c>
      <c r="G6331">
        <v>148701</v>
      </c>
      <c r="H6331">
        <v>5</v>
      </c>
      <c r="I6331">
        <v>3</v>
      </c>
      <c r="J6331">
        <v>7725</v>
      </c>
    </row>
    <row r="6332" spans="1:10" x14ac:dyDescent="0.2">
      <c r="A6332" t="s">
        <v>18</v>
      </c>
      <c r="B6332" t="s">
        <v>52</v>
      </c>
      <c r="C6332">
        <v>2005</v>
      </c>
      <c r="D6332">
        <v>4.2</v>
      </c>
      <c r="E6332" t="s">
        <v>22</v>
      </c>
      <c r="F6332" t="s">
        <v>17</v>
      </c>
      <c r="G6332">
        <v>207548</v>
      </c>
      <c r="H6332">
        <v>4</v>
      </c>
      <c r="I6332">
        <v>2</v>
      </c>
      <c r="J6332">
        <v>9149</v>
      </c>
    </row>
    <row r="6333" spans="1:10" x14ac:dyDescent="0.2">
      <c r="A6333" t="s">
        <v>36</v>
      </c>
      <c r="B6333" t="s">
        <v>44</v>
      </c>
      <c r="C6333">
        <v>2001</v>
      </c>
      <c r="D6333">
        <v>4.9000000000000004</v>
      </c>
      <c r="E6333" t="s">
        <v>22</v>
      </c>
      <c r="F6333" t="s">
        <v>25</v>
      </c>
      <c r="G6333">
        <v>119582</v>
      </c>
      <c r="H6333">
        <v>3</v>
      </c>
      <c r="I6333">
        <v>4</v>
      </c>
      <c r="J6333">
        <v>8908</v>
      </c>
    </row>
    <row r="6334" spans="1:10" x14ac:dyDescent="0.2">
      <c r="A6334" t="s">
        <v>10</v>
      </c>
      <c r="B6334" t="s">
        <v>31</v>
      </c>
      <c r="C6334">
        <v>2013</v>
      </c>
      <c r="D6334">
        <v>3.8</v>
      </c>
      <c r="E6334" t="s">
        <v>28</v>
      </c>
      <c r="F6334" t="s">
        <v>17</v>
      </c>
      <c r="G6334">
        <v>56311</v>
      </c>
      <c r="H6334">
        <v>4</v>
      </c>
      <c r="I6334">
        <v>1</v>
      </c>
      <c r="J6334">
        <v>12173</v>
      </c>
    </row>
    <row r="6335" spans="1:10" x14ac:dyDescent="0.2">
      <c r="A6335" t="s">
        <v>33</v>
      </c>
      <c r="B6335" t="s">
        <v>43</v>
      </c>
      <c r="C6335">
        <v>2004</v>
      </c>
      <c r="D6335">
        <v>3.3</v>
      </c>
      <c r="E6335" t="s">
        <v>16</v>
      </c>
      <c r="F6335" t="s">
        <v>25</v>
      </c>
      <c r="G6335">
        <v>283338</v>
      </c>
      <c r="H6335">
        <v>2</v>
      </c>
      <c r="I6335">
        <v>1</v>
      </c>
      <c r="J6335">
        <v>3933</v>
      </c>
    </row>
    <row r="6336" spans="1:10" x14ac:dyDescent="0.2">
      <c r="A6336" t="s">
        <v>36</v>
      </c>
      <c r="B6336" t="s">
        <v>53</v>
      </c>
      <c r="C6336">
        <v>2008</v>
      </c>
      <c r="D6336">
        <v>4.7</v>
      </c>
      <c r="E6336" t="s">
        <v>12</v>
      </c>
      <c r="F6336" t="s">
        <v>17</v>
      </c>
      <c r="G6336">
        <v>271844</v>
      </c>
      <c r="H6336">
        <v>3</v>
      </c>
      <c r="I6336">
        <v>3</v>
      </c>
      <c r="J6336">
        <v>7263</v>
      </c>
    </row>
    <row r="6337" spans="1:10" x14ac:dyDescent="0.2">
      <c r="A6337" t="s">
        <v>23</v>
      </c>
      <c r="B6337" t="s">
        <v>24</v>
      </c>
      <c r="C6337">
        <v>2023</v>
      </c>
      <c r="D6337">
        <v>4.3</v>
      </c>
      <c r="E6337" t="s">
        <v>12</v>
      </c>
      <c r="F6337" t="s">
        <v>17</v>
      </c>
      <c r="G6337">
        <v>165795</v>
      </c>
      <c r="H6337">
        <v>2</v>
      </c>
      <c r="I6337">
        <v>3</v>
      </c>
      <c r="J6337">
        <v>13484</v>
      </c>
    </row>
    <row r="6338" spans="1:10" x14ac:dyDescent="0.2">
      <c r="A6338" t="s">
        <v>33</v>
      </c>
      <c r="B6338" t="s">
        <v>43</v>
      </c>
      <c r="C6338">
        <v>2005</v>
      </c>
      <c r="D6338">
        <v>3.5</v>
      </c>
      <c r="E6338" t="s">
        <v>28</v>
      </c>
      <c r="F6338" t="s">
        <v>13</v>
      </c>
      <c r="G6338">
        <v>201139</v>
      </c>
      <c r="H6338">
        <v>5</v>
      </c>
      <c r="I6338">
        <v>3</v>
      </c>
      <c r="J6338">
        <v>5077</v>
      </c>
    </row>
    <row r="6339" spans="1:10" x14ac:dyDescent="0.2">
      <c r="A6339" t="s">
        <v>18</v>
      </c>
      <c r="B6339" t="s">
        <v>52</v>
      </c>
      <c r="C6339">
        <v>2016</v>
      </c>
      <c r="D6339">
        <v>1.2</v>
      </c>
      <c r="E6339" t="s">
        <v>16</v>
      </c>
      <c r="F6339" t="s">
        <v>13</v>
      </c>
      <c r="G6339">
        <v>204143</v>
      </c>
      <c r="H6339">
        <v>3</v>
      </c>
      <c r="I6339">
        <v>1</v>
      </c>
      <c r="J6339">
        <v>7017</v>
      </c>
    </row>
    <row r="6340" spans="1:10" x14ac:dyDescent="0.2">
      <c r="A6340" t="s">
        <v>40</v>
      </c>
      <c r="B6340" t="s">
        <v>51</v>
      </c>
      <c r="C6340">
        <v>2020</v>
      </c>
      <c r="D6340">
        <v>3.8</v>
      </c>
      <c r="E6340" t="s">
        <v>28</v>
      </c>
      <c r="F6340" t="s">
        <v>25</v>
      </c>
      <c r="G6340">
        <v>113350</v>
      </c>
      <c r="H6340">
        <v>3</v>
      </c>
      <c r="I6340">
        <v>5</v>
      </c>
      <c r="J6340">
        <v>11633</v>
      </c>
    </row>
    <row r="6341" spans="1:10" x14ac:dyDescent="0.2">
      <c r="A6341" t="s">
        <v>10</v>
      </c>
      <c r="B6341" t="s">
        <v>11</v>
      </c>
      <c r="C6341">
        <v>2021</v>
      </c>
      <c r="D6341">
        <v>1.9</v>
      </c>
      <c r="E6341" t="s">
        <v>12</v>
      </c>
      <c r="F6341" t="s">
        <v>25</v>
      </c>
      <c r="G6341">
        <v>206500</v>
      </c>
      <c r="H6341">
        <v>3</v>
      </c>
      <c r="I6341">
        <v>3</v>
      </c>
      <c r="J6341">
        <v>8170</v>
      </c>
    </row>
    <row r="6342" spans="1:10" x14ac:dyDescent="0.2">
      <c r="A6342" t="s">
        <v>18</v>
      </c>
      <c r="B6342" t="s">
        <v>19</v>
      </c>
      <c r="C6342">
        <v>2007</v>
      </c>
      <c r="D6342">
        <v>2</v>
      </c>
      <c r="E6342" t="s">
        <v>22</v>
      </c>
      <c r="F6342" t="s">
        <v>13</v>
      </c>
      <c r="G6342">
        <v>150216</v>
      </c>
      <c r="H6342">
        <v>5</v>
      </c>
      <c r="I6342">
        <v>2</v>
      </c>
      <c r="J6342">
        <v>7195</v>
      </c>
    </row>
    <row r="6343" spans="1:10" x14ac:dyDescent="0.2">
      <c r="A6343" t="s">
        <v>10</v>
      </c>
      <c r="B6343" t="s">
        <v>48</v>
      </c>
      <c r="C6343">
        <v>2004</v>
      </c>
      <c r="D6343">
        <v>3.7</v>
      </c>
      <c r="E6343" t="s">
        <v>28</v>
      </c>
      <c r="F6343" t="s">
        <v>17</v>
      </c>
      <c r="G6343">
        <v>176155</v>
      </c>
      <c r="H6343">
        <v>2</v>
      </c>
      <c r="I6343">
        <v>4</v>
      </c>
      <c r="J6343">
        <v>6976</v>
      </c>
    </row>
    <row r="6344" spans="1:10" x14ac:dyDescent="0.2">
      <c r="A6344" t="s">
        <v>20</v>
      </c>
      <c r="B6344" t="s">
        <v>50</v>
      </c>
      <c r="C6344">
        <v>2017</v>
      </c>
      <c r="D6344">
        <v>4.3</v>
      </c>
      <c r="E6344" t="s">
        <v>12</v>
      </c>
      <c r="F6344" t="s">
        <v>13</v>
      </c>
      <c r="G6344">
        <v>236982</v>
      </c>
      <c r="H6344">
        <v>5</v>
      </c>
      <c r="I6344">
        <v>5</v>
      </c>
      <c r="J6344">
        <v>8760</v>
      </c>
    </row>
    <row r="6345" spans="1:10" x14ac:dyDescent="0.2">
      <c r="A6345" t="s">
        <v>20</v>
      </c>
      <c r="B6345" t="s">
        <v>21</v>
      </c>
      <c r="C6345">
        <v>2009</v>
      </c>
      <c r="D6345">
        <v>4.2</v>
      </c>
      <c r="E6345" t="s">
        <v>22</v>
      </c>
      <c r="F6345" t="s">
        <v>25</v>
      </c>
      <c r="G6345">
        <v>45407</v>
      </c>
      <c r="H6345">
        <v>3</v>
      </c>
      <c r="I6345">
        <v>3</v>
      </c>
      <c r="J6345">
        <v>12091</v>
      </c>
    </row>
    <row r="6346" spans="1:10" x14ac:dyDescent="0.2">
      <c r="A6346" t="s">
        <v>18</v>
      </c>
      <c r="B6346" t="s">
        <v>19</v>
      </c>
      <c r="C6346">
        <v>2008</v>
      </c>
      <c r="D6346">
        <v>2.9</v>
      </c>
      <c r="E6346" t="s">
        <v>12</v>
      </c>
      <c r="F6346" t="s">
        <v>17</v>
      </c>
      <c r="G6346">
        <v>225565</v>
      </c>
      <c r="H6346">
        <v>5</v>
      </c>
      <c r="I6346">
        <v>5</v>
      </c>
      <c r="J6346">
        <v>6388</v>
      </c>
    </row>
    <row r="6347" spans="1:10" x14ac:dyDescent="0.2">
      <c r="A6347" t="s">
        <v>29</v>
      </c>
      <c r="B6347" t="s">
        <v>56</v>
      </c>
      <c r="C6347">
        <v>2015</v>
      </c>
      <c r="D6347">
        <v>1.7</v>
      </c>
      <c r="E6347" t="s">
        <v>28</v>
      </c>
      <c r="F6347" t="s">
        <v>25</v>
      </c>
      <c r="G6347">
        <v>284531</v>
      </c>
      <c r="H6347">
        <v>4</v>
      </c>
      <c r="I6347">
        <v>4</v>
      </c>
      <c r="J6347">
        <v>4609</v>
      </c>
    </row>
    <row r="6348" spans="1:10" x14ac:dyDescent="0.2">
      <c r="A6348" t="s">
        <v>36</v>
      </c>
      <c r="B6348" t="s">
        <v>53</v>
      </c>
      <c r="C6348">
        <v>2021</v>
      </c>
      <c r="D6348">
        <v>4.4000000000000004</v>
      </c>
      <c r="E6348" t="s">
        <v>22</v>
      </c>
      <c r="F6348" t="s">
        <v>17</v>
      </c>
      <c r="G6348">
        <v>152585</v>
      </c>
      <c r="H6348">
        <v>5</v>
      </c>
      <c r="I6348">
        <v>3</v>
      </c>
      <c r="J6348">
        <v>15248</v>
      </c>
    </row>
    <row r="6349" spans="1:10" x14ac:dyDescent="0.2">
      <c r="A6349" t="s">
        <v>14</v>
      </c>
      <c r="B6349" t="s">
        <v>39</v>
      </c>
      <c r="C6349">
        <v>2014</v>
      </c>
      <c r="D6349">
        <v>2.6</v>
      </c>
      <c r="E6349" t="s">
        <v>28</v>
      </c>
      <c r="F6349" t="s">
        <v>13</v>
      </c>
      <c r="G6349">
        <v>47486</v>
      </c>
      <c r="H6349">
        <v>4</v>
      </c>
      <c r="I6349">
        <v>5</v>
      </c>
      <c r="J6349">
        <v>9950</v>
      </c>
    </row>
    <row r="6350" spans="1:10" x14ac:dyDescent="0.2">
      <c r="A6350" t="s">
        <v>14</v>
      </c>
      <c r="B6350" t="s">
        <v>15</v>
      </c>
      <c r="C6350">
        <v>2008</v>
      </c>
      <c r="D6350">
        <v>1.3</v>
      </c>
      <c r="E6350" t="s">
        <v>16</v>
      </c>
      <c r="F6350" t="s">
        <v>25</v>
      </c>
      <c r="G6350">
        <v>149585</v>
      </c>
      <c r="H6350">
        <v>3</v>
      </c>
      <c r="I6350">
        <v>3</v>
      </c>
      <c r="J6350">
        <v>5808</v>
      </c>
    </row>
    <row r="6351" spans="1:10" x14ac:dyDescent="0.2">
      <c r="A6351" t="s">
        <v>33</v>
      </c>
      <c r="B6351" t="s">
        <v>34</v>
      </c>
      <c r="C6351">
        <v>2013</v>
      </c>
      <c r="D6351">
        <v>3.6</v>
      </c>
      <c r="E6351" t="s">
        <v>28</v>
      </c>
      <c r="F6351" t="s">
        <v>25</v>
      </c>
      <c r="G6351">
        <v>242141</v>
      </c>
      <c r="H6351">
        <v>5</v>
      </c>
      <c r="I6351">
        <v>5</v>
      </c>
      <c r="J6351">
        <v>6757</v>
      </c>
    </row>
    <row r="6352" spans="1:10" x14ac:dyDescent="0.2">
      <c r="A6352" t="s">
        <v>14</v>
      </c>
      <c r="B6352" t="s">
        <v>46</v>
      </c>
      <c r="C6352">
        <v>2003</v>
      </c>
      <c r="D6352">
        <v>4.9000000000000004</v>
      </c>
      <c r="E6352" t="s">
        <v>12</v>
      </c>
      <c r="F6352" t="s">
        <v>13</v>
      </c>
      <c r="G6352">
        <v>139869</v>
      </c>
      <c r="H6352">
        <v>3</v>
      </c>
      <c r="I6352">
        <v>5</v>
      </c>
      <c r="J6352">
        <v>7102</v>
      </c>
    </row>
    <row r="6353" spans="1:10" x14ac:dyDescent="0.2">
      <c r="A6353" t="s">
        <v>10</v>
      </c>
      <c r="B6353" t="s">
        <v>31</v>
      </c>
      <c r="C6353">
        <v>2010</v>
      </c>
      <c r="D6353">
        <v>3.2</v>
      </c>
      <c r="E6353" t="s">
        <v>12</v>
      </c>
      <c r="F6353" t="s">
        <v>17</v>
      </c>
      <c r="G6353">
        <v>223473</v>
      </c>
      <c r="H6353">
        <v>3</v>
      </c>
      <c r="I6353">
        <v>4</v>
      </c>
      <c r="J6353">
        <v>7330</v>
      </c>
    </row>
    <row r="6354" spans="1:10" x14ac:dyDescent="0.2">
      <c r="A6354" t="s">
        <v>14</v>
      </c>
      <c r="B6354" t="s">
        <v>15</v>
      </c>
      <c r="C6354">
        <v>2003</v>
      </c>
      <c r="D6354">
        <v>4.8</v>
      </c>
      <c r="E6354" t="s">
        <v>28</v>
      </c>
      <c r="F6354" t="s">
        <v>25</v>
      </c>
      <c r="G6354">
        <v>239684</v>
      </c>
      <c r="H6354">
        <v>4</v>
      </c>
      <c r="I6354">
        <v>5</v>
      </c>
      <c r="J6354">
        <v>5006</v>
      </c>
    </row>
    <row r="6355" spans="1:10" x14ac:dyDescent="0.2">
      <c r="A6355" t="s">
        <v>10</v>
      </c>
      <c r="B6355" t="s">
        <v>48</v>
      </c>
      <c r="C6355">
        <v>2011</v>
      </c>
      <c r="D6355">
        <v>3.8</v>
      </c>
      <c r="E6355" t="s">
        <v>28</v>
      </c>
      <c r="F6355" t="s">
        <v>13</v>
      </c>
      <c r="G6355">
        <v>86371</v>
      </c>
      <c r="H6355">
        <v>5</v>
      </c>
      <c r="I6355">
        <v>3</v>
      </c>
      <c r="J6355">
        <v>9472</v>
      </c>
    </row>
    <row r="6356" spans="1:10" x14ac:dyDescent="0.2">
      <c r="A6356" t="s">
        <v>33</v>
      </c>
      <c r="B6356" t="s">
        <v>43</v>
      </c>
      <c r="C6356">
        <v>2000</v>
      </c>
      <c r="D6356">
        <v>4</v>
      </c>
      <c r="E6356" t="s">
        <v>28</v>
      </c>
      <c r="F6356" t="s">
        <v>17</v>
      </c>
      <c r="G6356">
        <v>103194</v>
      </c>
      <c r="H6356">
        <v>5</v>
      </c>
      <c r="I6356">
        <v>2</v>
      </c>
      <c r="J6356">
        <v>7536</v>
      </c>
    </row>
    <row r="6357" spans="1:10" x14ac:dyDescent="0.2">
      <c r="A6357" t="s">
        <v>40</v>
      </c>
      <c r="B6357" t="s">
        <v>41</v>
      </c>
      <c r="C6357">
        <v>2004</v>
      </c>
      <c r="D6357">
        <v>2.2999999999999998</v>
      </c>
      <c r="E6357" t="s">
        <v>22</v>
      </c>
      <c r="F6357" t="s">
        <v>17</v>
      </c>
      <c r="G6357">
        <v>27978</v>
      </c>
      <c r="H6357">
        <v>3</v>
      </c>
      <c r="I6357">
        <v>4</v>
      </c>
      <c r="J6357">
        <v>10540</v>
      </c>
    </row>
    <row r="6358" spans="1:10" x14ac:dyDescent="0.2">
      <c r="A6358" t="s">
        <v>10</v>
      </c>
      <c r="B6358" t="s">
        <v>48</v>
      </c>
      <c r="C6358">
        <v>2013</v>
      </c>
      <c r="D6358">
        <v>4.3</v>
      </c>
      <c r="E6358" t="s">
        <v>16</v>
      </c>
      <c r="F6358" t="s">
        <v>17</v>
      </c>
      <c r="G6358">
        <v>224283</v>
      </c>
      <c r="H6358">
        <v>3</v>
      </c>
      <c r="I6358">
        <v>3</v>
      </c>
      <c r="J6358">
        <v>10314</v>
      </c>
    </row>
    <row r="6359" spans="1:10" x14ac:dyDescent="0.2">
      <c r="A6359" t="s">
        <v>10</v>
      </c>
      <c r="B6359" t="s">
        <v>11</v>
      </c>
      <c r="C6359">
        <v>2020</v>
      </c>
      <c r="D6359">
        <v>2.9</v>
      </c>
      <c r="E6359" t="s">
        <v>16</v>
      </c>
      <c r="F6359" t="s">
        <v>25</v>
      </c>
      <c r="G6359">
        <v>44108</v>
      </c>
      <c r="H6359">
        <v>2</v>
      </c>
      <c r="I6359">
        <v>4</v>
      </c>
      <c r="J6359">
        <v>13117</v>
      </c>
    </row>
    <row r="6360" spans="1:10" x14ac:dyDescent="0.2">
      <c r="A6360" t="s">
        <v>26</v>
      </c>
      <c r="B6360" t="s">
        <v>32</v>
      </c>
      <c r="C6360">
        <v>2008</v>
      </c>
      <c r="D6360">
        <v>3.6</v>
      </c>
      <c r="E6360" t="s">
        <v>16</v>
      </c>
      <c r="F6360" t="s">
        <v>17</v>
      </c>
      <c r="G6360">
        <v>9631</v>
      </c>
      <c r="H6360">
        <v>3</v>
      </c>
      <c r="I6360">
        <v>1</v>
      </c>
      <c r="J6360">
        <v>12407</v>
      </c>
    </row>
    <row r="6361" spans="1:10" x14ac:dyDescent="0.2">
      <c r="A6361" t="s">
        <v>26</v>
      </c>
      <c r="B6361" t="s">
        <v>32</v>
      </c>
      <c r="C6361">
        <v>2014</v>
      </c>
      <c r="D6361">
        <v>2.4</v>
      </c>
      <c r="E6361" t="s">
        <v>12</v>
      </c>
      <c r="F6361" t="s">
        <v>13</v>
      </c>
      <c r="G6361">
        <v>101498</v>
      </c>
      <c r="H6361">
        <v>3</v>
      </c>
      <c r="I6361">
        <v>4</v>
      </c>
      <c r="J6361">
        <v>8670</v>
      </c>
    </row>
    <row r="6362" spans="1:10" x14ac:dyDescent="0.2">
      <c r="A6362" t="s">
        <v>33</v>
      </c>
      <c r="B6362" t="s">
        <v>55</v>
      </c>
      <c r="C6362">
        <v>2002</v>
      </c>
      <c r="D6362">
        <v>2.9</v>
      </c>
      <c r="E6362" t="s">
        <v>22</v>
      </c>
      <c r="F6362" t="s">
        <v>17</v>
      </c>
      <c r="G6362">
        <v>92826</v>
      </c>
      <c r="H6362">
        <v>2</v>
      </c>
      <c r="I6362">
        <v>1</v>
      </c>
      <c r="J6362">
        <v>9243</v>
      </c>
    </row>
    <row r="6363" spans="1:10" x14ac:dyDescent="0.2">
      <c r="A6363" t="s">
        <v>40</v>
      </c>
      <c r="B6363" t="s">
        <v>41</v>
      </c>
      <c r="C6363">
        <v>2021</v>
      </c>
      <c r="D6363">
        <v>2.5</v>
      </c>
      <c r="E6363" t="s">
        <v>12</v>
      </c>
      <c r="F6363" t="s">
        <v>13</v>
      </c>
      <c r="G6363">
        <v>245286</v>
      </c>
      <c r="H6363">
        <v>3</v>
      </c>
      <c r="I6363">
        <v>5</v>
      </c>
      <c r="J6363">
        <v>7994</v>
      </c>
    </row>
    <row r="6364" spans="1:10" x14ac:dyDescent="0.2">
      <c r="A6364" t="s">
        <v>10</v>
      </c>
      <c r="B6364" t="s">
        <v>48</v>
      </c>
      <c r="C6364">
        <v>2006</v>
      </c>
      <c r="D6364">
        <v>1.9</v>
      </c>
      <c r="E6364" t="s">
        <v>12</v>
      </c>
      <c r="F6364" t="s">
        <v>17</v>
      </c>
      <c r="G6364">
        <v>8802</v>
      </c>
      <c r="H6364">
        <v>5</v>
      </c>
      <c r="I6364">
        <v>1</v>
      </c>
      <c r="J6364">
        <v>9123</v>
      </c>
    </row>
    <row r="6365" spans="1:10" x14ac:dyDescent="0.2">
      <c r="A6365" t="s">
        <v>26</v>
      </c>
      <c r="B6365" t="s">
        <v>32</v>
      </c>
      <c r="C6365">
        <v>2001</v>
      </c>
      <c r="D6365">
        <v>3.9</v>
      </c>
      <c r="E6365" t="s">
        <v>22</v>
      </c>
      <c r="F6365" t="s">
        <v>13</v>
      </c>
      <c r="G6365">
        <v>226177</v>
      </c>
      <c r="H6365">
        <v>5</v>
      </c>
      <c r="I6365">
        <v>5</v>
      </c>
      <c r="J6365">
        <v>5776</v>
      </c>
    </row>
    <row r="6366" spans="1:10" x14ac:dyDescent="0.2">
      <c r="A6366" t="s">
        <v>29</v>
      </c>
      <c r="B6366" t="s">
        <v>35</v>
      </c>
      <c r="C6366">
        <v>2019</v>
      </c>
      <c r="D6366">
        <v>1.8</v>
      </c>
      <c r="E6366" t="s">
        <v>12</v>
      </c>
      <c r="F6366" t="s">
        <v>13</v>
      </c>
      <c r="G6366">
        <v>75133</v>
      </c>
      <c r="H6366">
        <v>3</v>
      </c>
      <c r="I6366">
        <v>2</v>
      </c>
      <c r="J6366">
        <v>10097</v>
      </c>
    </row>
    <row r="6367" spans="1:10" x14ac:dyDescent="0.2">
      <c r="A6367" t="s">
        <v>14</v>
      </c>
      <c r="B6367" t="s">
        <v>39</v>
      </c>
      <c r="C6367">
        <v>2010</v>
      </c>
      <c r="D6367">
        <v>3.3</v>
      </c>
      <c r="E6367" t="s">
        <v>12</v>
      </c>
      <c r="F6367" t="s">
        <v>25</v>
      </c>
      <c r="G6367">
        <v>177430</v>
      </c>
      <c r="H6367">
        <v>3</v>
      </c>
      <c r="I6367">
        <v>3</v>
      </c>
      <c r="J6367">
        <v>6851</v>
      </c>
    </row>
    <row r="6368" spans="1:10" x14ac:dyDescent="0.2">
      <c r="A6368" t="s">
        <v>33</v>
      </c>
      <c r="B6368" t="s">
        <v>43</v>
      </c>
      <c r="C6368">
        <v>2006</v>
      </c>
      <c r="D6368">
        <v>4.0999999999999996</v>
      </c>
      <c r="E6368" t="s">
        <v>28</v>
      </c>
      <c r="F6368" t="s">
        <v>25</v>
      </c>
      <c r="G6368">
        <v>227114</v>
      </c>
      <c r="H6368">
        <v>5</v>
      </c>
      <c r="I6368">
        <v>5</v>
      </c>
      <c r="J6368">
        <v>5457</v>
      </c>
    </row>
    <row r="6369" spans="1:10" x14ac:dyDescent="0.2">
      <c r="A6369" t="s">
        <v>23</v>
      </c>
      <c r="B6369" t="s">
        <v>45</v>
      </c>
      <c r="C6369">
        <v>2022</v>
      </c>
      <c r="D6369">
        <v>2.6</v>
      </c>
      <c r="E6369" t="s">
        <v>12</v>
      </c>
      <c r="F6369" t="s">
        <v>17</v>
      </c>
      <c r="G6369">
        <v>141331</v>
      </c>
      <c r="H6369">
        <v>5</v>
      </c>
      <c r="I6369">
        <v>1</v>
      </c>
      <c r="J6369">
        <v>11973</v>
      </c>
    </row>
    <row r="6370" spans="1:10" x14ac:dyDescent="0.2">
      <c r="A6370" t="s">
        <v>10</v>
      </c>
      <c r="B6370" t="s">
        <v>48</v>
      </c>
      <c r="C6370">
        <v>2017</v>
      </c>
      <c r="D6370">
        <v>2.5</v>
      </c>
      <c r="E6370" t="s">
        <v>12</v>
      </c>
      <c r="F6370" t="s">
        <v>25</v>
      </c>
      <c r="G6370">
        <v>108743</v>
      </c>
      <c r="H6370">
        <v>2</v>
      </c>
      <c r="I6370">
        <v>2</v>
      </c>
      <c r="J6370">
        <v>9525</v>
      </c>
    </row>
    <row r="6371" spans="1:10" x14ac:dyDescent="0.2">
      <c r="A6371" t="s">
        <v>36</v>
      </c>
      <c r="B6371" t="s">
        <v>53</v>
      </c>
      <c r="C6371">
        <v>2001</v>
      </c>
      <c r="D6371">
        <v>3.5</v>
      </c>
      <c r="E6371" t="s">
        <v>22</v>
      </c>
      <c r="F6371" t="s">
        <v>13</v>
      </c>
      <c r="G6371">
        <v>256586</v>
      </c>
      <c r="H6371">
        <v>2</v>
      </c>
      <c r="I6371">
        <v>5</v>
      </c>
      <c r="J6371">
        <v>4768</v>
      </c>
    </row>
    <row r="6372" spans="1:10" x14ac:dyDescent="0.2">
      <c r="A6372" t="s">
        <v>23</v>
      </c>
      <c r="B6372" t="s">
        <v>38</v>
      </c>
      <c r="C6372">
        <v>2012</v>
      </c>
      <c r="D6372">
        <v>1.1000000000000001</v>
      </c>
      <c r="E6372" t="s">
        <v>28</v>
      </c>
      <c r="F6372" t="s">
        <v>17</v>
      </c>
      <c r="G6372">
        <v>226357</v>
      </c>
      <c r="H6372">
        <v>4</v>
      </c>
      <c r="I6372">
        <v>2</v>
      </c>
      <c r="J6372">
        <v>5772</v>
      </c>
    </row>
    <row r="6373" spans="1:10" x14ac:dyDescent="0.2">
      <c r="A6373" t="s">
        <v>10</v>
      </c>
      <c r="B6373" t="s">
        <v>11</v>
      </c>
      <c r="C6373">
        <v>2012</v>
      </c>
      <c r="D6373">
        <v>4</v>
      </c>
      <c r="E6373" t="s">
        <v>28</v>
      </c>
      <c r="F6373" t="s">
        <v>13</v>
      </c>
      <c r="G6373">
        <v>98066</v>
      </c>
      <c r="H6373">
        <v>2</v>
      </c>
      <c r="I6373">
        <v>3</v>
      </c>
      <c r="J6373">
        <v>9738</v>
      </c>
    </row>
    <row r="6374" spans="1:10" x14ac:dyDescent="0.2">
      <c r="A6374" t="s">
        <v>33</v>
      </c>
      <c r="B6374" t="s">
        <v>34</v>
      </c>
      <c r="C6374">
        <v>2012</v>
      </c>
      <c r="D6374">
        <v>3.6</v>
      </c>
      <c r="E6374" t="s">
        <v>28</v>
      </c>
      <c r="F6374" t="s">
        <v>25</v>
      </c>
      <c r="G6374">
        <v>240574</v>
      </c>
      <c r="H6374">
        <v>4</v>
      </c>
      <c r="I6374">
        <v>4</v>
      </c>
      <c r="J6374">
        <v>6488</v>
      </c>
    </row>
    <row r="6375" spans="1:10" x14ac:dyDescent="0.2">
      <c r="A6375" t="s">
        <v>18</v>
      </c>
      <c r="B6375" t="s">
        <v>52</v>
      </c>
      <c r="C6375">
        <v>2001</v>
      </c>
      <c r="D6375">
        <v>1.7</v>
      </c>
      <c r="E6375" t="s">
        <v>22</v>
      </c>
      <c r="F6375" t="s">
        <v>17</v>
      </c>
      <c r="G6375">
        <v>220846</v>
      </c>
      <c r="H6375">
        <v>4</v>
      </c>
      <c r="I6375">
        <v>4</v>
      </c>
      <c r="J6375">
        <v>5183</v>
      </c>
    </row>
    <row r="6376" spans="1:10" x14ac:dyDescent="0.2">
      <c r="A6376" t="s">
        <v>26</v>
      </c>
      <c r="B6376" t="s">
        <v>47</v>
      </c>
      <c r="C6376">
        <v>2010</v>
      </c>
      <c r="D6376">
        <v>2.9</v>
      </c>
      <c r="E6376" t="s">
        <v>28</v>
      </c>
      <c r="F6376" t="s">
        <v>13</v>
      </c>
      <c r="G6376">
        <v>243608</v>
      </c>
      <c r="H6376">
        <v>5</v>
      </c>
      <c r="I6376">
        <v>3</v>
      </c>
      <c r="J6376">
        <v>5127</v>
      </c>
    </row>
    <row r="6377" spans="1:10" x14ac:dyDescent="0.2">
      <c r="A6377" t="s">
        <v>40</v>
      </c>
      <c r="B6377" t="s">
        <v>51</v>
      </c>
      <c r="C6377">
        <v>2000</v>
      </c>
      <c r="D6377">
        <v>4.0999999999999996</v>
      </c>
      <c r="E6377" t="s">
        <v>16</v>
      </c>
      <c r="F6377" t="s">
        <v>17</v>
      </c>
      <c r="G6377">
        <v>185108</v>
      </c>
      <c r="H6377">
        <v>2</v>
      </c>
      <c r="I6377">
        <v>5</v>
      </c>
      <c r="J6377">
        <v>6997</v>
      </c>
    </row>
    <row r="6378" spans="1:10" x14ac:dyDescent="0.2">
      <c r="A6378" t="s">
        <v>36</v>
      </c>
      <c r="B6378" t="s">
        <v>53</v>
      </c>
      <c r="C6378">
        <v>2004</v>
      </c>
      <c r="D6378">
        <v>4</v>
      </c>
      <c r="E6378" t="s">
        <v>16</v>
      </c>
      <c r="F6378" t="s">
        <v>13</v>
      </c>
      <c r="G6378">
        <v>12765</v>
      </c>
      <c r="H6378">
        <v>4</v>
      </c>
      <c r="I6378">
        <v>4</v>
      </c>
      <c r="J6378">
        <v>10044</v>
      </c>
    </row>
    <row r="6379" spans="1:10" x14ac:dyDescent="0.2">
      <c r="A6379" t="s">
        <v>36</v>
      </c>
      <c r="B6379" t="s">
        <v>44</v>
      </c>
      <c r="C6379">
        <v>2011</v>
      </c>
      <c r="D6379">
        <v>2.1</v>
      </c>
      <c r="E6379" t="s">
        <v>16</v>
      </c>
      <c r="F6379" t="s">
        <v>17</v>
      </c>
      <c r="G6379">
        <v>208405</v>
      </c>
      <c r="H6379">
        <v>5</v>
      </c>
      <c r="I6379">
        <v>5</v>
      </c>
      <c r="J6379">
        <v>7831</v>
      </c>
    </row>
    <row r="6380" spans="1:10" x14ac:dyDescent="0.2">
      <c r="A6380" t="s">
        <v>10</v>
      </c>
      <c r="B6380" t="s">
        <v>11</v>
      </c>
      <c r="C6380">
        <v>2002</v>
      </c>
      <c r="D6380">
        <v>3.3</v>
      </c>
      <c r="E6380" t="s">
        <v>12</v>
      </c>
      <c r="F6380" t="s">
        <v>13</v>
      </c>
      <c r="G6380">
        <v>155647</v>
      </c>
      <c r="H6380">
        <v>5</v>
      </c>
      <c r="I6380">
        <v>1</v>
      </c>
      <c r="J6380">
        <v>4887</v>
      </c>
    </row>
    <row r="6381" spans="1:10" x14ac:dyDescent="0.2">
      <c r="A6381" t="s">
        <v>18</v>
      </c>
      <c r="B6381" t="s">
        <v>54</v>
      </c>
      <c r="C6381">
        <v>2005</v>
      </c>
      <c r="D6381">
        <v>3</v>
      </c>
      <c r="E6381" t="s">
        <v>22</v>
      </c>
      <c r="F6381" t="s">
        <v>13</v>
      </c>
      <c r="G6381">
        <v>85112</v>
      </c>
      <c r="H6381">
        <v>4</v>
      </c>
      <c r="I6381">
        <v>2</v>
      </c>
      <c r="J6381">
        <v>8897</v>
      </c>
    </row>
    <row r="6382" spans="1:10" x14ac:dyDescent="0.2">
      <c r="A6382" t="s">
        <v>26</v>
      </c>
      <c r="B6382" t="s">
        <v>27</v>
      </c>
      <c r="C6382">
        <v>2014</v>
      </c>
      <c r="D6382">
        <v>1.3</v>
      </c>
      <c r="E6382" t="s">
        <v>22</v>
      </c>
      <c r="F6382" t="s">
        <v>17</v>
      </c>
      <c r="G6382">
        <v>234062</v>
      </c>
      <c r="H6382">
        <v>5</v>
      </c>
      <c r="I6382">
        <v>1</v>
      </c>
      <c r="J6382">
        <v>8418</v>
      </c>
    </row>
    <row r="6383" spans="1:10" x14ac:dyDescent="0.2">
      <c r="A6383" t="s">
        <v>36</v>
      </c>
      <c r="B6383" t="s">
        <v>44</v>
      </c>
      <c r="C6383">
        <v>2012</v>
      </c>
      <c r="D6383">
        <v>2.5</v>
      </c>
      <c r="E6383" t="s">
        <v>12</v>
      </c>
      <c r="F6383" t="s">
        <v>13</v>
      </c>
      <c r="G6383">
        <v>62339</v>
      </c>
      <c r="H6383">
        <v>4</v>
      </c>
      <c r="I6383">
        <v>4</v>
      </c>
      <c r="J6383">
        <v>8953</v>
      </c>
    </row>
    <row r="6384" spans="1:10" x14ac:dyDescent="0.2">
      <c r="A6384" t="s">
        <v>36</v>
      </c>
      <c r="B6384" t="s">
        <v>37</v>
      </c>
      <c r="C6384">
        <v>2011</v>
      </c>
      <c r="D6384">
        <v>3.9</v>
      </c>
      <c r="E6384" t="s">
        <v>22</v>
      </c>
      <c r="F6384" t="s">
        <v>13</v>
      </c>
      <c r="G6384">
        <v>58298</v>
      </c>
      <c r="H6384">
        <v>4</v>
      </c>
      <c r="I6384">
        <v>5</v>
      </c>
      <c r="J6384">
        <v>12134</v>
      </c>
    </row>
    <row r="6385" spans="1:10" x14ac:dyDescent="0.2">
      <c r="A6385" t="s">
        <v>10</v>
      </c>
      <c r="B6385" t="s">
        <v>31</v>
      </c>
      <c r="C6385">
        <v>2000</v>
      </c>
      <c r="D6385">
        <v>2.1</v>
      </c>
      <c r="E6385" t="s">
        <v>28</v>
      </c>
      <c r="F6385" t="s">
        <v>25</v>
      </c>
      <c r="G6385">
        <v>291534</v>
      </c>
      <c r="H6385">
        <v>3</v>
      </c>
      <c r="I6385">
        <v>5</v>
      </c>
      <c r="J6385">
        <v>2000</v>
      </c>
    </row>
    <row r="6386" spans="1:10" x14ac:dyDescent="0.2">
      <c r="A6386" t="s">
        <v>40</v>
      </c>
      <c r="B6386" t="s">
        <v>49</v>
      </c>
      <c r="C6386">
        <v>2007</v>
      </c>
      <c r="D6386">
        <v>2.5</v>
      </c>
      <c r="E6386" t="s">
        <v>12</v>
      </c>
      <c r="F6386" t="s">
        <v>17</v>
      </c>
      <c r="G6386">
        <v>283885</v>
      </c>
      <c r="H6386">
        <v>4</v>
      </c>
      <c r="I6386">
        <v>3</v>
      </c>
      <c r="J6386">
        <v>4522</v>
      </c>
    </row>
    <row r="6387" spans="1:10" x14ac:dyDescent="0.2">
      <c r="A6387" t="s">
        <v>26</v>
      </c>
      <c r="B6387" t="s">
        <v>27</v>
      </c>
      <c r="C6387">
        <v>2012</v>
      </c>
      <c r="D6387">
        <v>2.7</v>
      </c>
      <c r="E6387" t="s">
        <v>16</v>
      </c>
      <c r="F6387" t="s">
        <v>25</v>
      </c>
      <c r="G6387">
        <v>5159</v>
      </c>
      <c r="H6387">
        <v>4</v>
      </c>
      <c r="I6387">
        <v>1</v>
      </c>
      <c r="J6387">
        <v>11296</v>
      </c>
    </row>
    <row r="6388" spans="1:10" x14ac:dyDescent="0.2">
      <c r="A6388" t="s">
        <v>20</v>
      </c>
      <c r="B6388" t="s">
        <v>21</v>
      </c>
      <c r="C6388">
        <v>2000</v>
      </c>
      <c r="D6388">
        <v>4.5999999999999996</v>
      </c>
      <c r="E6388" t="s">
        <v>22</v>
      </c>
      <c r="F6388" t="s">
        <v>17</v>
      </c>
      <c r="G6388">
        <v>163088</v>
      </c>
      <c r="H6388">
        <v>2</v>
      </c>
      <c r="I6388">
        <v>2</v>
      </c>
      <c r="J6388">
        <v>8938</v>
      </c>
    </row>
    <row r="6389" spans="1:10" x14ac:dyDescent="0.2">
      <c r="A6389" t="s">
        <v>18</v>
      </c>
      <c r="B6389" t="s">
        <v>19</v>
      </c>
      <c r="C6389">
        <v>2015</v>
      </c>
      <c r="D6389">
        <v>1.6</v>
      </c>
      <c r="E6389" t="s">
        <v>16</v>
      </c>
      <c r="F6389" t="s">
        <v>13</v>
      </c>
      <c r="G6389">
        <v>55540</v>
      </c>
      <c r="H6389">
        <v>4</v>
      </c>
      <c r="I6389">
        <v>4</v>
      </c>
      <c r="J6389">
        <v>10089</v>
      </c>
    </row>
    <row r="6390" spans="1:10" x14ac:dyDescent="0.2">
      <c r="A6390" t="s">
        <v>40</v>
      </c>
      <c r="B6390" t="s">
        <v>41</v>
      </c>
      <c r="C6390">
        <v>2013</v>
      </c>
      <c r="D6390">
        <v>4.5</v>
      </c>
      <c r="E6390" t="s">
        <v>22</v>
      </c>
      <c r="F6390" t="s">
        <v>17</v>
      </c>
      <c r="G6390">
        <v>17331</v>
      </c>
      <c r="H6390">
        <v>2</v>
      </c>
      <c r="I6390">
        <v>3</v>
      </c>
      <c r="J6390">
        <v>15653</v>
      </c>
    </row>
    <row r="6391" spans="1:10" x14ac:dyDescent="0.2">
      <c r="A6391" t="s">
        <v>10</v>
      </c>
      <c r="B6391" t="s">
        <v>48</v>
      </c>
      <c r="C6391">
        <v>2018</v>
      </c>
      <c r="D6391">
        <v>3.5</v>
      </c>
      <c r="E6391" t="s">
        <v>22</v>
      </c>
      <c r="F6391" t="s">
        <v>13</v>
      </c>
      <c r="G6391">
        <v>116025</v>
      </c>
      <c r="H6391">
        <v>5</v>
      </c>
      <c r="I6391">
        <v>5</v>
      </c>
      <c r="J6391">
        <v>12679</v>
      </c>
    </row>
    <row r="6392" spans="1:10" x14ac:dyDescent="0.2">
      <c r="A6392" t="s">
        <v>36</v>
      </c>
      <c r="B6392" t="s">
        <v>37</v>
      </c>
      <c r="C6392">
        <v>2007</v>
      </c>
      <c r="D6392">
        <v>4.5</v>
      </c>
      <c r="E6392" t="s">
        <v>12</v>
      </c>
      <c r="F6392" t="s">
        <v>25</v>
      </c>
      <c r="G6392">
        <v>131788</v>
      </c>
      <c r="H6392">
        <v>5</v>
      </c>
      <c r="I6392">
        <v>1</v>
      </c>
      <c r="J6392">
        <v>8064</v>
      </c>
    </row>
    <row r="6393" spans="1:10" x14ac:dyDescent="0.2">
      <c r="A6393" t="s">
        <v>40</v>
      </c>
      <c r="B6393" t="s">
        <v>51</v>
      </c>
      <c r="C6393">
        <v>2022</v>
      </c>
      <c r="D6393">
        <v>2.9</v>
      </c>
      <c r="E6393" t="s">
        <v>22</v>
      </c>
      <c r="F6393" t="s">
        <v>25</v>
      </c>
      <c r="G6393">
        <v>243560</v>
      </c>
      <c r="H6393">
        <v>3</v>
      </c>
      <c r="I6393">
        <v>4</v>
      </c>
      <c r="J6393">
        <v>10728</v>
      </c>
    </row>
    <row r="6394" spans="1:10" x14ac:dyDescent="0.2">
      <c r="A6394" t="s">
        <v>14</v>
      </c>
      <c r="B6394" t="s">
        <v>15</v>
      </c>
      <c r="C6394">
        <v>2011</v>
      </c>
      <c r="D6394">
        <v>4.9000000000000004</v>
      </c>
      <c r="E6394" t="s">
        <v>28</v>
      </c>
      <c r="F6394" t="s">
        <v>25</v>
      </c>
      <c r="G6394">
        <v>240603</v>
      </c>
      <c r="H6394">
        <v>3</v>
      </c>
      <c r="I6394">
        <v>4</v>
      </c>
      <c r="J6394">
        <v>7487</v>
      </c>
    </row>
    <row r="6395" spans="1:10" x14ac:dyDescent="0.2">
      <c r="A6395" t="s">
        <v>36</v>
      </c>
      <c r="B6395" t="s">
        <v>37</v>
      </c>
      <c r="C6395">
        <v>2003</v>
      </c>
      <c r="D6395">
        <v>4.8</v>
      </c>
      <c r="E6395" t="s">
        <v>16</v>
      </c>
      <c r="F6395" t="s">
        <v>25</v>
      </c>
      <c r="G6395">
        <v>8116</v>
      </c>
      <c r="H6395">
        <v>2</v>
      </c>
      <c r="I6395">
        <v>4</v>
      </c>
      <c r="J6395">
        <v>10637</v>
      </c>
    </row>
    <row r="6396" spans="1:10" x14ac:dyDescent="0.2">
      <c r="A6396" t="s">
        <v>40</v>
      </c>
      <c r="B6396" t="s">
        <v>49</v>
      </c>
      <c r="C6396">
        <v>2014</v>
      </c>
      <c r="D6396">
        <v>1.6</v>
      </c>
      <c r="E6396" t="s">
        <v>12</v>
      </c>
      <c r="F6396" t="s">
        <v>17</v>
      </c>
      <c r="G6396">
        <v>62028</v>
      </c>
      <c r="H6396">
        <v>4</v>
      </c>
      <c r="I6396">
        <v>1</v>
      </c>
      <c r="J6396">
        <v>10159</v>
      </c>
    </row>
    <row r="6397" spans="1:10" x14ac:dyDescent="0.2">
      <c r="A6397" t="s">
        <v>36</v>
      </c>
      <c r="B6397" t="s">
        <v>37</v>
      </c>
      <c r="C6397">
        <v>2003</v>
      </c>
      <c r="D6397">
        <v>2.6</v>
      </c>
      <c r="E6397" t="s">
        <v>12</v>
      </c>
      <c r="F6397" t="s">
        <v>17</v>
      </c>
      <c r="G6397">
        <v>96060</v>
      </c>
      <c r="H6397">
        <v>5</v>
      </c>
      <c r="I6397">
        <v>5</v>
      </c>
      <c r="J6397">
        <v>7178</v>
      </c>
    </row>
    <row r="6398" spans="1:10" x14ac:dyDescent="0.2">
      <c r="A6398" t="s">
        <v>40</v>
      </c>
      <c r="B6398" t="s">
        <v>51</v>
      </c>
      <c r="C6398">
        <v>2018</v>
      </c>
      <c r="D6398">
        <v>3.3</v>
      </c>
      <c r="E6398" t="s">
        <v>22</v>
      </c>
      <c r="F6398" t="s">
        <v>17</v>
      </c>
      <c r="G6398">
        <v>89393</v>
      </c>
      <c r="H6398">
        <v>3</v>
      </c>
      <c r="I6398">
        <v>5</v>
      </c>
      <c r="J6398">
        <v>14512</v>
      </c>
    </row>
    <row r="6399" spans="1:10" x14ac:dyDescent="0.2">
      <c r="A6399" t="s">
        <v>10</v>
      </c>
      <c r="B6399" t="s">
        <v>11</v>
      </c>
      <c r="C6399">
        <v>2023</v>
      </c>
      <c r="D6399">
        <v>2.1</v>
      </c>
      <c r="E6399" t="s">
        <v>22</v>
      </c>
      <c r="F6399" t="s">
        <v>17</v>
      </c>
      <c r="G6399">
        <v>53707</v>
      </c>
      <c r="H6399">
        <v>2</v>
      </c>
      <c r="I6399">
        <v>5</v>
      </c>
      <c r="J6399">
        <v>15525</v>
      </c>
    </row>
    <row r="6400" spans="1:10" x14ac:dyDescent="0.2">
      <c r="A6400" t="s">
        <v>36</v>
      </c>
      <c r="B6400" t="s">
        <v>44</v>
      </c>
      <c r="C6400">
        <v>2012</v>
      </c>
      <c r="D6400">
        <v>2.4</v>
      </c>
      <c r="E6400" t="s">
        <v>16</v>
      </c>
      <c r="F6400" t="s">
        <v>25</v>
      </c>
      <c r="G6400">
        <v>222315</v>
      </c>
      <c r="H6400">
        <v>2</v>
      </c>
      <c r="I6400">
        <v>5</v>
      </c>
      <c r="J6400">
        <v>6653</v>
      </c>
    </row>
    <row r="6401" spans="1:10" x14ac:dyDescent="0.2">
      <c r="A6401" t="s">
        <v>26</v>
      </c>
      <c r="B6401" t="s">
        <v>27</v>
      </c>
      <c r="C6401">
        <v>2017</v>
      </c>
      <c r="D6401">
        <v>3.5</v>
      </c>
      <c r="E6401" t="s">
        <v>12</v>
      </c>
      <c r="F6401" t="s">
        <v>25</v>
      </c>
      <c r="G6401">
        <v>279308</v>
      </c>
      <c r="H6401">
        <v>4</v>
      </c>
      <c r="I6401">
        <v>5</v>
      </c>
      <c r="J6401">
        <v>7113</v>
      </c>
    </row>
    <row r="6402" spans="1:10" x14ac:dyDescent="0.2">
      <c r="A6402" t="s">
        <v>10</v>
      </c>
      <c r="B6402" t="s">
        <v>48</v>
      </c>
      <c r="C6402">
        <v>2003</v>
      </c>
      <c r="D6402">
        <v>2.5</v>
      </c>
      <c r="E6402" t="s">
        <v>12</v>
      </c>
      <c r="F6402" t="s">
        <v>13</v>
      </c>
      <c r="G6402">
        <v>150292</v>
      </c>
      <c r="H6402">
        <v>5</v>
      </c>
      <c r="I6402">
        <v>3</v>
      </c>
      <c r="J6402">
        <v>4494</v>
      </c>
    </row>
    <row r="6403" spans="1:10" x14ac:dyDescent="0.2">
      <c r="A6403" t="s">
        <v>10</v>
      </c>
      <c r="B6403" t="s">
        <v>11</v>
      </c>
      <c r="C6403">
        <v>2001</v>
      </c>
      <c r="D6403">
        <v>4.9000000000000004</v>
      </c>
      <c r="E6403" t="s">
        <v>16</v>
      </c>
      <c r="F6403" t="s">
        <v>25</v>
      </c>
      <c r="G6403">
        <v>49981</v>
      </c>
      <c r="H6403">
        <v>5</v>
      </c>
      <c r="I6403">
        <v>4</v>
      </c>
      <c r="J6403">
        <v>9300</v>
      </c>
    </row>
    <row r="6404" spans="1:10" x14ac:dyDescent="0.2">
      <c r="A6404" t="s">
        <v>10</v>
      </c>
      <c r="B6404" t="s">
        <v>48</v>
      </c>
      <c r="C6404">
        <v>2004</v>
      </c>
      <c r="D6404">
        <v>3.9</v>
      </c>
      <c r="E6404" t="s">
        <v>22</v>
      </c>
      <c r="F6404" t="s">
        <v>13</v>
      </c>
      <c r="G6404">
        <v>250312</v>
      </c>
      <c r="H6404">
        <v>4</v>
      </c>
      <c r="I6404">
        <v>3</v>
      </c>
      <c r="J6404">
        <v>6193</v>
      </c>
    </row>
    <row r="6405" spans="1:10" x14ac:dyDescent="0.2">
      <c r="A6405" t="s">
        <v>26</v>
      </c>
      <c r="B6405" t="s">
        <v>27</v>
      </c>
      <c r="C6405">
        <v>2000</v>
      </c>
      <c r="D6405">
        <v>1.9</v>
      </c>
      <c r="E6405" t="s">
        <v>16</v>
      </c>
      <c r="F6405" t="s">
        <v>25</v>
      </c>
      <c r="G6405">
        <v>202579</v>
      </c>
      <c r="H6405">
        <v>5</v>
      </c>
      <c r="I6405">
        <v>5</v>
      </c>
      <c r="J6405">
        <v>2948</v>
      </c>
    </row>
    <row r="6406" spans="1:10" x14ac:dyDescent="0.2">
      <c r="A6406" t="s">
        <v>36</v>
      </c>
      <c r="B6406" t="s">
        <v>53</v>
      </c>
      <c r="C6406">
        <v>2007</v>
      </c>
      <c r="D6406">
        <v>3.8</v>
      </c>
      <c r="E6406" t="s">
        <v>22</v>
      </c>
      <c r="F6406" t="s">
        <v>25</v>
      </c>
      <c r="G6406">
        <v>247278</v>
      </c>
      <c r="H6406">
        <v>4</v>
      </c>
      <c r="I6406">
        <v>5</v>
      </c>
      <c r="J6406">
        <v>7054</v>
      </c>
    </row>
    <row r="6407" spans="1:10" x14ac:dyDescent="0.2">
      <c r="A6407" t="s">
        <v>20</v>
      </c>
      <c r="B6407" t="s">
        <v>50</v>
      </c>
      <c r="C6407">
        <v>2009</v>
      </c>
      <c r="D6407">
        <v>4.9000000000000004</v>
      </c>
      <c r="E6407" t="s">
        <v>12</v>
      </c>
      <c r="F6407" t="s">
        <v>13</v>
      </c>
      <c r="G6407">
        <v>202557</v>
      </c>
      <c r="H6407">
        <v>3</v>
      </c>
      <c r="I6407">
        <v>3</v>
      </c>
      <c r="J6407">
        <v>7648</v>
      </c>
    </row>
    <row r="6408" spans="1:10" x14ac:dyDescent="0.2">
      <c r="A6408" t="s">
        <v>29</v>
      </c>
      <c r="B6408" t="s">
        <v>30</v>
      </c>
      <c r="C6408">
        <v>2003</v>
      </c>
      <c r="D6408">
        <v>4.2</v>
      </c>
      <c r="E6408" t="s">
        <v>28</v>
      </c>
      <c r="F6408" t="s">
        <v>25</v>
      </c>
      <c r="G6408">
        <v>287097</v>
      </c>
      <c r="H6408">
        <v>3</v>
      </c>
      <c r="I6408">
        <v>4</v>
      </c>
      <c r="J6408">
        <v>3458</v>
      </c>
    </row>
    <row r="6409" spans="1:10" x14ac:dyDescent="0.2">
      <c r="A6409" t="s">
        <v>33</v>
      </c>
      <c r="B6409" t="s">
        <v>43</v>
      </c>
      <c r="C6409">
        <v>2022</v>
      </c>
      <c r="D6409">
        <v>2.1</v>
      </c>
      <c r="E6409" t="s">
        <v>16</v>
      </c>
      <c r="F6409" t="s">
        <v>17</v>
      </c>
      <c r="G6409">
        <v>126818</v>
      </c>
      <c r="H6409">
        <v>5</v>
      </c>
      <c r="I6409">
        <v>4</v>
      </c>
      <c r="J6409">
        <v>12763</v>
      </c>
    </row>
    <row r="6410" spans="1:10" x14ac:dyDescent="0.2">
      <c r="A6410" t="s">
        <v>14</v>
      </c>
      <c r="B6410" t="s">
        <v>15</v>
      </c>
      <c r="C6410">
        <v>2010</v>
      </c>
      <c r="D6410">
        <v>2.5</v>
      </c>
      <c r="E6410" t="s">
        <v>22</v>
      </c>
      <c r="F6410" t="s">
        <v>25</v>
      </c>
      <c r="G6410">
        <v>91875</v>
      </c>
      <c r="H6410">
        <v>2</v>
      </c>
      <c r="I6410">
        <v>3</v>
      </c>
      <c r="J6410">
        <v>9762</v>
      </c>
    </row>
    <row r="6411" spans="1:10" x14ac:dyDescent="0.2">
      <c r="A6411" t="s">
        <v>40</v>
      </c>
      <c r="B6411" t="s">
        <v>49</v>
      </c>
      <c r="C6411">
        <v>2003</v>
      </c>
      <c r="D6411">
        <v>4.2</v>
      </c>
      <c r="E6411" t="s">
        <v>28</v>
      </c>
      <c r="F6411" t="s">
        <v>13</v>
      </c>
      <c r="G6411">
        <v>287799</v>
      </c>
      <c r="H6411">
        <v>2</v>
      </c>
      <c r="I6411">
        <v>5</v>
      </c>
      <c r="J6411">
        <v>3444</v>
      </c>
    </row>
    <row r="6412" spans="1:10" x14ac:dyDescent="0.2">
      <c r="A6412" t="s">
        <v>20</v>
      </c>
      <c r="B6412" t="s">
        <v>21</v>
      </c>
      <c r="C6412">
        <v>2018</v>
      </c>
      <c r="D6412">
        <v>2</v>
      </c>
      <c r="E6412" t="s">
        <v>28</v>
      </c>
      <c r="F6412" t="s">
        <v>17</v>
      </c>
      <c r="G6412">
        <v>223153</v>
      </c>
      <c r="H6412">
        <v>2</v>
      </c>
      <c r="I6412">
        <v>5</v>
      </c>
      <c r="J6412">
        <v>8536</v>
      </c>
    </row>
    <row r="6413" spans="1:10" x14ac:dyDescent="0.2">
      <c r="A6413" t="s">
        <v>23</v>
      </c>
      <c r="B6413" t="s">
        <v>24</v>
      </c>
      <c r="C6413">
        <v>2021</v>
      </c>
      <c r="D6413">
        <v>4.2</v>
      </c>
      <c r="E6413" t="s">
        <v>12</v>
      </c>
      <c r="F6413" t="s">
        <v>25</v>
      </c>
      <c r="G6413">
        <v>211736</v>
      </c>
      <c r="H6413">
        <v>2</v>
      </c>
      <c r="I6413">
        <v>5</v>
      </c>
      <c r="J6413">
        <v>10365</v>
      </c>
    </row>
    <row r="6414" spans="1:10" x14ac:dyDescent="0.2">
      <c r="A6414" t="s">
        <v>23</v>
      </c>
      <c r="B6414" t="s">
        <v>38</v>
      </c>
      <c r="C6414">
        <v>2002</v>
      </c>
      <c r="D6414">
        <v>4</v>
      </c>
      <c r="E6414" t="s">
        <v>12</v>
      </c>
      <c r="F6414" t="s">
        <v>13</v>
      </c>
      <c r="G6414">
        <v>200943</v>
      </c>
      <c r="H6414">
        <v>2</v>
      </c>
      <c r="I6414">
        <v>5</v>
      </c>
      <c r="J6414">
        <v>4681</v>
      </c>
    </row>
    <row r="6415" spans="1:10" x14ac:dyDescent="0.2">
      <c r="A6415" t="s">
        <v>14</v>
      </c>
      <c r="B6415" t="s">
        <v>46</v>
      </c>
      <c r="C6415">
        <v>2002</v>
      </c>
      <c r="D6415">
        <v>4.4000000000000004</v>
      </c>
      <c r="E6415" t="s">
        <v>12</v>
      </c>
      <c r="F6415" t="s">
        <v>17</v>
      </c>
      <c r="G6415">
        <v>243432</v>
      </c>
      <c r="H6415">
        <v>2</v>
      </c>
      <c r="I6415">
        <v>2</v>
      </c>
      <c r="J6415">
        <v>5731</v>
      </c>
    </row>
    <row r="6416" spans="1:10" x14ac:dyDescent="0.2">
      <c r="A6416" t="s">
        <v>36</v>
      </c>
      <c r="B6416" t="s">
        <v>53</v>
      </c>
      <c r="C6416">
        <v>2011</v>
      </c>
      <c r="D6416">
        <v>1.8</v>
      </c>
      <c r="E6416" t="s">
        <v>22</v>
      </c>
      <c r="F6416" t="s">
        <v>17</v>
      </c>
      <c r="G6416">
        <v>272957</v>
      </c>
      <c r="H6416">
        <v>3</v>
      </c>
      <c r="I6416">
        <v>3</v>
      </c>
      <c r="J6416">
        <v>7240</v>
      </c>
    </row>
    <row r="6417" spans="1:10" x14ac:dyDescent="0.2">
      <c r="A6417" t="s">
        <v>18</v>
      </c>
      <c r="B6417" t="s">
        <v>19</v>
      </c>
      <c r="C6417">
        <v>2005</v>
      </c>
      <c r="D6417">
        <v>1.9</v>
      </c>
      <c r="E6417" t="s">
        <v>28</v>
      </c>
      <c r="F6417" t="s">
        <v>17</v>
      </c>
      <c r="G6417">
        <v>211073</v>
      </c>
      <c r="H6417">
        <v>4</v>
      </c>
      <c r="I6417">
        <v>5</v>
      </c>
      <c r="J6417">
        <v>4778</v>
      </c>
    </row>
    <row r="6418" spans="1:10" x14ac:dyDescent="0.2">
      <c r="A6418" t="s">
        <v>18</v>
      </c>
      <c r="B6418" t="s">
        <v>52</v>
      </c>
      <c r="C6418">
        <v>2012</v>
      </c>
      <c r="D6418">
        <v>4.9000000000000004</v>
      </c>
      <c r="E6418" t="s">
        <v>16</v>
      </c>
      <c r="F6418" t="s">
        <v>25</v>
      </c>
      <c r="G6418">
        <v>17044</v>
      </c>
      <c r="H6418">
        <v>4</v>
      </c>
      <c r="I6418">
        <v>2</v>
      </c>
      <c r="J6418">
        <v>13259</v>
      </c>
    </row>
    <row r="6419" spans="1:10" x14ac:dyDescent="0.2">
      <c r="A6419" t="s">
        <v>18</v>
      </c>
      <c r="B6419" t="s">
        <v>19</v>
      </c>
      <c r="C6419">
        <v>2002</v>
      </c>
      <c r="D6419">
        <v>1.6</v>
      </c>
      <c r="E6419" t="s">
        <v>16</v>
      </c>
      <c r="F6419" t="s">
        <v>13</v>
      </c>
      <c r="G6419">
        <v>56708</v>
      </c>
      <c r="H6419">
        <v>3</v>
      </c>
      <c r="I6419">
        <v>4</v>
      </c>
      <c r="J6419">
        <v>6165</v>
      </c>
    </row>
    <row r="6420" spans="1:10" x14ac:dyDescent="0.2">
      <c r="A6420" t="s">
        <v>40</v>
      </c>
      <c r="B6420" t="s">
        <v>41</v>
      </c>
      <c r="C6420">
        <v>2021</v>
      </c>
      <c r="D6420">
        <v>2.9</v>
      </c>
      <c r="E6420" t="s">
        <v>22</v>
      </c>
      <c r="F6420" t="s">
        <v>17</v>
      </c>
      <c r="G6420">
        <v>110514</v>
      </c>
      <c r="H6420">
        <v>3</v>
      </c>
      <c r="I6420">
        <v>5</v>
      </c>
      <c r="J6420">
        <v>14589</v>
      </c>
    </row>
    <row r="6421" spans="1:10" x14ac:dyDescent="0.2">
      <c r="A6421" t="s">
        <v>29</v>
      </c>
      <c r="B6421" t="s">
        <v>35</v>
      </c>
      <c r="C6421">
        <v>2012</v>
      </c>
      <c r="D6421">
        <v>1.8</v>
      </c>
      <c r="E6421" t="s">
        <v>12</v>
      </c>
      <c r="F6421" t="s">
        <v>25</v>
      </c>
      <c r="G6421">
        <v>23434</v>
      </c>
      <c r="H6421">
        <v>3</v>
      </c>
      <c r="I6421">
        <v>1</v>
      </c>
      <c r="J6421">
        <v>9031</v>
      </c>
    </row>
    <row r="6422" spans="1:10" x14ac:dyDescent="0.2">
      <c r="A6422" t="s">
        <v>26</v>
      </c>
      <c r="B6422" t="s">
        <v>32</v>
      </c>
      <c r="C6422">
        <v>2017</v>
      </c>
      <c r="D6422">
        <v>2.4</v>
      </c>
      <c r="E6422" t="s">
        <v>22</v>
      </c>
      <c r="F6422" t="s">
        <v>13</v>
      </c>
      <c r="G6422">
        <v>282266</v>
      </c>
      <c r="H6422">
        <v>4</v>
      </c>
      <c r="I6422">
        <v>4</v>
      </c>
      <c r="J6422">
        <v>7954</v>
      </c>
    </row>
    <row r="6423" spans="1:10" x14ac:dyDescent="0.2">
      <c r="A6423" t="s">
        <v>36</v>
      </c>
      <c r="B6423" t="s">
        <v>53</v>
      </c>
      <c r="C6423">
        <v>2013</v>
      </c>
      <c r="D6423">
        <v>3.5</v>
      </c>
      <c r="E6423" t="s">
        <v>22</v>
      </c>
      <c r="F6423" t="s">
        <v>17</v>
      </c>
      <c r="G6423">
        <v>271806</v>
      </c>
      <c r="H6423">
        <v>3</v>
      </c>
      <c r="I6423">
        <v>2</v>
      </c>
      <c r="J6423">
        <v>9563</v>
      </c>
    </row>
    <row r="6424" spans="1:10" x14ac:dyDescent="0.2">
      <c r="A6424" t="s">
        <v>20</v>
      </c>
      <c r="B6424" t="s">
        <v>50</v>
      </c>
      <c r="C6424">
        <v>2002</v>
      </c>
      <c r="D6424">
        <v>4.4000000000000004</v>
      </c>
      <c r="E6424" t="s">
        <v>12</v>
      </c>
      <c r="F6424" t="s">
        <v>25</v>
      </c>
      <c r="G6424">
        <v>274125</v>
      </c>
      <c r="H6424">
        <v>3</v>
      </c>
      <c r="I6424">
        <v>3</v>
      </c>
      <c r="J6424">
        <v>3617</v>
      </c>
    </row>
    <row r="6425" spans="1:10" x14ac:dyDescent="0.2">
      <c r="A6425" t="s">
        <v>18</v>
      </c>
      <c r="B6425" t="s">
        <v>54</v>
      </c>
      <c r="C6425">
        <v>2002</v>
      </c>
      <c r="D6425">
        <v>1.8</v>
      </c>
      <c r="E6425" t="s">
        <v>22</v>
      </c>
      <c r="F6425" t="s">
        <v>25</v>
      </c>
      <c r="G6425">
        <v>240751</v>
      </c>
      <c r="H6425">
        <v>5</v>
      </c>
      <c r="I6425">
        <v>5</v>
      </c>
      <c r="J6425">
        <v>3684</v>
      </c>
    </row>
    <row r="6426" spans="1:10" x14ac:dyDescent="0.2">
      <c r="A6426" t="s">
        <v>36</v>
      </c>
      <c r="B6426" t="s">
        <v>44</v>
      </c>
      <c r="C6426">
        <v>2016</v>
      </c>
      <c r="D6426">
        <v>1.2</v>
      </c>
      <c r="E6426" t="s">
        <v>22</v>
      </c>
      <c r="F6426" t="s">
        <v>13</v>
      </c>
      <c r="G6426">
        <v>175499</v>
      </c>
      <c r="H6426">
        <v>2</v>
      </c>
      <c r="I6426">
        <v>4</v>
      </c>
      <c r="J6426">
        <v>8590</v>
      </c>
    </row>
    <row r="6427" spans="1:10" x14ac:dyDescent="0.2">
      <c r="A6427" t="s">
        <v>23</v>
      </c>
      <c r="B6427" t="s">
        <v>38</v>
      </c>
      <c r="C6427">
        <v>2008</v>
      </c>
      <c r="D6427">
        <v>2.9</v>
      </c>
      <c r="E6427" t="s">
        <v>28</v>
      </c>
      <c r="F6427" t="s">
        <v>13</v>
      </c>
      <c r="G6427">
        <v>2954</v>
      </c>
      <c r="H6427">
        <v>3</v>
      </c>
      <c r="I6427">
        <v>3</v>
      </c>
      <c r="J6427">
        <v>9340</v>
      </c>
    </row>
    <row r="6428" spans="1:10" x14ac:dyDescent="0.2">
      <c r="A6428" t="s">
        <v>33</v>
      </c>
      <c r="B6428" t="s">
        <v>55</v>
      </c>
      <c r="C6428">
        <v>2021</v>
      </c>
      <c r="D6428">
        <v>4.8</v>
      </c>
      <c r="E6428" t="s">
        <v>28</v>
      </c>
      <c r="F6428" t="s">
        <v>17</v>
      </c>
      <c r="G6428">
        <v>278471</v>
      </c>
      <c r="H6428">
        <v>3</v>
      </c>
      <c r="I6428">
        <v>3</v>
      </c>
      <c r="J6428">
        <v>11130</v>
      </c>
    </row>
    <row r="6429" spans="1:10" x14ac:dyDescent="0.2">
      <c r="A6429" t="s">
        <v>14</v>
      </c>
      <c r="B6429" t="s">
        <v>39</v>
      </c>
      <c r="C6429">
        <v>2005</v>
      </c>
      <c r="D6429">
        <v>1.9</v>
      </c>
      <c r="E6429" t="s">
        <v>12</v>
      </c>
      <c r="F6429" t="s">
        <v>13</v>
      </c>
      <c r="G6429">
        <v>230974</v>
      </c>
      <c r="H6429">
        <v>5</v>
      </c>
      <c r="I6429">
        <v>4</v>
      </c>
      <c r="J6429">
        <v>2880</v>
      </c>
    </row>
    <row r="6430" spans="1:10" x14ac:dyDescent="0.2">
      <c r="A6430" t="s">
        <v>33</v>
      </c>
      <c r="B6430" t="s">
        <v>43</v>
      </c>
      <c r="C6430">
        <v>2023</v>
      </c>
      <c r="D6430">
        <v>3.9</v>
      </c>
      <c r="E6430" t="s">
        <v>28</v>
      </c>
      <c r="F6430" t="s">
        <v>13</v>
      </c>
      <c r="G6430">
        <v>185188</v>
      </c>
      <c r="H6430">
        <v>3</v>
      </c>
      <c r="I6430">
        <v>2</v>
      </c>
      <c r="J6430">
        <v>11196</v>
      </c>
    </row>
    <row r="6431" spans="1:10" x14ac:dyDescent="0.2">
      <c r="A6431" t="s">
        <v>14</v>
      </c>
      <c r="B6431" t="s">
        <v>15</v>
      </c>
      <c r="C6431">
        <v>2010</v>
      </c>
      <c r="D6431">
        <v>4.2</v>
      </c>
      <c r="E6431" t="s">
        <v>22</v>
      </c>
      <c r="F6431" t="s">
        <v>25</v>
      </c>
      <c r="G6431">
        <v>56454</v>
      </c>
      <c r="H6431">
        <v>2</v>
      </c>
      <c r="I6431">
        <v>5</v>
      </c>
      <c r="J6431">
        <v>12170</v>
      </c>
    </row>
    <row r="6432" spans="1:10" x14ac:dyDescent="0.2">
      <c r="A6432" t="s">
        <v>14</v>
      </c>
      <c r="B6432" t="s">
        <v>15</v>
      </c>
      <c r="C6432">
        <v>2001</v>
      </c>
      <c r="D6432">
        <v>3.2</v>
      </c>
      <c r="E6432" t="s">
        <v>28</v>
      </c>
      <c r="F6432" t="s">
        <v>17</v>
      </c>
      <c r="G6432">
        <v>6708</v>
      </c>
      <c r="H6432">
        <v>3</v>
      </c>
      <c r="I6432">
        <v>3</v>
      </c>
      <c r="J6432">
        <v>8965</v>
      </c>
    </row>
    <row r="6433" spans="1:10" x14ac:dyDescent="0.2">
      <c r="A6433" t="s">
        <v>23</v>
      </c>
      <c r="B6433" t="s">
        <v>45</v>
      </c>
      <c r="C6433">
        <v>2012</v>
      </c>
      <c r="D6433">
        <v>2.9</v>
      </c>
      <c r="E6433" t="s">
        <v>16</v>
      </c>
      <c r="F6433" t="s">
        <v>25</v>
      </c>
      <c r="G6433">
        <v>127902</v>
      </c>
      <c r="H6433">
        <v>3</v>
      </c>
      <c r="I6433">
        <v>5</v>
      </c>
      <c r="J6433">
        <v>9041</v>
      </c>
    </row>
    <row r="6434" spans="1:10" x14ac:dyDescent="0.2">
      <c r="A6434" t="s">
        <v>26</v>
      </c>
      <c r="B6434" t="s">
        <v>47</v>
      </c>
      <c r="C6434">
        <v>2012</v>
      </c>
      <c r="D6434">
        <v>1.1000000000000001</v>
      </c>
      <c r="E6434" t="s">
        <v>22</v>
      </c>
      <c r="F6434" t="s">
        <v>13</v>
      </c>
      <c r="G6434">
        <v>128818</v>
      </c>
      <c r="H6434">
        <v>2</v>
      </c>
      <c r="I6434">
        <v>3</v>
      </c>
      <c r="J6434">
        <v>8223</v>
      </c>
    </row>
    <row r="6435" spans="1:10" x14ac:dyDescent="0.2">
      <c r="A6435" t="s">
        <v>20</v>
      </c>
      <c r="B6435" t="s">
        <v>50</v>
      </c>
      <c r="C6435">
        <v>2023</v>
      </c>
      <c r="D6435">
        <v>4.5</v>
      </c>
      <c r="E6435" t="s">
        <v>22</v>
      </c>
      <c r="F6435" t="s">
        <v>13</v>
      </c>
      <c r="G6435">
        <v>212450</v>
      </c>
      <c r="H6435">
        <v>5</v>
      </c>
      <c r="I6435">
        <v>4</v>
      </c>
      <c r="J6435">
        <v>13251</v>
      </c>
    </row>
    <row r="6436" spans="1:10" x14ac:dyDescent="0.2">
      <c r="A6436" t="s">
        <v>10</v>
      </c>
      <c r="B6436" t="s">
        <v>48</v>
      </c>
      <c r="C6436">
        <v>2018</v>
      </c>
      <c r="D6436">
        <v>3.6</v>
      </c>
      <c r="E6436" t="s">
        <v>22</v>
      </c>
      <c r="F6436" t="s">
        <v>25</v>
      </c>
      <c r="G6436">
        <v>140900</v>
      </c>
      <c r="H6436">
        <v>3</v>
      </c>
      <c r="I6436">
        <v>2</v>
      </c>
      <c r="J6436">
        <v>12282</v>
      </c>
    </row>
    <row r="6437" spans="1:10" x14ac:dyDescent="0.2">
      <c r="A6437" t="s">
        <v>40</v>
      </c>
      <c r="B6437" t="s">
        <v>41</v>
      </c>
      <c r="C6437">
        <v>2002</v>
      </c>
      <c r="D6437">
        <v>3.8</v>
      </c>
      <c r="E6437" t="s">
        <v>16</v>
      </c>
      <c r="F6437" t="s">
        <v>17</v>
      </c>
      <c r="G6437">
        <v>64330</v>
      </c>
      <c r="H6437">
        <v>4</v>
      </c>
      <c r="I6437">
        <v>5</v>
      </c>
      <c r="J6437">
        <v>9713</v>
      </c>
    </row>
    <row r="6438" spans="1:10" x14ac:dyDescent="0.2">
      <c r="A6438" t="s">
        <v>26</v>
      </c>
      <c r="B6438" t="s">
        <v>47</v>
      </c>
      <c r="C6438">
        <v>2021</v>
      </c>
      <c r="D6438">
        <v>2.4</v>
      </c>
      <c r="E6438" t="s">
        <v>28</v>
      </c>
      <c r="F6438" t="s">
        <v>17</v>
      </c>
      <c r="G6438">
        <v>273754</v>
      </c>
      <c r="H6438">
        <v>3</v>
      </c>
      <c r="I6438">
        <v>4</v>
      </c>
      <c r="J6438">
        <v>8824</v>
      </c>
    </row>
    <row r="6439" spans="1:10" x14ac:dyDescent="0.2">
      <c r="A6439" t="s">
        <v>29</v>
      </c>
      <c r="B6439" t="s">
        <v>30</v>
      </c>
      <c r="C6439">
        <v>2019</v>
      </c>
      <c r="D6439">
        <v>1.2</v>
      </c>
      <c r="E6439" t="s">
        <v>22</v>
      </c>
      <c r="F6439" t="s">
        <v>17</v>
      </c>
      <c r="G6439">
        <v>257244</v>
      </c>
      <c r="H6439">
        <v>5</v>
      </c>
      <c r="I6439">
        <v>2</v>
      </c>
      <c r="J6439">
        <v>9355</v>
      </c>
    </row>
    <row r="6440" spans="1:10" x14ac:dyDescent="0.2">
      <c r="A6440" t="s">
        <v>14</v>
      </c>
      <c r="B6440" t="s">
        <v>39</v>
      </c>
      <c r="C6440">
        <v>2002</v>
      </c>
      <c r="D6440">
        <v>1.6</v>
      </c>
      <c r="E6440" t="s">
        <v>28</v>
      </c>
      <c r="F6440" t="s">
        <v>17</v>
      </c>
      <c r="G6440">
        <v>150118</v>
      </c>
      <c r="H6440">
        <v>5</v>
      </c>
      <c r="I6440">
        <v>5</v>
      </c>
      <c r="J6440">
        <v>4797</v>
      </c>
    </row>
    <row r="6441" spans="1:10" x14ac:dyDescent="0.2">
      <c r="A6441" t="s">
        <v>29</v>
      </c>
      <c r="B6441" t="s">
        <v>56</v>
      </c>
      <c r="C6441">
        <v>2011</v>
      </c>
      <c r="D6441">
        <v>3.2</v>
      </c>
      <c r="E6441" t="s">
        <v>16</v>
      </c>
      <c r="F6441" t="s">
        <v>17</v>
      </c>
      <c r="G6441">
        <v>13236</v>
      </c>
      <c r="H6441">
        <v>2</v>
      </c>
      <c r="I6441">
        <v>1</v>
      </c>
      <c r="J6441">
        <v>12835</v>
      </c>
    </row>
    <row r="6442" spans="1:10" x14ac:dyDescent="0.2">
      <c r="A6442" t="s">
        <v>36</v>
      </c>
      <c r="B6442" t="s">
        <v>44</v>
      </c>
      <c r="C6442">
        <v>2005</v>
      </c>
      <c r="D6442">
        <v>4.2</v>
      </c>
      <c r="E6442" t="s">
        <v>22</v>
      </c>
      <c r="F6442" t="s">
        <v>13</v>
      </c>
      <c r="G6442">
        <v>205173</v>
      </c>
      <c r="H6442">
        <v>3</v>
      </c>
      <c r="I6442">
        <v>1</v>
      </c>
      <c r="J6442">
        <v>7696</v>
      </c>
    </row>
    <row r="6443" spans="1:10" x14ac:dyDescent="0.2">
      <c r="A6443" t="s">
        <v>23</v>
      </c>
      <c r="B6443" t="s">
        <v>38</v>
      </c>
      <c r="C6443">
        <v>2019</v>
      </c>
      <c r="D6443">
        <v>3.1</v>
      </c>
      <c r="E6443" t="s">
        <v>28</v>
      </c>
      <c r="F6443" t="s">
        <v>25</v>
      </c>
      <c r="G6443">
        <v>187947</v>
      </c>
      <c r="H6443">
        <v>4</v>
      </c>
      <c r="I6443">
        <v>3</v>
      </c>
      <c r="J6443">
        <v>9141</v>
      </c>
    </row>
    <row r="6444" spans="1:10" x14ac:dyDescent="0.2">
      <c r="A6444" t="s">
        <v>33</v>
      </c>
      <c r="B6444" t="s">
        <v>55</v>
      </c>
      <c r="C6444">
        <v>2002</v>
      </c>
      <c r="D6444">
        <v>5</v>
      </c>
      <c r="E6444" t="s">
        <v>22</v>
      </c>
      <c r="F6444" t="s">
        <v>13</v>
      </c>
      <c r="G6444">
        <v>8006</v>
      </c>
      <c r="H6444">
        <v>5</v>
      </c>
      <c r="I6444">
        <v>1</v>
      </c>
      <c r="J6444">
        <v>11539</v>
      </c>
    </row>
    <row r="6445" spans="1:10" x14ac:dyDescent="0.2">
      <c r="A6445" t="s">
        <v>10</v>
      </c>
      <c r="B6445" t="s">
        <v>31</v>
      </c>
      <c r="C6445">
        <v>2010</v>
      </c>
      <c r="D6445">
        <v>3.5</v>
      </c>
      <c r="E6445" t="s">
        <v>16</v>
      </c>
      <c r="F6445" t="s">
        <v>25</v>
      </c>
      <c r="G6445">
        <v>215054</v>
      </c>
      <c r="H6445">
        <v>2</v>
      </c>
      <c r="I6445">
        <v>1</v>
      </c>
      <c r="J6445">
        <v>7298</v>
      </c>
    </row>
    <row r="6446" spans="1:10" x14ac:dyDescent="0.2">
      <c r="A6446" t="s">
        <v>36</v>
      </c>
      <c r="B6446" t="s">
        <v>53</v>
      </c>
      <c r="C6446">
        <v>2015</v>
      </c>
      <c r="D6446">
        <v>1.8</v>
      </c>
      <c r="E6446" t="s">
        <v>12</v>
      </c>
      <c r="F6446" t="s">
        <v>25</v>
      </c>
      <c r="G6446">
        <v>100330</v>
      </c>
      <c r="H6446">
        <v>3</v>
      </c>
      <c r="I6446">
        <v>4</v>
      </c>
      <c r="J6446">
        <v>8393</v>
      </c>
    </row>
    <row r="6447" spans="1:10" x14ac:dyDescent="0.2">
      <c r="A6447" t="s">
        <v>36</v>
      </c>
      <c r="B6447" t="s">
        <v>53</v>
      </c>
      <c r="C6447">
        <v>2013</v>
      </c>
      <c r="D6447">
        <v>3.5</v>
      </c>
      <c r="E6447" t="s">
        <v>22</v>
      </c>
      <c r="F6447" t="s">
        <v>17</v>
      </c>
      <c r="G6447">
        <v>175501</v>
      </c>
      <c r="H6447">
        <v>5</v>
      </c>
      <c r="I6447">
        <v>4</v>
      </c>
      <c r="J6447">
        <v>11489</v>
      </c>
    </row>
    <row r="6448" spans="1:10" x14ac:dyDescent="0.2">
      <c r="A6448" t="s">
        <v>10</v>
      </c>
      <c r="B6448" t="s">
        <v>11</v>
      </c>
      <c r="C6448">
        <v>2004</v>
      </c>
      <c r="D6448">
        <v>2.9</v>
      </c>
      <c r="E6448" t="s">
        <v>28</v>
      </c>
      <c r="F6448" t="s">
        <v>17</v>
      </c>
      <c r="G6448">
        <v>141489</v>
      </c>
      <c r="H6448">
        <v>4</v>
      </c>
      <c r="I6448">
        <v>5</v>
      </c>
      <c r="J6448">
        <v>6870</v>
      </c>
    </row>
    <row r="6449" spans="1:10" x14ac:dyDescent="0.2">
      <c r="A6449" t="s">
        <v>10</v>
      </c>
      <c r="B6449" t="s">
        <v>48</v>
      </c>
      <c r="C6449">
        <v>2004</v>
      </c>
      <c r="D6449">
        <v>4.0999999999999996</v>
      </c>
      <c r="E6449" t="s">
        <v>16</v>
      </c>
      <c r="F6449" t="s">
        <v>17</v>
      </c>
      <c r="G6449">
        <v>258551</v>
      </c>
      <c r="H6449">
        <v>4</v>
      </c>
      <c r="I6449">
        <v>3</v>
      </c>
      <c r="J6449">
        <v>6728</v>
      </c>
    </row>
    <row r="6450" spans="1:10" x14ac:dyDescent="0.2">
      <c r="A6450" t="s">
        <v>23</v>
      </c>
      <c r="B6450" t="s">
        <v>38</v>
      </c>
      <c r="C6450">
        <v>2001</v>
      </c>
      <c r="D6450">
        <v>2.2000000000000002</v>
      </c>
      <c r="E6450" t="s">
        <v>22</v>
      </c>
      <c r="F6450" t="s">
        <v>17</v>
      </c>
      <c r="G6450">
        <v>140038</v>
      </c>
      <c r="H6450">
        <v>3</v>
      </c>
      <c r="I6450">
        <v>4</v>
      </c>
      <c r="J6450">
        <v>7299</v>
      </c>
    </row>
    <row r="6451" spans="1:10" x14ac:dyDescent="0.2">
      <c r="A6451" t="s">
        <v>33</v>
      </c>
      <c r="B6451" t="s">
        <v>55</v>
      </c>
      <c r="C6451">
        <v>2002</v>
      </c>
      <c r="D6451">
        <v>2.6</v>
      </c>
      <c r="E6451" t="s">
        <v>28</v>
      </c>
      <c r="F6451" t="s">
        <v>17</v>
      </c>
      <c r="G6451">
        <v>61671</v>
      </c>
      <c r="H6451">
        <v>5</v>
      </c>
      <c r="I6451">
        <v>1</v>
      </c>
      <c r="J6451">
        <v>7566</v>
      </c>
    </row>
    <row r="6452" spans="1:10" x14ac:dyDescent="0.2">
      <c r="A6452" t="s">
        <v>26</v>
      </c>
      <c r="B6452" t="s">
        <v>32</v>
      </c>
      <c r="C6452">
        <v>2016</v>
      </c>
      <c r="D6452">
        <v>1.2</v>
      </c>
      <c r="E6452" t="s">
        <v>16</v>
      </c>
      <c r="F6452" t="s">
        <v>17</v>
      </c>
      <c r="G6452">
        <v>182486</v>
      </c>
      <c r="H6452">
        <v>3</v>
      </c>
      <c r="I6452">
        <v>4</v>
      </c>
      <c r="J6452">
        <v>8950</v>
      </c>
    </row>
    <row r="6453" spans="1:10" x14ac:dyDescent="0.2">
      <c r="A6453" t="s">
        <v>26</v>
      </c>
      <c r="B6453" t="s">
        <v>32</v>
      </c>
      <c r="C6453">
        <v>2005</v>
      </c>
      <c r="D6453">
        <v>1.3</v>
      </c>
      <c r="E6453" t="s">
        <v>12</v>
      </c>
      <c r="F6453" t="s">
        <v>25</v>
      </c>
      <c r="G6453">
        <v>238522</v>
      </c>
      <c r="H6453">
        <v>3</v>
      </c>
      <c r="I6453">
        <v>3</v>
      </c>
      <c r="J6453">
        <v>2129</v>
      </c>
    </row>
    <row r="6454" spans="1:10" x14ac:dyDescent="0.2">
      <c r="A6454" t="s">
        <v>29</v>
      </c>
      <c r="B6454" t="s">
        <v>35</v>
      </c>
      <c r="C6454">
        <v>2003</v>
      </c>
      <c r="D6454">
        <v>4.3</v>
      </c>
      <c r="E6454" t="s">
        <v>28</v>
      </c>
      <c r="F6454" t="s">
        <v>13</v>
      </c>
      <c r="G6454">
        <v>128689</v>
      </c>
      <c r="H6454">
        <v>2</v>
      </c>
      <c r="I6454">
        <v>4</v>
      </c>
      <c r="J6454">
        <v>6726</v>
      </c>
    </row>
    <row r="6455" spans="1:10" x14ac:dyDescent="0.2">
      <c r="A6455" t="s">
        <v>14</v>
      </c>
      <c r="B6455" t="s">
        <v>46</v>
      </c>
      <c r="C6455">
        <v>2002</v>
      </c>
      <c r="D6455">
        <v>2.2000000000000002</v>
      </c>
      <c r="E6455" t="s">
        <v>12</v>
      </c>
      <c r="F6455" t="s">
        <v>17</v>
      </c>
      <c r="G6455">
        <v>33220</v>
      </c>
      <c r="H6455">
        <v>2</v>
      </c>
      <c r="I6455">
        <v>5</v>
      </c>
      <c r="J6455">
        <v>7735</v>
      </c>
    </row>
    <row r="6456" spans="1:10" x14ac:dyDescent="0.2">
      <c r="A6456" t="s">
        <v>18</v>
      </c>
      <c r="B6456" t="s">
        <v>52</v>
      </c>
      <c r="C6456">
        <v>2017</v>
      </c>
      <c r="D6456">
        <v>4.4000000000000004</v>
      </c>
      <c r="E6456" t="s">
        <v>28</v>
      </c>
      <c r="F6456" t="s">
        <v>13</v>
      </c>
      <c r="G6456">
        <v>188040</v>
      </c>
      <c r="H6456">
        <v>2</v>
      </c>
      <c r="I6456">
        <v>2</v>
      </c>
      <c r="J6456">
        <v>9839</v>
      </c>
    </row>
    <row r="6457" spans="1:10" x14ac:dyDescent="0.2">
      <c r="A6457" t="s">
        <v>33</v>
      </c>
      <c r="B6457" t="s">
        <v>34</v>
      </c>
      <c r="C6457">
        <v>2018</v>
      </c>
      <c r="D6457">
        <v>1.6</v>
      </c>
      <c r="E6457" t="s">
        <v>28</v>
      </c>
      <c r="F6457" t="s">
        <v>17</v>
      </c>
      <c r="G6457">
        <v>156578</v>
      </c>
      <c r="H6457">
        <v>5</v>
      </c>
      <c r="I6457">
        <v>1</v>
      </c>
      <c r="J6457">
        <v>9468</v>
      </c>
    </row>
    <row r="6458" spans="1:10" x14ac:dyDescent="0.2">
      <c r="A6458" t="s">
        <v>10</v>
      </c>
      <c r="B6458" t="s">
        <v>48</v>
      </c>
      <c r="C6458">
        <v>2005</v>
      </c>
      <c r="D6458">
        <v>2.1</v>
      </c>
      <c r="E6458" t="s">
        <v>12</v>
      </c>
      <c r="F6458" t="s">
        <v>25</v>
      </c>
      <c r="G6458">
        <v>153712</v>
      </c>
      <c r="H6458">
        <v>5</v>
      </c>
      <c r="I6458">
        <v>2</v>
      </c>
      <c r="J6458">
        <v>4625</v>
      </c>
    </row>
    <row r="6459" spans="1:10" x14ac:dyDescent="0.2">
      <c r="A6459" t="s">
        <v>18</v>
      </c>
      <c r="B6459" t="s">
        <v>52</v>
      </c>
      <c r="C6459">
        <v>2021</v>
      </c>
      <c r="D6459">
        <v>4.5</v>
      </c>
      <c r="E6459" t="s">
        <v>12</v>
      </c>
      <c r="F6459" t="s">
        <v>17</v>
      </c>
      <c r="G6459">
        <v>218961</v>
      </c>
      <c r="H6459">
        <v>2</v>
      </c>
      <c r="I6459">
        <v>2</v>
      </c>
      <c r="J6459">
        <v>12020</v>
      </c>
    </row>
    <row r="6460" spans="1:10" x14ac:dyDescent="0.2">
      <c r="A6460" t="s">
        <v>33</v>
      </c>
      <c r="B6460" t="s">
        <v>43</v>
      </c>
      <c r="C6460">
        <v>2002</v>
      </c>
      <c r="D6460">
        <v>4.0999999999999996</v>
      </c>
      <c r="E6460" t="s">
        <v>16</v>
      </c>
      <c r="F6460" t="s">
        <v>25</v>
      </c>
      <c r="G6460">
        <v>116029</v>
      </c>
      <c r="H6460">
        <v>3</v>
      </c>
      <c r="I6460">
        <v>1</v>
      </c>
      <c r="J6460">
        <v>7479</v>
      </c>
    </row>
    <row r="6461" spans="1:10" x14ac:dyDescent="0.2">
      <c r="A6461" t="s">
        <v>10</v>
      </c>
      <c r="B6461" t="s">
        <v>31</v>
      </c>
      <c r="C6461">
        <v>2017</v>
      </c>
      <c r="D6461">
        <v>1.8</v>
      </c>
      <c r="E6461" t="s">
        <v>12</v>
      </c>
      <c r="F6461" t="s">
        <v>25</v>
      </c>
      <c r="G6461">
        <v>224726</v>
      </c>
      <c r="H6461">
        <v>5</v>
      </c>
      <c r="I6461">
        <v>4</v>
      </c>
      <c r="J6461">
        <v>6505</v>
      </c>
    </row>
    <row r="6462" spans="1:10" x14ac:dyDescent="0.2">
      <c r="A6462" t="s">
        <v>26</v>
      </c>
      <c r="B6462" t="s">
        <v>27</v>
      </c>
      <c r="C6462">
        <v>2017</v>
      </c>
      <c r="D6462">
        <v>2.8</v>
      </c>
      <c r="E6462" t="s">
        <v>16</v>
      </c>
      <c r="F6462" t="s">
        <v>25</v>
      </c>
      <c r="G6462">
        <v>220325</v>
      </c>
      <c r="H6462">
        <v>5</v>
      </c>
      <c r="I6462">
        <v>2</v>
      </c>
      <c r="J6462">
        <v>8593</v>
      </c>
    </row>
    <row r="6463" spans="1:10" x14ac:dyDescent="0.2">
      <c r="A6463" t="s">
        <v>36</v>
      </c>
      <c r="B6463" t="s">
        <v>53</v>
      </c>
      <c r="C6463">
        <v>2018</v>
      </c>
      <c r="D6463">
        <v>3.7</v>
      </c>
      <c r="E6463" t="s">
        <v>22</v>
      </c>
      <c r="F6463" t="s">
        <v>25</v>
      </c>
      <c r="G6463">
        <v>84324</v>
      </c>
      <c r="H6463">
        <v>3</v>
      </c>
      <c r="I6463">
        <v>1</v>
      </c>
      <c r="J6463">
        <v>13513</v>
      </c>
    </row>
    <row r="6464" spans="1:10" x14ac:dyDescent="0.2">
      <c r="A6464" t="s">
        <v>10</v>
      </c>
      <c r="B6464" t="s">
        <v>48</v>
      </c>
      <c r="C6464">
        <v>2014</v>
      </c>
      <c r="D6464">
        <v>1.4</v>
      </c>
      <c r="E6464" t="s">
        <v>22</v>
      </c>
      <c r="F6464" t="s">
        <v>13</v>
      </c>
      <c r="G6464">
        <v>36243</v>
      </c>
      <c r="H6464">
        <v>2</v>
      </c>
      <c r="I6464">
        <v>5</v>
      </c>
      <c r="J6464">
        <v>10975</v>
      </c>
    </row>
    <row r="6465" spans="1:10" x14ac:dyDescent="0.2">
      <c r="A6465" t="s">
        <v>10</v>
      </c>
      <c r="B6465" t="s">
        <v>48</v>
      </c>
      <c r="C6465">
        <v>2012</v>
      </c>
      <c r="D6465">
        <v>2</v>
      </c>
      <c r="E6465" t="s">
        <v>16</v>
      </c>
      <c r="F6465" t="s">
        <v>25</v>
      </c>
      <c r="G6465">
        <v>24612</v>
      </c>
      <c r="H6465">
        <v>4</v>
      </c>
      <c r="I6465">
        <v>4</v>
      </c>
      <c r="J6465">
        <v>10207</v>
      </c>
    </row>
    <row r="6466" spans="1:10" x14ac:dyDescent="0.2">
      <c r="A6466" t="s">
        <v>33</v>
      </c>
      <c r="B6466" t="s">
        <v>55</v>
      </c>
      <c r="C6466">
        <v>2010</v>
      </c>
      <c r="D6466">
        <v>3.4</v>
      </c>
      <c r="E6466" t="s">
        <v>12</v>
      </c>
      <c r="F6466" t="s">
        <v>17</v>
      </c>
      <c r="G6466">
        <v>176287</v>
      </c>
      <c r="H6466">
        <v>5</v>
      </c>
      <c r="I6466">
        <v>1</v>
      </c>
      <c r="J6466">
        <v>8474</v>
      </c>
    </row>
    <row r="6467" spans="1:10" x14ac:dyDescent="0.2">
      <c r="A6467" t="s">
        <v>26</v>
      </c>
      <c r="B6467" t="s">
        <v>27</v>
      </c>
      <c r="C6467">
        <v>2005</v>
      </c>
      <c r="D6467">
        <v>3.5</v>
      </c>
      <c r="E6467" t="s">
        <v>22</v>
      </c>
      <c r="F6467" t="s">
        <v>25</v>
      </c>
      <c r="G6467">
        <v>191537</v>
      </c>
      <c r="H6467">
        <v>4</v>
      </c>
      <c r="I6467">
        <v>3</v>
      </c>
      <c r="J6467">
        <v>7269</v>
      </c>
    </row>
    <row r="6468" spans="1:10" x14ac:dyDescent="0.2">
      <c r="A6468" t="s">
        <v>33</v>
      </c>
      <c r="B6468" t="s">
        <v>34</v>
      </c>
      <c r="C6468">
        <v>2011</v>
      </c>
      <c r="D6468">
        <v>3.9</v>
      </c>
      <c r="E6468" t="s">
        <v>22</v>
      </c>
      <c r="F6468" t="s">
        <v>25</v>
      </c>
      <c r="G6468">
        <v>299371</v>
      </c>
      <c r="H6468">
        <v>5</v>
      </c>
      <c r="I6468">
        <v>4</v>
      </c>
      <c r="J6468">
        <v>7312</v>
      </c>
    </row>
    <row r="6469" spans="1:10" x14ac:dyDescent="0.2">
      <c r="A6469" t="s">
        <v>33</v>
      </c>
      <c r="B6469" t="s">
        <v>43</v>
      </c>
      <c r="C6469">
        <v>2015</v>
      </c>
      <c r="D6469">
        <v>3.8</v>
      </c>
      <c r="E6469" t="s">
        <v>22</v>
      </c>
      <c r="F6469" t="s">
        <v>25</v>
      </c>
      <c r="G6469">
        <v>82067</v>
      </c>
      <c r="H6469">
        <v>5</v>
      </c>
      <c r="I6469">
        <v>2</v>
      </c>
      <c r="J6469">
        <v>12758</v>
      </c>
    </row>
    <row r="6470" spans="1:10" x14ac:dyDescent="0.2">
      <c r="A6470" t="s">
        <v>40</v>
      </c>
      <c r="B6470" t="s">
        <v>49</v>
      </c>
      <c r="C6470">
        <v>2005</v>
      </c>
      <c r="D6470">
        <v>3.1</v>
      </c>
      <c r="E6470" t="s">
        <v>16</v>
      </c>
      <c r="F6470" t="s">
        <v>17</v>
      </c>
      <c r="G6470">
        <v>81003</v>
      </c>
      <c r="H6470">
        <v>5</v>
      </c>
      <c r="I6470">
        <v>2</v>
      </c>
      <c r="J6470">
        <v>9579</v>
      </c>
    </row>
    <row r="6471" spans="1:10" x14ac:dyDescent="0.2">
      <c r="A6471" t="s">
        <v>36</v>
      </c>
      <c r="B6471" t="s">
        <v>53</v>
      </c>
      <c r="C6471">
        <v>2023</v>
      </c>
      <c r="D6471">
        <v>4.5</v>
      </c>
      <c r="E6471" t="s">
        <v>28</v>
      </c>
      <c r="F6471" t="s">
        <v>13</v>
      </c>
      <c r="G6471">
        <v>193657</v>
      </c>
      <c r="H6471">
        <v>3</v>
      </c>
      <c r="I6471">
        <v>3</v>
      </c>
      <c r="J6471">
        <v>11626</v>
      </c>
    </row>
    <row r="6472" spans="1:10" x14ac:dyDescent="0.2">
      <c r="A6472" t="s">
        <v>18</v>
      </c>
      <c r="B6472" t="s">
        <v>19</v>
      </c>
      <c r="C6472">
        <v>2000</v>
      </c>
      <c r="D6472">
        <v>2.5</v>
      </c>
      <c r="E6472" t="s">
        <v>12</v>
      </c>
      <c r="F6472" t="s">
        <v>25</v>
      </c>
      <c r="G6472">
        <v>258029</v>
      </c>
      <c r="H6472">
        <v>4</v>
      </c>
      <c r="I6472">
        <v>3</v>
      </c>
      <c r="J6472">
        <v>2000</v>
      </c>
    </row>
    <row r="6473" spans="1:10" x14ac:dyDescent="0.2">
      <c r="A6473" t="s">
        <v>20</v>
      </c>
      <c r="B6473" t="s">
        <v>21</v>
      </c>
      <c r="C6473">
        <v>2018</v>
      </c>
      <c r="D6473">
        <v>2</v>
      </c>
      <c r="E6473" t="s">
        <v>22</v>
      </c>
      <c r="F6473" t="s">
        <v>13</v>
      </c>
      <c r="G6473">
        <v>257829</v>
      </c>
      <c r="H6473">
        <v>4</v>
      </c>
      <c r="I6473">
        <v>4</v>
      </c>
      <c r="J6473">
        <v>8343</v>
      </c>
    </row>
    <row r="6474" spans="1:10" x14ac:dyDescent="0.2">
      <c r="A6474" t="s">
        <v>14</v>
      </c>
      <c r="B6474" t="s">
        <v>46</v>
      </c>
      <c r="C6474">
        <v>2003</v>
      </c>
      <c r="D6474">
        <v>3.8</v>
      </c>
      <c r="E6474" t="s">
        <v>16</v>
      </c>
      <c r="F6474" t="s">
        <v>17</v>
      </c>
      <c r="G6474">
        <v>81167</v>
      </c>
      <c r="H6474">
        <v>3</v>
      </c>
      <c r="I6474">
        <v>3</v>
      </c>
      <c r="J6474">
        <v>9676</v>
      </c>
    </row>
    <row r="6475" spans="1:10" x14ac:dyDescent="0.2">
      <c r="A6475" t="s">
        <v>20</v>
      </c>
      <c r="B6475" t="s">
        <v>42</v>
      </c>
      <c r="C6475">
        <v>2021</v>
      </c>
      <c r="D6475">
        <v>4.5</v>
      </c>
      <c r="E6475" t="s">
        <v>16</v>
      </c>
      <c r="F6475" t="s">
        <v>17</v>
      </c>
      <c r="G6475">
        <v>102123</v>
      </c>
      <c r="H6475">
        <v>4</v>
      </c>
      <c r="I6475">
        <v>3</v>
      </c>
      <c r="J6475">
        <v>15357</v>
      </c>
    </row>
    <row r="6476" spans="1:10" x14ac:dyDescent="0.2">
      <c r="A6476" t="s">
        <v>14</v>
      </c>
      <c r="B6476" t="s">
        <v>39</v>
      </c>
      <c r="C6476">
        <v>2005</v>
      </c>
      <c r="D6476">
        <v>3.9</v>
      </c>
      <c r="E6476" t="s">
        <v>22</v>
      </c>
      <c r="F6476" t="s">
        <v>13</v>
      </c>
      <c r="G6476">
        <v>236419</v>
      </c>
      <c r="H6476">
        <v>2</v>
      </c>
      <c r="I6476">
        <v>4</v>
      </c>
      <c r="J6476">
        <v>6771</v>
      </c>
    </row>
    <row r="6477" spans="1:10" x14ac:dyDescent="0.2">
      <c r="A6477" t="s">
        <v>14</v>
      </c>
      <c r="B6477" t="s">
        <v>15</v>
      </c>
      <c r="C6477">
        <v>2011</v>
      </c>
      <c r="D6477">
        <v>4.3</v>
      </c>
      <c r="E6477" t="s">
        <v>12</v>
      </c>
      <c r="F6477" t="s">
        <v>17</v>
      </c>
      <c r="G6477">
        <v>247663</v>
      </c>
      <c r="H6477">
        <v>2</v>
      </c>
      <c r="I6477">
        <v>5</v>
      </c>
      <c r="J6477">
        <v>8246</v>
      </c>
    </row>
    <row r="6478" spans="1:10" x14ac:dyDescent="0.2">
      <c r="A6478" t="s">
        <v>10</v>
      </c>
      <c r="B6478" t="s">
        <v>31</v>
      </c>
      <c r="C6478">
        <v>2002</v>
      </c>
      <c r="D6478">
        <v>4.3</v>
      </c>
      <c r="E6478" t="s">
        <v>28</v>
      </c>
      <c r="F6478" t="s">
        <v>25</v>
      </c>
      <c r="G6478">
        <v>37737</v>
      </c>
      <c r="H6478">
        <v>4</v>
      </c>
      <c r="I6478">
        <v>4</v>
      </c>
      <c r="J6478">
        <v>8245</v>
      </c>
    </row>
    <row r="6479" spans="1:10" x14ac:dyDescent="0.2">
      <c r="A6479" t="s">
        <v>40</v>
      </c>
      <c r="B6479" t="s">
        <v>49</v>
      </c>
      <c r="C6479">
        <v>2022</v>
      </c>
      <c r="D6479">
        <v>3.6</v>
      </c>
      <c r="E6479" t="s">
        <v>12</v>
      </c>
      <c r="F6479" t="s">
        <v>13</v>
      </c>
      <c r="G6479">
        <v>105768</v>
      </c>
      <c r="H6479">
        <v>2</v>
      </c>
      <c r="I6479">
        <v>1</v>
      </c>
      <c r="J6479">
        <v>12184</v>
      </c>
    </row>
    <row r="6480" spans="1:10" x14ac:dyDescent="0.2">
      <c r="A6480" t="s">
        <v>23</v>
      </c>
      <c r="B6480" t="s">
        <v>38</v>
      </c>
      <c r="C6480">
        <v>2014</v>
      </c>
      <c r="D6480">
        <v>3</v>
      </c>
      <c r="E6480" t="s">
        <v>12</v>
      </c>
      <c r="F6480" t="s">
        <v>17</v>
      </c>
      <c r="G6480">
        <v>13636</v>
      </c>
      <c r="H6480">
        <v>3</v>
      </c>
      <c r="I6480">
        <v>2</v>
      </c>
      <c r="J6480">
        <v>12527</v>
      </c>
    </row>
    <row r="6481" spans="1:10" x14ac:dyDescent="0.2">
      <c r="A6481" t="s">
        <v>26</v>
      </c>
      <c r="B6481" t="s">
        <v>47</v>
      </c>
      <c r="C6481">
        <v>2007</v>
      </c>
      <c r="D6481">
        <v>3.4</v>
      </c>
      <c r="E6481" t="s">
        <v>16</v>
      </c>
      <c r="F6481" t="s">
        <v>13</v>
      </c>
      <c r="G6481">
        <v>38951</v>
      </c>
      <c r="H6481">
        <v>2</v>
      </c>
      <c r="I6481">
        <v>4</v>
      </c>
      <c r="J6481">
        <v>9820</v>
      </c>
    </row>
    <row r="6482" spans="1:10" x14ac:dyDescent="0.2">
      <c r="A6482" t="s">
        <v>18</v>
      </c>
      <c r="B6482" t="s">
        <v>52</v>
      </c>
      <c r="C6482">
        <v>2005</v>
      </c>
      <c r="D6482">
        <v>2.8</v>
      </c>
      <c r="E6482" t="s">
        <v>22</v>
      </c>
      <c r="F6482" t="s">
        <v>25</v>
      </c>
      <c r="G6482">
        <v>234312</v>
      </c>
      <c r="H6482">
        <v>5</v>
      </c>
      <c r="I6482">
        <v>3</v>
      </c>
      <c r="J6482">
        <v>5713</v>
      </c>
    </row>
    <row r="6483" spans="1:10" x14ac:dyDescent="0.2">
      <c r="A6483" t="s">
        <v>20</v>
      </c>
      <c r="B6483" t="s">
        <v>21</v>
      </c>
      <c r="C6483">
        <v>2004</v>
      </c>
      <c r="D6483">
        <v>3.8</v>
      </c>
      <c r="E6483" t="s">
        <v>12</v>
      </c>
      <c r="F6483" t="s">
        <v>17</v>
      </c>
      <c r="G6483">
        <v>62379</v>
      </c>
      <c r="H6483">
        <v>5</v>
      </c>
      <c r="I6483">
        <v>3</v>
      </c>
      <c r="J6483">
        <v>9352</v>
      </c>
    </row>
    <row r="6484" spans="1:10" x14ac:dyDescent="0.2">
      <c r="A6484" t="s">
        <v>36</v>
      </c>
      <c r="B6484" t="s">
        <v>44</v>
      </c>
      <c r="C6484">
        <v>2017</v>
      </c>
      <c r="D6484">
        <v>3.4</v>
      </c>
      <c r="E6484" t="s">
        <v>22</v>
      </c>
      <c r="F6484" t="s">
        <v>13</v>
      </c>
      <c r="G6484">
        <v>237231</v>
      </c>
      <c r="H6484">
        <v>3</v>
      </c>
      <c r="I6484">
        <v>5</v>
      </c>
      <c r="J6484">
        <v>9855</v>
      </c>
    </row>
    <row r="6485" spans="1:10" x14ac:dyDescent="0.2">
      <c r="A6485" t="s">
        <v>18</v>
      </c>
      <c r="B6485" t="s">
        <v>52</v>
      </c>
      <c r="C6485">
        <v>2005</v>
      </c>
      <c r="D6485">
        <v>4.3</v>
      </c>
      <c r="E6485" t="s">
        <v>16</v>
      </c>
      <c r="F6485" t="s">
        <v>13</v>
      </c>
      <c r="G6485">
        <v>244060</v>
      </c>
      <c r="H6485">
        <v>2</v>
      </c>
      <c r="I6485">
        <v>3</v>
      </c>
      <c r="J6485">
        <v>6018</v>
      </c>
    </row>
    <row r="6486" spans="1:10" x14ac:dyDescent="0.2">
      <c r="A6486" t="s">
        <v>40</v>
      </c>
      <c r="B6486" t="s">
        <v>49</v>
      </c>
      <c r="C6486">
        <v>2008</v>
      </c>
      <c r="D6486">
        <v>1.5</v>
      </c>
      <c r="E6486" t="s">
        <v>22</v>
      </c>
      <c r="F6486" t="s">
        <v>13</v>
      </c>
      <c r="G6486">
        <v>147042</v>
      </c>
      <c r="H6486">
        <v>2</v>
      </c>
      <c r="I6486">
        <v>5</v>
      </c>
      <c r="J6486">
        <v>7059</v>
      </c>
    </row>
    <row r="6487" spans="1:10" x14ac:dyDescent="0.2">
      <c r="A6487" t="s">
        <v>14</v>
      </c>
      <c r="B6487" t="s">
        <v>46</v>
      </c>
      <c r="C6487">
        <v>2014</v>
      </c>
      <c r="D6487">
        <v>1.9</v>
      </c>
      <c r="E6487" t="s">
        <v>22</v>
      </c>
      <c r="F6487" t="s">
        <v>13</v>
      </c>
      <c r="G6487">
        <v>290716</v>
      </c>
      <c r="H6487">
        <v>2</v>
      </c>
      <c r="I6487">
        <v>5</v>
      </c>
      <c r="J6487">
        <v>6385</v>
      </c>
    </row>
    <row r="6488" spans="1:10" x14ac:dyDescent="0.2">
      <c r="A6488" t="s">
        <v>23</v>
      </c>
      <c r="B6488" t="s">
        <v>45</v>
      </c>
      <c r="C6488">
        <v>2000</v>
      </c>
      <c r="D6488">
        <v>3.5</v>
      </c>
      <c r="E6488" t="s">
        <v>12</v>
      </c>
      <c r="F6488" t="s">
        <v>13</v>
      </c>
      <c r="G6488">
        <v>111874</v>
      </c>
      <c r="H6488">
        <v>3</v>
      </c>
      <c r="I6488">
        <v>1</v>
      </c>
      <c r="J6488">
        <v>5362</v>
      </c>
    </row>
    <row r="6489" spans="1:10" x14ac:dyDescent="0.2">
      <c r="A6489" t="s">
        <v>36</v>
      </c>
      <c r="B6489" t="s">
        <v>44</v>
      </c>
      <c r="C6489">
        <v>2016</v>
      </c>
      <c r="D6489">
        <v>2.4</v>
      </c>
      <c r="E6489" t="s">
        <v>12</v>
      </c>
      <c r="F6489" t="s">
        <v>17</v>
      </c>
      <c r="G6489">
        <v>86029</v>
      </c>
      <c r="H6489">
        <v>5</v>
      </c>
      <c r="I6489">
        <v>5</v>
      </c>
      <c r="J6489">
        <v>11079</v>
      </c>
    </row>
    <row r="6490" spans="1:10" x14ac:dyDescent="0.2">
      <c r="A6490" t="s">
        <v>29</v>
      </c>
      <c r="B6490" t="s">
        <v>56</v>
      </c>
      <c r="C6490">
        <v>2015</v>
      </c>
      <c r="D6490">
        <v>1.1000000000000001</v>
      </c>
      <c r="E6490" t="s">
        <v>22</v>
      </c>
      <c r="F6490" t="s">
        <v>17</v>
      </c>
      <c r="G6490">
        <v>147726</v>
      </c>
      <c r="H6490">
        <v>4</v>
      </c>
      <c r="I6490">
        <v>3</v>
      </c>
      <c r="J6490">
        <v>10245</v>
      </c>
    </row>
    <row r="6491" spans="1:10" x14ac:dyDescent="0.2">
      <c r="A6491" t="s">
        <v>10</v>
      </c>
      <c r="B6491" t="s">
        <v>48</v>
      </c>
      <c r="C6491">
        <v>2014</v>
      </c>
      <c r="D6491">
        <v>2.4</v>
      </c>
      <c r="E6491" t="s">
        <v>28</v>
      </c>
      <c r="F6491" t="s">
        <v>13</v>
      </c>
      <c r="G6491">
        <v>127457</v>
      </c>
      <c r="H6491">
        <v>2</v>
      </c>
      <c r="I6491">
        <v>1</v>
      </c>
      <c r="J6491">
        <v>8150</v>
      </c>
    </row>
    <row r="6492" spans="1:10" x14ac:dyDescent="0.2">
      <c r="A6492" t="s">
        <v>33</v>
      </c>
      <c r="B6492" t="s">
        <v>55</v>
      </c>
      <c r="C6492">
        <v>2020</v>
      </c>
      <c r="D6492">
        <v>1.2</v>
      </c>
      <c r="E6492" t="s">
        <v>28</v>
      </c>
      <c r="F6492" t="s">
        <v>13</v>
      </c>
      <c r="G6492">
        <v>41240</v>
      </c>
      <c r="H6492">
        <v>2</v>
      </c>
      <c r="I6492">
        <v>2</v>
      </c>
      <c r="J6492">
        <v>10475</v>
      </c>
    </row>
    <row r="6493" spans="1:10" x14ac:dyDescent="0.2">
      <c r="A6493" t="s">
        <v>18</v>
      </c>
      <c r="B6493" t="s">
        <v>54</v>
      </c>
      <c r="C6493">
        <v>2022</v>
      </c>
      <c r="D6493">
        <v>4.4000000000000004</v>
      </c>
      <c r="E6493" t="s">
        <v>12</v>
      </c>
      <c r="F6493" t="s">
        <v>13</v>
      </c>
      <c r="G6493">
        <v>8848</v>
      </c>
      <c r="H6493">
        <v>2</v>
      </c>
      <c r="I6493">
        <v>4</v>
      </c>
      <c r="J6493">
        <v>14923</v>
      </c>
    </row>
    <row r="6494" spans="1:10" x14ac:dyDescent="0.2">
      <c r="A6494" t="s">
        <v>10</v>
      </c>
      <c r="B6494" t="s">
        <v>31</v>
      </c>
      <c r="C6494">
        <v>2008</v>
      </c>
      <c r="D6494">
        <v>3.1</v>
      </c>
      <c r="E6494" t="s">
        <v>22</v>
      </c>
      <c r="F6494" t="s">
        <v>13</v>
      </c>
      <c r="G6494">
        <v>165604</v>
      </c>
      <c r="H6494">
        <v>5</v>
      </c>
      <c r="I6494">
        <v>4</v>
      </c>
      <c r="J6494">
        <v>8287</v>
      </c>
    </row>
    <row r="6495" spans="1:10" x14ac:dyDescent="0.2">
      <c r="A6495" t="s">
        <v>40</v>
      </c>
      <c r="B6495" t="s">
        <v>51</v>
      </c>
      <c r="C6495">
        <v>2015</v>
      </c>
      <c r="D6495">
        <v>4.3</v>
      </c>
      <c r="E6495" t="s">
        <v>12</v>
      </c>
      <c r="F6495" t="s">
        <v>17</v>
      </c>
      <c r="G6495">
        <v>181091</v>
      </c>
      <c r="H6495">
        <v>3</v>
      </c>
      <c r="I6495">
        <v>3</v>
      </c>
      <c r="J6495">
        <v>10778</v>
      </c>
    </row>
    <row r="6496" spans="1:10" x14ac:dyDescent="0.2">
      <c r="A6496" t="s">
        <v>33</v>
      </c>
      <c r="B6496" t="s">
        <v>34</v>
      </c>
      <c r="C6496">
        <v>2008</v>
      </c>
      <c r="D6496">
        <v>1.7</v>
      </c>
      <c r="E6496" t="s">
        <v>28</v>
      </c>
      <c r="F6496" t="s">
        <v>13</v>
      </c>
      <c r="G6496">
        <v>112874</v>
      </c>
      <c r="H6496">
        <v>5</v>
      </c>
      <c r="I6496">
        <v>2</v>
      </c>
      <c r="J6496">
        <v>5942</v>
      </c>
    </row>
    <row r="6497" spans="1:10" x14ac:dyDescent="0.2">
      <c r="A6497" t="s">
        <v>36</v>
      </c>
      <c r="B6497" t="s">
        <v>37</v>
      </c>
      <c r="C6497">
        <v>2006</v>
      </c>
      <c r="D6497">
        <v>2.7</v>
      </c>
      <c r="E6497" t="s">
        <v>28</v>
      </c>
      <c r="F6497" t="s">
        <v>13</v>
      </c>
      <c r="G6497">
        <v>103173</v>
      </c>
      <c r="H6497">
        <v>4</v>
      </c>
      <c r="I6497">
        <v>4</v>
      </c>
      <c r="J6497">
        <v>6536</v>
      </c>
    </row>
    <row r="6498" spans="1:10" x14ac:dyDescent="0.2">
      <c r="A6498" t="s">
        <v>33</v>
      </c>
      <c r="B6498" t="s">
        <v>43</v>
      </c>
      <c r="C6498">
        <v>2008</v>
      </c>
      <c r="D6498">
        <v>4.8</v>
      </c>
      <c r="E6498" t="s">
        <v>12</v>
      </c>
      <c r="F6498" t="s">
        <v>25</v>
      </c>
      <c r="G6498">
        <v>107814</v>
      </c>
      <c r="H6498">
        <v>2</v>
      </c>
      <c r="I6498">
        <v>2</v>
      </c>
      <c r="J6498">
        <v>9143</v>
      </c>
    </row>
    <row r="6499" spans="1:10" x14ac:dyDescent="0.2">
      <c r="A6499" t="s">
        <v>40</v>
      </c>
      <c r="B6499" t="s">
        <v>49</v>
      </c>
      <c r="C6499">
        <v>2001</v>
      </c>
      <c r="D6499">
        <v>1.4</v>
      </c>
      <c r="E6499" t="s">
        <v>28</v>
      </c>
      <c r="F6499" t="s">
        <v>25</v>
      </c>
      <c r="G6499">
        <v>127251</v>
      </c>
      <c r="H6499">
        <v>4</v>
      </c>
      <c r="I6499">
        <v>1</v>
      </c>
      <c r="J6499">
        <v>3254</v>
      </c>
    </row>
    <row r="6500" spans="1:10" x14ac:dyDescent="0.2">
      <c r="A6500" t="s">
        <v>23</v>
      </c>
      <c r="B6500" t="s">
        <v>24</v>
      </c>
      <c r="C6500">
        <v>2017</v>
      </c>
      <c r="D6500">
        <v>3.3</v>
      </c>
      <c r="E6500" t="s">
        <v>16</v>
      </c>
      <c r="F6500" t="s">
        <v>13</v>
      </c>
      <c r="G6500">
        <v>214989</v>
      </c>
      <c r="H6500">
        <v>4</v>
      </c>
      <c r="I6500">
        <v>4</v>
      </c>
      <c r="J6500">
        <v>9200</v>
      </c>
    </row>
    <row r="6501" spans="1:10" x14ac:dyDescent="0.2">
      <c r="A6501" t="s">
        <v>23</v>
      </c>
      <c r="B6501" t="s">
        <v>38</v>
      </c>
      <c r="C6501">
        <v>2002</v>
      </c>
      <c r="D6501">
        <v>4</v>
      </c>
      <c r="E6501" t="s">
        <v>28</v>
      </c>
      <c r="F6501" t="s">
        <v>13</v>
      </c>
      <c r="G6501">
        <v>100229</v>
      </c>
      <c r="H6501">
        <v>3</v>
      </c>
      <c r="I6501">
        <v>2</v>
      </c>
      <c r="J6501">
        <v>6695</v>
      </c>
    </row>
    <row r="6502" spans="1:10" x14ac:dyDescent="0.2">
      <c r="A6502" t="s">
        <v>33</v>
      </c>
      <c r="B6502" t="s">
        <v>34</v>
      </c>
      <c r="C6502">
        <v>2004</v>
      </c>
      <c r="D6502">
        <v>2.9</v>
      </c>
      <c r="E6502" t="s">
        <v>16</v>
      </c>
      <c r="F6502" t="s">
        <v>17</v>
      </c>
      <c r="G6502">
        <v>270174</v>
      </c>
      <c r="H6502">
        <v>5</v>
      </c>
      <c r="I6502">
        <v>5</v>
      </c>
      <c r="J6502">
        <v>5296</v>
      </c>
    </row>
    <row r="6503" spans="1:10" x14ac:dyDescent="0.2">
      <c r="A6503" t="s">
        <v>40</v>
      </c>
      <c r="B6503" t="s">
        <v>41</v>
      </c>
      <c r="C6503">
        <v>2005</v>
      </c>
      <c r="D6503">
        <v>3.1</v>
      </c>
      <c r="E6503" t="s">
        <v>28</v>
      </c>
      <c r="F6503" t="s">
        <v>13</v>
      </c>
      <c r="G6503">
        <v>238543</v>
      </c>
      <c r="H6503">
        <v>2</v>
      </c>
      <c r="I6503">
        <v>2</v>
      </c>
      <c r="J6503">
        <v>3929</v>
      </c>
    </row>
    <row r="6504" spans="1:10" x14ac:dyDescent="0.2">
      <c r="A6504" t="s">
        <v>26</v>
      </c>
      <c r="B6504" t="s">
        <v>27</v>
      </c>
      <c r="C6504">
        <v>2021</v>
      </c>
      <c r="D6504">
        <v>4.7</v>
      </c>
      <c r="E6504" t="s">
        <v>12</v>
      </c>
      <c r="F6504" t="s">
        <v>25</v>
      </c>
      <c r="G6504">
        <v>183992</v>
      </c>
      <c r="H6504">
        <v>3</v>
      </c>
      <c r="I6504">
        <v>4</v>
      </c>
      <c r="J6504">
        <v>11420</v>
      </c>
    </row>
    <row r="6505" spans="1:10" x14ac:dyDescent="0.2">
      <c r="A6505" t="s">
        <v>18</v>
      </c>
      <c r="B6505" t="s">
        <v>19</v>
      </c>
      <c r="C6505">
        <v>2007</v>
      </c>
      <c r="D6505">
        <v>2.8</v>
      </c>
      <c r="E6505" t="s">
        <v>22</v>
      </c>
      <c r="F6505" t="s">
        <v>13</v>
      </c>
      <c r="G6505">
        <v>139280</v>
      </c>
      <c r="H6505">
        <v>3</v>
      </c>
      <c r="I6505">
        <v>3</v>
      </c>
      <c r="J6505">
        <v>8214</v>
      </c>
    </row>
    <row r="6506" spans="1:10" x14ac:dyDescent="0.2">
      <c r="A6506" t="s">
        <v>33</v>
      </c>
      <c r="B6506" t="s">
        <v>55</v>
      </c>
      <c r="C6506">
        <v>2011</v>
      </c>
      <c r="D6506">
        <v>4.9000000000000004</v>
      </c>
      <c r="E6506" t="s">
        <v>22</v>
      </c>
      <c r="F6506" t="s">
        <v>17</v>
      </c>
      <c r="G6506">
        <v>272526</v>
      </c>
      <c r="H6506">
        <v>4</v>
      </c>
      <c r="I6506">
        <v>4</v>
      </c>
      <c r="J6506">
        <v>10349</v>
      </c>
    </row>
    <row r="6507" spans="1:10" x14ac:dyDescent="0.2">
      <c r="A6507" t="s">
        <v>14</v>
      </c>
      <c r="B6507" t="s">
        <v>46</v>
      </c>
      <c r="C6507">
        <v>2015</v>
      </c>
      <c r="D6507">
        <v>1.8</v>
      </c>
      <c r="E6507" t="s">
        <v>28</v>
      </c>
      <c r="F6507" t="s">
        <v>17</v>
      </c>
      <c r="G6507">
        <v>135145</v>
      </c>
      <c r="H6507">
        <v>4</v>
      </c>
      <c r="I6507">
        <v>1</v>
      </c>
      <c r="J6507">
        <v>9197</v>
      </c>
    </row>
    <row r="6508" spans="1:10" x14ac:dyDescent="0.2">
      <c r="A6508" t="s">
        <v>33</v>
      </c>
      <c r="B6508" t="s">
        <v>43</v>
      </c>
      <c r="C6508">
        <v>2017</v>
      </c>
      <c r="D6508">
        <v>3</v>
      </c>
      <c r="E6508" t="s">
        <v>12</v>
      </c>
      <c r="F6508" t="s">
        <v>13</v>
      </c>
      <c r="G6508">
        <v>82765</v>
      </c>
      <c r="H6508">
        <v>5</v>
      </c>
      <c r="I6508">
        <v>2</v>
      </c>
      <c r="J6508">
        <v>10544</v>
      </c>
    </row>
    <row r="6509" spans="1:10" x14ac:dyDescent="0.2">
      <c r="A6509" t="s">
        <v>20</v>
      </c>
      <c r="B6509" t="s">
        <v>21</v>
      </c>
      <c r="C6509">
        <v>2012</v>
      </c>
      <c r="D6509">
        <v>2.6</v>
      </c>
      <c r="E6509" t="s">
        <v>28</v>
      </c>
      <c r="F6509" t="s">
        <v>25</v>
      </c>
      <c r="G6509">
        <v>145295</v>
      </c>
      <c r="H6509">
        <v>4</v>
      </c>
      <c r="I6509">
        <v>5</v>
      </c>
      <c r="J6509">
        <v>7394</v>
      </c>
    </row>
    <row r="6510" spans="1:10" x14ac:dyDescent="0.2">
      <c r="A6510" t="s">
        <v>20</v>
      </c>
      <c r="B6510" t="s">
        <v>50</v>
      </c>
      <c r="C6510">
        <v>2000</v>
      </c>
      <c r="D6510">
        <v>1.8</v>
      </c>
      <c r="E6510" t="s">
        <v>22</v>
      </c>
      <c r="F6510" t="s">
        <v>17</v>
      </c>
      <c r="G6510">
        <v>45894</v>
      </c>
      <c r="H6510">
        <v>5</v>
      </c>
      <c r="I6510">
        <v>2</v>
      </c>
      <c r="J6510">
        <v>8482</v>
      </c>
    </row>
    <row r="6511" spans="1:10" x14ac:dyDescent="0.2">
      <c r="A6511" t="s">
        <v>40</v>
      </c>
      <c r="B6511" t="s">
        <v>49</v>
      </c>
      <c r="C6511">
        <v>2009</v>
      </c>
      <c r="D6511">
        <v>1.4</v>
      </c>
      <c r="E6511" t="s">
        <v>22</v>
      </c>
      <c r="F6511" t="s">
        <v>25</v>
      </c>
      <c r="G6511">
        <v>75112</v>
      </c>
      <c r="H6511">
        <v>4</v>
      </c>
      <c r="I6511">
        <v>5</v>
      </c>
      <c r="J6511">
        <v>8697</v>
      </c>
    </row>
    <row r="6512" spans="1:10" x14ac:dyDescent="0.2">
      <c r="A6512" t="s">
        <v>33</v>
      </c>
      <c r="B6512" t="s">
        <v>43</v>
      </c>
      <c r="C6512">
        <v>2011</v>
      </c>
      <c r="D6512">
        <v>3.3</v>
      </c>
      <c r="E6512" t="s">
        <v>28</v>
      </c>
      <c r="F6512" t="s">
        <v>17</v>
      </c>
      <c r="G6512">
        <v>98060</v>
      </c>
      <c r="H6512">
        <v>3</v>
      </c>
      <c r="I6512">
        <v>2</v>
      </c>
      <c r="J6512">
        <v>10238</v>
      </c>
    </row>
    <row r="6513" spans="1:10" x14ac:dyDescent="0.2">
      <c r="A6513" t="s">
        <v>33</v>
      </c>
      <c r="B6513" t="s">
        <v>43</v>
      </c>
      <c r="C6513">
        <v>2022</v>
      </c>
      <c r="D6513">
        <v>4.5</v>
      </c>
      <c r="E6513" t="s">
        <v>28</v>
      </c>
      <c r="F6513" t="s">
        <v>25</v>
      </c>
      <c r="G6513">
        <v>240163</v>
      </c>
      <c r="H6513">
        <v>2</v>
      </c>
      <c r="I6513">
        <v>4</v>
      </c>
      <c r="J6513">
        <v>10396</v>
      </c>
    </row>
    <row r="6514" spans="1:10" x14ac:dyDescent="0.2">
      <c r="A6514" t="s">
        <v>26</v>
      </c>
      <c r="B6514" t="s">
        <v>32</v>
      </c>
      <c r="C6514">
        <v>2005</v>
      </c>
      <c r="D6514">
        <v>1.6</v>
      </c>
      <c r="E6514" t="s">
        <v>12</v>
      </c>
      <c r="F6514" t="s">
        <v>13</v>
      </c>
      <c r="G6514">
        <v>43118</v>
      </c>
      <c r="H6514">
        <v>4</v>
      </c>
      <c r="I6514">
        <v>3</v>
      </c>
      <c r="J6514">
        <v>6337</v>
      </c>
    </row>
    <row r="6515" spans="1:10" x14ac:dyDescent="0.2">
      <c r="A6515" t="s">
        <v>40</v>
      </c>
      <c r="B6515" t="s">
        <v>51</v>
      </c>
      <c r="C6515">
        <v>2001</v>
      </c>
      <c r="D6515">
        <v>4.4000000000000004</v>
      </c>
      <c r="E6515" t="s">
        <v>28</v>
      </c>
      <c r="F6515" t="s">
        <v>13</v>
      </c>
      <c r="G6515">
        <v>239323</v>
      </c>
      <c r="H6515">
        <v>3</v>
      </c>
      <c r="I6515">
        <v>2</v>
      </c>
      <c r="J6515">
        <v>4013</v>
      </c>
    </row>
    <row r="6516" spans="1:10" x14ac:dyDescent="0.2">
      <c r="A6516" t="s">
        <v>40</v>
      </c>
      <c r="B6516" t="s">
        <v>51</v>
      </c>
      <c r="C6516">
        <v>2020</v>
      </c>
      <c r="D6516">
        <v>1.5</v>
      </c>
      <c r="E6516" t="s">
        <v>12</v>
      </c>
      <c r="F6516" t="s">
        <v>13</v>
      </c>
      <c r="G6516">
        <v>14258</v>
      </c>
      <c r="H6516">
        <v>4</v>
      </c>
      <c r="I6516">
        <v>3</v>
      </c>
      <c r="J6516">
        <v>11314</v>
      </c>
    </row>
    <row r="6517" spans="1:10" x14ac:dyDescent="0.2">
      <c r="A6517" t="s">
        <v>29</v>
      </c>
      <c r="B6517" t="s">
        <v>35</v>
      </c>
      <c r="C6517">
        <v>2022</v>
      </c>
      <c r="D6517">
        <v>3.5</v>
      </c>
      <c r="E6517" t="s">
        <v>28</v>
      </c>
      <c r="F6517" t="s">
        <v>25</v>
      </c>
      <c r="G6517">
        <v>209432</v>
      </c>
      <c r="H6517">
        <v>4</v>
      </c>
      <c r="I6517">
        <v>5</v>
      </c>
      <c r="J6517">
        <v>10011</v>
      </c>
    </row>
    <row r="6518" spans="1:10" x14ac:dyDescent="0.2">
      <c r="A6518" t="s">
        <v>40</v>
      </c>
      <c r="B6518" t="s">
        <v>49</v>
      </c>
      <c r="C6518">
        <v>2012</v>
      </c>
      <c r="D6518">
        <v>2.6</v>
      </c>
      <c r="E6518" t="s">
        <v>16</v>
      </c>
      <c r="F6518" t="s">
        <v>13</v>
      </c>
      <c r="G6518">
        <v>152869</v>
      </c>
      <c r="H6518">
        <v>2</v>
      </c>
      <c r="I6518">
        <v>4</v>
      </c>
      <c r="J6518">
        <v>8242</v>
      </c>
    </row>
    <row r="6519" spans="1:10" x14ac:dyDescent="0.2">
      <c r="A6519" t="s">
        <v>10</v>
      </c>
      <c r="B6519" t="s">
        <v>31</v>
      </c>
      <c r="C6519">
        <v>2011</v>
      </c>
      <c r="D6519">
        <v>3.2</v>
      </c>
      <c r="E6519" t="s">
        <v>22</v>
      </c>
      <c r="F6519" t="s">
        <v>25</v>
      </c>
      <c r="G6519">
        <v>42564</v>
      </c>
      <c r="H6519">
        <v>3</v>
      </c>
      <c r="I6519">
        <v>2</v>
      </c>
      <c r="J6519">
        <v>11748</v>
      </c>
    </row>
    <row r="6520" spans="1:10" x14ac:dyDescent="0.2">
      <c r="A6520" t="s">
        <v>33</v>
      </c>
      <c r="B6520" t="s">
        <v>43</v>
      </c>
      <c r="C6520">
        <v>2018</v>
      </c>
      <c r="D6520">
        <v>2.4</v>
      </c>
      <c r="E6520" t="s">
        <v>16</v>
      </c>
      <c r="F6520" t="s">
        <v>17</v>
      </c>
      <c r="G6520">
        <v>84832</v>
      </c>
      <c r="H6520">
        <v>5</v>
      </c>
      <c r="I6520">
        <v>1</v>
      </c>
      <c r="J6520">
        <v>12703</v>
      </c>
    </row>
    <row r="6521" spans="1:10" x14ac:dyDescent="0.2">
      <c r="A6521" t="s">
        <v>29</v>
      </c>
      <c r="B6521" t="s">
        <v>30</v>
      </c>
      <c r="C6521">
        <v>2001</v>
      </c>
      <c r="D6521">
        <v>1.2</v>
      </c>
      <c r="E6521" t="s">
        <v>28</v>
      </c>
      <c r="F6521" t="s">
        <v>13</v>
      </c>
      <c r="G6521">
        <v>184673</v>
      </c>
      <c r="H6521">
        <v>4</v>
      </c>
      <c r="I6521">
        <v>5</v>
      </c>
      <c r="J6521">
        <v>2000</v>
      </c>
    </row>
    <row r="6522" spans="1:10" x14ac:dyDescent="0.2">
      <c r="A6522" t="s">
        <v>18</v>
      </c>
      <c r="B6522" t="s">
        <v>54</v>
      </c>
      <c r="C6522">
        <v>2015</v>
      </c>
      <c r="D6522">
        <v>4.2</v>
      </c>
      <c r="E6522" t="s">
        <v>22</v>
      </c>
      <c r="F6522" t="s">
        <v>13</v>
      </c>
      <c r="G6522">
        <v>133691</v>
      </c>
      <c r="H6522">
        <v>3</v>
      </c>
      <c r="I6522">
        <v>3</v>
      </c>
      <c r="J6522">
        <v>12126</v>
      </c>
    </row>
    <row r="6523" spans="1:10" x14ac:dyDescent="0.2">
      <c r="A6523" t="s">
        <v>33</v>
      </c>
      <c r="B6523" t="s">
        <v>43</v>
      </c>
      <c r="C6523">
        <v>2011</v>
      </c>
      <c r="D6523">
        <v>3.1</v>
      </c>
      <c r="E6523" t="s">
        <v>12</v>
      </c>
      <c r="F6523" t="s">
        <v>13</v>
      </c>
      <c r="G6523">
        <v>41582</v>
      </c>
      <c r="H6523">
        <v>5</v>
      </c>
      <c r="I6523">
        <v>1</v>
      </c>
      <c r="J6523">
        <v>9668</v>
      </c>
    </row>
    <row r="6524" spans="1:10" x14ac:dyDescent="0.2">
      <c r="A6524" t="s">
        <v>26</v>
      </c>
      <c r="B6524" t="s">
        <v>27</v>
      </c>
      <c r="C6524">
        <v>2009</v>
      </c>
      <c r="D6524">
        <v>2.8</v>
      </c>
      <c r="E6524" t="s">
        <v>22</v>
      </c>
      <c r="F6524" t="s">
        <v>17</v>
      </c>
      <c r="G6524">
        <v>19887</v>
      </c>
      <c r="H6524">
        <v>4</v>
      </c>
      <c r="I6524">
        <v>2</v>
      </c>
      <c r="J6524">
        <v>12702</v>
      </c>
    </row>
    <row r="6525" spans="1:10" x14ac:dyDescent="0.2">
      <c r="A6525" t="s">
        <v>10</v>
      </c>
      <c r="B6525" t="s">
        <v>11</v>
      </c>
      <c r="C6525">
        <v>2004</v>
      </c>
      <c r="D6525">
        <v>4</v>
      </c>
      <c r="E6525" t="s">
        <v>16</v>
      </c>
      <c r="F6525" t="s">
        <v>13</v>
      </c>
      <c r="G6525">
        <v>139464</v>
      </c>
      <c r="H6525">
        <v>5</v>
      </c>
      <c r="I6525">
        <v>4</v>
      </c>
      <c r="J6525">
        <v>7510</v>
      </c>
    </row>
    <row r="6526" spans="1:10" x14ac:dyDescent="0.2">
      <c r="A6526" t="s">
        <v>29</v>
      </c>
      <c r="B6526" t="s">
        <v>30</v>
      </c>
      <c r="C6526">
        <v>2018</v>
      </c>
      <c r="D6526">
        <v>1.6</v>
      </c>
      <c r="E6526" t="s">
        <v>12</v>
      </c>
      <c r="F6526" t="s">
        <v>17</v>
      </c>
      <c r="G6526">
        <v>40795</v>
      </c>
      <c r="H6526">
        <v>5</v>
      </c>
      <c r="I6526">
        <v>5</v>
      </c>
      <c r="J6526">
        <v>11784</v>
      </c>
    </row>
    <row r="6527" spans="1:10" x14ac:dyDescent="0.2">
      <c r="A6527" t="s">
        <v>40</v>
      </c>
      <c r="B6527" t="s">
        <v>49</v>
      </c>
      <c r="C6527">
        <v>2023</v>
      </c>
      <c r="D6527">
        <v>2.2999999999999998</v>
      </c>
      <c r="E6527" t="s">
        <v>22</v>
      </c>
      <c r="F6527" t="s">
        <v>17</v>
      </c>
      <c r="G6527">
        <v>174055</v>
      </c>
      <c r="H6527">
        <v>3</v>
      </c>
      <c r="I6527">
        <v>3</v>
      </c>
      <c r="J6527">
        <v>13318</v>
      </c>
    </row>
    <row r="6528" spans="1:10" x14ac:dyDescent="0.2">
      <c r="A6528" t="s">
        <v>14</v>
      </c>
      <c r="B6528" t="s">
        <v>46</v>
      </c>
      <c r="C6528">
        <v>2020</v>
      </c>
      <c r="D6528">
        <v>1.1000000000000001</v>
      </c>
      <c r="E6528" t="s">
        <v>28</v>
      </c>
      <c r="F6528" t="s">
        <v>13</v>
      </c>
      <c r="G6528">
        <v>84648</v>
      </c>
      <c r="H6528">
        <v>3</v>
      </c>
      <c r="I6528">
        <v>2</v>
      </c>
      <c r="J6528">
        <v>9507</v>
      </c>
    </row>
    <row r="6529" spans="1:10" x14ac:dyDescent="0.2">
      <c r="A6529" t="s">
        <v>26</v>
      </c>
      <c r="B6529" t="s">
        <v>47</v>
      </c>
      <c r="C6529">
        <v>2003</v>
      </c>
      <c r="D6529">
        <v>2.5</v>
      </c>
      <c r="E6529" t="s">
        <v>16</v>
      </c>
      <c r="F6529" t="s">
        <v>25</v>
      </c>
      <c r="G6529">
        <v>34959</v>
      </c>
      <c r="H6529">
        <v>4</v>
      </c>
      <c r="I6529">
        <v>3</v>
      </c>
      <c r="J6529">
        <v>7800</v>
      </c>
    </row>
    <row r="6530" spans="1:10" x14ac:dyDescent="0.2">
      <c r="A6530" t="s">
        <v>40</v>
      </c>
      <c r="B6530" t="s">
        <v>51</v>
      </c>
      <c r="C6530">
        <v>2017</v>
      </c>
      <c r="D6530">
        <v>3</v>
      </c>
      <c r="E6530" t="s">
        <v>16</v>
      </c>
      <c r="F6530" t="s">
        <v>25</v>
      </c>
      <c r="G6530">
        <v>11787</v>
      </c>
      <c r="H6530">
        <v>5</v>
      </c>
      <c r="I6530">
        <v>2</v>
      </c>
      <c r="J6530">
        <v>12964</v>
      </c>
    </row>
    <row r="6531" spans="1:10" x14ac:dyDescent="0.2">
      <c r="A6531" t="s">
        <v>29</v>
      </c>
      <c r="B6531" t="s">
        <v>35</v>
      </c>
      <c r="C6531">
        <v>2019</v>
      </c>
      <c r="D6531">
        <v>2.8</v>
      </c>
      <c r="E6531" t="s">
        <v>12</v>
      </c>
      <c r="F6531" t="s">
        <v>13</v>
      </c>
      <c r="G6531">
        <v>244016</v>
      </c>
      <c r="H6531">
        <v>4</v>
      </c>
      <c r="I6531">
        <v>2</v>
      </c>
      <c r="J6531">
        <v>7719</v>
      </c>
    </row>
    <row r="6532" spans="1:10" x14ac:dyDescent="0.2">
      <c r="A6532" t="s">
        <v>14</v>
      </c>
      <c r="B6532" t="s">
        <v>15</v>
      </c>
      <c r="C6532">
        <v>2001</v>
      </c>
      <c r="D6532">
        <v>4.3</v>
      </c>
      <c r="E6532" t="s">
        <v>28</v>
      </c>
      <c r="F6532" t="s">
        <v>13</v>
      </c>
      <c r="G6532">
        <v>292496</v>
      </c>
      <c r="H6532">
        <v>5</v>
      </c>
      <c r="I6532">
        <v>5</v>
      </c>
      <c r="J6532">
        <v>2850</v>
      </c>
    </row>
    <row r="6533" spans="1:10" x14ac:dyDescent="0.2">
      <c r="A6533" t="s">
        <v>20</v>
      </c>
      <c r="B6533" t="s">
        <v>42</v>
      </c>
      <c r="C6533">
        <v>2012</v>
      </c>
      <c r="D6533">
        <v>1.7</v>
      </c>
      <c r="E6533" t="s">
        <v>22</v>
      </c>
      <c r="F6533" t="s">
        <v>13</v>
      </c>
      <c r="G6533">
        <v>259162</v>
      </c>
      <c r="H6533">
        <v>2</v>
      </c>
      <c r="I6533">
        <v>4</v>
      </c>
      <c r="J6533">
        <v>6216</v>
      </c>
    </row>
    <row r="6534" spans="1:10" x14ac:dyDescent="0.2">
      <c r="A6534" t="s">
        <v>29</v>
      </c>
      <c r="B6534" t="s">
        <v>35</v>
      </c>
      <c r="C6534">
        <v>2019</v>
      </c>
      <c r="D6534">
        <v>4.9000000000000004</v>
      </c>
      <c r="E6534" t="s">
        <v>16</v>
      </c>
      <c r="F6534" t="s">
        <v>13</v>
      </c>
      <c r="G6534">
        <v>265884</v>
      </c>
      <c r="H6534">
        <v>2</v>
      </c>
      <c r="I6534">
        <v>1</v>
      </c>
      <c r="J6534">
        <v>10382</v>
      </c>
    </row>
    <row r="6535" spans="1:10" x14ac:dyDescent="0.2">
      <c r="A6535" t="s">
        <v>29</v>
      </c>
      <c r="B6535" t="s">
        <v>30</v>
      </c>
      <c r="C6535">
        <v>2022</v>
      </c>
      <c r="D6535">
        <v>3.9</v>
      </c>
      <c r="E6535" t="s">
        <v>16</v>
      </c>
      <c r="F6535" t="s">
        <v>25</v>
      </c>
      <c r="G6535">
        <v>179406</v>
      </c>
      <c r="H6535">
        <v>4</v>
      </c>
      <c r="I6535">
        <v>4</v>
      </c>
      <c r="J6535">
        <v>12011</v>
      </c>
    </row>
    <row r="6536" spans="1:10" x14ac:dyDescent="0.2">
      <c r="A6536" t="s">
        <v>10</v>
      </c>
      <c r="B6536" t="s">
        <v>11</v>
      </c>
      <c r="C6536">
        <v>2023</v>
      </c>
      <c r="D6536">
        <v>4.3</v>
      </c>
      <c r="E6536" t="s">
        <v>12</v>
      </c>
      <c r="F6536" t="s">
        <v>13</v>
      </c>
      <c r="G6536">
        <v>297536</v>
      </c>
      <c r="H6536">
        <v>2</v>
      </c>
      <c r="I6536">
        <v>5</v>
      </c>
      <c r="J6536">
        <v>9349</v>
      </c>
    </row>
    <row r="6537" spans="1:10" x14ac:dyDescent="0.2">
      <c r="A6537" t="s">
        <v>10</v>
      </c>
      <c r="B6537" t="s">
        <v>31</v>
      </c>
      <c r="C6537">
        <v>2004</v>
      </c>
      <c r="D6537">
        <v>4.3</v>
      </c>
      <c r="E6537" t="s">
        <v>16</v>
      </c>
      <c r="F6537" t="s">
        <v>13</v>
      </c>
      <c r="G6537">
        <v>288356</v>
      </c>
      <c r="H6537">
        <v>2</v>
      </c>
      <c r="I6537">
        <v>4</v>
      </c>
      <c r="J6537">
        <v>4832</v>
      </c>
    </row>
    <row r="6538" spans="1:10" x14ac:dyDescent="0.2">
      <c r="A6538" t="s">
        <v>10</v>
      </c>
      <c r="B6538" t="s">
        <v>31</v>
      </c>
      <c r="C6538">
        <v>2011</v>
      </c>
      <c r="D6538">
        <v>4</v>
      </c>
      <c r="E6538" t="s">
        <v>12</v>
      </c>
      <c r="F6538" t="s">
        <v>17</v>
      </c>
      <c r="G6538">
        <v>201949</v>
      </c>
      <c r="H6538">
        <v>2</v>
      </c>
      <c r="I6538">
        <v>4</v>
      </c>
      <c r="J6538">
        <v>8861</v>
      </c>
    </row>
    <row r="6539" spans="1:10" x14ac:dyDescent="0.2">
      <c r="A6539" t="s">
        <v>10</v>
      </c>
      <c r="B6539" t="s">
        <v>11</v>
      </c>
      <c r="C6539">
        <v>2004</v>
      </c>
      <c r="D6539">
        <v>4.5999999999999996</v>
      </c>
      <c r="E6539" t="s">
        <v>12</v>
      </c>
      <c r="F6539" t="s">
        <v>17</v>
      </c>
      <c r="G6539">
        <v>99579</v>
      </c>
      <c r="H6539">
        <v>2</v>
      </c>
      <c r="I6539">
        <v>1</v>
      </c>
      <c r="J6539">
        <v>9408</v>
      </c>
    </row>
    <row r="6540" spans="1:10" x14ac:dyDescent="0.2">
      <c r="A6540" t="s">
        <v>10</v>
      </c>
      <c r="B6540" t="s">
        <v>48</v>
      </c>
      <c r="C6540">
        <v>2019</v>
      </c>
      <c r="D6540">
        <v>3.3</v>
      </c>
      <c r="E6540" t="s">
        <v>12</v>
      </c>
      <c r="F6540" t="s">
        <v>17</v>
      </c>
      <c r="G6540">
        <v>186490</v>
      </c>
      <c r="H6540">
        <v>5</v>
      </c>
      <c r="I6540">
        <v>1</v>
      </c>
      <c r="J6540">
        <v>10870</v>
      </c>
    </row>
    <row r="6541" spans="1:10" x14ac:dyDescent="0.2">
      <c r="A6541" t="s">
        <v>26</v>
      </c>
      <c r="B6541" t="s">
        <v>27</v>
      </c>
      <c r="C6541">
        <v>2006</v>
      </c>
      <c r="D6541">
        <v>3.2</v>
      </c>
      <c r="E6541" t="s">
        <v>16</v>
      </c>
      <c r="F6541" t="s">
        <v>13</v>
      </c>
      <c r="G6541">
        <v>174548</v>
      </c>
      <c r="H6541">
        <v>3</v>
      </c>
      <c r="I6541">
        <v>4</v>
      </c>
      <c r="J6541">
        <v>6609</v>
      </c>
    </row>
    <row r="6542" spans="1:10" x14ac:dyDescent="0.2">
      <c r="A6542" t="s">
        <v>33</v>
      </c>
      <c r="B6542" t="s">
        <v>55</v>
      </c>
      <c r="C6542">
        <v>2008</v>
      </c>
      <c r="D6542">
        <v>4.4000000000000004</v>
      </c>
      <c r="E6542" t="s">
        <v>28</v>
      </c>
      <c r="F6542" t="s">
        <v>25</v>
      </c>
      <c r="G6542">
        <v>243542</v>
      </c>
      <c r="H6542">
        <v>3</v>
      </c>
      <c r="I6542">
        <v>3</v>
      </c>
      <c r="J6542">
        <v>6029</v>
      </c>
    </row>
    <row r="6543" spans="1:10" x14ac:dyDescent="0.2">
      <c r="A6543" t="s">
        <v>18</v>
      </c>
      <c r="B6543" t="s">
        <v>19</v>
      </c>
      <c r="C6543">
        <v>2000</v>
      </c>
      <c r="D6543">
        <v>3.1</v>
      </c>
      <c r="E6543" t="s">
        <v>16</v>
      </c>
      <c r="F6543" t="s">
        <v>17</v>
      </c>
      <c r="G6543">
        <v>22509</v>
      </c>
      <c r="H6543">
        <v>5</v>
      </c>
      <c r="I6543">
        <v>5</v>
      </c>
      <c r="J6543">
        <v>9249</v>
      </c>
    </row>
    <row r="6544" spans="1:10" x14ac:dyDescent="0.2">
      <c r="A6544" t="s">
        <v>20</v>
      </c>
      <c r="B6544" t="s">
        <v>50</v>
      </c>
      <c r="C6544">
        <v>2010</v>
      </c>
      <c r="D6544">
        <v>3.3</v>
      </c>
      <c r="E6544" t="s">
        <v>16</v>
      </c>
      <c r="F6544" t="s">
        <v>25</v>
      </c>
      <c r="G6544">
        <v>148304</v>
      </c>
      <c r="H6544">
        <v>4</v>
      </c>
      <c r="I6544">
        <v>1</v>
      </c>
      <c r="J6544">
        <v>8433</v>
      </c>
    </row>
    <row r="6545" spans="1:10" x14ac:dyDescent="0.2">
      <c r="A6545" t="s">
        <v>40</v>
      </c>
      <c r="B6545" t="s">
        <v>41</v>
      </c>
      <c r="C6545">
        <v>2006</v>
      </c>
      <c r="D6545">
        <v>2.6</v>
      </c>
      <c r="E6545" t="s">
        <v>22</v>
      </c>
      <c r="F6545" t="s">
        <v>25</v>
      </c>
      <c r="G6545">
        <v>214577</v>
      </c>
      <c r="H6545">
        <v>3</v>
      </c>
      <c r="I6545">
        <v>3</v>
      </c>
      <c r="J6545">
        <v>6208</v>
      </c>
    </row>
    <row r="6546" spans="1:10" x14ac:dyDescent="0.2">
      <c r="A6546" t="s">
        <v>20</v>
      </c>
      <c r="B6546" t="s">
        <v>21</v>
      </c>
      <c r="C6546">
        <v>2000</v>
      </c>
      <c r="D6546">
        <v>4.7</v>
      </c>
      <c r="E6546" t="s">
        <v>16</v>
      </c>
      <c r="F6546" t="s">
        <v>17</v>
      </c>
      <c r="G6546">
        <v>233813</v>
      </c>
      <c r="H6546">
        <v>4</v>
      </c>
      <c r="I6546">
        <v>1</v>
      </c>
      <c r="J6546">
        <v>6623</v>
      </c>
    </row>
    <row r="6547" spans="1:10" x14ac:dyDescent="0.2">
      <c r="A6547" t="s">
        <v>40</v>
      </c>
      <c r="B6547" t="s">
        <v>51</v>
      </c>
      <c r="C6547">
        <v>2020</v>
      </c>
      <c r="D6547">
        <v>2.1</v>
      </c>
      <c r="E6547" t="s">
        <v>16</v>
      </c>
      <c r="F6547" t="s">
        <v>25</v>
      </c>
      <c r="G6547">
        <v>197513</v>
      </c>
      <c r="H6547">
        <v>4</v>
      </c>
      <c r="I6547">
        <v>4</v>
      </c>
      <c r="J6547">
        <v>9249</v>
      </c>
    </row>
    <row r="6548" spans="1:10" x14ac:dyDescent="0.2">
      <c r="A6548" t="s">
        <v>23</v>
      </c>
      <c r="B6548" t="s">
        <v>45</v>
      </c>
      <c r="C6548">
        <v>2023</v>
      </c>
      <c r="D6548">
        <v>4</v>
      </c>
      <c r="E6548" t="s">
        <v>22</v>
      </c>
      <c r="F6548" t="s">
        <v>17</v>
      </c>
      <c r="G6548">
        <v>158733</v>
      </c>
      <c r="H6548">
        <v>3</v>
      </c>
      <c r="I6548">
        <v>2</v>
      </c>
      <c r="J6548">
        <v>15325</v>
      </c>
    </row>
    <row r="6549" spans="1:10" x14ac:dyDescent="0.2">
      <c r="A6549" t="s">
        <v>40</v>
      </c>
      <c r="B6549" t="s">
        <v>51</v>
      </c>
      <c r="C6549">
        <v>2008</v>
      </c>
      <c r="D6549">
        <v>4.2</v>
      </c>
      <c r="E6549" t="s">
        <v>16</v>
      </c>
      <c r="F6549" t="s">
        <v>13</v>
      </c>
      <c r="G6549">
        <v>22996</v>
      </c>
      <c r="H6549">
        <v>3</v>
      </c>
      <c r="I6549">
        <v>3</v>
      </c>
      <c r="J6549">
        <v>11240</v>
      </c>
    </row>
    <row r="6550" spans="1:10" x14ac:dyDescent="0.2">
      <c r="A6550" t="s">
        <v>20</v>
      </c>
      <c r="B6550" t="s">
        <v>21</v>
      </c>
      <c r="C6550">
        <v>2004</v>
      </c>
      <c r="D6550">
        <v>2.1</v>
      </c>
      <c r="E6550" t="s">
        <v>16</v>
      </c>
      <c r="F6550" t="s">
        <v>13</v>
      </c>
      <c r="G6550">
        <v>122932</v>
      </c>
      <c r="H6550">
        <v>2</v>
      </c>
      <c r="I6550">
        <v>1</v>
      </c>
      <c r="J6550">
        <v>5941</v>
      </c>
    </row>
    <row r="6551" spans="1:10" x14ac:dyDescent="0.2">
      <c r="A6551" t="s">
        <v>33</v>
      </c>
      <c r="B6551" t="s">
        <v>34</v>
      </c>
      <c r="C6551">
        <v>2003</v>
      </c>
      <c r="D6551">
        <v>1.9</v>
      </c>
      <c r="E6551" t="s">
        <v>28</v>
      </c>
      <c r="F6551" t="s">
        <v>17</v>
      </c>
      <c r="G6551">
        <v>272463</v>
      </c>
      <c r="H6551">
        <v>4</v>
      </c>
      <c r="I6551">
        <v>4</v>
      </c>
      <c r="J6551">
        <v>2950</v>
      </c>
    </row>
    <row r="6552" spans="1:10" x14ac:dyDescent="0.2">
      <c r="A6552" t="s">
        <v>20</v>
      </c>
      <c r="B6552" t="s">
        <v>21</v>
      </c>
      <c r="C6552">
        <v>2008</v>
      </c>
      <c r="D6552">
        <v>1.7</v>
      </c>
      <c r="E6552" t="s">
        <v>22</v>
      </c>
      <c r="F6552" t="s">
        <v>13</v>
      </c>
      <c r="G6552">
        <v>37489</v>
      </c>
      <c r="H6552">
        <v>3</v>
      </c>
      <c r="I6552">
        <v>2</v>
      </c>
      <c r="J6552">
        <v>9450</v>
      </c>
    </row>
    <row r="6553" spans="1:10" x14ac:dyDescent="0.2">
      <c r="A6553" t="s">
        <v>36</v>
      </c>
      <c r="B6553" t="s">
        <v>44</v>
      </c>
      <c r="C6553">
        <v>2018</v>
      </c>
      <c r="D6553">
        <v>3.7</v>
      </c>
      <c r="E6553" t="s">
        <v>28</v>
      </c>
      <c r="F6553" t="s">
        <v>25</v>
      </c>
      <c r="G6553">
        <v>123571</v>
      </c>
      <c r="H6553">
        <v>5</v>
      </c>
      <c r="I6553">
        <v>1</v>
      </c>
      <c r="J6553">
        <v>10728</v>
      </c>
    </row>
    <row r="6554" spans="1:10" x14ac:dyDescent="0.2">
      <c r="A6554" t="s">
        <v>29</v>
      </c>
      <c r="B6554" t="s">
        <v>56</v>
      </c>
      <c r="C6554">
        <v>2022</v>
      </c>
      <c r="D6554">
        <v>1</v>
      </c>
      <c r="E6554" t="s">
        <v>16</v>
      </c>
      <c r="F6554" t="s">
        <v>25</v>
      </c>
      <c r="G6554">
        <v>135672</v>
      </c>
      <c r="H6554">
        <v>3</v>
      </c>
      <c r="I6554">
        <v>1</v>
      </c>
      <c r="J6554">
        <v>9986</v>
      </c>
    </row>
    <row r="6555" spans="1:10" x14ac:dyDescent="0.2">
      <c r="A6555" t="s">
        <v>20</v>
      </c>
      <c r="B6555" t="s">
        <v>42</v>
      </c>
      <c r="C6555">
        <v>2017</v>
      </c>
      <c r="D6555">
        <v>1.1000000000000001</v>
      </c>
      <c r="E6555" t="s">
        <v>22</v>
      </c>
      <c r="F6555" t="s">
        <v>13</v>
      </c>
      <c r="G6555">
        <v>243149</v>
      </c>
      <c r="H6555">
        <v>5</v>
      </c>
      <c r="I6555">
        <v>5</v>
      </c>
      <c r="J6555">
        <v>7437</v>
      </c>
    </row>
    <row r="6556" spans="1:10" x14ac:dyDescent="0.2">
      <c r="A6556" t="s">
        <v>40</v>
      </c>
      <c r="B6556" t="s">
        <v>41</v>
      </c>
      <c r="C6556">
        <v>2014</v>
      </c>
      <c r="D6556">
        <v>2.7</v>
      </c>
      <c r="E6556" t="s">
        <v>16</v>
      </c>
      <c r="F6556" t="s">
        <v>13</v>
      </c>
      <c r="G6556">
        <v>52336</v>
      </c>
      <c r="H6556">
        <v>3</v>
      </c>
      <c r="I6556">
        <v>5</v>
      </c>
      <c r="J6556">
        <v>10953</v>
      </c>
    </row>
    <row r="6557" spans="1:10" x14ac:dyDescent="0.2">
      <c r="A6557" t="s">
        <v>40</v>
      </c>
      <c r="B6557" t="s">
        <v>41</v>
      </c>
      <c r="C6557">
        <v>2006</v>
      </c>
      <c r="D6557">
        <v>1.3</v>
      </c>
      <c r="E6557" t="s">
        <v>16</v>
      </c>
      <c r="F6557" t="s">
        <v>17</v>
      </c>
      <c r="G6557">
        <v>172292</v>
      </c>
      <c r="H6557">
        <v>5</v>
      </c>
      <c r="I6557">
        <v>5</v>
      </c>
      <c r="J6557">
        <v>6254</v>
      </c>
    </row>
    <row r="6558" spans="1:10" x14ac:dyDescent="0.2">
      <c r="A6558" t="s">
        <v>33</v>
      </c>
      <c r="B6558" t="s">
        <v>55</v>
      </c>
      <c r="C6558">
        <v>2009</v>
      </c>
      <c r="D6558">
        <v>2.2999999999999998</v>
      </c>
      <c r="E6558" t="s">
        <v>16</v>
      </c>
      <c r="F6558" t="s">
        <v>25</v>
      </c>
      <c r="G6558">
        <v>229415</v>
      </c>
      <c r="H6558">
        <v>4</v>
      </c>
      <c r="I6558">
        <v>1</v>
      </c>
      <c r="J6558">
        <v>5511</v>
      </c>
    </row>
    <row r="6559" spans="1:10" x14ac:dyDescent="0.2">
      <c r="A6559" t="s">
        <v>23</v>
      </c>
      <c r="B6559" t="s">
        <v>45</v>
      </c>
      <c r="C6559">
        <v>2016</v>
      </c>
      <c r="D6559">
        <v>4.3</v>
      </c>
      <c r="E6559" t="s">
        <v>12</v>
      </c>
      <c r="F6559" t="s">
        <v>17</v>
      </c>
      <c r="G6559">
        <v>261701</v>
      </c>
      <c r="H6559">
        <v>3</v>
      </c>
      <c r="I6559">
        <v>2</v>
      </c>
      <c r="J6559">
        <v>9465</v>
      </c>
    </row>
    <row r="6560" spans="1:10" x14ac:dyDescent="0.2">
      <c r="A6560" t="s">
        <v>29</v>
      </c>
      <c r="B6560" t="s">
        <v>56</v>
      </c>
      <c r="C6560">
        <v>2017</v>
      </c>
      <c r="D6560">
        <v>2.6</v>
      </c>
      <c r="E6560" t="s">
        <v>12</v>
      </c>
      <c r="F6560" t="s">
        <v>13</v>
      </c>
      <c r="G6560">
        <v>279367</v>
      </c>
      <c r="H6560">
        <v>5</v>
      </c>
      <c r="I6560">
        <v>1</v>
      </c>
      <c r="J6560">
        <v>6212</v>
      </c>
    </row>
    <row r="6561" spans="1:10" x14ac:dyDescent="0.2">
      <c r="A6561" t="s">
        <v>29</v>
      </c>
      <c r="B6561" t="s">
        <v>30</v>
      </c>
      <c r="C6561">
        <v>2017</v>
      </c>
      <c r="D6561">
        <v>3.4</v>
      </c>
      <c r="E6561" t="s">
        <v>28</v>
      </c>
      <c r="F6561" t="s">
        <v>17</v>
      </c>
      <c r="G6561">
        <v>42612</v>
      </c>
      <c r="H6561">
        <v>4</v>
      </c>
      <c r="I6561">
        <v>2</v>
      </c>
      <c r="J6561">
        <v>13247</v>
      </c>
    </row>
    <row r="6562" spans="1:10" x14ac:dyDescent="0.2">
      <c r="A6562" t="s">
        <v>14</v>
      </c>
      <c r="B6562" t="s">
        <v>46</v>
      </c>
      <c r="C6562">
        <v>2020</v>
      </c>
      <c r="D6562">
        <v>5</v>
      </c>
      <c r="E6562" t="s">
        <v>28</v>
      </c>
      <c r="F6562" t="s">
        <v>25</v>
      </c>
      <c r="G6562">
        <v>3514</v>
      </c>
      <c r="H6562">
        <v>2</v>
      </c>
      <c r="I6562">
        <v>3</v>
      </c>
      <c r="J6562">
        <v>15029</v>
      </c>
    </row>
    <row r="6563" spans="1:10" x14ac:dyDescent="0.2">
      <c r="A6563" t="s">
        <v>26</v>
      </c>
      <c r="B6563" t="s">
        <v>47</v>
      </c>
      <c r="C6563">
        <v>2001</v>
      </c>
      <c r="D6563">
        <v>2.8</v>
      </c>
      <c r="E6563" t="s">
        <v>28</v>
      </c>
      <c r="F6563" t="s">
        <v>25</v>
      </c>
      <c r="G6563">
        <v>84686</v>
      </c>
      <c r="H6563">
        <v>5</v>
      </c>
      <c r="I6563">
        <v>2</v>
      </c>
      <c r="J6563">
        <v>5506</v>
      </c>
    </row>
    <row r="6564" spans="1:10" x14ac:dyDescent="0.2">
      <c r="A6564" t="s">
        <v>23</v>
      </c>
      <c r="B6564" t="s">
        <v>45</v>
      </c>
      <c r="C6564">
        <v>2001</v>
      </c>
      <c r="D6564">
        <v>3.4</v>
      </c>
      <c r="E6564" t="s">
        <v>22</v>
      </c>
      <c r="F6564" t="s">
        <v>13</v>
      </c>
      <c r="G6564">
        <v>268824</v>
      </c>
      <c r="H6564">
        <v>3</v>
      </c>
      <c r="I6564">
        <v>2</v>
      </c>
      <c r="J6564">
        <v>4423</v>
      </c>
    </row>
    <row r="6565" spans="1:10" x14ac:dyDescent="0.2">
      <c r="A6565" t="s">
        <v>20</v>
      </c>
      <c r="B6565" t="s">
        <v>21</v>
      </c>
      <c r="C6565">
        <v>2019</v>
      </c>
      <c r="D6565">
        <v>4.8</v>
      </c>
      <c r="E6565" t="s">
        <v>28</v>
      </c>
      <c r="F6565" t="s">
        <v>13</v>
      </c>
      <c r="G6565">
        <v>14821</v>
      </c>
      <c r="H6565">
        <v>2</v>
      </c>
      <c r="I6565">
        <v>2</v>
      </c>
      <c r="J6565">
        <v>14303</v>
      </c>
    </row>
    <row r="6566" spans="1:10" x14ac:dyDescent="0.2">
      <c r="A6566" t="s">
        <v>26</v>
      </c>
      <c r="B6566" t="s">
        <v>27</v>
      </c>
      <c r="C6566">
        <v>2020</v>
      </c>
      <c r="D6566">
        <v>2.6</v>
      </c>
      <c r="E6566" t="s">
        <v>22</v>
      </c>
      <c r="F6566" t="s">
        <v>25</v>
      </c>
      <c r="G6566">
        <v>139858</v>
      </c>
      <c r="H6566">
        <v>4</v>
      </c>
      <c r="I6566">
        <v>4</v>
      </c>
      <c r="J6566">
        <v>11902</v>
      </c>
    </row>
    <row r="6567" spans="1:10" x14ac:dyDescent="0.2">
      <c r="A6567" t="s">
        <v>26</v>
      </c>
      <c r="B6567" t="s">
        <v>27</v>
      </c>
      <c r="C6567">
        <v>2023</v>
      </c>
      <c r="D6567">
        <v>1</v>
      </c>
      <c r="E6567" t="s">
        <v>16</v>
      </c>
      <c r="F6567" t="s">
        <v>17</v>
      </c>
      <c r="G6567">
        <v>122717</v>
      </c>
      <c r="H6567">
        <v>4</v>
      </c>
      <c r="I6567">
        <v>3</v>
      </c>
      <c r="J6567">
        <v>12045</v>
      </c>
    </row>
    <row r="6568" spans="1:10" x14ac:dyDescent="0.2">
      <c r="A6568" t="s">
        <v>36</v>
      </c>
      <c r="B6568" t="s">
        <v>44</v>
      </c>
      <c r="C6568">
        <v>2015</v>
      </c>
      <c r="D6568">
        <v>4.0999999999999996</v>
      </c>
      <c r="E6568" t="s">
        <v>28</v>
      </c>
      <c r="F6568" t="s">
        <v>17</v>
      </c>
      <c r="G6568">
        <v>88752</v>
      </c>
      <c r="H6568">
        <v>4</v>
      </c>
      <c r="I6568">
        <v>5</v>
      </c>
      <c r="J6568">
        <v>12424</v>
      </c>
    </row>
    <row r="6569" spans="1:10" x14ac:dyDescent="0.2">
      <c r="A6569" t="s">
        <v>33</v>
      </c>
      <c r="B6569" t="s">
        <v>43</v>
      </c>
      <c r="C6569">
        <v>2006</v>
      </c>
      <c r="D6569">
        <v>1.3</v>
      </c>
      <c r="E6569" t="s">
        <v>28</v>
      </c>
      <c r="F6569" t="s">
        <v>25</v>
      </c>
      <c r="G6569">
        <v>178195</v>
      </c>
      <c r="H6569">
        <v>2</v>
      </c>
      <c r="I6569">
        <v>3</v>
      </c>
      <c r="J6569">
        <v>3636</v>
      </c>
    </row>
    <row r="6570" spans="1:10" x14ac:dyDescent="0.2">
      <c r="A6570" t="s">
        <v>33</v>
      </c>
      <c r="B6570" t="s">
        <v>55</v>
      </c>
      <c r="C6570">
        <v>2019</v>
      </c>
      <c r="D6570">
        <v>4.2</v>
      </c>
      <c r="E6570" t="s">
        <v>16</v>
      </c>
      <c r="F6570" t="s">
        <v>13</v>
      </c>
      <c r="G6570">
        <v>80609</v>
      </c>
      <c r="H6570">
        <v>2</v>
      </c>
      <c r="I6570">
        <v>4</v>
      </c>
      <c r="J6570">
        <v>13387</v>
      </c>
    </row>
    <row r="6571" spans="1:10" x14ac:dyDescent="0.2">
      <c r="A6571" t="s">
        <v>23</v>
      </c>
      <c r="B6571" t="s">
        <v>24</v>
      </c>
      <c r="C6571">
        <v>2002</v>
      </c>
      <c r="D6571">
        <v>3.2</v>
      </c>
      <c r="E6571" t="s">
        <v>22</v>
      </c>
      <c r="F6571" t="s">
        <v>25</v>
      </c>
      <c r="G6571">
        <v>163937</v>
      </c>
      <c r="H6571">
        <v>3</v>
      </c>
      <c r="I6571">
        <v>1</v>
      </c>
      <c r="J6571">
        <v>6621</v>
      </c>
    </row>
    <row r="6572" spans="1:10" x14ac:dyDescent="0.2">
      <c r="A6572" t="s">
        <v>29</v>
      </c>
      <c r="B6572" t="s">
        <v>56</v>
      </c>
      <c r="C6572">
        <v>2021</v>
      </c>
      <c r="D6572">
        <v>4.3</v>
      </c>
      <c r="E6572" t="s">
        <v>28</v>
      </c>
      <c r="F6572" t="s">
        <v>13</v>
      </c>
      <c r="G6572">
        <v>236719</v>
      </c>
      <c r="H6572">
        <v>2</v>
      </c>
      <c r="I6572">
        <v>5</v>
      </c>
      <c r="J6572">
        <v>9965</v>
      </c>
    </row>
    <row r="6573" spans="1:10" x14ac:dyDescent="0.2">
      <c r="A6573" t="s">
        <v>14</v>
      </c>
      <c r="B6573" t="s">
        <v>39</v>
      </c>
      <c r="C6573">
        <v>2000</v>
      </c>
      <c r="D6573">
        <v>4.8</v>
      </c>
      <c r="E6573" t="s">
        <v>12</v>
      </c>
      <c r="F6573" t="s">
        <v>13</v>
      </c>
      <c r="G6573">
        <v>112549</v>
      </c>
      <c r="H6573">
        <v>2</v>
      </c>
      <c r="I6573">
        <v>4</v>
      </c>
      <c r="J6573">
        <v>6649</v>
      </c>
    </row>
    <row r="6574" spans="1:10" x14ac:dyDescent="0.2">
      <c r="A6574" t="s">
        <v>26</v>
      </c>
      <c r="B6574" t="s">
        <v>32</v>
      </c>
      <c r="C6574">
        <v>2018</v>
      </c>
      <c r="D6574">
        <v>2</v>
      </c>
      <c r="E6574" t="s">
        <v>16</v>
      </c>
      <c r="F6574" t="s">
        <v>25</v>
      </c>
      <c r="G6574">
        <v>280019</v>
      </c>
      <c r="H6574">
        <v>5</v>
      </c>
      <c r="I6574">
        <v>4</v>
      </c>
      <c r="J6574">
        <v>6899</v>
      </c>
    </row>
    <row r="6575" spans="1:10" x14ac:dyDescent="0.2">
      <c r="A6575" t="s">
        <v>18</v>
      </c>
      <c r="B6575" t="s">
        <v>19</v>
      </c>
      <c r="C6575">
        <v>2014</v>
      </c>
      <c r="D6575">
        <v>2.7</v>
      </c>
      <c r="E6575" t="s">
        <v>12</v>
      </c>
      <c r="F6575" t="s">
        <v>13</v>
      </c>
      <c r="G6575">
        <v>63098</v>
      </c>
      <c r="H6575">
        <v>3</v>
      </c>
      <c r="I6575">
        <v>2</v>
      </c>
      <c r="J6575">
        <v>9738</v>
      </c>
    </row>
    <row r="6576" spans="1:10" x14ac:dyDescent="0.2">
      <c r="A6576" t="s">
        <v>36</v>
      </c>
      <c r="B6576" t="s">
        <v>44</v>
      </c>
      <c r="C6576">
        <v>2021</v>
      </c>
      <c r="D6576">
        <v>4.8</v>
      </c>
      <c r="E6576" t="s">
        <v>16</v>
      </c>
      <c r="F6576" t="s">
        <v>17</v>
      </c>
      <c r="G6576">
        <v>124636</v>
      </c>
      <c r="H6576">
        <v>5</v>
      </c>
      <c r="I6576">
        <v>1</v>
      </c>
      <c r="J6576">
        <v>15207</v>
      </c>
    </row>
    <row r="6577" spans="1:10" x14ac:dyDescent="0.2">
      <c r="A6577" t="s">
        <v>26</v>
      </c>
      <c r="B6577" t="s">
        <v>32</v>
      </c>
      <c r="C6577">
        <v>2014</v>
      </c>
      <c r="D6577">
        <v>3.6</v>
      </c>
      <c r="E6577" t="s">
        <v>22</v>
      </c>
      <c r="F6577" t="s">
        <v>13</v>
      </c>
      <c r="G6577">
        <v>105747</v>
      </c>
      <c r="H6577">
        <v>4</v>
      </c>
      <c r="I6577">
        <v>5</v>
      </c>
      <c r="J6577">
        <v>11785</v>
      </c>
    </row>
    <row r="6578" spans="1:10" x14ac:dyDescent="0.2">
      <c r="A6578" t="s">
        <v>23</v>
      </c>
      <c r="B6578" t="s">
        <v>24</v>
      </c>
      <c r="C6578">
        <v>2023</v>
      </c>
      <c r="D6578">
        <v>3.3</v>
      </c>
      <c r="E6578" t="s">
        <v>28</v>
      </c>
      <c r="F6578" t="s">
        <v>17</v>
      </c>
      <c r="G6578">
        <v>141645</v>
      </c>
      <c r="H6578">
        <v>3</v>
      </c>
      <c r="I6578">
        <v>5</v>
      </c>
      <c r="J6578">
        <v>12967</v>
      </c>
    </row>
    <row r="6579" spans="1:10" x14ac:dyDescent="0.2">
      <c r="A6579" t="s">
        <v>14</v>
      </c>
      <c r="B6579" t="s">
        <v>15</v>
      </c>
      <c r="C6579">
        <v>2006</v>
      </c>
      <c r="D6579">
        <v>2.6</v>
      </c>
      <c r="E6579" t="s">
        <v>12</v>
      </c>
      <c r="F6579" t="s">
        <v>13</v>
      </c>
      <c r="G6579">
        <v>274946</v>
      </c>
      <c r="H6579">
        <v>4</v>
      </c>
      <c r="I6579">
        <v>2</v>
      </c>
      <c r="J6579">
        <v>3001</v>
      </c>
    </row>
    <row r="6580" spans="1:10" x14ac:dyDescent="0.2">
      <c r="A6580" t="s">
        <v>10</v>
      </c>
      <c r="B6580" t="s">
        <v>48</v>
      </c>
      <c r="C6580">
        <v>2016</v>
      </c>
      <c r="D6580">
        <v>4.3</v>
      </c>
      <c r="E6580" t="s">
        <v>28</v>
      </c>
      <c r="F6580" t="s">
        <v>17</v>
      </c>
      <c r="G6580">
        <v>291964</v>
      </c>
      <c r="H6580">
        <v>2</v>
      </c>
      <c r="I6580">
        <v>4</v>
      </c>
      <c r="J6580">
        <v>8860</v>
      </c>
    </row>
    <row r="6581" spans="1:10" x14ac:dyDescent="0.2">
      <c r="A6581" t="s">
        <v>20</v>
      </c>
      <c r="B6581" t="s">
        <v>21</v>
      </c>
      <c r="C6581">
        <v>2011</v>
      </c>
      <c r="D6581">
        <v>2.4</v>
      </c>
      <c r="E6581" t="s">
        <v>16</v>
      </c>
      <c r="F6581" t="s">
        <v>25</v>
      </c>
      <c r="G6581">
        <v>144052</v>
      </c>
      <c r="H6581">
        <v>2</v>
      </c>
      <c r="I6581">
        <v>4</v>
      </c>
      <c r="J6581">
        <v>7918</v>
      </c>
    </row>
    <row r="6582" spans="1:10" x14ac:dyDescent="0.2">
      <c r="A6582" t="s">
        <v>18</v>
      </c>
      <c r="B6582" t="s">
        <v>52</v>
      </c>
      <c r="C6582">
        <v>2016</v>
      </c>
      <c r="D6582">
        <v>1.7</v>
      </c>
      <c r="E6582" t="s">
        <v>12</v>
      </c>
      <c r="F6582" t="s">
        <v>13</v>
      </c>
      <c r="G6582">
        <v>261151</v>
      </c>
      <c r="H6582">
        <v>4</v>
      </c>
      <c r="I6582">
        <v>1</v>
      </c>
      <c r="J6582">
        <v>5376</v>
      </c>
    </row>
    <row r="6583" spans="1:10" x14ac:dyDescent="0.2">
      <c r="A6583" t="s">
        <v>26</v>
      </c>
      <c r="B6583" t="s">
        <v>47</v>
      </c>
      <c r="C6583">
        <v>2010</v>
      </c>
      <c r="D6583">
        <v>3.7</v>
      </c>
      <c r="E6583" t="s">
        <v>28</v>
      </c>
      <c r="F6583" t="s">
        <v>25</v>
      </c>
      <c r="G6583">
        <v>92415</v>
      </c>
      <c r="H6583">
        <v>4</v>
      </c>
      <c r="I6583">
        <v>5</v>
      </c>
      <c r="J6583">
        <v>8951</v>
      </c>
    </row>
    <row r="6584" spans="1:10" x14ac:dyDescent="0.2">
      <c r="A6584" t="s">
        <v>20</v>
      </c>
      <c r="B6584" t="s">
        <v>21</v>
      </c>
      <c r="C6584">
        <v>2023</v>
      </c>
      <c r="D6584">
        <v>4.8</v>
      </c>
      <c r="E6584" t="s">
        <v>16</v>
      </c>
      <c r="F6584" t="s">
        <v>13</v>
      </c>
      <c r="G6584">
        <v>176321</v>
      </c>
      <c r="H6584">
        <v>3</v>
      </c>
      <c r="I6584">
        <v>2</v>
      </c>
      <c r="J6584">
        <v>13273</v>
      </c>
    </row>
    <row r="6585" spans="1:10" x14ac:dyDescent="0.2">
      <c r="A6585" t="s">
        <v>36</v>
      </c>
      <c r="B6585" t="s">
        <v>44</v>
      </c>
      <c r="C6585">
        <v>2015</v>
      </c>
      <c r="D6585">
        <v>2.2999999999999998</v>
      </c>
      <c r="E6585" t="s">
        <v>16</v>
      </c>
      <c r="F6585" t="s">
        <v>13</v>
      </c>
      <c r="G6585">
        <v>179292</v>
      </c>
      <c r="H6585">
        <v>4</v>
      </c>
      <c r="I6585">
        <v>3</v>
      </c>
      <c r="J6585">
        <v>8314</v>
      </c>
    </row>
    <row r="6586" spans="1:10" x14ac:dyDescent="0.2">
      <c r="A6586" t="s">
        <v>10</v>
      </c>
      <c r="B6586" t="s">
        <v>48</v>
      </c>
      <c r="C6586">
        <v>2004</v>
      </c>
      <c r="D6586">
        <v>4.0999999999999996</v>
      </c>
      <c r="E6586" t="s">
        <v>12</v>
      </c>
      <c r="F6586" t="s">
        <v>25</v>
      </c>
      <c r="G6586">
        <v>38282</v>
      </c>
      <c r="H6586">
        <v>4</v>
      </c>
      <c r="I6586">
        <v>1</v>
      </c>
      <c r="J6586">
        <v>8634</v>
      </c>
    </row>
    <row r="6587" spans="1:10" x14ac:dyDescent="0.2">
      <c r="A6587" t="s">
        <v>14</v>
      </c>
      <c r="B6587" t="s">
        <v>46</v>
      </c>
      <c r="C6587">
        <v>2014</v>
      </c>
      <c r="D6587">
        <v>3</v>
      </c>
      <c r="E6587" t="s">
        <v>28</v>
      </c>
      <c r="F6587" t="s">
        <v>13</v>
      </c>
      <c r="G6587">
        <v>104677</v>
      </c>
      <c r="H6587">
        <v>4</v>
      </c>
      <c r="I6587">
        <v>4</v>
      </c>
      <c r="J6587">
        <v>9206</v>
      </c>
    </row>
    <row r="6588" spans="1:10" x14ac:dyDescent="0.2">
      <c r="A6588" t="s">
        <v>14</v>
      </c>
      <c r="B6588" t="s">
        <v>46</v>
      </c>
      <c r="C6588">
        <v>2022</v>
      </c>
      <c r="D6588">
        <v>2.7</v>
      </c>
      <c r="E6588" t="s">
        <v>28</v>
      </c>
      <c r="F6588" t="s">
        <v>25</v>
      </c>
      <c r="G6588">
        <v>98677</v>
      </c>
      <c r="H6588">
        <v>4</v>
      </c>
      <c r="I6588">
        <v>3</v>
      </c>
      <c r="J6588">
        <v>11426</v>
      </c>
    </row>
    <row r="6589" spans="1:10" x14ac:dyDescent="0.2">
      <c r="A6589" t="s">
        <v>20</v>
      </c>
      <c r="B6589" t="s">
        <v>21</v>
      </c>
      <c r="C6589">
        <v>2000</v>
      </c>
      <c r="D6589">
        <v>4.4000000000000004</v>
      </c>
      <c r="E6589" t="s">
        <v>22</v>
      </c>
      <c r="F6589" t="s">
        <v>13</v>
      </c>
      <c r="G6589">
        <v>229438</v>
      </c>
      <c r="H6589">
        <v>5</v>
      </c>
      <c r="I6589">
        <v>1</v>
      </c>
      <c r="J6589">
        <v>5911</v>
      </c>
    </row>
    <row r="6590" spans="1:10" x14ac:dyDescent="0.2">
      <c r="A6590" t="s">
        <v>29</v>
      </c>
      <c r="B6590" t="s">
        <v>56</v>
      </c>
      <c r="C6590">
        <v>2017</v>
      </c>
      <c r="D6590">
        <v>3.8</v>
      </c>
      <c r="E6590" t="s">
        <v>22</v>
      </c>
      <c r="F6590" t="s">
        <v>25</v>
      </c>
      <c r="G6590">
        <v>47506</v>
      </c>
      <c r="H6590">
        <v>4</v>
      </c>
      <c r="I6590">
        <v>2</v>
      </c>
      <c r="J6590">
        <v>14049</v>
      </c>
    </row>
    <row r="6591" spans="1:10" x14ac:dyDescent="0.2">
      <c r="A6591" t="s">
        <v>20</v>
      </c>
      <c r="B6591" t="s">
        <v>42</v>
      </c>
      <c r="C6591">
        <v>2012</v>
      </c>
      <c r="D6591">
        <v>4.8</v>
      </c>
      <c r="E6591" t="s">
        <v>16</v>
      </c>
      <c r="F6591" t="s">
        <v>13</v>
      </c>
      <c r="G6591">
        <v>153117</v>
      </c>
      <c r="H6591">
        <v>3</v>
      </c>
      <c r="I6591">
        <v>2</v>
      </c>
      <c r="J6591">
        <v>10437</v>
      </c>
    </row>
    <row r="6592" spans="1:10" x14ac:dyDescent="0.2">
      <c r="A6592" t="s">
        <v>23</v>
      </c>
      <c r="B6592" t="s">
        <v>24</v>
      </c>
      <c r="C6592">
        <v>2013</v>
      </c>
      <c r="D6592">
        <v>2.5</v>
      </c>
      <c r="E6592" t="s">
        <v>28</v>
      </c>
      <c r="F6592" t="s">
        <v>13</v>
      </c>
      <c r="G6592">
        <v>216392</v>
      </c>
      <c r="H6592">
        <v>2</v>
      </c>
      <c r="I6592">
        <v>5</v>
      </c>
      <c r="J6592">
        <v>6172</v>
      </c>
    </row>
    <row r="6593" spans="1:10" x14ac:dyDescent="0.2">
      <c r="A6593" t="s">
        <v>10</v>
      </c>
      <c r="B6593" t="s">
        <v>11</v>
      </c>
      <c r="C6593">
        <v>2013</v>
      </c>
      <c r="D6593">
        <v>1.4</v>
      </c>
      <c r="E6593" t="s">
        <v>16</v>
      </c>
      <c r="F6593" t="s">
        <v>25</v>
      </c>
      <c r="G6593">
        <v>74527</v>
      </c>
      <c r="H6593">
        <v>3</v>
      </c>
      <c r="I6593">
        <v>5</v>
      </c>
      <c r="J6593">
        <v>8909</v>
      </c>
    </row>
    <row r="6594" spans="1:10" x14ac:dyDescent="0.2">
      <c r="A6594" t="s">
        <v>26</v>
      </c>
      <c r="B6594" t="s">
        <v>47</v>
      </c>
      <c r="C6594">
        <v>2002</v>
      </c>
      <c r="D6594">
        <v>3.1</v>
      </c>
      <c r="E6594" t="s">
        <v>28</v>
      </c>
      <c r="F6594" t="s">
        <v>17</v>
      </c>
      <c r="G6594">
        <v>34863</v>
      </c>
      <c r="H6594">
        <v>3</v>
      </c>
      <c r="I6594">
        <v>4</v>
      </c>
      <c r="J6594">
        <v>8602</v>
      </c>
    </row>
    <row r="6595" spans="1:10" x14ac:dyDescent="0.2">
      <c r="A6595" t="s">
        <v>33</v>
      </c>
      <c r="B6595" t="s">
        <v>43</v>
      </c>
      <c r="C6595">
        <v>2020</v>
      </c>
      <c r="D6595">
        <v>2.2000000000000002</v>
      </c>
      <c r="E6595" t="s">
        <v>12</v>
      </c>
      <c r="F6595" t="s">
        <v>17</v>
      </c>
      <c r="G6595">
        <v>141074</v>
      </c>
      <c r="H6595">
        <v>5</v>
      </c>
      <c r="I6595">
        <v>4</v>
      </c>
      <c r="J6595">
        <v>10978</v>
      </c>
    </row>
    <row r="6596" spans="1:10" x14ac:dyDescent="0.2">
      <c r="A6596" t="s">
        <v>23</v>
      </c>
      <c r="B6596" t="s">
        <v>45</v>
      </c>
      <c r="C6596">
        <v>2016</v>
      </c>
      <c r="D6596">
        <v>2</v>
      </c>
      <c r="E6596" t="s">
        <v>28</v>
      </c>
      <c r="F6596" t="s">
        <v>25</v>
      </c>
      <c r="G6596">
        <v>163540</v>
      </c>
      <c r="H6596">
        <v>2</v>
      </c>
      <c r="I6596">
        <v>2</v>
      </c>
      <c r="J6596">
        <v>7629</v>
      </c>
    </row>
    <row r="6597" spans="1:10" x14ac:dyDescent="0.2">
      <c r="A6597" t="s">
        <v>26</v>
      </c>
      <c r="B6597" t="s">
        <v>27</v>
      </c>
      <c r="C6597">
        <v>2005</v>
      </c>
      <c r="D6597">
        <v>3.4</v>
      </c>
      <c r="E6597" t="s">
        <v>16</v>
      </c>
      <c r="F6597" t="s">
        <v>17</v>
      </c>
      <c r="G6597">
        <v>118614</v>
      </c>
      <c r="H6597">
        <v>2</v>
      </c>
      <c r="I6597">
        <v>4</v>
      </c>
      <c r="J6597">
        <v>9127</v>
      </c>
    </row>
    <row r="6598" spans="1:10" x14ac:dyDescent="0.2">
      <c r="A6598" t="s">
        <v>26</v>
      </c>
      <c r="B6598" t="s">
        <v>47</v>
      </c>
      <c r="C6598">
        <v>2020</v>
      </c>
      <c r="D6598">
        <v>2.1</v>
      </c>
      <c r="E6598" t="s">
        <v>22</v>
      </c>
      <c r="F6598" t="s">
        <v>13</v>
      </c>
      <c r="G6598">
        <v>19175</v>
      </c>
      <c r="H6598">
        <v>5</v>
      </c>
      <c r="I6598">
        <v>5</v>
      </c>
      <c r="J6598">
        <v>13816</v>
      </c>
    </row>
    <row r="6599" spans="1:10" x14ac:dyDescent="0.2">
      <c r="A6599" t="s">
        <v>36</v>
      </c>
      <c r="B6599" t="s">
        <v>37</v>
      </c>
      <c r="C6599">
        <v>2008</v>
      </c>
      <c r="D6599">
        <v>3</v>
      </c>
      <c r="E6599" t="s">
        <v>28</v>
      </c>
      <c r="F6599" t="s">
        <v>13</v>
      </c>
      <c r="G6599">
        <v>275731</v>
      </c>
      <c r="H6599">
        <v>4</v>
      </c>
      <c r="I6599">
        <v>5</v>
      </c>
      <c r="J6599">
        <v>3985</v>
      </c>
    </row>
    <row r="6600" spans="1:10" x14ac:dyDescent="0.2">
      <c r="A6600" t="s">
        <v>26</v>
      </c>
      <c r="B6600" t="s">
        <v>47</v>
      </c>
      <c r="C6600">
        <v>2016</v>
      </c>
      <c r="D6600">
        <v>3.9</v>
      </c>
      <c r="E6600" t="s">
        <v>28</v>
      </c>
      <c r="F6600" t="s">
        <v>13</v>
      </c>
      <c r="G6600">
        <v>237347</v>
      </c>
      <c r="H6600">
        <v>4</v>
      </c>
      <c r="I6600">
        <v>5</v>
      </c>
      <c r="J6600">
        <v>8053</v>
      </c>
    </row>
    <row r="6601" spans="1:10" x14ac:dyDescent="0.2">
      <c r="A6601" t="s">
        <v>40</v>
      </c>
      <c r="B6601" t="s">
        <v>51</v>
      </c>
      <c r="C6601">
        <v>2023</v>
      </c>
      <c r="D6601">
        <v>1.9</v>
      </c>
      <c r="E6601" t="s">
        <v>28</v>
      </c>
      <c r="F6601" t="s">
        <v>13</v>
      </c>
      <c r="G6601">
        <v>183270</v>
      </c>
      <c r="H6601">
        <v>3</v>
      </c>
      <c r="I6601">
        <v>4</v>
      </c>
      <c r="J6601">
        <v>9234</v>
      </c>
    </row>
    <row r="6602" spans="1:10" x14ac:dyDescent="0.2">
      <c r="A6602" t="s">
        <v>40</v>
      </c>
      <c r="B6602" t="s">
        <v>51</v>
      </c>
      <c r="C6602">
        <v>2018</v>
      </c>
      <c r="D6602">
        <v>1.8</v>
      </c>
      <c r="E6602" t="s">
        <v>28</v>
      </c>
      <c r="F6602" t="s">
        <v>25</v>
      </c>
      <c r="G6602">
        <v>210299</v>
      </c>
      <c r="H6602">
        <v>5</v>
      </c>
      <c r="I6602">
        <v>5</v>
      </c>
      <c r="J6602">
        <v>7094</v>
      </c>
    </row>
    <row r="6603" spans="1:10" x14ac:dyDescent="0.2">
      <c r="A6603" t="s">
        <v>23</v>
      </c>
      <c r="B6603" t="s">
        <v>45</v>
      </c>
      <c r="C6603">
        <v>2007</v>
      </c>
      <c r="D6603">
        <v>2.1</v>
      </c>
      <c r="E6603" t="s">
        <v>28</v>
      </c>
      <c r="F6603" t="s">
        <v>13</v>
      </c>
      <c r="G6603">
        <v>141895</v>
      </c>
      <c r="H6603">
        <v>2</v>
      </c>
      <c r="I6603">
        <v>1</v>
      </c>
      <c r="J6603">
        <v>5462</v>
      </c>
    </row>
    <row r="6604" spans="1:10" x14ac:dyDescent="0.2">
      <c r="A6604" t="s">
        <v>10</v>
      </c>
      <c r="B6604" t="s">
        <v>11</v>
      </c>
      <c r="C6604">
        <v>2015</v>
      </c>
      <c r="D6604">
        <v>1.4</v>
      </c>
      <c r="E6604" t="s">
        <v>22</v>
      </c>
      <c r="F6604" t="s">
        <v>25</v>
      </c>
      <c r="G6604">
        <v>129108</v>
      </c>
      <c r="H6604">
        <v>2</v>
      </c>
      <c r="I6604">
        <v>5</v>
      </c>
      <c r="J6604">
        <v>9417</v>
      </c>
    </row>
    <row r="6605" spans="1:10" x14ac:dyDescent="0.2">
      <c r="A6605" t="s">
        <v>26</v>
      </c>
      <c r="B6605" t="s">
        <v>47</v>
      </c>
      <c r="C6605">
        <v>2010</v>
      </c>
      <c r="D6605">
        <v>2.4</v>
      </c>
      <c r="E6605" t="s">
        <v>22</v>
      </c>
      <c r="F6605" t="s">
        <v>17</v>
      </c>
      <c r="G6605">
        <v>16660</v>
      </c>
      <c r="H6605">
        <v>2</v>
      </c>
      <c r="I6605">
        <v>2</v>
      </c>
      <c r="J6605">
        <v>12666</v>
      </c>
    </row>
    <row r="6606" spans="1:10" x14ac:dyDescent="0.2">
      <c r="A6606" t="s">
        <v>29</v>
      </c>
      <c r="B6606" t="s">
        <v>35</v>
      </c>
      <c r="C6606">
        <v>2002</v>
      </c>
      <c r="D6606">
        <v>2.2000000000000002</v>
      </c>
      <c r="E6606" t="s">
        <v>12</v>
      </c>
      <c r="F6606" t="s">
        <v>25</v>
      </c>
      <c r="G6606">
        <v>181525</v>
      </c>
      <c r="H6606">
        <v>2</v>
      </c>
      <c r="I6606">
        <v>2</v>
      </c>
      <c r="J6606">
        <v>3269</v>
      </c>
    </row>
    <row r="6607" spans="1:10" x14ac:dyDescent="0.2">
      <c r="A6607" t="s">
        <v>23</v>
      </c>
      <c r="B6607" t="s">
        <v>24</v>
      </c>
      <c r="C6607">
        <v>2011</v>
      </c>
      <c r="D6607">
        <v>2.8</v>
      </c>
      <c r="E6607" t="s">
        <v>22</v>
      </c>
      <c r="F6607" t="s">
        <v>25</v>
      </c>
      <c r="G6607">
        <v>263996</v>
      </c>
      <c r="H6607">
        <v>2</v>
      </c>
      <c r="I6607">
        <v>4</v>
      </c>
      <c r="J6607">
        <v>6920</v>
      </c>
    </row>
    <row r="6608" spans="1:10" x14ac:dyDescent="0.2">
      <c r="A6608" t="s">
        <v>14</v>
      </c>
      <c r="B6608" t="s">
        <v>15</v>
      </c>
      <c r="C6608">
        <v>2014</v>
      </c>
      <c r="D6608">
        <v>2.1</v>
      </c>
      <c r="E6608" t="s">
        <v>16</v>
      </c>
      <c r="F6608" t="s">
        <v>25</v>
      </c>
      <c r="G6608">
        <v>286051</v>
      </c>
      <c r="H6608">
        <v>2</v>
      </c>
      <c r="I6608">
        <v>2</v>
      </c>
      <c r="J6608">
        <v>5678</v>
      </c>
    </row>
    <row r="6609" spans="1:10" x14ac:dyDescent="0.2">
      <c r="A6609" t="s">
        <v>18</v>
      </c>
      <c r="B6609" t="s">
        <v>19</v>
      </c>
      <c r="C6609">
        <v>2018</v>
      </c>
      <c r="D6609">
        <v>1.5</v>
      </c>
      <c r="E6609" t="s">
        <v>28</v>
      </c>
      <c r="F6609" t="s">
        <v>17</v>
      </c>
      <c r="G6609">
        <v>187038</v>
      </c>
      <c r="H6609">
        <v>4</v>
      </c>
      <c r="I6609">
        <v>1</v>
      </c>
      <c r="J6609">
        <v>8759</v>
      </c>
    </row>
    <row r="6610" spans="1:10" x14ac:dyDescent="0.2">
      <c r="A6610" t="s">
        <v>14</v>
      </c>
      <c r="B6610" t="s">
        <v>46</v>
      </c>
      <c r="C6610">
        <v>2001</v>
      </c>
      <c r="D6610">
        <v>1</v>
      </c>
      <c r="E6610" t="s">
        <v>16</v>
      </c>
      <c r="F6610" t="s">
        <v>25</v>
      </c>
      <c r="G6610">
        <v>99627</v>
      </c>
      <c r="H6610">
        <v>5</v>
      </c>
      <c r="I6610">
        <v>3</v>
      </c>
      <c r="J6610">
        <v>4407</v>
      </c>
    </row>
    <row r="6611" spans="1:10" x14ac:dyDescent="0.2">
      <c r="A6611" t="s">
        <v>26</v>
      </c>
      <c r="B6611" t="s">
        <v>32</v>
      </c>
      <c r="C6611">
        <v>2013</v>
      </c>
      <c r="D6611">
        <v>1.7</v>
      </c>
      <c r="E6611" t="s">
        <v>28</v>
      </c>
      <c r="F6611" t="s">
        <v>25</v>
      </c>
      <c r="G6611">
        <v>142741</v>
      </c>
      <c r="H6611">
        <v>2</v>
      </c>
      <c r="I6611">
        <v>3</v>
      </c>
      <c r="J6611">
        <v>6845</v>
      </c>
    </row>
    <row r="6612" spans="1:10" x14ac:dyDescent="0.2">
      <c r="A6612" t="s">
        <v>10</v>
      </c>
      <c r="B6612" t="s">
        <v>31</v>
      </c>
      <c r="C6612">
        <v>2009</v>
      </c>
      <c r="D6612">
        <v>4</v>
      </c>
      <c r="E6612" t="s">
        <v>12</v>
      </c>
      <c r="F6612" t="s">
        <v>13</v>
      </c>
      <c r="G6612">
        <v>135765</v>
      </c>
      <c r="H6612">
        <v>5</v>
      </c>
      <c r="I6612">
        <v>4</v>
      </c>
      <c r="J6612">
        <v>8084</v>
      </c>
    </row>
    <row r="6613" spans="1:10" x14ac:dyDescent="0.2">
      <c r="A6613" t="s">
        <v>36</v>
      </c>
      <c r="B6613" t="s">
        <v>37</v>
      </c>
      <c r="C6613">
        <v>2010</v>
      </c>
      <c r="D6613">
        <v>2.6</v>
      </c>
      <c r="E6613" t="s">
        <v>22</v>
      </c>
      <c r="F6613" t="s">
        <v>25</v>
      </c>
      <c r="G6613">
        <v>68985</v>
      </c>
      <c r="H6613">
        <v>3</v>
      </c>
      <c r="I6613">
        <v>3</v>
      </c>
      <c r="J6613">
        <v>10320</v>
      </c>
    </row>
    <row r="6614" spans="1:10" x14ac:dyDescent="0.2">
      <c r="A6614" t="s">
        <v>20</v>
      </c>
      <c r="B6614" t="s">
        <v>42</v>
      </c>
      <c r="C6614">
        <v>2003</v>
      </c>
      <c r="D6614">
        <v>3.8</v>
      </c>
      <c r="E6614" t="s">
        <v>22</v>
      </c>
      <c r="F6614" t="s">
        <v>25</v>
      </c>
      <c r="G6614">
        <v>250702</v>
      </c>
      <c r="H6614">
        <v>5</v>
      </c>
      <c r="I6614">
        <v>1</v>
      </c>
      <c r="J6614">
        <v>5785</v>
      </c>
    </row>
    <row r="6615" spans="1:10" x14ac:dyDescent="0.2">
      <c r="A6615" t="s">
        <v>26</v>
      </c>
      <c r="B6615" t="s">
        <v>32</v>
      </c>
      <c r="C6615">
        <v>2006</v>
      </c>
      <c r="D6615">
        <v>2.5</v>
      </c>
      <c r="E6615" t="s">
        <v>22</v>
      </c>
      <c r="F6615" t="s">
        <v>25</v>
      </c>
      <c r="G6615">
        <v>129320</v>
      </c>
      <c r="H6615">
        <v>2</v>
      </c>
      <c r="I6615">
        <v>3</v>
      </c>
      <c r="J6615">
        <v>7813</v>
      </c>
    </row>
    <row r="6616" spans="1:10" x14ac:dyDescent="0.2">
      <c r="A6616" t="s">
        <v>33</v>
      </c>
      <c r="B6616" t="s">
        <v>34</v>
      </c>
      <c r="C6616">
        <v>2022</v>
      </c>
      <c r="D6616">
        <v>1.7</v>
      </c>
      <c r="E6616" t="s">
        <v>22</v>
      </c>
      <c r="F6616" t="s">
        <v>25</v>
      </c>
      <c r="G6616">
        <v>109946</v>
      </c>
      <c r="H6616">
        <v>3</v>
      </c>
      <c r="I6616">
        <v>2</v>
      </c>
      <c r="J6616">
        <v>12201</v>
      </c>
    </row>
    <row r="6617" spans="1:10" x14ac:dyDescent="0.2">
      <c r="A6617" t="s">
        <v>29</v>
      </c>
      <c r="B6617" t="s">
        <v>56</v>
      </c>
      <c r="C6617">
        <v>2019</v>
      </c>
      <c r="D6617">
        <v>2.5</v>
      </c>
      <c r="E6617" t="s">
        <v>28</v>
      </c>
      <c r="F6617" t="s">
        <v>13</v>
      </c>
      <c r="G6617">
        <v>28773</v>
      </c>
      <c r="H6617">
        <v>4</v>
      </c>
      <c r="I6617">
        <v>4</v>
      </c>
      <c r="J6617">
        <v>11724</v>
      </c>
    </row>
    <row r="6618" spans="1:10" x14ac:dyDescent="0.2">
      <c r="A6618" t="s">
        <v>18</v>
      </c>
      <c r="B6618" t="s">
        <v>19</v>
      </c>
      <c r="C6618">
        <v>2010</v>
      </c>
      <c r="D6618">
        <v>3.6</v>
      </c>
      <c r="E6618" t="s">
        <v>12</v>
      </c>
      <c r="F6618" t="s">
        <v>17</v>
      </c>
      <c r="G6618">
        <v>271846</v>
      </c>
      <c r="H6618">
        <v>5</v>
      </c>
      <c r="I6618">
        <v>3</v>
      </c>
      <c r="J6618">
        <v>6763</v>
      </c>
    </row>
    <row r="6619" spans="1:10" x14ac:dyDescent="0.2">
      <c r="A6619" t="s">
        <v>26</v>
      </c>
      <c r="B6619" t="s">
        <v>27</v>
      </c>
      <c r="C6619">
        <v>2008</v>
      </c>
      <c r="D6619">
        <v>4.5999999999999996</v>
      </c>
      <c r="E6619" t="s">
        <v>28</v>
      </c>
      <c r="F6619" t="s">
        <v>17</v>
      </c>
      <c r="G6619">
        <v>207183</v>
      </c>
      <c r="H6619">
        <v>5</v>
      </c>
      <c r="I6619">
        <v>2</v>
      </c>
      <c r="J6619">
        <v>8456</v>
      </c>
    </row>
    <row r="6620" spans="1:10" x14ac:dyDescent="0.2">
      <c r="A6620" t="s">
        <v>23</v>
      </c>
      <c r="B6620" t="s">
        <v>24</v>
      </c>
      <c r="C6620">
        <v>2017</v>
      </c>
      <c r="D6620">
        <v>3.2</v>
      </c>
      <c r="E6620" t="s">
        <v>12</v>
      </c>
      <c r="F6620" t="s">
        <v>25</v>
      </c>
      <c r="G6620">
        <v>225017</v>
      </c>
      <c r="H6620">
        <v>2</v>
      </c>
      <c r="I6620">
        <v>1</v>
      </c>
      <c r="J6620">
        <v>7899</v>
      </c>
    </row>
    <row r="6621" spans="1:10" x14ac:dyDescent="0.2">
      <c r="A6621" t="s">
        <v>40</v>
      </c>
      <c r="B6621" t="s">
        <v>41</v>
      </c>
      <c r="C6621">
        <v>2017</v>
      </c>
      <c r="D6621">
        <v>1.6</v>
      </c>
      <c r="E6621" t="s">
        <v>22</v>
      </c>
      <c r="F6621" t="s">
        <v>17</v>
      </c>
      <c r="G6621">
        <v>14124</v>
      </c>
      <c r="H6621">
        <v>3</v>
      </c>
      <c r="I6621">
        <v>3</v>
      </c>
      <c r="J6621">
        <v>14017</v>
      </c>
    </row>
    <row r="6622" spans="1:10" x14ac:dyDescent="0.2">
      <c r="A6622" t="s">
        <v>40</v>
      </c>
      <c r="B6622" t="s">
        <v>49</v>
      </c>
      <c r="C6622">
        <v>2012</v>
      </c>
      <c r="D6622">
        <v>1.6</v>
      </c>
      <c r="E6622" t="s">
        <v>16</v>
      </c>
      <c r="F6622" t="s">
        <v>17</v>
      </c>
      <c r="G6622">
        <v>133677</v>
      </c>
      <c r="H6622">
        <v>3</v>
      </c>
      <c r="I6622">
        <v>5</v>
      </c>
      <c r="J6622">
        <v>9126</v>
      </c>
    </row>
    <row r="6623" spans="1:10" x14ac:dyDescent="0.2">
      <c r="A6623" t="s">
        <v>29</v>
      </c>
      <c r="B6623" t="s">
        <v>56</v>
      </c>
      <c r="C6623">
        <v>2021</v>
      </c>
      <c r="D6623">
        <v>2.1</v>
      </c>
      <c r="E6623" t="s">
        <v>12</v>
      </c>
      <c r="F6623" t="s">
        <v>25</v>
      </c>
      <c r="G6623">
        <v>128431</v>
      </c>
      <c r="H6623">
        <v>3</v>
      </c>
      <c r="I6623">
        <v>1</v>
      </c>
      <c r="J6623">
        <v>9931</v>
      </c>
    </row>
    <row r="6624" spans="1:10" x14ac:dyDescent="0.2">
      <c r="A6624" t="s">
        <v>36</v>
      </c>
      <c r="B6624" t="s">
        <v>44</v>
      </c>
      <c r="C6624">
        <v>2005</v>
      </c>
      <c r="D6624">
        <v>2.9</v>
      </c>
      <c r="E6624" t="s">
        <v>22</v>
      </c>
      <c r="F6624" t="s">
        <v>17</v>
      </c>
      <c r="G6624">
        <v>47007</v>
      </c>
      <c r="H6624">
        <v>3</v>
      </c>
      <c r="I6624">
        <v>3</v>
      </c>
      <c r="J6624">
        <v>11059</v>
      </c>
    </row>
    <row r="6625" spans="1:10" x14ac:dyDescent="0.2">
      <c r="A6625" t="s">
        <v>36</v>
      </c>
      <c r="B6625" t="s">
        <v>44</v>
      </c>
      <c r="C6625">
        <v>2000</v>
      </c>
      <c r="D6625">
        <v>2.2999999999999998</v>
      </c>
      <c r="E6625" t="s">
        <v>16</v>
      </c>
      <c r="F6625" t="s">
        <v>17</v>
      </c>
      <c r="G6625">
        <v>247467</v>
      </c>
      <c r="H6625">
        <v>3</v>
      </c>
      <c r="I6625">
        <v>5</v>
      </c>
      <c r="J6625">
        <v>3950</v>
      </c>
    </row>
    <row r="6626" spans="1:10" x14ac:dyDescent="0.2">
      <c r="A6626" t="s">
        <v>20</v>
      </c>
      <c r="B6626" t="s">
        <v>50</v>
      </c>
      <c r="C6626">
        <v>2009</v>
      </c>
      <c r="D6626">
        <v>4.3</v>
      </c>
      <c r="E6626" t="s">
        <v>16</v>
      </c>
      <c r="F6626" t="s">
        <v>25</v>
      </c>
      <c r="G6626">
        <v>107975</v>
      </c>
      <c r="H6626">
        <v>4</v>
      </c>
      <c r="I6626">
        <v>3</v>
      </c>
      <c r="J6626">
        <v>9940</v>
      </c>
    </row>
    <row r="6627" spans="1:10" x14ac:dyDescent="0.2">
      <c r="A6627" t="s">
        <v>36</v>
      </c>
      <c r="B6627" t="s">
        <v>53</v>
      </c>
      <c r="C6627">
        <v>2006</v>
      </c>
      <c r="D6627">
        <v>1.5</v>
      </c>
      <c r="E6627" t="s">
        <v>12</v>
      </c>
      <c r="F6627" t="s">
        <v>25</v>
      </c>
      <c r="G6627">
        <v>166509</v>
      </c>
      <c r="H6627">
        <v>3</v>
      </c>
      <c r="I6627">
        <v>1</v>
      </c>
      <c r="J6627">
        <v>4069</v>
      </c>
    </row>
    <row r="6628" spans="1:10" x14ac:dyDescent="0.2">
      <c r="A6628" t="s">
        <v>36</v>
      </c>
      <c r="B6628" t="s">
        <v>37</v>
      </c>
      <c r="C6628">
        <v>2004</v>
      </c>
      <c r="D6628">
        <v>1.5</v>
      </c>
      <c r="E6628" t="s">
        <v>16</v>
      </c>
      <c r="F6628" t="s">
        <v>13</v>
      </c>
      <c r="G6628">
        <v>291005</v>
      </c>
      <c r="H6628">
        <v>4</v>
      </c>
      <c r="I6628">
        <v>1</v>
      </c>
      <c r="J6628">
        <v>2000</v>
      </c>
    </row>
    <row r="6629" spans="1:10" x14ac:dyDescent="0.2">
      <c r="A6629" t="s">
        <v>20</v>
      </c>
      <c r="B6629" t="s">
        <v>50</v>
      </c>
      <c r="C6629">
        <v>2007</v>
      </c>
      <c r="D6629">
        <v>4.3</v>
      </c>
      <c r="E6629" t="s">
        <v>22</v>
      </c>
      <c r="F6629" t="s">
        <v>13</v>
      </c>
      <c r="G6629">
        <v>225492</v>
      </c>
      <c r="H6629">
        <v>4</v>
      </c>
      <c r="I6629">
        <v>3</v>
      </c>
      <c r="J6629">
        <v>7990</v>
      </c>
    </row>
    <row r="6630" spans="1:10" x14ac:dyDescent="0.2">
      <c r="A6630" t="s">
        <v>10</v>
      </c>
      <c r="B6630" t="s">
        <v>31</v>
      </c>
      <c r="C6630">
        <v>2020</v>
      </c>
      <c r="D6630">
        <v>1.4</v>
      </c>
      <c r="E6630" t="s">
        <v>22</v>
      </c>
      <c r="F6630" t="s">
        <v>13</v>
      </c>
      <c r="G6630">
        <v>121880</v>
      </c>
      <c r="H6630">
        <v>2</v>
      </c>
      <c r="I6630">
        <v>3</v>
      </c>
      <c r="J6630">
        <v>11062</v>
      </c>
    </row>
    <row r="6631" spans="1:10" x14ac:dyDescent="0.2">
      <c r="A6631" t="s">
        <v>29</v>
      </c>
      <c r="B6631" t="s">
        <v>30</v>
      </c>
      <c r="C6631">
        <v>2002</v>
      </c>
      <c r="D6631">
        <v>3.6</v>
      </c>
      <c r="E6631" t="s">
        <v>22</v>
      </c>
      <c r="F6631" t="s">
        <v>17</v>
      </c>
      <c r="G6631">
        <v>260238</v>
      </c>
      <c r="H6631">
        <v>3</v>
      </c>
      <c r="I6631">
        <v>5</v>
      </c>
      <c r="J6631">
        <v>6595</v>
      </c>
    </row>
    <row r="6632" spans="1:10" x14ac:dyDescent="0.2">
      <c r="A6632" t="s">
        <v>14</v>
      </c>
      <c r="B6632" t="s">
        <v>39</v>
      </c>
      <c r="C6632">
        <v>2013</v>
      </c>
      <c r="D6632">
        <v>1.3</v>
      </c>
      <c r="E6632" t="s">
        <v>28</v>
      </c>
      <c r="F6632" t="s">
        <v>25</v>
      </c>
      <c r="G6632">
        <v>114292</v>
      </c>
      <c r="H6632">
        <v>2</v>
      </c>
      <c r="I6632">
        <v>2</v>
      </c>
      <c r="J6632">
        <v>7014</v>
      </c>
    </row>
    <row r="6633" spans="1:10" x14ac:dyDescent="0.2">
      <c r="A6633" t="s">
        <v>36</v>
      </c>
      <c r="B6633" t="s">
        <v>37</v>
      </c>
      <c r="C6633">
        <v>2020</v>
      </c>
      <c r="D6633">
        <v>1.3</v>
      </c>
      <c r="E6633" t="s">
        <v>16</v>
      </c>
      <c r="F6633" t="s">
        <v>17</v>
      </c>
      <c r="G6633">
        <v>100889</v>
      </c>
      <c r="H6633">
        <v>3</v>
      </c>
      <c r="I6633">
        <v>2</v>
      </c>
      <c r="J6633">
        <v>11882</v>
      </c>
    </row>
    <row r="6634" spans="1:10" x14ac:dyDescent="0.2">
      <c r="A6634" t="s">
        <v>20</v>
      </c>
      <c r="B6634" t="s">
        <v>42</v>
      </c>
      <c r="C6634">
        <v>2002</v>
      </c>
      <c r="D6634">
        <v>2.9</v>
      </c>
      <c r="E6634" t="s">
        <v>12</v>
      </c>
      <c r="F6634" t="s">
        <v>17</v>
      </c>
      <c r="G6634">
        <v>285187</v>
      </c>
      <c r="H6634">
        <v>3</v>
      </c>
      <c r="I6634">
        <v>4</v>
      </c>
      <c r="J6634">
        <v>3396</v>
      </c>
    </row>
    <row r="6635" spans="1:10" x14ac:dyDescent="0.2">
      <c r="A6635" t="s">
        <v>18</v>
      </c>
      <c r="B6635" t="s">
        <v>19</v>
      </c>
      <c r="C6635">
        <v>2002</v>
      </c>
      <c r="D6635">
        <v>4.0999999999999996</v>
      </c>
      <c r="E6635" t="s">
        <v>12</v>
      </c>
      <c r="F6635" t="s">
        <v>25</v>
      </c>
      <c r="G6635">
        <v>107689</v>
      </c>
      <c r="H6635">
        <v>5</v>
      </c>
      <c r="I6635">
        <v>3</v>
      </c>
      <c r="J6635">
        <v>6646</v>
      </c>
    </row>
    <row r="6636" spans="1:10" x14ac:dyDescent="0.2">
      <c r="A6636" t="s">
        <v>26</v>
      </c>
      <c r="B6636" t="s">
        <v>32</v>
      </c>
      <c r="C6636">
        <v>2001</v>
      </c>
      <c r="D6636">
        <v>3.5</v>
      </c>
      <c r="E6636" t="s">
        <v>28</v>
      </c>
      <c r="F6636" t="s">
        <v>13</v>
      </c>
      <c r="G6636">
        <v>55829</v>
      </c>
      <c r="H6636">
        <v>5</v>
      </c>
      <c r="I6636">
        <v>5</v>
      </c>
      <c r="J6636">
        <v>6783</v>
      </c>
    </row>
    <row r="6637" spans="1:10" x14ac:dyDescent="0.2">
      <c r="A6637" t="s">
        <v>29</v>
      </c>
      <c r="B6637" t="s">
        <v>35</v>
      </c>
      <c r="C6637">
        <v>2012</v>
      </c>
      <c r="D6637">
        <v>1.5</v>
      </c>
      <c r="E6637" t="s">
        <v>28</v>
      </c>
      <c r="F6637" t="s">
        <v>17</v>
      </c>
      <c r="G6637">
        <v>203805</v>
      </c>
      <c r="H6637">
        <v>2</v>
      </c>
      <c r="I6637">
        <v>1</v>
      </c>
      <c r="J6637">
        <v>6623</v>
      </c>
    </row>
    <row r="6638" spans="1:10" x14ac:dyDescent="0.2">
      <c r="A6638" t="s">
        <v>40</v>
      </c>
      <c r="B6638" t="s">
        <v>49</v>
      </c>
      <c r="C6638">
        <v>2020</v>
      </c>
      <c r="D6638">
        <v>3.1</v>
      </c>
      <c r="E6638" t="s">
        <v>22</v>
      </c>
      <c r="F6638" t="s">
        <v>25</v>
      </c>
      <c r="G6638">
        <v>294065</v>
      </c>
      <c r="H6638">
        <v>5</v>
      </c>
      <c r="I6638">
        <v>4</v>
      </c>
      <c r="J6638">
        <v>9318</v>
      </c>
    </row>
    <row r="6639" spans="1:10" x14ac:dyDescent="0.2">
      <c r="A6639" t="s">
        <v>36</v>
      </c>
      <c r="B6639" t="s">
        <v>53</v>
      </c>
      <c r="C6639">
        <v>2023</v>
      </c>
      <c r="D6639">
        <v>1.3</v>
      </c>
      <c r="E6639" t="s">
        <v>12</v>
      </c>
      <c r="F6639" t="s">
        <v>17</v>
      </c>
      <c r="G6639">
        <v>268386</v>
      </c>
      <c r="H6639">
        <v>2</v>
      </c>
      <c r="I6639">
        <v>4</v>
      </c>
      <c r="J6639">
        <v>8432</v>
      </c>
    </row>
    <row r="6640" spans="1:10" x14ac:dyDescent="0.2">
      <c r="A6640" t="s">
        <v>23</v>
      </c>
      <c r="B6640" t="s">
        <v>45</v>
      </c>
      <c r="C6640">
        <v>2005</v>
      </c>
      <c r="D6640">
        <v>3.9</v>
      </c>
      <c r="E6640" t="s">
        <v>22</v>
      </c>
      <c r="F6640" t="s">
        <v>17</v>
      </c>
      <c r="G6640">
        <v>108417</v>
      </c>
      <c r="H6640">
        <v>5</v>
      </c>
      <c r="I6640">
        <v>5</v>
      </c>
      <c r="J6640">
        <v>10831</v>
      </c>
    </row>
    <row r="6641" spans="1:10" x14ac:dyDescent="0.2">
      <c r="A6641" t="s">
        <v>14</v>
      </c>
      <c r="B6641" t="s">
        <v>46</v>
      </c>
      <c r="C6641">
        <v>2001</v>
      </c>
      <c r="D6641">
        <v>4.7</v>
      </c>
      <c r="E6641" t="s">
        <v>22</v>
      </c>
      <c r="F6641" t="s">
        <v>13</v>
      </c>
      <c r="G6641">
        <v>252930</v>
      </c>
      <c r="H6641">
        <v>3</v>
      </c>
      <c r="I6641">
        <v>1</v>
      </c>
      <c r="J6641">
        <v>6041</v>
      </c>
    </row>
    <row r="6642" spans="1:10" x14ac:dyDescent="0.2">
      <c r="A6642" t="s">
        <v>36</v>
      </c>
      <c r="B6642" t="s">
        <v>53</v>
      </c>
      <c r="C6642">
        <v>2006</v>
      </c>
      <c r="D6642">
        <v>2.2000000000000002</v>
      </c>
      <c r="E6642" t="s">
        <v>16</v>
      </c>
      <c r="F6642" t="s">
        <v>25</v>
      </c>
      <c r="G6642">
        <v>26137</v>
      </c>
      <c r="H6642">
        <v>4</v>
      </c>
      <c r="I6642">
        <v>2</v>
      </c>
      <c r="J6642">
        <v>8577</v>
      </c>
    </row>
    <row r="6643" spans="1:10" x14ac:dyDescent="0.2">
      <c r="A6643" t="s">
        <v>33</v>
      </c>
      <c r="B6643" t="s">
        <v>55</v>
      </c>
      <c r="C6643">
        <v>2019</v>
      </c>
      <c r="D6643">
        <v>2.4</v>
      </c>
      <c r="E6643" t="s">
        <v>16</v>
      </c>
      <c r="F6643" t="s">
        <v>13</v>
      </c>
      <c r="G6643">
        <v>178</v>
      </c>
      <c r="H6643">
        <v>3</v>
      </c>
      <c r="I6643">
        <v>1</v>
      </c>
      <c r="J6643">
        <v>13196</v>
      </c>
    </row>
    <row r="6644" spans="1:10" x14ac:dyDescent="0.2">
      <c r="A6644" t="s">
        <v>20</v>
      </c>
      <c r="B6644" t="s">
        <v>42</v>
      </c>
      <c r="C6644">
        <v>2023</v>
      </c>
      <c r="D6644">
        <v>2.7</v>
      </c>
      <c r="E6644" t="s">
        <v>16</v>
      </c>
      <c r="F6644" t="s">
        <v>17</v>
      </c>
      <c r="G6644">
        <v>201494</v>
      </c>
      <c r="H6644">
        <v>3</v>
      </c>
      <c r="I6644">
        <v>1</v>
      </c>
      <c r="J6644">
        <v>12170</v>
      </c>
    </row>
    <row r="6645" spans="1:10" x14ac:dyDescent="0.2">
      <c r="A6645" t="s">
        <v>29</v>
      </c>
      <c r="B6645" t="s">
        <v>35</v>
      </c>
      <c r="C6645">
        <v>2023</v>
      </c>
      <c r="D6645">
        <v>5</v>
      </c>
      <c r="E6645" t="s">
        <v>16</v>
      </c>
      <c r="F6645" t="s">
        <v>13</v>
      </c>
      <c r="G6645">
        <v>275991</v>
      </c>
      <c r="H6645">
        <v>3</v>
      </c>
      <c r="I6645">
        <v>4</v>
      </c>
      <c r="J6645">
        <v>11480</v>
      </c>
    </row>
    <row r="6646" spans="1:10" x14ac:dyDescent="0.2">
      <c r="A6646" t="s">
        <v>33</v>
      </c>
      <c r="B6646" t="s">
        <v>55</v>
      </c>
      <c r="C6646">
        <v>2001</v>
      </c>
      <c r="D6646">
        <v>5</v>
      </c>
      <c r="E6646" t="s">
        <v>16</v>
      </c>
      <c r="F6646" t="s">
        <v>25</v>
      </c>
      <c r="G6646">
        <v>151771</v>
      </c>
      <c r="H6646">
        <v>3</v>
      </c>
      <c r="I6646">
        <v>2</v>
      </c>
      <c r="J6646">
        <v>7364</v>
      </c>
    </row>
    <row r="6647" spans="1:10" x14ac:dyDescent="0.2">
      <c r="A6647" t="s">
        <v>20</v>
      </c>
      <c r="B6647" t="s">
        <v>42</v>
      </c>
      <c r="C6647">
        <v>2008</v>
      </c>
      <c r="D6647">
        <v>1.2</v>
      </c>
      <c r="E6647" t="s">
        <v>12</v>
      </c>
      <c r="F6647" t="s">
        <v>25</v>
      </c>
      <c r="G6647">
        <v>108783</v>
      </c>
      <c r="H6647">
        <v>3</v>
      </c>
      <c r="I6647">
        <v>3</v>
      </c>
      <c r="J6647">
        <v>5524</v>
      </c>
    </row>
    <row r="6648" spans="1:10" x14ac:dyDescent="0.2">
      <c r="A6648" t="s">
        <v>36</v>
      </c>
      <c r="B6648" t="s">
        <v>44</v>
      </c>
      <c r="C6648">
        <v>2017</v>
      </c>
      <c r="D6648">
        <v>3.9</v>
      </c>
      <c r="E6648" t="s">
        <v>28</v>
      </c>
      <c r="F6648" t="s">
        <v>13</v>
      </c>
      <c r="G6648">
        <v>234037</v>
      </c>
      <c r="H6648">
        <v>3</v>
      </c>
      <c r="I6648">
        <v>1</v>
      </c>
      <c r="J6648">
        <v>8419</v>
      </c>
    </row>
    <row r="6649" spans="1:10" x14ac:dyDescent="0.2">
      <c r="A6649" t="s">
        <v>20</v>
      </c>
      <c r="B6649" t="s">
        <v>21</v>
      </c>
      <c r="C6649">
        <v>2001</v>
      </c>
      <c r="D6649">
        <v>1.7</v>
      </c>
      <c r="E6649" t="s">
        <v>12</v>
      </c>
      <c r="F6649" t="s">
        <v>13</v>
      </c>
      <c r="G6649">
        <v>24929</v>
      </c>
      <c r="H6649">
        <v>3</v>
      </c>
      <c r="I6649">
        <v>1</v>
      </c>
      <c r="J6649">
        <v>5601</v>
      </c>
    </row>
    <row r="6650" spans="1:10" x14ac:dyDescent="0.2">
      <c r="A6650" t="s">
        <v>18</v>
      </c>
      <c r="B6650" t="s">
        <v>52</v>
      </c>
      <c r="C6650">
        <v>2004</v>
      </c>
      <c r="D6650">
        <v>4.3</v>
      </c>
      <c r="E6650" t="s">
        <v>12</v>
      </c>
      <c r="F6650" t="s">
        <v>17</v>
      </c>
      <c r="G6650">
        <v>284717</v>
      </c>
      <c r="H6650">
        <v>4</v>
      </c>
      <c r="I6650">
        <v>4</v>
      </c>
      <c r="J6650">
        <v>5405</v>
      </c>
    </row>
    <row r="6651" spans="1:10" x14ac:dyDescent="0.2">
      <c r="A6651" t="s">
        <v>36</v>
      </c>
      <c r="B6651" t="s">
        <v>53</v>
      </c>
      <c r="C6651">
        <v>2010</v>
      </c>
      <c r="D6651">
        <v>1.7</v>
      </c>
      <c r="E6651" t="s">
        <v>16</v>
      </c>
      <c r="F6651" t="s">
        <v>25</v>
      </c>
      <c r="G6651">
        <v>217611</v>
      </c>
      <c r="H6651">
        <v>4</v>
      </c>
      <c r="I6651">
        <v>2</v>
      </c>
      <c r="J6651">
        <v>5447</v>
      </c>
    </row>
    <row r="6652" spans="1:10" x14ac:dyDescent="0.2">
      <c r="A6652" t="s">
        <v>36</v>
      </c>
      <c r="B6652" t="s">
        <v>44</v>
      </c>
      <c r="C6652">
        <v>2004</v>
      </c>
      <c r="D6652">
        <v>4.5</v>
      </c>
      <c r="E6652" t="s">
        <v>22</v>
      </c>
      <c r="F6652" t="s">
        <v>25</v>
      </c>
      <c r="G6652">
        <v>101044</v>
      </c>
      <c r="H6652">
        <v>4</v>
      </c>
      <c r="I6652">
        <v>3</v>
      </c>
      <c r="J6652">
        <v>9779</v>
      </c>
    </row>
    <row r="6653" spans="1:10" x14ac:dyDescent="0.2">
      <c r="A6653" t="s">
        <v>14</v>
      </c>
      <c r="B6653" t="s">
        <v>46</v>
      </c>
      <c r="C6653">
        <v>2008</v>
      </c>
      <c r="D6653">
        <v>3.6</v>
      </c>
      <c r="E6653" t="s">
        <v>22</v>
      </c>
      <c r="F6653" t="s">
        <v>25</v>
      </c>
      <c r="G6653">
        <v>135355</v>
      </c>
      <c r="H6653">
        <v>5</v>
      </c>
      <c r="I6653">
        <v>2</v>
      </c>
      <c r="J6653">
        <v>9392</v>
      </c>
    </row>
    <row r="6654" spans="1:10" x14ac:dyDescent="0.2">
      <c r="A6654" t="s">
        <v>14</v>
      </c>
      <c r="B6654" t="s">
        <v>15</v>
      </c>
      <c r="C6654">
        <v>2019</v>
      </c>
      <c r="D6654">
        <v>3</v>
      </c>
      <c r="E6654" t="s">
        <v>28</v>
      </c>
      <c r="F6654" t="s">
        <v>13</v>
      </c>
      <c r="G6654">
        <v>252522</v>
      </c>
      <c r="H6654">
        <v>3</v>
      </c>
      <c r="I6654">
        <v>4</v>
      </c>
      <c r="J6654">
        <v>7749</v>
      </c>
    </row>
    <row r="6655" spans="1:10" x14ac:dyDescent="0.2">
      <c r="A6655" t="s">
        <v>18</v>
      </c>
      <c r="B6655" t="s">
        <v>52</v>
      </c>
      <c r="C6655">
        <v>2001</v>
      </c>
      <c r="D6655">
        <v>2</v>
      </c>
      <c r="E6655" t="s">
        <v>12</v>
      </c>
      <c r="F6655" t="s">
        <v>25</v>
      </c>
      <c r="G6655">
        <v>87508</v>
      </c>
      <c r="H6655">
        <v>4</v>
      </c>
      <c r="I6655">
        <v>1</v>
      </c>
      <c r="J6655">
        <v>4649</v>
      </c>
    </row>
    <row r="6656" spans="1:10" x14ac:dyDescent="0.2">
      <c r="A6656" t="s">
        <v>26</v>
      </c>
      <c r="B6656" t="s">
        <v>47</v>
      </c>
      <c r="C6656">
        <v>2007</v>
      </c>
      <c r="D6656">
        <v>4.2</v>
      </c>
      <c r="E6656" t="s">
        <v>28</v>
      </c>
      <c r="F6656" t="s">
        <v>25</v>
      </c>
      <c r="G6656">
        <v>111390</v>
      </c>
      <c r="H6656">
        <v>4</v>
      </c>
      <c r="I6656">
        <v>3</v>
      </c>
      <c r="J6656">
        <v>8172</v>
      </c>
    </row>
    <row r="6657" spans="1:10" x14ac:dyDescent="0.2">
      <c r="A6657" t="s">
        <v>40</v>
      </c>
      <c r="B6657" t="s">
        <v>49</v>
      </c>
      <c r="C6657">
        <v>2016</v>
      </c>
      <c r="D6657">
        <v>3</v>
      </c>
      <c r="E6657" t="s">
        <v>16</v>
      </c>
      <c r="F6657" t="s">
        <v>25</v>
      </c>
      <c r="G6657">
        <v>46541</v>
      </c>
      <c r="H6657">
        <v>4</v>
      </c>
      <c r="I6657">
        <v>4</v>
      </c>
      <c r="J6657">
        <v>11969</v>
      </c>
    </row>
    <row r="6658" spans="1:10" x14ac:dyDescent="0.2">
      <c r="A6658" t="s">
        <v>29</v>
      </c>
      <c r="B6658" t="s">
        <v>56</v>
      </c>
      <c r="C6658">
        <v>2015</v>
      </c>
      <c r="D6658">
        <v>4.4000000000000004</v>
      </c>
      <c r="E6658" t="s">
        <v>28</v>
      </c>
      <c r="F6658" t="s">
        <v>13</v>
      </c>
      <c r="G6658">
        <v>140190</v>
      </c>
      <c r="H6658">
        <v>2</v>
      </c>
      <c r="I6658">
        <v>1</v>
      </c>
      <c r="J6658">
        <v>10196</v>
      </c>
    </row>
    <row r="6659" spans="1:10" x14ac:dyDescent="0.2">
      <c r="A6659" t="s">
        <v>10</v>
      </c>
      <c r="B6659" t="s">
        <v>31</v>
      </c>
      <c r="C6659">
        <v>2021</v>
      </c>
      <c r="D6659">
        <v>4.5999999999999996</v>
      </c>
      <c r="E6659" t="s">
        <v>22</v>
      </c>
      <c r="F6659" t="s">
        <v>13</v>
      </c>
      <c r="G6659">
        <v>193017</v>
      </c>
      <c r="H6659">
        <v>5</v>
      </c>
      <c r="I6659">
        <v>5</v>
      </c>
      <c r="J6659">
        <v>13139</v>
      </c>
    </row>
    <row r="6660" spans="1:10" x14ac:dyDescent="0.2">
      <c r="A6660" t="s">
        <v>20</v>
      </c>
      <c r="B6660" t="s">
        <v>50</v>
      </c>
      <c r="C6660">
        <v>2023</v>
      </c>
      <c r="D6660">
        <v>2.6</v>
      </c>
      <c r="E6660" t="s">
        <v>22</v>
      </c>
      <c r="F6660" t="s">
        <v>13</v>
      </c>
      <c r="G6660">
        <v>113505</v>
      </c>
      <c r="H6660">
        <v>4</v>
      </c>
      <c r="I6660">
        <v>4</v>
      </c>
      <c r="J6660">
        <v>13329</v>
      </c>
    </row>
    <row r="6661" spans="1:10" x14ac:dyDescent="0.2">
      <c r="A6661" t="s">
        <v>14</v>
      </c>
      <c r="B6661" t="s">
        <v>46</v>
      </c>
      <c r="C6661">
        <v>2021</v>
      </c>
      <c r="D6661">
        <v>3.7</v>
      </c>
      <c r="E6661" t="s">
        <v>12</v>
      </c>
      <c r="F6661" t="s">
        <v>17</v>
      </c>
      <c r="G6661">
        <v>132045</v>
      </c>
      <c r="H6661">
        <v>3</v>
      </c>
      <c r="I6661">
        <v>2</v>
      </c>
      <c r="J6661">
        <v>12959</v>
      </c>
    </row>
    <row r="6662" spans="1:10" x14ac:dyDescent="0.2">
      <c r="A6662" t="s">
        <v>18</v>
      </c>
      <c r="B6662" t="s">
        <v>54</v>
      </c>
      <c r="C6662">
        <v>2023</v>
      </c>
      <c r="D6662">
        <v>3.8</v>
      </c>
      <c r="E6662" t="s">
        <v>22</v>
      </c>
      <c r="F6662" t="s">
        <v>17</v>
      </c>
      <c r="G6662">
        <v>121773</v>
      </c>
      <c r="H6662">
        <v>2</v>
      </c>
      <c r="I6662">
        <v>5</v>
      </c>
      <c r="J6662">
        <v>15864</v>
      </c>
    </row>
    <row r="6663" spans="1:10" x14ac:dyDescent="0.2">
      <c r="A6663" t="s">
        <v>20</v>
      </c>
      <c r="B6663" t="s">
        <v>21</v>
      </c>
      <c r="C6663">
        <v>2012</v>
      </c>
      <c r="D6663">
        <v>3.2</v>
      </c>
      <c r="E6663" t="s">
        <v>16</v>
      </c>
      <c r="F6663" t="s">
        <v>25</v>
      </c>
      <c r="G6663">
        <v>184888</v>
      </c>
      <c r="H6663">
        <v>3</v>
      </c>
      <c r="I6663">
        <v>1</v>
      </c>
      <c r="J6663">
        <v>8202</v>
      </c>
    </row>
    <row r="6664" spans="1:10" x14ac:dyDescent="0.2">
      <c r="A6664" t="s">
        <v>23</v>
      </c>
      <c r="B6664" t="s">
        <v>24</v>
      </c>
      <c r="C6664">
        <v>2021</v>
      </c>
      <c r="D6664">
        <v>3.1</v>
      </c>
      <c r="E6664" t="s">
        <v>28</v>
      </c>
      <c r="F6664" t="s">
        <v>25</v>
      </c>
      <c r="G6664">
        <v>246099</v>
      </c>
      <c r="H6664">
        <v>3</v>
      </c>
      <c r="I6664">
        <v>4</v>
      </c>
      <c r="J6664">
        <v>8578</v>
      </c>
    </row>
    <row r="6665" spans="1:10" x14ac:dyDescent="0.2">
      <c r="A6665" t="s">
        <v>10</v>
      </c>
      <c r="B6665" t="s">
        <v>48</v>
      </c>
      <c r="C6665">
        <v>2013</v>
      </c>
      <c r="D6665">
        <v>3.1</v>
      </c>
      <c r="E6665" t="s">
        <v>12</v>
      </c>
      <c r="F6665" t="s">
        <v>25</v>
      </c>
      <c r="G6665">
        <v>95849</v>
      </c>
      <c r="H6665">
        <v>4</v>
      </c>
      <c r="I6665">
        <v>5</v>
      </c>
      <c r="J6665">
        <v>9183</v>
      </c>
    </row>
    <row r="6666" spans="1:10" x14ac:dyDescent="0.2">
      <c r="A6666" t="s">
        <v>14</v>
      </c>
      <c r="B6666" t="s">
        <v>39</v>
      </c>
      <c r="C6666">
        <v>2010</v>
      </c>
      <c r="D6666">
        <v>3.7</v>
      </c>
      <c r="E6666" t="s">
        <v>22</v>
      </c>
      <c r="F6666" t="s">
        <v>13</v>
      </c>
      <c r="G6666">
        <v>206414</v>
      </c>
      <c r="H6666">
        <v>4</v>
      </c>
      <c r="I6666">
        <v>2</v>
      </c>
      <c r="J6666">
        <v>8671</v>
      </c>
    </row>
    <row r="6667" spans="1:10" x14ac:dyDescent="0.2">
      <c r="A6667" t="s">
        <v>23</v>
      </c>
      <c r="B6667" t="s">
        <v>24</v>
      </c>
      <c r="C6667">
        <v>2022</v>
      </c>
      <c r="D6667">
        <v>1.1000000000000001</v>
      </c>
      <c r="E6667" t="s">
        <v>16</v>
      </c>
      <c r="F6667" t="s">
        <v>17</v>
      </c>
      <c r="G6667">
        <v>263064</v>
      </c>
      <c r="H6667">
        <v>5</v>
      </c>
      <c r="I6667">
        <v>3</v>
      </c>
      <c r="J6667">
        <v>9038</v>
      </c>
    </row>
    <row r="6668" spans="1:10" x14ac:dyDescent="0.2">
      <c r="A6668" t="s">
        <v>23</v>
      </c>
      <c r="B6668" t="s">
        <v>38</v>
      </c>
      <c r="C6668">
        <v>2012</v>
      </c>
      <c r="D6668">
        <v>4.7</v>
      </c>
      <c r="E6668" t="s">
        <v>22</v>
      </c>
      <c r="F6668" t="s">
        <v>17</v>
      </c>
      <c r="G6668">
        <v>216584</v>
      </c>
      <c r="H6668">
        <v>4</v>
      </c>
      <c r="I6668">
        <v>3</v>
      </c>
      <c r="J6668">
        <v>11568</v>
      </c>
    </row>
    <row r="6669" spans="1:10" x14ac:dyDescent="0.2">
      <c r="A6669" t="s">
        <v>36</v>
      </c>
      <c r="B6669" t="s">
        <v>53</v>
      </c>
      <c r="C6669">
        <v>2016</v>
      </c>
      <c r="D6669">
        <v>4.8</v>
      </c>
      <c r="E6669" t="s">
        <v>22</v>
      </c>
      <c r="F6669" t="s">
        <v>13</v>
      </c>
      <c r="G6669">
        <v>279973</v>
      </c>
      <c r="H6669">
        <v>4</v>
      </c>
      <c r="I6669">
        <v>2</v>
      </c>
      <c r="J6669">
        <v>10100</v>
      </c>
    </row>
    <row r="6670" spans="1:10" x14ac:dyDescent="0.2">
      <c r="A6670" t="s">
        <v>14</v>
      </c>
      <c r="B6670" t="s">
        <v>15</v>
      </c>
      <c r="C6670">
        <v>2006</v>
      </c>
      <c r="D6670">
        <v>4.8</v>
      </c>
      <c r="E6670" t="s">
        <v>28</v>
      </c>
      <c r="F6670" t="s">
        <v>17</v>
      </c>
      <c r="G6670">
        <v>104490</v>
      </c>
      <c r="H6670">
        <v>5</v>
      </c>
      <c r="I6670">
        <v>5</v>
      </c>
      <c r="J6670">
        <v>10110</v>
      </c>
    </row>
    <row r="6671" spans="1:10" x14ac:dyDescent="0.2">
      <c r="A6671" t="s">
        <v>18</v>
      </c>
      <c r="B6671" t="s">
        <v>52</v>
      </c>
      <c r="C6671">
        <v>2005</v>
      </c>
      <c r="D6671">
        <v>3.6</v>
      </c>
      <c r="E6671" t="s">
        <v>28</v>
      </c>
      <c r="F6671" t="s">
        <v>17</v>
      </c>
      <c r="G6671">
        <v>261</v>
      </c>
      <c r="H6671">
        <v>3</v>
      </c>
      <c r="I6671">
        <v>2</v>
      </c>
      <c r="J6671">
        <v>10694</v>
      </c>
    </row>
    <row r="6672" spans="1:10" x14ac:dyDescent="0.2">
      <c r="A6672" t="s">
        <v>10</v>
      </c>
      <c r="B6672" t="s">
        <v>31</v>
      </c>
      <c r="C6672">
        <v>2023</v>
      </c>
      <c r="D6672">
        <v>2.2000000000000002</v>
      </c>
      <c r="E6672" t="s">
        <v>22</v>
      </c>
      <c r="F6672" t="s">
        <v>25</v>
      </c>
      <c r="G6672">
        <v>220516</v>
      </c>
      <c r="H6672">
        <v>3</v>
      </c>
      <c r="I6672">
        <v>5</v>
      </c>
      <c r="J6672">
        <v>10789</v>
      </c>
    </row>
    <row r="6673" spans="1:10" x14ac:dyDescent="0.2">
      <c r="A6673" t="s">
        <v>10</v>
      </c>
      <c r="B6673" t="s">
        <v>48</v>
      </c>
      <c r="C6673">
        <v>2007</v>
      </c>
      <c r="D6673">
        <v>4.9000000000000004</v>
      </c>
      <c r="E6673" t="s">
        <v>12</v>
      </c>
      <c r="F6673" t="s">
        <v>17</v>
      </c>
      <c r="G6673">
        <v>10457</v>
      </c>
      <c r="H6673">
        <v>2</v>
      </c>
      <c r="I6673">
        <v>1</v>
      </c>
      <c r="J6673">
        <v>12390</v>
      </c>
    </row>
    <row r="6674" spans="1:10" x14ac:dyDescent="0.2">
      <c r="A6674" t="s">
        <v>10</v>
      </c>
      <c r="B6674" t="s">
        <v>48</v>
      </c>
      <c r="C6674">
        <v>2022</v>
      </c>
      <c r="D6674">
        <v>3.2</v>
      </c>
      <c r="E6674" t="s">
        <v>22</v>
      </c>
      <c r="F6674" t="s">
        <v>17</v>
      </c>
      <c r="G6674">
        <v>110964</v>
      </c>
      <c r="H6674">
        <v>2</v>
      </c>
      <c r="I6674">
        <v>5</v>
      </c>
      <c r="J6674">
        <v>15180</v>
      </c>
    </row>
    <row r="6675" spans="1:10" x14ac:dyDescent="0.2">
      <c r="A6675" t="s">
        <v>18</v>
      </c>
      <c r="B6675" t="s">
        <v>54</v>
      </c>
      <c r="C6675">
        <v>2012</v>
      </c>
      <c r="D6675">
        <v>1.8</v>
      </c>
      <c r="E6675" t="s">
        <v>16</v>
      </c>
      <c r="F6675" t="s">
        <v>17</v>
      </c>
      <c r="G6675">
        <v>86290</v>
      </c>
      <c r="H6675">
        <v>4</v>
      </c>
      <c r="I6675">
        <v>1</v>
      </c>
      <c r="J6675">
        <v>10274</v>
      </c>
    </row>
    <row r="6676" spans="1:10" x14ac:dyDescent="0.2">
      <c r="A6676" t="s">
        <v>18</v>
      </c>
      <c r="B6676" t="s">
        <v>52</v>
      </c>
      <c r="C6676">
        <v>2017</v>
      </c>
      <c r="D6676">
        <v>1.8</v>
      </c>
      <c r="E6676" t="s">
        <v>16</v>
      </c>
      <c r="F6676" t="s">
        <v>17</v>
      </c>
      <c r="G6676">
        <v>19088</v>
      </c>
      <c r="H6676">
        <v>2</v>
      </c>
      <c r="I6676">
        <v>3</v>
      </c>
      <c r="J6676">
        <v>13118</v>
      </c>
    </row>
    <row r="6677" spans="1:10" x14ac:dyDescent="0.2">
      <c r="A6677" t="s">
        <v>23</v>
      </c>
      <c r="B6677" t="s">
        <v>24</v>
      </c>
      <c r="C6677">
        <v>2004</v>
      </c>
      <c r="D6677">
        <v>4.2</v>
      </c>
      <c r="E6677" t="s">
        <v>28</v>
      </c>
      <c r="F6677" t="s">
        <v>25</v>
      </c>
      <c r="G6677">
        <v>267130</v>
      </c>
      <c r="H6677">
        <v>3</v>
      </c>
      <c r="I6677">
        <v>1</v>
      </c>
      <c r="J6677">
        <v>4157</v>
      </c>
    </row>
    <row r="6678" spans="1:10" x14ac:dyDescent="0.2">
      <c r="A6678" t="s">
        <v>26</v>
      </c>
      <c r="B6678" t="s">
        <v>47</v>
      </c>
      <c r="C6678">
        <v>2023</v>
      </c>
      <c r="D6678">
        <v>1</v>
      </c>
      <c r="E6678" t="s">
        <v>28</v>
      </c>
      <c r="F6678" t="s">
        <v>13</v>
      </c>
      <c r="G6678">
        <v>237737</v>
      </c>
      <c r="H6678">
        <v>5</v>
      </c>
      <c r="I6678">
        <v>5</v>
      </c>
      <c r="J6678">
        <v>7245</v>
      </c>
    </row>
    <row r="6679" spans="1:10" x14ac:dyDescent="0.2">
      <c r="A6679" t="s">
        <v>36</v>
      </c>
      <c r="B6679" t="s">
        <v>44</v>
      </c>
      <c r="C6679">
        <v>2008</v>
      </c>
      <c r="D6679">
        <v>3.6</v>
      </c>
      <c r="E6679" t="s">
        <v>28</v>
      </c>
      <c r="F6679" t="s">
        <v>25</v>
      </c>
      <c r="G6679">
        <v>89402</v>
      </c>
      <c r="H6679">
        <v>5</v>
      </c>
      <c r="I6679">
        <v>5</v>
      </c>
      <c r="J6679">
        <v>8311</v>
      </c>
    </row>
    <row r="6680" spans="1:10" x14ac:dyDescent="0.2">
      <c r="A6680" t="s">
        <v>23</v>
      </c>
      <c r="B6680" t="s">
        <v>45</v>
      </c>
      <c r="C6680">
        <v>2011</v>
      </c>
      <c r="D6680">
        <v>3.1</v>
      </c>
      <c r="E6680" t="s">
        <v>22</v>
      </c>
      <c r="F6680" t="s">
        <v>25</v>
      </c>
      <c r="G6680">
        <v>137183</v>
      </c>
      <c r="H6680">
        <v>3</v>
      </c>
      <c r="I6680">
        <v>4</v>
      </c>
      <c r="J6680">
        <v>9756</v>
      </c>
    </row>
    <row r="6681" spans="1:10" x14ac:dyDescent="0.2">
      <c r="A6681" t="s">
        <v>36</v>
      </c>
      <c r="B6681" t="s">
        <v>37</v>
      </c>
      <c r="C6681">
        <v>2002</v>
      </c>
      <c r="D6681">
        <v>4.4000000000000004</v>
      </c>
      <c r="E6681" t="s">
        <v>22</v>
      </c>
      <c r="F6681" t="s">
        <v>13</v>
      </c>
      <c r="G6681">
        <v>109568</v>
      </c>
      <c r="H6681">
        <v>4</v>
      </c>
      <c r="I6681">
        <v>2</v>
      </c>
      <c r="J6681">
        <v>8908</v>
      </c>
    </row>
    <row r="6682" spans="1:10" x14ac:dyDescent="0.2">
      <c r="A6682" t="s">
        <v>26</v>
      </c>
      <c r="B6682" t="s">
        <v>32</v>
      </c>
      <c r="C6682">
        <v>2014</v>
      </c>
      <c r="D6682">
        <v>2.2000000000000002</v>
      </c>
      <c r="E6682" t="s">
        <v>16</v>
      </c>
      <c r="F6682" t="s">
        <v>17</v>
      </c>
      <c r="G6682">
        <v>71736</v>
      </c>
      <c r="H6682">
        <v>5</v>
      </c>
      <c r="I6682">
        <v>1</v>
      </c>
      <c r="J6682">
        <v>11565</v>
      </c>
    </row>
    <row r="6683" spans="1:10" x14ac:dyDescent="0.2">
      <c r="A6683" t="s">
        <v>26</v>
      </c>
      <c r="B6683" t="s">
        <v>27</v>
      </c>
      <c r="C6683">
        <v>2013</v>
      </c>
      <c r="D6683">
        <v>2.1</v>
      </c>
      <c r="E6683" t="s">
        <v>12</v>
      </c>
      <c r="F6683" t="s">
        <v>17</v>
      </c>
      <c r="G6683">
        <v>202382</v>
      </c>
      <c r="H6683">
        <v>4</v>
      </c>
      <c r="I6683">
        <v>3</v>
      </c>
      <c r="J6683">
        <v>7552</v>
      </c>
    </row>
    <row r="6684" spans="1:10" x14ac:dyDescent="0.2">
      <c r="A6684" t="s">
        <v>20</v>
      </c>
      <c r="B6684" t="s">
        <v>42</v>
      </c>
      <c r="C6684">
        <v>2022</v>
      </c>
      <c r="D6684">
        <v>4</v>
      </c>
      <c r="E6684" t="s">
        <v>22</v>
      </c>
      <c r="F6684" t="s">
        <v>25</v>
      </c>
      <c r="G6684">
        <v>245773</v>
      </c>
      <c r="H6684">
        <v>2</v>
      </c>
      <c r="I6684">
        <v>1</v>
      </c>
      <c r="J6684">
        <v>11784</v>
      </c>
    </row>
    <row r="6685" spans="1:10" x14ac:dyDescent="0.2">
      <c r="A6685" t="s">
        <v>20</v>
      </c>
      <c r="B6685" t="s">
        <v>50</v>
      </c>
      <c r="C6685">
        <v>2009</v>
      </c>
      <c r="D6685">
        <v>4.0999999999999996</v>
      </c>
      <c r="E6685" t="s">
        <v>16</v>
      </c>
      <c r="F6685" t="s">
        <v>17</v>
      </c>
      <c r="G6685">
        <v>275327</v>
      </c>
      <c r="H6685">
        <v>5</v>
      </c>
      <c r="I6685">
        <v>1</v>
      </c>
      <c r="J6685">
        <v>7893</v>
      </c>
    </row>
    <row r="6686" spans="1:10" x14ac:dyDescent="0.2">
      <c r="A6686" t="s">
        <v>10</v>
      </c>
      <c r="B6686" t="s">
        <v>48</v>
      </c>
      <c r="C6686">
        <v>2020</v>
      </c>
      <c r="D6686">
        <v>3.3</v>
      </c>
      <c r="E6686" t="s">
        <v>28</v>
      </c>
      <c r="F6686" t="s">
        <v>25</v>
      </c>
      <c r="G6686">
        <v>175040</v>
      </c>
      <c r="H6686">
        <v>3</v>
      </c>
      <c r="I6686">
        <v>2</v>
      </c>
      <c r="J6686">
        <v>9899</v>
      </c>
    </row>
    <row r="6687" spans="1:10" x14ac:dyDescent="0.2">
      <c r="A6687" t="s">
        <v>29</v>
      </c>
      <c r="B6687" t="s">
        <v>30</v>
      </c>
      <c r="C6687">
        <v>2010</v>
      </c>
      <c r="D6687">
        <v>3.7</v>
      </c>
      <c r="E6687" t="s">
        <v>12</v>
      </c>
      <c r="F6687" t="s">
        <v>13</v>
      </c>
      <c r="G6687">
        <v>276565</v>
      </c>
      <c r="H6687">
        <v>3</v>
      </c>
      <c r="I6687">
        <v>1</v>
      </c>
      <c r="J6687">
        <v>5268</v>
      </c>
    </row>
    <row r="6688" spans="1:10" x14ac:dyDescent="0.2">
      <c r="A6688" t="s">
        <v>20</v>
      </c>
      <c r="B6688" t="s">
        <v>50</v>
      </c>
      <c r="C6688">
        <v>2009</v>
      </c>
      <c r="D6688">
        <v>1.8</v>
      </c>
      <c r="E6688" t="s">
        <v>28</v>
      </c>
      <c r="F6688" t="s">
        <v>13</v>
      </c>
      <c r="G6688">
        <v>70727</v>
      </c>
      <c r="H6688">
        <v>4</v>
      </c>
      <c r="I6688">
        <v>2</v>
      </c>
      <c r="J6688">
        <v>7185</v>
      </c>
    </row>
    <row r="6689" spans="1:10" x14ac:dyDescent="0.2">
      <c r="A6689" t="s">
        <v>14</v>
      </c>
      <c r="B6689" t="s">
        <v>39</v>
      </c>
      <c r="C6689">
        <v>2018</v>
      </c>
      <c r="D6689">
        <v>3.7</v>
      </c>
      <c r="E6689" t="s">
        <v>16</v>
      </c>
      <c r="F6689" t="s">
        <v>13</v>
      </c>
      <c r="G6689">
        <v>68251</v>
      </c>
      <c r="H6689">
        <v>5</v>
      </c>
      <c r="I6689">
        <v>3</v>
      </c>
      <c r="J6689">
        <v>12834</v>
      </c>
    </row>
    <row r="6690" spans="1:10" x14ac:dyDescent="0.2">
      <c r="A6690" t="s">
        <v>10</v>
      </c>
      <c r="B6690" t="s">
        <v>31</v>
      </c>
      <c r="C6690">
        <v>2020</v>
      </c>
      <c r="D6690">
        <v>4.3</v>
      </c>
      <c r="E6690" t="s">
        <v>28</v>
      </c>
      <c r="F6690" t="s">
        <v>13</v>
      </c>
      <c r="G6690">
        <v>210685</v>
      </c>
      <c r="H6690">
        <v>5</v>
      </c>
      <c r="I6690">
        <v>1</v>
      </c>
      <c r="J6690">
        <v>10186</v>
      </c>
    </row>
    <row r="6691" spans="1:10" x14ac:dyDescent="0.2">
      <c r="A6691" t="s">
        <v>29</v>
      </c>
      <c r="B6691" t="s">
        <v>30</v>
      </c>
      <c r="C6691">
        <v>2009</v>
      </c>
      <c r="D6691">
        <v>1.4</v>
      </c>
      <c r="E6691" t="s">
        <v>16</v>
      </c>
      <c r="F6691" t="s">
        <v>17</v>
      </c>
      <c r="G6691">
        <v>264425</v>
      </c>
      <c r="H6691">
        <v>5</v>
      </c>
      <c r="I6691">
        <v>2</v>
      </c>
      <c r="J6691">
        <v>5411</v>
      </c>
    </row>
    <row r="6692" spans="1:10" x14ac:dyDescent="0.2">
      <c r="A6692" t="s">
        <v>18</v>
      </c>
      <c r="B6692" t="s">
        <v>19</v>
      </c>
      <c r="C6692">
        <v>2016</v>
      </c>
      <c r="D6692">
        <v>3.1</v>
      </c>
      <c r="E6692" t="s">
        <v>22</v>
      </c>
      <c r="F6692" t="s">
        <v>13</v>
      </c>
      <c r="G6692">
        <v>271066</v>
      </c>
      <c r="H6692">
        <v>3</v>
      </c>
      <c r="I6692">
        <v>4</v>
      </c>
      <c r="J6692">
        <v>8578</v>
      </c>
    </row>
    <row r="6693" spans="1:10" x14ac:dyDescent="0.2">
      <c r="A6693" t="s">
        <v>10</v>
      </c>
      <c r="B6693" t="s">
        <v>11</v>
      </c>
      <c r="C6693">
        <v>2016</v>
      </c>
      <c r="D6693">
        <v>2.4</v>
      </c>
      <c r="E6693" t="s">
        <v>28</v>
      </c>
      <c r="F6693" t="s">
        <v>13</v>
      </c>
      <c r="G6693">
        <v>56235</v>
      </c>
      <c r="H6693">
        <v>5</v>
      </c>
      <c r="I6693">
        <v>5</v>
      </c>
      <c r="J6693">
        <v>10175</v>
      </c>
    </row>
    <row r="6694" spans="1:10" x14ac:dyDescent="0.2">
      <c r="A6694" t="s">
        <v>40</v>
      </c>
      <c r="B6694" t="s">
        <v>51</v>
      </c>
      <c r="C6694">
        <v>2012</v>
      </c>
      <c r="D6694">
        <v>3.5</v>
      </c>
      <c r="E6694" t="s">
        <v>12</v>
      </c>
      <c r="F6694" t="s">
        <v>17</v>
      </c>
      <c r="G6694">
        <v>252260</v>
      </c>
      <c r="H6694">
        <v>4</v>
      </c>
      <c r="I6694">
        <v>5</v>
      </c>
      <c r="J6694">
        <v>7654</v>
      </c>
    </row>
    <row r="6695" spans="1:10" x14ac:dyDescent="0.2">
      <c r="A6695" t="s">
        <v>40</v>
      </c>
      <c r="B6695" t="s">
        <v>51</v>
      </c>
      <c r="C6695">
        <v>2003</v>
      </c>
      <c r="D6695">
        <v>1.3</v>
      </c>
      <c r="E6695" t="s">
        <v>22</v>
      </c>
      <c r="F6695" t="s">
        <v>13</v>
      </c>
      <c r="G6695">
        <v>73415</v>
      </c>
      <c r="H6695">
        <v>3</v>
      </c>
      <c r="I6695">
        <v>3</v>
      </c>
      <c r="J6695">
        <v>6831</v>
      </c>
    </row>
    <row r="6696" spans="1:10" x14ac:dyDescent="0.2">
      <c r="A6696" t="s">
        <v>29</v>
      </c>
      <c r="B6696" t="s">
        <v>56</v>
      </c>
      <c r="C6696">
        <v>2004</v>
      </c>
      <c r="D6696">
        <v>3.6</v>
      </c>
      <c r="E6696" t="s">
        <v>16</v>
      </c>
      <c r="F6696" t="s">
        <v>25</v>
      </c>
      <c r="G6696">
        <v>91586</v>
      </c>
      <c r="H6696">
        <v>4</v>
      </c>
      <c r="I6696">
        <v>1</v>
      </c>
      <c r="J6696">
        <v>8068</v>
      </c>
    </row>
    <row r="6697" spans="1:10" x14ac:dyDescent="0.2">
      <c r="A6697" t="s">
        <v>36</v>
      </c>
      <c r="B6697" t="s">
        <v>53</v>
      </c>
      <c r="C6697">
        <v>2016</v>
      </c>
      <c r="D6697">
        <v>1.4</v>
      </c>
      <c r="E6697" t="s">
        <v>28</v>
      </c>
      <c r="F6697" t="s">
        <v>17</v>
      </c>
      <c r="G6697">
        <v>82265</v>
      </c>
      <c r="H6697">
        <v>3</v>
      </c>
      <c r="I6697">
        <v>4</v>
      </c>
      <c r="J6697">
        <v>10154</v>
      </c>
    </row>
    <row r="6698" spans="1:10" x14ac:dyDescent="0.2">
      <c r="A6698" t="s">
        <v>40</v>
      </c>
      <c r="B6698" t="s">
        <v>51</v>
      </c>
      <c r="C6698">
        <v>2015</v>
      </c>
      <c r="D6698">
        <v>3.3</v>
      </c>
      <c r="E6698" t="s">
        <v>28</v>
      </c>
      <c r="F6698" t="s">
        <v>13</v>
      </c>
      <c r="G6698">
        <v>152891</v>
      </c>
      <c r="H6698">
        <v>5</v>
      </c>
      <c r="I6698">
        <v>5</v>
      </c>
      <c r="J6698">
        <v>8842</v>
      </c>
    </row>
    <row r="6699" spans="1:10" x14ac:dyDescent="0.2">
      <c r="A6699" t="s">
        <v>29</v>
      </c>
      <c r="B6699" t="s">
        <v>35</v>
      </c>
      <c r="C6699">
        <v>2012</v>
      </c>
      <c r="D6699">
        <v>4.0999999999999996</v>
      </c>
      <c r="E6699" t="s">
        <v>28</v>
      </c>
      <c r="F6699" t="s">
        <v>25</v>
      </c>
      <c r="G6699">
        <v>21648</v>
      </c>
      <c r="H6699">
        <v>5</v>
      </c>
      <c r="I6699">
        <v>1</v>
      </c>
      <c r="J6699">
        <v>11367</v>
      </c>
    </row>
    <row r="6700" spans="1:10" x14ac:dyDescent="0.2">
      <c r="A6700" t="s">
        <v>36</v>
      </c>
      <c r="B6700" t="s">
        <v>37</v>
      </c>
      <c r="C6700">
        <v>2007</v>
      </c>
      <c r="D6700">
        <v>2.9</v>
      </c>
      <c r="E6700" t="s">
        <v>16</v>
      </c>
      <c r="F6700" t="s">
        <v>25</v>
      </c>
      <c r="G6700">
        <v>228537</v>
      </c>
      <c r="H6700">
        <v>2</v>
      </c>
      <c r="I6700">
        <v>4</v>
      </c>
      <c r="J6700">
        <v>5529</v>
      </c>
    </row>
    <row r="6701" spans="1:10" x14ac:dyDescent="0.2">
      <c r="A6701" t="s">
        <v>40</v>
      </c>
      <c r="B6701" t="s">
        <v>51</v>
      </c>
      <c r="C6701">
        <v>2002</v>
      </c>
      <c r="D6701">
        <v>4.5</v>
      </c>
      <c r="E6701" t="s">
        <v>16</v>
      </c>
      <c r="F6701" t="s">
        <v>25</v>
      </c>
      <c r="G6701">
        <v>28572</v>
      </c>
      <c r="H6701">
        <v>5</v>
      </c>
      <c r="I6701">
        <v>2</v>
      </c>
      <c r="J6701">
        <v>9628</v>
      </c>
    </row>
    <row r="6702" spans="1:10" x14ac:dyDescent="0.2">
      <c r="A6702" t="s">
        <v>18</v>
      </c>
      <c r="B6702" t="s">
        <v>54</v>
      </c>
      <c r="C6702">
        <v>2022</v>
      </c>
      <c r="D6702">
        <v>3.7</v>
      </c>
      <c r="E6702" t="s">
        <v>22</v>
      </c>
      <c r="F6702" t="s">
        <v>13</v>
      </c>
      <c r="G6702">
        <v>197471</v>
      </c>
      <c r="H6702">
        <v>3</v>
      </c>
      <c r="I6702">
        <v>1</v>
      </c>
      <c r="J6702">
        <v>12450</v>
      </c>
    </row>
    <row r="6703" spans="1:10" x14ac:dyDescent="0.2">
      <c r="A6703" t="s">
        <v>26</v>
      </c>
      <c r="B6703" t="s">
        <v>32</v>
      </c>
      <c r="C6703">
        <v>2007</v>
      </c>
      <c r="D6703">
        <v>1.3</v>
      </c>
      <c r="E6703" t="s">
        <v>22</v>
      </c>
      <c r="F6703" t="s">
        <v>17</v>
      </c>
      <c r="G6703">
        <v>284561</v>
      </c>
      <c r="H6703">
        <v>4</v>
      </c>
      <c r="I6703">
        <v>1</v>
      </c>
      <c r="J6703">
        <v>5308</v>
      </c>
    </row>
    <row r="6704" spans="1:10" x14ac:dyDescent="0.2">
      <c r="A6704" t="s">
        <v>14</v>
      </c>
      <c r="B6704" t="s">
        <v>39</v>
      </c>
      <c r="C6704">
        <v>2003</v>
      </c>
      <c r="D6704">
        <v>4.5</v>
      </c>
      <c r="E6704" t="s">
        <v>12</v>
      </c>
      <c r="F6704" t="s">
        <v>13</v>
      </c>
      <c r="G6704">
        <v>181368</v>
      </c>
      <c r="H6704">
        <v>2</v>
      </c>
      <c r="I6704">
        <v>4</v>
      </c>
      <c r="J6704">
        <v>5872</v>
      </c>
    </row>
    <row r="6705" spans="1:10" x14ac:dyDescent="0.2">
      <c r="A6705" t="s">
        <v>36</v>
      </c>
      <c r="B6705" t="s">
        <v>53</v>
      </c>
      <c r="C6705">
        <v>2001</v>
      </c>
      <c r="D6705">
        <v>3.6</v>
      </c>
      <c r="E6705" t="s">
        <v>12</v>
      </c>
      <c r="F6705" t="s">
        <v>25</v>
      </c>
      <c r="G6705">
        <v>197945</v>
      </c>
      <c r="H6705">
        <v>4</v>
      </c>
      <c r="I6705">
        <v>5</v>
      </c>
      <c r="J6705">
        <v>4041</v>
      </c>
    </row>
    <row r="6706" spans="1:10" x14ac:dyDescent="0.2">
      <c r="A6706" t="s">
        <v>18</v>
      </c>
      <c r="B6706" t="s">
        <v>19</v>
      </c>
      <c r="C6706">
        <v>2002</v>
      </c>
      <c r="D6706">
        <v>3.1</v>
      </c>
      <c r="E6706" t="s">
        <v>28</v>
      </c>
      <c r="F6706" t="s">
        <v>13</v>
      </c>
      <c r="G6706">
        <v>233620</v>
      </c>
      <c r="H6706">
        <v>4</v>
      </c>
      <c r="I6706">
        <v>5</v>
      </c>
      <c r="J6706">
        <v>3127</v>
      </c>
    </row>
    <row r="6707" spans="1:10" x14ac:dyDescent="0.2">
      <c r="A6707" t="s">
        <v>23</v>
      </c>
      <c r="B6707" t="s">
        <v>45</v>
      </c>
      <c r="C6707">
        <v>2010</v>
      </c>
      <c r="D6707">
        <v>1</v>
      </c>
      <c r="E6707" t="s">
        <v>12</v>
      </c>
      <c r="F6707" t="s">
        <v>17</v>
      </c>
      <c r="G6707">
        <v>46005</v>
      </c>
      <c r="H6707">
        <v>2</v>
      </c>
      <c r="I6707">
        <v>4</v>
      </c>
      <c r="J6707">
        <v>8679</v>
      </c>
    </row>
    <row r="6708" spans="1:10" x14ac:dyDescent="0.2">
      <c r="A6708" t="s">
        <v>18</v>
      </c>
      <c r="B6708" t="s">
        <v>52</v>
      </c>
      <c r="C6708">
        <v>2011</v>
      </c>
      <c r="D6708">
        <v>2.7</v>
      </c>
      <c r="E6708" t="s">
        <v>28</v>
      </c>
      <c r="F6708" t="s">
        <v>17</v>
      </c>
      <c r="G6708">
        <v>56509</v>
      </c>
      <c r="H6708">
        <v>5</v>
      </c>
      <c r="I6708">
        <v>5</v>
      </c>
      <c r="J6708">
        <v>10469</v>
      </c>
    </row>
    <row r="6709" spans="1:10" x14ac:dyDescent="0.2">
      <c r="A6709" t="s">
        <v>29</v>
      </c>
      <c r="B6709" t="s">
        <v>30</v>
      </c>
      <c r="C6709">
        <v>2012</v>
      </c>
      <c r="D6709">
        <v>4.3</v>
      </c>
      <c r="E6709" t="s">
        <v>22</v>
      </c>
      <c r="F6709" t="s">
        <v>17</v>
      </c>
      <c r="G6709">
        <v>94807</v>
      </c>
      <c r="H6709">
        <v>5</v>
      </c>
      <c r="I6709">
        <v>4</v>
      </c>
      <c r="J6709">
        <v>13603</v>
      </c>
    </row>
    <row r="6710" spans="1:10" x14ac:dyDescent="0.2">
      <c r="A6710" t="s">
        <v>18</v>
      </c>
      <c r="B6710" t="s">
        <v>19</v>
      </c>
      <c r="C6710">
        <v>2017</v>
      </c>
      <c r="D6710">
        <v>3.6</v>
      </c>
      <c r="E6710" t="s">
        <v>22</v>
      </c>
      <c r="F6710" t="s">
        <v>25</v>
      </c>
      <c r="G6710">
        <v>209429</v>
      </c>
      <c r="H6710">
        <v>3</v>
      </c>
      <c r="I6710">
        <v>1</v>
      </c>
      <c r="J6710">
        <v>10611</v>
      </c>
    </row>
    <row r="6711" spans="1:10" x14ac:dyDescent="0.2">
      <c r="A6711" t="s">
        <v>20</v>
      </c>
      <c r="B6711" t="s">
        <v>42</v>
      </c>
      <c r="C6711">
        <v>2017</v>
      </c>
      <c r="D6711">
        <v>3.9</v>
      </c>
      <c r="E6711" t="s">
        <v>16</v>
      </c>
      <c r="F6711" t="s">
        <v>17</v>
      </c>
      <c r="G6711">
        <v>226515</v>
      </c>
      <c r="H6711">
        <v>3</v>
      </c>
      <c r="I6711">
        <v>2</v>
      </c>
      <c r="J6711">
        <v>11069</v>
      </c>
    </row>
    <row r="6712" spans="1:10" x14ac:dyDescent="0.2">
      <c r="A6712" t="s">
        <v>26</v>
      </c>
      <c r="B6712" t="s">
        <v>47</v>
      </c>
      <c r="C6712">
        <v>2022</v>
      </c>
      <c r="D6712">
        <v>2.9</v>
      </c>
      <c r="E6712" t="s">
        <v>16</v>
      </c>
      <c r="F6712" t="s">
        <v>13</v>
      </c>
      <c r="G6712">
        <v>77744</v>
      </c>
      <c r="H6712">
        <v>3</v>
      </c>
      <c r="I6712">
        <v>4</v>
      </c>
      <c r="J6712">
        <v>13045</v>
      </c>
    </row>
    <row r="6713" spans="1:10" x14ac:dyDescent="0.2">
      <c r="A6713" t="s">
        <v>14</v>
      </c>
      <c r="B6713" t="s">
        <v>46</v>
      </c>
      <c r="C6713">
        <v>2003</v>
      </c>
      <c r="D6713">
        <v>3.9</v>
      </c>
      <c r="E6713" t="s">
        <v>16</v>
      </c>
      <c r="F6713" t="s">
        <v>17</v>
      </c>
      <c r="G6713">
        <v>149269</v>
      </c>
      <c r="H6713">
        <v>3</v>
      </c>
      <c r="I6713">
        <v>2</v>
      </c>
      <c r="J6713">
        <v>8414</v>
      </c>
    </row>
    <row r="6714" spans="1:10" x14ac:dyDescent="0.2">
      <c r="A6714" t="s">
        <v>18</v>
      </c>
      <c r="B6714" t="s">
        <v>54</v>
      </c>
      <c r="C6714">
        <v>2002</v>
      </c>
      <c r="D6714">
        <v>4.7</v>
      </c>
      <c r="E6714" t="s">
        <v>16</v>
      </c>
      <c r="F6714" t="s">
        <v>13</v>
      </c>
      <c r="G6714">
        <v>69113</v>
      </c>
      <c r="H6714">
        <v>5</v>
      </c>
      <c r="I6714">
        <v>1</v>
      </c>
      <c r="J6714">
        <v>9017</v>
      </c>
    </row>
    <row r="6715" spans="1:10" x14ac:dyDescent="0.2">
      <c r="A6715" t="s">
        <v>33</v>
      </c>
      <c r="B6715" t="s">
        <v>55</v>
      </c>
      <c r="C6715">
        <v>2021</v>
      </c>
      <c r="D6715">
        <v>3.6</v>
      </c>
      <c r="E6715" t="s">
        <v>16</v>
      </c>
      <c r="F6715" t="s">
        <v>17</v>
      </c>
      <c r="G6715">
        <v>216582</v>
      </c>
      <c r="H6715">
        <v>2</v>
      </c>
      <c r="I6715">
        <v>1</v>
      </c>
      <c r="J6715">
        <v>12168</v>
      </c>
    </row>
    <row r="6716" spans="1:10" x14ac:dyDescent="0.2">
      <c r="A6716" t="s">
        <v>29</v>
      </c>
      <c r="B6716" t="s">
        <v>56</v>
      </c>
      <c r="C6716">
        <v>2014</v>
      </c>
      <c r="D6716">
        <v>1.6</v>
      </c>
      <c r="E6716" t="s">
        <v>12</v>
      </c>
      <c r="F6716" t="s">
        <v>17</v>
      </c>
      <c r="G6716">
        <v>56480</v>
      </c>
      <c r="H6716">
        <v>4</v>
      </c>
      <c r="I6716">
        <v>3</v>
      </c>
      <c r="J6716">
        <v>10270</v>
      </c>
    </row>
    <row r="6717" spans="1:10" x14ac:dyDescent="0.2">
      <c r="A6717" t="s">
        <v>18</v>
      </c>
      <c r="B6717" t="s">
        <v>54</v>
      </c>
      <c r="C6717">
        <v>2012</v>
      </c>
      <c r="D6717">
        <v>2.1</v>
      </c>
      <c r="E6717" t="s">
        <v>12</v>
      </c>
      <c r="F6717" t="s">
        <v>13</v>
      </c>
      <c r="G6717">
        <v>103500</v>
      </c>
      <c r="H6717">
        <v>4</v>
      </c>
      <c r="I6717">
        <v>4</v>
      </c>
      <c r="J6717">
        <v>7730</v>
      </c>
    </row>
    <row r="6718" spans="1:10" x14ac:dyDescent="0.2">
      <c r="A6718" t="s">
        <v>20</v>
      </c>
      <c r="B6718" t="s">
        <v>42</v>
      </c>
      <c r="C6718">
        <v>2019</v>
      </c>
      <c r="D6718">
        <v>3.3</v>
      </c>
      <c r="E6718" t="s">
        <v>22</v>
      </c>
      <c r="F6718" t="s">
        <v>17</v>
      </c>
      <c r="G6718">
        <v>27571</v>
      </c>
      <c r="H6718">
        <v>4</v>
      </c>
      <c r="I6718">
        <v>3</v>
      </c>
      <c r="J6718">
        <v>16048</v>
      </c>
    </row>
    <row r="6719" spans="1:10" x14ac:dyDescent="0.2">
      <c r="A6719" t="s">
        <v>14</v>
      </c>
      <c r="B6719" t="s">
        <v>15</v>
      </c>
      <c r="C6719">
        <v>2005</v>
      </c>
      <c r="D6719">
        <v>3.5</v>
      </c>
      <c r="E6719" t="s">
        <v>28</v>
      </c>
      <c r="F6719" t="s">
        <v>25</v>
      </c>
      <c r="G6719">
        <v>142540</v>
      </c>
      <c r="H6719">
        <v>3</v>
      </c>
      <c r="I6719">
        <v>2</v>
      </c>
      <c r="J6719">
        <v>6249</v>
      </c>
    </row>
    <row r="6720" spans="1:10" x14ac:dyDescent="0.2">
      <c r="A6720" t="s">
        <v>18</v>
      </c>
      <c r="B6720" t="s">
        <v>19</v>
      </c>
      <c r="C6720">
        <v>2007</v>
      </c>
      <c r="D6720">
        <v>4.9000000000000004</v>
      </c>
      <c r="E6720" t="s">
        <v>16</v>
      </c>
      <c r="F6720" t="s">
        <v>25</v>
      </c>
      <c r="G6720">
        <v>82151</v>
      </c>
      <c r="H6720">
        <v>5</v>
      </c>
      <c r="I6720">
        <v>3</v>
      </c>
      <c r="J6720">
        <v>10456</v>
      </c>
    </row>
    <row r="6721" spans="1:10" x14ac:dyDescent="0.2">
      <c r="A6721" t="s">
        <v>36</v>
      </c>
      <c r="B6721" t="s">
        <v>53</v>
      </c>
      <c r="C6721">
        <v>2014</v>
      </c>
      <c r="D6721">
        <v>3.3</v>
      </c>
      <c r="E6721" t="s">
        <v>16</v>
      </c>
      <c r="F6721" t="s">
        <v>17</v>
      </c>
      <c r="G6721">
        <v>271827</v>
      </c>
      <c r="H6721">
        <v>5</v>
      </c>
      <c r="I6721">
        <v>3</v>
      </c>
      <c r="J6721">
        <v>8663</v>
      </c>
    </row>
    <row r="6722" spans="1:10" x14ac:dyDescent="0.2">
      <c r="A6722" t="s">
        <v>23</v>
      </c>
      <c r="B6722" t="s">
        <v>38</v>
      </c>
      <c r="C6722">
        <v>2013</v>
      </c>
      <c r="D6722">
        <v>1</v>
      </c>
      <c r="E6722" t="s">
        <v>16</v>
      </c>
      <c r="F6722" t="s">
        <v>17</v>
      </c>
      <c r="G6722">
        <v>169799</v>
      </c>
      <c r="H6722">
        <v>4</v>
      </c>
      <c r="I6722">
        <v>3</v>
      </c>
      <c r="J6722">
        <v>8104</v>
      </c>
    </row>
    <row r="6723" spans="1:10" x14ac:dyDescent="0.2">
      <c r="A6723" t="s">
        <v>20</v>
      </c>
      <c r="B6723" t="s">
        <v>21</v>
      </c>
      <c r="C6723">
        <v>2016</v>
      </c>
      <c r="D6723">
        <v>2.4</v>
      </c>
      <c r="E6723" t="s">
        <v>12</v>
      </c>
      <c r="F6723" t="s">
        <v>17</v>
      </c>
      <c r="G6723">
        <v>112267</v>
      </c>
      <c r="H6723">
        <v>4</v>
      </c>
      <c r="I6723">
        <v>4</v>
      </c>
      <c r="J6723">
        <v>10554</v>
      </c>
    </row>
    <row r="6724" spans="1:10" x14ac:dyDescent="0.2">
      <c r="A6724" t="s">
        <v>36</v>
      </c>
      <c r="B6724" t="s">
        <v>44</v>
      </c>
      <c r="C6724">
        <v>2002</v>
      </c>
      <c r="D6724">
        <v>2.4</v>
      </c>
      <c r="E6724" t="s">
        <v>16</v>
      </c>
      <c r="F6724" t="s">
        <v>13</v>
      </c>
      <c r="G6724">
        <v>206535</v>
      </c>
      <c r="H6724">
        <v>3</v>
      </c>
      <c r="I6724">
        <v>2</v>
      </c>
      <c r="J6724">
        <v>3969</v>
      </c>
    </row>
    <row r="6725" spans="1:10" x14ac:dyDescent="0.2">
      <c r="A6725" t="s">
        <v>14</v>
      </c>
      <c r="B6725" t="s">
        <v>39</v>
      </c>
      <c r="C6725">
        <v>2014</v>
      </c>
      <c r="D6725">
        <v>1.9</v>
      </c>
      <c r="E6725" t="s">
        <v>28</v>
      </c>
      <c r="F6725" t="s">
        <v>25</v>
      </c>
      <c r="G6725">
        <v>263883</v>
      </c>
      <c r="H6725">
        <v>2</v>
      </c>
      <c r="I6725">
        <v>3</v>
      </c>
      <c r="J6725">
        <v>4922</v>
      </c>
    </row>
    <row r="6726" spans="1:10" x14ac:dyDescent="0.2">
      <c r="A6726" t="s">
        <v>23</v>
      </c>
      <c r="B6726" t="s">
        <v>24</v>
      </c>
      <c r="C6726">
        <v>2016</v>
      </c>
      <c r="D6726">
        <v>4.2</v>
      </c>
      <c r="E6726" t="s">
        <v>28</v>
      </c>
      <c r="F6726" t="s">
        <v>17</v>
      </c>
      <c r="G6726">
        <v>1716</v>
      </c>
      <c r="H6726">
        <v>4</v>
      </c>
      <c r="I6726">
        <v>4</v>
      </c>
      <c r="J6726">
        <v>14565</v>
      </c>
    </row>
    <row r="6727" spans="1:10" x14ac:dyDescent="0.2">
      <c r="A6727" t="s">
        <v>23</v>
      </c>
      <c r="B6727" t="s">
        <v>24</v>
      </c>
      <c r="C6727">
        <v>2017</v>
      </c>
      <c r="D6727">
        <v>4.7</v>
      </c>
      <c r="E6727" t="s">
        <v>12</v>
      </c>
      <c r="F6727" t="s">
        <v>25</v>
      </c>
      <c r="G6727">
        <v>298534</v>
      </c>
      <c r="H6727">
        <v>2</v>
      </c>
      <c r="I6727">
        <v>4</v>
      </c>
      <c r="J6727">
        <v>7929</v>
      </c>
    </row>
    <row r="6728" spans="1:10" x14ac:dyDescent="0.2">
      <c r="A6728" t="s">
        <v>18</v>
      </c>
      <c r="B6728" t="s">
        <v>19</v>
      </c>
      <c r="C6728">
        <v>2021</v>
      </c>
      <c r="D6728">
        <v>4.5999999999999996</v>
      </c>
      <c r="E6728" t="s">
        <v>28</v>
      </c>
      <c r="F6728" t="s">
        <v>25</v>
      </c>
      <c r="G6728">
        <v>71555</v>
      </c>
      <c r="H6728">
        <v>2</v>
      </c>
      <c r="I6728">
        <v>2</v>
      </c>
      <c r="J6728">
        <v>13568</v>
      </c>
    </row>
    <row r="6729" spans="1:10" x14ac:dyDescent="0.2">
      <c r="A6729" t="s">
        <v>40</v>
      </c>
      <c r="B6729" t="s">
        <v>51</v>
      </c>
      <c r="C6729">
        <v>2001</v>
      </c>
      <c r="D6729">
        <v>2.4</v>
      </c>
      <c r="E6729" t="s">
        <v>22</v>
      </c>
      <c r="F6729" t="s">
        <v>25</v>
      </c>
      <c r="G6729">
        <v>129157</v>
      </c>
      <c r="H6729">
        <v>2</v>
      </c>
      <c r="I6729">
        <v>1</v>
      </c>
      <c r="J6729">
        <v>6216</v>
      </c>
    </row>
    <row r="6730" spans="1:10" x14ac:dyDescent="0.2">
      <c r="A6730" t="s">
        <v>10</v>
      </c>
      <c r="B6730" t="s">
        <v>48</v>
      </c>
      <c r="C6730">
        <v>2022</v>
      </c>
      <c r="D6730">
        <v>4.8</v>
      </c>
      <c r="E6730" t="s">
        <v>16</v>
      </c>
      <c r="F6730" t="s">
        <v>13</v>
      </c>
      <c r="G6730">
        <v>223997</v>
      </c>
      <c r="H6730">
        <v>5</v>
      </c>
      <c r="I6730">
        <v>2</v>
      </c>
      <c r="J6730">
        <v>12020</v>
      </c>
    </row>
    <row r="6731" spans="1:10" x14ac:dyDescent="0.2">
      <c r="A6731" t="s">
        <v>26</v>
      </c>
      <c r="B6731" t="s">
        <v>27</v>
      </c>
      <c r="C6731">
        <v>2023</v>
      </c>
      <c r="D6731">
        <v>1.6</v>
      </c>
      <c r="E6731" t="s">
        <v>22</v>
      </c>
      <c r="F6731" t="s">
        <v>17</v>
      </c>
      <c r="G6731">
        <v>258800</v>
      </c>
      <c r="H6731">
        <v>3</v>
      </c>
      <c r="I6731">
        <v>2</v>
      </c>
      <c r="J6731">
        <v>10924</v>
      </c>
    </row>
    <row r="6732" spans="1:10" x14ac:dyDescent="0.2">
      <c r="A6732" t="s">
        <v>10</v>
      </c>
      <c r="B6732" t="s">
        <v>31</v>
      </c>
      <c r="C6732">
        <v>2006</v>
      </c>
      <c r="D6732">
        <v>1.5</v>
      </c>
      <c r="E6732" t="s">
        <v>28</v>
      </c>
      <c r="F6732" t="s">
        <v>25</v>
      </c>
      <c r="G6732">
        <v>230750</v>
      </c>
      <c r="H6732">
        <v>5</v>
      </c>
      <c r="I6732">
        <v>3</v>
      </c>
      <c r="J6732">
        <v>2785</v>
      </c>
    </row>
    <row r="6733" spans="1:10" x14ac:dyDescent="0.2">
      <c r="A6733" t="s">
        <v>36</v>
      </c>
      <c r="B6733" t="s">
        <v>53</v>
      </c>
      <c r="C6733">
        <v>2002</v>
      </c>
      <c r="D6733">
        <v>3.7</v>
      </c>
      <c r="E6733" t="s">
        <v>28</v>
      </c>
      <c r="F6733" t="s">
        <v>25</v>
      </c>
      <c r="G6733">
        <v>202506</v>
      </c>
      <c r="H6733">
        <v>4</v>
      </c>
      <c r="I6733">
        <v>1</v>
      </c>
      <c r="J6733">
        <v>4349</v>
      </c>
    </row>
    <row r="6734" spans="1:10" x14ac:dyDescent="0.2">
      <c r="A6734" t="s">
        <v>18</v>
      </c>
      <c r="B6734" t="s">
        <v>52</v>
      </c>
      <c r="C6734">
        <v>2013</v>
      </c>
      <c r="D6734">
        <v>1.8</v>
      </c>
      <c r="E6734" t="s">
        <v>22</v>
      </c>
      <c r="F6734" t="s">
        <v>25</v>
      </c>
      <c r="G6734">
        <v>118037</v>
      </c>
      <c r="H6734">
        <v>2</v>
      </c>
      <c r="I6734">
        <v>3</v>
      </c>
      <c r="J6734">
        <v>9439</v>
      </c>
    </row>
    <row r="6735" spans="1:10" x14ac:dyDescent="0.2">
      <c r="A6735" t="s">
        <v>10</v>
      </c>
      <c r="B6735" t="s">
        <v>11</v>
      </c>
      <c r="C6735">
        <v>2015</v>
      </c>
      <c r="D6735">
        <v>4.4000000000000004</v>
      </c>
      <c r="E6735" t="s">
        <v>12</v>
      </c>
      <c r="F6735" t="s">
        <v>13</v>
      </c>
      <c r="G6735">
        <v>16202</v>
      </c>
      <c r="H6735">
        <v>3</v>
      </c>
      <c r="I6735">
        <v>4</v>
      </c>
      <c r="J6735">
        <v>12675</v>
      </c>
    </row>
    <row r="6736" spans="1:10" x14ac:dyDescent="0.2">
      <c r="A6736" t="s">
        <v>40</v>
      </c>
      <c r="B6736" t="s">
        <v>51</v>
      </c>
      <c r="C6736">
        <v>2007</v>
      </c>
      <c r="D6736">
        <v>2.7</v>
      </c>
      <c r="E6736" t="s">
        <v>16</v>
      </c>
      <c r="F6736" t="s">
        <v>25</v>
      </c>
      <c r="G6736">
        <v>264390</v>
      </c>
      <c r="H6736">
        <v>4</v>
      </c>
      <c r="I6736">
        <v>3</v>
      </c>
      <c r="J6736">
        <v>4612</v>
      </c>
    </row>
    <row r="6737" spans="1:10" x14ac:dyDescent="0.2">
      <c r="A6737" t="s">
        <v>10</v>
      </c>
      <c r="B6737" t="s">
        <v>31</v>
      </c>
      <c r="C6737">
        <v>2013</v>
      </c>
      <c r="D6737">
        <v>1.5</v>
      </c>
      <c r="E6737" t="s">
        <v>28</v>
      </c>
      <c r="F6737" t="s">
        <v>17</v>
      </c>
      <c r="G6737">
        <v>204425</v>
      </c>
      <c r="H6737">
        <v>5</v>
      </c>
      <c r="I6737">
        <v>5</v>
      </c>
      <c r="J6737">
        <v>6911</v>
      </c>
    </row>
    <row r="6738" spans="1:10" x14ac:dyDescent="0.2">
      <c r="A6738" t="s">
        <v>29</v>
      </c>
      <c r="B6738" t="s">
        <v>35</v>
      </c>
      <c r="C6738">
        <v>2013</v>
      </c>
      <c r="D6738">
        <v>2</v>
      </c>
      <c r="E6738" t="s">
        <v>22</v>
      </c>
      <c r="F6738" t="s">
        <v>17</v>
      </c>
      <c r="G6738">
        <v>104470</v>
      </c>
      <c r="H6738">
        <v>5</v>
      </c>
      <c r="I6738">
        <v>1</v>
      </c>
      <c r="J6738">
        <v>11410</v>
      </c>
    </row>
    <row r="6739" spans="1:10" x14ac:dyDescent="0.2">
      <c r="A6739" t="s">
        <v>29</v>
      </c>
      <c r="B6739" t="s">
        <v>35</v>
      </c>
      <c r="C6739">
        <v>2017</v>
      </c>
      <c r="D6739">
        <v>4.9000000000000004</v>
      </c>
      <c r="E6739" t="s">
        <v>16</v>
      </c>
      <c r="F6739" t="s">
        <v>17</v>
      </c>
      <c r="G6739">
        <v>295085</v>
      </c>
      <c r="H6739">
        <v>4</v>
      </c>
      <c r="I6739">
        <v>4</v>
      </c>
      <c r="J6739">
        <v>10698</v>
      </c>
    </row>
    <row r="6740" spans="1:10" x14ac:dyDescent="0.2">
      <c r="A6740" t="s">
        <v>29</v>
      </c>
      <c r="B6740" t="s">
        <v>35</v>
      </c>
      <c r="C6740">
        <v>2002</v>
      </c>
      <c r="D6740">
        <v>2.2999999999999998</v>
      </c>
      <c r="E6740" t="s">
        <v>28</v>
      </c>
      <c r="F6740" t="s">
        <v>17</v>
      </c>
      <c r="G6740">
        <v>226043</v>
      </c>
      <c r="H6740">
        <v>4</v>
      </c>
      <c r="I6740">
        <v>2</v>
      </c>
      <c r="J6740">
        <v>3979</v>
      </c>
    </row>
    <row r="6741" spans="1:10" x14ac:dyDescent="0.2">
      <c r="A6741" t="s">
        <v>26</v>
      </c>
      <c r="B6741" t="s">
        <v>27</v>
      </c>
      <c r="C6741">
        <v>2011</v>
      </c>
      <c r="D6741">
        <v>3.2</v>
      </c>
      <c r="E6741" t="s">
        <v>22</v>
      </c>
      <c r="F6741" t="s">
        <v>13</v>
      </c>
      <c r="G6741">
        <v>193292</v>
      </c>
      <c r="H6741">
        <v>3</v>
      </c>
      <c r="I6741">
        <v>3</v>
      </c>
      <c r="J6741">
        <v>8734</v>
      </c>
    </row>
    <row r="6742" spans="1:10" x14ac:dyDescent="0.2">
      <c r="A6742" t="s">
        <v>36</v>
      </c>
      <c r="B6742" t="s">
        <v>44</v>
      </c>
      <c r="C6742">
        <v>2000</v>
      </c>
      <c r="D6742">
        <v>2.6</v>
      </c>
      <c r="E6742" t="s">
        <v>22</v>
      </c>
      <c r="F6742" t="s">
        <v>13</v>
      </c>
      <c r="G6742">
        <v>229968</v>
      </c>
      <c r="H6742">
        <v>5</v>
      </c>
      <c r="I6742">
        <v>1</v>
      </c>
      <c r="J6742">
        <v>4100</v>
      </c>
    </row>
    <row r="6743" spans="1:10" x14ac:dyDescent="0.2">
      <c r="A6743" t="s">
        <v>10</v>
      </c>
      <c r="B6743" t="s">
        <v>11</v>
      </c>
      <c r="C6743">
        <v>2001</v>
      </c>
      <c r="D6743">
        <v>4.5999999999999996</v>
      </c>
      <c r="E6743" t="s">
        <v>28</v>
      </c>
      <c r="F6743" t="s">
        <v>25</v>
      </c>
      <c r="G6743">
        <v>186011</v>
      </c>
      <c r="H6743">
        <v>3</v>
      </c>
      <c r="I6743">
        <v>3</v>
      </c>
      <c r="J6743">
        <v>5279</v>
      </c>
    </row>
    <row r="6744" spans="1:10" x14ac:dyDescent="0.2">
      <c r="A6744" t="s">
        <v>18</v>
      </c>
      <c r="B6744" t="s">
        <v>19</v>
      </c>
      <c r="C6744">
        <v>2008</v>
      </c>
      <c r="D6744">
        <v>2</v>
      </c>
      <c r="E6744" t="s">
        <v>22</v>
      </c>
      <c r="F6744" t="s">
        <v>17</v>
      </c>
      <c r="G6744">
        <v>288434</v>
      </c>
      <c r="H6744">
        <v>2</v>
      </c>
      <c r="I6744">
        <v>4</v>
      </c>
      <c r="J6744">
        <v>6231</v>
      </c>
    </row>
    <row r="6745" spans="1:10" x14ac:dyDescent="0.2">
      <c r="A6745" t="s">
        <v>20</v>
      </c>
      <c r="B6745" t="s">
        <v>50</v>
      </c>
      <c r="C6745">
        <v>2001</v>
      </c>
      <c r="D6745">
        <v>4.4000000000000004</v>
      </c>
      <c r="E6745" t="s">
        <v>22</v>
      </c>
      <c r="F6745" t="s">
        <v>25</v>
      </c>
      <c r="G6745">
        <v>280845</v>
      </c>
      <c r="H6745">
        <v>5</v>
      </c>
      <c r="I6745">
        <v>1</v>
      </c>
      <c r="J6745">
        <v>5183</v>
      </c>
    </row>
    <row r="6746" spans="1:10" x14ac:dyDescent="0.2">
      <c r="A6746" t="s">
        <v>36</v>
      </c>
      <c r="B6746" t="s">
        <v>53</v>
      </c>
      <c r="C6746">
        <v>2015</v>
      </c>
      <c r="D6746">
        <v>3.4</v>
      </c>
      <c r="E6746" t="s">
        <v>22</v>
      </c>
      <c r="F6746" t="s">
        <v>17</v>
      </c>
      <c r="G6746">
        <v>130900</v>
      </c>
      <c r="H6746">
        <v>4</v>
      </c>
      <c r="I6746">
        <v>5</v>
      </c>
      <c r="J6746">
        <v>12882</v>
      </c>
    </row>
    <row r="6747" spans="1:10" x14ac:dyDescent="0.2">
      <c r="A6747" t="s">
        <v>10</v>
      </c>
      <c r="B6747" t="s">
        <v>48</v>
      </c>
      <c r="C6747">
        <v>2008</v>
      </c>
      <c r="D6747">
        <v>1.7</v>
      </c>
      <c r="E6747" t="s">
        <v>22</v>
      </c>
      <c r="F6747" t="s">
        <v>25</v>
      </c>
      <c r="G6747">
        <v>204474</v>
      </c>
      <c r="H6747">
        <v>4</v>
      </c>
      <c r="I6747">
        <v>3</v>
      </c>
      <c r="J6747">
        <v>6110</v>
      </c>
    </row>
    <row r="6748" spans="1:10" x14ac:dyDescent="0.2">
      <c r="A6748" t="s">
        <v>36</v>
      </c>
      <c r="B6748" t="s">
        <v>37</v>
      </c>
      <c r="C6748">
        <v>2001</v>
      </c>
      <c r="D6748">
        <v>3.7</v>
      </c>
      <c r="E6748" t="s">
        <v>22</v>
      </c>
      <c r="F6748" t="s">
        <v>13</v>
      </c>
      <c r="G6748">
        <v>122870</v>
      </c>
      <c r="H6748">
        <v>4</v>
      </c>
      <c r="I6748">
        <v>5</v>
      </c>
      <c r="J6748">
        <v>7642</v>
      </c>
    </row>
    <row r="6749" spans="1:10" x14ac:dyDescent="0.2">
      <c r="A6749" t="s">
        <v>36</v>
      </c>
      <c r="B6749" t="s">
        <v>44</v>
      </c>
      <c r="C6749">
        <v>2014</v>
      </c>
      <c r="D6749">
        <v>1.4</v>
      </c>
      <c r="E6749" t="s">
        <v>28</v>
      </c>
      <c r="F6749" t="s">
        <v>13</v>
      </c>
      <c r="G6749">
        <v>100553</v>
      </c>
      <c r="H6749">
        <v>2</v>
      </c>
      <c r="I6749">
        <v>3</v>
      </c>
      <c r="J6749">
        <v>7688</v>
      </c>
    </row>
    <row r="6750" spans="1:10" x14ac:dyDescent="0.2">
      <c r="A6750" t="s">
        <v>29</v>
      </c>
      <c r="B6750" t="s">
        <v>30</v>
      </c>
      <c r="C6750">
        <v>2021</v>
      </c>
      <c r="D6750">
        <v>4.5</v>
      </c>
      <c r="E6750" t="s">
        <v>28</v>
      </c>
      <c r="F6750" t="s">
        <v>25</v>
      </c>
      <c r="G6750">
        <v>205483</v>
      </c>
      <c r="H6750">
        <v>5</v>
      </c>
      <c r="I6750">
        <v>2</v>
      </c>
      <c r="J6750">
        <v>10790</v>
      </c>
    </row>
    <row r="6751" spans="1:10" x14ac:dyDescent="0.2">
      <c r="A6751" t="s">
        <v>26</v>
      </c>
      <c r="B6751" t="s">
        <v>32</v>
      </c>
      <c r="C6751">
        <v>2017</v>
      </c>
      <c r="D6751">
        <v>2.6</v>
      </c>
      <c r="E6751" t="s">
        <v>22</v>
      </c>
      <c r="F6751" t="s">
        <v>25</v>
      </c>
      <c r="G6751">
        <v>183264</v>
      </c>
      <c r="H6751">
        <v>2</v>
      </c>
      <c r="I6751">
        <v>2</v>
      </c>
      <c r="J6751">
        <v>10134</v>
      </c>
    </row>
    <row r="6752" spans="1:10" x14ac:dyDescent="0.2">
      <c r="A6752" t="s">
        <v>33</v>
      </c>
      <c r="B6752" t="s">
        <v>55</v>
      </c>
      <c r="C6752">
        <v>2020</v>
      </c>
      <c r="D6752">
        <v>4.2</v>
      </c>
      <c r="E6752" t="s">
        <v>12</v>
      </c>
      <c r="F6752" t="s">
        <v>17</v>
      </c>
      <c r="G6752">
        <v>51730</v>
      </c>
      <c r="H6752">
        <v>2</v>
      </c>
      <c r="I6752">
        <v>3</v>
      </c>
      <c r="J6752">
        <v>14765</v>
      </c>
    </row>
    <row r="6753" spans="1:10" x14ac:dyDescent="0.2">
      <c r="A6753" t="s">
        <v>40</v>
      </c>
      <c r="B6753" t="s">
        <v>49</v>
      </c>
      <c r="C6753">
        <v>2006</v>
      </c>
      <c r="D6753">
        <v>2.2000000000000002</v>
      </c>
      <c r="E6753" t="s">
        <v>22</v>
      </c>
      <c r="F6753" t="s">
        <v>17</v>
      </c>
      <c r="G6753">
        <v>222273</v>
      </c>
      <c r="H6753">
        <v>2</v>
      </c>
      <c r="I6753">
        <v>4</v>
      </c>
      <c r="J6753">
        <v>7154</v>
      </c>
    </row>
    <row r="6754" spans="1:10" x14ac:dyDescent="0.2">
      <c r="A6754" t="s">
        <v>26</v>
      </c>
      <c r="B6754" t="s">
        <v>32</v>
      </c>
      <c r="C6754">
        <v>2010</v>
      </c>
      <c r="D6754">
        <v>4.9000000000000004</v>
      </c>
      <c r="E6754" t="s">
        <v>22</v>
      </c>
      <c r="F6754" t="s">
        <v>25</v>
      </c>
      <c r="G6754">
        <v>187042</v>
      </c>
      <c r="H6754">
        <v>5</v>
      </c>
      <c r="I6754">
        <v>1</v>
      </c>
      <c r="J6754">
        <v>10259</v>
      </c>
    </row>
    <row r="6755" spans="1:10" x14ac:dyDescent="0.2">
      <c r="A6755" t="s">
        <v>33</v>
      </c>
      <c r="B6755" t="s">
        <v>55</v>
      </c>
      <c r="C6755">
        <v>2014</v>
      </c>
      <c r="D6755">
        <v>2.2000000000000002</v>
      </c>
      <c r="E6755" t="s">
        <v>22</v>
      </c>
      <c r="F6755" t="s">
        <v>25</v>
      </c>
      <c r="G6755">
        <v>189664</v>
      </c>
      <c r="H6755">
        <v>2</v>
      </c>
      <c r="I6755">
        <v>4</v>
      </c>
      <c r="J6755">
        <v>8706</v>
      </c>
    </row>
    <row r="6756" spans="1:10" x14ac:dyDescent="0.2">
      <c r="A6756" t="s">
        <v>18</v>
      </c>
      <c r="B6756" t="s">
        <v>52</v>
      </c>
      <c r="C6756">
        <v>2003</v>
      </c>
      <c r="D6756">
        <v>3.5</v>
      </c>
      <c r="E6756" t="s">
        <v>22</v>
      </c>
      <c r="F6756" t="s">
        <v>17</v>
      </c>
      <c r="G6756">
        <v>236960</v>
      </c>
      <c r="H6756">
        <v>2</v>
      </c>
      <c r="I6756">
        <v>3</v>
      </c>
      <c r="J6756">
        <v>7260</v>
      </c>
    </row>
    <row r="6757" spans="1:10" x14ac:dyDescent="0.2">
      <c r="A6757" t="s">
        <v>40</v>
      </c>
      <c r="B6757" t="s">
        <v>51</v>
      </c>
      <c r="C6757">
        <v>2001</v>
      </c>
      <c r="D6757">
        <v>2.7</v>
      </c>
      <c r="E6757" t="s">
        <v>12</v>
      </c>
      <c r="F6757" t="s">
        <v>13</v>
      </c>
      <c r="G6757">
        <v>61030</v>
      </c>
      <c r="H6757">
        <v>5</v>
      </c>
      <c r="I6757">
        <v>5</v>
      </c>
      <c r="J6757">
        <v>5879</v>
      </c>
    </row>
    <row r="6758" spans="1:10" x14ac:dyDescent="0.2">
      <c r="A6758" t="s">
        <v>29</v>
      </c>
      <c r="B6758" t="s">
        <v>35</v>
      </c>
      <c r="C6758">
        <v>2003</v>
      </c>
      <c r="D6758">
        <v>4.5</v>
      </c>
      <c r="E6758" t="s">
        <v>28</v>
      </c>
      <c r="F6758" t="s">
        <v>13</v>
      </c>
      <c r="G6758">
        <v>240545</v>
      </c>
      <c r="H6758">
        <v>4</v>
      </c>
      <c r="I6758">
        <v>4</v>
      </c>
      <c r="J6758">
        <v>4689</v>
      </c>
    </row>
    <row r="6759" spans="1:10" x14ac:dyDescent="0.2">
      <c r="A6759" t="s">
        <v>26</v>
      </c>
      <c r="B6759" t="s">
        <v>47</v>
      </c>
      <c r="C6759">
        <v>2018</v>
      </c>
      <c r="D6759">
        <v>4.4000000000000004</v>
      </c>
      <c r="E6759" t="s">
        <v>22</v>
      </c>
      <c r="F6759" t="s">
        <v>25</v>
      </c>
      <c r="G6759">
        <v>27278</v>
      </c>
      <c r="H6759">
        <v>3</v>
      </c>
      <c r="I6759">
        <v>5</v>
      </c>
      <c r="J6759">
        <v>15354</v>
      </c>
    </row>
    <row r="6760" spans="1:10" x14ac:dyDescent="0.2">
      <c r="A6760" t="s">
        <v>18</v>
      </c>
      <c r="B6760" t="s">
        <v>19</v>
      </c>
      <c r="C6760">
        <v>2014</v>
      </c>
      <c r="D6760">
        <v>2.6</v>
      </c>
      <c r="E6760" t="s">
        <v>12</v>
      </c>
      <c r="F6760" t="s">
        <v>17</v>
      </c>
      <c r="G6760">
        <v>37629</v>
      </c>
      <c r="H6760">
        <v>2</v>
      </c>
      <c r="I6760">
        <v>1</v>
      </c>
      <c r="J6760">
        <v>11647</v>
      </c>
    </row>
    <row r="6761" spans="1:10" x14ac:dyDescent="0.2">
      <c r="A6761" t="s">
        <v>14</v>
      </c>
      <c r="B6761" t="s">
        <v>39</v>
      </c>
      <c r="C6761">
        <v>2020</v>
      </c>
      <c r="D6761">
        <v>3.6</v>
      </c>
      <c r="E6761" t="s">
        <v>12</v>
      </c>
      <c r="F6761" t="s">
        <v>17</v>
      </c>
      <c r="G6761">
        <v>215941</v>
      </c>
      <c r="H6761">
        <v>2</v>
      </c>
      <c r="I6761">
        <v>1</v>
      </c>
      <c r="J6761">
        <v>10881</v>
      </c>
    </row>
    <row r="6762" spans="1:10" x14ac:dyDescent="0.2">
      <c r="A6762" t="s">
        <v>23</v>
      </c>
      <c r="B6762" t="s">
        <v>38</v>
      </c>
      <c r="C6762">
        <v>2009</v>
      </c>
      <c r="D6762">
        <v>3.5</v>
      </c>
      <c r="E6762" t="s">
        <v>28</v>
      </c>
      <c r="F6762" t="s">
        <v>17</v>
      </c>
      <c r="G6762">
        <v>114527</v>
      </c>
      <c r="H6762">
        <v>4</v>
      </c>
      <c r="I6762">
        <v>5</v>
      </c>
      <c r="J6762">
        <v>9509</v>
      </c>
    </row>
    <row r="6763" spans="1:10" x14ac:dyDescent="0.2">
      <c r="A6763" t="s">
        <v>29</v>
      </c>
      <c r="B6763" t="s">
        <v>35</v>
      </c>
      <c r="C6763">
        <v>2017</v>
      </c>
      <c r="D6763">
        <v>3.4</v>
      </c>
      <c r="E6763" t="s">
        <v>28</v>
      </c>
      <c r="F6763" t="s">
        <v>13</v>
      </c>
      <c r="G6763">
        <v>205937</v>
      </c>
      <c r="H6763">
        <v>4</v>
      </c>
      <c r="I6763">
        <v>1</v>
      </c>
      <c r="J6763">
        <v>8481</v>
      </c>
    </row>
    <row r="6764" spans="1:10" x14ac:dyDescent="0.2">
      <c r="A6764" t="s">
        <v>18</v>
      </c>
      <c r="B6764" t="s">
        <v>19</v>
      </c>
      <c r="C6764">
        <v>2003</v>
      </c>
      <c r="D6764">
        <v>4.2</v>
      </c>
      <c r="E6764" t="s">
        <v>12</v>
      </c>
      <c r="F6764" t="s">
        <v>13</v>
      </c>
      <c r="G6764">
        <v>71650</v>
      </c>
      <c r="H6764">
        <v>2</v>
      </c>
      <c r="I6764">
        <v>5</v>
      </c>
      <c r="J6764">
        <v>7767</v>
      </c>
    </row>
    <row r="6765" spans="1:10" x14ac:dyDescent="0.2">
      <c r="A6765" t="s">
        <v>26</v>
      </c>
      <c r="B6765" t="s">
        <v>32</v>
      </c>
      <c r="C6765">
        <v>2005</v>
      </c>
      <c r="D6765">
        <v>1.6</v>
      </c>
      <c r="E6765" t="s">
        <v>12</v>
      </c>
      <c r="F6765" t="s">
        <v>13</v>
      </c>
      <c r="G6765">
        <v>171896</v>
      </c>
      <c r="H6765">
        <v>3</v>
      </c>
      <c r="I6765">
        <v>2</v>
      </c>
      <c r="J6765">
        <v>3762</v>
      </c>
    </row>
    <row r="6766" spans="1:10" x14ac:dyDescent="0.2">
      <c r="A6766" t="s">
        <v>20</v>
      </c>
      <c r="B6766" t="s">
        <v>50</v>
      </c>
      <c r="C6766">
        <v>2010</v>
      </c>
      <c r="D6766">
        <v>3</v>
      </c>
      <c r="E6766" t="s">
        <v>22</v>
      </c>
      <c r="F6766" t="s">
        <v>25</v>
      </c>
      <c r="G6766">
        <v>248199</v>
      </c>
      <c r="H6766">
        <v>3</v>
      </c>
      <c r="I6766">
        <v>2</v>
      </c>
      <c r="J6766">
        <v>7136</v>
      </c>
    </row>
    <row r="6767" spans="1:10" x14ac:dyDescent="0.2">
      <c r="A6767" t="s">
        <v>23</v>
      </c>
      <c r="B6767" t="s">
        <v>24</v>
      </c>
      <c r="C6767">
        <v>2013</v>
      </c>
      <c r="D6767">
        <v>3</v>
      </c>
      <c r="E6767" t="s">
        <v>16</v>
      </c>
      <c r="F6767" t="s">
        <v>25</v>
      </c>
      <c r="G6767">
        <v>198051</v>
      </c>
      <c r="H6767">
        <v>3</v>
      </c>
      <c r="I6767">
        <v>1</v>
      </c>
      <c r="J6767">
        <v>8038</v>
      </c>
    </row>
    <row r="6768" spans="1:10" x14ac:dyDescent="0.2">
      <c r="A6768" t="s">
        <v>40</v>
      </c>
      <c r="B6768" t="s">
        <v>51</v>
      </c>
      <c r="C6768">
        <v>2017</v>
      </c>
      <c r="D6768">
        <v>3.3</v>
      </c>
      <c r="E6768" t="s">
        <v>28</v>
      </c>
      <c r="F6768" t="s">
        <v>13</v>
      </c>
      <c r="G6768">
        <v>202707</v>
      </c>
      <c r="H6768">
        <v>3</v>
      </c>
      <c r="I6768">
        <v>3</v>
      </c>
      <c r="J6768">
        <v>8445</v>
      </c>
    </row>
    <row r="6769" spans="1:10" x14ac:dyDescent="0.2">
      <c r="A6769" t="s">
        <v>20</v>
      </c>
      <c r="B6769" t="s">
        <v>21</v>
      </c>
      <c r="C6769">
        <v>2004</v>
      </c>
      <c r="D6769">
        <v>3.7</v>
      </c>
      <c r="E6769" t="s">
        <v>16</v>
      </c>
      <c r="F6769" t="s">
        <v>13</v>
      </c>
      <c r="G6769">
        <v>164312</v>
      </c>
      <c r="H6769">
        <v>4</v>
      </c>
      <c r="I6769">
        <v>1</v>
      </c>
      <c r="J6769">
        <v>6713</v>
      </c>
    </row>
    <row r="6770" spans="1:10" x14ac:dyDescent="0.2">
      <c r="A6770" t="s">
        <v>23</v>
      </c>
      <c r="B6770" t="s">
        <v>45</v>
      </c>
      <c r="C6770">
        <v>2016</v>
      </c>
      <c r="D6770">
        <v>4.0999999999999996</v>
      </c>
      <c r="E6770" t="s">
        <v>22</v>
      </c>
      <c r="F6770" t="s">
        <v>25</v>
      </c>
      <c r="G6770">
        <v>124529</v>
      </c>
      <c r="H6770">
        <v>2</v>
      </c>
      <c r="I6770">
        <v>5</v>
      </c>
      <c r="J6770">
        <v>12509</v>
      </c>
    </row>
    <row r="6771" spans="1:10" x14ac:dyDescent="0.2">
      <c r="A6771" t="s">
        <v>29</v>
      </c>
      <c r="B6771" t="s">
        <v>30</v>
      </c>
      <c r="C6771">
        <v>2003</v>
      </c>
      <c r="D6771">
        <v>1.5</v>
      </c>
      <c r="E6771" t="s">
        <v>16</v>
      </c>
      <c r="F6771" t="s">
        <v>25</v>
      </c>
      <c r="G6771">
        <v>26126</v>
      </c>
      <c r="H6771">
        <v>2</v>
      </c>
      <c r="I6771">
        <v>1</v>
      </c>
      <c r="J6771">
        <v>6977</v>
      </c>
    </row>
    <row r="6772" spans="1:10" x14ac:dyDescent="0.2">
      <c r="A6772" t="s">
        <v>33</v>
      </c>
      <c r="B6772" t="s">
        <v>43</v>
      </c>
      <c r="C6772">
        <v>2005</v>
      </c>
      <c r="D6772">
        <v>1.4</v>
      </c>
      <c r="E6772" t="s">
        <v>28</v>
      </c>
      <c r="F6772" t="s">
        <v>25</v>
      </c>
      <c r="G6772">
        <v>120261</v>
      </c>
      <c r="H6772">
        <v>5</v>
      </c>
      <c r="I6772">
        <v>1</v>
      </c>
      <c r="J6772">
        <v>4594</v>
      </c>
    </row>
    <row r="6773" spans="1:10" x14ac:dyDescent="0.2">
      <c r="A6773" t="s">
        <v>23</v>
      </c>
      <c r="B6773" t="s">
        <v>45</v>
      </c>
      <c r="C6773">
        <v>2005</v>
      </c>
      <c r="D6773">
        <v>3.8</v>
      </c>
      <c r="E6773" t="s">
        <v>28</v>
      </c>
      <c r="F6773" t="s">
        <v>17</v>
      </c>
      <c r="G6773">
        <v>247689</v>
      </c>
      <c r="H6773">
        <v>3</v>
      </c>
      <c r="I6773">
        <v>5</v>
      </c>
      <c r="J6773">
        <v>5946</v>
      </c>
    </row>
    <row r="6774" spans="1:10" x14ac:dyDescent="0.2">
      <c r="A6774" t="s">
        <v>40</v>
      </c>
      <c r="B6774" t="s">
        <v>49</v>
      </c>
      <c r="C6774">
        <v>2001</v>
      </c>
      <c r="D6774">
        <v>4.3</v>
      </c>
      <c r="E6774" t="s">
        <v>12</v>
      </c>
      <c r="F6774" t="s">
        <v>17</v>
      </c>
      <c r="G6774">
        <v>143290</v>
      </c>
      <c r="H6774">
        <v>4</v>
      </c>
      <c r="I6774">
        <v>5</v>
      </c>
      <c r="J6774">
        <v>7334</v>
      </c>
    </row>
    <row r="6775" spans="1:10" x14ac:dyDescent="0.2">
      <c r="A6775" t="s">
        <v>23</v>
      </c>
      <c r="B6775" t="s">
        <v>24</v>
      </c>
      <c r="C6775">
        <v>2011</v>
      </c>
      <c r="D6775">
        <v>2</v>
      </c>
      <c r="E6775" t="s">
        <v>16</v>
      </c>
      <c r="F6775" t="s">
        <v>25</v>
      </c>
      <c r="G6775">
        <v>147988</v>
      </c>
      <c r="H6775">
        <v>3</v>
      </c>
      <c r="I6775">
        <v>1</v>
      </c>
      <c r="J6775">
        <v>7440</v>
      </c>
    </row>
    <row r="6776" spans="1:10" x14ac:dyDescent="0.2">
      <c r="A6776" t="s">
        <v>26</v>
      </c>
      <c r="B6776" t="s">
        <v>32</v>
      </c>
      <c r="C6776">
        <v>2015</v>
      </c>
      <c r="D6776">
        <v>2.1</v>
      </c>
      <c r="E6776" t="s">
        <v>28</v>
      </c>
      <c r="F6776" t="s">
        <v>13</v>
      </c>
      <c r="G6776">
        <v>100862</v>
      </c>
      <c r="H6776">
        <v>2</v>
      </c>
      <c r="I6776">
        <v>5</v>
      </c>
      <c r="J6776">
        <v>8682</v>
      </c>
    </row>
    <row r="6777" spans="1:10" x14ac:dyDescent="0.2">
      <c r="A6777" t="s">
        <v>36</v>
      </c>
      <c r="B6777" t="s">
        <v>37</v>
      </c>
      <c r="C6777">
        <v>2016</v>
      </c>
      <c r="D6777">
        <v>4.5</v>
      </c>
      <c r="E6777" t="s">
        <v>22</v>
      </c>
      <c r="F6777" t="s">
        <v>13</v>
      </c>
      <c r="G6777">
        <v>173719</v>
      </c>
      <c r="H6777">
        <v>5</v>
      </c>
      <c r="I6777">
        <v>2</v>
      </c>
      <c r="J6777">
        <v>11925</v>
      </c>
    </row>
    <row r="6778" spans="1:10" x14ac:dyDescent="0.2">
      <c r="A6778" t="s">
        <v>33</v>
      </c>
      <c r="B6778" t="s">
        <v>43</v>
      </c>
      <c r="C6778">
        <v>2012</v>
      </c>
      <c r="D6778">
        <v>3.2</v>
      </c>
      <c r="E6778" t="s">
        <v>28</v>
      </c>
      <c r="F6778" t="s">
        <v>17</v>
      </c>
      <c r="G6778">
        <v>164030</v>
      </c>
      <c r="H6778">
        <v>5</v>
      </c>
      <c r="I6778">
        <v>1</v>
      </c>
      <c r="J6778">
        <v>9119</v>
      </c>
    </row>
    <row r="6779" spans="1:10" x14ac:dyDescent="0.2">
      <c r="A6779" t="s">
        <v>20</v>
      </c>
      <c r="B6779" t="s">
        <v>21</v>
      </c>
      <c r="C6779">
        <v>2007</v>
      </c>
      <c r="D6779">
        <v>2.2000000000000002</v>
      </c>
      <c r="E6779" t="s">
        <v>22</v>
      </c>
      <c r="F6779" t="s">
        <v>13</v>
      </c>
      <c r="G6779">
        <v>197643</v>
      </c>
      <c r="H6779">
        <v>5</v>
      </c>
      <c r="I6779">
        <v>2</v>
      </c>
      <c r="J6779">
        <v>6447</v>
      </c>
    </row>
    <row r="6780" spans="1:10" x14ac:dyDescent="0.2">
      <c r="A6780" t="s">
        <v>18</v>
      </c>
      <c r="B6780" t="s">
        <v>19</v>
      </c>
      <c r="C6780">
        <v>2014</v>
      </c>
      <c r="D6780">
        <v>3.2</v>
      </c>
      <c r="E6780" t="s">
        <v>12</v>
      </c>
      <c r="F6780" t="s">
        <v>25</v>
      </c>
      <c r="G6780">
        <v>132358</v>
      </c>
      <c r="H6780">
        <v>5</v>
      </c>
      <c r="I6780">
        <v>2</v>
      </c>
      <c r="J6780">
        <v>8852</v>
      </c>
    </row>
    <row r="6781" spans="1:10" x14ac:dyDescent="0.2">
      <c r="A6781" t="s">
        <v>23</v>
      </c>
      <c r="B6781" t="s">
        <v>45</v>
      </c>
      <c r="C6781">
        <v>2023</v>
      </c>
      <c r="D6781">
        <v>2</v>
      </c>
      <c r="E6781" t="s">
        <v>12</v>
      </c>
      <c r="F6781" t="s">
        <v>25</v>
      </c>
      <c r="G6781">
        <v>151074</v>
      </c>
      <c r="H6781">
        <v>4</v>
      </c>
      <c r="I6781">
        <v>3</v>
      </c>
      <c r="J6781">
        <v>9978</v>
      </c>
    </row>
    <row r="6782" spans="1:10" x14ac:dyDescent="0.2">
      <c r="A6782" t="s">
        <v>18</v>
      </c>
      <c r="B6782" t="s">
        <v>54</v>
      </c>
      <c r="C6782">
        <v>2003</v>
      </c>
      <c r="D6782">
        <v>4.5</v>
      </c>
      <c r="E6782" t="s">
        <v>12</v>
      </c>
      <c r="F6782" t="s">
        <v>25</v>
      </c>
      <c r="G6782">
        <v>278679</v>
      </c>
      <c r="H6782">
        <v>2</v>
      </c>
      <c r="I6782">
        <v>5</v>
      </c>
      <c r="J6782">
        <v>3926</v>
      </c>
    </row>
    <row r="6783" spans="1:10" x14ac:dyDescent="0.2">
      <c r="A6783" t="s">
        <v>26</v>
      </c>
      <c r="B6783" t="s">
        <v>27</v>
      </c>
      <c r="C6783">
        <v>2010</v>
      </c>
      <c r="D6783">
        <v>1.5</v>
      </c>
      <c r="E6783" t="s">
        <v>22</v>
      </c>
      <c r="F6783" t="s">
        <v>13</v>
      </c>
      <c r="G6783">
        <v>265912</v>
      </c>
      <c r="H6783">
        <v>2</v>
      </c>
      <c r="I6783">
        <v>1</v>
      </c>
      <c r="J6783">
        <v>5281</v>
      </c>
    </row>
    <row r="6784" spans="1:10" x14ac:dyDescent="0.2">
      <c r="A6784" t="s">
        <v>23</v>
      </c>
      <c r="B6784" t="s">
        <v>45</v>
      </c>
      <c r="C6784">
        <v>2010</v>
      </c>
      <c r="D6784">
        <v>3.7</v>
      </c>
      <c r="E6784" t="s">
        <v>12</v>
      </c>
      <c r="F6784" t="s">
        <v>17</v>
      </c>
      <c r="G6784">
        <v>78342</v>
      </c>
      <c r="H6784">
        <v>4</v>
      </c>
      <c r="I6784">
        <v>5</v>
      </c>
      <c r="J6784">
        <v>10733</v>
      </c>
    </row>
    <row r="6785" spans="1:10" x14ac:dyDescent="0.2">
      <c r="A6785" t="s">
        <v>18</v>
      </c>
      <c r="B6785" t="s">
        <v>54</v>
      </c>
      <c r="C6785">
        <v>2006</v>
      </c>
      <c r="D6785">
        <v>2.7</v>
      </c>
      <c r="E6785" t="s">
        <v>12</v>
      </c>
      <c r="F6785" t="s">
        <v>13</v>
      </c>
      <c r="G6785">
        <v>282078</v>
      </c>
      <c r="H6785">
        <v>3</v>
      </c>
      <c r="I6785">
        <v>2</v>
      </c>
      <c r="J6785">
        <v>2958</v>
      </c>
    </row>
    <row r="6786" spans="1:10" x14ac:dyDescent="0.2">
      <c r="A6786" t="s">
        <v>33</v>
      </c>
      <c r="B6786" t="s">
        <v>34</v>
      </c>
      <c r="C6786">
        <v>2008</v>
      </c>
      <c r="D6786">
        <v>4.0999999999999996</v>
      </c>
      <c r="E6786" t="s">
        <v>16</v>
      </c>
      <c r="F6786" t="s">
        <v>17</v>
      </c>
      <c r="G6786">
        <v>31192</v>
      </c>
      <c r="H6786">
        <v>4</v>
      </c>
      <c r="I6786">
        <v>3</v>
      </c>
      <c r="J6786">
        <v>12476</v>
      </c>
    </row>
    <row r="6787" spans="1:10" x14ac:dyDescent="0.2">
      <c r="A6787" t="s">
        <v>29</v>
      </c>
      <c r="B6787" t="s">
        <v>35</v>
      </c>
      <c r="C6787">
        <v>2018</v>
      </c>
      <c r="D6787">
        <v>1.3</v>
      </c>
      <c r="E6787" t="s">
        <v>22</v>
      </c>
      <c r="F6787" t="s">
        <v>17</v>
      </c>
      <c r="G6787">
        <v>172589</v>
      </c>
      <c r="H6787">
        <v>3</v>
      </c>
      <c r="I6787">
        <v>5</v>
      </c>
      <c r="J6787">
        <v>10848</v>
      </c>
    </row>
    <row r="6788" spans="1:10" x14ac:dyDescent="0.2">
      <c r="A6788" t="s">
        <v>20</v>
      </c>
      <c r="B6788" t="s">
        <v>21</v>
      </c>
      <c r="C6788">
        <v>2011</v>
      </c>
      <c r="D6788">
        <v>3.7</v>
      </c>
      <c r="E6788" t="s">
        <v>16</v>
      </c>
      <c r="F6788" t="s">
        <v>13</v>
      </c>
      <c r="G6788">
        <v>260944</v>
      </c>
      <c r="H6788">
        <v>5</v>
      </c>
      <c r="I6788">
        <v>5</v>
      </c>
      <c r="J6788">
        <v>6881</v>
      </c>
    </row>
    <row r="6789" spans="1:10" x14ac:dyDescent="0.2">
      <c r="A6789" t="s">
        <v>29</v>
      </c>
      <c r="B6789" t="s">
        <v>30</v>
      </c>
      <c r="C6789">
        <v>2011</v>
      </c>
      <c r="D6789">
        <v>3.9</v>
      </c>
      <c r="E6789" t="s">
        <v>22</v>
      </c>
      <c r="F6789" t="s">
        <v>13</v>
      </c>
      <c r="G6789">
        <v>157393</v>
      </c>
      <c r="H6789">
        <v>2</v>
      </c>
      <c r="I6789">
        <v>3</v>
      </c>
      <c r="J6789">
        <v>10152</v>
      </c>
    </row>
    <row r="6790" spans="1:10" x14ac:dyDescent="0.2">
      <c r="A6790" t="s">
        <v>26</v>
      </c>
      <c r="B6790" t="s">
        <v>27</v>
      </c>
      <c r="C6790">
        <v>2018</v>
      </c>
      <c r="D6790">
        <v>4.5</v>
      </c>
      <c r="E6790" t="s">
        <v>22</v>
      </c>
      <c r="F6790" t="s">
        <v>25</v>
      </c>
      <c r="G6790">
        <v>271138</v>
      </c>
      <c r="H6790">
        <v>3</v>
      </c>
      <c r="I6790">
        <v>5</v>
      </c>
      <c r="J6790">
        <v>10577</v>
      </c>
    </row>
    <row r="6791" spans="1:10" x14ac:dyDescent="0.2">
      <c r="A6791" t="s">
        <v>23</v>
      </c>
      <c r="B6791" t="s">
        <v>24</v>
      </c>
      <c r="C6791">
        <v>2003</v>
      </c>
      <c r="D6791">
        <v>1.7</v>
      </c>
      <c r="E6791" t="s">
        <v>22</v>
      </c>
      <c r="F6791" t="s">
        <v>25</v>
      </c>
      <c r="G6791">
        <v>268797</v>
      </c>
      <c r="H6791">
        <v>4</v>
      </c>
      <c r="I6791">
        <v>3</v>
      </c>
      <c r="J6791">
        <v>3324</v>
      </c>
    </row>
    <row r="6792" spans="1:10" x14ac:dyDescent="0.2">
      <c r="A6792" t="s">
        <v>40</v>
      </c>
      <c r="B6792" t="s">
        <v>41</v>
      </c>
      <c r="C6792">
        <v>2006</v>
      </c>
      <c r="D6792">
        <v>4.4000000000000004</v>
      </c>
      <c r="E6792" t="s">
        <v>12</v>
      </c>
      <c r="F6792" t="s">
        <v>17</v>
      </c>
      <c r="G6792">
        <v>90111</v>
      </c>
      <c r="H6792">
        <v>2</v>
      </c>
      <c r="I6792">
        <v>1</v>
      </c>
      <c r="J6792">
        <v>9997</v>
      </c>
    </row>
    <row r="6793" spans="1:10" x14ac:dyDescent="0.2">
      <c r="A6793" t="s">
        <v>18</v>
      </c>
      <c r="B6793" t="s">
        <v>54</v>
      </c>
      <c r="C6793">
        <v>2012</v>
      </c>
      <c r="D6793">
        <v>4.4000000000000004</v>
      </c>
      <c r="E6793" t="s">
        <v>12</v>
      </c>
      <c r="F6793" t="s">
        <v>13</v>
      </c>
      <c r="G6793">
        <v>178627</v>
      </c>
      <c r="H6793">
        <v>2</v>
      </c>
      <c r="I6793">
        <v>1</v>
      </c>
      <c r="J6793">
        <v>8527</v>
      </c>
    </row>
    <row r="6794" spans="1:10" x14ac:dyDescent="0.2">
      <c r="A6794" t="s">
        <v>29</v>
      </c>
      <c r="B6794" t="s">
        <v>30</v>
      </c>
      <c r="C6794">
        <v>2008</v>
      </c>
      <c r="D6794">
        <v>1.4</v>
      </c>
      <c r="E6794" t="s">
        <v>22</v>
      </c>
      <c r="F6794" t="s">
        <v>13</v>
      </c>
      <c r="G6794">
        <v>158673</v>
      </c>
      <c r="H6794">
        <v>5</v>
      </c>
      <c r="I6794">
        <v>3</v>
      </c>
      <c r="J6794">
        <v>6726</v>
      </c>
    </row>
    <row r="6795" spans="1:10" x14ac:dyDescent="0.2">
      <c r="A6795" t="s">
        <v>20</v>
      </c>
      <c r="B6795" t="s">
        <v>50</v>
      </c>
      <c r="C6795">
        <v>2004</v>
      </c>
      <c r="D6795">
        <v>4</v>
      </c>
      <c r="E6795" t="s">
        <v>12</v>
      </c>
      <c r="F6795" t="s">
        <v>17</v>
      </c>
      <c r="G6795">
        <v>188836</v>
      </c>
      <c r="H6795">
        <v>2</v>
      </c>
      <c r="I6795">
        <v>1</v>
      </c>
      <c r="J6795">
        <v>7023</v>
      </c>
    </row>
    <row r="6796" spans="1:10" x14ac:dyDescent="0.2">
      <c r="A6796" t="s">
        <v>29</v>
      </c>
      <c r="B6796" t="s">
        <v>30</v>
      </c>
      <c r="C6796">
        <v>2019</v>
      </c>
      <c r="D6796">
        <v>4.7</v>
      </c>
      <c r="E6796" t="s">
        <v>28</v>
      </c>
      <c r="F6796" t="s">
        <v>25</v>
      </c>
      <c r="G6796">
        <v>254381</v>
      </c>
      <c r="H6796">
        <v>4</v>
      </c>
      <c r="I6796">
        <v>2</v>
      </c>
      <c r="J6796">
        <v>9412</v>
      </c>
    </row>
    <row r="6797" spans="1:10" x14ac:dyDescent="0.2">
      <c r="A6797" t="s">
        <v>20</v>
      </c>
      <c r="B6797" t="s">
        <v>21</v>
      </c>
      <c r="C6797">
        <v>2023</v>
      </c>
      <c r="D6797">
        <v>4.5999999999999996</v>
      </c>
      <c r="E6797" t="s">
        <v>28</v>
      </c>
      <c r="F6797" t="s">
        <v>25</v>
      </c>
      <c r="G6797">
        <v>133898</v>
      </c>
      <c r="H6797">
        <v>5</v>
      </c>
      <c r="I6797">
        <v>1</v>
      </c>
      <c r="J6797">
        <v>12922</v>
      </c>
    </row>
    <row r="6798" spans="1:10" x14ac:dyDescent="0.2">
      <c r="A6798" t="s">
        <v>36</v>
      </c>
      <c r="B6798" t="s">
        <v>37</v>
      </c>
      <c r="C6798">
        <v>2019</v>
      </c>
      <c r="D6798">
        <v>1.7</v>
      </c>
      <c r="E6798" t="s">
        <v>16</v>
      </c>
      <c r="F6798" t="s">
        <v>13</v>
      </c>
      <c r="G6798">
        <v>185557</v>
      </c>
      <c r="H6798">
        <v>2</v>
      </c>
      <c r="I6798">
        <v>1</v>
      </c>
      <c r="J6798">
        <v>8788</v>
      </c>
    </row>
    <row r="6799" spans="1:10" x14ac:dyDescent="0.2">
      <c r="A6799" t="s">
        <v>29</v>
      </c>
      <c r="B6799" t="s">
        <v>35</v>
      </c>
      <c r="C6799">
        <v>2015</v>
      </c>
      <c r="D6799">
        <v>2.2999999999999998</v>
      </c>
      <c r="E6799" t="s">
        <v>12</v>
      </c>
      <c r="F6799" t="s">
        <v>13</v>
      </c>
      <c r="G6799">
        <v>5486</v>
      </c>
      <c r="H6799">
        <v>3</v>
      </c>
      <c r="I6799">
        <v>2</v>
      </c>
      <c r="J6799">
        <v>10790</v>
      </c>
    </row>
    <row r="6800" spans="1:10" x14ac:dyDescent="0.2">
      <c r="A6800" t="s">
        <v>36</v>
      </c>
      <c r="B6800" t="s">
        <v>44</v>
      </c>
      <c r="C6800">
        <v>2020</v>
      </c>
      <c r="D6800">
        <v>3.1</v>
      </c>
      <c r="E6800" t="s">
        <v>22</v>
      </c>
      <c r="F6800" t="s">
        <v>17</v>
      </c>
      <c r="G6800">
        <v>119095</v>
      </c>
      <c r="H6800">
        <v>4</v>
      </c>
      <c r="I6800">
        <v>5</v>
      </c>
      <c r="J6800">
        <v>14318</v>
      </c>
    </row>
    <row r="6801" spans="1:10" x14ac:dyDescent="0.2">
      <c r="A6801" t="s">
        <v>14</v>
      </c>
      <c r="B6801" t="s">
        <v>39</v>
      </c>
      <c r="C6801">
        <v>2011</v>
      </c>
      <c r="D6801">
        <v>4.0999999999999996</v>
      </c>
      <c r="E6801" t="s">
        <v>12</v>
      </c>
      <c r="F6801" t="s">
        <v>17</v>
      </c>
      <c r="G6801">
        <v>94613</v>
      </c>
      <c r="H6801">
        <v>5</v>
      </c>
      <c r="I6801">
        <v>1</v>
      </c>
      <c r="J6801">
        <v>11107</v>
      </c>
    </row>
    <row r="6802" spans="1:10" x14ac:dyDescent="0.2">
      <c r="A6802" t="s">
        <v>40</v>
      </c>
      <c r="B6802" t="s">
        <v>51</v>
      </c>
      <c r="C6802">
        <v>2006</v>
      </c>
      <c r="D6802">
        <v>4.5</v>
      </c>
      <c r="E6802" t="s">
        <v>28</v>
      </c>
      <c r="F6802" t="s">
        <v>25</v>
      </c>
      <c r="G6802">
        <v>126157</v>
      </c>
      <c r="H6802">
        <v>5</v>
      </c>
      <c r="I6802">
        <v>3</v>
      </c>
      <c r="J6802">
        <v>7876</v>
      </c>
    </row>
    <row r="6803" spans="1:10" x14ac:dyDescent="0.2">
      <c r="A6803" t="s">
        <v>36</v>
      </c>
      <c r="B6803" t="s">
        <v>37</v>
      </c>
      <c r="C6803">
        <v>2019</v>
      </c>
      <c r="D6803">
        <v>3.1</v>
      </c>
      <c r="E6803" t="s">
        <v>16</v>
      </c>
      <c r="F6803" t="s">
        <v>17</v>
      </c>
      <c r="G6803">
        <v>47141</v>
      </c>
      <c r="H6803">
        <v>3</v>
      </c>
      <c r="I6803">
        <v>2</v>
      </c>
      <c r="J6803">
        <v>14457</v>
      </c>
    </row>
    <row r="6804" spans="1:10" x14ac:dyDescent="0.2">
      <c r="A6804" t="s">
        <v>14</v>
      </c>
      <c r="B6804" t="s">
        <v>39</v>
      </c>
      <c r="C6804">
        <v>2014</v>
      </c>
      <c r="D6804">
        <v>1.5</v>
      </c>
      <c r="E6804" t="s">
        <v>28</v>
      </c>
      <c r="F6804" t="s">
        <v>17</v>
      </c>
      <c r="G6804">
        <v>128629</v>
      </c>
      <c r="H6804">
        <v>3</v>
      </c>
      <c r="I6804">
        <v>1</v>
      </c>
      <c r="J6804">
        <v>8727</v>
      </c>
    </row>
    <row r="6805" spans="1:10" x14ac:dyDescent="0.2">
      <c r="A6805" t="s">
        <v>26</v>
      </c>
      <c r="B6805" t="s">
        <v>47</v>
      </c>
      <c r="C6805">
        <v>2023</v>
      </c>
      <c r="D6805">
        <v>3.8</v>
      </c>
      <c r="E6805" t="s">
        <v>22</v>
      </c>
      <c r="F6805" t="s">
        <v>25</v>
      </c>
      <c r="G6805">
        <v>293331</v>
      </c>
      <c r="H6805">
        <v>3</v>
      </c>
      <c r="I6805">
        <v>2</v>
      </c>
      <c r="J6805">
        <v>10933</v>
      </c>
    </row>
    <row r="6806" spans="1:10" x14ac:dyDescent="0.2">
      <c r="A6806" t="s">
        <v>10</v>
      </c>
      <c r="B6806" t="s">
        <v>11</v>
      </c>
      <c r="C6806">
        <v>2011</v>
      </c>
      <c r="D6806">
        <v>1.8</v>
      </c>
      <c r="E6806" t="s">
        <v>16</v>
      </c>
      <c r="F6806" t="s">
        <v>25</v>
      </c>
      <c r="G6806">
        <v>12703</v>
      </c>
      <c r="H6806">
        <v>4</v>
      </c>
      <c r="I6806">
        <v>2</v>
      </c>
      <c r="J6806">
        <v>9945</v>
      </c>
    </row>
    <row r="6807" spans="1:10" x14ac:dyDescent="0.2">
      <c r="A6807" t="s">
        <v>18</v>
      </c>
      <c r="B6807" t="s">
        <v>52</v>
      </c>
      <c r="C6807">
        <v>2017</v>
      </c>
      <c r="D6807">
        <v>1.8</v>
      </c>
      <c r="E6807" t="s">
        <v>12</v>
      </c>
      <c r="F6807" t="s">
        <v>25</v>
      </c>
      <c r="G6807">
        <v>85898</v>
      </c>
      <c r="H6807">
        <v>2</v>
      </c>
      <c r="I6807">
        <v>3</v>
      </c>
      <c r="J6807">
        <v>9282</v>
      </c>
    </row>
    <row r="6808" spans="1:10" x14ac:dyDescent="0.2">
      <c r="A6808" t="s">
        <v>29</v>
      </c>
      <c r="B6808" t="s">
        <v>30</v>
      </c>
      <c r="C6808">
        <v>2004</v>
      </c>
      <c r="D6808">
        <v>1.4</v>
      </c>
      <c r="E6808" t="s">
        <v>22</v>
      </c>
      <c r="F6808" t="s">
        <v>25</v>
      </c>
      <c r="G6808">
        <v>209853</v>
      </c>
      <c r="H6808">
        <v>2</v>
      </c>
      <c r="I6808">
        <v>3</v>
      </c>
      <c r="J6808">
        <v>4502</v>
      </c>
    </row>
    <row r="6809" spans="1:10" x14ac:dyDescent="0.2">
      <c r="A6809" t="s">
        <v>26</v>
      </c>
      <c r="B6809" t="s">
        <v>47</v>
      </c>
      <c r="C6809">
        <v>2017</v>
      </c>
      <c r="D6809">
        <v>4.7</v>
      </c>
      <c r="E6809" t="s">
        <v>22</v>
      </c>
      <c r="F6809" t="s">
        <v>17</v>
      </c>
      <c r="G6809">
        <v>112996</v>
      </c>
      <c r="H6809">
        <v>5</v>
      </c>
      <c r="I6809">
        <v>3</v>
      </c>
      <c r="J6809">
        <v>15140</v>
      </c>
    </row>
    <row r="6810" spans="1:10" x14ac:dyDescent="0.2">
      <c r="A6810" t="s">
        <v>10</v>
      </c>
      <c r="B6810" t="s">
        <v>48</v>
      </c>
      <c r="C6810">
        <v>2009</v>
      </c>
      <c r="D6810">
        <v>1.8</v>
      </c>
      <c r="E6810" t="s">
        <v>28</v>
      </c>
      <c r="F6810" t="s">
        <v>13</v>
      </c>
      <c r="G6810">
        <v>196236</v>
      </c>
      <c r="H6810">
        <v>4</v>
      </c>
      <c r="I6810">
        <v>4</v>
      </c>
      <c r="J6810">
        <v>4675</v>
      </c>
    </row>
    <row r="6811" spans="1:10" x14ac:dyDescent="0.2">
      <c r="A6811" t="s">
        <v>18</v>
      </c>
      <c r="B6811" t="s">
        <v>19</v>
      </c>
      <c r="C6811">
        <v>2017</v>
      </c>
      <c r="D6811">
        <v>3.3</v>
      </c>
      <c r="E6811" t="s">
        <v>28</v>
      </c>
      <c r="F6811" t="s">
        <v>13</v>
      </c>
      <c r="G6811">
        <v>4189</v>
      </c>
      <c r="H6811">
        <v>4</v>
      </c>
      <c r="I6811">
        <v>2</v>
      </c>
      <c r="J6811">
        <v>12416</v>
      </c>
    </row>
    <row r="6812" spans="1:10" x14ac:dyDescent="0.2">
      <c r="A6812" t="s">
        <v>29</v>
      </c>
      <c r="B6812" t="s">
        <v>56</v>
      </c>
      <c r="C6812">
        <v>2023</v>
      </c>
      <c r="D6812">
        <v>1.1000000000000001</v>
      </c>
      <c r="E6812" t="s">
        <v>16</v>
      </c>
      <c r="F6812" t="s">
        <v>17</v>
      </c>
      <c r="G6812">
        <v>21255</v>
      </c>
      <c r="H6812">
        <v>3</v>
      </c>
      <c r="I6812">
        <v>4</v>
      </c>
      <c r="J6812">
        <v>14174</v>
      </c>
    </row>
    <row r="6813" spans="1:10" x14ac:dyDescent="0.2">
      <c r="A6813" t="s">
        <v>33</v>
      </c>
      <c r="B6813" t="s">
        <v>34</v>
      </c>
      <c r="C6813">
        <v>2006</v>
      </c>
      <c r="D6813">
        <v>2.7</v>
      </c>
      <c r="E6813" t="s">
        <v>12</v>
      </c>
      <c r="F6813" t="s">
        <v>17</v>
      </c>
      <c r="G6813">
        <v>250664</v>
      </c>
      <c r="H6813">
        <v>2</v>
      </c>
      <c r="I6813">
        <v>3</v>
      </c>
      <c r="J6813">
        <v>5086</v>
      </c>
    </row>
    <row r="6814" spans="1:10" x14ac:dyDescent="0.2">
      <c r="A6814" t="s">
        <v>29</v>
      </c>
      <c r="B6814" t="s">
        <v>35</v>
      </c>
      <c r="C6814">
        <v>2012</v>
      </c>
      <c r="D6814">
        <v>2.6</v>
      </c>
      <c r="E6814" t="s">
        <v>12</v>
      </c>
      <c r="F6814" t="s">
        <v>13</v>
      </c>
      <c r="G6814">
        <v>109482</v>
      </c>
      <c r="H6814">
        <v>2</v>
      </c>
      <c r="I6814">
        <v>1</v>
      </c>
      <c r="J6814">
        <v>8110</v>
      </c>
    </row>
    <row r="6815" spans="1:10" x14ac:dyDescent="0.2">
      <c r="A6815" t="s">
        <v>23</v>
      </c>
      <c r="B6815" t="s">
        <v>45</v>
      </c>
      <c r="C6815">
        <v>2002</v>
      </c>
      <c r="D6815">
        <v>2</v>
      </c>
      <c r="E6815" t="s">
        <v>22</v>
      </c>
      <c r="F6815" t="s">
        <v>17</v>
      </c>
      <c r="G6815">
        <v>49131</v>
      </c>
      <c r="H6815">
        <v>4</v>
      </c>
      <c r="I6815">
        <v>2</v>
      </c>
      <c r="J6815">
        <v>9217</v>
      </c>
    </row>
    <row r="6816" spans="1:10" x14ac:dyDescent="0.2">
      <c r="A6816" t="s">
        <v>14</v>
      </c>
      <c r="B6816" t="s">
        <v>15</v>
      </c>
      <c r="C6816">
        <v>2009</v>
      </c>
      <c r="D6816">
        <v>3.1</v>
      </c>
      <c r="E6816" t="s">
        <v>16</v>
      </c>
      <c r="F6816" t="s">
        <v>17</v>
      </c>
      <c r="G6816">
        <v>254527</v>
      </c>
      <c r="H6816">
        <v>5</v>
      </c>
      <c r="I6816">
        <v>1</v>
      </c>
      <c r="J6816">
        <v>7309</v>
      </c>
    </row>
    <row r="6817" spans="1:10" x14ac:dyDescent="0.2">
      <c r="A6817" t="s">
        <v>40</v>
      </c>
      <c r="B6817" t="s">
        <v>41</v>
      </c>
      <c r="C6817">
        <v>2022</v>
      </c>
      <c r="D6817">
        <v>4.5999999999999996</v>
      </c>
      <c r="E6817" t="s">
        <v>16</v>
      </c>
      <c r="F6817" t="s">
        <v>13</v>
      </c>
      <c r="G6817">
        <v>234964</v>
      </c>
      <c r="H6817">
        <v>5</v>
      </c>
      <c r="I6817">
        <v>3</v>
      </c>
      <c r="J6817">
        <v>11600</v>
      </c>
    </row>
    <row r="6818" spans="1:10" x14ac:dyDescent="0.2">
      <c r="A6818" t="s">
        <v>29</v>
      </c>
      <c r="B6818" t="s">
        <v>30</v>
      </c>
      <c r="C6818">
        <v>2009</v>
      </c>
      <c r="D6818">
        <v>4.4000000000000004</v>
      </c>
      <c r="E6818" t="s">
        <v>22</v>
      </c>
      <c r="F6818" t="s">
        <v>13</v>
      </c>
      <c r="G6818">
        <v>257373</v>
      </c>
      <c r="H6818">
        <v>2</v>
      </c>
      <c r="I6818">
        <v>3</v>
      </c>
      <c r="J6818">
        <v>8052</v>
      </c>
    </row>
    <row r="6819" spans="1:10" x14ac:dyDescent="0.2">
      <c r="A6819" t="s">
        <v>10</v>
      </c>
      <c r="B6819" t="s">
        <v>11</v>
      </c>
      <c r="C6819">
        <v>2002</v>
      </c>
      <c r="D6819">
        <v>4.2</v>
      </c>
      <c r="E6819" t="s">
        <v>16</v>
      </c>
      <c r="F6819" t="s">
        <v>17</v>
      </c>
      <c r="G6819">
        <v>204150</v>
      </c>
      <c r="H6819">
        <v>2</v>
      </c>
      <c r="I6819">
        <v>5</v>
      </c>
      <c r="J6819">
        <v>7317</v>
      </c>
    </row>
    <row r="6820" spans="1:10" x14ac:dyDescent="0.2">
      <c r="A6820" t="s">
        <v>14</v>
      </c>
      <c r="B6820" t="s">
        <v>39</v>
      </c>
      <c r="C6820">
        <v>2013</v>
      </c>
      <c r="D6820">
        <v>2.2000000000000002</v>
      </c>
      <c r="E6820" t="s">
        <v>12</v>
      </c>
      <c r="F6820" t="s">
        <v>13</v>
      </c>
      <c r="G6820">
        <v>112848</v>
      </c>
      <c r="H6820">
        <v>4</v>
      </c>
      <c r="I6820">
        <v>3</v>
      </c>
      <c r="J6820">
        <v>7943</v>
      </c>
    </row>
    <row r="6821" spans="1:10" x14ac:dyDescent="0.2">
      <c r="A6821" t="s">
        <v>40</v>
      </c>
      <c r="B6821" t="s">
        <v>41</v>
      </c>
      <c r="C6821">
        <v>2004</v>
      </c>
      <c r="D6821">
        <v>1.9</v>
      </c>
      <c r="E6821" t="s">
        <v>16</v>
      </c>
      <c r="F6821" t="s">
        <v>25</v>
      </c>
      <c r="G6821">
        <v>283485</v>
      </c>
      <c r="H6821">
        <v>4</v>
      </c>
      <c r="I6821">
        <v>2</v>
      </c>
      <c r="J6821">
        <v>2530</v>
      </c>
    </row>
    <row r="6822" spans="1:10" x14ac:dyDescent="0.2">
      <c r="A6822" t="s">
        <v>29</v>
      </c>
      <c r="B6822" t="s">
        <v>35</v>
      </c>
      <c r="C6822">
        <v>2004</v>
      </c>
      <c r="D6822">
        <v>1.6</v>
      </c>
      <c r="E6822" t="s">
        <v>16</v>
      </c>
      <c r="F6822" t="s">
        <v>25</v>
      </c>
      <c r="G6822">
        <v>196965</v>
      </c>
      <c r="H6822">
        <v>2</v>
      </c>
      <c r="I6822">
        <v>2</v>
      </c>
      <c r="J6822">
        <v>3960</v>
      </c>
    </row>
    <row r="6823" spans="1:10" x14ac:dyDescent="0.2">
      <c r="A6823" t="s">
        <v>40</v>
      </c>
      <c r="B6823" t="s">
        <v>51</v>
      </c>
      <c r="C6823">
        <v>2012</v>
      </c>
      <c r="D6823">
        <v>4.8</v>
      </c>
      <c r="E6823" t="s">
        <v>16</v>
      </c>
      <c r="F6823" t="s">
        <v>13</v>
      </c>
      <c r="G6823">
        <v>22948</v>
      </c>
      <c r="H6823">
        <v>3</v>
      </c>
      <c r="I6823">
        <v>2</v>
      </c>
      <c r="J6823">
        <v>13041</v>
      </c>
    </row>
    <row r="6824" spans="1:10" x14ac:dyDescent="0.2">
      <c r="A6824" t="s">
        <v>23</v>
      </c>
      <c r="B6824" t="s">
        <v>45</v>
      </c>
      <c r="C6824">
        <v>2020</v>
      </c>
      <c r="D6824">
        <v>4.9000000000000004</v>
      </c>
      <c r="E6824" t="s">
        <v>28</v>
      </c>
      <c r="F6824" t="s">
        <v>17</v>
      </c>
      <c r="G6824">
        <v>28699</v>
      </c>
      <c r="H6824">
        <v>4</v>
      </c>
      <c r="I6824">
        <v>5</v>
      </c>
      <c r="J6824">
        <v>15926</v>
      </c>
    </row>
    <row r="6825" spans="1:10" x14ac:dyDescent="0.2">
      <c r="A6825" t="s">
        <v>10</v>
      </c>
      <c r="B6825" t="s">
        <v>48</v>
      </c>
      <c r="C6825">
        <v>2019</v>
      </c>
      <c r="D6825">
        <v>3.7</v>
      </c>
      <c r="E6825" t="s">
        <v>12</v>
      </c>
      <c r="F6825" t="s">
        <v>17</v>
      </c>
      <c r="G6825">
        <v>91384</v>
      </c>
      <c r="H6825">
        <v>4</v>
      </c>
      <c r="I6825">
        <v>5</v>
      </c>
      <c r="J6825">
        <v>13172</v>
      </c>
    </row>
    <row r="6826" spans="1:10" x14ac:dyDescent="0.2">
      <c r="A6826" t="s">
        <v>40</v>
      </c>
      <c r="B6826" t="s">
        <v>41</v>
      </c>
      <c r="C6826">
        <v>2006</v>
      </c>
      <c r="D6826">
        <v>1.6</v>
      </c>
      <c r="E6826" t="s">
        <v>22</v>
      </c>
      <c r="F6826" t="s">
        <v>25</v>
      </c>
      <c r="G6826">
        <v>25</v>
      </c>
      <c r="H6826">
        <v>3</v>
      </c>
      <c r="I6826">
        <v>2</v>
      </c>
      <c r="J6826">
        <v>9499</v>
      </c>
    </row>
    <row r="6827" spans="1:10" x14ac:dyDescent="0.2">
      <c r="A6827" t="s">
        <v>18</v>
      </c>
      <c r="B6827" t="s">
        <v>54</v>
      </c>
      <c r="C6827">
        <v>2014</v>
      </c>
      <c r="D6827">
        <v>4.0999999999999996</v>
      </c>
      <c r="E6827" t="s">
        <v>12</v>
      </c>
      <c r="F6827" t="s">
        <v>25</v>
      </c>
      <c r="G6827">
        <v>294266</v>
      </c>
      <c r="H6827">
        <v>4</v>
      </c>
      <c r="I6827">
        <v>1</v>
      </c>
      <c r="J6827">
        <v>6514</v>
      </c>
    </row>
    <row r="6828" spans="1:10" x14ac:dyDescent="0.2">
      <c r="A6828" t="s">
        <v>10</v>
      </c>
      <c r="B6828" t="s">
        <v>11</v>
      </c>
      <c r="C6828">
        <v>2018</v>
      </c>
      <c r="D6828">
        <v>1.6</v>
      </c>
      <c r="E6828" t="s">
        <v>12</v>
      </c>
      <c r="F6828" t="s">
        <v>13</v>
      </c>
      <c r="G6828">
        <v>4122</v>
      </c>
      <c r="H6828">
        <v>5</v>
      </c>
      <c r="I6828">
        <v>3</v>
      </c>
      <c r="J6828">
        <v>11017</v>
      </c>
    </row>
    <row r="6829" spans="1:10" x14ac:dyDescent="0.2">
      <c r="A6829" t="s">
        <v>23</v>
      </c>
      <c r="B6829" t="s">
        <v>38</v>
      </c>
      <c r="C6829">
        <v>2017</v>
      </c>
      <c r="D6829">
        <v>3.1</v>
      </c>
      <c r="E6829" t="s">
        <v>22</v>
      </c>
      <c r="F6829" t="s">
        <v>17</v>
      </c>
      <c r="G6829">
        <v>160266</v>
      </c>
      <c r="H6829">
        <v>5</v>
      </c>
      <c r="I6829">
        <v>1</v>
      </c>
      <c r="J6829">
        <v>12594</v>
      </c>
    </row>
    <row r="6830" spans="1:10" x14ac:dyDescent="0.2">
      <c r="A6830" t="s">
        <v>20</v>
      </c>
      <c r="B6830" t="s">
        <v>50</v>
      </c>
      <c r="C6830">
        <v>2020</v>
      </c>
      <c r="D6830">
        <v>1.3</v>
      </c>
      <c r="E6830" t="s">
        <v>16</v>
      </c>
      <c r="F6830" t="s">
        <v>25</v>
      </c>
      <c r="G6830">
        <v>76966</v>
      </c>
      <c r="H6830">
        <v>3</v>
      </c>
      <c r="I6830">
        <v>4</v>
      </c>
      <c r="J6830">
        <v>10860</v>
      </c>
    </row>
    <row r="6831" spans="1:10" x14ac:dyDescent="0.2">
      <c r="A6831" t="s">
        <v>40</v>
      </c>
      <c r="B6831" t="s">
        <v>51</v>
      </c>
      <c r="C6831">
        <v>2020</v>
      </c>
      <c r="D6831">
        <v>2.6</v>
      </c>
      <c r="E6831" t="s">
        <v>12</v>
      </c>
      <c r="F6831" t="s">
        <v>13</v>
      </c>
      <c r="G6831">
        <v>266958</v>
      </c>
      <c r="H6831">
        <v>5</v>
      </c>
      <c r="I6831">
        <v>3</v>
      </c>
      <c r="J6831">
        <v>7360</v>
      </c>
    </row>
    <row r="6832" spans="1:10" x14ac:dyDescent="0.2">
      <c r="A6832" t="s">
        <v>33</v>
      </c>
      <c r="B6832" t="s">
        <v>55</v>
      </c>
      <c r="C6832">
        <v>2023</v>
      </c>
      <c r="D6832">
        <v>2</v>
      </c>
      <c r="E6832" t="s">
        <v>16</v>
      </c>
      <c r="F6832" t="s">
        <v>13</v>
      </c>
      <c r="G6832">
        <v>131263</v>
      </c>
      <c r="H6832">
        <v>4</v>
      </c>
      <c r="I6832">
        <v>4</v>
      </c>
      <c r="J6832">
        <v>11374</v>
      </c>
    </row>
    <row r="6833" spans="1:10" x14ac:dyDescent="0.2">
      <c r="A6833" t="s">
        <v>14</v>
      </c>
      <c r="B6833" t="s">
        <v>15</v>
      </c>
      <c r="C6833">
        <v>2012</v>
      </c>
      <c r="D6833">
        <v>1.2</v>
      </c>
      <c r="E6833" t="s">
        <v>28</v>
      </c>
      <c r="F6833" t="s">
        <v>13</v>
      </c>
      <c r="G6833">
        <v>167781</v>
      </c>
      <c r="H6833">
        <v>3</v>
      </c>
      <c r="I6833">
        <v>4</v>
      </c>
      <c r="J6833">
        <v>5544</v>
      </c>
    </row>
    <row r="6834" spans="1:10" x14ac:dyDescent="0.2">
      <c r="A6834" t="s">
        <v>40</v>
      </c>
      <c r="B6834" t="s">
        <v>49</v>
      </c>
      <c r="C6834">
        <v>2012</v>
      </c>
      <c r="D6834">
        <v>4</v>
      </c>
      <c r="E6834" t="s">
        <v>22</v>
      </c>
      <c r="F6834" t="s">
        <v>25</v>
      </c>
      <c r="G6834">
        <v>148355</v>
      </c>
      <c r="H6834">
        <v>4</v>
      </c>
      <c r="I6834">
        <v>1</v>
      </c>
      <c r="J6834">
        <v>10732</v>
      </c>
    </row>
    <row r="6835" spans="1:10" x14ac:dyDescent="0.2">
      <c r="A6835" t="s">
        <v>18</v>
      </c>
      <c r="B6835" t="s">
        <v>54</v>
      </c>
      <c r="C6835">
        <v>2019</v>
      </c>
      <c r="D6835">
        <v>1.3</v>
      </c>
      <c r="E6835" t="s">
        <v>22</v>
      </c>
      <c r="F6835" t="s">
        <v>13</v>
      </c>
      <c r="G6835">
        <v>61005</v>
      </c>
      <c r="H6835">
        <v>5</v>
      </c>
      <c r="I6835">
        <v>5</v>
      </c>
      <c r="J6835">
        <v>11879</v>
      </c>
    </row>
    <row r="6836" spans="1:10" x14ac:dyDescent="0.2">
      <c r="A6836" t="s">
        <v>14</v>
      </c>
      <c r="B6836" t="s">
        <v>39</v>
      </c>
      <c r="C6836">
        <v>2020</v>
      </c>
      <c r="D6836">
        <v>4.7</v>
      </c>
      <c r="E6836" t="s">
        <v>28</v>
      </c>
      <c r="F6836" t="s">
        <v>17</v>
      </c>
      <c r="G6836">
        <v>181647</v>
      </c>
      <c r="H6836">
        <v>3</v>
      </c>
      <c r="I6836">
        <v>3</v>
      </c>
      <c r="J6836">
        <v>12667</v>
      </c>
    </row>
    <row r="6837" spans="1:10" x14ac:dyDescent="0.2">
      <c r="A6837" t="s">
        <v>18</v>
      </c>
      <c r="B6837" t="s">
        <v>54</v>
      </c>
      <c r="C6837">
        <v>2008</v>
      </c>
      <c r="D6837">
        <v>1.9</v>
      </c>
      <c r="E6837" t="s">
        <v>28</v>
      </c>
      <c r="F6837" t="s">
        <v>17</v>
      </c>
      <c r="G6837">
        <v>279604</v>
      </c>
      <c r="H6837">
        <v>4</v>
      </c>
      <c r="I6837">
        <v>4</v>
      </c>
      <c r="J6837">
        <v>4307</v>
      </c>
    </row>
    <row r="6838" spans="1:10" x14ac:dyDescent="0.2">
      <c r="A6838" t="s">
        <v>23</v>
      </c>
      <c r="B6838" t="s">
        <v>24</v>
      </c>
      <c r="C6838">
        <v>2016</v>
      </c>
      <c r="D6838">
        <v>3.7</v>
      </c>
      <c r="E6838" t="s">
        <v>16</v>
      </c>
      <c r="F6838" t="s">
        <v>25</v>
      </c>
      <c r="G6838">
        <v>270347</v>
      </c>
      <c r="H6838">
        <v>4</v>
      </c>
      <c r="I6838">
        <v>5</v>
      </c>
      <c r="J6838">
        <v>8193</v>
      </c>
    </row>
    <row r="6839" spans="1:10" x14ac:dyDescent="0.2">
      <c r="A6839" t="s">
        <v>18</v>
      </c>
      <c r="B6839" t="s">
        <v>19</v>
      </c>
      <c r="C6839">
        <v>2000</v>
      </c>
      <c r="D6839">
        <v>2.6</v>
      </c>
      <c r="E6839" t="s">
        <v>12</v>
      </c>
      <c r="F6839" t="s">
        <v>17</v>
      </c>
      <c r="G6839">
        <v>220401</v>
      </c>
      <c r="H6839">
        <v>2</v>
      </c>
      <c r="I6839">
        <v>5</v>
      </c>
      <c r="J6839">
        <v>3791</v>
      </c>
    </row>
    <row r="6840" spans="1:10" x14ac:dyDescent="0.2">
      <c r="A6840" t="s">
        <v>10</v>
      </c>
      <c r="B6840" t="s">
        <v>31</v>
      </c>
      <c r="C6840">
        <v>2000</v>
      </c>
      <c r="D6840">
        <v>4.9000000000000004</v>
      </c>
      <c r="E6840" t="s">
        <v>12</v>
      </c>
      <c r="F6840" t="s">
        <v>17</v>
      </c>
      <c r="G6840">
        <v>262378</v>
      </c>
      <c r="H6840">
        <v>4</v>
      </c>
      <c r="I6840">
        <v>4</v>
      </c>
      <c r="J6840">
        <v>5252</v>
      </c>
    </row>
    <row r="6841" spans="1:10" x14ac:dyDescent="0.2">
      <c r="A6841" t="s">
        <v>23</v>
      </c>
      <c r="B6841" t="s">
        <v>45</v>
      </c>
      <c r="C6841">
        <v>2001</v>
      </c>
      <c r="D6841">
        <v>2</v>
      </c>
      <c r="E6841" t="s">
        <v>12</v>
      </c>
      <c r="F6841" t="s">
        <v>17</v>
      </c>
      <c r="G6841">
        <v>1365</v>
      </c>
      <c r="H6841">
        <v>3</v>
      </c>
      <c r="I6841">
        <v>2</v>
      </c>
      <c r="J6841">
        <v>7872</v>
      </c>
    </row>
    <row r="6842" spans="1:10" x14ac:dyDescent="0.2">
      <c r="A6842" t="s">
        <v>20</v>
      </c>
      <c r="B6842" t="s">
        <v>50</v>
      </c>
      <c r="C6842">
        <v>2011</v>
      </c>
      <c r="D6842">
        <v>3.7</v>
      </c>
      <c r="E6842" t="s">
        <v>22</v>
      </c>
      <c r="F6842" t="s">
        <v>17</v>
      </c>
      <c r="G6842">
        <v>207172</v>
      </c>
      <c r="H6842">
        <v>4</v>
      </c>
      <c r="I6842">
        <v>5</v>
      </c>
      <c r="J6842">
        <v>10456</v>
      </c>
    </row>
    <row r="6843" spans="1:10" x14ac:dyDescent="0.2">
      <c r="A6843" t="s">
        <v>18</v>
      </c>
      <c r="B6843" t="s">
        <v>19</v>
      </c>
      <c r="C6843">
        <v>2020</v>
      </c>
      <c r="D6843">
        <v>3.5</v>
      </c>
      <c r="E6843" t="s">
        <v>22</v>
      </c>
      <c r="F6843" t="s">
        <v>25</v>
      </c>
      <c r="G6843">
        <v>54365</v>
      </c>
      <c r="H6843">
        <v>3</v>
      </c>
      <c r="I6843">
        <v>5</v>
      </c>
      <c r="J6843">
        <v>14512</v>
      </c>
    </row>
    <row r="6844" spans="1:10" x14ac:dyDescent="0.2">
      <c r="A6844" t="s">
        <v>26</v>
      </c>
      <c r="B6844" t="s">
        <v>47</v>
      </c>
      <c r="C6844">
        <v>2010</v>
      </c>
      <c r="D6844">
        <v>3.3</v>
      </c>
      <c r="E6844" t="s">
        <v>12</v>
      </c>
      <c r="F6844" t="s">
        <v>13</v>
      </c>
      <c r="G6844">
        <v>82193</v>
      </c>
      <c r="H6844">
        <v>2</v>
      </c>
      <c r="I6844">
        <v>1</v>
      </c>
      <c r="J6844">
        <v>8756</v>
      </c>
    </row>
    <row r="6845" spans="1:10" x14ac:dyDescent="0.2">
      <c r="A6845" t="s">
        <v>36</v>
      </c>
      <c r="B6845" t="s">
        <v>53</v>
      </c>
      <c r="C6845">
        <v>2012</v>
      </c>
      <c r="D6845">
        <v>3</v>
      </c>
      <c r="E6845" t="s">
        <v>16</v>
      </c>
      <c r="F6845" t="s">
        <v>17</v>
      </c>
      <c r="G6845">
        <v>112456</v>
      </c>
      <c r="H6845">
        <v>4</v>
      </c>
      <c r="I6845">
        <v>3</v>
      </c>
      <c r="J6845">
        <v>10950</v>
      </c>
    </row>
    <row r="6846" spans="1:10" x14ac:dyDescent="0.2">
      <c r="A6846" t="s">
        <v>14</v>
      </c>
      <c r="B6846" t="s">
        <v>15</v>
      </c>
      <c r="C6846">
        <v>2021</v>
      </c>
      <c r="D6846">
        <v>4.4000000000000004</v>
      </c>
      <c r="E6846" t="s">
        <v>28</v>
      </c>
      <c r="F6846" t="s">
        <v>13</v>
      </c>
      <c r="G6846">
        <v>226265</v>
      </c>
      <c r="H6846">
        <v>2</v>
      </c>
      <c r="I6846">
        <v>2</v>
      </c>
      <c r="J6846">
        <v>10274</v>
      </c>
    </row>
    <row r="6847" spans="1:10" x14ac:dyDescent="0.2">
      <c r="A6847" t="s">
        <v>10</v>
      </c>
      <c r="B6847" t="s">
        <v>48</v>
      </c>
      <c r="C6847">
        <v>2001</v>
      </c>
      <c r="D6847">
        <v>3.7</v>
      </c>
      <c r="E6847" t="s">
        <v>28</v>
      </c>
      <c r="F6847" t="s">
        <v>13</v>
      </c>
      <c r="G6847">
        <v>227310</v>
      </c>
      <c r="H6847">
        <v>3</v>
      </c>
      <c r="I6847">
        <v>4</v>
      </c>
      <c r="J6847">
        <v>3553</v>
      </c>
    </row>
    <row r="6848" spans="1:10" x14ac:dyDescent="0.2">
      <c r="A6848" t="s">
        <v>36</v>
      </c>
      <c r="B6848" t="s">
        <v>53</v>
      </c>
      <c r="C6848">
        <v>2012</v>
      </c>
      <c r="D6848">
        <v>3</v>
      </c>
      <c r="E6848" t="s">
        <v>22</v>
      </c>
      <c r="F6848" t="s">
        <v>17</v>
      </c>
      <c r="G6848">
        <v>64720</v>
      </c>
      <c r="H6848">
        <v>5</v>
      </c>
      <c r="I6848">
        <v>4</v>
      </c>
      <c r="J6848">
        <v>12905</v>
      </c>
    </row>
    <row r="6849" spans="1:10" x14ac:dyDescent="0.2">
      <c r="A6849" t="s">
        <v>40</v>
      </c>
      <c r="B6849" t="s">
        <v>49</v>
      </c>
      <c r="C6849">
        <v>2016</v>
      </c>
      <c r="D6849">
        <v>4.9000000000000004</v>
      </c>
      <c r="E6849" t="s">
        <v>22</v>
      </c>
      <c r="F6849" t="s">
        <v>17</v>
      </c>
      <c r="G6849">
        <v>272797</v>
      </c>
      <c r="H6849">
        <v>5</v>
      </c>
      <c r="I6849">
        <v>3</v>
      </c>
      <c r="J6849">
        <v>11844</v>
      </c>
    </row>
    <row r="6850" spans="1:10" x14ac:dyDescent="0.2">
      <c r="A6850" t="s">
        <v>33</v>
      </c>
      <c r="B6850" t="s">
        <v>55</v>
      </c>
      <c r="C6850">
        <v>2000</v>
      </c>
      <c r="D6850">
        <v>3.9</v>
      </c>
      <c r="E6850" t="s">
        <v>16</v>
      </c>
      <c r="F6850" t="s">
        <v>13</v>
      </c>
      <c r="G6850">
        <v>167108</v>
      </c>
      <c r="H6850">
        <v>2</v>
      </c>
      <c r="I6850">
        <v>4</v>
      </c>
      <c r="J6850">
        <v>5657</v>
      </c>
    </row>
    <row r="6851" spans="1:10" x14ac:dyDescent="0.2">
      <c r="A6851" t="s">
        <v>18</v>
      </c>
      <c r="B6851" t="s">
        <v>54</v>
      </c>
      <c r="C6851">
        <v>2003</v>
      </c>
      <c r="D6851">
        <v>1</v>
      </c>
      <c r="E6851" t="s">
        <v>28</v>
      </c>
      <c r="F6851" t="s">
        <v>13</v>
      </c>
      <c r="G6851">
        <v>290535</v>
      </c>
      <c r="H6851">
        <v>5</v>
      </c>
      <c r="I6851">
        <v>2</v>
      </c>
      <c r="J6851">
        <v>2000</v>
      </c>
    </row>
    <row r="6852" spans="1:10" x14ac:dyDescent="0.2">
      <c r="A6852" t="s">
        <v>23</v>
      </c>
      <c r="B6852" t="s">
        <v>24</v>
      </c>
      <c r="C6852">
        <v>2004</v>
      </c>
      <c r="D6852">
        <v>2</v>
      </c>
      <c r="E6852" t="s">
        <v>22</v>
      </c>
      <c r="F6852" t="s">
        <v>17</v>
      </c>
      <c r="G6852">
        <v>207488</v>
      </c>
      <c r="H6852">
        <v>3</v>
      </c>
      <c r="I6852">
        <v>5</v>
      </c>
      <c r="J6852">
        <v>6650</v>
      </c>
    </row>
    <row r="6853" spans="1:10" x14ac:dyDescent="0.2">
      <c r="A6853" t="s">
        <v>33</v>
      </c>
      <c r="B6853" t="s">
        <v>55</v>
      </c>
      <c r="C6853">
        <v>2014</v>
      </c>
      <c r="D6853">
        <v>5</v>
      </c>
      <c r="E6853" t="s">
        <v>16</v>
      </c>
      <c r="F6853" t="s">
        <v>17</v>
      </c>
      <c r="G6853">
        <v>175795</v>
      </c>
      <c r="H6853">
        <v>3</v>
      </c>
      <c r="I6853">
        <v>2</v>
      </c>
      <c r="J6853">
        <v>12284</v>
      </c>
    </row>
    <row r="6854" spans="1:10" x14ac:dyDescent="0.2">
      <c r="A6854" t="s">
        <v>40</v>
      </c>
      <c r="B6854" t="s">
        <v>49</v>
      </c>
      <c r="C6854">
        <v>2006</v>
      </c>
      <c r="D6854">
        <v>3.4</v>
      </c>
      <c r="E6854" t="s">
        <v>22</v>
      </c>
      <c r="F6854" t="s">
        <v>25</v>
      </c>
      <c r="G6854">
        <v>274521</v>
      </c>
      <c r="H6854">
        <v>3</v>
      </c>
      <c r="I6854">
        <v>4</v>
      </c>
      <c r="J6854">
        <v>5809</v>
      </c>
    </row>
    <row r="6855" spans="1:10" x14ac:dyDescent="0.2">
      <c r="A6855" t="s">
        <v>20</v>
      </c>
      <c r="B6855" t="s">
        <v>21</v>
      </c>
      <c r="C6855">
        <v>2017</v>
      </c>
      <c r="D6855">
        <v>1.5</v>
      </c>
      <c r="E6855" t="s">
        <v>22</v>
      </c>
      <c r="F6855" t="s">
        <v>17</v>
      </c>
      <c r="G6855">
        <v>10943</v>
      </c>
      <c r="H6855">
        <v>5</v>
      </c>
      <c r="I6855">
        <v>1</v>
      </c>
      <c r="J6855">
        <v>13981</v>
      </c>
    </row>
    <row r="6856" spans="1:10" x14ac:dyDescent="0.2">
      <c r="A6856" t="s">
        <v>36</v>
      </c>
      <c r="B6856" t="s">
        <v>44</v>
      </c>
      <c r="C6856">
        <v>2015</v>
      </c>
      <c r="D6856">
        <v>2.2000000000000002</v>
      </c>
      <c r="E6856" t="s">
        <v>28</v>
      </c>
      <c r="F6856" t="s">
        <v>25</v>
      </c>
      <c r="G6856">
        <v>229107</v>
      </c>
      <c r="H6856">
        <v>4</v>
      </c>
      <c r="I6856">
        <v>1</v>
      </c>
      <c r="J6856">
        <v>6217</v>
      </c>
    </row>
    <row r="6857" spans="1:10" x14ac:dyDescent="0.2">
      <c r="A6857" t="s">
        <v>36</v>
      </c>
      <c r="B6857" t="s">
        <v>44</v>
      </c>
      <c r="C6857">
        <v>2015</v>
      </c>
      <c r="D6857">
        <v>2.2000000000000002</v>
      </c>
      <c r="E6857" t="s">
        <v>16</v>
      </c>
      <c r="F6857" t="s">
        <v>13</v>
      </c>
      <c r="G6857">
        <v>299576</v>
      </c>
      <c r="H6857">
        <v>3</v>
      </c>
      <c r="I6857">
        <v>1</v>
      </c>
      <c r="J6857">
        <v>5808</v>
      </c>
    </row>
    <row r="6858" spans="1:10" x14ac:dyDescent="0.2">
      <c r="A6858" t="s">
        <v>10</v>
      </c>
      <c r="B6858" t="s">
        <v>11</v>
      </c>
      <c r="C6858">
        <v>2009</v>
      </c>
      <c r="D6858">
        <v>3.6</v>
      </c>
      <c r="E6858" t="s">
        <v>12</v>
      </c>
      <c r="F6858" t="s">
        <v>17</v>
      </c>
      <c r="G6858">
        <v>111221</v>
      </c>
      <c r="H6858">
        <v>2</v>
      </c>
      <c r="I6858">
        <v>2</v>
      </c>
      <c r="J6858">
        <v>9675</v>
      </c>
    </row>
    <row r="6859" spans="1:10" x14ac:dyDescent="0.2">
      <c r="A6859" t="s">
        <v>10</v>
      </c>
      <c r="B6859" t="s">
        <v>31</v>
      </c>
      <c r="C6859">
        <v>2015</v>
      </c>
      <c r="D6859">
        <v>2.5</v>
      </c>
      <c r="E6859" t="s">
        <v>16</v>
      </c>
      <c r="F6859" t="s">
        <v>13</v>
      </c>
      <c r="G6859">
        <v>176012</v>
      </c>
      <c r="H6859">
        <v>3</v>
      </c>
      <c r="I6859">
        <v>4</v>
      </c>
      <c r="J6859">
        <v>8579</v>
      </c>
    </row>
    <row r="6860" spans="1:10" x14ac:dyDescent="0.2">
      <c r="A6860" t="s">
        <v>23</v>
      </c>
      <c r="B6860" t="s">
        <v>24</v>
      </c>
      <c r="C6860">
        <v>2010</v>
      </c>
      <c r="D6860">
        <v>2</v>
      </c>
      <c r="E6860" t="s">
        <v>16</v>
      </c>
      <c r="F6860" t="s">
        <v>17</v>
      </c>
      <c r="G6860">
        <v>134529</v>
      </c>
      <c r="H6860">
        <v>2</v>
      </c>
      <c r="I6860">
        <v>4</v>
      </c>
      <c r="J6860">
        <v>8909</v>
      </c>
    </row>
    <row r="6861" spans="1:10" x14ac:dyDescent="0.2">
      <c r="A6861" t="s">
        <v>23</v>
      </c>
      <c r="B6861" t="s">
        <v>45</v>
      </c>
      <c r="C6861">
        <v>2000</v>
      </c>
      <c r="D6861">
        <v>1.2</v>
      </c>
      <c r="E6861" t="s">
        <v>12</v>
      </c>
      <c r="F6861" t="s">
        <v>13</v>
      </c>
      <c r="G6861">
        <v>25699</v>
      </c>
      <c r="H6861">
        <v>3</v>
      </c>
      <c r="I6861">
        <v>3</v>
      </c>
      <c r="J6861">
        <v>4786</v>
      </c>
    </row>
    <row r="6862" spans="1:10" x14ac:dyDescent="0.2">
      <c r="A6862" t="s">
        <v>40</v>
      </c>
      <c r="B6862" t="s">
        <v>41</v>
      </c>
      <c r="C6862">
        <v>2005</v>
      </c>
      <c r="D6862">
        <v>2.2999999999999998</v>
      </c>
      <c r="E6862" t="s">
        <v>28</v>
      </c>
      <c r="F6862" t="s">
        <v>17</v>
      </c>
      <c r="G6862">
        <v>27293</v>
      </c>
      <c r="H6862">
        <v>4</v>
      </c>
      <c r="I6862">
        <v>3</v>
      </c>
      <c r="J6862">
        <v>8854</v>
      </c>
    </row>
    <row r="6863" spans="1:10" x14ac:dyDescent="0.2">
      <c r="A6863" t="s">
        <v>20</v>
      </c>
      <c r="B6863" t="s">
        <v>42</v>
      </c>
      <c r="C6863">
        <v>2002</v>
      </c>
      <c r="D6863">
        <v>4.0999999999999996</v>
      </c>
      <c r="E6863" t="s">
        <v>28</v>
      </c>
      <c r="F6863" t="s">
        <v>13</v>
      </c>
      <c r="G6863">
        <v>200419</v>
      </c>
      <c r="H6863">
        <v>2</v>
      </c>
      <c r="I6863">
        <v>1</v>
      </c>
      <c r="J6863">
        <v>4791</v>
      </c>
    </row>
    <row r="6864" spans="1:10" x14ac:dyDescent="0.2">
      <c r="A6864" t="s">
        <v>26</v>
      </c>
      <c r="B6864" t="s">
        <v>47</v>
      </c>
      <c r="C6864">
        <v>2021</v>
      </c>
      <c r="D6864">
        <v>4.7</v>
      </c>
      <c r="E6864" t="s">
        <v>12</v>
      </c>
      <c r="F6864" t="s">
        <v>13</v>
      </c>
      <c r="G6864">
        <v>81118</v>
      </c>
      <c r="H6864">
        <v>4</v>
      </c>
      <c r="I6864">
        <v>3</v>
      </c>
      <c r="J6864">
        <v>13477</v>
      </c>
    </row>
    <row r="6865" spans="1:10" x14ac:dyDescent="0.2">
      <c r="A6865" t="s">
        <v>18</v>
      </c>
      <c r="B6865" t="s">
        <v>52</v>
      </c>
      <c r="C6865">
        <v>2013</v>
      </c>
      <c r="D6865">
        <v>2.2000000000000002</v>
      </c>
      <c r="E6865" t="s">
        <v>22</v>
      </c>
      <c r="F6865" t="s">
        <v>13</v>
      </c>
      <c r="G6865">
        <v>54896</v>
      </c>
      <c r="H6865">
        <v>2</v>
      </c>
      <c r="I6865">
        <v>4</v>
      </c>
      <c r="J6865">
        <v>11102</v>
      </c>
    </row>
    <row r="6866" spans="1:10" x14ac:dyDescent="0.2">
      <c r="A6866" t="s">
        <v>14</v>
      </c>
      <c r="B6866" t="s">
        <v>15</v>
      </c>
      <c r="C6866">
        <v>2014</v>
      </c>
      <c r="D6866">
        <v>2.1</v>
      </c>
      <c r="E6866" t="s">
        <v>16</v>
      </c>
      <c r="F6866" t="s">
        <v>13</v>
      </c>
      <c r="G6866">
        <v>16391</v>
      </c>
      <c r="H6866">
        <v>4</v>
      </c>
      <c r="I6866">
        <v>2</v>
      </c>
      <c r="J6866">
        <v>11072</v>
      </c>
    </row>
    <row r="6867" spans="1:10" x14ac:dyDescent="0.2">
      <c r="A6867" t="s">
        <v>23</v>
      </c>
      <c r="B6867" t="s">
        <v>45</v>
      </c>
      <c r="C6867">
        <v>2002</v>
      </c>
      <c r="D6867">
        <v>2.2000000000000002</v>
      </c>
      <c r="E6867" t="s">
        <v>12</v>
      </c>
      <c r="F6867" t="s">
        <v>17</v>
      </c>
      <c r="G6867">
        <v>253907</v>
      </c>
      <c r="H6867">
        <v>3</v>
      </c>
      <c r="I6867">
        <v>3</v>
      </c>
      <c r="J6867">
        <v>3321</v>
      </c>
    </row>
    <row r="6868" spans="1:10" x14ac:dyDescent="0.2">
      <c r="A6868" t="s">
        <v>10</v>
      </c>
      <c r="B6868" t="s">
        <v>11</v>
      </c>
      <c r="C6868">
        <v>2009</v>
      </c>
      <c r="D6868">
        <v>2.9</v>
      </c>
      <c r="E6868" t="s">
        <v>16</v>
      </c>
      <c r="F6868" t="s">
        <v>17</v>
      </c>
      <c r="G6868">
        <v>174884</v>
      </c>
      <c r="H6868">
        <v>4</v>
      </c>
      <c r="I6868">
        <v>5</v>
      </c>
      <c r="J6868">
        <v>8702</v>
      </c>
    </row>
    <row r="6869" spans="1:10" x14ac:dyDescent="0.2">
      <c r="A6869" t="s">
        <v>26</v>
      </c>
      <c r="B6869" t="s">
        <v>32</v>
      </c>
      <c r="C6869">
        <v>2011</v>
      </c>
      <c r="D6869">
        <v>1.5</v>
      </c>
      <c r="E6869" t="s">
        <v>22</v>
      </c>
      <c r="F6869" t="s">
        <v>25</v>
      </c>
      <c r="G6869">
        <v>279685</v>
      </c>
      <c r="H6869">
        <v>4</v>
      </c>
      <c r="I6869">
        <v>3</v>
      </c>
      <c r="J6869">
        <v>5306</v>
      </c>
    </row>
    <row r="6870" spans="1:10" x14ac:dyDescent="0.2">
      <c r="A6870" t="s">
        <v>23</v>
      </c>
      <c r="B6870" t="s">
        <v>24</v>
      </c>
      <c r="C6870">
        <v>2016</v>
      </c>
      <c r="D6870">
        <v>4.4000000000000004</v>
      </c>
      <c r="E6870" t="s">
        <v>16</v>
      </c>
      <c r="F6870" t="s">
        <v>25</v>
      </c>
      <c r="G6870">
        <v>235529</v>
      </c>
      <c r="H6870">
        <v>2</v>
      </c>
      <c r="I6870">
        <v>4</v>
      </c>
      <c r="J6870">
        <v>9589</v>
      </c>
    </row>
    <row r="6871" spans="1:10" x14ac:dyDescent="0.2">
      <c r="A6871" t="s">
        <v>23</v>
      </c>
      <c r="B6871" t="s">
        <v>45</v>
      </c>
      <c r="C6871">
        <v>2004</v>
      </c>
      <c r="D6871">
        <v>3.5</v>
      </c>
      <c r="E6871" t="s">
        <v>12</v>
      </c>
      <c r="F6871" t="s">
        <v>13</v>
      </c>
      <c r="G6871">
        <v>31999</v>
      </c>
      <c r="H6871">
        <v>3</v>
      </c>
      <c r="I6871">
        <v>5</v>
      </c>
      <c r="J6871">
        <v>8160</v>
      </c>
    </row>
    <row r="6872" spans="1:10" x14ac:dyDescent="0.2">
      <c r="A6872" t="s">
        <v>33</v>
      </c>
      <c r="B6872" t="s">
        <v>55</v>
      </c>
      <c r="C6872">
        <v>2011</v>
      </c>
      <c r="D6872">
        <v>1.1000000000000001</v>
      </c>
      <c r="E6872" t="s">
        <v>22</v>
      </c>
      <c r="F6872" t="s">
        <v>25</v>
      </c>
      <c r="G6872">
        <v>144362</v>
      </c>
      <c r="H6872">
        <v>2</v>
      </c>
      <c r="I6872">
        <v>2</v>
      </c>
      <c r="J6872">
        <v>7612</v>
      </c>
    </row>
    <row r="6873" spans="1:10" x14ac:dyDescent="0.2">
      <c r="A6873" t="s">
        <v>23</v>
      </c>
      <c r="B6873" t="s">
        <v>38</v>
      </c>
      <c r="C6873">
        <v>2017</v>
      </c>
      <c r="D6873">
        <v>1.3</v>
      </c>
      <c r="E6873" t="s">
        <v>16</v>
      </c>
      <c r="F6873" t="s">
        <v>25</v>
      </c>
      <c r="G6873">
        <v>169889</v>
      </c>
      <c r="H6873">
        <v>2</v>
      </c>
      <c r="I6873">
        <v>1</v>
      </c>
      <c r="J6873">
        <v>8102</v>
      </c>
    </row>
    <row r="6874" spans="1:10" x14ac:dyDescent="0.2">
      <c r="A6874" t="s">
        <v>29</v>
      </c>
      <c r="B6874" t="s">
        <v>30</v>
      </c>
      <c r="C6874">
        <v>2017</v>
      </c>
      <c r="D6874">
        <v>4.9000000000000004</v>
      </c>
      <c r="E6874" t="s">
        <v>16</v>
      </c>
      <c r="F6874" t="s">
        <v>25</v>
      </c>
      <c r="G6874">
        <v>141940</v>
      </c>
      <c r="H6874">
        <v>4</v>
      </c>
      <c r="I6874">
        <v>3</v>
      </c>
      <c r="J6874">
        <v>12261</v>
      </c>
    </row>
    <row r="6875" spans="1:10" x14ac:dyDescent="0.2">
      <c r="A6875" t="s">
        <v>14</v>
      </c>
      <c r="B6875" t="s">
        <v>46</v>
      </c>
      <c r="C6875">
        <v>2020</v>
      </c>
      <c r="D6875">
        <v>1.2</v>
      </c>
      <c r="E6875" t="s">
        <v>12</v>
      </c>
      <c r="F6875" t="s">
        <v>25</v>
      </c>
      <c r="G6875">
        <v>188796</v>
      </c>
      <c r="H6875">
        <v>4</v>
      </c>
      <c r="I6875">
        <v>1</v>
      </c>
      <c r="J6875">
        <v>7524</v>
      </c>
    </row>
    <row r="6876" spans="1:10" x14ac:dyDescent="0.2">
      <c r="A6876" t="s">
        <v>40</v>
      </c>
      <c r="B6876" t="s">
        <v>51</v>
      </c>
      <c r="C6876">
        <v>2014</v>
      </c>
      <c r="D6876">
        <v>1.7</v>
      </c>
      <c r="E6876" t="s">
        <v>16</v>
      </c>
      <c r="F6876" t="s">
        <v>25</v>
      </c>
      <c r="G6876">
        <v>59813</v>
      </c>
      <c r="H6876">
        <v>5</v>
      </c>
      <c r="I6876">
        <v>3</v>
      </c>
      <c r="J6876">
        <v>9803</v>
      </c>
    </row>
    <row r="6877" spans="1:10" x14ac:dyDescent="0.2">
      <c r="A6877" t="s">
        <v>20</v>
      </c>
      <c r="B6877" t="s">
        <v>50</v>
      </c>
      <c r="C6877">
        <v>2020</v>
      </c>
      <c r="D6877">
        <v>1.2</v>
      </c>
      <c r="E6877" t="s">
        <v>28</v>
      </c>
      <c r="F6877" t="s">
        <v>25</v>
      </c>
      <c r="G6877">
        <v>38486</v>
      </c>
      <c r="H6877">
        <v>2</v>
      </c>
      <c r="I6877">
        <v>1</v>
      </c>
      <c r="J6877">
        <v>10530</v>
      </c>
    </row>
    <row r="6878" spans="1:10" x14ac:dyDescent="0.2">
      <c r="A6878" t="s">
        <v>14</v>
      </c>
      <c r="B6878" t="s">
        <v>15</v>
      </c>
      <c r="C6878">
        <v>2001</v>
      </c>
      <c r="D6878">
        <v>1.1000000000000001</v>
      </c>
      <c r="E6878" t="s">
        <v>22</v>
      </c>
      <c r="F6878" t="s">
        <v>25</v>
      </c>
      <c r="G6878">
        <v>252944</v>
      </c>
      <c r="H6878">
        <v>5</v>
      </c>
      <c r="I6878">
        <v>1</v>
      </c>
      <c r="J6878">
        <v>2441</v>
      </c>
    </row>
    <row r="6879" spans="1:10" x14ac:dyDescent="0.2">
      <c r="A6879" t="s">
        <v>20</v>
      </c>
      <c r="B6879" t="s">
        <v>21</v>
      </c>
      <c r="C6879">
        <v>2023</v>
      </c>
      <c r="D6879">
        <v>3</v>
      </c>
      <c r="E6879" t="s">
        <v>12</v>
      </c>
      <c r="F6879" t="s">
        <v>17</v>
      </c>
      <c r="G6879">
        <v>261156</v>
      </c>
      <c r="H6879">
        <v>5</v>
      </c>
      <c r="I6879">
        <v>1</v>
      </c>
      <c r="J6879">
        <v>10276</v>
      </c>
    </row>
    <row r="6880" spans="1:10" x14ac:dyDescent="0.2">
      <c r="A6880" t="s">
        <v>23</v>
      </c>
      <c r="B6880" t="s">
        <v>24</v>
      </c>
      <c r="C6880">
        <v>2014</v>
      </c>
      <c r="D6880">
        <v>4.3</v>
      </c>
      <c r="E6880" t="s">
        <v>22</v>
      </c>
      <c r="F6880" t="s">
        <v>13</v>
      </c>
      <c r="G6880">
        <v>175693</v>
      </c>
      <c r="H6880">
        <v>3</v>
      </c>
      <c r="I6880">
        <v>4</v>
      </c>
      <c r="J6880">
        <v>11086</v>
      </c>
    </row>
    <row r="6881" spans="1:10" x14ac:dyDescent="0.2">
      <c r="A6881" t="s">
        <v>14</v>
      </c>
      <c r="B6881" t="s">
        <v>15</v>
      </c>
      <c r="C6881">
        <v>2009</v>
      </c>
      <c r="D6881">
        <v>1.6</v>
      </c>
      <c r="E6881" t="s">
        <v>12</v>
      </c>
      <c r="F6881" t="s">
        <v>17</v>
      </c>
      <c r="G6881">
        <v>193104</v>
      </c>
      <c r="H6881">
        <v>5</v>
      </c>
      <c r="I6881">
        <v>1</v>
      </c>
      <c r="J6881">
        <v>6037</v>
      </c>
    </row>
    <row r="6882" spans="1:10" x14ac:dyDescent="0.2">
      <c r="A6882" t="s">
        <v>14</v>
      </c>
      <c r="B6882" t="s">
        <v>46</v>
      </c>
      <c r="C6882">
        <v>2014</v>
      </c>
      <c r="D6882">
        <v>4.9000000000000004</v>
      </c>
      <c r="E6882" t="s">
        <v>28</v>
      </c>
      <c r="F6882" t="s">
        <v>25</v>
      </c>
      <c r="G6882">
        <v>7575</v>
      </c>
      <c r="H6882">
        <v>3</v>
      </c>
      <c r="I6882">
        <v>1</v>
      </c>
      <c r="J6882">
        <v>13048</v>
      </c>
    </row>
    <row r="6883" spans="1:10" x14ac:dyDescent="0.2">
      <c r="A6883" t="s">
        <v>40</v>
      </c>
      <c r="B6883" t="s">
        <v>49</v>
      </c>
      <c r="C6883">
        <v>2021</v>
      </c>
      <c r="D6883">
        <v>2.9</v>
      </c>
      <c r="E6883" t="s">
        <v>22</v>
      </c>
      <c r="F6883" t="s">
        <v>17</v>
      </c>
      <c r="G6883">
        <v>193705</v>
      </c>
      <c r="H6883">
        <v>5</v>
      </c>
      <c r="I6883">
        <v>3</v>
      </c>
      <c r="J6883">
        <v>12925</v>
      </c>
    </row>
    <row r="6884" spans="1:10" x14ac:dyDescent="0.2">
      <c r="A6884" t="s">
        <v>29</v>
      </c>
      <c r="B6884" t="s">
        <v>30</v>
      </c>
      <c r="C6884">
        <v>2022</v>
      </c>
      <c r="D6884">
        <v>1</v>
      </c>
      <c r="E6884" t="s">
        <v>12</v>
      </c>
      <c r="F6884" t="s">
        <v>17</v>
      </c>
      <c r="G6884">
        <v>19325</v>
      </c>
      <c r="H6884">
        <v>2</v>
      </c>
      <c r="I6884">
        <v>5</v>
      </c>
      <c r="J6884">
        <v>12813</v>
      </c>
    </row>
    <row r="6885" spans="1:10" x14ac:dyDescent="0.2">
      <c r="A6885" t="s">
        <v>29</v>
      </c>
      <c r="B6885" t="s">
        <v>35</v>
      </c>
      <c r="C6885">
        <v>2009</v>
      </c>
      <c r="D6885">
        <v>1.5</v>
      </c>
      <c r="E6885" t="s">
        <v>16</v>
      </c>
      <c r="F6885" t="s">
        <v>17</v>
      </c>
      <c r="G6885">
        <v>84630</v>
      </c>
      <c r="H6885">
        <v>2</v>
      </c>
      <c r="I6885">
        <v>5</v>
      </c>
      <c r="J6885">
        <v>9107</v>
      </c>
    </row>
    <row r="6886" spans="1:10" x14ac:dyDescent="0.2">
      <c r="A6886" t="s">
        <v>20</v>
      </c>
      <c r="B6886" t="s">
        <v>42</v>
      </c>
      <c r="C6886">
        <v>2003</v>
      </c>
      <c r="D6886">
        <v>3.3</v>
      </c>
      <c r="E6886" t="s">
        <v>16</v>
      </c>
      <c r="F6886" t="s">
        <v>25</v>
      </c>
      <c r="G6886">
        <v>202661</v>
      </c>
      <c r="H6886">
        <v>5</v>
      </c>
      <c r="I6886">
        <v>3</v>
      </c>
      <c r="J6886">
        <v>5246</v>
      </c>
    </row>
    <row r="6887" spans="1:10" x14ac:dyDescent="0.2">
      <c r="A6887" t="s">
        <v>26</v>
      </c>
      <c r="B6887" t="s">
        <v>32</v>
      </c>
      <c r="C6887">
        <v>2017</v>
      </c>
      <c r="D6887">
        <v>4.4000000000000004</v>
      </c>
      <c r="E6887" t="s">
        <v>16</v>
      </c>
      <c r="F6887" t="s">
        <v>17</v>
      </c>
      <c r="G6887">
        <v>38918</v>
      </c>
      <c r="H6887">
        <v>3</v>
      </c>
      <c r="I6887">
        <v>2</v>
      </c>
      <c r="J6887">
        <v>15321</v>
      </c>
    </row>
    <row r="6888" spans="1:10" x14ac:dyDescent="0.2">
      <c r="A6888" t="s">
        <v>40</v>
      </c>
      <c r="B6888" t="s">
        <v>41</v>
      </c>
      <c r="C6888">
        <v>2004</v>
      </c>
      <c r="D6888">
        <v>3.6</v>
      </c>
      <c r="E6888" t="s">
        <v>28</v>
      </c>
      <c r="F6888" t="s">
        <v>17</v>
      </c>
      <c r="G6888">
        <v>224461</v>
      </c>
      <c r="H6888">
        <v>2</v>
      </c>
      <c r="I6888">
        <v>3</v>
      </c>
      <c r="J6888">
        <v>5910</v>
      </c>
    </row>
    <row r="6889" spans="1:10" x14ac:dyDescent="0.2">
      <c r="A6889" t="s">
        <v>40</v>
      </c>
      <c r="B6889" t="s">
        <v>41</v>
      </c>
      <c r="C6889">
        <v>2002</v>
      </c>
      <c r="D6889">
        <v>4.8</v>
      </c>
      <c r="E6889" t="s">
        <v>16</v>
      </c>
      <c r="F6889" t="s">
        <v>25</v>
      </c>
      <c r="G6889">
        <v>282165</v>
      </c>
      <c r="H6889">
        <v>4</v>
      </c>
      <c r="I6889">
        <v>4</v>
      </c>
      <c r="J6889">
        <v>4856</v>
      </c>
    </row>
    <row r="6890" spans="1:10" x14ac:dyDescent="0.2">
      <c r="A6890" t="s">
        <v>10</v>
      </c>
      <c r="B6890" t="s">
        <v>31</v>
      </c>
      <c r="C6890">
        <v>2005</v>
      </c>
      <c r="D6890">
        <v>2.2000000000000002</v>
      </c>
      <c r="E6890" t="s">
        <v>22</v>
      </c>
      <c r="F6890" t="s">
        <v>25</v>
      </c>
      <c r="G6890">
        <v>40085</v>
      </c>
      <c r="H6890">
        <v>5</v>
      </c>
      <c r="I6890">
        <v>4</v>
      </c>
      <c r="J6890">
        <v>8998</v>
      </c>
    </row>
    <row r="6891" spans="1:10" x14ac:dyDescent="0.2">
      <c r="A6891" t="s">
        <v>36</v>
      </c>
      <c r="B6891" t="s">
        <v>44</v>
      </c>
      <c r="C6891">
        <v>2010</v>
      </c>
      <c r="D6891">
        <v>2.6</v>
      </c>
      <c r="E6891" t="s">
        <v>22</v>
      </c>
      <c r="F6891" t="s">
        <v>13</v>
      </c>
      <c r="G6891">
        <v>51964</v>
      </c>
      <c r="H6891">
        <v>2</v>
      </c>
      <c r="I6891">
        <v>3</v>
      </c>
      <c r="J6891">
        <v>10660</v>
      </c>
    </row>
    <row r="6892" spans="1:10" x14ac:dyDescent="0.2">
      <c r="A6892" t="s">
        <v>23</v>
      </c>
      <c r="B6892" t="s">
        <v>45</v>
      </c>
      <c r="C6892">
        <v>2011</v>
      </c>
      <c r="D6892">
        <v>1.3</v>
      </c>
      <c r="E6892" t="s">
        <v>28</v>
      </c>
      <c r="F6892" t="s">
        <v>25</v>
      </c>
      <c r="G6892">
        <v>286934</v>
      </c>
      <c r="H6892">
        <v>4</v>
      </c>
      <c r="I6892">
        <v>5</v>
      </c>
      <c r="J6892">
        <v>2961</v>
      </c>
    </row>
    <row r="6893" spans="1:10" x14ac:dyDescent="0.2">
      <c r="A6893" t="s">
        <v>10</v>
      </c>
      <c r="B6893" t="s">
        <v>31</v>
      </c>
      <c r="C6893">
        <v>2008</v>
      </c>
      <c r="D6893">
        <v>4.9000000000000004</v>
      </c>
      <c r="E6893" t="s">
        <v>22</v>
      </c>
      <c r="F6893" t="s">
        <v>13</v>
      </c>
      <c r="G6893">
        <v>51756</v>
      </c>
      <c r="H6893">
        <v>5</v>
      </c>
      <c r="I6893">
        <v>2</v>
      </c>
      <c r="J6893">
        <v>12364</v>
      </c>
    </row>
    <row r="6894" spans="1:10" x14ac:dyDescent="0.2">
      <c r="A6894" t="s">
        <v>33</v>
      </c>
      <c r="B6894" t="s">
        <v>34</v>
      </c>
      <c r="C6894">
        <v>2007</v>
      </c>
      <c r="D6894">
        <v>4.9000000000000004</v>
      </c>
      <c r="E6894" t="s">
        <v>12</v>
      </c>
      <c r="F6894" t="s">
        <v>17</v>
      </c>
      <c r="G6894">
        <v>299064</v>
      </c>
      <c r="H6894">
        <v>4</v>
      </c>
      <c r="I6894">
        <v>2</v>
      </c>
      <c r="J6894">
        <v>6618</v>
      </c>
    </row>
    <row r="6895" spans="1:10" x14ac:dyDescent="0.2">
      <c r="A6895" t="s">
        <v>20</v>
      </c>
      <c r="B6895" t="s">
        <v>21</v>
      </c>
      <c r="C6895">
        <v>2019</v>
      </c>
      <c r="D6895">
        <v>4</v>
      </c>
      <c r="E6895" t="s">
        <v>28</v>
      </c>
      <c r="F6895" t="s">
        <v>25</v>
      </c>
      <c r="G6895">
        <v>253038</v>
      </c>
      <c r="H6895">
        <v>3</v>
      </c>
      <c r="I6895">
        <v>3</v>
      </c>
      <c r="J6895">
        <v>8739</v>
      </c>
    </row>
    <row r="6896" spans="1:10" x14ac:dyDescent="0.2">
      <c r="A6896" t="s">
        <v>26</v>
      </c>
      <c r="B6896" t="s">
        <v>47</v>
      </c>
      <c r="C6896">
        <v>2009</v>
      </c>
      <c r="D6896">
        <v>3.4</v>
      </c>
      <c r="E6896" t="s">
        <v>12</v>
      </c>
      <c r="F6896" t="s">
        <v>25</v>
      </c>
      <c r="G6896">
        <v>224427</v>
      </c>
      <c r="H6896">
        <v>3</v>
      </c>
      <c r="I6896">
        <v>4</v>
      </c>
      <c r="J6896">
        <v>5711</v>
      </c>
    </row>
    <row r="6897" spans="1:10" x14ac:dyDescent="0.2">
      <c r="A6897" t="s">
        <v>40</v>
      </c>
      <c r="B6897" t="s">
        <v>51</v>
      </c>
      <c r="C6897">
        <v>2023</v>
      </c>
      <c r="D6897">
        <v>4.5</v>
      </c>
      <c r="E6897" t="s">
        <v>16</v>
      </c>
      <c r="F6897" t="s">
        <v>17</v>
      </c>
      <c r="G6897">
        <v>198309</v>
      </c>
      <c r="H6897">
        <v>3</v>
      </c>
      <c r="I6897">
        <v>1</v>
      </c>
      <c r="J6897">
        <v>14033</v>
      </c>
    </row>
    <row r="6898" spans="1:10" x14ac:dyDescent="0.2">
      <c r="A6898" t="s">
        <v>33</v>
      </c>
      <c r="B6898" t="s">
        <v>43</v>
      </c>
      <c r="C6898">
        <v>2012</v>
      </c>
      <c r="D6898">
        <v>1.5</v>
      </c>
      <c r="E6898" t="s">
        <v>22</v>
      </c>
      <c r="F6898" t="s">
        <v>25</v>
      </c>
      <c r="G6898">
        <v>103264</v>
      </c>
      <c r="H6898">
        <v>5</v>
      </c>
      <c r="I6898">
        <v>2</v>
      </c>
      <c r="J6898">
        <v>9134</v>
      </c>
    </row>
    <row r="6899" spans="1:10" x14ac:dyDescent="0.2">
      <c r="A6899" t="s">
        <v>18</v>
      </c>
      <c r="B6899" t="s">
        <v>19</v>
      </c>
      <c r="C6899">
        <v>2002</v>
      </c>
      <c r="D6899">
        <v>4</v>
      </c>
      <c r="E6899" t="s">
        <v>12</v>
      </c>
      <c r="F6899" t="s">
        <v>25</v>
      </c>
      <c r="G6899">
        <v>285106</v>
      </c>
      <c r="H6899">
        <v>4</v>
      </c>
      <c r="I6899">
        <v>1</v>
      </c>
      <c r="J6899">
        <v>2997</v>
      </c>
    </row>
    <row r="6900" spans="1:10" x14ac:dyDescent="0.2">
      <c r="A6900" t="s">
        <v>36</v>
      </c>
      <c r="B6900" t="s">
        <v>37</v>
      </c>
      <c r="C6900">
        <v>2016</v>
      </c>
      <c r="D6900">
        <v>1.9</v>
      </c>
      <c r="E6900" t="s">
        <v>22</v>
      </c>
      <c r="F6900" t="s">
        <v>25</v>
      </c>
      <c r="G6900">
        <v>157365</v>
      </c>
      <c r="H6900">
        <v>2</v>
      </c>
      <c r="I6900">
        <v>2</v>
      </c>
      <c r="J6900">
        <v>9652</v>
      </c>
    </row>
    <row r="6901" spans="1:10" x14ac:dyDescent="0.2">
      <c r="A6901" t="s">
        <v>20</v>
      </c>
      <c r="B6901" t="s">
        <v>21</v>
      </c>
      <c r="C6901">
        <v>2014</v>
      </c>
      <c r="D6901">
        <v>5</v>
      </c>
      <c r="E6901" t="s">
        <v>16</v>
      </c>
      <c r="F6901" t="s">
        <v>13</v>
      </c>
      <c r="G6901">
        <v>51756</v>
      </c>
      <c r="H6901">
        <v>2</v>
      </c>
      <c r="I6901">
        <v>2</v>
      </c>
      <c r="J6901">
        <v>13264</v>
      </c>
    </row>
    <row r="6902" spans="1:10" x14ac:dyDescent="0.2">
      <c r="A6902" t="s">
        <v>29</v>
      </c>
      <c r="B6902" t="s">
        <v>56</v>
      </c>
      <c r="C6902">
        <v>2023</v>
      </c>
      <c r="D6902">
        <v>1.7</v>
      </c>
      <c r="E6902" t="s">
        <v>12</v>
      </c>
      <c r="F6902" t="s">
        <v>17</v>
      </c>
      <c r="G6902">
        <v>31712</v>
      </c>
      <c r="H6902">
        <v>3</v>
      </c>
      <c r="I6902">
        <v>1</v>
      </c>
      <c r="J6902">
        <v>13565</v>
      </c>
    </row>
    <row r="6903" spans="1:10" x14ac:dyDescent="0.2">
      <c r="A6903" t="s">
        <v>33</v>
      </c>
      <c r="B6903" t="s">
        <v>43</v>
      </c>
      <c r="C6903">
        <v>2010</v>
      </c>
      <c r="D6903">
        <v>3.2</v>
      </c>
      <c r="E6903" t="s">
        <v>16</v>
      </c>
      <c r="F6903" t="s">
        <v>25</v>
      </c>
      <c r="G6903">
        <v>154894</v>
      </c>
      <c r="H6903">
        <v>3</v>
      </c>
      <c r="I6903">
        <v>5</v>
      </c>
      <c r="J6903">
        <v>8202</v>
      </c>
    </row>
    <row r="6904" spans="1:10" x14ac:dyDescent="0.2">
      <c r="A6904" t="s">
        <v>20</v>
      </c>
      <c r="B6904" t="s">
        <v>21</v>
      </c>
      <c r="C6904">
        <v>2000</v>
      </c>
      <c r="D6904">
        <v>4.5</v>
      </c>
      <c r="E6904" t="s">
        <v>16</v>
      </c>
      <c r="F6904" t="s">
        <v>17</v>
      </c>
      <c r="G6904">
        <v>237885</v>
      </c>
      <c r="H6904">
        <v>4</v>
      </c>
      <c r="I6904">
        <v>1</v>
      </c>
      <c r="J6904">
        <v>6342</v>
      </c>
    </row>
    <row r="6905" spans="1:10" x14ac:dyDescent="0.2">
      <c r="A6905" t="s">
        <v>14</v>
      </c>
      <c r="B6905" t="s">
        <v>39</v>
      </c>
      <c r="C6905">
        <v>2017</v>
      </c>
      <c r="D6905">
        <v>1.9</v>
      </c>
      <c r="E6905" t="s">
        <v>16</v>
      </c>
      <c r="F6905" t="s">
        <v>17</v>
      </c>
      <c r="G6905">
        <v>185187</v>
      </c>
      <c r="H6905">
        <v>3</v>
      </c>
      <c r="I6905">
        <v>5</v>
      </c>
      <c r="J6905">
        <v>9896</v>
      </c>
    </row>
    <row r="6906" spans="1:10" x14ac:dyDescent="0.2">
      <c r="A6906" t="s">
        <v>18</v>
      </c>
      <c r="B6906" t="s">
        <v>52</v>
      </c>
      <c r="C6906">
        <v>2023</v>
      </c>
      <c r="D6906">
        <v>4.4000000000000004</v>
      </c>
      <c r="E6906" t="s">
        <v>28</v>
      </c>
      <c r="F6906" t="s">
        <v>25</v>
      </c>
      <c r="G6906">
        <v>53236</v>
      </c>
      <c r="H6906">
        <v>2</v>
      </c>
      <c r="I6906">
        <v>3</v>
      </c>
      <c r="J6906">
        <v>14335</v>
      </c>
    </row>
    <row r="6907" spans="1:10" x14ac:dyDescent="0.2">
      <c r="A6907" t="s">
        <v>26</v>
      </c>
      <c r="B6907" t="s">
        <v>27</v>
      </c>
      <c r="C6907">
        <v>2012</v>
      </c>
      <c r="D6907">
        <v>2</v>
      </c>
      <c r="E6907" t="s">
        <v>16</v>
      </c>
      <c r="F6907" t="s">
        <v>17</v>
      </c>
      <c r="G6907">
        <v>37448</v>
      </c>
      <c r="H6907">
        <v>3</v>
      </c>
      <c r="I6907">
        <v>5</v>
      </c>
      <c r="J6907">
        <v>11451</v>
      </c>
    </row>
    <row r="6908" spans="1:10" x14ac:dyDescent="0.2">
      <c r="A6908" t="s">
        <v>29</v>
      </c>
      <c r="B6908" t="s">
        <v>35</v>
      </c>
      <c r="C6908">
        <v>2018</v>
      </c>
      <c r="D6908">
        <v>2.8</v>
      </c>
      <c r="E6908" t="s">
        <v>16</v>
      </c>
      <c r="F6908" t="s">
        <v>13</v>
      </c>
      <c r="G6908">
        <v>39002</v>
      </c>
      <c r="H6908">
        <v>5</v>
      </c>
      <c r="I6908">
        <v>2</v>
      </c>
      <c r="J6908">
        <v>12519</v>
      </c>
    </row>
    <row r="6909" spans="1:10" x14ac:dyDescent="0.2">
      <c r="A6909" t="s">
        <v>33</v>
      </c>
      <c r="B6909" t="s">
        <v>55</v>
      </c>
      <c r="C6909">
        <v>2016</v>
      </c>
      <c r="D6909">
        <v>4.2</v>
      </c>
      <c r="E6909" t="s">
        <v>12</v>
      </c>
      <c r="F6909" t="s">
        <v>17</v>
      </c>
      <c r="G6909">
        <v>35975</v>
      </c>
      <c r="H6909">
        <v>2</v>
      </c>
      <c r="I6909">
        <v>5</v>
      </c>
      <c r="J6909">
        <v>13880</v>
      </c>
    </row>
    <row r="6910" spans="1:10" x14ac:dyDescent="0.2">
      <c r="A6910" t="s">
        <v>29</v>
      </c>
      <c r="B6910" t="s">
        <v>56</v>
      </c>
      <c r="C6910">
        <v>2012</v>
      </c>
      <c r="D6910">
        <v>3.6</v>
      </c>
      <c r="E6910" t="s">
        <v>22</v>
      </c>
      <c r="F6910" t="s">
        <v>17</v>
      </c>
      <c r="G6910">
        <v>202063</v>
      </c>
      <c r="H6910">
        <v>3</v>
      </c>
      <c r="I6910">
        <v>3</v>
      </c>
      <c r="J6910">
        <v>10758</v>
      </c>
    </row>
    <row r="6911" spans="1:10" x14ac:dyDescent="0.2">
      <c r="A6911" t="s">
        <v>33</v>
      </c>
      <c r="B6911" t="s">
        <v>34</v>
      </c>
      <c r="C6911">
        <v>2001</v>
      </c>
      <c r="D6911">
        <v>3.9</v>
      </c>
      <c r="E6911" t="s">
        <v>12</v>
      </c>
      <c r="F6911" t="s">
        <v>25</v>
      </c>
      <c r="G6911">
        <v>7812</v>
      </c>
      <c r="H6911">
        <v>2</v>
      </c>
      <c r="I6911">
        <v>3</v>
      </c>
      <c r="J6911">
        <v>8143</v>
      </c>
    </row>
    <row r="6912" spans="1:10" x14ac:dyDescent="0.2">
      <c r="A6912" t="s">
        <v>18</v>
      </c>
      <c r="B6912" t="s">
        <v>52</v>
      </c>
      <c r="C6912">
        <v>2018</v>
      </c>
      <c r="D6912">
        <v>2.7</v>
      </c>
      <c r="E6912" t="s">
        <v>28</v>
      </c>
      <c r="F6912" t="s">
        <v>17</v>
      </c>
      <c r="G6912">
        <v>131089</v>
      </c>
      <c r="H6912">
        <v>4</v>
      </c>
      <c r="I6912">
        <v>4</v>
      </c>
      <c r="J6912">
        <v>11078</v>
      </c>
    </row>
    <row r="6913" spans="1:10" x14ac:dyDescent="0.2">
      <c r="A6913" t="s">
        <v>33</v>
      </c>
      <c r="B6913" t="s">
        <v>55</v>
      </c>
      <c r="C6913">
        <v>2015</v>
      </c>
      <c r="D6913">
        <v>1.6</v>
      </c>
      <c r="E6913" t="s">
        <v>16</v>
      </c>
      <c r="F6913" t="s">
        <v>17</v>
      </c>
      <c r="G6913">
        <v>254593</v>
      </c>
      <c r="H6913">
        <v>3</v>
      </c>
      <c r="I6913">
        <v>1</v>
      </c>
      <c r="J6913">
        <v>7608</v>
      </c>
    </row>
    <row r="6914" spans="1:10" x14ac:dyDescent="0.2">
      <c r="A6914" t="s">
        <v>14</v>
      </c>
      <c r="B6914" t="s">
        <v>15</v>
      </c>
      <c r="C6914">
        <v>2023</v>
      </c>
      <c r="D6914">
        <v>1.9</v>
      </c>
      <c r="E6914" t="s">
        <v>22</v>
      </c>
      <c r="F6914" t="s">
        <v>13</v>
      </c>
      <c r="G6914">
        <v>73623</v>
      </c>
      <c r="H6914">
        <v>5</v>
      </c>
      <c r="I6914">
        <v>3</v>
      </c>
      <c r="J6914">
        <v>13427</v>
      </c>
    </row>
    <row r="6915" spans="1:10" x14ac:dyDescent="0.2">
      <c r="A6915" t="s">
        <v>40</v>
      </c>
      <c r="B6915" t="s">
        <v>49</v>
      </c>
      <c r="C6915">
        <v>2004</v>
      </c>
      <c r="D6915">
        <v>1.1000000000000001</v>
      </c>
      <c r="E6915" t="s">
        <v>22</v>
      </c>
      <c r="F6915" t="s">
        <v>25</v>
      </c>
      <c r="G6915">
        <v>76115</v>
      </c>
      <c r="H6915">
        <v>3</v>
      </c>
      <c r="I6915">
        <v>2</v>
      </c>
      <c r="J6915">
        <v>6877</v>
      </c>
    </row>
    <row r="6916" spans="1:10" x14ac:dyDescent="0.2">
      <c r="A6916" t="s">
        <v>23</v>
      </c>
      <c r="B6916" t="s">
        <v>24</v>
      </c>
      <c r="C6916">
        <v>2022</v>
      </c>
      <c r="D6916">
        <v>2.4</v>
      </c>
      <c r="E6916" t="s">
        <v>16</v>
      </c>
      <c r="F6916" t="s">
        <v>25</v>
      </c>
      <c r="G6916">
        <v>272029</v>
      </c>
      <c r="H6916">
        <v>4</v>
      </c>
      <c r="I6916">
        <v>3</v>
      </c>
      <c r="J6916">
        <v>8659</v>
      </c>
    </row>
    <row r="6917" spans="1:10" x14ac:dyDescent="0.2">
      <c r="A6917" t="s">
        <v>36</v>
      </c>
      <c r="B6917" t="s">
        <v>37</v>
      </c>
      <c r="C6917">
        <v>2006</v>
      </c>
      <c r="D6917">
        <v>4.7</v>
      </c>
      <c r="E6917" t="s">
        <v>16</v>
      </c>
      <c r="F6917" t="s">
        <v>13</v>
      </c>
      <c r="G6917">
        <v>140595</v>
      </c>
      <c r="H6917">
        <v>3</v>
      </c>
      <c r="I6917">
        <v>5</v>
      </c>
      <c r="J6917">
        <v>8788</v>
      </c>
    </row>
    <row r="6918" spans="1:10" x14ac:dyDescent="0.2">
      <c r="A6918" t="s">
        <v>14</v>
      </c>
      <c r="B6918" t="s">
        <v>15</v>
      </c>
      <c r="C6918">
        <v>2000</v>
      </c>
      <c r="D6918">
        <v>1.3</v>
      </c>
      <c r="E6918" t="s">
        <v>28</v>
      </c>
      <c r="F6918" t="s">
        <v>13</v>
      </c>
      <c r="G6918">
        <v>53443</v>
      </c>
      <c r="H6918">
        <v>2</v>
      </c>
      <c r="I6918">
        <v>2</v>
      </c>
      <c r="J6918">
        <v>4331</v>
      </c>
    </row>
    <row r="6919" spans="1:10" x14ac:dyDescent="0.2">
      <c r="A6919" t="s">
        <v>40</v>
      </c>
      <c r="B6919" t="s">
        <v>51</v>
      </c>
      <c r="C6919">
        <v>2015</v>
      </c>
      <c r="D6919">
        <v>3.8</v>
      </c>
      <c r="E6919" t="s">
        <v>28</v>
      </c>
      <c r="F6919" t="s">
        <v>25</v>
      </c>
      <c r="G6919">
        <v>173937</v>
      </c>
      <c r="H6919">
        <v>4</v>
      </c>
      <c r="I6919">
        <v>4</v>
      </c>
      <c r="J6919">
        <v>8921</v>
      </c>
    </row>
    <row r="6920" spans="1:10" x14ac:dyDescent="0.2">
      <c r="A6920" t="s">
        <v>33</v>
      </c>
      <c r="B6920" t="s">
        <v>43</v>
      </c>
      <c r="C6920">
        <v>2011</v>
      </c>
      <c r="D6920">
        <v>4.2</v>
      </c>
      <c r="E6920" t="s">
        <v>22</v>
      </c>
      <c r="F6920" t="s">
        <v>17</v>
      </c>
      <c r="G6920">
        <v>179226</v>
      </c>
      <c r="H6920">
        <v>3</v>
      </c>
      <c r="I6920">
        <v>2</v>
      </c>
      <c r="J6920">
        <v>11515</v>
      </c>
    </row>
    <row r="6921" spans="1:10" x14ac:dyDescent="0.2">
      <c r="A6921" t="s">
        <v>29</v>
      </c>
      <c r="B6921" t="s">
        <v>30</v>
      </c>
      <c r="C6921">
        <v>2013</v>
      </c>
      <c r="D6921">
        <v>2.6</v>
      </c>
      <c r="E6921" t="s">
        <v>16</v>
      </c>
      <c r="F6921" t="s">
        <v>13</v>
      </c>
      <c r="G6921">
        <v>147276</v>
      </c>
      <c r="H6921">
        <v>3</v>
      </c>
      <c r="I6921">
        <v>5</v>
      </c>
      <c r="J6921">
        <v>8654</v>
      </c>
    </row>
    <row r="6922" spans="1:10" x14ac:dyDescent="0.2">
      <c r="A6922" t="s">
        <v>20</v>
      </c>
      <c r="B6922" t="s">
        <v>42</v>
      </c>
      <c r="C6922">
        <v>2010</v>
      </c>
      <c r="D6922">
        <v>2.5</v>
      </c>
      <c r="E6922" t="s">
        <v>16</v>
      </c>
      <c r="F6922" t="s">
        <v>17</v>
      </c>
      <c r="G6922">
        <v>18340</v>
      </c>
      <c r="H6922">
        <v>4</v>
      </c>
      <c r="I6922">
        <v>2</v>
      </c>
      <c r="J6922">
        <v>11733</v>
      </c>
    </row>
    <row r="6923" spans="1:10" x14ac:dyDescent="0.2">
      <c r="A6923" t="s">
        <v>40</v>
      </c>
      <c r="B6923" t="s">
        <v>49</v>
      </c>
      <c r="C6923">
        <v>2021</v>
      </c>
      <c r="D6923">
        <v>2.8</v>
      </c>
      <c r="E6923" t="s">
        <v>16</v>
      </c>
      <c r="F6923" t="s">
        <v>17</v>
      </c>
      <c r="G6923">
        <v>82491</v>
      </c>
      <c r="H6923">
        <v>2</v>
      </c>
      <c r="I6923">
        <v>1</v>
      </c>
      <c r="J6923">
        <v>14050</v>
      </c>
    </row>
    <row r="6924" spans="1:10" x14ac:dyDescent="0.2">
      <c r="A6924" t="s">
        <v>33</v>
      </c>
      <c r="B6924" t="s">
        <v>34</v>
      </c>
      <c r="C6924">
        <v>2016</v>
      </c>
      <c r="D6924">
        <v>2.7</v>
      </c>
      <c r="E6924" t="s">
        <v>16</v>
      </c>
      <c r="F6924" t="s">
        <v>25</v>
      </c>
      <c r="G6924">
        <v>229813</v>
      </c>
      <c r="H6924">
        <v>3</v>
      </c>
      <c r="I6924">
        <v>2</v>
      </c>
      <c r="J6924">
        <v>8003</v>
      </c>
    </row>
    <row r="6925" spans="1:10" x14ac:dyDescent="0.2">
      <c r="A6925" t="s">
        <v>14</v>
      </c>
      <c r="B6925" t="s">
        <v>15</v>
      </c>
      <c r="C6925">
        <v>2016</v>
      </c>
      <c r="D6925">
        <v>3</v>
      </c>
      <c r="E6925" t="s">
        <v>28</v>
      </c>
      <c r="F6925" t="s">
        <v>17</v>
      </c>
      <c r="G6925">
        <v>136614</v>
      </c>
      <c r="H6925">
        <v>5</v>
      </c>
      <c r="I6925">
        <v>1</v>
      </c>
      <c r="J6925">
        <v>10667</v>
      </c>
    </row>
    <row r="6926" spans="1:10" x14ac:dyDescent="0.2">
      <c r="A6926" t="s">
        <v>26</v>
      </c>
      <c r="B6926" t="s">
        <v>47</v>
      </c>
      <c r="C6926">
        <v>2018</v>
      </c>
      <c r="D6926">
        <v>2.8</v>
      </c>
      <c r="E6926" t="s">
        <v>28</v>
      </c>
      <c r="F6926" t="s">
        <v>25</v>
      </c>
      <c r="G6926">
        <v>270092</v>
      </c>
      <c r="H6926">
        <v>2</v>
      </c>
      <c r="I6926">
        <v>3</v>
      </c>
      <c r="J6926">
        <v>6898</v>
      </c>
    </row>
    <row r="6927" spans="1:10" x14ac:dyDescent="0.2">
      <c r="A6927" t="s">
        <v>20</v>
      </c>
      <c r="B6927" t="s">
        <v>42</v>
      </c>
      <c r="C6927">
        <v>2020</v>
      </c>
      <c r="D6927">
        <v>4.4000000000000004</v>
      </c>
      <c r="E6927" t="s">
        <v>22</v>
      </c>
      <c r="F6927" t="s">
        <v>25</v>
      </c>
      <c r="G6927">
        <v>125073</v>
      </c>
      <c r="H6927">
        <v>5</v>
      </c>
      <c r="I6927">
        <v>1</v>
      </c>
      <c r="J6927">
        <v>13998</v>
      </c>
    </row>
    <row r="6928" spans="1:10" x14ac:dyDescent="0.2">
      <c r="A6928" t="s">
        <v>26</v>
      </c>
      <c r="B6928" t="s">
        <v>27</v>
      </c>
      <c r="C6928">
        <v>2006</v>
      </c>
      <c r="D6928">
        <v>3.6</v>
      </c>
      <c r="E6928" t="s">
        <v>28</v>
      </c>
      <c r="F6928" t="s">
        <v>25</v>
      </c>
      <c r="G6928">
        <v>191491</v>
      </c>
      <c r="H6928">
        <v>2</v>
      </c>
      <c r="I6928">
        <v>1</v>
      </c>
      <c r="J6928">
        <v>5670</v>
      </c>
    </row>
    <row r="6929" spans="1:10" x14ac:dyDescent="0.2">
      <c r="A6929" t="s">
        <v>26</v>
      </c>
      <c r="B6929" t="s">
        <v>27</v>
      </c>
      <c r="C6929">
        <v>2007</v>
      </c>
      <c r="D6929">
        <v>1.5</v>
      </c>
      <c r="E6929" t="s">
        <v>22</v>
      </c>
      <c r="F6929" t="s">
        <v>17</v>
      </c>
      <c r="G6929">
        <v>73463</v>
      </c>
      <c r="H6929">
        <v>4</v>
      </c>
      <c r="I6929">
        <v>4</v>
      </c>
      <c r="J6929">
        <v>9730</v>
      </c>
    </row>
    <row r="6930" spans="1:10" x14ac:dyDescent="0.2">
      <c r="A6930" t="s">
        <v>29</v>
      </c>
      <c r="B6930" t="s">
        <v>35</v>
      </c>
      <c r="C6930">
        <v>2008</v>
      </c>
      <c r="D6930">
        <v>3.7</v>
      </c>
      <c r="E6930" t="s">
        <v>28</v>
      </c>
      <c r="F6930" t="s">
        <v>13</v>
      </c>
      <c r="G6930">
        <v>22341</v>
      </c>
      <c r="H6930">
        <v>4</v>
      </c>
      <c r="I6930">
        <v>5</v>
      </c>
      <c r="J6930">
        <v>9753</v>
      </c>
    </row>
    <row r="6931" spans="1:10" x14ac:dyDescent="0.2">
      <c r="A6931" t="s">
        <v>18</v>
      </c>
      <c r="B6931" t="s">
        <v>54</v>
      </c>
      <c r="C6931">
        <v>2011</v>
      </c>
      <c r="D6931">
        <v>3.5</v>
      </c>
      <c r="E6931" t="s">
        <v>16</v>
      </c>
      <c r="F6931" t="s">
        <v>17</v>
      </c>
      <c r="G6931">
        <v>77213</v>
      </c>
      <c r="H6931">
        <v>4</v>
      </c>
      <c r="I6931">
        <v>5</v>
      </c>
      <c r="J6931">
        <v>11855</v>
      </c>
    </row>
    <row r="6932" spans="1:10" x14ac:dyDescent="0.2">
      <c r="A6932" t="s">
        <v>29</v>
      </c>
      <c r="B6932" t="s">
        <v>30</v>
      </c>
      <c r="C6932">
        <v>2008</v>
      </c>
      <c r="D6932">
        <v>3.9</v>
      </c>
      <c r="E6932" t="s">
        <v>22</v>
      </c>
      <c r="F6932" t="s">
        <v>13</v>
      </c>
      <c r="G6932">
        <v>271464</v>
      </c>
      <c r="H6932">
        <v>5</v>
      </c>
      <c r="I6932">
        <v>4</v>
      </c>
      <c r="J6932">
        <v>6970</v>
      </c>
    </row>
    <row r="6933" spans="1:10" x14ac:dyDescent="0.2">
      <c r="A6933" t="s">
        <v>14</v>
      </c>
      <c r="B6933" t="s">
        <v>15</v>
      </c>
      <c r="C6933">
        <v>2002</v>
      </c>
      <c r="D6933">
        <v>1.2</v>
      </c>
      <c r="E6933" t="s">
        <v>16</v>
      </c>
      <c r="F6933" t="s">
        <v>17</v>
      </c>
      <c r="G6933">
        <v>58178</v>
      </c>
      <c r="H6933">
        <v>4</v>
      </c>
      <c r="I6933">
        <v>5</v>
      </c>
      <c r="J6933">
        <v>7236</v>
      </c>
    </row>
    <row r="6934" spans="1:10" x14ac:dyDescent="0.2">
      <c r="A6934" t="s">
        <v>18</v>
      </c>
      <c r="B6934" t="s">
        <v>54</v>
      </c>
      <c r="C6934">
        <v>2018</v>
      </c>
      <c r="D6934">
        <v>4.8</v>
      </c>
      <c r="E6934" t="s">
        <v>28</v>
      </c>
      <c r="F6934" t="s">
        <v>25</v>
      </c>
      <c r="G6934">
        <v>180127</v>
      </c>
      <c r="H6934">
        <v>4</v>
      </c>
      <c r="I6934">
        <v>5</v>
      </c>
      <c r="J6934">
        <v>10697</v>
      </c>
    </row>
    <row r="6935" spans="1:10" x14ac:dyDescent="0.2">
      <c r="A6935" t="s">
        <v>18</v>
      </c>
      <c r="B6935" t="s">
        <v>52</v>
      </c>
      <c r="C6935">
        <v>2021</v>
      </c>
      <c r="D6935">
        <v>4.2</v>
      </c>
      <c r="E6935" t="s">
        <v>22</v>
      </c>
      <c r="F6935" t="s">
        <v>13</v>
      </c>
      <c r="G6935">
        <v>118105</v>
      </c>
      <c r="H6935">
        <v>4</v>
      </c>
      <c r="I6935">
        <v>2</v>
      </c>
      <c r="J6935">
        <v>14237</v>
      </c>
    </row>
    <row r="6936" spans="1:10" x14ac:dyDescent="0.2">
      <c r="A6936" t="s">
        <v>23</v>
      </c>
      <c r="B6936" t="s">
        <v>24</v>
      </c>
      <c r="C6936">
        <v>2015</v>
      </c>
      <c r="D6936">
        <v>1.2</v>
      </c>
      <c r="E6936" t="s">
        <v>22</v>
      </c>
      <c r="F6936" t="s">
        <v>25</v>
      </c>
      <c r="G6936">
        <v>125528</v>
      </c>
      <c r="H6936">
        <v>2</v>
      </c>
      <c r="I6936">
        <v>2</v>
      </c>
      <c r="J6936">
        <v>9289</v>
      </c>
    </row>
    <row r="6937" spans="1:10" x14ac:dyDescent="0.2">
      <c r="A6937" t="s">
        <v>29</v>
      </c>
      <c r="B6937" t="s">
        <v>30</v>
      </c>
      <c r="C6937">
        <v>2022</v>
      </c>
      <c r="D6937">
        <v>3</v>
      </c>
      <c r="E6937" t="s">
        <v>16</v>
      </c>
      <c r="F6937" t="s">
        <v>17</v>
      </c>
      <c r="G6937">
        <v>1140</v>
      </c>
      <c r="H6937">
        <v>5</v>
      </c>
      <c r="I6937">
        <v>5</v>
      </c>
      <c r="J6937">
        <v>16177</v>
      </c>
    </row>
    <row r="6938" spans="1:10" x14ac:dyDescent="0.2">
      <c r="A6938" t="s">
        <v>10</v>
      </c>
      <c r="B6938" t="s">
        <v>11</v>
      </c>
      <c r="C6938">
        <v>2005</v>
      </c>
      <c r="D6938">
        <v>4.2</v>
      </c>
      <c r="E6938" t="s">
        <v>22</v>
      </c>
      <c r="F6938" t="s">
        <v>17</v>
      </c>
      <c r="G6938">
        <v>276584</v>
      </c>
      <c r="H6938">
        <v>5</v>
      </c>
      <c r="I6938">
        <v>5</v>
      </c>
      <c r="J6938">
        <v>7768</v>
      </c>
    </row>
    <row r="6939" spans="1:10" x14ac:dyDescent="0.2">
      <c r="A6939" t="s">
        <v>20</v>
      </c>
      <c r="B6939" t="s">
        <v>42</v>
      </c>
      <c r="C6939">
        <v>2023</v>
      </c>
      <c r="D6939">
        <v>4.0999999999999996</v>
      </c>
      <c r="E6939" t="s">
        <v>16</v>
      </c>
      <c r="F6939" t="s">
        <v>13</v>
      </c>
      <c r="G6939">
        <v>73687</v>
      </c>
      <c r="H6939">
        <v>4</v>
      </c>
      <c r="I6939">
        <v>2</v>
      </c>
      <c r="J6939">
        <v>14626</v>
      </c>
    </row>
    <row r="6940" spans="1:10" x14ac:dyDescent="0.2">
      <c r="A6940" t="s">
        <v>23</v>
      </c>
      <c r="B6940" t="s">
        <v>38</v>
      </c>
      <c r="C6940">
        <v>2008</v>
      </c>
      <c r="D6940">
        <v>4.2</v>
      </c>
      <c r="E6940" t="s">
        <v>12</v>
      </c>
      <c r="F6940" t="s">
        <v>17</v>
      </c>
      <c r="G6940">
        <v>96654</v>
      </c>
      <c r="H6940">
        <v>2</v>
      </c>
      <c r="I6940">
        <v>1</v>
      </c>
      <c r="J6940">
        <v>10266</v>
      </c>
    </row>
    <row r="6941" spans="1:10" x14ac:dyDescent="0.2">
      <c r="A6941" t="s">
        <v>29</v>
      </c>
      <c r="B6941" t="s">
        <v>30</v>
      </c>
      <c r="C6941">
        <v>2003</v>
      </c>
      <c r="D6941">
        <v>4.7</v>
      </c>
      <c r="E6941" t="s">
        <v>28</v>
      </c>
      <c r="F6941" t="s">
        <v>17</v>
      </c>
      <c r="G6941">
        <v>22170</v>
      </c>
      <c r="H6941">
        <v>5</v>
      </c>
      <c r="I6941">
        <v>5</v>
      </c>
      <c r="J6941">
        <v>10756</v>
      </c>
    </row>
    <row r="6942" spans="1:10" x14ac:dyDescent="0.2">
      <c r="A6942" t="s">
        <v>40</v>
      </c>
      <c r="B6942" t="s">
        <v>49</v>
      </c>
      <c r="C6942">
        <v>2007</v>
      </c>
      <c r="D6942">
        <v>3.8</v>
      </c>
      <c r="E6942" t="s">
        <v>22</v>
      </c>
      <c r="F6942" t="s">
        <v>17</v>
      </c>
      <c r="G6942">
        <v>130878</v>
      </c>
      <c r="H6942">
        <v>5</v>
      </c>
      <c r="I6942">
        <v>4</v>
      </c>
      <c r="J6942">
        <v>10882</v>
      </c>
    </row>
    <row r="6943" spans="1:10" x14ac:dyDescent="0.2">
      <c r="A6943" t="s">
        <v>26</v>
      </c>
      <c r="B6943" t="s">
        <v>47</v>
      </c>
      <c r="C6943">
        <v>2011</v>
      </c>
      <c r="D6943">
        <v>4.3</v>
      </c>
      <c r="E6943" t="s">
        <v>16</v>
      </c>
      <c r="F6943" t="s">
        <v>13</v>
      </c>
      <c r="G6943">
        <v>246547</v>
      </c>
      <c r="H6943">
        <v>4</v>
      </c>
      <c r="I6943">
        <v>5</v>
      </c>
      <c r="J6943">
        <v>7769</v>
      </c>
    </row>
    <row r="6944" spans="1:10" x14ac:dyDescent="0.2">
      <c r="A6944" t="s">
        <v>33</v>
      </c>
      <c r="B6944" t="s">
        <v>43</v>
      </c>
      <c r="C6944">
        <v>2001</v>
      </c>
      <c r="D6944">
        <v>1.3</v>
      </c>
      <c r="E6944" t="s">
        <v>28</v>
      </c>
      <c r="F6944" t="s">
        <v>13</v>
      </c>
      <c r="G6944">
        <v>22743</v>
      </c>
      <c r="H6944">
        <v>4</v>
      </c>
      <c r="I6944">
        <v>2</v>
      </c>
      <c r="J6944">
        <v>5245</v>
      </c>
    </row>
    <row r="6945" spans="1:10" x14ac:dyDescent="0.2">
      <c r="A6945" t="s">
        <v>20</v>
      </c>
      <c r="B6945" t="s">
        <v>42</v>
      </c>
      <c r="C6945">
        <v>2002</v>
      </c>
      <c r="D6945">
        <v>3.5</v>
      </c>
      <c r="E6945" t="s">
        <v>16</v>
      </c>
      <c r="F6945" t="s">
        <v>13</v>
      </c>
      <c r="G6945">
        <v>249608</v>
      </c>
      <c r="H6945">
        <v>5</v>
      </c>
      <c r="I6945">
        <v>4</v>
      </c>
      <c r="J6945">
        <v>4207</v>
      </c>
    </row>
    <row r="6946" spans="1:10" x14ac:dyDescent="0.2">
      <c r="A6946" t="s">
        <v>36</v>
      </c>
      <c r="B6946" t="s">
        <v>53</v>
      </c>
      <c r="C6946">
        <v>2018</v>
      </c>
      <c r="D6946">
        <v>5</v>
      </c>
      <c r="E6946" t="s">
        <v>22</v>
      </c>
      <c r="F6946" t="s">
        <v>25</v>
      </c>
      <c r="G6946">
        <v>274656</v>
      </c>
      <c r="H6946">
        <v>4</v>
      </c>
      <c r="I6946">
        <v>3</v>
      </c>
      <c r="J6946">
        <v>11006</v>
      </c>
    </row>
    <row r="6947" spans="1:10" x14ac:dyDescent="0.2">
      <c r="A6947" t="s">
        <v>26</v>
      </c>
      <c r="B6947" t="s">
        <v>27</v>
      </c>
      <c r="C6947">
        <v>2023</v>
      </c>
      <c r="D6947">
        <v>2.8</v>
      </c>
      <c r="E6947" t="s">
        <v>12</v>
      </c>
      <c r="F6947" t="s">
        <v>17</v>
      </c>
      <c r="G6947">
        <v>254659</v>
      </c>
      <c r="H6947">
        <v>4</v>
      </c>
      <c r="I6947">
        <v>5</v>
      </c>
      <c r="J6947">
        <v>10206</v>
      </c>
    </row>
    <row r="6948" spans="1:10" x14ac:dyDescent="0.2">
      <c r="A6948" t="s">
        <v>18</v>
      </c>
      <c r="B6948" t="s">
        <v>19</v>
      </c>
      <c r="C6948">
        <v>2005</v>
      </c>
      <c r="D6948">
        <v>3.2</v>
      </c>
      <c r="E6948" t="s">
        <v>16</v>
      </c>
      <c r="F6948" t="s">
        <v>13</v>
      </c>
      <c r="G6948">
        <v>56745</v>
      </c>
      <c r="H6948">
        <v>3</v>
      </c>
      <c r="I6948">
        <v>4</v>
      </c>
      <c r="J6948">
        <v>8665</v>
      </c>
    </row>
    <row r="6949" spans="1:10" x14ac:dyDescent="0.2">
      <c r="A6949" t="s">
        <v>10</v>
      </c>
      <c r="B6949" t="s">
        <v>11</v>
      </c>
      <c r="C6949">
        <v>2011</v>
      </c>
      <c r="D6949">
        <v>3</v>
      </c>
      <c r="E6949" t="s">
        <v>28</v>
      </c>
      <c r="F6949" t="s">
        <v>13</v>
      </c>
      <c r="G6949">
        <v>195830</v>
      </c>
      <c r="H6949">
        <v>5</v>
      </c>
      <c r="I6949">
        <v>1</v>
      </c>
      <c r="J6949">
        <v>6483</v>
      </c>
    </row>
    <row r="6950" spans="1:10" x14ac:dyDescent="0.2">
      <c r="A6950" t="s">
        <v>40</v>
      </c>
      <c r="B6950" t="s">
        <v>49</v>
      </c>
      <c r="C6950">
        <v>2010</v>
      </c>
      <c r="D6950">
        <v>4.3</v>
      </c>
      <c r="E6950" t="s">
        <v>22</v>
      </c>
      <c r="F6950" t="s">
        <v>25</v>
      </c>
      <c r="G6950">
        <v>187428</v>
      </c>
      <c r="H6950">
        <v>5</v>
      </c>
      <c r="I6950">
        <v>4</v>
      </c>
      <c r="J6950">
        <v>9651</v>
      </c>
    </row>
    <row r="6951" spans="1:10" x14ac:dyDescent="0.2">
      <c r="A6951" t="s">
        <v>36</v>
      </c>
      <c r="B6951" t="s">
        <v>37</v>
      </c>
      <c r="C6951">
        <v>2021</v>
      </c>
      <c r="D6951">
        <v>4</v>
      </c>
      <c r="E6951" t="s">
        <v>16</v>
      </c>
      <c r="F6951" t="s">
        <v>25</v>
      </c>
      <c r="G6951">
        <v>270151</v>
      </c>
      <c r="H6951">
        <v>3</v>
      </c>
      <c r="I6951">
        <v>3</v>
      </c>
      <c r="J6951">
        <v>9996</v>
      </c>
    </row>
    <row r="6952" spans="1:10" x14ac:dyDescent="0.2">
      <c r="A6952" t="s">
        <v>36</v>
      </c>
      <c r="B6952" t="s">
        <v>37</v>
      </c>
      <c r="C6952">
        <v>2006</v>
      </c>
      <c r="D6952">
        <v>3.7</v>
      </c>
      <c r="E6952" t="s">
        <v>16</v>
      </c>
      <c r="F6952" t="s">
        <v>13</v>
      </c>
      <c r="G6952">
        <v>169269</v>
      </c>
      <c r="H6952">
        <v>3</v>
      </c>
      <c r="I6952">
        <v>2</v>
      </c>
      <c r="J6952">
        <v>7214</v>
      </c>
    </row>
    <row r="6953" spans="1:10" x14ac:dyDescent="0.2">
      <c r="A6953" t="s">
        <v>36</v>
      </c>
      <c r="B6953" t="s">
        <v>53</v>
      </c>
      <c r="C6953">
        <v>2000</v>
      </c>
      <c r="D6953">
        <v>4</v>
      </c>
      <c r="E6953" t="s">
        <v>22</v>
      </c>
      <c r="F6953" t="s">
        <v>25</v>
      </c>
      <c r="G6953">
        <v>29856</v>
      </c>
      <c r="H6953">
        <v>3</v>
      </c>
      <c r="I6953">
        <v>4</v>
      </c>
      <c r="J6953">
        <v>9502</v>
      </c>
    </row>
    <row r="6954" spans="1:10" x14ac:dyDescent="0.2">
      <c r="A6954" t="s">
        <v>40</v>
      </c>
      <c r="B6954" t="s">
        <v>49</v>
      </c>
      <c r="C6954">
        <v>2012</v>
      </c>
      <c r="D6954">
        <v>1.6</v>
      </c>
      <c r="E6954" t="s">
        <v>16</v>
      </c>
      <c r="F6954" t="s">
        <v>13</v>
      </c>
      <c r="G6954">
        <v>113465</v>
      </c>
      <c r="H6954">
        <v>2</v>
      </c>
      <c r="I6954">
        <v>4</v>
      </c>
      <c r="J6954">
        <v>8030</v>
      </c>
    </row>
    <row r="6955" spans="1:10" x14ac:dyDescent="0.2">
      <c r="A6955" t="s">
        <v>14</v>
      </c>
      <c r="B6955" t="s">
        <v>15</v>
      </c>
      <c r="C6955">
        <v>2022</v>
      </c>
      <c r="D6955">
        <v>1.4</v>
      </c>
      <c r="E6955" t="s">
        <v>28</v>
      </c>
      <c r="F6955" t="s">
        <v>17</v>
      </c>
      <c r="G6955">
        <v>107926</v>
      </c>
      <c r="H6955">
        <v>3</v>
      </c>
      <c r="I6955">
        <v>1</v>
      </c>
      <c r="J6955">
        <v>11441</v>
      </c>
    </row>
    <row r="6956" spans="1:10" x14ac:dyDescent="0.2">
      <c r="A6956" t="s">
        <v>14</v>
      </c>
      <c r="B6956" t="s">
        <v>46</v>
      </c>
      <c r="C6956">
        <v>2015</v>
      </c>
      <c r="D6956">
        <v>3.7</v>
      </c>
      <c r="E6956" t="s">
        <v>28</v>
      </c>
      <c r="F6956" t="s">
        <v>13</v>
      </c>
      <c r="G6956">
        <v>198318</v>
      </c>
      <c r="H6956">
        <v>4</v>
      </c>
      <c r="I6956">
        <v>4</v>
      </c>
      <c r="J6956">
        <v>8333</v>
      </c>
    </row>
    <row r="6957" spans="1:10" x14ac:dyDescent="0.2">
      <c r="A6957" t="s">
        <v>18</v>
      </c>
      <c r="B6957" t="s">
        <v>19</v>
      </c>
      <c r="C6957">
        <v>2000</v>
      </c>
      <c r="D6957">
        <v>4.5999999999999996</v>
      </c>
      <c r="E6957" t="s">
        <v>22</v>
      </c>
      <c r="F6957" t="s">
        <v>17</v>
      </c>
      <c r="G6957">
        <v>118975</v>
      </c>
      <c r="H6957">
        <v>3</v>
      </c>
      <c r="I6957">
        <v>5</v>
      </c>
      <c r="J6957">
        <v>9820</v>
      </c>
    </row>
    <row r="6958" spans="1:10" x14ac:dyDescent="0.2">
      <c r="A6958" t="s">
        <v>26</v>
      </c>
      <c r="B6958" t="s">
        <v>27</v>
      </c>
      <c r="C6958">
        <v>2022</v>
      </c>
      <c r="D6958">
        <v>2.9</v>
      </c>
      <c r="E6958" t="s">
        <v>12</v>
      </c>
      <c r="F6958" t="s">
        <v>25</v>
      </c>
      <c r="G6958">
        <v>206424</v>
      </c>
      <c r="H6958">
        <v>2</v>
      </c>
      <c r="I6958">
        <v>3</v>
      </c>
      <c r="J6958">
        <v>9471</v>
      </c>
    </row>
    <row r="6959" spans="1:10" x14ac:dyDescent="0.2">
      <c r="A6959" t="s">
        <v>20</v>
      </c>
      <c r="B6959" t="s">
        <v>42</v>
      </c>
      <c r="C6959">
        <v>2002</v>
      </c>
      <c r="D6959">
        <v>2.2000000000000002</v>
      </c>
      <c r="E6959" t="s">
        <v>16</v>
      </c>
      <c r="F6959" t="s">
        <v>17</v>
      </c>
      <c r="G6959">
        <v>260349</v>
      </c>
      <c r="H6959">
        <v>4</v>
      </c>
      <c r="I6959">
        <v>1</v>
      </c>
      <c r="J6959">
        <v>4193</v>
      </c>
    </row>
    <row r="6960" spans="1:10" x14ac:dyDescent="0.2">
      <c r="A6960" t="s">
        <v>14</v>
      </c>
      <c r="B6960" t="s">
        <v>46</v>
      </c>
      <c r="C6960">
        <v>2012</v>
      </c>
      <c r="D6960">
        <v>1.3</v>
      </c>
      <c r="E6960" t="s">
        <v>16</v>
      </c>
      <c r="F6960" t="s">
        <v>25</v>
      </c>
      <c r="G6960">
        <v>3633</v>
      </c>
      <c r="H6960">
        <v>4</v>
      </c>
      <c r="I6960">
        <v>1</v>
      </c>
      <c r="J6960">
        <v>9927</v>
      </c>
    </row>
    <row r="6961" spans="1:10" x14ac:dyDescent="0.2">
      <c r="A6961" t="s">
        <v>23</v>
      </c>
      <c r="B6961" t="s">
        <v>24</v>
      </c>
      <c r="C6961">
        <v>2022</v>
      </c>
      <c r="D6961">
        <v>4.8</v>
      </c>
      <c r="E6961" t="s">
        <v>28</v>
      </c>
      <c r="F6961" t="s">
        <v>25</v>
      </c>
      <c r="G6961">
        <v>16372</v>
      </c>
      <c r="H6961">
        <v>3</v>
      </c>
      <c r="I6961">
        <v>3</v>
      </c>
      <c r="J6961">
        <v>15172</v>
      </c>
    </row>
    <row r="6962" spans="1:10" x14ac:dyDescent="0.2">
      <c r="A6962" t="s">
        <v>14</v>
      </c>
      <c r="B6962" t="s">
        <v>15</v>
      </c>
      <c r="C6962">
        <v>2006</v>
      </c>
      <c r="D6962">
        <v>3.5</v>
      </c>
      <c r="E6962" t="s">
        <v>28</v>
      </c>
      <c r="F6962" t="s">
        <v>17</v>
      </c>
      <c r="G6962">
        <v>105491</v>
      </c>
      <c r="H6962">
        <v>5</v>
      </c>
      <c r="I6962">
        <v>1</v>
      </c>
      <c r="J6962">
        <v>8790</v>
      </c>
    </row>
    <row r="6963" spans="1:10" x14ac:dyDescent="0.2">
      <c r="A6963" t="s">
        <v>14</v>
      </c>
      <c r="B6963" t="s">
        <v>46</v>
      </c>
      <c r="C6963">
        <v>2010</v>
      </c>
      <c r="D6963">
        <v>3.7</v>
      </c>
      <c r="E6963" t="s">
        <v>12</v>
      </c>
      <c r="F6963" t="s">
        <v>13</v>
      </c>
      <c r="G6963">
        <v>203888</v>
      </c>
      <c r="H6963">
        <v>3</v>
      </c>
      <c r="I6963">
        <v>1</v>
      </c>
      <c r="J6963">
        <v>6722</v>
      </c>
    </row>
    <row r="6964" spans="1:10" x14ac:dyDescent="0.2">
      <c r="A6964" t="s">
        <v>26</v>
      </c>
      <c r="B6964" t="s">
        <v>32</v>
      </c>
      <c r="C6964">
        <v>2023</v>
      </c>
      <c r="D6964">
        <v>3.7</v>
      </c>
      <c r="E6964" t="s">
        <v>12</v>
      </c>
      <c r="F6964" t="s">
        <v>17</v>
      </c>
      <c r="G6964">
        <v>228172</v>
      </c>
      <c r="H6964">
        <v>5</v>
      </c>
      <c r="I6964">
        <v>2</v>
      </c>
      <c r="J6964">
        <v>11636</v>
      </c>
    </row>
    <row r="6965" spans="1:10" x14ac:dyDescent="0.2">
      <c r="A6965" t="s">
        <v>33</v>
      </c>
      <c r="B6965" t="s">
        <v>43</v>
      </c>
      <c r="C6965">
        <v>2017</v>
      </c>
      <c r="D6965">
        <v>3.1</v>
      </c>
      <c r="E6965" t="s">
        <v>12</v>
      </c>
      <c r="F6965" t="s">
        <v>17</v>
      </c>
      <c r="G6965">
        <v>52990</v>
      </c>
      <c r="H6965">
        <v>4</v>
      </c>
      <c r="I6965">
        <v>3</v>
      </c>
      <c r="J6965">
        <v>12740</v>
      </c>
    </row>
    <row r="6966" spans="1:10" x14ac:dyDescent="0.2">
      <c r="A6966" t="s">
        <v>40</v>
      </c>
      <c r="B6966" t="s">
        <v>51</v>
      </c>
      <c r="C6966">
        <v>2016</v>
      </c>
      <c r="D6966">
        <v>2</v>
      </c>
      <c r="E6966" t="s">
        <v>12</v>
      </c>
      <c r="F6966" t="s">
        <v>13</v>
      </c>
      <c r="G6966">
        <v>246034</v>
      </c>
      <c r="H6966">
        <v>2</v>
      </c>
      <c r="I6966">
        <v>5</v>
      </c>
      <c r="J6966">
        <v>5979</v>
      </c>
    </row>
    <row r="6967" spans="1:10" x14ac:dyDescent="0.2">
      <c r="A6967" t="s">
        <v>23</v>
      </c>
      <c r="B6967" t="s">
        <v>45</v>
      </c>
      <c r="C6967">
        <v>2022</v>
      </c>
      <c r="D6967">
        <v>4.4000000000000004</v>
      </c>
      <c r="E6967" t="s">
        <v>28</v>
      </c>
      <c r="F6967" t="s">
        <v>17</v>
      </c>
      <c r="G6967">
        <v>278682</v>
      </c>
      <c r="H6967">
        <v>2</v>
      </c>
      <c r="I6967">
        <v>3</v>
      </c>
      <c r="J6967">
        <v>11026</v>
      </c>
    </row>
    <row r="6968" spans="1:10" x14ac:dyDescent="0.2">
      <c r="A6968" t="s">
        <v>26</v>
      </c>
      <c r="B6968" t="s">
        <v>47</v>
      </c>
      <c r="C6968">
        <v>2000</v>
      </c>
      <c r="D6968">
        <v>4.7</v>
      </c>
      <c r="E6968" t="s">
        <v>28</v>
      </c>
      <c r="F6968" t="s">
        <v>13</v>
      </c>
      <c r="G6968">
        <v>220878</v>
      </c>
      <c r="H6968">
        <v>3</v>
      </c>
      <c r="I6968">
        <v>3</v>
      </c>
      <c r="J6968">
        <v>4382</v>
      </c>
    </row>
    <row r="6969" spans="1:10" x14ac:dyDescent="0.2">
      <c r="A6969" t="s">
        <v>18</v>
      </c>
      <c r="B6969" t="s">
        <v>19</v>
      </c>
      <c r="C6969">
        <v>2022</v>
      </c>
      <c r="D6969">
        <v>2.9</v>
      </c>
      <c r="E6969" t="s">
        <v>22</v>
      </c>
      <c r="F6969" t="s">
        <v>13</v>
      </c>
      <c r="G6969">
        <v>217102</v>
      </c>
      <c r="H6969">
        <v>4</v>
      </c>
      <c r="I6969">
        <v>2</v>
      </c>
      <c r="J6969">
        <v>11257</v>
      </c>
    </row>
    <row r="6970" spans="1:10" x14ac:dyDescent="0.2">
      <c r="A6970" t="s">
        <v>26</v>
      </c>
      <c r="B6970" t="s">
        <v>32</v>
      </c>
      <c r="C6970">
        <v>2007</v>
      </c>
      <c r="D6970">
        <v>3.7</v>
      </c>
      <c r="E6970" t="s">
        <v>28</v>
      </c>
      <c r="F6970" t="s">
        <v>13</v>
      </c>
      <c r="G6970">
        <v>189740</v>
      </c>
      <c r="H6970">
        <v>3</v>
      </c>
      <c r="I6970">
        <v>3</v>
      </c>
      <c r="J6970">
        <v>6105</v>
      </c>
    </row>
    <row r="6971" spans="1:10" x14ac:dyDescent="0.2">
      <c r="A6971" t="s">
        <v>23</v>
      </c>
      <c r="B6971" t="s">
        <v>24</v>
      </c>
      <c r="C6971">
        <v>2019</v>
      </c>
      <c r="D6971">
        <v>4</v>
      </c>
      <c r="E6971" t="s">
        <v>28</v>
      </c>
      <c r="F6971" t="s">
        <v>25</v>
      </c>
      <c r="G6971">
        <v>239220</v>
      </c>
      <c r="H6971">
        <v>3</v>
      </c>
      <c r="I6971">
        <v>1</v>
      </c>
      <c r="J6971">
        <v>9015</v>
      </c>
    </row>
    <row r="6972" spans="1:10" x14ac:dyDescent="0.2">
      <c r="A6972" t="s">
        <v>36</v>
      </c>
      <c r="B6972" t="s">
        <v>44</v>
      </c>
      <c r="C6972">
        <v>2011</v>
      </c>
      <c r="D6972">
        <v>1.1000000000000001</v>
      </c>
      <c r="E6972" t="s">
        <v>28</v>
      </c>
      <c r="F6972" t="s">
        <v>17</v>
      </c>
      <c r="G6972">
        <v>20243</v>
      </c>
      <c r="H6972">
        <v>2</v>
      </c>
      <c r="I6972">
        <v>2</v>
      </c>
      <c r="J6972">
        <v>9595</v>
      </c>
    </row>
    <row r="6973" spans="1:10" x14ac:dyDescent="0.2">
      <c r="A6973" t="s">
        <v>29</v>
      </c>
      <c r="B6973" t="s">
        <v>30</v>
      </c>
      <c r="C6973">
        <v>2018</v>
      </c>
      <c r="D6973">
        <v>2.8</v>
      </c>
      <c r="E6973" t="s">
        <v>16</v>
      </c>
      <c r="F6973" t="s">
        <v>13</v>
      </c>
      <c r="G6973">
        <v>76512</v>
      </c>
      <c r="H6973">
        <v>5</v>
      </c>
      <c r="I6973">
        <v>4</v>
      </c>
      <c r="J6973">
        <v>11769</v>
      </c>
    </row>
    <row r="6974" spans="1:10" x14ac:dyDescent="0.2">
      <c r="A6974" t="s">
        <v>18</v>
      </c>
      <c r="B6974" t="s">
        <v>19</v>
      </c>
      <c r="C6974">
        <v>2017</v>
      </c>
      <c r="D6974">
        <v>4.7</v>
      </c>
      <c r="E6974" t="s">
        <v>12</v>
      </c>
      <c r="F6974" t="s">
        <v>25</v>
      </c>
      <c r="G6974">
        <v>162160</v>
      </c>
      <c r="H6974">
        <v>3</v>
      </c>
      <c r="I6974">
        <v>5</v>
      </c>
      <c r="J6974">
        <v>10656</v>
      </c>
    </row>
    <row r="6975" spans="1:10" x14ac:dyDescent="0.2">
      <c r="A6975" t="s">
        <v>29</v>
      </c>
      <c r="B6975" t="s">
        <v>30</v>
      </c>
      <c r="C6975">
        <v>2004</v>
      </c>
      <c r="D6975">
        <v>1</v>
      </c>
      <c r="E6975" t="s">
        <v>28</v>
      </c>
      <c r="F6975" t="s">
        <v>25</v>
      </c>
      <c r="G6975">
        <v>229776</v>
      </c>
      <c r="H6975">
        <v>4</v>
      </c>
      <c r="I6975">
        <v>3</v>
      </c>
      <c r="J6975">
        <v>2000</v>
      </c>
    </row>
    <row r="6976" spans="1:10" x14ac:dyDescent="0.2">
      <c r="A6976" t="s">
        <v>18</v>
      </c>
      <c r="B6976" t="s">
        <v>19</v>
      </c>
      <c r="C6976">
        <v>2007</v>
      </c>
      <c r="D6976">
        <v>4.0999999999999996</v>
      </c>
      <c r="E6976" t="s">
        <v>22</v>
      </c>
      <c r="F6976" t="s">
        <v>17</v>
      </c>
      <c r="G6976">
        <v>86388</v>
      </c>
      <c r="H6976">
        <v>3</v>
      </c>
      <c r="I6976">
        <v>3</v>
      </c>
      <c r="J6976">
        <v>12072</v>
      </c>
    </row>
    <row r="6977" spans="1:10" x14ac:dyDescent="0.2">
      <c r="A6977" t="s">
        <v>10</v>
      </c>
      <c r="B6977" t="s">
        <v>11</v>
      </c>
      <c r="C6977">
        <v>2019</v>
      </c>
      <c r="D6977">
        <v>4.9000000000000004</v>
      </c>
      <c r="E6977" t="s">
        <v>28</v>
      </c>
      <c r="F6977" t="s">
        <v>25</v>
      </c>
      <c r="G6977">
        <v>8059</v>
      </c>
      <c r="H6977">
        <v>5</v>
      </c>
      <c r="I6977">
        <v>2</v>
      </c>
      <c r="J6977">
        <v>14538</v>
      </c>
    </row>
    <row r="6978" spans="1:10" x14ac:dyDescent="0.2">
      <c r="A6978" t="s">
        <v>26</v>
      </c>
      <c r="B6978" t="s">
        <v>27</v>
      </c>
      <c r="C6978">
        <v>2020</v>
      </c>
      <c r="D6978">
        <v>1.8</v>
      </c>
      <c r="E6978" t="s">
        <v>28</v>
      </c>
      <c r="F6978" t="s">
        <v>25</v>
      </c>
      <c r="G6978">
        <v>77368</v>
      </c>
      <c r="H6978">
        <v>4</v>
      </c>
      <c r="I6978">
        <v>1</v>
      </c>
      <c r="J6978">
        <v>10352</v>
      </c>
    </row>
    <row r="6979" spans="1:10" x14ac:dyDescent="0.2">
      <c r="A6979" t="s">
        <v>40</v>
      </c>
      <c r="B6979" t="s">
        <v>51</v>
      </c>
      <c r="C6979">
        <v>2006</v>
      </c>
      <c r="D6979">
        <v>4.4000000000000004</v>
      </c>
      <c r="E6979" t="s">
        <v>16</v>
      </c>
      <c r="F6979" t="s">
        <v>25</v>
      </c>
      <c r="G6979">
        <v>110110</v>
      </c>
      <c r="H6979">
        <v>4</v>
      </c>
      <c r="I6979">
        <v>4</v>
      </c>
      <c r="J6979">
        <v>9097</v>
      </c>
    </row>
    <row r="6980" spans="1:10" x14ac:dyDescent="0.2">
      <c r="A6980" t="s">
        <v>14</v>
      </c>
      <c r="B6980" t="s">
        <v>39</v>
      </c>
      <c r="C6980">
        <v>2004</v>
      </c>
      <c r="D6980">
        <v>2.7</v>
      </c>
      <c r="E6980" t="s">
        <v>22</v>
      </c>
      <c r="F6980" t="s">
        <v>25</v>
      </c>
      <c r="G6980">
        <v>14373</v>
      </c>
      <c r="H6980">
        <v>5</v>
      </c>
      <c r="I6980">
        <v>5</v>
      </c>
      <c r="J6980">
        <v>9712</v>
      </c>
    </row>
    <row r="6981" spans="1:10" x14ac:dyDescent="0.2">
      <c r="A6981" t="s">
        <v>29</v>
      </c>
      <c r="B6981" t="s">
        <v>56</v>
      </c>
      <c r="C6981">
        <v>2001</v>
      </c>
      <c r="D6981">
        <v>4.3</v>
      </c>
      <c r="E6981" t="s">
        <v>22</v>
      </c>
      <c r="F6981" t="s">
        <v>25</v>
      </c>
      <c r="G6981">
        <v>173252</v>
      </c>
      <c r="H6981">
        <v>3</v>
      </c>
      <c r="I6981">
        <v>3</v>
      </c>
      <c r="J6981">
        <v>7234</v>
      </c>
    </row>
    <row r="6982" spans="1:10" x14ac:dyDescent="0.2">
      <c r="A6982" t="s">
        <v>10</v>
      </c>
      <c r="B6982" t="s">
        <v>31</v>
      </c>
      <c r="C6982">
        <v>2016</v>
      </c>
      <c r="D6982">
        <v>1.6</v>
      </c>
      <c r="E6982" t="s">
        <v>12</v>
      </c>
      <c r="F6982" t="s">
        <v>13</v>
      </c>
      <c r="G6982">
        <v>66854</v>
      </c>
      <c r="H6982">
        <v>2</v>
      </c>
      <c r="I6982">
        <v>2</v>
      </c>
      <c r="J6982">
        <v>9162</v>
      </c>
    </row>
    <row r="6983" spans="1:10" x14ac:dyDescent="0.2">
      <c r="A6983" t="s">
        <v>14</v>
      </c>
      <c r="B6983" t="s">
        <v>15</v>
      </c>
      <c r="C6983">
        <v>2019</v>
      </c>
      <c r="D6983">
        <v>2.7</v>
      </c>
      <c r="E6983" t="s">
        <v>12</v>
      </c>
      <c r="F6983" t="s">
        <v>13</v>
      </c>
      <c r="G6983">
        <v>281976</v>
      </c>
      <c r="H6983">
        <v>3</v>
      </c>
      <c r="I6983">
        <v>1</v>
      </c>
      <c r="J6983">
        <v>6860</v>
      </c>
    </row>
    <row r="6984" spans="1:10" x14ac:dyDescent="0.2">
      <c r="A6984" t="s">
        <v>18</v>
      </c>
      <c r="B6984" t="s">
        <v>54</v>
      </c>
      <c r="C6984">
        <v>2016</v>
      </c>
      <c r="D6984">
        <v>1.2</v>
      </c>
      <c r="E6984" t="s">
        <v>22</v>
      </c>
      <c r="F6984" t="s">
        <v>17</v>
      </c>
      <c r="G6984">
        <v>111416</v>
      </c>
      <c r="H6984">
        <v>3</v>
      </c>
      <c r="I6984">
        <v>1</v>
      </c>
      <c r="J6984">
        <v>11371</v>
      </c>
    </row>
    <row r="6985" spans="1:10" x14ac:dyDescent="0.2">
      <c r="A6985" t="s">
        <v>29</v>
      </c>
      <c r="B6985" t="s">
        <v>56</v>
      </c>
      <c r="C6985">
        <v>2007</v>
      </c>
      <c r="D6985">
        <v>4.3</v>
      </c>
      <c r="E6985" t="s">
        <v>28</v>
      </c>
      <c r="F6985" t="s">
        <v>25</v>
      </c>
      <c r="G6985">
        <v>139243</v>
      </c>
      <c r="H6985">
        <v>4</v>
      </c>
      <c r="I6985">
        <v>4</v>
      </c>
      <c r="J6985">
        <v>7715</v>
      </c>
    </row>
    <row r="6986" spans="1:10" x14ac:dyDescent="0.2">
      <c r="A6986" t="s">
        <v>10</v>
      </c>
      <c r="B6986" t="s">
        <v>11</v>
      </c>
      <c r="C6986">
        <v>2016</v>
      </c>
      <c r="D6986">
        <v>4.2</v>
      </c>
      <c r="E6986" t="s">
        <v>16</v>
      </c>
      <c r="F6986" t="s">
        <v>17</v>
      </c>
      <c r="G6986">
        <v>55052</v>
      </c>
      <c r="H6986">
        <v>5</v>
      </c>
      <c r="I6986">
        <v>3</v>
      </c>
      <c r="J6986">
        <v>14498</v>
      </c>
    </row>
    <row r="6987" spans="1:10" x14ac:dyDescent="0.2">
      <c r="A6987" t="s">
        <v>20</v>
      </c>
      <c r="B6987" t="s">
        <v>21</v>
      </c>
      <c r="C6987">
        <v>2018</v>
      </c>
      <c r="D6987">
        <v>3.6</v>
      </c>
      <c r="E6987" t="s">
        <v>12</v>
      </c>
      <c r="F6987" t="s">
        <v>25</v>
      </c>
      <c r="G6987">
        <v>59751</v>
      </c>
      <c r="H6987">
        <v>2</v>
      </c>
      <c r="I6987">
        <v>2</v>
      </c>
      <c r="J6987">
        <v>11904</v>
      </c>
    </row>
    <row r="6988" spans="1:10" x14ac:dyDescent="0.2">
      <c r="A6988" t="s">
        <v>26</v>
      </c>
      <c r="B6988" t="s">
        <v>27</v>
      </c>
      <c r="C6988">
        <v>2000</v>
      </c>
      <c r="D6988">
        <v>3.3</v>
      </c>
      <c r="E6988" t="s">
        <v>12</v>
      </c>
      <c r="F6988" t="s">
        <v>25</v>
      </c>
      <c r="G6988">
        <v>31031</v>
      </c>
      <c r="H6988">
        <v>3</v>
      </c>
      <c r="I6988">
        <v>3</v>
      </c>
      <c r="J6988">
        <v>6779</v>
      </c>
    </row>
    <row r="6989" spans="1:10" x14ac:dyDescent="0.2">
      <c r="A6989" t="s">
        <v>14</v>
      </c>
      <c r="B6989" t="s">
        <v>15</v>
      </c>
      <c r="C6989">
        <v>2018</v>
      </c>
      <c r="D6989">
        <v>3.4</v>
      </c>
      <c r="E6989" t="s">
        <v>22</v>
      </c>
      <c r="F6989" t="s">
        <v>25</v>
      </c>
      <c r="G6989">
        <v>30302</v>
      </c>
      <c r="H6989">
        <v>3</v>
      </c>
      <c r="I6989">
        <v>2</v>
      </c>
      <c r="J6989">
        <v>14293</v>
      </c>
    </row>
    <row r="6990" spans="1:10" x14ac:dyDescent="0.2">
      <c r="A6990" t="s">
        <v>23</v>
      </c>
      <c r="B6990" t="s">
        <v>45</v>
      </c>
      <c r="C6990">
        <v>2022</v>
      </c>
      <c r="D6990">
        <v>3.4</v>
      </c>
      <c r="E6990" t="s">
        <v>28</v>
      </c>
      <c r="F6990" t="s">
        <v>25</v>
      </c>
      <c r="G6990">
        <v>50894</v>
      </c>
      <c r="H6990">
        <v>5</v>
      </c>
      <c r="I6990">
        <v>5</v>
      </c>
      <c r="J6990">
        <v>13082</v>
      </c>
    </row>
    <row r="6991" spans="1:10" x14ac:dyDescent="0.2">
      <c r="A6991" t="s">
        <v>23</v>
      </c>
      <c r="B6991" t="s">
        <v>38</v>
      </c>
      <c r="C6991">
        <v>2013</v>
      </c>
      <c r="D6991">
        <v>1.2</v>
      </c>
      <c r="E6991" t="s">
        <v>22</v>
      </c>
      <c r="F6991" t="s">
        <v>25</v>
      </c>
      <c r="G6991">
        <v>278655</v>
      </c>
      <c r="H6991">
        <v>2</v>
      </c>
      <c r="I6991">
        <v>5</v>
      </c>
      <c r="J6991">
        <v>5626</v>
      </c>
    </row>
    <row r="6992" spans="1:10" x14ac:dyDescent="0.2">
      <c r="A6992" t="s">
        <v>14</v>
      </c>
      <c r="B6992" t="s">
        <v>46</v>
      </c>
      <c r="C6992">
        <v>2008</v>
      </c>
      <c r="D6992">
        <v>1.8</v>
      </c>
      <c r="E6992" t="s">
        <v>28</v>
      </c>
      <c r="F6992" t="s">
        <v>25</v>
      </c>
      <c r="G6992">
        <v>275975</v>
      </c>
      <c r="H6992">
        <v>2</v>
      </c>
      <c r="I6992">
        <v>4</v>
      </c>
      <c r="J6992">
        <v>2780</v>
      </c>
    </row>
    <row r="6993" spans="1:10" x14ac:dyDescent="0.2">
      <c r="A6993" t="s">
        <v>23</v>
      </c>
      <c r="B6993" t="s">
        <v>38</v>
      </c>
      <c r="C6993">
        <v>2011</v>
      </c>
      <c r="D6993">
        <v>2.6</v>
      </c>
      <c r="E6993" t="s">
        <v>12</v>
      </c>
      <c r="F6993" t="s">
        <v>17</v>
      </c>
      <c r="G6993">
        <v>168442</v>
      </c>
      <c r="H6993">
        <v>3</v>
      </c>
      <c r="I6993">
        <v>2</v>
      </c>
      <c r="J6993">
        <v>8131</v>
      </c>
    </row>
    <row r="6994" spans="1:10" x14ac:dyDescent="0.2">
      <c r="A6994" t="s">
        <v>36</v>
      </c>
      <c r="B6994" t="s">
        <v>53</v>
      </c>
      <c r="C6994">
        <v>2015</v>
      </c>
      <c r="D6994">
        <v>4</v>
      </c>
      <c r="E6994" t="s">
        <v>12</v>
      </c>
      <c r="F6994" t="s">
        <v>17</v>
      </c>
      <c r="G6994">
        <v>113792</v>
      </c>
      <c r="H6994">
        <v>4</v>
      </c>
      <c r="I6994">
        <v>4</v>
      </c>
      <c r="J6994">
        <v>11824</v>
      </c>
    </row>
    <row r="6995" spans="1:10" x14ac:dyDescent="0.2">
      <c r="A6995" t="s">
        <v>18</v>
      </c>
      <c r="B6995" t="s">
        <v>52</v>
      </c>
      <c r="C6995">
        <v>2005</v>
      </c>
      <c r="D6995">
        <v>3.1</v>
      </c>
      <c r="E6995" t="s">
        <v>12</v>
      </c>
      <c r="F6995" t="s">
        <v>13</v>
      </c>
      <c r="G6995">
        <v>261026</v>
      </c>
      <c r="H6995">
        <v>3</v>
      </c>
      <c r="I6995">
        <v>1</v>
      </c>
      <c r="J6995">
        <v>3479</v>
      </c>
    </row>
    <row r="6996" spans="1:10" x14ac:dyDescent="0.2">
      <c r="A6996" t="s">
        <v>23</v>
      </c>
      <c r="B6996" t="s">
        <v>45</v>
      </c>
      <c r="C6996">
        <v>2009</v>
      </c>
      <c r="D6996">
        <v>1.8</v>
      </c>
      <c r="E6996" t="s">
        <v>28</v>
      </c>
      <c r="F6996" t="s">
        <v>25</v>
      </c>
      <c r="G6996">
        <v>175637</v>
      </c>
      <c r="H6996">
        <v>2</v>
      </c>
      <c r="I6996">
        <v>4</v>
      </c>
      <c r="J6996">
        <v>5087</v>
      </c>
    </row>
    <row r="6997" spans="1:10" x14ac:dyDescent="0.2">
      <c r="A6997" t="s">
        <v>26</v>
      </c>
      <c r="B6997" t="s">
        <v>47</v>
      </c>
      <c r="C6997">
        <v>2018</v>
      </c>
      <c r="D6997">
        <v>2.9</v>
      </c>
      <c r="E6997" t="s">
        <v>16</v>
      </c>
      <c r="F6997" t="s">
        <v>13</v>
      </c>
      <c r="G6997">
        <v>233484</v>
      </c>
      <c r="H6997">
        <v>5</v>
      </c>
      <c r="I6997">
        <v>5</v>
      </c>
      <c r="J6997">
        <v>8730</v>
      </c>
    </row>
    <row r="6998" spans="1:10" x14ac:dyDescent="0.2">
      <c r="A6998" t="s">
        <v>20</v>
      </c>
      <c r="B6998" t="s">
        <v>21</v>
      </c>
      <c r="C6998">
        <v>2000</v>
      </c>
      <c r="D6998">
        <v>1.3</v>
      </c>
      <c r="E6998" t="s">
        <v>22</v>
      </c>
      <c r="F6998" t="s">
        <v>25</v>
      </c>
      <c r="G6998">
        <v>207478</v>
      </c>
      <c r="H6998">
        <v>4</v>
      </c>
      <c r="I6998">
        <v>4</v>
      </c>
      <c r="J6998">
        <v>3250</v>
      </c>
    </row>
    <row r="6999" spans="1:10" x14ac:dyDescent="0.2">
      <c r="A6999" t="s">
        <v>18</v>
      </c>
      <c r="B6999" t="s">
        <v>54</v>
      </c>
      <c r="C6999">
        <v>2007</v>
      </c>
      <c r="D6999">
        <v>4.9000000000000004</v>
      </c>
      <c r="E6999" t="s">
        <v>22</v>
      </c>
      <c r="F6999" t="s">
        <v>13</v>
      </c>
      <c r="G6999">
        <v>288403</v>
      </c>
      <c r="H6999">
        <v>2</v>
      </c>
      <c r="I6999">
        <v>1</v>
      </c>
      <c r="J6999">
        <v>7331</v>
      </c>
    </row>
    <row r="7000" spans="1:10" x14ac:dyDescent="0.2">
      <c r="A7000" t="s">
        <v>18</v>
      </c>
      <c r="B7000" t="s">
        <v>19</v>
      </c>
      <c r="C7000">
        <v>2013</v>
      </c>
      <c r="D7000">
        <v>3</v>
      </c>
      <c r="E7000" t="s">
        <v>22</v>
      </c>
      <c r="F7000" t="s">
        <v>13</v>
      </c>
      <c r="G7000">
        <v>93855</v>
      </c>
      <c r="H7000">
        <v>2</v>
      </c>
      <c r="I7000">
        <v>5</v>
      </c>
      <c r="J7000">
        <v>11122</v>
      </c>
    </row>
    <row r="7001" spans="1:10" x14ac:dyDescent="0.2">
      <c r="A7001" t="s">
        <v>26</v>
      </c>
      <c r="B7001" t="s">
        <v>32</v>
      </c>
      <c r="C7001">
        <v>2023</v>
      </c>
      <c r="D7001">
        <v>2.1</v>
      </c>
      <c r="E7001" t="s">
        <v>12</v>
      </c>
      <c r="F7001" t="s">
        <v>17</v>
      </c>
      <c r="G7001">
        <v>264695</v>
      </c>
      <c r="H7001">
        <v>3</v>
      </c>
      <c r="I7001">
        <v>3</v>
      </c>
      <c r="J7001">
        <v>9306</v>
      </c>
    </row>
    <row r="7002" spans="1:10" x14ac:dyDescent="0.2">
      <c r="A7002" t="s">
        <v>18</v>
      </c>
      <c r="B7002" t="s">
        <v>52</v>
      </c>
      <c r="C7002">
        <v>2023</v>
      </c>
      <c r="D7002">
        <v>1.9</v>
      </c>
      <c r="E7002" t="s">
        <v>28</v>
      </c>
      <c r="F7002" t="s">
        <v>13</v>
      </c>
      <c r="G7002">
        <v>145075</v>
      </c>
      <c r="H7002">
        <v>5</v>
      </c>
      <c r="I7002">
        <v>4</v>
      </c>
      <c r="J7002">
        <v>9998</v>
      </c>
    </row>
    <row r="7003" spans="1:10" x14ac:dyDescent="0.2">
      <c r="A7003" t="s">
        <v>20</v>
      </c>
      <c r="B7003" t="s">
        <v>42</v>
      </c>
      <c r="C7003">
        <v>2015</v>
      </c>
      <c r="D7003">
        <v>3.2</v>
      </c>
      <c r="E7003" t="s">
        <v>28</v>
      </c>
      <c r="F7003" t="s">
        <v>13</v>
      </c>
      <c r="G7003">
        <v>161375</v>
      </c>
      <c r="H7003">
        <v>2</v>
      </c>
      <c r="I7003">
        <v>2</v>
      </c>
      <c r="J7003">
        <v>8572</v>
      </c>
    </row>
    <row r="7004" spans="1:10" x14ac:dyDescent="0.2">
      <c r="A7004" t="s">
        <v>18</v>
      </c>
      <c r="B7004" t="s">
        <v>52</v>
      </c>
      <c r="C7004">
        <v>2005</v>
      </c>
      <c r="D7004">
        <v>2.5</v>
      </c>
      <c r="E7004" t="s">
        <v>28</v>
      </c>
      <c r="F7004" t="s">
        <v>13</v>
      </c>
      <c r="G7004">
        <v>62613</v>
      </c>
      <c r="H7004">
        <v>2</v>
      </c>
      <c r="I7004">
        <v>1</v>
      </c>
      <c r="J7004">
        <v>6847</v>
      </c>
    </row>
    <row r="7005" spans="1:10" x14ac:dyDescent="0.2">
      <c r="A7005" t="s">
        <v>23</v>
      </c>
      <c r="B7005" t="s">
        <v>38</v>
      </c>
      <c r="C7005">
        <v>2015</v>
      </c>
      <c r="D7005">
        <v>4</v>
      </c>
      <c r="E7005" t="s">
        <v>22</v>
      </c>
      <c r="F7005" t="s">
        <v>13</v>
      </c>
      <c r="G7005">
        <v>258202</v>
      </c>
      <c r="H7005">
        <v>3</v>
      </c>
      <c r="I7005">
        <v>1</v>
      </c>
      <c r="J7005">
        <v>9435</v>
      </c>
    </row>
    <row r="7006" spans="1:10" x14ac:dyDescent="0.2">
      <c r="A7006" t="s">
        <v>10</v>
      </c>
      <c r="B7006" t="s">
        <v>31</v>
      </c>
      <c r="C7006">
        <v>2013</v>
      </c>
      <c r="D7006">
        <v>3.4</v>
      </c>
      <c r="E7006" t="s">
        <v>16</v>
      </c>
      <c r="F7006" t="s">
        <v>13</v>
      </c>
      <c r="G7006">
        <v>225705</v>
      </c>
      <c r="H7006">
        <v>3</v>
      </c>
      <c r="I7006">
        <v>2</v>
      </c>
      <c r="J7006">
        <v>7885</v>
      </c>
    </row>
    <row r="7007" spans="1:10" x14ac:dyDescent="0.2">
      <c r="A7007" t="s">
        <v>33</v>
      </c>
      <c r="B7007" t="s">
        <v>55</v>
      </c>
      <c r="C7007">
        <v>2013</v>
      </c>
      <c r="D7007">
        <v>1.8</v>
      </c>
      <c r="E7007" t="s">
        <v>22</v>
      </c>
      <c r="F7007" t="s">
        <v>25</v>
      </c>
      <c r="G7007">
        <v>85004</v>
      </c>
      <c r="H7007">
        <v>5</v>
      </c>
      <c r="I7007">
        <v>3</v>
      </c>
      <c r="J7007">
        <v>10099</v>
      </c>
    </row>
    <row r="7008" spans="1:10" x14ac:dyDescent="0.2">
      <c r="A7008" t="s">
        <v>40</v>
      </c>
      <c r="B7008" t="s">
        <v>49</v>
      </c>
      <c r="C7008">
        <v>2018</v>
      </c>
      <c r="D7008">
        <v>1.3</v>
      </c>
      <c r="E7008" t="s">
        <v>22</v>
      </c>
      <c r="F7008" t="s">
        <v>25</v>
      </c>
      <c r="G7008">
        <v>236675</v>
      </c>
      <c r="H7008">
        <v>5</v>
      </c>
      <c r="I7008">
        <v>4</v>
      </c>
      <c r="J7008">
        <v>8066</v>
      </c>
    </row>
    <row r="7009" spans="1:10" x14ac:dyDescent="0.2">
      <c r="A7009" t="s">
        <v>20</v>
      </c>
      <c r="B7009" t="s">
        <v>21</v>
      </c>
      <c r="C7009">
        <v>2020</v>
      </c>
      <c r="D7009">
        <v>1.6</v>
      </c>
      <c r="E7009" t="s">
        <v>28</v>
      </c>
      <c r="F7009" t="s">
        <v>25</v>
      </c>
      <c r="G7009">
        <v>279486</v>
      </c>
      <c r="H7009">
        <v>2</v>
      </c>
      <c r="I7009">
        <v>3</v>
      </c>
      <c r="J7009">
        <v>6110</v>
      </c>
    </row>
    <row r="7010" spans="1:10" x14ac:dyDescent="0.2">
      <c r="A7010" t="s">
        <v>10</v>
      </c>
      <c r="B7010" t="s">
        <v>48</v>
      </c>
      <c r="C7010">
        <v>2015</v>
      </c>
      <c r="D7010">
        <v>3.5</v>
      </c>
      <c r="E7010" t="s">
        <v>12</v>
      </c>
      <c r="F7010" t="s">
        <v>17</v>
      </c>
      <c r="G7010">
        <v>105282</v>
      </c>
      <c r="H7010">
        <v>4</v>
      </c>
      <c r="I7010">
        <v>1</v>
      </c>
      <c r="J7010">
        <v>11494</v>
      </c>
    </row>
    <row r="7011" spans="1:10" x14ac:dyDescent="0.2">
      <c r="A7011" t="s">
        <v>36</v>
      </c>
      <c r="B7011" t="s">
        <v>37</v>
      </c>
      <c r="C7011">
        <v>2011</v>
      </c>
      <c r="D7011">
        <v>3.6</v>
      </c>
      <c r="E7011" t="s">
        <v>16</v>
      </c>
      <c r="F7011" t="s">
        <v>13</v>
      </c>
      <c r="G7011">
        <v>179474</v>
      </c>
      <c r="H7011">
        <v>2</v>
      </c>
      <c r="I7011">
        <v>1</v>
      </c>
      <c r="J7011">
        <v>8410</v>
      </c>
    </row>
    <row r="7012" spans="1:10" x14ac:dyDescent="0.2">
      <c r="A7012" t="s">
        <v>29</v>
      </c>
      <c r="B7012" t="s">
        <v>56</v>
      </c>
      <c r="C7012">
        <v>2003</v>
      </c>
      <c r="D7012">
        <v>1.5</v>
      </c>
      <c r="E7012" t="s">
        <v>12</v>
      </c>
      <c r="F7012" t="s">
        <v>25</v>
      </c>
      <c r="G7012">
        <v>283105</v>
      </c>
      <c r="H7012">
        <v>2</v>
      </c>
      <c r="I7012">
        <v>5</v>
      </c>
      <c r="J7012">
        <v>2000</v>
      </c>
    </row>
    <row r="7013" spans="1:10" x14ac:dyDescent="0.2">
      <c r="A7013" t="s">
        <v>40</v>
      </c>
      <c r="B7013" t="s">
        <v>49</v>
      </c>
      <c r="C7013">
        <v>2012</v>
      </c>
      <c r="D7013">
        <v>3.5</v>
      </c>
      <c r="E7013" t="s">
        <v>22</v>
      </c>
      <c r="F7013" t="s">
        <v>17</v>
      </c>
      <c r="G7013">
        <v>199526</v>
      </c>
      <c r="H7013">
        <v>5</v>
      </c>
      <c r="I7013">
        <v>1</v>
      </c>
      <c r="J7013">
        <v>10709</v>
      </c>
    </row>
    <row r="7014" spans="1:10" x14ac:dyDescent="0.2">
      <c r="A7014" t="s">
        <v>40</v>
      </c>
      <c r="B7014" t="s">
        <v>51</v>
      </c>
      <c r="C7014">
        <v>2004</v>
      </c>
      <c r="D7014">
        <v>2.2000000000000002</v>
      </c>
      <c r="E7014" t="s">
        <v>28</v>
      </c>
      <c r="F7014" t="s">
        <v>25</v>
      </c>
      <c r="G7014">
        <v>236035</v>
      </c>
      <c r="H7014">
        <v>4</v>
      </c>
      <c r="I7014">
        <v>2</v>
      </c>
      <c r="J7014">
        <v>2779</v>
      </c>
    </row>
    <row r="7015" spans="1:10" x14ac:dyDescent="0.2">
      <c r="A7015" t="s">
        <v>23</v>
      </c>
      <c r="B7015" t="s">
        <v>24</v>
      </c>
      <c r="C7015">
        <v>2003</v>
      </c>
      <c r="D7015">
        <v>1.7</v>
      </c>
      <c r="E7015" t="s">
        <v>28</v>
      </c>
      <c r="F7015" t="s">
        <v>13</v>
      </c>
      <c r="G7015">
        <v>30019</v>
      </c>
      <c r="H7015">
        <v>4</v>
      </c>
      <c r="I7015">
        <v>3</v>
      </c>
      <c r="J7015">
        <v>6099</v>
      </c>
    </row>
    <row r="7016" spans="1:10" x14ac:dyDescent="0.2">
      <c r="A7016" t="s">
        <v>33</v>
      </c>
      <c r="B7016" t="s">
        <v>43</v>
      </c>
      <c r="C7016">
        <v>2019</v>
      </c>
      <c r="D7016">
        <v>1.6</v>
      </c>
      <c r="E7016" t="s">
        <v>16</v>
      </c>
      <c r="F7016" t="s">
        <v>13</v>
      </c>
      <c r="G7016">
        <v>297914</v>
      </c>
      <c r="H7016">
        <v>3</v>
      </c>
      <c r="I7016">
        <v>3</v>
      </c>
      <c r="J7016">
        <v>6441</v>
      </c>
    </row>
    <row r="7017" spans="1:10" x14ac:dyDescent="0.2">
      <c r="A7017" t="s">
        <v>26</v>
      </c>
      <c r="B7017" t="s">
        <v>27</v>
      </c>
      <c r="C7017">
        <v>2023</v>
      </c>
      <c r="D7017">
        <v>4.8</v>
      </c>
      <c r="E7017" t="s">
        <v>12</v>
      </c>
      <c r="F7017" t="s">
        <v>13</v>
      </c>
      <c r="G7017">
        <v>129245</v>
      </c>
      <c r="H7017">
        <v>5</v>
      </c>
      <c r="I7017">
        <v>4</v>
      </c>
      <c r="J7017">
        <v>13215</v>
      </c>
    </row>
    <row r="7018" spans="1:10" x14ac:dyDescent="0.2">
      <c r="A7018" t="s">
        <v>23</v>
      </c>
      <c r="B7018" t="s">
        <v>24</v>
      </c>
      <c r="C7018">
        <v>2023</v>
      </c>
      <c r="D7018">
        <v>3.9</v>
      </c>
      <c r="E7018" t="s">
        <v>12</v>
      </c>
      <c r="F7018" t="s">
        <v>25</v>
      </c>
      <c r="G7018">
        <v>7087</v>
      </c>
      <c r="H7018">
        <v>4</v>
      </c>
      <c r="I7018">
        <v>4</v>
      </c>
      <c r="J7018">
        <v>14758</v>
      </c>
    </row>
    <row r="7019" spans="1:10" x14ac:dyDescent="0.2">
      <c r="A7019" t="s">
        <v>33</v>
      </c>
      <c r="B7019" t="s">
        <v>55</v>
      </c>
      <c r="C7019">
        <v>2011</v>
      </c>
      <c r="D7019">
        <v>1.4</v>
      </c>
      <c r="E7019" t="s">
        <v>28</v>
      </c>
      <c r="F7019" t="s">
        <v>13</v>
      </c>
      <c r="G7019">
        <v>252879</v>
      </c>
      <c r="H7019">
        <v>5</v>
      </c>
      <c r="I7019">
        <v>4</v>
      </c>
      <c r="J7019">
        <v>3742</v>
      </c>
    </row>
    <row r="7020" spans="1:10" x14ac:dyDescent="0.2">
      <c r="A7020" t="s">
        <v>33</v>
      </c>
      <c r="B7020" t="s">
        <v>43</v>
      </c>
      <c r="C7020">
        <v>2001</v>
      </c>
      <c r="D7020">
        <v>2.7</v>
      </c>
      <c r="E7020" t="s">
        <v>22</v>
      </c>
      <c r="F7020" t="s">
        <v>17</v>
      </c>
      <c r="G7020">
        <v>222345</v>
      </c>
      <c r="H7020">
        <v>2</v>
      </c>
      <c r="I7020">
        <v>2</v>
      </c>
      <c r="J7020">
        <v>6153</v>
      </c>
    </row>
    <row r="7021" spans="1:10" x14ac:dyDescent="0.2">
      <c r="A7021" t="s">
        <v>10</v>
      </c>
      <c r="B7021" t="s">
        <v>11</v>
      </c>
      <c r="C7021">
        <v>2018</v>
      </c>
      <c r="D7021">
        <v>2.1</v>
      </c>
      <c r="E7021" t="s">
        <v>16</v>
      </c>
      <c r="F7021" t="s">
        <v>13</v>
      </c>
      <c r="G7021">
        <v>272228</v>
      </c>
      <c r="H7021">
        <v>3</v>
      </c>
      <c r="I7021">
        <v>3</v>
      </c>
      <c r="J7021">
        <v>7155</v>
      </c>
    </row>
    <row r="7022" spans="1:10" x14ac:dyDescent="0.2">
      <c r="A7022" t="s">
        <v>26</v>
      </c>
      <c r="B7022" t="s">
        <v>32</v>
      </c>
      <c r="C7022">
        <v>2018</v>
      </c>
      <c r="D7022">
        <v>3.7</v>
      </c>
      <c r="E7022" t="s">
        <v>12</v>
      </c>
      <c r="F7022" t="s">
        <v>25</v>
      </c>
      <c r="G7022">
        <v>165909</v>
      </c>
      <c r="H7022">
        <v>5</v>
      </c>
      <c r="I7022">
        <v>4</v>
      </c>
      <c r="J7022">
        <v>9881</v>
      </c>
    </row>
    <row r="7023" spans="1:10" x14ac:dyDescent="0.2">
      <c r="A7023" t="s">
        <v>18</v>
      </c>
      <c r="B7023" t="s">
        <v>52</v>
      </c>
      <c r="C7023">
        <v>2021</v>
      </c>
      <c r="D7023">
        <v>1.7</v>
      </c>
      <c r="E7023" t="s">
        <v>22</v>
      </c>
      <c r="F7023" t="s">
        <v>13</v>
      </c>
      <c r="G7023">
        <v>230913</v>
      </c>
      <c r="H7023">
        <v>2</v>
      </c>
      <c r="I7023">
        <v>2</v>
      </c>
      <c r="J7023">
        <v>9481</v>
      </c>
    </row>
    <row r="7024" spans="1:10" x14ac:dyDescent="0.2">
      <c r="A7024" t="s">
        <v>18</v>
      </c>
      <c r="B7024" t="s">
        <v>52</v>
      </c>
      <c r="C7024">
        <v>2001</v>
      </c>
      <c r="D7024">
        <v>4.3</v>
      </c>
      <c r="E7024" t="s">
        <v>22</v>
      </c>
      <c r="F7024" t="s">
        <v>13</v>
      </c>
      <c r="G7024">
        <v>31712</v>
      </c>
      <c r="H7024">
        <v>3</v>
      </c>
      <c r="I7024">
        <v>1</v>
      </c>
      <c r="J7024">
        <v>10065</v>
      </c>
    </row>
    <row r="7025" spans="1:10" x14ac:dyDescent="0.2">
      <c r="A7025" t="s">
        <v>29</v>
      </c>
      <c r="B7025" t="s">
        <v>56</v>
      </c>
      <c r="C7025">
        <v>2010</v>
      </c>
      <c r="D7025">
        <v>3.1</v>
      </c>
      <c r="E7025" t="s">
        <v>12</v>
      </c>
      <c r="F7025" t="s">
        <v>17</v>
      </c>
      <c r="G7025">
        <v>92528</v>
      </c>
      <c r="H7025">
        <v>3</v>
      </c>
      <c r="I7025">
        <v>1</v>
      </c>
      <c r="J7025">
        <v>9849</v>
      </c>
    </row>
    <row r="7026" spans="1:10" x14ac:dyDescent="0.2">
      <c r="A7026" t="s">
        <v>10</v>
      </c>
      <c r="B7026" t="s">
        <v>11</v>
      </c>
      <c r="C7026">
        <v>2010</v>
      </c>
      <c r="D7026">
        <v>1.3</v>
      </c>
      <c r="E7026" t="s">
        <v>28</v>
      </c>
      <c r="F7026" t="s">
        <v>13</v>
      </c>
      <c r="G7026">
        <v>293296</v>
      </c>
      <c r="H7026">
        <v>3</v>
      </c>
      <c r="I7026">
        <v>5</v>
      </c>
      <c r="J7026">
        <v>2534</v>
      </c>
    </row>
    <row r="7027" spans="1:10" x14ac:dyDescent="0.2">
      <c r="A7027" t="s">
        <v>20</v>
      </c>
      <c r="B7027" t="s">
        <v>21</v>
      </c>
      <c r="C7027">
        <v>2011</v>
      </c>
      <c r="D7027">
        <v>4.5999999999999996</v>
      </c>
      <c r="E7027" t="s">
        <v>22</v>
      </c>
      <c r="F7027" t="s">
        <v>25</v>
      </c>
      <c r="G7027">
        <v>282280</v>
      </c>
      <c r="H7027">
        <v>3</v>
      </c>
      <c r="I7027">
        <v>3</v>
      </c>
      <c r="J7027">
        <v>8354</v>
      </c>
    </row>
    <row r="7028" spans="1:10" x14ac:dyDescent="0.2">
      <c r="A7028" t="s">
        <v>36</v>
      </c>
      <c r="B7028" t="s">
        <v>44</v>
      </c>
      <c r="C7028">
        <v>2011</v>
      </c>
      <c r="D7028">
        <v>1.9</v>
      </c>
      <c r="E7028" t="s">
        <v>12</v>
      </c>
      <c r="F7028" t="s">
        <v>25</v>
      </c>
      <c r="G7028">
        <v>194051</v>
      </c>
      <c r="H7028">
        <v>5</v>
      </c>
      <c r="I7028">
        <v>2</v>
      </c>
      <c r="J7028">
        <v>5418</v>
      </c>
    </row>
    <row r="7029" spans="1:10" x14ac:dyDescent="0.2">
      <c r="A7029" t="s">
        <v>10</v>
      </c>
      <c r="B7029" t="s">
        <v>48</v>
      </c>
      <c r="C7029">
        <v>2022</v>
      </c>
      <c r="D7029">
        <v>2.2000000000000002</v>
      </c>
      <c r="E7029" t="s">
        <v>22</v>
      </c>
      <c r="F7029" t="s">
        <v>25</v>
      </c>
      <c r="G7029">
        <v>297214</v>
      </c>
      <c r="H7029">
        <v>4</v>
      </c>
      <c r="I7029">
        <v>2</v>
      </c>
      <c r="J7029">
        <v>8955</v>
      </c>
    </row>
    <row r="7030" spans="1:10" x14ac:dyDescent="0.2">
      <c r="A7030" t="s">
        <v>23</v>
      </c>
      <c r="B7030" t="s">
        <v>24</v>
      </c>
      <c r="C7030">
        <v>2010</v>
      </c>
      <c r="D7030">
        <v>3.8</v>
      </c>
      <c r="E7030" t="s">
        <v>22</v>
      </c>
      <c r="F7030" t="s">
        <v>13</v>
      </c>
      <c r="G7030">
        <v>102003</v>
      </c>
      <c r="H7030">
        <v>5</v>
      </c>
      <c r="I7030">
        <v>5</v>
      </c>
      <c r="J7030">
        <v>10859</v>
      </c>
    </row>
    <row r="7031" spans="1:10" x14ac:dyDescent="0.2">
      <c r="A7031" t="s">
        <v>23</v>
      </c>
      <c r="B7031" t="s">
        <v>24</v>
      </c>
      <c r="C7031">
        <v>2011</v>
      </c>
      <c r="D7031">
        <v>3.7</v>
      </c>
      <c r="E7031" t="s">
        <v>16</v>
      </c>
      <c r="F7031" t="s">
        <v>13</v>
      </c>
      <c r="G7031">
        <v>209279</v>
      </c>
      <c r="H7031">
        <v>5</v>
      </c>
      <c r="I7031">
        <v>2</v>
      </c>
      <c r="J7031">
        <v>7914</v>
      </c>
    </row>
    <row r="7032" spans="1:10" x14ac:dyDescent="0.2">
      <c r="A7032" t="s">
        <v>23</v>
      </c>
      <c r="B7032" t="s">
        <v>38</v>
      </c>
      <c r="C7032">
        <v>2005</v>
      </c>
      <c r="D7032">
        <v>5</v>
      </c>
      <c r="E7032" t="s">
        <v>16</v>
      </c>
      <c r="F7032" t="s">
        <v>25</v>
      </c>
      <c r="G7032">
        <v>121448</v>
      </c>
      <c r="H7032">
        <v>5</v>
      </c>
      <c r="I7032">
        <v>3</v>
      </c>
      <c r="J7032">
        <v>9171</v>
      </c>
    </row>
    <row r="7033" spans="1:10" x14ac:dyDescent="0.2">
      <c r="A7033" t="s">
        <v>18</v>
      </c>
      <c r="B7033" t="s">
        <v>52</v>
      </c>
      <c r="C7033">
        <v>2002</v>
      </c>
      <c r="D7033">
        <v>4.0999999999999996</v>
      </c>
      <c r="E7033" t="s">
        <v>22</v>
      </c>
      <c r="F7033" t="s">
        <v>13</v>
      </c>
      <c r="G7033">
        <v>202436</v>
      </c>
      <c r="H7033">
        <v>2</v>
      </c>
      <c r="I7033">
        <v>5</v>
      </c>
      <c r="J7033">
        <v>6751</v>
      </c>
    </row>
    <row r="7034" spans="1:10" x14ac:dyDescent="0.2">
      <c r="A7034" t="s">
        <v>20</v>
      </c>
      <c r="B7034" t="s">
        <v>50</v>
      </c>
      <c r="C7034">
        <v>2023</v>
      </c>
      <c r="D7034">
        <v>3</v>
      </c>
      <c r="E7034" t="s">
        <v>28</v>
      </c>
      <c r="F7034" t="s">
        <v>13</v>
      </c>
      <c r="G7034">
        <v>222335</v>
      </c>
      <c r="H7034">
        <v>3</v>
      </c>
      <c r="I7034">
        <v>4</v>
      </c>
      <c r="J7034">
        <v>9553</v>
      </c>
    </row>
    <row r="7035" spans="1:10" x14ac:dyDescent="0.2">
      <c r="A7035" t="s">
        <v>40</v>
      </c>
      <c r="B7035" t="s">
        <v>51</v>
      </c>
      <c r="C7035">
        <v>2006</v>
      </c>
      <c r="D7035">
        <v>2.4</v>
      </c>
      <c r="E7035" t="s">
        <v>16</v>
      </c>
      <c r="F7035" t="s">
        <v>17</v>
      </c>
      <c r="G7035">
        <v>44027</v>
      </c>
      <c r="H7035">
        <v>2</v>
      </c>
      <c r="I7035">
        <v>3</v>
      </c>
      <c r="J7035">
        <v>9919</v>
      </c>
    </row>
    <row r="7036" spans="1:10" x14ac:dyDescent="0.2">
      <c r="A7036" t="s">
        <v>23</v>
      </c>
      <c r="B7036" t="s">
        <v>45</v>
      </c>
      <c r="C7036">
        <v>2011</v>
      </c>
      <c r="D7036">
        <v>4.9000000000000004</v>
      </c>
      <c r="E7036" t="s">
        <v>22</v>
      </c>
      <c r="F7036" t="s">
        <v>17</v>
      </c>
      <c r="G7036">
        <v>169799</v>
      </c>
      <c r="H7036">
        <v>3</v>
      </c>
      <c r="I7036">
        <v>1</v>
      </c>
      <c r="J7036">
        <v>12404</v>
      </c>
    </row>
    <row r="7037" spans="1:10" x14ac:dyDescent="0.2">
      <c r="A7037" t="s">
        <v>10</v>
      </c>
      <c r="B7037" t="s">
        <v>11</v>
      </c>
      <c r="C7037">
        <v>2015</v>
      </c>
      <c r="D7037">
        <v>1.4</v>
      </c>
      <c r="E7037" t="s">
        <v>22</v>
      </c>
      <c r="F7037" t="s">
        <v>25</v>
      </c>
      <c r="G7037">
        <v>159205</v>
      </c>
      <c r="H7037">
        <v>3</v>
      </c>
      <c r="I7037">
        <v>1</v>
      </c>
      <c r="J7037">
        <v>8815</v>
      </c>
    </row>
    <row r="7038" spans="1:10" x14ac:dyDescent="0.2">
      <c r="A7038" t="s">
        <v>33</v>
      </c>
      <c r="B7038" t="s">
        <v>34</v>
      </c>
      <c r="C7038">
        <v>2022</v>
      </c>
      <c r="D7038">
        <v>2.9</v>
      </c>
      <c r="E7038" t="s">
        <v>16</v>
      </c>
      <c r="F7038" t="s">
        <v>17</v>
      </c>
      <c r="G7038">
        <v>258061</v>
      </c>
      <c r="H7038">
        <v>3</v>
      </c>
      <c r="I7038">
        <v>4</v>
      </c>
      <c r="J7038">
        <v>10938</v>
      </c>
    </row>
    <row r="7039" spans="1:10" x14ac:dyDescent="0.2">
      <c r="A7039" t="s">
        <v>29</v>
      </c>
      <c r="B7039" t="s">
        <v>56</v>
      </c>
      <c r="C7039">
        <v>2014</v>
      </c>
      <c r="D7039">
        <v>2</v>
      </c>
      <c r="E7039" t="s">
        <v>16</v>
      </c>
      <c r="F7039" t="s">
        <v>13</v>
      </c>
      <c r="G7039">
        <v>170081</v>
      </c>
      <c r="H7039">
        <v>4</v>
      </c>
      <c r="I7039">
        <v>3</v>
      </c>
      <c r="J7039">
        <v>7898</v>
      </c>
    </row>
    <row r="7040" spans="1:10" x14ac:dyDescent="0.2">
      <c r="A7040" t="s">
        <v>26</v>
      </c>
      <c r="B7040" t="s">
        <v>32</v>
      </c>
      <c r="C7040">
        <v>2008</v>
      </c>
      <c r="D7040">
        <v>1.6</v>
      </c>
      <c r="E7040" t="s">
        <v>16</v>
      </c>
      <c r="F7040" t="s">
        <v>13</v>
      </c>
      <c r="G7040">
        <v>249127</v>
      </c>
      <c r="H7040">
        <v>3</v>
      </c>
      <c r="I7040">
        <v>1</v>
      </c>
      <c r="J7040">
        <v>4117</v>
      </c>
    </row>
    <row r="7041" spans="1:10" x14ac:dyDescent="0.2">
      <c r="A7041" t="s">
        <v>29</v>
      </c>
      <c r="B7041" t="s">
        <v>56</v>
      </c>
      <c r="C7041">
        <v>2010</v>
      </c>
      <c r="D7041">
        <v>3.4</v>
      </c>
      <c r="E7041" t="s">
        <v>22</v>
      </c>
      <c r="F7041" t="s">
        <v>13</v>
      </c>
      <c r="G7041">
        <v>55981</v>
      </c>
      <c r="H7041">
        <v>5</v>
      </c>
      <c r="I7041">
        <v>2</v>
      </c>
      <c r="J7041">
        <v>11380</v>
      </c>
    </row>
    <row r="7042" spans="1:10" x14ac:dyDescent="0.2">
      <c r="A7042" t="s">
        <v>23</v>
      </c>
      <c r="B7042" t="s">
        <v>24</v>
      </c>
      <c r="C7042">
        <v>2021</v>
      </c>
      <c r="D7042">
        <v>3.1</v>
      </c>
      <c r="E7042" t="s">
        <v>16</v>
      </c>
      <c r="F7042" t="s">
        <v>17</v>
      </c>
      <c r="G7042">
        <v>276268</v>
      </c>
      <c r="H7042">
        <v>5</v>
      </c>
      <c r="I7042">
        <v>1</v>
      </c>
      <c r="J7042">
        <v>10474</v>
      </c>
    </row>
    <row r="7043" spans="1:10" x14ac:dyDescent="0.2">
      <c r="A7043" t="s">
        <v>40</v>
      </c>
      <c r="B7043" t="s">
        <v>41</v>
      </c>
      <c r="C7043">
        <v>2017</v>
      </c>
      <c r="D7043">
        <v>1.8</v>
      </c>
      <c r="E7043" t="s">
        <v>22</v>
      </c>
      <c r="F7043" t="s">
        <v>17</v>
      </c>
      <c r="G7043">
        <v>151994</v>
      </c>
      <c r="H7043">
        <v>3</v>
      </c>
      <c r="I7043">
        <v>4</v>
      </c>
      <c r="J7043">
        <v>11460</v>
      </c>
    </row>
    <row r="7044" spans="1:10" x14ac:dyDescent="0.2">
      <c r="A7044" t="s">
        <v>36</v>
      </c>
      <c r="B7044" t="s">
        <v>53</v>
      </c>
      <c r="C7044">
        <v>2021</v>
      </c>
      <c r="D7044">
        <v>4.3</v>
      </c>
      <c r="E7044" t="s">
        <v>16</v>
      </c>
      <c r="F7044" t="s">
        <v>25</v>
      </c>
      <c r="G7044">
        <v>217885</v>
      </c>
      <c r="H7044">
        <v>3</v>
      </c>
      <c r="I7044">
        <v>5</v>
      </c>
      <c r="J7044">
        <v>11342</v>
      </c>
    </row>
    <row r="7045" spans="1:10" x14ac:dyDescent="0.2">
      <c r="A7045" t="s">
        <v>20</v>
      </c>
      <c r="B7045" t="s">
        <v>42</v>
      </c>
      <c r="C7045">
        <v>2015</v>
      </c>
      <c r="D7045">
        <v>4.5999999999999996</v>
      </c>
      <c r="E7045" t="s">
        <v>16</v>
      </c>
      <c r="F7045" t="s">
        <v>13</v>
      </c>
      <c r="G7045">
        <v>17124</v>
      </c>
      <c r="H7045">
        <v>5</v>
      </c>
      <c r="I7045">
        <v>1</v>
      </c>
      <c r="J7045">
        <v>13857</v>
      </c>
    </row>
    <row r="7046" spans="1:10" x14ac:dyDescent="0.2">
      <c r="A7046" t="s">
        <v>14</v>
      </c>
      <c r="B7046" t="s">
        <v>15</v>
      </c>
      <c r="C7046">
        <v>2009</v>
      </c>
      <c r="D7046">
        <v>5</v>
      </c>
      <c r="E7046" t="s">
        <v>22</v>
      </c>
      <c r="F7046" t="s">
        <v>13</v>
      </c>
      <c r="G7046">
        <v>251699</v>
      </c>
      <c r="H7046">
        <v>4</v>
      </c>
      <c r="I7046">
        <v>3</v>
      </c>
      <c r="J7046">
        <v>8766</v>
      </c>
    </row>
    <row r="7047" spans="1:10" x14ac:dyDescent="0.2">
      <c r="A7047" t="s">
        <v>20</v>
      </c>
      <c r="B7047" t="s">
        <v>50</v>
      </c>
      <c r="C7047">
        <v>2014</v>
      </c>
      <c r="D7047">
        <v>2.6</v>
      </c>
      <c r="E7047" t="s">
        <v>28</v>
      </c>
      <c r="F7047" t="s">
        <v>25</v>
      </c>
      <c r="G7047">
        <v>110810</v>
      </c>
      <c r="H7047">
        <v>3</v>
      </c>
      <c r="I7047">
        <v>1</v>
      </c>
      <c r="J7047">
        <v>8683</v>
      </c>
    </row>
    <row r="7048" spans="1:10" x14ac:dyDescent="0.2">
      <c r="A7048" t="s">
        <v>10</v>
      </c>
      <c r="B7048" t="s">
        <v>11</v>
      </c>
      <c r="C7048">
        <v>2022</v>
      </c>
      <c r="D7048">
        <v>3.4</v>
      </c>
      <c r="E7048" t="s">
        <v>16</v>
      </c>
      <c r="F7048" t="s">
        <v>25</v>
      </c>
      <c r="G7048">
        <v>234293</v>
      </c>
      <c r="H7048">
        <v>4</v>
      </c>
      <c r="I7048">
        <v>5</v>
      </c>
      <c r="J7048">
        <v>10414</v>
      </c>
    </row>
    <row r="7049" spans="1:10" x14ac:dyDescent="0.2">
      <c r="A7049" t="s">
        <v>26</v>
      </c>
      <c r="B7049" t="s">
        <v>27</v>
      </c>
      <c r="C7049">
        <v>2013</v>
      </c>
      <c r="D7049">
        <v>1.7</v>
      </c>
      <c r="E7049" t="s">
        <v>16</v>
      </c>
      <c r="F7049" t="s">
        <v>13</v>
      </c>
      <c r="G7049">
        <v>293620</v>
      </c>
      <c r="H7049">
        <v>2</v>
      </c>
      <c r="I7049">
        <v>2</v>
      </c>
      <c r="J7049">
        <v>4827</v>
      </c>
    </row>
    <row r="7050" spans="1:10" x14ac:dyDescent="0.2">
      <c r="A7050" t="s">
        <v>23</v>
      </c>
      <c r="B7050" t="s">
        <v>45</v>
      </c>
      <c r="C7050">
        <v>2023</v>
      </c>
      <c r="D7050">
        <v>3.7</v>
      </c>
      <c r="E7050" t="s">
        <v>16</v>
      </c>
      <c r="F7050" t="s">
        <v>25</v>
      </c>
      <c r="G7050">
        <v>267964</v>
      </c>
      <c r="H7050">
        <v>2</v>
      </c>
      <c r="I7050">
        <v>5</v>
      </c>
      <c r="J7050">
        <v>10340</v>
      </c>
    </row>
    <row r="7051" spans="1:10" x14ac:dyDescent="0.2">
      <c r="A7051" t="s">
        <v>36</v>
      </c>
      <c r="B7051" t="s">
        <v>37</v>
      </c>
      <c r="C7051">
        <v>2009</v>
      </c>
      <c r="D7051">
        <v>2.2000000000000002</v>
      </c>
      <c r="E7051" t="s">
        <v>22</v>
      </c>
      <c r="F7051" t="s">
        <v>17</v>
      </c>
      <c r="G7051">
        <v>173798</v>
      </c>
      <c r="H7051">
        <v>3</v>
      </c>
      <c r="I7051">
        <v>2</v>
      </c>
      <c r="J7051">
        <v>9024</v>
      </c>
    </row>
    <row r="7052" spans="1:10" x14ac:dyDescent="0.2">
      <c r="A7052" t="s">
        <v>29</v>
      </c>
      <c r="B7052" t="s">
        <v>56</v>
      </c>
      <c r="C7052">
        <v>2023</v>
      </c>
      <c r="D7052">
        <v>1.9</v>
      </c>
      <c r="E7052" t="s">
        <v>22</v>
      </c>
      <c r="F7052" t="s">
        <v>17</v>
      </c>
      <c r="G7052">
        <v>31933</v>
      </c>
      <c r="H7052">
        <v>2</v>
      </c>
      <c r="I7052">
        <v>3</v>
      </c>
      <c r="J7052">
        <v>15761</v>
      </c>
    </row>
    <row r="7053" spans="1:10" x14ac:dyDescent="0.2">
      <c r="A7053" t="s">
        <v>14</v>
      </c>
      <c r="B7053" t="s">
        <v>46</v>
      </c>
      <c r="C7053">
        <v>2002</v>
      </c>
      <c r="D7053">
        <v>4.7</v>
      </c>
      <c r="E7053" t="s">
        <v>12</v>
      </c>
      <c r="F7053" t="s">
        <v>13</v>
      </c>
      <c r="G7053">
        <v>81018</v>
      </c>
      <c r="H7053">
        <v>4</v>
      </c>
      <c r="I7053">
        <v>1</v>
      </c>
      <c r="J7053">
        <v>7779</v>
      </c>
    </row>
    <row r="7054" spans="1:10" x14ac:dyDescent="0.2">
      <c r="A7054" t="s">
        <v>23</v>
      </c>
      <c r="B7054" t="s">
        <v>38</v>
      </c>
      <c r="C7054">
        <v>2008</v>
      </c>
      <c r="D7054">
        <v>3</v>
      </c>
      <c r="E7054" t="s">
        <v>12</v>
      </c>
      <c r="F7054" t="s">
        <v>13</v>
      </c>
      <c r="G7054">
        <v>283149</v>
      </c>
      <c r="H7054">
        <v>4</v>
      </c>
      <c r="I7054">
        <v>2</v>
      </c>
      <c r="J7054">
        <v>3837</v>
      </c>
    </row>
    <row r="7055" spans="1:10" x14ac:dyDescent="0.2">
      <c r="A7055" t="s">
        <v>33</v>
      </c>
      <c r="B7055" t="s">
        <v>34</v>
      </c>
      <c r="C7055">
        <v>2002</v>
      </c>
      <c r="D7055">
        <v>4</v>
      </c>
      <c r="E7055" t="s">
        <v>12</v>
      </c>
      <c r="F7055" t="s">
        <v>17</v>
      </c>
      <c r="G7055">
        <v>36513</v>
      </c>
      <c r="H7055">
        <v>4</v>
      </c>
      <c r="I7055">
        <v>1</v>
      </c>
      <c r="J7055">
        <v>9469</v>
      </c>
    </row>
    <row r="7056" spans="1:10" x14ac:dyDescent="0.2">
      <c r="A7056" t="s">
        <v>23</v>
      </c>
      <c r="B7056" t="s">
        <v>45</v>
      </c>
      <c r="C7056">
        <v>2004</v>
      </c>
      <c r="D7056">
        <v>2.7</v>
      </c>
      <c r="E7056" t="s">
        <v>22</v>
      </c>
      <c r="F7056" t="s">
        <v>13</v>
      </c>
      <c r="G7056">
        <v>137943</v>
      </c>
      <c r="H7056">
        <v>4</v>
      </c>
      <c r="I7056">
        <v>1</v>
      </c>
      <c r="J7056">
        <v>7241</v>
      </c>
    </row>
    <row r="7057" spans="1:10" x14ac:dyDescent="0.2">
      <c r="A7057" t="s">
        <v>29</v>
      </c>
      <c r="B7057" t="s">
        <v>30</v>
      </c>
      <c r="C7057">
        <v>2021</v>
      </c>
      <c r="D7057">
        <v>3.7</v>
      </c>
      <c r="E7057" t="s">
        <v>22</v>
      </c>
      <c r="F7057" t="s">
        <v>25</v>
      </c>
      <c r="G7057">
        <v>62000</v>
      </c>
      <c r="H7057">
        <v>4</v>
      </c>
      <c r="I7057">
        <v>5</v>
      </c>
      <c r="J7057">
        <v>14860</v>
      </c>
    </row>
    <row r="7058" spans="1:10" x14ac:dyDescent="0.2">
      <c r="A7058" t="s">
        <v>14</v>
      </c>
      <c r="B7058" t="s">
        <v>46</v>
      </c>
      <c r="C7058">
        <v>2016</v>
      </c>
      <c r="D7058">
        <v>2.8</v>
      </c>
      <c r="E7058" t="s">
        <v>28</v>
      </c>
      <c r="F7058" t="s">
        <v>13</v>
      </c>
      <c r="G7058">
        <v>264456</v>
      </c>
      <c r="H7058">
        <v>4</v>
      </c>
      <c r="I7058">
        <v>5</v>
      </c>
      <c r="J7058">
        <v>6410</v>
      </c>
    </row>
    <row r="7059" spans="1:10" x14ac:dyDescent="0.2">
      <c r="A7059" t="s">
        <v>40</v>
      </c>
      <c r="B7059" t="s">
        <v>51</v>
      </c>
      <c r="C7059">
        <v>2016</v>
      </c>
      <c r="D7059">
        <v>3.4</v>
      </c>
      <c r="E7059" t="s">
        <v>28</v>
      </c>
      <c r="F7059" t="s">
        <v>17</v>
      </c>
      <c r="G7059">
        <v>156410</v>
      </c>
      <c r="H7059">
        <v>4</v>
      </c>
      <c r="I7059">
        <v>2</v>
      </c>
      <c r="J7059">
        <v>10671</v>
      </c>
    </row>
    <row r="7060" spans="1:10" x14ac:dyDescent="0.2">
      <c r="A7060" t="s">
        <v>18</v>
      </c>
      <c r="B7060" t="s">
        <v>54</v>
      </c>
      <c r="C7060">
        <v>2013</v>
      </c>
      <c r="D7060">
        <v>1.3</v>
      </c>
      <c r="E7060" t="s">
        <v>12</v>
      </c>
      <c r="F7060" t="s">
        <v>17</v>
      </c>
      <c r="G7060">
        <v>190583</v>
      </c>
      <c r="H7060">
        <v>5</v>
      </c>
      <c r="I7060">
        <v>2</v>
      </c>
      <c r="J7060">
        <v>6988</v>
      </c>
    </row>
    <row r="7061" spans="1:10" x14ac:dyDescent="0.2">
      <c r="A7061" t="s">
        <v>10</v>
      </c>
      <c r="B7061" t="s">
        <v>31</v>
      </c>
      <c r="C7061">
        <v>2011</v>
      </c>
      <c r="D7061">
        <v>3.7</v>
      </c>
      <c r="E7061" t="s">
        <v>28</v>
      </c>
      <c r="F7061" t="s">
        <v>17</v>
      </c>
      <c r="G7061">
        <v>118052</v>
      </c>
      <c r="H7061">
        <v>3</v>
      </c>
      <c r="I7061">
        <v>1</v>
      </c>
      <c r="J7061">
        <v>10238</v>
      </c>
    </row>
    <row r="7062" spans="1:10" x14ac:dyDescent="0.2">
      <c r="A7062" t="s">
        <v>36</v>
      </c>
      <c r="B7062" t="s">
        <v>37</v>
      </c>
      <c r="C7062">
        <v>2007</v>
      </c>
      <c r="D7062">
        <v>4.2</v>
      </c>
      <c r="E7062" t="s">
        <v>28</v>
      </c>
      <c r="F7062" t="s">
        <v>25</v>
      </c>
      <c r="G7062">
        <v>204825</v>
      </c>
      <c r="H7062">
        <v>5</v>
      </c>
      <c r="I7062">
        <v>3</v>
      </c>
      <c r="J7062">
        <v>6303</v>
      </c>
    </row>
    <row r="7063" spans="1:10" x14ac:dyDescent="0.2">
      <c r="A7063" t="s">
        <v>18</v>
      </c>
      <c r="B7063" t="s">
        <v>54</v>
      </c>
      <c r="C7063">
        <v>2015</v>
      </c>
      <c r="D7063">
        <v>2.6</v>
      </c>
      <c r="E7063" t="s">
        <v>22</v>
      </c>
      <c r="F7063" t="s">
        <v>13</v>
      </c>
      <c r="G7063">
        <v>126604</v>
      </c>
      <c r="H7063">
        <v>3</v>
      </c>
      <c r="I7063">
        <v>1</v>
      </c>
      <c r="J7063">
        <v>10667</v>
      </c>
    </row>
    <row r="7064" spans="1:10" x14ac:dyDescent="0.2">
      <c r="A7064" t="s">
        <v>33</v>
      </c>
      <c r="B7064" t="s">
        <v>55</v>
      </c>
      <c r="C7064">
        <v>2015</v>
      </c>
      <c r="D7064">
        <v>2.6</v>
      </c>
      <c r="E7064" t="s">
        <v>28</v>
      </c>
      <c r="F7064" t="s">
        <v>17</v>
      </c>
      <c r="G7064">
        <v>89764</v>
      </c>
      <c r="H7064">
        <v>2</v>
      </c>
      <c r="I7064">
        <v>3</v>
      </c>
      <c r="J7064">
        <v>10904</v>
      </c>
    </row>
    <row r="7065" spans="1:10" x14ac:dyDescent="0.2">
      <c r="A7065" t="s">
        <v>20</v>
      </c>
      <c r="B7065" t="s">
        <v>21</v>
      </c>
      <c r="C7065">
        <v>2011</v>
      </c>
      <c r="D7065">
        <v>1.3</v>
      </c>
      <c r="E7065" t="s">
        <v>16</v>
      </c>
      <c r="F7065" t="s">
        <v>17</v>
      </c>
      <c r="G7065">
        <v>275369</v>
      </c>
      <c r="H7065">
        <v>5</v>
      </c>
      <c r="I7065">
        <v>5</v>
      </c>
      <c r="J7065">
        <v>5692</v>
      </c>
    </row>
    <row r="7066" spans="1:10" x14ac:dyDescent="0.2">
      <c r="A7066" t="s">
        <v>29</v>
      </c>
      <c r="B7066" t="s">
        <v>35</v>
      </c>
      <c r="C7066">
        <v>2009</v>
      </c>
      <c r="D7066">
        <v>1.8</v>
      </c>
      <c r="E7066" t="s">
        <v>22</v>
      </c>
      <c r="F7066" t="s">
        <v>25</v>
      </c>
      <c r="G7066">
        <v>176468</v>
      </c>
      <c r="H7066">
        <v>3</v>
      </c>
      <c r="I7066">
        <v>4</v>
      </c>
      <c r="J7066">
        <v>7070</v>
      </c>
    </row>
    <row r="7067" spans="1:10" x14ac:dyDescent="0.2">
      <c r="A7067" t="s">
        <v>26</v>
      </c>
      <c r="B7067" t="s">
        <v>27</v>
      </c>
      <c r="C7067">
        <v>2004</v>
      </c>
      <c r="D7067">
        <v>1.9</v>
      </c>
      <c r="E7067" t="s">
        <v>16</v>
      </c>
      <c r="F7067" t="s">
        <v>25</v>
      </c>
      <c r="G7067">
        <v>239455</v>
      </c>
      <c r="H7067">
        <v>4</v>
      </c>
      <c r="I7067">
        <v>1</v>
      </c>
      <c r="J7067">
        <v>3410</v>
      </c>
    </row>
    <row r="7068" spans="1:10" x14ac:dyDescent="0.2">
      <c r="A7068" t="s">
        <v>33</v>
      </c>
      <c r="B7068" t="s">
        <v>55</v>
      </c>
      <c r="C7068">
        <v>2010</v>
      </c>
      <c r="D7068">
        <v>2.7</v>
      </c>
      <c r="E7068" t="s">
        <v>16</v>
      </c>
      <c r="F7068" t="s">
        <v>17</v>
      </c>
      <c r="G7068">
        <v>41636</v>
      </c>
      <c r="H7068">
        <v>4</v>
      </c>
      <c r="I7068">
        <v>2</v>
      </c>
      <c r="J7068">
        <v>11467</v>
      </c>
    </row>
    <row r="7069" spans="1:10" x14ac:dyDescent="0.2">
      <c r="A7069" t="s">
        <v>33</v>
      </c>
      <c r="B7069" t="s">
        <v>34</v>
      </c>
      <c r="C7069">
        <v>2021</v>
      </c>
      <c r="D7069">
        <v>2.9</v>
      </c>
      <c r="E7069" t="s">
        <v>22</v>
      </c>
      <c r="F7069" t="s">
        <v>13</v>
      </c>
      <c r="G7069">
        <v>43345</v>
      </c>
      <c r="H7069">
        <v>5</v>
      </c>
      <c r="I7069">
        <v>5</v>
      </c>
      <c r="J7069">
        <v>14433</v>
      </c>
    </row>
    <row r="7070" spans="1:10" x14ac:dyDescent="0.2">
      <c r="A7070" t="s">
        <v>23</v>
      </c>
      <c r="B7070" t="s">
        <v>24</v>
      </c>
      <c r="C7070">
        <v>2012</v>
      </c>
      <c r="D7070">
        <v>4</v>
      </c>
      <c r="E7070" t="s">
        <v>12</v>
      </c>
      <c r="F7070" t="s">
        <v>17</v>
      </c>
      <c r="G7070">
        <v>263678</v>
      </c>
      <c r="H7070">
        <v>2</v>
      </c>
      <c r="I7070">
        <v>5</v>
      </c>
      <c r="J7070">
        <v>7926</v>
      </c>
    </row>
    <row r="7071" spans="1:10" x14ac:dyDescent="0.2">
      <c r="A7071" t="s">
        <v>10</v>
      </c>
      <c r="B7071" t="s">
        <v>48</v>
      </c>
      <c r="C7071">
        <v>2018</v>
      </c>
      <c r="D7071">
        <v>4.3</v>
      </c>
      <c r="E7071" t="s">
        <v>16</v>
      </c>
      <c r="F7071" t="s">
        <v>17</v>
      </c>
      <c r="G7071">
        <v>68045</v>
      </c>
      <c r="H7071">
        <v>4</v>
      </c>
      <c r="I7071">
        <v>3</v>
      </c>
      <c r="J7071">
        <v>14939</v>
      </c>
    </row>
    <row r="7072" spans="1:10" x14ac:dyDescent="0.2">
      <c r="A7072" t="s">
        <v>20</v>
      </c>
      <c r="B7072" t="s">
        <v>42</v>
      </c>
      <c r="C7072">
        <v>2005</v>
      </c>
      <c r="D7072">
        <v>4.9000000000000004</v>
      </c>
      <c r="E7072" t="s">
        <v>16</v>
      </c>
      <c r="F7072" t="s">
        <v>17</v>
      </c>
      <c r="G7072">
        <v>170292</v>
      </c>
      <c r="H7072">
        <v>4</v>
      </c>
      <c r="I7072">
        <v>5</v>
      </c>
      <c r="J7072">
        <v>9594</v>
      </c>
    </row>
    <row r="7073" spans="1:10" x14ac:dyDescent="0.2">
      <c r="A7073" t="s">
        <v>10</v>
      </c>
      <c r="B7073" t="s">
        <v>48</v>
      </c>
      <c r="C7073">
        <v>2023</v>
      </c>
      <c r="D7073">
        <v>3.2</v>
      </c>
      <c r="E7073" t="s">
        <v>28</v>
      </c>
      <c r="F7073" t="s">
        <v>25</v>
      </c>
      <c r="G7073">
        <v>141520</v>
      </c>
      <c r="H7073">
        <v>4</v>
      </c>
      <c r="I7073">
        <v>3</v>
      </c>
      <c r="J7073">
        <v>11369</v>
      </c>
    </row>
    <row r="7074" spans="1:10" x14ac:dyDescent="0.2">
      <c r="A7074" t="s">
        <v>40</v>
      </c>
      <c r="B7074" t="s">
        <v>51</v>
      </c>
      <c r="C7074">
        <v>2001</v>
      </c>
      <c r="D7074">
        <v>2.4</v>
      </c>
      <c r="E7074" t="s">
        <v>22</v>
      </c>
      <c r="F7074" t="s">
        <v>17</v>
      </c>
      <c r="G7074">
        <v>21279</v>
      </c>
      <c r="H7074">
        <v>4</v>
      </c>
      <c r="I7074">
        <v>3</v>
      </c>
      <c r="J7074">
        <v>9874</v>
      </c>
    </row>
    <row r="7075" spans="1:10" x14ac:dyDescent="0.2">
      <c r="A7075" t="s">
        <v>40</v>
      </c>
      <c r="B7075" t="s">
        <v>49</v>
      </c>
      <c r="C7075">
        <v>2013</v>
      </c>
      <c r="D7075">
        <v>1.2</v>
      </c>
      <c r="E7075" t="s">
        <v>12</v>
      </c>
      <c r="F7075" t="s">
        <v>17</v>
      </c>
      <c r="G7075">
        <v>49409</v>
      </c>
      <c r="H7075">
        <v>4</v>
      </c>
      <c r="I7075">
        <v>4</v>
      </c>
      <c r="J7075">
        <v>9711</v>
      </c>
    </row>
    <row r="7076" spans="1:10" x14ac:dyDescent="0.2">
      <c r="A7076" t="s">
        <v>14</v>
      </c>
      <c r="B7076" t="s">
        <v>15</v>
      </c>
      <c r="C7076">
        <v>2014</v>
      </c>
      <c r="D7076">
        <v>2</v>
      </c>
      <c r="E7076" t="s">
        <v>12</v>
      </c>
      <c r="F7076" t="s">
        <v>13</v>
      </c>
      <c r="G7076">
        <v>260213</v>
      </c>
      <c r="H7076">
        <v>3</v>
      </c>
      <c r="I7076">
        <v>4</v>
      </c>
      <c r="J7076">
        <v>5095</v>
      </c>
    </row>
    <row r="7077" spans="1:10" x14ac:dyDescent="0.2">
      <c r="A7077" t="s">
        <v>23</v>
      </c>
      <c r="B7077" t="s">
        <v>24</v>
      </c>
      <c r="C7077">
        <v>2021</v>
      </c>
      <c r="D7077">
        <v>2.4</v>
      </c>
      <c r="E7077" t="s">
        <v>28</v>
      </c>
      <c r="F7077" t="s">
        <v>17</v>
      </c>
      <c r="G7077">
        <v>115092</v>
      </c>
      <c r="H7077">
        <v>2</v>
      </c>
      <c r="I7077">
        <v>1</v>
      </c>
      <c r="J7077">
        <v>11998</v>
      </c>
    </row>
    <row r="7078" spans="1:10" x14ac:dyDescent="0.2">
      <c r="A7078" t="s">
        <v>23</v>
      </c>
      <c r="B7078" t="s">
        <v>45</v>
      </c>
      <c r="C7078">
        <v>2000</v>
      </c>
      <c r="D7078">
        <v>3.2</v>
      </c>
      <c r="E7078" t="s">
        <v>28</v>
      </c>
      <c r="F7078" t="s">
        <v>13</v>
      </c>
      <c r="G7078">
        <v>13050</v>
      </c>
      <c r="H7078">
        <v>5</v>
      </c>
      <c r="I7078">
        <v>2</v>
      </c>
      <c r="J7078">
        <v>7039</v>
      </c>
    </row>
    <row r="7079" spans="1:10" x14ac:dyDescent="0.2">
      <c r="A7079" t="s">
        <v>33</v>
      </c>
      <c r="B7079" t="s">
        <v>43</v>
      </c>
      <c r="C7079">
        <v>2023</v>
      </c>
      <c r="D7079">
        <v>2.8</v>
      </c>
      <c r="E7079" t="s">
        <v>28</v>
      </c>
      <c r="F7079" t="s">
        <v>13</v>
      </c>
      <c r="G7079">
        <v>50489</v>
      </c>
      <c r="H7079">
        <v>5</v>
      </c>
      <c r="I7079">
        <v>4</v>
      </c>
      <c r="J7079">
        <v>12790</v>
      </c>
    </row>
    <row r="7080" spans="1:10" x14ac:dyDescent="0.2">
      <c r="A7080" t="s">
        <v>26</v>
      </c>
      <c r="B7080" t="s">
        <v>27</v>
      </c>
      <c r="C7080">
        <v>2021</v>
      </c>
      <c r="D7080">
        <v>2.4</v>
      </c>
      <c r="E7080" t="s">
        <v>22</v>
      </c>
      <c r="F7080" t="s">
        <v>17</v>
      </c>
      <c r="G7080">
        <v>204196</v>
      </c>
      <c r="H7080">
        <v>2</v>
      </c>
      <c r="I7080">
        <v>2</v>
      </c>
      <c r="J7080">
        <v>12216</v>
      </c>
    </row>
    <row r="7081" spans="1:10" x14ac:dyDescent="0.2">
      <c r="A7081" t="s">
        <v>26</v>
      </c>
      <c r="B7081" t="s">
        <v>32</v>
      </c>
      <c r="C7081">
        <v>2017</v>
      </c>
      <c r="D7081">
        <v>4.8</v>
      </c>
      <c r="E7081" t="s">
        <v>12</v>
      </c>
      <c r="F7081" t="s">
        <v>17</v>
      </c>
      <c r="G7081">
        <v>31166</v>
      </c>
      <c r="H7081">
        <v>2</v>
      </c>
      <c r="I7081">
        <v>5</v>
      </c>
      <c r="J7081">
        <v>14876</v>
      </c>
    </row>
    <row r="7082" spans="1:10" x14ac:dyDescent="0.2">
      <c r="A7082" t="s">
        <v>36</v>
      </c>
      <c r="B7082" t="s">
        <v>37</v>
      </c>
      <c r="C7082">
        <v>2001</v>
      </c>
      <c r="D7082">
        <v>2.6</v>
      </c>
      <c r="E7082" t="s">
        <v>12</v>
      </c>
      <c r="F7082" t="s">
        <v>13</v>
      </c>
      <c r="G7082">
        <v>224231</v>
      </c>
      <c r="H7082">
        <v>2</v>
      </c>
      <c r="I7082">
        <v>4</v>
      </c>
      <c r="J7082">
        <v>2515</v>
      </c>
    </row>
    <row r="7083" spans="1:10" x14ac:dyDescent="0.2">
      <c r="A7083" t="s">
        <v>33</v>
      </c>
      <c r="B7083" t="s">
        <v>43</v>
      </c>
      <c r="C7083">
        <v>2005</v>
      </c>
      <c r="D7083">
        <v>2.7</v>
      </c>
      <c r="E7083" t="s">
        <v>16</v>
      </c>
      <c r="F7083" t="s">
        <v>13</v>
      </c>
      <c r="G7083">
        <v>179103</v>
      </c>
      <c r="H7083">
        <v>3</v>
      </c>
      <c r="I7083">
        <v>5</v>
      </c>
      <c r="J7083">
        <v>5717</v>
      </c>
    </row>
    <row r="7084" spans="1:10" x14ac:dyDescent="0.2">
      <c r="A7084" t="s">
        <v>36</v>
      </c>
      <c r="B7084" t="s">
        <v>53</v>
      </c>
      <c r="C7084">
        <v>2016</v>
      </c>
      <c r="D7084">
        <v>2.6</v>
      </c>
      <c r="E7084" t="s">
        <v>22</v>
      </c>
      <c r="F7084" t="s">
        <v>25</v>
      </c>
      <c r="G7084">
        <v>204343</v>
      </c>
      <c r="H7084">
        <v>2</v>
      </c>
      <c r="I7084">
        <v>2</v>
      </c>
      <c r="J7084">
        <v>9413</v>
      </c>
    </row>
    <row r="7085" spans="1:10" x14ac:dyDescent="0.2">
      <c r="A7085" t="s">
        <v>20</v>
      </c>
      <c r="B7085" t="s">
        <v>50</v>
      </c>
      <c r="C7085">
        <v>2009</v>
      </c>
      <c r="D7085">
        <v>4.0999999999999996</v>
      </c>
      <c r="E7085" t="s">
        <v>22</v>
      </c>
      <c r="F7085" t="s">
        <v>17</v>
      </c>
      <c r="G7085">
        <v>46613</v>
      </c>
      <c r="H7085">
        <v>5</v>
      </c>
      <c r="I7085">
        <v>5</v>
      </c>
      <c r="J7085">
        <v>13467</v>
      </c>
    </row>
    <row r="7086" spans="1:10" x14ac:dyDescent="0.2">
      <c r="A7086" t="s">
        <v>29</v>
      </c>
      <c r="B7086" t="s">
        <v>35</v>
      </c>
      <c r="C7086">
        <v>2003</v>
      </c>
      <c r="D7086">
        <v>1.2</v>
      </c>
      <c r="E7086" t="s">
        <v>28</v>
      </c>
      <c r="F7086" t="s">
        <v>13</v>
      </c>
      <c r="G7086">
        <v>286130</v>
      </c>
      <c r="H7086">
        <v>2</v>
      </c>
      <c r="I7086">
        <v>1</v>
      </c>
      <c r="J7086">
        <v>2000</v>
      </c>
    </row>
    <row r="7087" spans="1:10" x14ac:dyDescent="0.2">
      <c r="A7087" t="s">
        <v>23</v>
      </c>
      <c r="B7087" t="s">
        <v>38</v>
      </c>
      <c r="C7087">
        <v>2022</v>
      </c>
      <c r="D7087">
        <v>4.0999999999999996</v>
      </c>
      <c r="E7087" t="s">
        <v>12</v>
      </c>
      <c r="F7087" t="s">
        <v>25</v>
      </c>
      <c r="G7087">
        <v>126766</v>
      </c>
      <c r="H7087">
        <v>5</v>
      </c>
      <c r="I7087">
        <v>1</v>
      </c>
      <c r="J7087">
        <v>12264</v>
      </c>
    </row>
    <row r="7088" spans="1:10" x14ac:dyDescent="0.2">
      <c r="A7088" t="s">
        <v>10</v>
      </c>
      <c r="B7088" t="s">
        <v>31</v>
      </c>
      <c r="C7088">
        <v>2019</v>
      </c>
      <c r="D7088">
        <v>3.6</v>
      </c>
      <c r="E7088" t="s">
        <v>12</v>
      </c>
      <c r="F7088" t="s">
        <v>25</v>
      </c>
      <c r="G7088">
        <v>285924</v>
      </c>
      <c r="H7088">
        <v>2</v>
      </c>
      <c r="I7088">
        <v>5</v>
      </c>
      <c r="J7088">
        <v>7681</v>
      </c>
    </row>
    <row r="7089" spans="1:10" x14ac:dyDescent="0.2">
      <c r="A7089" t="s">
        <v>20</v>
      </c>
      <c r="B7089" t="s">
        <v>50</v>
      </c>
      <c r="C7089">
        <v>2013</v>
      </c>
      <c r="D7089">
        <v>4.0999999999999996</v>
      </c>
      <c r="E7089" t="s">
        <v>22</v>
      </c>
      <c r="F7089" t="s">
        <v>13</v>
      </c>
      <c r="G7089">
        <v>181956</v>
      </c>
      <c r="H7089">
        <v>4</v>
      </c>
      <c r="I7089">
        <v>1</v>
      </c>
      <c r="J7089">
        <v>10460</v>
      </c>
    </row>
    <row r="7090" spans="1:10" x14ac:dyDescent="0.2">
      <c r="A7090" t="s">
        <v>36</v>
      </c>
      <c r="B7090" t="s">
        <v>44</v>
      </c>
      <c r="C7090">
        <v>2006</v>
      </c>
      <c r="D7090">
        <v>4.5999999999999996</v>
      </c>
      <c r="E7090" t="s">
        <v>28</v>
      </c>
      <c r="F7090" t="s">
        <v>17</v>
      </c>
      <c r="G7090">
        <v>179087</v>
      </c>
      <c r="H7090">
        <v>3</v>
      </c>
      <c r="I7090">
        <v>2</v>
      </c>
      <c r="J7090">
        <v>8418</v>
      </c>
    </row>
    <row r="7091" spans="1:10" x14ac:dyDescent="0.2">
      <c r="A7091" t="s">
        <v>14</v>
      </c>
      <c r="B7091" t="s">
        <v>46</v>
      </c>
      <c r="C7091">
        <v>2021</v>
      </c>
      <c r="D7091">
        <v>1.2</v>
      </c>
      <c r="E7091" t="s">
        <v>28</v>
      </c>
      <c r="F7091" t="s">
        <v>25</v>
      </c>
      <c r="G7091">
        <v>71340</v>
      </c>
      <c r="H7091">
        <v>3</v>
      </c>
      <c r="I7091">
        <v>4</v>
      </c>
      <c r="J7091">
        <v>10173</v>
      </c>
    </row>
    <row r="7092" spans="1:10" x14ac:dyDescent="0.2">
      <c r="A7092" t="s">
        <v>14</v>
      </c>
      <c r="B7092" t="s">
        <v>15</v>
      </c>
      <c r="C7092">
        <v>2014</v>
      </c>
      <c r="D7092">
        <v>1.8</v>
      </c>
      <c r="E7092" t="s">
        <v>12</v>
      </c>
      <c r="F7092" t="s">
        <v>25</v>
      </c>
      <c r="G7092">
        <v>121799</v>
      </c>
      <c r="H7092">
        <v>2</v>
      </c>
      <c r="I7092">
        <v>4</v>
      </c>
      <c r="J7092">
        <v>7664</v>
      </c>
    </row>
    <row r="7093" spans="1:10" x14ac:dyDescent="0.2">
      <c r="A7093" t="s">
        <v>40</v>
      </c>
      <c r="B7093" t="s">
        <v>51</v>
      </c>
      <c r="C7093">
        <v>2002</v>
      </c>
      <c r="D7093">
        <v>1.9</v>
      </c>
      <c r="E7093" t="s">
        <v>12</v>
      </c>
      <c r="F7093" t="s">
        <v>17</v>
      </c>
      <c r="G7093">
        <v>214248</v>
      </c>
      <c r="H7093">
        <v>3</v>
      </c>
      <c r="I7093">
        <v>2</v>
      </c>
      <c r="J7093">
        <v>3815</v>
      </c>
    </row>
    <row r="7094" spans="1:10" x14ac:dyDescent="0.2">
      <c r="A7094" t="s">
        <v>23</v>
      </c>
      <c r="B7094" t="s">
        <v>38</v>
      </c>
      <c r="C7094">
        <v>2010</v>
      </c>
      <c r="D7094">
        <v>2.1</v>
      </c>
      <c r="E7094" t="s">
        <v>22</v>
      </c>
      <c r="F7094" t="s">
        <v>17</v>
      </c>
      <c r="G7094">
        <v>94252</v>
      </c>
      <c r="H7094">
        <v>5</v>
      </c>
      <c r="I7094">
        <v>3</v>
      </c>
      <c r="J7094">
        <v>10814</v>
      </c>
    </row>
    <row r="7095" spans="1:10" x14ac:dyDescent="0.2">
      <c r="A7095" t="s">
        <v>33</v>
      </c>
      <c r="B7095" t="s">
        <v>34</v>
      </c>
      <c r="C7095">
        <v>2010</v>
      </c>
      <c r="D7095">
        <v>2.5</v>
      </c>
      <c r="E7095" t="s">
        <v>12</v>
      </c>
      <c r="F7095" t="s">
        <v>25</v>
      </c>
      <c r="G7095">
        <v>180671</v>
      </c>
      <c r="H7095">
        <v>5</v>
      </c>
      <c r="I7095">
        <v>5</v>
      </c>
      <c r="J7095">
        <v>5986</v>
      </c>
    </row>
    <row r="7096" spans="1:10" x14ac:dyDescent="0.2">
      <c r="A7096" t="s">
        <v>29</v>
      </c>
      <c r="B7096" t="s">
        <v>56</v>
      </c>
      <c r="C7096">
        <v>2015</v>
      </c>
      <c r="D7096">
        <v>2.4</v>
      </c>
      <c r="E7096" t="s">
        <v>12</v>
      </c>
      <c r="F7096" t="s">
        <v>13</v>
      </c>
      <c r="G7096">
        <v>118764</v>
      </c>
      <c r="H7096">
        <v>2</v>
      </c>
      <c r="I7096">
        <v>1</v>
      </c>
      <c r="J7096">
        <v>8624</v>
      </c>
    </row>
    <row r="7097" spans="1:10" x14ac:dyDescent="0.2">
      <c r="A7097" t="s">
        <v>26</v>
      </c>
      <c r="B7097" t="s">
        <v>32</v>
      </c>
      <c r="C7097">
        <v>2014</v>
      </c>
      <c r="D7097">
        <v>3.2</v>
      </c>
      <c r="E7097" t="s">
        <v>28</v>
      </c>
      <c r="F7097" t="s">
        <v>17</v>
      </c>
      <c r="G7097">
        <v>56650</v>
      </c>
      <c r="H7097">
        <v>3</v>
      </c>
      <c r="I7097">
        <v>1</v>
      </c>
      <c r="J7097">
        <v>11867</v>
      </c>
    </row>
    <row r="7098" spans="1:10" x14ac:dyDescent="0.2">
      <c r="A7098" t="s">
        <v>26</v>
      </c>
      <c r="B7098" t="s">
        <v>47</v>
      </c>
      <c r="C7098">
        <v>2022</v>
      </c>
      <c r="D7098">
        <v>2.1</v>
      </c>
      <c r="E7098" t="s">
        <v>28</v>
      </c>
      <c r="F7098" t="s">
        <v>13</v>
      </c>
      <c r="G7098">
        <v>18259</v>
      </c>
      <c r="H7098">
        <v>5</v>
      </c>
      <c r="I7098">
        <v>2</v>
      </c>
      <c r="J7098">
        <v>12434</v>
      </c>
    </row>
    <row r="7099" spans="1:10" x14ac:dyDescent="0.2">
      <c r="A7099" t="s">
        <v>33</v>
      </c>
      <c r="B7099" t="s">
        <v>55</v>
      </c>
      <c r="C7099">
        <v>2014</v>
      </c>
      <c r="D7099">
        <v>4.4000000000000004</v>
      </c>
      <c r="E7099" t="s">
        <v>22</v>
      </c>
      <c r="F7099" t="s">
        <v>25</v>
      </c>
      <c r="G7099">
        <v>226461</v>
      </c>
      <c r="H7099">
        <v>5</v>
      </c>
      <c r="I7099">
        <v>2</v>
      </c>
      <c r="J7099">
        <v>10170</v>
      </c>
    </row>
    <row r="7100" spans="1:10" x14ac:dyDescent="0.2">
      <c r="A7100" t="s">
        <v>26</v>
      </c>
      <c r="B7100" t="s">
        <v>32</v>
      </c>
      <c r="C7100">
        <v>2015</v>
      </c>
      <c r="D7100">
        <v>1.4</v>
      </c>
      <c r="E7100" t="s">
        <v>16</v>
      </c>
      <c r="F7100" t="s">
        <v>17</v>
      </c>
      <c r="G7100">
        <v>71405</v>
      </c>
      <c r="H7100">
        <v>4</v>
      </c>
      <c r="I7100">
        <v>3</v>
      </c>
      <c r="J7100">
        <v>11071</v>
      </c>
    </row>
    <row r="7101" spans="1:10" x14ac:dyDescent="0.2">
      <c r="A7101" t="s">
        <v>23</v>
      </c>
      <c r="B7101" t="s">
        <v>45</v>
      </c>
      <c r="C7101">
        <v>2005</v>
      </c>
      <c r="D7101">
        <v>1.7</v>
      </c>
      <c r="E7101" t="s">
        <v>16</v>
      </c>
      <c r="F7101" t="s">
        <v>17</v>
      </c>
      <c r="G7101">
        <v>184301</v>
      </c>
      <c r="H7101">
        <v>2</v>
      </c>
      <c r="I7101">
        <v>4</v>
      </c>
      <c r="J7101">
        <v>6113</v>
      </c>
    </row>
    <row r="7102" spans="1:10" x14ac:dyDescent="0.2">
      <c r="A7102" t="s">
        <v>29</v>
      </c>
      <c r="B7102" t="s">
        <v>35</v>
      </c>
      <c r="C7102">
        <v>2023</v>
      </c>
      <c r="D7102">
        <v>1.9</v>
      </c>
      <c r="E7102" t="s">
        <v>16</v>
      </c>
      <c r="F7102" t="s">
        <v>25</v>
      </c>
      <c r="G7102">
        <v>98879</v>
      </c>
      <c r="H7102">
        <v>4</v>
      </c>
      <c r="I7102">
        <v>3</v>
      </c>
      <c r="J7102">
        <v>11922</v>
      </c>
    </row>
    <row r="7103" spans="1:10" x14ac:dyDescent="0.2">
      <c r="A7103" t="s">
        <v>33</v>
      </c>
      <c r="B7103" t="s">
        <v>55</v>
      </c>
      <c r="C7103">
        <v>2003</v>
      </c>
      <c r="D7103">
        <v>2.1</v>
      </c>
      <c r="E7103" t="s">
        <v>22</v>
      </c>
      <c r="F7103" t="s">
        <v>17</v>
      </c>
      <c r="G7103">
        <v>159098</v>
      </c>
      <c r="H7103">
        <v>4</v>
      </c>
      <c r="I7103">
        <v>4</v>
      </c>
      <c r="J7103">
        <v>7418</v>
      </c>
    </row>
    <row r="7104" spans="1:10" x14ac:dyDescent="0.2">
      <c r="A7104" t="s">
        <v>29</v>
      </c>
      <c r="B7104" t="s">
        <v>30</v>
      </c>
      <c r="C7104">
        <v>2014</v>
      </c>
      <c r="D7104">
        <v>3.9</v>
      </c>
      <c r="E7104" t="s">
        <v>16</v>
      </c>
      <c r="F7104" t="s">
        <v>13</v>
      </c>
      <c r="G7104">
        <v>76475</v>
      </c>
      <c r="H7104">
        <v>5</v>
      </c>
      <c r="I7104">
        <v>1</v>
      </c>
      <c r="J7104">
        <v>11670</v>
      </c>
    </row>
    <row r="7105" spans="1:10" x14ac:dyDescent="0.2">
      <c r="A7105" t="s">
        <v>20</v>
      </c>
      <c r="B7105" t="s">
        <v>50</v>
      </c>
      <c r="C7105">
        <v>2019</v>
      </c>
      <c r="D7105">
        <v>4</v>
      </c>
      <c r="E7105" t="s">
        <v>16</v>
      </c>
      <c r="F7105" t="s">
        <v>13</v>
      </c>
      <c r="G7105">
        <v>110956</v>
      </c>
      <c r="H7105">
        <v>3</v>
      </c>
      <c r="I7105">
        <v>1</v>
      </c>
      <c r="J7105">
        <v>12580</v>
      </c>
    </row>
    <row r="7106" spans="1:10" x14ac:dyDescent="0.2">
      <c r="A7106" t="s">
        <v>40</v>
      </c>
      <c r="B7106" t="s">
        <v>49</v>
      </c>
      <c r="C7106">
        <v>2018</v>
      </c>
      <c r="D7106">
        <v>1.5</v>
      </c>
      <c r="E7106" t="s">
        <v>22</v>
      </c>
      <c r="F7106" t="s">
        <v>13</v>
      </c>
      <c r="G7106">
        <v>38815</v>
      </c>
      <c r="H7106">
        <v>4</v>
      </c>
      <c r="I7106">
        <v>3</v>
      </c>
      <c r="J7106">
        <v>12223</v>
      </c>
    </row>
    <row r="7107" spans="1:10" x14ac:dyDescent="0.2">
      <c r="A7107" t="s">
        <v>18</v>
      </c>
      <c r="B7107" t="s">
        <v>52</v>
      </c>
      <c r="C7107">
        <v>2003</v>
      </c>
      <c r="D7107">
        <v>3</v>
      </c>
      <c r="E7107" t="s">
        <v>16</v>
      </c>
      <c r="F7107" t="s">
        <v>17</v>
      </c>
      <c r="G7107">
        <v>133454</v>
      </c>
      <c r="H7107">
        <v>2</v>
      </c>
      <c r="I7107">
        <v>1</v>
      </c>
      <c r="J7107">
        <v>7830</v>
      </c>
    </row>
    <row r="7108" spans="1:10" x14ac:dyDescent="0.2">
      <c r="A7108" t="s">
        <v>40</v>
      </c>
      <c r="B7108" t="s">
        <v>49</v>
      </c>
      <c r="C7108">
        <v>2022</v>
      </c>
      <c r="D7108">
        <v>4.0999999999999996</v>
      </c>
      <c r="E7108" t="s">
        <v>22</v>
      </c>
      <c r="F7108" t="s">
        <v>13</v>
      </c>
      <c r="G7108">
        <v>4726</v>
      </c>
      <c r="H7108">
        <v>3</v>
      </c>
      <c r="I7108">
        <v>1</v>
      </c>
      <c r="J7108">
        <v>16705</v>
      </c>
    </row>
    <row r="7109" spans="1:10" x14ac:dyDescent="0.2">
      <c r="A7109" t="s">
        <v>40</v>
      </c>
      <c r="B7109" t="s">
        <v>51</v>
      </c>
      <c r="C7109">
        <v>2012</v>
      </c>
      <c r="D7109">
        <v>2.4</v>
      </c>
      <c r="E7109" t="s">
        <v>28</v>
      </c>
      <c r="F7109" t="s">
        <v>13</v>
      </c>
      <c r="G7109">
        <v>29289</v>
      </c>
      <c r="H7109">
        <v>2</v>
      </c>
      <c r="I7109">
        <v>4</v>
      </c>
      <c r="J7109">
        <v>9514</v>
      </c>
    </row>
    <row r="7110" spans="1:10" x14ac:dyDescent="0.2">
      <c r="A7110" t="s">
        <v>29</v>
      </c>
      <c r="B7110" t="s">
        <v>30</v>
      </c>
      <c r="C7110">
        <v>2021</v>
      </c>
      <c r="D7110">
        <v>1.8</v>
      </c>
      <c r="E7110" t="s">
        <v>28</v>
      </c>
      <c r="F7110" t="s">
        <v>25</v>
      </c>
      <c r="G7110">
        <v>41296</v>
      </c>
      <c r="H7110">
        <v>4</v>
      </c>
      <c r="I7110">
        <v>3</v>
      </c>
      <c r="J7110">
        <v>11374</v>
      </c>
    </row>
    <row r="7111" spans="1:10" x14ac:dyDescent="0.2">
      <c r="A7111" t="s">
        <v>23</v>
      </c>
      <c r="B7111" t="s">
        <v>38</v>
      </c>
      <c r="C7111">
        <v>2023</v>
      </c>
      <c r="D7111">
        <v>2.7</v>
      </c>
      <c r="E7111" t="s">
        <v>12</v>
      </c>
      <c r="F7111" t="s">
        <v>17</v>
      </c>
      <c r="G7111">
        <v>238264</v>
      </c>
      <c r="H7111">
        <v>4</v>
      </c>
      <c r="I7111">
        <v>3</v>
      </c>
      <c r="J7111">
        <v>10434</v>
      </c>
    </row>
    <row r="7112" spans="1:10" x14ac:dyDescent="0.2">
      <c r="A7112" t="s">
        <v>29</v>
      </c>
      <c r="B7112" t="s">
        <v>30</v>
      </c>
      <c r="C7112">
        <v>2014</v>
      </c>
      <c r="D7112">
        <v>2.9</v>
      </c>
      <c r="E7112" t="s">
        <v>22</v>
      </c>
      <c r="F7112" t="s">
        <v>13</v>
      </c>
      <c r="G7112">
        <v>235461</v>
      </c>
      <c r="H7112">
        <v>3</v>
      </c>
      <c r="I7112">
        <v>2</v>
      </c>
      <c r="J7112">
        <v>8490</v>
      </c>
    </row>
    <row r="7113" spans="1:10" x14ac:dyDescent="0.2">
      <c r="A7113" t="s">
        <v>14</v>
      </c>
      <c r="B7113" t="s">
        <v>15</v>
      </c>
      <c r="C7113">
        <v>2011</v>
      </c>
      <c r="D7113">
        <v>3.6</v>
      </c>
      <c r="E7113" t="s">
        <v>22</v>
      </c>
      <c r="F7113" t="s">
        <v>25</v>
      </c>
      <c r="G7113">
        <v>59707</v>
      </c>
      <c r="H7113">
        <v>4</v>
      </c>
      <c r="I7113">
        <v>3</v>
      </c>
      <c r="J7113">
        <v>11805</v>
      </c>
    </row>
    <row r="7114" spans="1:10" x14ac:dyDescent="0.2">
      <c r="A7114" t="s">
        <v>23</v>
      </c>
      <c r="B7114" t="s">
        <v>45</v>
      </c>
      <c r="C7114">
        <v>2018</v>
      </c>
      <c r="D7114">
        <v>1</v>
      </c>
      <c r="E7114" t="s">
        <v>16</v>
      </c>
      <c r="F7114" t="s">
        <v>25</v>
      </c>
      <c r="G7114">
        <v>99828</v>
      </c>
      <c r="H7114">
        <v>3</v>
      </c>
      <c r="I7114">
        <v>5</v>
      </c>
      <c r="J7114">
        <v>9503</v>
      </c>
    </row>
    <row r="7115" spans="1:10" x14ac:dyDescent="0.2">
      <c r="A7115" t="s">
        <v>40</v>
      </c>
      <c r="B7115" t="s">
        <v>41</v>
      </c>
      <c r="C7115">
        <v>2020</v>
      </c>
      <c r="D7115">
        <v>2.2000000000000002</v>
      </c>
      <c r="E7115" t="s">
        <v>12</v>
      </c>
      <c r="F7115" t="s">
        <v>17</v>
      </c>
      <c r="G7115">
        <v>198343</v>
      </c>
      <c r="H7115">
        <v>3</v>
      </c>
      <c r="I7115">
        <v>5</v>
      </c>
      <c r="J7115">
        <v>9833</v>
      </c>
    </row>
    <row r="7116" spans="1:10" x14ac:dyDescent="0.2">
      <c r="A7116" t="s">
        <v>14</v>
      </c>
      <c r="B7116" t="s">
        <v>46</v>
      </c>
      <c r="C7116">
        <v>2009</v>
      </c>
      <c r="D7116">
        <v>3.2</v>
      </c>
      <c r="E7116" t="s">
        <v>16</v>
      </c>
      <c r="F7116" t="s">
        <v>25</v>
      </c>
      <c r="G7116">
        <v>36236</v>
      </c>
      <c r="H7116">
        <v>2</v>
      </c>
      <c r="I7116">
        <v>5</v>
      </c>
      <c r="J7116">
        <v>10275</v>
      </c>
    </row>
    <row r="7117" spans="1:10" x14ac:dyDescent="0.2">
      <c r="A7117" t="s">
        <v>33</v>
      </c>
      <c r="B7117" t="s">
        <v>34</v>
      </c>
      <c r="C7117">
        <v>2015</v>
      </c>
      <c r="D7117">
        <v>4.0999999999999996</v>
      </c>
      <c r="E7117" t="s">
        <v>16</v>
      </c>
      <c r="F7117" t="s">
        <v>25</v>
      </c>
      <c r="G7117">
        <v>270372</v>
      </c>
      <c r="H7117">
        <v>5</v>
      </c>
      <c r="I7117">
        <v>2</v>
      </c>
      <c r="J7117">
        <v>8292</v>
      </c>
    </row>
    <row r="7118" spans="1:10" x14ac:dyDescent="0.2">
      <c r="A7118" t="s">
        <v>26</v>
      </c>
      <c r="B7118" t="s">
        <v>47</v>
      </c>
      <c r="C7118">
        <v>2010</v>
      </c>
      <c r="D7118">
        <v>3.7</v>
      </c>
      <c r="E7118" t="s">
        <v>16</v>
      </c>
      <c r="F7118" t="s">
        <v>17</v>
      </c>
      <c r="G7118">
        <v>236872</v>
      </c>
      <c r="H7118">
        <v>2</v>
      </c>
      <c r="I7118">
        <v>2</v>
      </c>
      <c r="J7118">
        <v>8562</v>
      </c>
    </row>
    <row r="7119" spans="1:10" x14ac:dyDescent="0.2">
      <c r="A7119" t="s">
        <v>29</v>
      </c>
      <c r="B7119" t="s">
        <v>30</v>
      </c>
      <c r="C7119">
        <v>2023</v>
      </c>
      <c r="D7119">
        <v>3.4</v>
      </c>
      <c r="E7119" t="s">
        <v>28</v>
      </c>
      <c r="F7119" t="s">
        <v>13</v>
      </c>
      <c r="G7119">
        <v>135534</v>
      </c>
      <c r="H7119">
        <v>5</v>
      </c>
      <c r="I7119">
        <v>4</v>
      </c>
      <c r="J7119">
        <v>11689</v>
      </c>
    </row>
    <row r="7120" spans="1:10" x14ac:dyDescent="0.2">
      <c r="A7120" t="s">
        <v>29</v>
      </c>
      <c r="B7120" t="s">
        <v>30</v>
      </c>
      <c r="C7120">
        <v>2003</v>
      </c>
      <c r="D7120">
        <v>3.6</v>
      </c>
      <c r="E7120" t="s">
        <v>12</v>
      </c>
      <c r="F7120" t="s">
        <v>25</v>
      </c>
      <c r="G7120">
        <v>83135</v>
      </c>
      <c r="H7120">
        <v>4</v>
      </c>
      <c r="I7120">
        <v>4</v>
      </c>
      <c r="J7120">
        <v>6937</v>
      </c>
    </row>
    <row r="7121" spans="1:10" x14ac:dyDescent="0.2">
      <c r="A7121" t="s">
        <v>36</v>
      </c>
      <c r="B7121" t="s">
        <v>37</v>
      </c>
      <c r="C7121">
        <v>2011</v>
      </c>
      <c r="D7121">
        <v>3.4</v>
      </c>
      <c r="E7121" t="s">
        <v>16</v>
      </c>
      <c r="F7121" t="s">
        <v>17</v>
      </c>
      <c r="G7121">
        <v>32634</v>
      </c>
      <c r="H7121">
        <v>3</v>
      </c>
      <c r="I7121">
        <v>4</v>
      </c>
      <c r="J7121">
        <v>12647</v>
      </c>
    </row>
    <row r="7122" spans="1:10" x14ac:dyDescent="0.2">
      <c r="A7122" t="s">
        <v>40</v>
      </c>
      <c r="B7122" t="s">
        <v>49</v>
      </c>
      <c r="C7122">
        <v>2019</v>
      </c>
      <c r="D7122">
        <v>2.6</v>
      </c>
      <c r="E7122" t="s">
        <v>12</v>
      </c>
      <c r="F7122" t="s">
        <v>13</v>
      </c>
      <c r="G7122">
        <v>137383</v>
      </c>
      <c r="H7122">
        <v>2</v>
      </c>
      <c r="I7122">
        <v>3</v>
      </c>
      <c r="J7122">
        <v>9652</v>
      </c>
    </row>
    <row r="7123" spans="1:10" x14ac:dyDescent="0.2">
      <c r="A7123" t="s">
        <v>14</v>
      </c>
      <c r="B7123" t="s">
        <v>46</v>
      </c>
      <c r="C7123">
        <v>2008</v>
      </c>
      <c r="D7123">
        <v>2.2000000000000002</v>
      </c>
      <c r="E7123" t="s">
        <v>16</v>
      </c>
      <c r="F7123" t="s">
        <v>25</v>
      </c>
      <c r="G7123">
        <v>126531</v>
      </c>
      <c r="H7123">
        <v>3</v>
      </c>
      <c r="I7123">
        <v>3</v>
      </c>
      <c r="J7123">
        <v>7169</v>
      </c>
    </row>
    <row r="7124" spans="1:10" x14ac:dyDescent="0.2">
      <c r="A7124" t="s">
        <v>26</v>
      </c>
      <c r="B7124" t="s">
        <v>32</v>
      </c>
      <c r="C7124">
        <v>2006</v>
      </c>
      <c r="D7124">
        <v>1.3</v>
      </c>
      <c r="E7124" t="s">
        <v>16</v>
      </c>
      <c r="F7124" t="s">
        <v>13</v>
      </c>
      <c r="G7124">
        <v>233311</v>
      </c>
      <c r="H7124">
        <v>5</v>
      </c>
      <c r="I7124">
        <v>2</v>
      </c>
      <c r="J7124">
        <v>3533</v>
      </c>
    </row>
    <row r="7125" spans="1:10" x14ac:dyDescent="0.2">
      <c r="A7125" t="s">
        <v>23</v>
      </c>
      <c r="B7125" t="s">
        <v>45</v>
      </c>
      <c r="C7125">
        <v>2022</v>
      </c>
      <c r="D7125">
        <v>2.5</v>
      </c>
      <c r="E7125" t="s">
        <v>16</v>
      </c>
      <c r="F7125" t="s">
        <v>17</v>
      </c>
      <c r="G7125">
        <v>15999</v>
      </c>
      <c r="H7125">
        <v>3</v>
      </c>
      <c r="I7125">
        <v>4</v>
      </c>
      <c r="J7125">
        <v>15380</v>
      </c>
    </row>
    <row r="7126" spans="1:10" x14ac:dyDescent="0.2">
      <c r="A7126" t="s">
        <v>14</v>
      </c>
      <c r="B7126" t="s">
        <v>46</v>
      </c>
      <c r="C7126">
        <v>2002</v>
      </c>
      <c r="D7126">
        <v>2.2000000000000002</v>
      </c>
      <c r="E7126" t="s">
        <v>12</v>
      </c>
      <c r="F7126" t="s">
        <v>17</v>
      </c>
      <c r="G7126">
        <v>63902</v>
      </c>
      <c r="H7126">
        <v>4</v>
      </c>
      <c r="I7126">
        <v>5</v>
      </c>
      <c r="J7126">
        <v>7121</v>
      </c>
    </row>
    <row r="7127" spans="1:10" x14ac:dyDescent="0.2">
      <c r="A7127" t="s">
        <v>20</v>
      </c>
      <c r="B7127" t="s">
        <v>50</v>
      </c>
      <c r="C7127">
        <v>2000</v>
      </c>
      <c r="D7127">
        <v>2</v>
      </c>
      <c r="E7127" t="s">
        <v>28</v>
      </c>
      <c r="F7127" t="s">
        <v>25</v>
      </c>
      <c r="G7127">
        <v>17557</v>
      </c>
      <c r="H7127">
        <v>2</v>
      </c>
      <c r="I7127">
        <v>5</v>
      </c>
      <c r="J7127">
        <v>5748</v>
      </c>
    </row>
    <row r="7128" spans="1:10" x14ac:dyDescent="0.2">
      <c r="A7128" t="s">
        <v>40</v>
      </c>
      <c r="B7128" t="s">
        <v>49</v>
      </c>
      <c r="C7128">
        <v>2005</v>
      </c>
      <c r="D7128">
        <v>1.5</v>
      </c>
      <c r="E7128" t="s">
        <v>22</v>
      </c>
      <c r="F7128" t="s">
        <v>17</v>
      </c>
      <c r="G7128">
        <v>44555</v>
      </c>
      <c r="H7128">
        <v>5</v>
      </c>
      <c r="I7128">
        <v>5</v>
      </c>
      <c r="J7128">
        <v>9708</v>
      </c>
    </row>
    <row r="7129" spans="1:10" x14ac:dyDescent="0.2">
      <c r="A7129" t="s">
        <v>14</v>
      </c>
      <c r="B7129" t="s">
        <v>15</v>
      </c>
      <c r="C7129">
        <v>2001</v>
      </c>
      <c r="D7129">
        <v>2.5</v>
      </c>
      <c r="E7129" t="s">
        <v>22</v>
      </c>
      <c r="F7129" t="s">
        <v>13</v>
      </c>
      <c r="G7129">
        <v>297661</v>
      </c>
      <c r="H7129">
        <v>3</v>
      </c>
      <c r="I7129">
        <v>5</v>
      </c>
      <c r="J7129">
        <v>2946</v>
      </c>
    </row>
    <row r="7130" spans="1:10" x14ac:dyDescent="0.2">
      <c r="A7130" t="s">
        <v>29</v>
      </c>
      <c r="B7130" t="s">
        <v>30</v>
      </c>
      <c r="C7130">
        <v>2009</v>
      </c>
      <c r="D7130">
        <v>2</v>
      </c>
      <c r="E7130" t="s">
        <v>12</v>
      </c>
      <c r="F7130" t="s">
        <v>25</v>
      </c>
      <c r="G7130">
        <v>206007</v>
      </c>
      <c r="H7130">
        <v>4</v>
      </c>
      <c r="I7130">
        <v>4</v>
      </c>
      <c r="J7130">
        <v>4679</v>
      </c>
    </row>
    <row r="7131" spans="1:10" x14ac:dyDescent="0.2">
      <c r="A7131" t="s">
        <v>40</v>
      </c>
      <c r="B7131" t="s">
        <v>51</v>
      </c>
      <c r="C7131">
        <v>2015</v>
      </c>
      <c r="D7131">
        <v>4.2</v>
      </c>
      <c r="E7131" t="s">
        <v>12</v>
      </c>
      <c r="F7131" t="s">
        <v>17</v>
      </c>
      <c r="G7131">
        <v>83408</v>
      </c>
      <c r="H7131">
        <v>4</v>
      </c>
      <c r="I7131">
        <v>3</v>
      </c>
      <c r="J7131">
        <v>12631</v>
      </c>
    </row>
    <row r="7132" spans="1:10" x14ac:dyDescent="0.2">
      <c r="A7132" t="s">
        <v>40</v>
      </c>
      <c r="B7132" t="s">
        <v>41</v>
      </c>
      <c r="C7132">
        <v>2009</v>
      </c>
      <c r="D7132">
        <v>3.7</v>
      </c>
      <c r="E7132" t="s">
        <v>28</v>
      </c>
      <c r="F7132" t="s">
        <v>25</v>
      </c>
      <c r="G7132">
        <v>158946</v>
      </c>
      <c r="H7132">
        <v>3</v>
      </c>
      <c r="I7132">
        <v>3</v>
      </c>
      <c r="J7132">
        <v>7321</v>
      </c>
    </row>
    <row r="7133" spans="1:10" x14ac:dyDescent="0.2">
      <c r="A7133" t="s">
        <v>10</v>
      </c>
      <c r="B7133" t="s">
        <v>48</v>
      </c>
      <c r="C7133">
        <v>2004</v>
      </c>
      <c r="D7133">
        <v>1</v>
      </c>
      <c r="E7133" t="s">
        <v>22</v>
      </c>
      <c r="F7133" t="s">
        <v>13</v>
      </c>
      <c r="G7133">
        <v>53506</v>
      </c>
      <c r="H7133">
        <v>3</v>
      </c>
      <c r="I7133">
        <v>4</v>
      </c>
      <c r="J7133">
        <v>7229</v>
      </c>
    </row>
    <row r="7134" spans="1:10" x14ac:dyDescent="0.2">
      <c r="A7134" t="s">
        <v>23</v>
      </c>
      <c r="B7134" t="s">
        <v>24</v>
      </c>
      <c r="C7134">
        <v>2020</v>
      </c>
      <c r="D7134">
        <v>3.3</v>
      </c>
      <c r="E7134" t="s">
        <v>28</v>
      </c>
      <c r="F7134" t="s">
        <v>25</v>
      </c>
      <c r="G7134">
        <v>283874</v>
      </c>
      <c r="H7134">
        <v>2</v>
      </c>
      <c r="I7134">
        <v>4</v>
      </c>
      <c r="J7134">
        <v>7722</v>
      </c>
    </row>
    <row r="7135" spans="1:10" x14ac:dyDescent="0.2">
      <c r="A7135" t="s">
        <v>10</v>
      </c>
      <c r="B7135" t="s">
        <v>11</v>
      </c>
      <c r="C7135">
        <v>2004</v>
      </c>
      <c r="D7135">
        <v>2.8</v>
      </c>
      <c r="E7135" t="s">
        <v>16</v>
      </c>
      <c r="F7135" t="s">
        <v>13</v>
      </c>
      <c r="G7135">
        <v>264738</v>
      </c>
      <c r="H7135">
        <v>2</v>
      </c>
      <c r="I7135">
        <v>3</v>
      </c>
      <c r="J7135">
        <v>3805</v>
      </c>
    </row>
    <row r="7136" spans="1:10" x14ac:dyDescent="0.2">
      <c r="A7136" t="s">
        <v>14</v>
      </c>
      <c r="B7136" t="s">
        <v>15</v>
      </c>
      <c r="C7136">
        <v>2018</v>
      </c>
      <c r="D7136">
        <v>4.4000000000000004</v>
      </c>
      <c r="E7136" t="s">
        <v>16</v>
      </c>
      <c r="F7136" t="s">
        <v>13</v>
      </c>
      <c r="G7136">
        <v>108874</v>
      </c>
      <c r="H7136">
        <v>2</v>
      </c>
      <c r="I7136">
        <v>1</v>
      </c>
      <c r="J7136">
        <v>12722</v>
      </c>
    </row>
    <row r="7137" spans="1:10" x14ac:dyDescent="0.2">
      <c r="A7137" t="s">
        <v>26</v>
      </c>
      <c r="B7137" t="s">
        <v>32</v>
      </c>
      <c r="C7137">
        <v>2002</v>
      </c>
      <c r="D7137">
        <v>2.6</v>
      </c>
      <c r="E7137" t="s">
        <v>22</v>
      </c>
      <c r="F7137" t="s">
        <v>17</v>
      </c>
      <c r="G7137">
        <v>231799</v>
      </c>
      <c r="H7137">
        <v>4</v>
      </c>
      <c r="I7137">
        <v>4</v>
      </c>
      <c r="J7137">
        <v>6164</v>
      </c>
    </row>
    <row r="7138" spans="1:10" x14ac:dyDescent="0.2">
      <c r="A7138" t="s">
        <v>29</v>
      </c>
      <c r="B7138" t="s">
        <v>35</v>
      </c>
      <c r="C7138">
        <v>2010</v>
      </c>
      <c r="D7138">
        <v>2</v>
      </c>
      <c r="E7138" t="s">
        <v>22</v>
      </c>
      <c r="F7138" t="s">
        <v>13</v>
      </c>
      <c r="G7138">
        <v>296296</v>
      </c>
      <c r="H7138">
        <v>4</v>
      </c>
      <c r="I7138">
        <v>1</v>
      </c>
      <c r="J7138">
        <v>5174</v>
      </c>
    </row>
    <row r="7139" spans="1:10" x14ac:dyDescent="0.2">
      <c r="A7139" t="s">
        <v>18</v>
      </c>
      <c r="B7139" t="s">
        <v>54</v>
      </c>
      <c r="C7139">
        <v>2019</v>
      </c>
      <c r="D7139">
        <v>2.7</v>
      </c>
      <c r="E7139" t="s">
        <v>12</v>
      </c>
      <c r="F7139" t="s">
        <v>25</v>
      </c>
      <c r="G7139">
        <v>80916</v>
      </c>
      <c r="H7139">
        <v>5</v>
      </c>
      <c r="I7139">
        <v>3</v>
      </c>
      <c r="J7139">
        <v>10881</v>
      </c>
    </row>
    <row r="7140" spans="1:10" x14ac:dyDescent="0.2">
      <c r="A7140" t="s">
        <v>18</v>
      </c>
      <c r="B7140" t="s">
        <v>19</v>
      </c>
      <c r="C7140">
        <v>2021</v>
      </c>
      <c r="D7140">
        <v>2.8</v>
      </c>
      <c r="E7140" t="s">
        <v>28</v>
      </c>
      <c r="F7140" t="s">
        <v>13</v>
      </c>
      <c r="G7140">
        <v>6940</v>
      </c>
      <c r="H7140">
        <v>4</v>
      </c>
      <c r="I7140">
        <v>1</v>
      </c>
      <c r="J7140">
        <v>13061</v>
      </c>
    </row>
    <row r="7141" spans="1:10" x14ac:dyDescent="0.2">
      <c r="A7141" t="s">
        <v>40</v>
      </c>
      <c r="B7141" t="s">
        <v>51</v>
      </c>
      <c r="C7141">
        <v>2011</v>
      </c>
      <c r="D7141">
        <v>4.0999999999999996</v>
      </c>
      <c r="E7141" t="s">
        <v>12</v>
      </c>
      <c r="F7141" t="s">
        <v>13</v>
      </c>
      <c r="G7141">
        <v>193635</v>
      </c>
      <c r="H7141">
        <v>5</v>
      </c>
      <c r="I7141">
        <v>3</v>
      </c>
      <c r="J7141">
        <v>7627</v>
      </c>
    </row>
    <row r="7142" spans="1:10" x14ac:dyDescent="0.2">
      <c r="A7142" t="s">
        <v>36</v>
      </c>
      <c r="B7142" t="s">
        <v>44</v>
      </c>
      <c r="C7142">
        <v>2021</v>
      </c>
      <c r="D7142">
        <v>2.8</v>
      </c>
      <c r="E7142" t="s">
        <v>28</v>
      </c>
      <c r="F7142" t="s">
        <v>17</v>
      </c>
      <c r="G7142">
        <v>73370</v>
      </c>
      <c r="H7142">
        <v>5</v>
      </c>
      <c r="I7142">
        <v>5</v>
      </c>
      <c r="J7142">
        <v>13232</v>
      </c>
    </row>
    <row r="7143" spans="1:10" x14ac:dyDescent="0.2">
      <c r="A7143" t="s">
        <v>18</v>
      </c>
      <c r="B7143" t="s">
        <v>52</v>
      </c>
      <c r="C7143">
        <v>2021</v>
      </c>
      <c r="D7143">
        <v>2.2000000000000002</v>
      </c>
      <c r="E7143" t="s">
        <v>22</v>
      </c>
      <c r="F7143" t="s">
        <v>17</v>
      </c>
      <c r="G7143">
        <v>34151</v>
      </c>
      <c r="H7143">
        <v>4</v>
      </c>
      <c r="I7143">
        <v>4</v>
      </c>
      <c r="J7143">
        <v>15416</v>
      </c>
    </row>
    <row r="7144" spans="1:10" x14ac:dyDescent="0.2">
      <c r="A7144" t="s">
        <v>14</v>
      </c>
      <c r="B7144" t="s">
        <v>15</v>
      </c>
      <c r="C7144">
        <v>2023</v>
      </c>
      <c r="D7144">
        <v>2.6</v>
      </c>
      <c r="E7144" t="s">
        <v>22</v>
      </c>
      <c r="F7144" t="s">
        <v>17</v>
      </c>
      <c r="G7144">
        <v>267012</v>
      </c>
      <c r="H7144">
        <v>3</v>
      </c>
      <c r="I7144">
        <v>2</v>
      </c>
      <c r="J7144">
        <v>11759</v>
      </c>
    </row>
    <row r="7145" spans="1:10" x14ac:dyDescent="0.2">
      <c r="A7145" t="s">
        <v>26</v>
      </c>
      <c r="B7145" t="s">
        <v>27</v>
      </c>
      <c r="C7145">
        <v>2013</v>
      </c>
      <c r="D7145">
        <v>1.7</v>
      </c>
      <c r="E7145" t="s">
        <v>28</v>
      </c>
      <c r="F7145" t="s">
        <v>25</v>
      </c>
      <c r="G7145">
        <v>256396</v>
      </c>
      <c r="H7145">
        <v>4</v>
      </c>
      <c r="I7145">
        <v>5</v>
      </c>
      <c r="J7145">
        <v>4572</v>
      </c>
    </row>
    <row r="7146" spans="1:10" x14ac:dyDescent="0.2">
      <c r="A7146" t="s">
        <v>29</v>
      </c>
      <c r="B7146" t="s">
        <v>30</v>
      </c>
      <c r="C7146">
        <v>2010</v>
      </c>
      <c r="D7146">
        <v>3.9</v>
      </c>
      <c r="E7146" t="s">
        <v>12</v>
      </c>
      <c r="F7146" t="s">
        <v>25</v>
      </c>
      <c r="G7146">
        <v>150711</v>
      </c>
      <c r="H7146">
        <v>2</v>
      </c>
      <c r="I7146">
        <v>2</v>
      </c>
      <c r="J7146">
        <v>7985</v>
      </c>
    </row>
    <row r="7147" spans="1:10" x14ac:dyDescent="0.2">
      <c r="A7147" t="s">
        <v>26</v>
      </c>
      <c r="B7147" t="s">
        <v>47</v>
      </c>
      <c r="C7147">
        <v>2021</v>
      </c>
      <c r="D7147">
        <v>4.4000000000000004</v>
      </c>
      <c r="E7147" t="s">
        <v>28</v>
      </c>
      <c r="F7147" t="s">
        <v>13</v>
      </c>
      <c r="G7147">
        <v>36858</v>
      </c>
      <c r="H7147">
        <v>5</v>
      </c>
      <c r="I7147">
        <v>3</v>
      </c>
      <c r="J7147">
        <v>14062</v>
      </c>
    </row>
    <row r="7148" spans="1:10" x14ac:dyDescent="0.2">
      <c r="A7148" t="s">
        <v>40</v>
      </c>
      <c r="B7148" t="s">
        <v>41</v>
      </c>
      <c r="C7148">
        <v>2014</v>
      </c>
      <c r="D7148">
        <v>1.6</v>
      </c>
      <c r="E7148" t="s">
        <v>12</v>
      </c>
      <c r="F7148" t="s">
        <v>25</v>
      </c>
      <c r="G7148">
        <v>191195</v>
      </c>
      <c r="H7148">
        <v>2</v>
      </c>
      <c r="I7148">
        <v>2</v>
      </c>
      <c r="J7148">
        <v>6076</v>
      </c>
    </row>
    <row r="7149" spans="1:10" x14ac:dyDescent="0.2">
      <c r="A7149" t="s">
        <v>18</v>
      </c>
      <c r="B7149" t="s">
        <v>52</v>
      </c>
      <c r="C7149">
        <v>2008</v>
      </c>
      <c r="D7149">
        <v>4.9000000000000004</v>
      </c>
      <c r="E7149" t="s">
        <v>28</v>
      </c>
      <c r="F7149" t="s">
        <v>13</v>
      </c>
      <c r="G7149">
        <v>193234</v>
      </c>
      <c r="H7149">
        <v>3</v>
      </c>
      <c r="I7149">
        <v>1</v>
      </c>
      <c r="J7149">
        <v>7535</v>
      </c>
    </row>
    <row r="7150" spans="1:10" x14ac:dyDescent="0.2">
      <c r="A7150" t="s">
        <v>18</v>
      </c>
      <c r="B7150" t="s">
        <v>54</v>
      </c>
      <c r="C7150">
        <v>2005</v>
      </c>
      <c r="D7150">
        <v>4.5</v>
      </c>
      <c r="E7150" t="s">
        <v>28</v>
      </c>
      <c r="F7150" t="s">
        <v>17</v>
      </c>
      <c r="G7150">
        <v>11293</v>
      </c>
      <c r="H7150">
        <v>4</v>
      </c>
      <c r="I7150">
        <v>3</v>
      </c>
      <c r="J7150">
        <v>11374</v>
      </c>
    </row>
    <row r="7151" spans="1:10" x14ac:dyDescent="0.2">
      <c r="A7151" t="s">
        <v>33</v>
      </c>
      <c r="B7151" t="s">
        <v>55</v>
      </c>
      <c r="C7151">
        <v>2012</v>
      </c>
      <c r="D7151">
        <v>2.2000000000000002</v>
      </c>
      <c r="E7151" t="s">
        <v>16</v>
      </c>
      <c r="F7151" t="s">
        <v>25</v>
      </c>
      <c r="G7151">
        <v>40306</v>
      </c>
      <c r="H7151">
        <v>2</v>
      </c>
      <c r="I7151">
        <v>2</v>
      </c>
      <c r="J7151">
        <v>10093</v>
      </c>
    </row>
    <row r="7152" spans="1:10" x14ac:dyDescent="0.2">
      <c r="A7152" t="s">
        <v>23</v>
      </c>
      <c r="B7152" t="s">
        <v>24</v>
      </c>
      <c r="C7152">
        <v>2003</v>
      </c>
      <c r="D7152">
        <v>4.7</v>
      </c>
      <c r="E7152" t="s">
        <v>12</v>
      </c>
      <c r="F7152" t="s">
        <v>25</v>
      </c>
      <c r="G7152">
        <v>263733</v>
      </c>
      <c r="H7152">
        <v>4</v>
      </c>
      <c r="I7152">
        <v>2</v>
      </c>
      <c r="J7152">
        <v>4425</v>
      </c>
    </row>
    <row r="7153" spans="1:10" x14ac:dyDescent="0.2">
      <c r="A7153" t="s">
        <v>20</v>
      </c>
      <c r="B7153" t="s">
        <v>21</v>
      </c>
      <c r="C7153">
        <v>2011</v>
      </c>
      <c r="D7153">
        <v>4.7</v>
      </c>
      <c r="E7153" t="s">
        <v>28</v>
      </c>
      <c r="F7153" t="s">
        <v>25</v>
      </c>
      <c r="G7153">
        <v>218985</v>
      </c>
      <c r="H7153">
        <v>5</v>
      </c>
      <c r="I7153">
        <v>3</v>
      </c>
      <c r="J7153">
        <v>7720</v>
      </c>
    </row>
    <row r="7154" spans="1:10" x14ac:dyDescent="0.2">
      <c r="A7154" t="s">
        <v>40</v>
      </c>
      <c r="B7154" t="s">
        <v>49</v>
      </c>
      <c r="C7154">
        <v>2000</v>
      </c>
      <c r="D7154">
        <v>3</v>
      </c>
      <c r="E7154" t="s">
        <v>22</v>
      </c>
      <c r="F7154" t="s">
        <v>25</v>
      </c>
      <c r="G7154">
        <v>199144</v>
      </c>
      <c r="H7154">
        <v>3</v>
      </c>
      <c r="I7154">
        <v>3</v>
      </c>
      <c r="J7154">
        <v>5117</v>
      </c>
    </row>
    <row r="7155" spans="1:10" x14ac:dyDescent="0.2">
      <c r="A7155" t="s">
        <v>23</v>
      </c>
      <c r="B7155" t="s">
        <v>38</v>
      </c>
      <c r="C7155">
        <v>2011</v>
      </c>
      <c r="D7155">
        <v>1.4</v>
      </c>
      <c r="E7155" t="s">
        <v>28</v>
      </c>
      <c r="F7155" t="s">
        <v>25</v>
      </c>
      <c r="G7155">
        <v>712</v>
      </c>
      <c r="H7155">
        <v>5</v>
      </c>
      <c r="I7155">
        <v>2</v>
      </c>
      <c r="J7155">
        <v>8785</v>
      </c>
    </row>
    <row r="7156" spans="1:10" x14ac:dyDescent="0.2">
      <c r="A7156" t="s">
        <v>36</v>
      </c>
      <c r="B7156" t="s">
        <v>44</v>
      </c>
      <c r="C7156">
        <v>2005</v>
      </c>
      <c r="D7156">
        <v>1.6</v>
      </c>
      <c r="E7156" t="s">
        <v>28</v>
      </c>
      <c r="F7156" t="s">
        <v>17</v>
      </c>
      <c r="G7156">
        <v>194743</v>
      </c>
      <c r="H7156">
        <v>4</v>
      </c>
      <c r="I7156">
        <v>3</v>
      </c>
      <c r="J7156">
        <v>4805</v>
      </c>
    </row>
    <row r="7157" spans="1:10" x14ac:dyDescent="0.2">
      <c r="A7157" t="s">
        <v>10</v>
      </c>
      <c r="B7157" t="s">
        <v>48</v>
      </c>
      <c r="C7157">
        <v>2016</v>
      </c>
      <c r="D7157">
        <v>2.5</v>
      </c>
      <c r="E7157" t="s">
        <v>22</v>
      </c>
      <c r="F7157" t="s">
        <v>25</v>
      </c>
      <c r="G7157">
        <v>104371</v>
      </c>
      <c r="H7157">
        <v>5</v>
      </c>
      <c r="I7157">
        <v>5</v>
      </c>
      <c r="J7157">
        <v>11312</v>
      </c>
    </row>
    <row r="7158" spans="1:10" x14ac:dyDescent="0.2">
      <c r="A7158" t="s">
        <v>10</v>
      </c>
      <c r="B7158" t="s">
        <v>48</v>
      </c>
      <c r="C7158">
        <v>2011</v>
      </c>
      <c r="D7158">
        <v>4.5999999999999996</v>
      </c>
      <c r="E7158" t="s">
        <v>28</v>
      </c>
      <c r="F7158" t="s">
        <v>13</v>
      </c>
      <c r="G7158">
        <v>157536</v>
      </c>
      <c r="H7158">
        <v>3</v>
      </c>
      <c r="I7158">
        <v>5</v>
      </c>
      <c r="J7158">
        <v>8849</v>
      </c>
    </row>
    <row r="7159" spans="1:10" x14ac:dyDescent="0.2">
      <c r="A7159" t="s">
        <v>18</v>
      </c>
      <c r="B7159" t="s">
        <v>52</v>
      </c>
      <c r="C7159">
        <v>2006</v>
      </c>
      <c r="D7159">
        <v>4.2</v>
      </c>
      <c r="E7159" t="s">
        <v>22</v>
      </c>
      <c r="F7159" t="s">
        <v>17</v>
      </c>
      <c r="G7159">
        <v>248488</v>
      </c>
      <c r="H7159">
        <v>5</v>
      </c>
      <c r="I7159">
        <v>3</v>
      </c>
      <c r="J7159">
        <v>8630</v>
      </c>
    </row>
    <row r="7160" spans="1:10" x14ac:dyDescent="0.2">
      <c r="A7160" t="s">
        <v>40</v>
      </c>
      <c r="B7160" t="s">
        <v>41</v>
      </c>
      <c r="C7160">
        <v>2023</v>
      </c>
      <c r="D7160">
        <v>2.9</v>
      </c>
      <c r="E7160" t="s">
        <v>12</v>
      </c>
      <c r="F7160" t="s">
        <v>17</v>
      </c>
      <c r="G7160">
        <v>203359</v>
      </c>
      <c r="H7160">
        <v>2</v>
      </c>
      <c r="I7160">
        <v>1</v>
      </c>
      <c r="J7160">
        <v>11332</v>
      </c>
    </row>
    <row r="7161" spans="1:10" x14ac:dyDescent="0.2">
      <c r="A7161" t="s">
        <v>20</v>
      </c>
      <c r="B7161" t="s">
        <v>21</v>
      </c>
      <c r="C7161">
        <v>2005</v>
      </c>
      <c r="D7161">
        <v>4</v>
      </c>
      <c r="E7161" t="s">
        <v>22</v>
      </c>
      <c r="F7161" t="s">
        <v>13</v>
      </c>
      <c r="G7161">
        <v>106243</v>
      </c>
      <c r="H7161">
        <v>4</v>
      </c>
      <c r="I7161">
        <v>2</v>
      </c>
      <c r="J7161">
        <v>9475</v>
      </c>
    </row>
    <row r="7162" spans="1:10" x14ac:dyDescent="0.2">
      <c r="A7162" t="s">
        <v>33</v>
      </c>
      <c r="B7162" t="s">
        <v>34</v>
      </c>
      <c r="C7162">
        <v>2013</v>
      </c>
      <c r="D7162">
        <v>4.5</v>
      </c>
      <c r="E7162" t="s">
        <v>28</v>
      </c>
      <c r="F7162" t="s">
        <v>25</v>
      </c>
      <c r="G7162">
        <v>216053</v>
      </c>
      <c r="H7162">
        <v>3</v>
      </c>
      <c r="I7162">
        <v>1</v>
      </c>
      <c r="J7162">
        <v>8178</v>
      </c>
    </row>
    <row r="7163" spans="1:10" x14ac:dyDescent="0.2">
      <c r="A7163" t="s">
        <v>18</v>
      </c>
      <c r="B7163" t="s">
        <v>19</v>
      </c>
      <c r="C7163">
        <v>2011</v>
      </c>
      <c r="D7163">
        <v>4.0999999999999996</v>
      </c>
      <c r="E7163" t="s">
        <v>12</v>
      </c>
      <c r="F7163" t="s">
        <v>13</v>
      </c>
      <c r="G7163">
        <v>214542</v>
      </c>
      <c r="H7163">
        <v>2</v>
      </c>
      <c r="I7163">
        <v>5</v>
      </c>
      <c r="J7163">
        <v>7209</v>
      </c>
    </row>
    <row r="7164" spans="1:10" x14ac:dyDescent="0.2">
      <c r="A7164" t="s">
        <v>36</v>
      </c>
      <c r="B7164" t="s">
        <v>37</v>
      </c>
      <c r="C7164">
        <v>2007</v>
      </c>
      <c r="D7164">
        <v>2.2000000000000002</v>
      </c>
      <c r="E7164" t="s">
        <v>22</v>
      </c>
      <c r="F7164" t="s">
        <v>17</v>
      </c>
      <c r="G7164">
        <v>17910</v>
      </c>
      <c r="H7164">
        <v>3</v>
      </c>
      <c r="I7164">
        <v>4</v>
      </c>
      <c r="J7164">
        <v>11541</v>
      </c>
    </row>
    <row r="7165" spans="1:10" x14ac:dyDescent="0.2">
      <c r="A7165" t="s">
        <v>29</v>
      </c>
      <c r="B7165" t="s">
        <v>56</v>
      </c>
      <c r="C7165">
        <v>2009</v>
      </c>
      <c r="D7165">
        <v>2.5</v>
      </c>
      <c r="E7165" t="s">
        <v>28</v>
      </c>
      <c r="F7165" t="s">
        <v>25</v>
      </c>
      <c r="G7165">
        <v>185382</v>
      </c>
      <c r="H7165">
        <v>4</v>
      </c>
      <c r="I7165">
        <v>1</v>
      </c>
      <c r="J7165">
        <v>5592</v>
      </c>
    </row>
    <row r="7166" spans="1:10" x14ac:dyDescent="0.2">
      <c r="A7166" t="s">
        <v>40</v>
      </c>
      <c r="B7166" t="s">
        <v>51</v>
      </c>
      <c r="C7166">
        <v>2003</v>
      </c>
      <c r="D7166">
        <v>1.3</v>
      </c>
      <c r="E7166" t="s">
        <v>16</v>
      </c>
      <c r="F7166" t="s">
        <v>13</v>
      </c>
      <c r="G7166">
        <v>286239</v>
      </c>
      <c r="H7166">
        <v>3</v>
      </c>
      <c r="I7166">
        <v>5</v>
      </c>
      <c r="J7166">
        <v>2000</v>
      </c>
    </row>
    <row r="7167" spans="1:10" x14ac:dyDescent="0.2">
      <c r="A7167" t="s">
        <v>10</v>
      </c>
      <c r="B7167" t="s">
        <v>11</v>
      </c>
      <c r="C7167">
        <v>2023</v>
      </c>
      <c r="D7167">
        <v>3.2</v>
      </c>
      <c r="E7167" t="s">
        <v>12</v>
      </c>
      <c r="F7167" t="s">
        <v>25</v>
      </c>
      <c r="G7167">
        <v>193404</v>
      </c>
      <c r="H7167">
        <v>3</v>
      </c>
      <c r="I7167">
        <v>4</v>
      </c>
      <c r="J7167">
        <v>10331</v>
      </c>
    </row>
    <row r="7168" spans="1:10" x14ac:dyDescent="0.2">
      <c r="A7168" t="s">
        <v>26</v>
      </c>
      <c r="B7168" t="s">
        <v>47</v>
      </c>
      <c r="C7168">
        <v>2022</v>
      </c>
      <c r="D7168">
        <v>3.6</v>
      </c>
      <c r="E7168" t="s">
        <v>16</v>
      </c>
      <c r="F7168" t="s">
        <v>17</v>
      </c>
      <c r="G7168">
        <v>225866</v>
      </c>
      <c r="H7168">
        <v>4</v>
      </c>
      <c r="I7168">
        <v>3</v>
      </c>
      <c r="J7168">
        <v>12282</v>
      </c>
    </row>
    <row r="7169" spans="1:10" x14ac:dyDescent="0.2">
      <c r="A7169" t="s">
        <v>29</v>
      </c>
      <c r="B7169" t="s">
        <v>35</v>
      </c>
      <c r="C7169">
        <v>2019</v>
      </c>
      <c r="D7169">
        <v>1.4</v>
      </c>
      <c r="E7169" t="s">
        <v>28</v>
      </c>
      <c r="F7169" t="s">
        <v>25</v>
      </c>
      <c r="G7169">
        <v>168026</v>
      </c>
      <c r="H7169">
        <v>4</v>
      </c>
      <c r="I7169">
        <v>5</v>
      </c>
      <c r="J7169">
        <v>7839</v>
      </c>
    </row>
    <row r="7170" spans="1:10" x14ac:dyDescent="0.2">
      <c r="A7170" t="s">
        <v>26</v>
      </c>
      <c r="B7170" t="s">
        <v>47</v>
      </c>
      <c r="C7170">
        <v>2022</v>
      </c>
      <c r="D7170">
        <v>4.9000000000000004</v>
      </c>
      <c r="E7170" t="s">
        <v>28</v>
      </c>
      <c r="F7170" t="s">
        <v>13</v>
      </c>
      <c r="G7170">
        <v>286358</v>
      </c>
      <c r="H7170">
        <v>2</v>
      </c>
      <c r="I7170">
        <v>3</v>
      </c>
      <c r="J7170">
        <v>9872</v>
      </c>
    </row>
    <row r="7171" spans="1:10" x14ac:dyDescent="0.2">
      <c r="A7171" t="s">
        <v>20</v>
      </c>
      <c r="B7171" t="s">
        <v>21</v>
      </c>
      <c r="C7171">
        <v>2004</v>
      </c>
      <c r="D7171">
        <v>4.5</v>
      </c>
      <c r="E7171" t="s">
        <v>12</v>
      </c>
      <c r="F7171" t="s">
        <v>13</v>
      </c>
      <c r="G7171">
        <v>271531</v>
      </c>
      <c r="H7171">
        <v>2</v>
      </c>
      <c r="I7171">
        <v>4</v>
      </c>
      <c r="J7171">
        <v>4369</v>
      </c>
    </row>
    <row r="7172" spans="1:10" x14ac:dyDescent="0.2">
      <c r="A7172" t="s">
        <v>23</v>
      </c>
      <c r="B7172" t="s">
        <v>45</v>
      </c>
      <c r="C7172">
        <v>2002</v>
      </c>
      <c r="D7172">
        <v>2.4</v>
      </c>
      <c r="E7172" t="s">
        <v>22</v>
      </c>
      <c r="F7172" t="s">
        <v>17</v>
      </c>
      <c r="G7172">
        <v>112015</v>
      </c>
      <c r="H7172">
        <v>4</v>
      </c>
      <c r="I7172">
        <v>5</v>
      </c>
      <c r="J7172">
        <v>8359</v>
      </c>
    </row>
    <row r="7173" spans="1:10" x14ac:dyDescent="0.2">
      <c r="A7173" t="s">
        <v>18</v>
      </c>
      <c r="B7173" t="s">
        <v>52</v>
      </c>
      <c r="C7173">
        <v>2009</v>
      </c>
      <c r="D7173">
        <v>3.6</v>
      </c>
      <c r="E7173" t="s">
        <v>12</v>
      </c>
      <c r="F7173" t="s">
        <v>17</v>
      </c>
      <c r="G7173">
        <v>53762</v>
      </c>
      <c r="H7173">
        <v>3</v>
      </c>
      <c r="I7173">
        <v>4</v>
      </c>
      <c r="J7173">
        <v>10824</v>
      </c>
    </row>
    <row r="7174" spans="1:10" x14ac:dyDescent="0.2">
      <c r="A7174" t="s">
        <v>29</v>
      </c>
      <c r="B7174" t="s">
        <v>56</v>
      </c>
      <c r="C7174">
        <v>2016</v>
      </c>
      <c r="D7174">
        <v>4.0999999999999996</v>
      </c>
      <c r="E7174" t="s">
        <v>28</v>
      </c>
      <c r="F7174" t="s">
        <v>13</v>
      </c>
      <c r="G7174">
        <v>45712</v>
      </c>
      <c r="H7174">
        <v>4</v>
      </c>
      <c r="I7174">
        <v>4</v>
      </c>
      <c r="J7174">
        <v>12085</v>
      </c>
    </row>
    <row r="7175" spans="1:10" x14ac:dyDescent="0.2">
      <c r="A7175" t="s">
        <v>36</v>
      </c>
      <c r="B7175" t="s">
        <v>37</v>
      </c>
      <c r="C7175">
        <v>2019</v>
      </c>
      <c r="D7175">
        <v>1.5</v>
      </c>
      <c r="E7175" t="s">
        <v>28</v>
      </c>
      <c r="F7175" t="s">
        <v>13</v>
      </c>
      <c r="G7175">
        <v>264951</v>
      </c>
      <c r="H7175">
        <v>4</v>
      </c>
      <c r="I7175">
        <v>1</v>
      </c>
      <c r="J7175">
        <v>6000</v>
      </c>
    </row>
    <row r="7176" spans="1:10" x14ac:dyDescent="0.2">
      <c r="A7176" t="s">
        <v>33</v>
      </c>
      <c r="B7176" t="s">
        <v>55</v>
      </c>
      <c r="C7176">
        <v>2014</v>
      </c>
      <c r="D7176">
        <v>2.1</v>
      </c>
      <c r="E7176" t="s">
        <v>22</v>
      </c>
      <c r="F7176" t="s">
        <v>17</v>
      </c>
      <c r="G7176">
        <v>142689</v>
      </c>
      <c r="H7176">
        <v>3</v>
      </c>
      <c r="I7176">
        <v>5</v>
      </c>
      <c r="J7176">
        <v>11046</v>
      </c>
    </row>
    <row r="7177" spans="1:10" x14ac:dyDescent="0.2">
      <c r="A7177" t="s">
        <v>23</v>
      </c>
      <c r="B7177" t="s">
        <v>45</v>
      </c>
      <c r="C7177">
        <v>2013</v>
      </c>
      <c r="D7177">
        <v>1.9</v>
      </c>
      <c r="E7177" t="s">
        <v>16</v>
      </c>
      <c r="F7177" t="s">
        <v>17</v>
      </c>
      <c r="G7177">
        <v>217349</v>
      </c>
      <c r="H7177">
        <v>5</v>
      </c>
      <c r="I7177">
        <v>4</v>
      </c>
      <c r="J7177">
        <v>8053</v>
      </c>
    </row>
    <row r="7178" spans="1:10" x14ac:dyDescent="0.2">
      <c r="A7178" t="s">
        <v>26</v>
      </c>
      <c r="B7178" t="s">
        <v>32</v>
      </c>
      <c r="C7178">
        <v>2001</v>
      </c>
      <c r="D7178">
        <v>1.4</v>
      </c>
      <c r="E7178" t="s">
        <v>16</v>
      </c>
      <c r="F7178" t="s">
        <v>25</v>
      </c>
      <c r="G7178">
        <v>80016</v>
      </c>
      <c r="H7178">
        <v>5</v>
      </c>
      <c r="I7178">
        <v>4</v>
      </c>
      <c r="J7178">
        <v>5199</v>
      </c>
    </row>
    <row r="7179" spans="1:10" x14ac:dyDescent="0.2">
      <c r="A7179" t="s">
        <v>23</v>
      </c>
      <c r="B7179" t="s">
        <v>38</v>
      </c>
      <c r="C7179">
        <v>2022</v>
      </c>
      <c r="D7179">
        <v>1.1000000000000001</v>
      </c>
      <c r="E7179" t="s">
        <v>16</v>
      </c>
      <c r="F7179" t="s">
        <v>17</v>
      </c>
      <c r="G7179">
        <v>17726</v>
      </c>
      <c r="H7179">
        <v>2</v>
      </c>
      <c r="I7179">
        <v>3</v>
      </c>
      <c r="J7179">
        <v>13945</v>
      </c>
    </row>
    <row r="7180" spans="1:10" x14ac:dyDescent="0.2">
      <c r="A7180" t="s">
        <v>29</v>
      </c>
      <c r="B7180" t="s">
        <v>35</v>
      </c>
      <c r="C7180">
        <v>2023</v>
      </c>
      <c r="D7180">
        <v>3.1</v>
      </c>
      <c r="E7180" t="s">
        <v>22</v>
      </c>
      <c r="F7180" t="s">
        <v>13</v>
      </c>
      <c r="G7180">
        <v>179706</v>
      </c>
      <c r="H7180">
        <v>5</v>
      </c>
      <c r="I7180">
        <v>3</v>
      </c>
      <c r="J7180">
        <v>12505</v>
      </c>
    </row>
    <row r="7181" spans="1:10" x14ac:dyDescent="0.2">
      <c r="A7181" t="s">
        <v>14</v>
      </c>
      <c r="B7181" t="s">
        <v>46</v>
      </c>
      <c r="C7181">
        <v>2020</v>
      </c>
      <c r="D7181">
        <v>2.1</v>
      </c>
      <c r="E7181" t="s">
        <v>28</v>
      </c>
      <c r="F7181" t="s">
        <v>13</v>
      </c>
      <c r="G7181">
        <v>285243</v>
      </c>
      <c r="H7181">
        <v>5</v>
      </c>
      <c r="I7181">
        <v>5</v>
      </c>
      <c r="J7181">
        <v>6495</v>
      </c>
    </row>
    <row r="7182" spans="1:10" x14ac:dyDescent="0.2">
      <c r="A7182" t="s">
        <v>18</v>
      </c>
      <c r="B7182" t="s">
        <v>52</v>
      </c>
      <c r="C7182">
        <v>2003</v>
      </c>
      <c r="D7182">
        <v>2.2999999999999998</v>
      </c>
      <c r="E7182" t="s">
        <v>28</v>
      </c>
      <c r="F7182" t="s">
        <v>13</v>
      </c>
      <c r="G7182">
        <v>96610</v>
      </c>
      <c r="H7182">
        <v>4</v>
      </c>
      <c r="I7182">
        <v>1</v>
      </c>
      <c r="J7182">
        <v>5367</v>
      </c>
    </row>
    <row r="7183" spans="1:10" x14ac:dyDescent="0.2">
      <c r="A7183" t="s">
        <v>26</v>
      </c>
      <c r="B7183" t="s">
        <v>47</v>
      </c>
      <c r="C7183">
        <v>2004</v>
      </c>
      <c r="D7183">
        <v>3</v>
      </c>
      <c r="E7183" t="s">
        <v>22</v>
      </c>
      <c r="F7183" t="s">
        <v>17</v>
      </c>
      <c r="G7183">
        <v>281618</v>
      </c>
      <c r="H7183">
        <v>4</v>
      </c>
      <c r="I7183">
        <v>1</v>
      </c>
      <c r="J7183">
        <v>6167</v>
      </c>
    </row>
    <row r="7184" spans="1:10" x14ac:dyDescent="0.2">
      <c r="A7184" t="s">
        <v>10</v>
      </c>
      <c r="B7184" t="s">
        <v>11</v>
      </c>
      <c r="C7184">
        <v>2008</v>
      </c>
      <c r="D7184">
        <v>1.6</v>
      </c>
      <c r="E7184" t="s">
        <v>28</v>
      </c>
      <c r="F7184" t="s">
        <v>13</v>
      </c>
      <c r="G7184">
        <v>250194</v>
      </c>
      <c r="H7184">
        <v>5</v>
      </c>
      <c r="I7184">
        <v>3</v>
      </c>
      <c r="J7184">
        <v>3096</v>
      </c>
    </row>
    <row r="7185" spans="1:10" x14ac:dyDescent="0.2">
      <c r="A7185" t="s">
        <v>26</v>
      </c>
      <c r="B7185" t="s">
        <v>32</v>
      </c>
      <c r="C7185">
        <v>2008</v>
      </c>
      <c r="D7185">
        <v>2.2000000000000002</v>
      </c>
      <c r="E7185" t="s">
        <v>22</v>
      </c>
      <c r="F7185" t="s">
        <v>17</v>
      </c>
      <c r="G7185">
        <v>84663</v>
      </c>
      <c r="H7185">
        <v>5</v>
      </c>
      <c r="I7185">
        <v>1</v>
      </c>
      <c r="J7185">
        <v>10506</v>
      </c>
    </row>
    <row r="7186" spans="1:10" x14ac:dyDescent="0.2">
      <c r="A7186" t="s">
        <v>18</v>
      </c>
      <c r="B7186" t="s">
        <v>52</v>
      </c>
      <c r="C7186">
        <v>2005</v>
      </c>
      <c r="D7186">
        <v>1.6</v>
      </c>
      <c r="E7186" t="s">
        <v>16</v>
      </c>
      <c r="F7186" t="s">
        <v>25</v>
      </c>
      <c r="G7186">
        <v>47361</v>
      </c>
      <c r="H7186">
        <v>5</v>
      </c>
      <c r="I7186">
        <v>4</v>
      </c>
      <c r="J7186">
        <v>7252</v>
      </c>
    </row>
    <row r="7187" spans="1:10" x14ac:dyDescent="0.2">
      <c r="A7187" t="s">
        <v>23</v>
      </c>
      <c r="B7187" t="s">
        <v>38</v>
      </c>
      <c r="C7187">
        <v>2019</v>
      </c>
      <c r="D7187">
        <v>4.7</v>
      </c>
      <c r="E7187" t="s">
        <v>16</v>
      </c>
      <c r="F7187" t="s">
        <v>17</v>
      </c>
      <c r="G7187">
        <v>292565</v>
      </c>
      <c r="H7187">
        <v>5</v>
      </c>
      <c r="I7187">
        <v>5</v>
      </c>
      <c r="J7187">
        <v>11148</v>
      </c>
    </row>
    <row r="7188" spans="1:10" x14ac:dyDescent="0.2">
      <c r="A7188" t="s">
        <v>23</v>
      </c>
      <c r="B7188" t="s">
        <v>38</v>
      </c>
      <c r="C7188">
        <v>2016</v>
      </c>
      <c r="D7188">
        <v>4.5999999999999996</v>
      </c>
      <c r="E7188" t="s">
        <v>22</v>
      </c>
      <c r="F7188" t="s">
        <v>13</v>
      </c>
      <c r="G7188">
        <v>9071</v>
      </c>
      <c r="H7188">
        <v>5</v>
      </c>
      <c r="I7188">
        <v>2</v>
      </c>
      <c r="J7188">
        <v>15318</v>
      </c>
    </row>
    <row r="7189" spans="1:10" x14ac:dyDescent="0.2">
      <c r="A7189" t="s">
        <v>23</v>
      </c>
      <c r="B7189" t="s">
        <v>38</v>
      </c>
      <c r="C7189">
        <v>2017</v>
      </c>
      <c r="D7189">
        <v>2.4</v>
      </c>
      <c r="E7189" t="s">
        <v>22</v>
      </c>
      <c r="F7189" t="s">
        <v>25</v>
      </c>
      <c r="G7189">
        <v>204690</v>
      </c>
      <c r="H7189">
        <v>5</v>
      </c>
      <c r="I7189">
        <v>1</v>
      </c>
      <c r="J7189">
        <v>9506</v>
      </c>
    </row>
    <row r="7190" spans="1:10" x14ac:dyDescent="0.2">
      <c r="A7190" t="s">
        <v>29</v>
      </c>
      <c r="B7190" t="s">
        <v>35</v>
      </c>
      <c r="C7190">
        <v>2002</v>
      </c>
      <c r="D7190">
        <v>1.2</v>
      </c>
      <c r="E7190" t="s">
        <v>22</v>
      </c>
      <c r="F7190" t="s">
        <v>13</v>
      </c>
      <c r="G7190">
        <v>119028</v>
      </c>
      <c r="H7190">
        <v>5</v>
      </c>
      <c r="I7190">
        <v>5</v>
      </c>
      <c r="J7190">
        <v>5519</v>
      </c>
    </row>
    <row r="7191" spans="1:10" x14ac:dyDescent="0.2">
      <c r="A7191" t="s">
        <v>23</v>
      </c>
      <c r="B7191" t="s">
        <v>45</v>
      </c>
      <c r="C7191">
        <v>2018</v>
      </c>
      <c r="D7191">
        <v>3.5</v>
      </c>
      <c r="E7191" t="s">
        <v>16</v>
      </c>
      <c r="F7191" t="s">
        <v>25</v>
      </c>
      <c r="G7191">
        <v>222042</v>
      </c>
      <c r="H7191">
        <v>5</v>
      </c>
      <c r="I7191">
        <v>1</v>
      </c>
      <c r="J7191">
        <v>9559</v>
      </c>
    </row>
    <row r="7192" spans="1:10" x14ac:dyDescent="0.2">
      <c r="A7192" t="s">
        <v>40</v>
      </c>
      <c r="B7192" t="s">
        <v>51</v>
      </c>
      <c r="C7192">
        <v>2001</v>
      </c>
      <c r="D7192">
        <v>3.2</v>
      </c>
      <c r="E7192" t="s">
        <v>16</v>
      </c>
      <c r="F7192" t="s">
        <v>17</v>
      </c>
      <c r="G7192">
        <v>195323</v>
      </c>
      <c r="H7192">
        <v>3</v>
      </c>
      <c r="I7192">
        <v>2</v>
      </c>
      <c r="J7192">
        <v>6193</v>
      </c>
    </row>
    <row r="7193" spans="1:10" x14ac:dyDescent="0.2">
      <c r="A7193" t="s">
        <v>40</v>
      </c>
      <c r="B7193" t="s">
        <v>41</v>
      </c>
      <c r="C7193">
        <v>2018</v>
      </c>
      <c r="D7193">
        <v>4.8</v>
      </c>
      <c r="E7193" t="s">
        <v>16</v>
      </c>
      <c r="F7193" t="s">
        <v>25</v>
      </c>
      <c r="G7193">
        <v>211809</v>
      </c>
      <c r="H7193">
        <v>5</v>
      </c>
      <c r="I7193">
        <v>1</v>
      </c>
      <c r="J7193">
        <v>11063</v>
      </c>
    </row>
    <row r="7194" spans="1:10" x14ac:dyDescent="0.2">
      <c r="A7194" t="s">
        <v>40</v>
      </c>
      <c r="B7194" t="s">
        <v>49</v>
      </c>
      <c r="C7194">
        <v>2000</v>
      </c>
      <c r="D7194">
        <v>3.8</v>
      </c>
      <c r="E7194" t="s">
        <v>22</v>
      </c>
      <c r="F7194" t="s">
        <v>13</v>
      </c>
      <c r="G7194">
        <v>236211</v>
      </c>
      <c r="H7194">
        <v>5</v>
      </c>
      <c r="I7194">
        <v>4</v>
      </c>
      <c r="J7194">
        <v>5175</v>
      </c>
    </row>
    <row r="7195" spans="1:10" x14ac:dyDescent="0.2">
      <c r="A7195" t="s">
        <v>10</v>
      </c>
      <c r="B7195" t="s">
        <v>11</v>
      </c>
      <c r="C7195">
        <v>2010</v>
      </c>
      <c r="D7195">
        <v>2.5</v>
      </c>
      <c r="E7195" t="s">
        <v>12</v>
      </c>
      <c r="F7195" t="s">
        <v>17</v>
      </c>
      <c r="G7195">
        <v>186502</v>
      </c>
      <c r="H7195">
        <v>2</v>
      </c>
      <c r="I7195">
        <v>2</v>
      </c>
      <c r="J7195">
        <v>7369</v>
      </c>
    </row>
    <row r="7196" spans="1:10" x14ac:dyDescent="0.2">
      <c r="A7196" t="s">
        <v>10</v>
      </c>
      <c r="B7196" t="s">
        <v>48</v>
      </c>
      <c r="C7196">
        <v>2012</v>
      </c>
      <c r="D7196">
        <v>4.5</v>
      </c>
      <c r="E7196" t="s">
        <v>16</v>
      </c>
      <c r="F7196" t="s">
        <v>17</v>
      </c>
      <c r="G7196">
        <v>188960</v>
      </c>
      <c r="H7196">
        <v>2</v>
      </c>
      <c r="I7196">
        <v>4</v>
      </c>
      <c r="J7196">
        <v>10920</v>
      </c>
    </row>
    <row r="7197" spans="1:10" x14ac:dyDescent="0.2">
      <c r="A7197" t="s">
        <v>23</v>
      </c>
      <c r="B7197" t="s">
        <v>24</v>
      </c>
      <c r="C7197">
        <v>2016</v>
      </c>
      <c r="D7197">
        <v>4.4000000000000004</v>
      </c>
      <c r="E7197" t="s">
        <v>12</v>
      </c>
      <c r="F7197" t="s">
        <v>13</v>
      </c>
      <c r="G7197">
        <v>126539</v>
      </c>
      <c r="H7197">
        <v>2</v>
      </c>
      <c r="I7197">
        <v>2</v>
      </c>
      <c r="J7197">
        <v>10769</v>
      </c>
    </row>
    <row r="7198" spans="1:10" x14ac:dyDescent="0.2">
      <c r="A7198" t="s">
        <v>14</v>
      </c>
      <c r="B7198" t="s">
        <v>15</v>
      </c>
      <c r="C7198">
        <v>2001</v>
      </c>
      <c r="D7198">
        <v>5</v>
      </c>
      <c r="E7198" t="s">
        <v>28</v>
      </c>
      <c r="F7198" t="s">
        <v>17</v>
      </c>
      <c r="G7198">
        <v>287516</v>
      </c>
      <c r="H7198">
        <v>5</v>
      </c>
      <c r="I7198">
        <v>5</v>
      </c>
      <c r="J7198">
        <v>5149</v>
      </c>
    </row>
    <row r="7199" spans="1:10" x14ac:dyDescent="0.2">
      <c r="A7199" t="s">
        <v>26</v>
      </c>
      <c r="B7199" t="s">
        <v>47</v>
      </c>
      <c r="C7199">
        <v>2014</v>
      </c>
      <c r="D7199">
        <v>1.6</v>
      </c>
      <c r="E7199" t="s">
        <v>22</v>
      </c>
      <c r="F7199" t="s">
        <v>25</v>
      </c>
      <c r="G7199">
        <v>285729</v>
      </c>
      <c r="H7199">
        <v>2</v>
      </c>
      <c r="I7199">
        <v>5</v>
      </c>
      <c r="J7199">
        <v>6185</v>
      </c>
    </row>
    <row r="7200" spans="1:10" x14ac:dyDescent="0.2">
      <c r="A7200" t="s">
        <v>14</v>
      </c>
      <c r="B7200" t="s">
        <v>46</v>
      </c>
      <c r="C7200">
        <v>2004</v>
      </c>
      <c r="D7200">
        <v>1.4</v>
      </c>
      <c r="E7200" t="s">
        <v>28</v>
      </c>
      <c r="F7200" t="s">
        <v>13</v>
      </c>
      <c r="G7200">
        <v>280128</v>
      </c>
      <c r="H7200">
        <v>4</v>
      </c>
      <c r="I7200">
        <v>2</v>
      </c>
      <c r="J7200">
        <v>2000</v>
      </c>
    </row>
    <row r="7201" spans="1:10" x14ac:dyDescent="0.2">
      <c r="A7201" t="s">
        <v>33</v>
      </c>
      <c r="B7201" t="s">
        <v>55</v>
      </c>
      <c r="C7201">
        <v>2002</v>
      </c>
      <c r="D7201">
        <v>3.3</v>
      </c>
      <c r="E7201" t="s">
        <v>12</v>
      </c>
      <c r="F7201" t="s">
        <v>25</v>
      </c>
      <c r="G7201">
        <v>244368</v>
      </c>
      <c r="H7201">
        <v>3</v>
      </c>
      <c r="I7201">
        <v>5</v>
      </c>
      <c r="J7201">
        <v>3112</v>
      </c>
    </row>
    <row r="7202" spans="1:10" x14ac:dyDescent="0.2">
      <c r="A7202" t="s">
        <v>29</v>
      </c>
      <c r="B7202" t="s">
        <v>30</v>
      </c>
      <c r="C7202">
        <v>2020</v>
      </c>
      <c r="D7202">
        <v>2.9</v>
      </c>
      <c r="E7202" t="s">
        <v>22</v>
      </c>
      <c r="F7202" t="s">
        <v>25</v>
      </c>
      <c r="G7202">
        <v>275857</v>
      </c>
      <c r="H7202">
        <v>2</v>
      </c>
      <c r="I7202">
        <v>1</v>
      </c>
      <c r="J7202">
        <v>9482</v>
      </c>
    </row>
    <row r="7203" spans="1:10" x14ac:dyDescent="0.2">
      <c r="A7203" t="s">
        <v>23</v>
      </c>
      <c r="B7203" t="s">
        <v>24</v>
      </c>
      <c r="C7203">
        <v>2021</v>
      </c>
      <c r="D7203">
        <v>2.9</v>
      </c>
      <c r="E7203" t="s">
        <v>22</v>
      </c>
      <c r="F7203" t="s">
        <v>13</v>
      </c>
      <c r="G7203">
        <v>39924</v>
      </c>
      <c r="H7203">
        <v>2</v>
      </c>
      <c r="I7203">
        <v>5</v>
      </c>
      <c r="J7203">
        <v>14501</v>
      </c>
    </row>
    <row r="7204" spans="1:10" x14ac:dyDescent="0.2">
      <c r="A7204" t="s">
        <v>29</v>
      </c>
      <c r="B7204" t="s">
        <v>35</v>
      </c>
      <c r="C7204">
        <v>2017</v>
      </c>
      <c r="D7204">
        <v>1.3</v>
      </c>
      <c r="E7204" t="s">
        <v>28</v>
      </c>
      <c r="F7204" t="s">
        <v>17</v>
      </c>
      <c r="G7204">
        <v>257004</v>
      </c>
      <c r="H7204">
        <v>5</v>
      </c>
      <c r="I7204">
        <v>4</v>
      </c>
      <c r="J7204">
        <v>6859</v>
      </c>
    </row>
    <row r="7205" spans="1:10" x14ac:dyDescent="0.2">
      <c r="A7205" t="s">
        <v>29</v>
      </c>
      <c r="B7205" t="s">
        <v>56</v>
      </c>
      <c r="C7205">
        <v>2023</v>
      </c>
      <c r="D7205">
        <v>1.3</v>
      </c>
      <c r="E7205" t="s">
        <v>12</v>
      </c>
      <c r="F7205" t="s">
        <v>17</v>
      </c>
      <c r="G7205">
        <v>72492</v>
      </c>
      <c r="H7205">
        <v>3</v>
      </c>
      <c r="I7205">
        <v>1</v>
      </c>
      <c r="J7205">
        <v>12350</v>
      </c>
    </row>
    <row r="7206" spans="1:10" x14ac:dyDescent="0.2">
      <c r="A7206" t="s">
        <v>33</v>
      </c>
      <c r="B7206" t="s">
        <v>43</v>
      </c>
      <c r="C7206">
        <v>2004</v>
      </c>
      <c r="D7206">
        <v>3.2</v>
      </c>
      <c r="E7206" t="s">
        <v>12</v>
      </c>
      <c r="F7206" t="s">
        <v>25</v>
      </c>
      <c r="G7206">
        <v>232157</v>
      </c>
      <c r="H7206">
        <v>3</v>
      </c>
      <c r="I7206">
        <v>2</v>
      </c>
      <c r="J7206">
        <v>3856</v>
      </c>
    </row>
    <row r="7207" spans="1:10" x14ac:dyDescent="0.2">
      <c r="A7207" t="s">
        <v>33</v>
      </c>
      <c r="B7207" t="s">
        <v>34</v>
      </c>
      <c r="C7207">
        <v>2009</v>
      </c>
      <c r="D7207">
        <v>4.0999999999999996</v>
      </c>
      <c r="E7207" t="s">
        <v>12</v>
      </c>
      <c r="F7207" t="s">
        <v>17</v>
      </c>
      <c r="G7207">
        <v>73326</v>
      </c>
      <c r="H7207">
        <v>2</v>
      </c>
      <c r="I7207">
        <v>5</v>
      </c>
      <c r="J7207">
        <v>10933</v>
      </c>
    </row>
    <row r="7208" spans="1:10" x14ac:dyDescent="0.2">
      <c r="A7208" t="s">
        <v>14</v>
      </c>
      <c r="B7208" t="s">
        <v>39</v>
      </c>
      <c r="C7208">
        <v>2018</v>
      </c>
      <c r="D7208">
        <v>1.9</v>
      </c>
      <c r="E7208" t="s">
        <v>16</v>
      </c>
      <c r="F7208" t="s">
        <v>17</v>
      </c>
      <c r="G7208">
        <v>13790</v>
      </c>
      <c r="H7208">
        <v>5</v>
      </c>
      <c r="I7208">
        <v>5</v>
      </c>
      <c r="J7208">
        <v>13624</v>
      </c>
    </row>
    <row r="7209" spans="1:10" x14ac:dyDescent="0.2">
      <c r="A7209" t="s">
        <v>10</v>
      </c>
      <c r="B7209" t="s">
        <v>48</v>
      </c>
      <c r="C7209">
        <v>2006</v>
      </c>
      <c r="D7209">
        <v>3.8</v>
      </c>
      <c r="E7209" t="s">
        <v>22</v>
      </c>
      <c r="F7209" t="s">
        <v>25</v>
      </c>
      <c r="G7209">
        <v>99812</v>
      </c>
      <c r="H7209">
        <v>3</v>
      </c>
      <c r="I7209">
        <v>1</v>
      </c>
      <c r="J7209">
        <v>9703</v>
      </c>
    </row>
    <row r="7210" spans="1:10" x14ac:dyDescent="0.2">
      <c r="A7210" t="s">
        <v>40</v>
      </c>
      <c r="B7210" t="s">
        <v>49</v>
      </c>
      <c r="C7210">
        <v>2009</v>
      </c>
      <c r="D7210">
        <v>3.2</v>
      </c>
      <c r="E7210" t="s">
        <v>22</v>
      </c>
      <c r="F7210" t="s">
        <v>17</v>
      </c>
      <c r="G7210">
        <v>166096</v>
      </c>
      <c r="H7210">
        <v>2</v>
      </c>
      <c r="I7210">
        <v>5</v>
      </c>
      <c r="J7210">
        <v>10178</v>
      </c>
    </row>
    <row r="7211" spans="1:10" x14ac:dyDescent="0.2">
      <c r="A7211" t="s">
        <v>20</v>
      </c>
      <c r="B7211" t="s">
        <v>50</v>
      </c>
      <c r="C7211">
        <v>2020</v>
      </c>
      <c r="D7211">
        <v>2.2999999999999998</v>
      </c>
      <c r="E7211" t="s">
        <v>16</v>
      </c>
      <c r="F7211" t="s">
        <v>13</v>
      </c>
      <c r="G7211">
        <v>142405</v>
      </c>
      <c r="H7211">
        <v>5</v>
      </c>
      <c r="I7211">
        <v>1</v>
      </c>
      <c r="J7211">
        <v>10551</v>
      </c>
    </row>
    <row r="7212" spans="1:10" x14ac:dyDescent="0.2">
      <c r="A7212" t="s">
        <v>18</v>
      </c>
      <c r="B7212" t="s">
        <v>54</v>
      </c>
      <c r="C7212">
        <v>2004</v>
      </c>
      <c r="D7212">
        <v>1</v>
      </c>
      <c r="E7212" t="s">
        <v>12</v>
      </c>
      <c r="F7212" t="s">
        <v>17</v>
      </c>
      <c r="G7212">
        <v>223183</v>
      </c>
      <c r="H7212">
        <v>4</v>
      </c>
      <c r="I7212">
        <v>5</v>
      </c>
      <c r="J7212">
        <v>3336</v>
      </c>
    </row>
    <row r="7213" spans="1:10" x14ac:dyDescent="0.2">
      <c r="A7213" t="s">
        <v>23</v>
      </c>
      <c r="B7213" t="s">
        <v>45</v>
      </c>
      <c r="C7213">
        <v>2022</v>
      </c>
      <c r="D7213">
        <v>3.2</v>
      </c>
      <c r="E7213" t="s">
        <v>12</v>
      </c>
      <c r="F7213" t="s">
        <v>13</v>
      </c>
      <c r="G7213">
        <v>137887</v>
      </c>
      <c r="H7213">
        <v>2</v>
      </c>
      <c r="I7213">
        <v>1</v>
      </c>
      <c r="J7213">
        <v>11142</v>
      </c>
    </row>
    <row r="7214" spans="1:10" x14ac:dyDescent="0.2">
      <c r="A7214" t="s">
        <v>29</v>
      </c>
      <c r="B7214" t="s">
        <v>30</v>
      </c>
      <c r="C7214">
        <v>2016</v>
      </c>
      <c r="D7214">
        <v>2.2000000000000002</v>
      </c>
      <c r="E7214" t="s">
        <v>16</v>
      </c>
      <c r="F7214" t="s">
        <v>13</v>
      </c>
      <c r="G7214">
        <v>13387</v>
      </c>
      <c r="H7214">
        <v>4</v>
      </c>
      <c r="I7214">
        <v>1</v>
      </c>
      <c r="J7214">
        <v>11832</v>
      </c>
    </row>
    <row r="7215" spans="1:10" x14ac:dyDescent="0.2">
      <c r="A7215" t="s">
        <v>18</v>
      </c>
      <c r="B7215" t="s">
        <v>52</v>
      </c>
      <c r="C7215">
        <v>2009</v>
      </c>
      <c r="D7215">
        <v>2.1</v>
      </c>
      <c r="E7215" t="s">
        <v>22</v>
      </c>
      <c r="F7215" t="s">
        <v>17</v>
      </c>
      <c r="G7215">
        <v>104834</v>
      </c>
      <c r="H7215">
        <v>2</v>
      </c>
      <c r="I7215">
        <v>2</v>
      </c>
      <c r="J7215">
        <v>10303</v>
      </c>
    </row>
    <row r="7216" spans="1:10" x14ac:dyDescent="0.2">
      <c r="A7216" t="s">
        <v>23</v>
      </c>
      <c r="B7216" t="s">
        <v>38</v>
      </c>
      <c r="C7216">
        <v>2008</v>
      </c>
      <c r="D7216">
        <v>4.4000000000000004</v>
      </c>
      <c r="E7216" t="s">
        <v>16</v>
      </c>
      <c r="F7216" t="s">
        <v>25</v>
      </c>
      <c r="G7216">
        <v>168316</v>
      </c>
      <c r="H7216">
        <v>4</v>
      </c>
      <c r="I7216">
        <v>3</v>
      </c>
      <c r="J7216">
        <v>8533</v>
      </c>
    </row>
    <row r="7217" spans="1:10" x14ac:dyDescent="0.2">
      <c r="A7217" t="s">
        <v>18</v>
      </c>
      <c r="B7217" t="s">
        <v>52</v>
      </c>
      <c r="C7217">
        <v>2022</v>
      </c>
      <c r="D7217">
        <v>3.4</v>
      </c>
      <c r="E7217" t="s">
        <v>12</v>
      </c>
      <c r="F7217" t="s">
        <v>17</v>
      </c>
      <c r="G7217">
        <v>112807</v>
      </c>
      <c r="H7217">
        <v>2</v>
      </c>
      <c r="I7217">
        <v>4</v>
      </c>
      <c r="J7217">
        <v>13343</v>
      </c>
    </row>
    <row r="7218" spans="1:10" x14ac:dyDescent="0.2">
      <c r="A7218" t="s">
        <v>29</v>
      </c>
      <c r="B7218" t="s">
        <v>56</v>
      </c>
      <c r="C7218">
        <v>2006</v>
      </c>
      <c r="D7218">
        <v>3</v>
      </c>
      <c r="E7218" t="s">
        <v>22</v>
      </c>
      <c r="F7218" t="s">
        <v>13</v>
      </c>
      <c r="G7218">
        <v>145460</v>
      </c>
      <c r="H7218">
        <v>2</v>
      </c>
      <c r="I7218">
        <v>3</v>
      </c>
      <c r="J7218">
        <v>7990</v>
      </c>
    </row>
    <row r="7219" spans="1:10" x14ac:dyDescent="0.2">
      <c r="A7219" t="s">
        <v>36</v>
      </c>
      <c r="B7219" t="s">
        <v>44</v>
      </c>
      <c r="C7219">
        <v>2006</v>
      </c>
      <c r="D7219">
        <v>4.9000000000000004</v>
      </c>
      <c r="E7219" t="s">
        <v>12</v>
      </c>
      <c r="F7219" t="s">
        <v>17</v>
      </c>
      <c r="G7219">
        <v>267954</v>
      </c>
      <c r="H7219">
        <v>2</v>
      </c>
      <c r="I7219">
        <v>5</v>
      </c>
      <c r="J7219">
        <v>6940</v>
      </c>
    </row>
    <row r="7220" spans="1:10" x14ac:dyDescent="0.2">
      <c r="A7220" t="s">
        <v>20</v>
      </c>
      <c r="B7220" t="s">
        <v>21</v>
      </c>
      <c r="C7220">
        <v>2018</v>
      </c>
      <c r="D7220">
        <v>4.9000000000000004</v>
      </c>
      <c r="E7220" t="s">
        <v>12</v>
      </c>
      <c r="F7220" t="s">
        <v>13</v>
      </c>
      <c r="G7220">
        <v>267327</v>
      </c>
      <c r="H7220">
        <v>5</v>
      </c>
      <c r="I7220">
        <v>3</v>
      </c>
      <c r="J7220">
        <v>9053</v>
      </c>
    </row>
    <row r="7221" spans="1:10" x14ac:dyDescent="0.2">
      <c r="A7221" t="s">
        <v>20</v>
      </c>
      <c r="B7221" t="s">
        <v>21</v>
      </c>
      <c r="C7221">
        <v>2001</v>
      </c>
      <c r="D7221">
        <v>4.5999999999999996</v>
      </c>
      <c r="E7221" t="s">
        <v>22</v>
      </c>
      <c r="F7221" t="s">
        <v>13</v>
      </c>
      <c r="G7221">
        <v>132454</v>
      </c>
      <c r="H7221">
        <v>3</v>
      </c>
      <c r="I7221">
        <v>3</v>
      </c>
      <c r="J7221">
        <v>8350</v>
      </c>
    </row>
    <row r="7222" spans="1:10" x14ac:dyDescent="0.2">
      <c r="A7222" t="s">
        <v>26</v>
      </c>
      <c r="B7222" t="s">
        <v>32</v>
      </c>
      <c r="C7222">
        <v>2014</v>
      </c>
      <c r="D7222">
        <v>1.2</v>
      </c>
      <c r="E7222" t="s">
        <v>12</v>
      </c>
      <c r="F7222" t="s">
        <v>17</v>
      </c>
      <c r="G7222">
        <v>138778</v>
      </c>
      <c r="H7222">
        <v>3</v>
      </c>
      <c r="I7222">
        <v>3</v>
      </c>
      <c r="J7222">
        <v>8224</v>
      </c>
    </row>
    <row r="7223" spans="1:10" x14ac:dyDescent="0.2">
      <c r="A7223" t="s">
        <v>20</v>
      </c>
      <c r="B7223" t="s">
        <v>42</v>
      </c>
      <c r="C7223">
        <v>2023</v>
      </c>
      <c r="D7223">
        <v>5</v>
      </c>
      <c r="E7223" t="s">
        <v>16</v>
      </c>
      <c r="F7223" t="s">
        <v>17</v>
      </c>
      <c r="G7223">
        <v>12234</v>
      </c>
      <c r="H7223">
        <v>5</v>
      </c>
      <c r="I7223">
        <v>5</v>
      </c>
      <c r="J7223">
        <v>18255</v>
      </c>
    </row>
    <row r="7224" spans="1:10" x14ac:dyDescent="0.2">
      <c r="A7224" t="s">
        <v>29</v>
      </c>
      <c r="B7224" t="s">
        <v>56</v>
      </c>
      <c r="C7224">
        <v>2009</v>
      </c>
      <c r="D7224">
        <v>2.2999999999999998</v>
      </c>
      <c r="E7224" t="s">
        <v>16</v>
      </c>
      <c r="F7224" t="s">
        <v>13</v>
      </c>
      <c r="G7224">
        <v>47964</v>
      </c>
      <c r="H7224">
        <v>4</v>
      </c>
      <c r="I7224">
        <v>1</v>
      </c>
      <c r="J7224">
        <v>9140</v>
      </c>
    </row>
    <row r="7225" spans="1:10" x14ac:dyDescent="0.2">
      <c r="A7225" t="s">
        <v>40</v>
      </c>
      <c r="B7225" t="s">
        <v>51</v>
      </c>
      <c r="C7225">
        <v>2018</v>
      </c>
      <c r="D7225">
        <v>1.4</v>
      </c>
      <c r="E7225" t="s">
        <v>12</v>
      </c>
      <c r="F7225" t="s">
        <v>13</v>
      </c>
      <c r="G7225">
        <v>81016</v>
      </c>
      <c r="H7225">
        <v>5</v>
      </c>
      <c r="I7225">
        <v>4</v>
      </c>
      <c r="J7225">
        <v>9279</v>
      </c>
    </row>
    <row r="7226" spans="1:10" x14ac:dyDescent="0.2">
      <c r="A7226" t="s">
        <v>33</v>
      </c>
      <c r="B7226" t="s">
        <v>55</v>
      </c>
      <c r="C7226">
        <v>2002</v>
      </c>
      <c r="D7226">
        <v>1.9</v>
      </c>
      <c r="E7226" t="s">
        <v>28</v>
      </c>
      <c r="F7226" t="s">
        <v>25</v>
      </c>
      <c r="G7226">
        <v>17843</v>
      </c>
      <c r="H7226">
        <v>2</v>
      </c>
      <c r="I7226">
        <v>3</v>
      </c>
      <c r="J7226">
        <v>6243</v>
      </c>
    </row>
    <row r="7227" spans="1:10" x14ac:dyDescent="0.2">
      <c r="A7227" t="s">
        <v>36</v>
      </c>
      <c r="B7227" t="s">
        <v>44</v>
      </c>
      <c r="C7227">
        <v>2021</v>
      </c>
      <c r="D7227">
        <v>2</v>
      </c>
      <c r="E7227" t="s">
        <v>12</v>
      </c>
      <c r="F7227" t="s">
        <v>17</v>
      </c>
      <c r="G7227">
        <v>229628</v>
      </c>
      <c r="H7227">
        <v>2</v>
      </c>
      <c r="I7227">
        <v>4</v>
      </c>
      <c r="J7227">
        <v>9307</v>
      </c>
    </row>
    <row r="7228" spans="1:10" x14ac:dyDescent="0.2">
      <c r="A7228" t="s">
        <v>33</v>
      </c>
      <c r="B7228" t="s">
        <v>43</v>
      </c>
      <c r="C7228">
        <v>2010</v>
      </c>
      <c r="D7228">
        <v>1.8</v>
      </c>
      <c r="E7228" t="s">
        <v>12</v>
      </c>
      <c r="F7228" t="s">
        <v>25</v>
      </c>
      <c r="G7228">
        <v>213829</v>
      </c>
      <c r="H7228">
        <v>5</v>
      </c>
      <c r="I7228">
        <v>1</v>
      </c>
      <c r="J7228">
        <v>4623</v>
      </c>
    </row>
    <row r="7229" spans="1:10" x14ac:dyDescent="0.2">
      <c r="A7229" t="s">
        <v>23</v>
      </c>
      <c r="B7229" t="s">
        <v>24</v>
      </c>
      <c r="C7229">
        <v>2003</v>
      </c>
      <c r="D7229">
        <v>3.7</v>
      </c>
      <c r="E7229" t="s">
        <v>28</v>
      </c>
      <c r="F7229" t="s">
        <v>17</v>
      </c>
      <c r="G7229">
        <v>97602</v>
      </c>
      <c r="H7229">
        <v>5</v>
      </c>
      <c r="I7229">
        <v>4</v>
      </c>
      <c r="J7229">
        <v>8247</v>
      </c>
    </row>
    <row r="7230" spans="1:10" x14ac:dyDescent="0.2">
      <c r="A7230" t="s">
        <v>23</v>
      </c>
      <c r="B7230" t="s">
        <v>38</v>
      </c>
      <c r="C7230">
        <v>2014</v>
      </c>
      <c r="D7230">
        <v>2</v>
      </c>
      <c r="E7230" t="s">
        <v>28</v>
      </c>
      <c r="F7230" t="s">
        <v>13</v>
      </c>
      <c r="G7230">
        <v>2862</v>
      </c>
      <c r="H7230">
        <v>5</v>
      </c>
      <c r="I7230">
        <v>1</v>
      </c>
      <c r="J7230">
        <v>10242</v>
      </c>
    </row>
    <row r="7231" spans="1:10" x14ac:dyDescent="0.2">
      <c r="A7231" t="s">
        <v>36</v>
      </c>
      <c r="B7231" t="s">
        <v>44</v>
      </c>
      <c r="C7231">
        <v>2009</v>
      </c>
      <c r="D7231">
        <v>2.1</v>
      </c>
      <c r="E7231" t="s">
        <v>22</v>
      </c>
      <c r="F7231" t="s">
        <v>17</v>
      </c>
      <c r="G7231">
        <v>139275</v>
      </c>
      <c r="H7231">
        <v>5</v>
      </c>
      <c r="I7231">
        <v>5</v>
      </c>
      <c r="J7231">
        <v>9614</v>
      </c>
    </row>
    <row r="7232" spans="1:10" x14ac:dyDescent="0.2">
      <c r="A7232" t="s">
        <v>40</v>
      </c>
      <c r="B7232" t="s">
        <v>51</v>
      </c>
      <c r="C7232">
        <v>2003</v>
      </c>
      <c r="D7232">
        <v>4.5</v>
      </c>
      <c r="E7232" t="s">
        <v>16</v>
      </c>
      <c r="F7232" t="s">
        <v>17</v>
      </c>
      <c r="G7232">
        <v>48388</v>
      </c>
      <c r="H7232">
        <v>3</v>
      </c>
      <c r="I7232">
        <v>2</v>
      </c>
      <c r="J7232">
        <v>11032</v>
      </c>
    </row>
    <row r="7233" spans="1:10" x14ac:dyDescent="0.2">
      <c r="A7233" t="s">
        <v>18</v>
      </c>
      <c r="B7233" t="s">
        <v>54</v>
      </c>
      <c r="C7233">
        <v>2018</v>
      </c>
      <c r="D7233">
        <v>3.1</v>
      </c>
      <c r="E7233" t="s">
        <v>12</v>
      </c>
      <c r="F7233" t="s">
        <v>25</v>
      </c>
      <c r="G7233">
        <v>238454</v>
      </c>
      <c r="H7233">
        <v>4</v>
      </c>
      <c r="I7233">
        <v>5</v>
      </c>
      <c r="J7233">
        <v>7830</v>
      </c>
    </row>
    <row r="7234" spans="1:10" x14ac:dyDescent="0.2">
      <c r="A7234" t="s">
        <v>18</v>
      </c>
      <c r="B7234" t="s">
        <v>19</v>
      </c>
      <c r="C7234">
        <v>2013</v>
      </c>
      <c r="D7234">
        <v>3.9</v>
      </c>
      <c r="E7234" t="s">
        <v>28</v>
      </c>
      <c r="F7234" t="s">
        <v>25</v>
      </c>
      <c r="G7234">
        <v>43928</v>
      </c>
      <c r="H7234">
        <v>4</v>
      </c>
      <c r="I7234">
        <v>5</v>
      </c>
      <c r="J7234">
        <v>11021</v>
      </c>
    </row>
    <row r="7235" spans="1:10" x14ac:dyDescent="0.2">
      <c r="A7235" t="s">
        <v>14</v>
      </c>
      <c r="B7235" t="s">
        <v>46</v>
      </c>
      <c r="C7235">
        <v>2016</v>
      </c>
      <c r="D7235">
        <v>1.3</v>
      </c>
      <c r="E7235" t="s">
        <v>12</v>
      </c>
      <c r="F7235" t="s">
        <v>25</v>
      </c>
      <c r="G7235">
        <v>258123</v>
      </c>
      <c r="H7235">
        <v>4</v>
      </c>
      <c r="I7235">
        <v>4</v>
      </c>
      <c r="J7235">
        <v>5037</v>
      </c>
    </row>
    <row r="7236" spans="1:10" x14ac:dyDescent="0.2">
      <c r="A7236" t="s">
        <v>40</v>
      </c>
      <c r="B7236" t="s">
        <v>41</v>
      </c>
      <c r="C7236">
        <v>2001</v>
      </c>
      <c r="D7236">
        <v>4.8</v>
      </c>
      <c r="E7236" t="s">
        <v>22</v>
      </c>
      <c r="F7236" t="s">
        <v>13</v>
      </c>
      <c r="G7236">
        <v>30993</v>
      </c>
      <c r="H7236">
        <v>3</v>
      </c>
      <c r="I7236">
        <v>1</v>
      </c>
      <c r="J7236">
        <v>10580</v>
      </c>
    </row>
    <row r="7237" spans="1:10" x14ac:dyDescent="0.2">
      <c r="A7237" t="s">
        <v>18</v>
      </c>
      <c r="B7237" t="s">
        <v>19</v>
      </c>
      <c r="C7237">
        <v>2020</v>
      </c>
      <c r="D7237">
        <v>1.7</v>
      </c>
      <c r="E7237" t="s">
        <v>16</v>
      </c>
      <c r="F7237" t="s">
        <v>13</v>
      </c>
      <c r="G7237">
        <v>171747</v>
      </c>
      <c r="H7237">
        <v>4</v>
      </c>
      <c r="I7237">
        <v>4</v>
      </c>
      <c r="J7237">
        <v>9365</v>
      </c>
    </row>
    <row r="7238" spans="1:10" x14ac:dyDescent="0.2">
      <c r="A7238" t="s">
        <v>14</v>
      </c>
      <c r="B7238" t="s">
        <v>46</v>
      </c>
      <c r="C7238">
        <v>2014</v>
      </c>
      <c r="D7238">
        <v>3.5</v>
      </c>
      <c r="E7238" t="s">
        <v>12</v>
      </c>
      <c r="F7238" t="s">
        <v>17</v>
      </c>
      <c r="G7238">
        <v>58401</v>
      </c>
      <c r="H7238">
        <v>2</v>
      </c>
      <c r="I7238">
        <v>3</v>
      </c>
      <c r="J7238">
        <v>12131</v>
      </c>
    </row>
    <row r="7239" spans="1:10" x14ac:dyDescent="0.2">
      <c r="A7239" t="s">
        <v>36</v>
      </c>
      <c r="B7239" t="s">
        <v>37</v>
      </c>
      <c r="C7239">
        <v>2017</v>
      </c>
      <c r="D7239">
        <v>1.6</v>
      </c>
      <c r="E7239" t="s">
        <v>22</v>
      </c>
      <c r="F7239" t="s">
        <v>17</v>
      </c>
      <c r="G7239">
        <v>252284</v>
      </c>
      <c r="H7239">
        <v>5</v>
      </c>
      <c r="I7239">
        <v>5</v>
      </c>
      <c r="J7239">
        <v>9254</v>
      </c>
    </row>
    <row r="7240" spans="1:10" x14ac:dyDescent="0.2">
      <c r="A7240" t="s">
        <v>23</v>
      </c>
      <c r="B7240" t="s">
        <v>38</v>
      </c>
      <c r="C7240">
        <v>2010</v>
      </c>
      <c r="D7240">
        <v>2</v>
      </c>
      <c r="E7240" t="s">
        <v>12</v>
      </c>
      <c r="F7240" t="s">
        <v>13</v>
      </c>
      <c r="G7240">
        <v>8530</v>
      </c>
      <c r="H7240">
        <v>3</v>
      </c>
      <c r="I7240">
        <v>2</v>
      </c>
      <c r="J7240">
        <v>8929</v>
      </c>
    </row>
    <row r="7241" spans="1:10" x14ac:dyDescent="0.2">
      <c r="A7241" t="s">
        <v>18</v>
      </c>
      <c r="B7241" t="s">
        <v>54</v>
      </c>
      <c r="C7241">
        <v>2023</v>
      </c>
      <c r="D7241">
        <v>2.2000000000000002</v>
      </c>
      <c r="E7241" t="s">
        <v>16</v>
      </c>
      <c r="F7241" t="s">
        <v>13</v>
      </c>
      <c r="G7241">
        <v>2492</v>
      </c>
      <c r="H7241">
        <v>4</v>
      </c>
      <c r="I7241">
        <v>4</v>
      </c>
      <c r="J7241">
        <v>14150</v>
      </c>
    </row>
    <row r="7242" spans="1:10" x14ac:dyDescent="0.2">
      <c r="A7242" t="s">
        <v>23</v>
      </c>
      <c r="B7242" t="s">
        <v>24</v>
      </c>
      <c r="C7242">
        <v>2007</v>
      </c>
      <c r="D7242">
        <v>5</v>
      </c>
      <c r="E7242" t="s">
        <v>16</v>
      </c>
      <c r="F7242" t="s">
        <v>13</v>
      </c>
      <c r="G7242">
        <v>27445</v>
      </c>
      <c r="H7242">
        <v>2</v>
      </c>
      <c r="I7242">
        <v>5</v>
      </c>
      <c r="J7242">
        <v>11651</v>
      </c>
    </row>
    <row r="7243" spans="1:10" x14ac:dyDescent="0.2">
      <c r="A7243" t="s">
        <v>10</v>
      </c>
      <c r="B7243" t="s">
        <v>31</v>
      </c>
      <c r="C7243">
        <v>2015</v>
      </c>
      <c r="D7243">
        <v>2</v>
      </c>
      <c r="E7243" t="s">
        <v>12</v>
      </c>
      <c r="F7243" t="s">
        <v>13</v>
      </c>
      <c r="G7243">
        <v>76121</v>
      </c>
      <c r="H7243">
        <v>4</v>
      </c>
      <c r="I7243">
        <v>3</v>
      </c>
      <c r="J7243">
        <v>9077</v>
      </c>
    </row>
    <row r="7244" spans="1:10" x14ac:dyDescent="0.2">
      <c r="A7244" t="s">
        <v>10</v>
      </c>
      <c r="B7244" t="s">
        <v>31</v>
      </c>
      <c r="C7244">
        <v>2002</v>
      </c>
      <c r="D7244">
        <v>4.4000000000000004</v>
      </c>
      <c r="E7244" t="s">
        <v>22</v>
      </c>
      <c r="F7244" t="s">
        <v>17</v>
      </c>
      <c r="G7244">
        <v>37396</v>
      </c>
      <c r="H7244">
        <v>2</v>
      </c>
      <c r="I7244">
        <v>5</v>
      </c>
      <c r="J7244">
        <v>11852</v>
      </c>
    </row>
    <row r="7245" spans="1:10" x14ac:dyDescent="0.2">
      <c r="A7245" t="s">
        <v>36</v>
      </c>
      <c r="B7245" t="s">
        <v>53</v>
      </c>
      <c r="C7245">
        <v>2011</v>
      </c>
      <c r="D7245">
        <v>3.3</v>
      </c>
      <c r="E7245" t="s">
        <v>12</v>
      </c>
      <c r="F7245" t="s">
        <v>17</v>
      </c>
      <c r="G7245">
        <v>68886</v>
      </c>
      <c r="H7245">
        <v>5</v>
      </c>
      <c r="I7245">
        <v>2</v>
      </c>
      <c r="J7245">
        <v>10822</v>
      </c>
    </row>
    <row r="7246" spans="1:10" x14ac:dyDescent="0.2">
      <c r="A7246" t="s">
        <v>23</v>
      </c>
      <c r="B7246" t="s">
        <v>38</v>
      </c>
      <c r="C7246">
        <v>2007</v>
      </c>
      <c r="D7246">
        <v>4.4000000000000004</v>
      </c>
      <c r="E7246" t="s">
        <v>16</v>
      </c>
      <c r="F7246" t="s">
        <v>13</v>
      </c>
      <c r="G7246">
        <v>222619</v>
      </c>
      <c r="H7246">
        <v>3</v>
      </c>
      <c r="I7246">
        <v>3</v>
      </c>
      <c r="J7246">
        <v>7147</v>
      </c>
    </row>
    <row r="7247" spans="1:10" x14ac:dyDescent="0.2">
      <c r="A7247" t="s">
        <v>23</v>
      </c>
      <c r="B7247" t="s">
        <v>38</v>
      </c>
      <c r="C7247">
        <v>2008</v>
      </c>
      <c r="D7247">
        <v>2.2000000000000002</v>
      </c>
      <c r="E7247" t="s">
        <v>16</v>
      </c>
      <c r="F7247" t="s">
        <v>25</v>
      </c>
      <c r="G7247">
        <v>42565</v>
      </c>
      <c r="H7247">
        <v>3</v>
      </c>
      <c r="I7247">
        <v>2</v>
      </c>
      <c r="J7247">
        <v>8848</v>
      </c>
    </row>
    <row r="7248" spans="1:10" x14ac:dyDescent="0.2">
      <c r="A7248" t="s">
        <v>20</v>
      </c>
      <c r="B7248" t="s">
        <v>21</v>
      </c>
      <c r="C7248">
        <v>2021</v>
      </c>
      <c r="D7248">
        <v>4.8</v>
      </c>
      <c r="E7248" t="s">
        <v>28</v>
      </c>
      <c r="F7248" t="s">
        <v>13</v>
      </c>
      <c r="G7248">
        <v>93967</v>
      </c>
      <c r="H7248">
        <v>3</v>
      </c>
      <c r="I7248">
        <v>3</v>
      </c>
      <c r="J7248">
        <v>13320</v>
      </c>
    </row>
    <row r="7249" spans="1:10" x14ac:dyDescent="0.2">
      <c r="A7249" t="s">
        <v>36</v>
      </c>
      <c r="B7249" t="s">
        <v>44</v>
      </c>
      <c r="C7249">
        <v>2005</v>
      </c>
      <c r="D7249">
        <v>4.7</v>
      </c>
      <c r="E7249" t="s">
        <v>16</v>
      </c>
      <c r="F7249" t="s">
        <v>13</v>
      </c>
      <c r="G7249">
        <v>43765</v>
      </c>
      <c r="H7249">
        <v>5</v>
      </c>
      <c r="I7249">
        <v>1</v>
      </c>
      <c r="J7249">
        <v>10424</v>
      </c>
    </row>
    <row r="7250" spans="1:10" x14ac:dyDescent="0.2">
      <c r="A7250" t="s">
        <v>33</v>
      </c>
      <c r="B7250" t="s">
        <v>34</v>
      </c>
      <c r="C7250">
        <v>2002</v>
      </c>
      <c r="D7250">
        <v>3.2</v>
      </c>
      <c r="E7250" t="s">
        <v>28</v>
      </c>
      <c r="F7250" t="s">
        <v>25</v>
      </c>
      <c r="G7250">
        <v>215104</v>
      </c>
      <c r="H7250">
        <v>2</v>
      </c>
      <c r="I7250">
        <v>4</v>
      </c>
      <c r="J7250">
        <v>3597</v>
      </c>
    </row>
    <row r="7251" spans="1:10" x14ac:dyDescent="0.2">
      <c r="A7251" t="s">
        <v>20</v>
      </c>
      <c r="B7251" t="s">
        <v>50</v>
      </c>
      <c r="C7251">
        <v>2020</v>
      </c>
      <c r="D7251">
        <v>1.7</v>
      </c>
      <c r="E7251" t="s">
        <v>28</v>
      </c>
      <c r="F7251" t="s">
        <v>13</v>
      </c>
      <c r="G7251">
        <v>147922</v>
      </c>
      <c r="H7251">
        <v>4</v>
      </c>
      <c r="I7251">
        <v>2</v>
      </c>
      <c r="J7251">
        <v>8841</v>
      </c>
    </row>
    <row r="7252" spans="1:10" x14ac:dyDescent="0.2">
      <c r="A7252" t="s">
        <v>29</v>
      </c>
      <c r="B7252" t="s">
        <v>56</v>
      </c>
      <c r="C7252">
        <v>2022</v>
      </c>
      <c r="D7252">
        <v>3</v>
      </c>
      <c r="E7252" t="s">
        <v>22</v>
      </c>
      <c r="F7252" t="s">
        <v>13</v>
      </c>
      <c r="G7252">
        <v>180227</v>
      </c>
      <c r="H7252">
        <v>4</v>
      </c>
      <c r="I7252">
        <v>2</v>
      </c>
      <c r="J7252">
        <v>12095</v>
      </c>
    </row>
    <row r="7253" spans="1:10" x14ac:dyDescent="0.2">
      <c r="A7253" t="s">
        <v>33</v>
      </c>
      <c r="B7253" t="s">
        <v>34</v>
      </c>
      <c r="C7253">
        <v>2023</v>
      </c>
      <c r="D7253">
        <v>2</v>
      </c>
      <c r="E7253" t="s">
        <v>16</v>
      </c>
      <c r="F7253" t="s">
        <v>17</v>
      </c>
      <c r="G7253">
        <v>11349</v>
      </c>
      <c r="H7253">
        <v>3</v>
      </c>
      <c r="I7253">
        <v>4</v>
      </c>
      <c r="J7253">
        <v>15273</v>
      </c>
    </row>
    <row r="7254" spans="1:10" x14ac:dyDescent="0.2">
      <c r="A7254" t="s">
        <v>23</v>
      </c>
      <c r="B7254" t="s">
        <v>38</v>
      </c>
      <c r="C7254">
        <v>2004</v>
      </c>
      <c r="D7254">
        <v>3.6</v>
      </c>
      <c r="E7254" t="s">
        <v>22</v>
      </c>
      <c r="F7254" t="s">
        <v>17</v>
      </c>
      <c r="G7254">
        <v>163802</v>
      </c>
      <c r="H7254">
        <v>2</v>
      </c>
      <c r="I7254">
        <v>1</v>
      </c>
      <c r="J7254">
        <v>9123</v>
      </c>
    </row>
    <row r="7255" spans="1:10" x14ac:dyDescent="0.2">
      <c r="A7255" t="s">
        <v>36</v>
      </c>
      <c r="B7255" t="s">
        <v>44</v>
      </c>
      <c r="C7255">
        <v>2020</v>
      </c>
      <c r="D7255">
        <v>4.2</v>
      </c>
      <c r="E7255" t="s">
        <v>16</v>
      </c>
      <c r="F7255" t="s">
        <v>25</v>
      </c>
      <c r="G7255">
        <v>136634</v>
      </c>
      <c r="H7255">
        <v>2</v>
      </c>
      <c r="I7255">
        <v>5</v>
      </c>
      <c r="J7255">
        <v>12567</v>
      </c>
    </row>
    <row r="7256" spans="1:10" x14ac:dyDescent="0.2">
      <c r="A7256" t="s">
        <v>29</v>
      </c>
      <c r="B7256" t="s">
        <v>56</v>
      </c>
      <c r="C7256">
        <v>2009</v>
      </c>
      <c r="D7256">
        <v>3.3</v>
      </c>
      <c r="E7256" t="s">
        <v>12</v>
      </c>
      <c r="F7256" t="s">
        <v>17</v>
      </c>
      <c r="G7256">
        <v>248973</v>
      </c>
      <c r="H7256">
        <v>3</v>
      </c>
      <c r="I7256">
        <v>3</v>
      </c>
      <c r="J7256">
        <v>6620</v>
      </c>
    </row>
    <row r="7257" spans="1:10" x14ac:dyDescent="0.2">
      <c r="A7257" t="s">
        <v>36</v>
      </c>
      <c r="B7257" t="s">
        <v>44</v>
      </c>
      <c r="C7257">
        <v>2020</v>
      </c>
      <c r="D7257">
        <v>3.1</v>
      </c>
      <c r="E7257" t="s">
        <v>12</v>
      </c>
      <c r="F7257" t="s">
        <v>17</v>
      </c>
      <c r="G7257">
        <v>165835</v>
      </c>
      <c r="H7257">
        <v>5</v>
      </c>
      <c r="I7257">
        <v>5</v>
      </c>
      <c r="J7257">
        <v>11383</v>
      </c>
    </row>
    <row r="7258" spans="1:10" x14ac:dyDescent="0.2">
      <c r="A7258" t="s">
        <v>23</v>
      </c>
      <c r="B7258" t="s">
        <v>45</v>
      </c>
      <c r="C7258">
        <v>2006</v>
      </c>
      <c r="D7258">
        <v>4.3</v>
      </c>
      <c r="E7258" t="s">
        <v>28</v>
      </c>
      <c r="F7258" t="s">
        <v>25</v>
      </c>
      <c r="G7258">
        <v>155084</v>
      </c>
      <c r="H7258">
        <v>2</v>
      </c>
      <c r="I7258">
        <v>5</v>
      </c>
      <c r="J7258">
        <v>7098</v>
      </c>
    </row>
    <row r="7259" spans="1:10" x14ac:dyDescent="0.2">
      <c r="A7259" t="s">
        <v>40</v>
      </c>
      <c r="B7259" t="s">
        <v>49</v>
      </c>
      <c r="C7259">
        <v>2022</v>
      </c>
      <c r="D7259">
        <v>1.6</v>
      </c>
      <c r="E7259" t="s">
        <v>28</v>
      </c>
      <c r="F7259" t="s">
        <v>13</v>
      </c>
      <c r="G7259">
        <v>99115</v>
      </c>
      <c r="H7259">
        <v>3</v>
      </c>
      <c r="I7259">
        <v>4</v>
      </c>
      <c r="J7259">
        <v>10317</v>
      </c>
    </row>
    <row r="7260" spans="1:10" x14ac:dyDescent="0.2">
      <c r="A7260" t="s">
        <v>33</v>
      </c>
      <c r="B7260" t="s">
        <v>34</v>
      </c>
      <c r="C7260">
        <v>2021</v>
      </c>
      <c r="D7260">
        <v>2</v>
      </c>
      <c r="E7260" t="s">
        <v>12</v>
      </c>
      <c r="F7260" t="s">
        <v>13</v>
      </c>
      <c r="G7260">
        <v>178541</v>
      </c>
      <c r="H7260">
        <v>4</v>
      </c>
      <c r="I7260">
        <v>3</v>
      </c>
      <c r="J7260">
        <v>8829</v>
      </c>
    </row>
    <row r="7261" spans="1:10" x14ac:dyDescent="0.2">
      <c r="A7261" t="s">
        <v>23</v>
      </c>
      <c r="B7261" t="s">
        <v>38</v>
      </c>
      <c r="C7261">
        <v>2016</v>
      </c>
      <c r="D7261">
        <v>4.2</v>
      </c>
      <c r="E7261" t="s">
        <v>16</v>
      </c>
      <c r="F7261" t="s">
        <v>25</v>
      </c>
      <c r="G7261">
        <v>195847</v>
      </c>
      <c r="H7261">
        <v>3</v>
      </c>
      <c r="I7261">
        <v>5</v>
      </c>
      <c r="J7261">
        <v>10183</v>
      </c>
    </row>
    <row r="7262" spans="1:10" x14ac:dyDescent="0.2">
      <c r="A7262" t="s">
        <v>29</v>
      </c>
      <c r="B7262" t="s">
        <v>56</v>
      </c>
      <c r="C7262">
        <v>2003</v>
      </c>
      <c r="D7262">
        <v>4.7</v>
      </c>
      <c r="E7262" t="s">
        <v>28</v>
      </c>
      <c r="F7262" t="s">
        <v>17</v>
      </c>
      <c r="G7262">
        <v>262487</v>
      </c>
      <c r="H7262">
        <v>3</v>
      </c>
      <c r="I7262">
        <v>2</v>
      </c>
      <c r="J7262">
        <v>5950</v>
      </c>
    </row>
    <row r="7263" spans="1:10" x14ac:dyDescent="0.2">
      <c r="A7263" t="s">
        <v>36</v>
      </c>
      <c r="B7263" t="s">
        <v>37</v>
      </c>
      <c r="C7263">
        <v>2008</v>
      </c>
      <c r="D7263">
        <v>1.4</v>
      </c>
      <c r="E7263" t="s">
        <v>28</v>
      </c>
      <c r="F7263" t="s">
        <v>13</v>
      </c>
      <c r="G7263">
        <v>272506</v>
      </c>
      <c r="H7263">
        <v>3</v>
      </c>
      <c r="I7263">
        <v>5</v>
      </c>
      <c r="J7263">
        <v>2449</v>
      </c>
    </row>
    <row r="7264" spans="1:10" x14ac:dyDescent="0.2">
      <c r="A7264" t="s">
        <v>29</v>
      </c>
      <c r="B7264" t="s">
        <v>30</v>
      </c>
      <c r="C7264">
        <v>2017</v>
      </c>
      <c r="D7264">
        <v>2.1</v>
      </c>
      <c r="E7264" t="s">
        <v>12</v>
      </c>
      <c r="F7264" t="s">
        <v>17</v>
      </c>
      <c r="G7264">
        <v>266217</v>
      </c>
      <c r="H7264">
        <v>3</v>
      </c>
      <c r="I7264">
        <v>5</v>
      </c>
      <c r="J7264">
        <v>7475</v>
      </c>
    </row>
    <row r="7265" spans="1:10" x14ac:dyDescent="0.2">
      <c r="A7265" t="s">
        <v>36</v>
      </c>
      <c r="B7265" t="s">
        <v>53</v>
      </c>
      <c r="C7265">
        <v>2004</v>
      </c>
      <c r="D7265">
        <v>3.4</v>
      </c>
      <c r="E7265" t="s">
        <v>28</v>
      </c>
      <c r="F7265" t="s">
        <v>17</v>
      </c>
      <c r="G7265">
        <v>272534</v>
      </c>
      <c r="H7265">
        <v>5</v>
      </c>
      <c r="I7265">
        <v>3</v>
      </c>
      <c r="J7265">
        <v>4749</v>
      </c>
    </row>
    <row r="7266" spans="1:10" x14ac:dyDescent="0.2">
      <c r="A7266" t="s">
        <v>18</v>
      </c>
      <c r="B7266" t="s">
        <v>52</v>
      </c>
      <c r="C7266">
        <v>2020</v>
      </c>
      <c r="D7266">
        <v>4.3</v>
      </c>
      <c r="E7266" t="s">
        <v>22</v>
      </c>
      <c r="F7266" t="s">
        <v>25</v>
      </c>
      <c r="G7266">
        <v>26407</v>
      </c>
      <c r="H7266">
        <v>2</v>
      </c>
      <c r="I7266">
        <v>5</v>
      </c>
      <c r="J7266">
        <v>15871</v>
      </c>
    </row>
    <row r="7267" spans="1:10" x14ac:dyDescent="0.2">
      <c r="A7267" t="s">
        <v>14</v>
      </c>
      <c r="B7267" t="s">
        <v>15</v>
      </c>
      <c r="C7267">
        <v>2013</v>
      </c>
      <c r="D7267">
        <v>4.5999999999999996</v>
      </c>
      <c r="E7267" t="s">
        <v>12</v>
      </c>
      <c r="F7267" t="s">
        <v>25</v>
      </c>
      <c r="G7267">
        <v>133018</v>
      </c>
      <c r="H7267">
        <v>5</v>
      </c>
      <c r="I7267">
        <v>1</v>
      </c>
      <c r="J7267">
        <v>9939</v>
      </c>
    </row>
    <row r="7268" spans="1:10" x14ac:dyDescent="0.2">
      <c r="A7268" t="s">
        <v>14</v>
      </c>
      <c r="B7268" t="s">
        <v>15</v>
      </c>
      <c r="C7268">
        <v>2018</v>
      </c>
      <c r="D7268">
        <v>4.9000000000000004</v>
      </c>
      <c r="E7268" t="s">
        <v>28</v>
      </c>
      <c r="F7268" t="s">
        <v>17</v>
      </c>
      <c r="G7268">
        <v>63522</v>
      </c>
      <c r="H7268">
        <v>4</v>
      </c>
      <c r="I7268">
        <v>2</v>
      </c>
      <c r="J7268">
        <v>14629</v>
      </c>
    </row>
    <row r="7269" spans="1:10" x14ac:dyDescent="0.2">
      <c r="A7269" t="s">
        <v>29</v>
      </c>
      <c r="B7269" t="s">
        <v>35</v>
      </c>
      <c r="C7269">
        <v>2016</v>
      </c>
      <c r="D7269">
        <v>2.9</v>
      </c>
      <c r="E7269" t="s">
        <v>12</v>
      </c>
      <c r="F7269" t="s">
        <v>13</v>
      </c>
      <c r="G7269">
        <v>196174</v>
      </c>
      <c r="H7269">
        <v>5</v>
      </c>
      <c r="I7269">
        <v>5</v>
      </c>
      <c r="J7269">
        <v>7876</v>
      </c>
    </row>
    <row r="7270" spans="1:10" x14ac:dyDescent="0.2">
      <c r="A7270" t="s">
        <v>36</v>
      </c>
      <c r="B7270" t="s">
        <v>37</v>
      </c>
      <c r="C7270">
        <v>2015</v>
      </c>
      <c r="D7270">
        <v>3.5</v>
      </c>
      <c r="E7270" t="s">
        <v>12</v>
      </c>
      <c r="F7270" t="s">
        <v>25</v>
      </c>
      <c r="G7270">
        <v>29588</v>
      </c>
      <c r="H7270">
        <v>4</v>
      </c>
      <c r="I7270">
        <v>5</v>
      </c>
      <c r="J7270">
        <v>11508</v>
      </c>
    </row>
    <row r="7271" spans="1:10" x14ac:dyDescent="0.2">
      <c r="A7271" t="s">
        <v>26</v>
      </c>
      <c r="B7271" t="s">
        <v>32</v>
      </c>
      <c r="C7271">
        <v>2008</v>
      </c>
      <c r="D7271">
        <v>2.9</v>
      </c>
      <c r="E7271" t="s">
        <v>12</v>
      </c>
      <c r="F7271" t="s">
        <v>25</v>
      </c>
      <c r="G7271">
        <v>136788</v>
      </c>
      <c r="H7271">
        <v>2</v>
      </c>
      <c r="I7271">
        <v>1</v>
      </c>
      <c r="J7271">
        <v>6664</v>
      </c>
    </row>
    <row r="7272" spans="1:10" x14ac:dyDescent="0.2">
      <c r="A7272" t="s">
        <v>14</v>
      </c>
      <c r="B7272" t="s">
        <v>15</v>
      </c>
      <c r="C7272">
        <v>2021</v>
      </c>
      <c r="D7272">
        <v>1.7</v>
      </c>
      <c r="E7272" t="s">
        <v>16</v>
      </c>
      <c r="F7272" t="s">
        <v>25</v>
      </c>
      <c r="G7272">
        <v>215759</v>
      </c>
      <c r="H7272">
        <v>2</v>
      </c>
      <c r="I7272">
        <v>2</v>
      </c>
      <c r="J7272">
        <v>8784</v>
      </c>
    </row>
    <row r="7273" spans="1:10" x14ac:dyDescent="0.2">
      <c r="A7273" t="s">
        <v>40</v>
      </c>
      <c r="B7273" t="s">
        <v>49</v>
      </c>
      <c r="C7273">
        <v>2005</v>
      </c>
      <c r="D7273">
        <v>1.9</v>
      </c>
      <c r="E7273" t="s">
        <v>12</v>
      </c>
      <c r="F7273" t="s">
        <v>17</v>
      </c>
      <c r="G7273">
        <v>6863</v>
      </c>
      <c r="H7273">
        <v>4</v>
      </c>
      <c r="I7273">
        <v>4</v>
      </c>
      <c r="J7273">
        <v>8862</v>
      </c>
    </row>
    <row r="7274" spans="1:10" x14ac:dyDescent="0.2">
      <c r="A7274" t="s">
        <v>10</v>
      </c>
      <c r="B7274" t="s">
        <v>11</v>
      </c>
      <c r="C7274">
        <v>2019</v>
      </c>
      <c r="D7274">
        <v>2.5</v>
      </c>
      <c r="E7274" t="s">
        <v>16</v>
      </c>
      <c r="F7274" t="s">
        <v>17</v>
      </c>
      <c r="G7274">
        <v>91607</v>
      </c>
      <c r="H7274">
        <v>4</v>
      </c>
      <c r="I7274">
        <v>4</v>
      </c>
      <c r="J7274">
        <v>12967</v>
      </c>
    </row>
    <row r="7275" spans="1:10" x14ac:dyDescent="0.2">
      <c r="A7275" t="s">
        <v>36</v>
      </c>
      <c r="B7275" t="s">
        <v>53</v>
      </c>
      <c r="C7275">
        <v>2011</v>
      </c>
      <c r="D7275">
        <v>3.7</v>
      </c>
      <c r="E7275" t="s">
        <v>12</v>
      </c>
      <c r="F7275" t="s">
        <v>17</v>
      </c>
      <c r="G7275">
        <v>109422</v>
      </c>
      <c r="H7275">
        <v>2</v>
      </c>
      <c r="I7275">
        <v>4</v>
      </c>
      <c r="J7275">
        <v>10411</v>
      </c>
    </row>
    <row r="7276" spans="1:10" x14ac:dyDescent="0.2">
      <c r="A7276" t="s">
        <v>40</v>
      </c>
      <c r="B7276" t="s">
        <v>51</v>
      </c>
      <c r="C7276">
        <v>2017</v>
      </c>
      <c r="D7276">
        <v>4.4000000000000004</v>
      </c>
      <c r="E7276" t="s">
        <v>16</v>
      </c>
      <c r="F7276" t="s">
        <v>25</v>
      </c>
      <c r="G7276">
        <v>216228</v>
      </c>
      <c r="H7276">
        <v>5</v>
      </c>
      <c r="I7276">
        <v>3</v>
      </c>
      <c r="J7276">
        <v>10275</v>
      </c>
    </row>
    <row r="7277" spans="1:10" x14ac:dyDescent="0.2">
      <c r="A7277" t="s">
        <v>18</v>
      </c>
      <c r="B7277" t="s">
        <v>52</v>
      </c>
      <c r="C7277">
        <v>2000</v>
      </c>
      <c r="D7277">
        <v>3.5</v>
      </c>
      <c r="E7277" t="s">
        <v>12</v>
      </c>
      <c r="F7277" t="s">
        <v>13</v>
      </c>
      <c r="G7277">
        <v>71772</v>
      </c>
      <c r="H7277">
        <v>5</v>
      </c>
      <c r="I7277">
        <v>4</v>
      </c>
      <c r="J7277">
        <v>6164</v>
      </c>
    </row>
    <row r="7278" spans="1:10" x14ac:dyDescent="0.2">
      <c r="A7278" t="s">
        <v>29</v>
      </c>
      <c r="B7278" t="s">
        <v>56</v>
      </c>
      <c r="C7278">
        <v>2010</v>
      </c>
      <c r="D7278">
        <v>2.5</v>
      </c>
      <c r="E7278" t="s">
        <v>16</v>
      </c>
      <c r="F7278" t="s">
        <v>13</v>
      </c>
      <c r="G7278">
        <v>213739</v>
      </c>
      <c r="H7278">
        <v>4</v>
      </c>
      <c r="I7278">
        <v>5</v>
      </c>
      <c r="J7278">
        <v>6325</v>
      </c>
    </row>
    <row r="7279" spans="1:10" x14ac:dyDescent="0.2">
      <c r="A7279" t="s">
        <v>33</v>
      </c>
      <c r="B7279" t="s">
        <v>43</v>
      </c>
      <c r="C7279">
        <v>2023</v>
      </c>
      <c r="D7279">
        <v>1.6</v>
      </c>
      <c r="E7279" t="s">
        <v>16</v>
      </c>
      <c r="F7279" t="s">
        <v>25</v>
      </c>
      <c r="G7279">
        <v>86669</v>
      </c>
      <c r="H7279">
        <v>2</v>
      </c>
      <c r="I7279">
        <v>3</v>
      </c>
      <c r="J7279">
        <v>11866</v>
      </c>
    </row>
    <row r="7280" spans="1:10" x14ac:dyDescent="0.2">
      <c r="A7280" t="s">
        <v>40</v>
      </c>
      <c r="B7280" t="s">
        <v>49</v>
      </c>
      <c r="C7280">
        <v>2008</v>
      </c>
      <c r="D7280">
        <v>4.0999999999999996</v>
      </c>
      <c r="E7280" t="s">
        <v>16</v>
      </c>
      <c r="F7280" t="s">
        <v>25</v>
      </c>
      <c r="G7280">
        <v>80354</v>
      </c>
      <c r="H7280">
        <v>5</v>
      </c>
      <c r="I7280">
        <v>5</v>
      </c>
      <c r="J7280">
        <v>9992</v>
      </c>
    </row>
    <row r="7281" spans="1:10" x14ac:dyDescent="0.2">
      <c r="A7281" t="s">
        <v>26</v>
      </c>
      <c r="B7281" t="s">
        <v>27</v>
      </c>
      <c r="C7281">
        <v>2005</v>
      </c>
      <c r="D7281">
        <v>3.1</v>
      </c>
      <c r="E7281" t="s">
        <v>22</v>
      </c>
      <c r="F7281" t="s">
        <v>25</v>
      </c>
      <c r="G7281">
        <v>171738</v>
      </c>
      <c r="H7281">
        <v>5</v>
      </c>
      <c r="I7281">
        <v>2</v>
      </c>
      <c r="J7281">
        <v>7265</v>
      </c>
    </row>
    <row r="7282" spans="1:10" x14ac:dyDescent="0.2">
      <c r="A7282" t="s">
        <v>36</v>
      </c>
      <c r="B7282" t="s">
        <v>37</v>
      </c>
      <c r="C7282">
        <v>2017</v>
      </c>
      <c r="D7282">
        <v>2.6</v>
      </c>
      <c r="E7282" t="s">
        <v>22</v>
      </c>
      <c r="F7282" t="s">
        <v>25</v>
      </c>
      <c r="G7282">
        <v>153525</v>
      </c>
      <c r="H7282">
        <v>2</v>
      </c>
      <c r="I7282">
        <v>2</v>
      </c>
      <c r="J7282">
        <v>10729</v>
      </c>
    </row>
    <row r="7283" spans="1:10" x14ac:dyDescent="0.2">
      <c r="A7283" t="s">
        <v>26</v>
      </c>
      <c r="B7283" t="s">
        <v>47</v>
      </c>
      <c r="C7283">
        <v>2019</v>
      </c>
      <c r="D7283">
        <v>2.4</v>
      </c>
      <c r="E7283" t="s">
        <v>16</v>
      </c>
      <c r="F7283" t="s">
        <v>17</v>
      </c>
      <c r="G7283">
        <v>79784</v>
      </c>
      <c r="H7283">
        <v>4</v>
      </c>
      <c r="I7283">
        <v>1</v>
      </c>
      <c r="J7283">
        <v>13104</v>
      </c>
    </row>
    <row r="7284" spans="1:10" x14ac:dyDescent="0.2">
      <c r="A7284" t="s">
        <v>10</v>
      </c>
      <c r="B7284" t="s">
        <v>31</v>
      </c>
      <c r="C7284">
        <v>2020</v>
      </c>
      <c r="D7284">
        <v>4.0999999999999996</v>
      </c>
      <c r="E7284" t="s">
        <v>22</v>
      </c>
      <c r="F7284" t="s">
        <v>25</v>
      </c>
      <c r="G7284">
        <v>97389</v>
      </c>
      <c r="H7284">
        <v>2</v>
      </c>
      <c r="I7284">
        <v>1</v>
      </c>
      <c r="J7284">
        <v>14252</v>
      </c>
    </row>
    <row r="7285" spans="1:10" x14ac:dyDescent="0.2">
      <c r="A7285" t="s">
        <v>26</v>
      </c>
      <c r="B7285" t="s">
        <v>27</v>
      </c>
      <c r="C7285">
        <v>2000</v>
      </c>
      <c r="D7285">
        <v>2.4</v>
      </c>
      <c r="E7285" t="s">
        <v>12</v>
      </c>
      <c r="F7285" t="s">
        <v>17</v>
      </c>
      <c r="G7285">
        <v>12614</v>
      </c>
      <c r="H7285">
        <v>3</v>
      </c>
      <c r="I7285">
        <v>3</v>
      </c>
      <c r="J7285">
        <v>7747</v>
      </c>
    </row>
    <row r="7286" spans="1:10" x14ac:dyDescent="0.2">
      <c r="A7286" t="s">
        <v>14</v>
      </c>
      <c r="B7286" t="s">
        <v>46</v>
      </c>
      <c r="C7286">
        <v>2021</v>
      </c>
      <c r="D7286">
        <v>3.4</v>
      </c>
      <c r="E7286" t="s">
        <v>22</v>
      </c>
      <c r="F7286" t="s">
        <v>17</v>
      </c>
      <c r="G7286">
        <v>11372</v>
      </c>
      <c r="H7286">
        <v>3</v>
      </c>
      <c r="I7286">
        <v>1</v>
      </c>
      <c r="J7286">
        <v>17072</v>
      </c>
    </row>
    <row r="7287" spans="1:10" x14ac:dyDescent="0.2">
      <c r="A7287" t="s">
        <v>18</v>
      </c>
      <c r="B7287" t="s">
        <v>19</v>
      </c>
      <c r="C7287">
        <v>2023</v>
      </c>
      <c r="D7287">
        <v>2.6</v>
      </c>
      <c r="E7287" t="s">
        <v>28</v>
      </c>
      <c r="F7287" t="s">
        <v>13</v>
      </c>
      <c r="G7287">
        <v>132426</v>
      </c>
      <c r="H7287">
        <v>2</v>
      </c>
      <c r="I7287">
        <v>2</v>
      </c>
      <c r="J7287">
        <v>10951</v>
      </c>
    </row>
    <row r="7288" spans="1:10" x14ac:dyDescent="0.2">
      <c r="A7288" t="s">
        <v>33</v>
      </c>
      <c r="B7288" t="s">
        <v>43</v>
      </c>
      <c r="C7288">
        <v>2003</v>
      </c>
      <c r="D7288">
        <v>2.2999999999999998</v>
      </c>
      <c r="E7288" t="s">
        <v>22</v>
      </c>
      <c r="F7288" t="s">
        <v>25</v>
      </c>
      <c r="G7288">
        <v>157815</v>
      </c>
      <c r="H7288">
        <v>4</v>
      </c>
      <c r="I7288">
        <v>3</v>
      </c>
      <c r="J7288">
        <v>6143</v>
      </c>
    </row>
    <row r="7289" spans="1:10" x14ac:dyDescent="0.2">
      <c r="A7289" t="s">
        <v>14</v>
      </c>
      <c r="B7289" t="s">
        <v>15</v>
      </c>
      <c r="C7289">
        <v>2017</v>
      </c>
      <c r="D7289">
        <v>5</v>
      </c>
      <c r="E7289" t="s">
        <v>22</v>
      </c>
      <c r="F7289" t="s">
        <v>17</v>
      </c>
      <c r="G7289">
        <v>147404</v>
      </c>
      <c r="H7289">
        <v>3</v>
      </c>
      <c r="I7289">
        <v>1</v>
      </c>
      <c r="J7289">
        <v>14751</v>
      </c>
    </row>
    <row r="7290" spans="1:10" x14ac:dyDescent="0.2">
      <c r="A7290" t="s">
        <v>20</v>
      </c>
      <c r="B7290" t="s">
        <v>42</v>
      </c>
      <c r="C7290">
        <v>2008</v>
      </c>
      <c r="D7290">
        <v>1</v>
      </c>
      <c r="E7290" t="s">
        <v>28</v>
      </c>
      <c r="F7290" t="s">
        <v>13</v>
      </c>
      <c r="G7290">
        <v>123477</v>
      </c>
      <c r="H7290">
        <v>5</v>
      </c>
      <c r="I7290">
        <v>2</v>
      </c>
      <c r="J7290">
        <v>5030</v>
      </c>
    </row>
    <row r="7291" spans="1:10" x14ac:dyDescent="0.2">
      <c r="A7291" t="s">
        <v>20</v>
      </c>
      <c r="B7291" t="s">
        <v>21</v>
      </c>
      <c r="C7291">
        <v>2002</v>
      </c>
      <c r="D7291">
        <v>1.4</v>
      </c>
      <c r="E7291" t="s">
        <v>22</v>
      </c>
      <c r="F7291" t="s">
        <v>25</v>
      </c>
      <c r="G7291">
        <v>176728</v>
      </c>
      <c r="H7291">
        <v>3</v>
      </c>
      <c r="I7291">
        <v>1</v>
      </c>
      <c r="J7291">
        <v>4565</v>
      </c>
    </row>
    <row r="7292" spans="1:10" x14ac:dyDescent="0.2">
      <c r="A7292" t="s">
        <v>33</v>
      </c>
      <c r="B7292" t="s">
        <v>43</v>
      </c>
      <c r="C7292">
        <v>2013</v>
      </c>
      <c r="D7292">
        <v>3.6</v>
      </c>
      <c r="E7292" t="s">
        <v>12</v>
      </c>
      <c r="F7292" t="s">
        <v>13</v>
      </c>
      <c r="G7292">
        <v>151733</v>
      </c>
      <c r="H7292">
        <v>5</v>
      </c>
      <c r="I7292">
        <v>5</v>
      </c>
      <c r="J7292">
        <v>8565</v>
      </c>
    </row>
    <row r="7293" spans="1:10" x14ac:dyDescent="0.2">
      <c r="A7293" t="s">
        <v>40</v>
      </c>
      <c r="B7293" t="s">
        <v>41</v>
      </c>
      <c r="C7293">
        <v>2010</v>
      </c>
      <c r="D7293">
        <v>1.9</v>
      </c>
      <c r="E7293" t="s">
        <v>16</v>
      </c>
      <c r="F7293" t="s">
        <v>25</v>
      </c>
      <c r="G7293">
        <v>240502</v>
      </c>
      <c r="H7293">
        <v>4</v>
      </c>
      <c r="I7293">
        <v>1</v>
      </c>
      <c r="J7293">
        <v>5189</v>
      </c>
    </row>
    <row r="7294" spans="1:10" x14ac:dyDescent="0.2">
      <c r="A7294" t="s">
        <v>26</v>
      </c>
      <c r="B7294" t="s">
        <v>32</v>
      </c>
      <c r="C7294">
        <v>2011</v>
      </c>
      <c r="D7294">
        <v>4.0999999999999996</v>
      </c>
      <c r="E7294" t="s">
        <v>16</v>
      </c>
      <c r="F7294" t="s">
        <v>17</v>
      </c>
      <c r="G7294">
        <v>56081</v>
      </c>
      <c r="H7294">
        <v>2</v>
      </c>
      <c r="I7294">
        <v>2</v>
      </c>
      <c r="J7294">
        <v>12878</v>
      </c>
    </row>
    <row r="7295" spans="1:10" x14ac:dyDescent="0.2">
      <c r="A7295" t="s">
        <v>33</v>
      </c>
      <c r="B7295" t="s">
        <v>34</v>
      </c>
      <c r="C7295">
        <v>2019</v>
      </c>
      <c r="D7295">
        <v>1</v>
      </c>
      <c r="E7295" t="s">
        <v>22</v>
      </c>
      <c r="F7295" t="s">
        <v>25</v>
      </c>
      <c r="G7295">
        <v>8275</v>
      </c>
      <c r="H7295">
        <v>3</v>
      </c>
      <c r="I7295">
        <v>2</v>
      </c>
      <c r="J7295">
        <v>12634</v>
      </c>
    </row>
    <row r="7296" spans="1:10" x14ac:dyDescent="0.2">
      <c r="A7296" t="s">
        <v>29</v>
      </c>
      <c r="B7296" t="s">
        <v>35</v>
      </c>
      <c r="C7296">
        <v>2020</v>
      </c>
      <c r="D7296">
        <v>3.3</v>
      </c>
      <c r="E7296" t="s">
        <v>12</v>
      </c>
      <c r="F7296" t="s">
        <v>13</v>
      </c>
      <c r="G7296">
        <v>32374</v>
      </c>
      <c r="H7296">
        <v>5</v>
      </c>
      <c r="I7296">
        <v>3</v>
      </c>
      <c r="J7296">
        <v>12752</v>
      </c>
    </row>
    <row r="7297" spans="1:10" x14ac:dyDescent="0.2">
      <c r="A7297" t="s">
        <v>36</v>
      </c>
      <c r="B7297" t="s">
        <v>37</v>
      </c>
      <c r="C7297">
        <v>2017</v>
      </c>
      <c r="D7297">
        <v>4.5</v>
      </c>
      <c r="E7297" t="s">
        <v>22</v>
      </c>
      <c r="F7297" t="s">
        <v>17</v>
      </c>
      <c r="G7297">
        <v>217889</v>
      </c>
      <c r="H7297">
        <v>4</v>
      </c>
      <c r="I7297">
        <v>4</v>
      </c>
      <c r="J7297">
        <v>12842</v>
      </c>
    </row>
    <row r="7298" spans="1:10" x14ac:dyDescent="0.2">
      <c r="A7298" t="s">
        <v>33</v>
      </c>
      <c r="B7298" t="s">
        <v>34</v>
      </c>
      <c r="C7298">
        <v>2010</v>
      </c>
      <c r="D7298">
        <v>4.9000000000000004</v>
      </c>
      <c r="E7298" t="s">
        <v>16</v>
      </c>
      <c r="F7298" t="s">
        <v>13</v>
      </c>
      <c r="G7298">
        <v>109518</v>
      </c>
      <c r="H7298">
        <v>2</v>
      </c>
      <c r="I7298">
        <v>5</v>
      </c>
      <c r="J7298">
        <v>10809</v>
      </c>
    </row>
    <row r="7299" spans="1:10" x14ac:dyDescent="0.2">
      <c r="A7299" t="s">
        <v>10</v>
      </c>
      <c r="B7299" t="s">
        <v>31</v>
      </c>
      <c r="C7299">
        <v>2001</v>
      </c>
      <c r="D7299">
        <v>4.5</v>
      </c>
      <c r="E7299" t="s">
        <v>22</v>
      </c>
      <c r="F7299" t="s">
        <v>25</v>
      </c>
      <c r="G7299">
        <v>95603</v>
      </c>
      <c r="H7299">
        <v>2</v>
      </c>
      <c r="I7299">
        <v>2</v>
      </c>
      <c r="J7299">
        <v>8987</v>
      </c>
    </row>
    <row r="7300" spans="1:10" x14ac:dyDescent="0.2">
      <c r="A7300" t="s">
        <v>40</v>
      </c>
      <c r="B7300" t="s">
        <v>41</v>
      </c>
      <c r="C7300">
        <v>2019</v>
      </c>
      <c r="D7300">
        <v>1.6</v>
      </c>
      <c r="E7300" t="s">
        <v>16</v>
      </c>
      <c r="F7300" t="s">
        <v>17</v>
      </c>
      <c r="G7300">
        <v>52186</v>
      </c>
      <c r="H7300">
        <v>2</v>
      </c>
      <c r="I7300">
        <v>1</v>
      </c>
      <c r="J7300">
        <v>12856</v>
      </c>
    </row>
    <row r="7301" spans="1:10" x14ac:dyDescent="0.2">
      <c r="A7301" t="s">
        <v>29</v>
      </c>
      <c r="B7301" t="s">
        <v>56</v>
      </c>
      <c r="C7301">
        <v>2005</v>
      </c>
      <c r="D7301">
        <v>1.3</v>
      </c>
      <c r="E7301" t="s">
        <v>22</v>
      </c>
      <c r="F7301" t="s">
        <v>17</v>
      </c>
      <c r="G7301">
        <v>25508</v>
      </c>
      <c r="H7301">
        <v>2</v>
      </c>
      <c r="I7301">
        <v>5</v>
      </c>
      <c r="J7301">
        <v>9889</v>
      </c>
    </row>
    <row r="7302" spans="1:10" x14ac:dyDescent="0.2">
      <c r="A7302" t="s">
        <v>20</v>
      </c>
      <c r="B7302" t="s">
        <v>21</v>
      </c>
      <c r="C7302">
        <v>2007</v>
      </c>
      <c r="D7302">
        <v>2.1</v>
      </c>
      <c r="E7302" t="s">
        <v>28</v>
      </c>
      <c r="F7302" t="s">
        <v>13</v>
      </c>
      <c r="G7302">
        <v>24303</v>
      </c>
      <c r="H7302">
        <v>3</v>
      </c>
      <c r="I7302">
        <v>2</v>
      </c>
      <c r="J7302">
        <v>7813</v>
      </c>
    </row>
    <row r="7303" spans="1:10" x14ac:dyDescent="0.2">
      <c r="A7303" t="s">
        <v>29</v>
      </c>
      <c r="B7303" t="s">
        <v>56</v>
      </c>
      <c r="C7303">
        <v>2021</v>
      </c>
      <c r="D7303">
        <v>4.9000000000000004</v>
      </c>
      <c r="E7303" t="s">
        <v>16</v>
      </c>
      <c r="F7303" t="s">
        <v>17</v>
      </c>
      <c r="G7303">
        <v>210409</v>
      </c>
      <c r="H7303">
        <v>2</v>
      </c>
      <c r="I7303">
        <v>5</v>
      </c>
      <c r="J7303">
        <v>13591</v>
      </c>
    </row>
    <row r="7304" spans="1:10" x14ac:dyDescent="0.2">
      <c r="A7304" t="s">
        <v>26</v>
      </c>
      <c r="B7304" t="s">
        <v>32</v>
      </c>
      <c r="C7304">
        <v>2000</v>
      </c>
      <c r="D7304">
        <v>3.6</v>
      </c>
      <c r="E7304" t="s">
        <v>28</v>
      </c>
      <c r="F7304" t="s">
        <v>25</v>
      </c>
      <c r="G7304">
        <v>167577</v>
      </c>
      <c r="H7304">
        <v>3</v>
      </c>
      <c r="I7304">
        <v>1</v>
      </c>
      <c r="J7304">
        <v>4348</v>
      </c>
    </row>
    <row r="7305" spans="1:10" x14ac:dyDescent="0.2">
      <c r="A7305" t="s">
        <v>20</v>
      </c>
      <c r="B7305" t="s">
        <v>50</v>
      </c>
      <c r="C7305">
        <v>2005</v>
      </c>
      <c r="D7305">
        <v>2.6</v>
      </c>
      <c r="E7305" t="s">
        <v>16</v>
      </c>
      <c r="F7305" t="s">
        <v>13</v>
      </c>
      <c r="G7305">
        <v>119486</v>
      </c>
      <c r="H7305">
        <v>2</v>
      </c>
      <c r="I7305">
        <v>3</v>
      </c>
      <c r="J7305">
        <v>6810</v>
      </c>
    </row>
    <row r="7306" spans="1:10" x14ac:dyDescent="0.2">
      <c r="A7306" t="s">
        <v>18</v>
      </c>
      <c r="B7306" t="s">
        <v>19</v>
      </c>
      <c r="C7306">
        <v>2012</v>
      </c>
      <c r="D7306">
        <v>4.0999999999999996</v>
      </c>
      <c r="E7306" t="s">
        <v>12</v>
      </c>
      <c r="F7306" t="s">
        <v>25</v>
      </c>
      <c r="G7306">
        <v>253679</v>
      </c>
      <c r="H7306">
        <v>3</v>
      </c>
      <c r="I7306">
        <v>1</v>
      </c>
      <c r="J7306">
        <v>6726</v>
      </c>
    </row>
    <row r="7307" spans="1:10" x14ac:dyDescent="0.2">
      <c r="A7307" t="s">
        <v>18</v>
      </c>
      <c r="B7307" t="s">
        <v>52</v>
      </c>
      <c r="C7307">
        <v>2003</v>
      </c>
      <c r="D7307">
        <v>4.4000000000000004</v>
      </c>
      <c r="E7307" t="s">
        <v>28</v>
      </c>
      <c r="F7307" t="s">
        <v>25</v>
      </c>
      <c r="G7307">
        <v>195519</v>
      </c>
      <c r="H7307">
        <v>3</v>
      </c>
      <c r="I7307">
        <v>5</v>
      </c>
      <c r="J7307">
        <v>5489</v>
      </c>
    </row>
    <row r="7308" spans="1:10" x14ac:dyDescent="0.2">
      <c r="A7308" t="s">
        <v>14</v>
      </c>
      <c r="B7308" t="s">
        <v>15</v>
      </c>
      <c r="C7308">
        <v>2005</v>
      </c>
      <c r="D7308">
        <v>4.4000000000000004</v>
      </c>
      <c r="E7308" t="s">
        <v>22</v>
      </c>
      <c r="F7308" t="s">
        <v>13</v>
      </c>
      <c r="G7308">
        <v>297538</v>
      </c>
      <c r="H7308">
        <v>4</v>
      </c>
      <c r="I7308">
        <v>3</v>
      </c>
      <c r="J7308">
        <v>6049</v>
      </c>
    </row>
    <row r="7309" spans="1:10" x14ac:dyDescent="0.2">
      <c r="A7309" t="s">
        <v>40</v>
      </c>
      <c r="B7309" t="s">
        <v>49</v>
      </c>
      <c r="C7309">
        <v>2022</v>
      </c>
      <c r="D7309">
        <v>1.7</v>
      </c>
      <c r="E7309" t="s">
        <v>12</v>
      </c>
      <c r="F7309" t="s">
        <v>25</v>
      </c>
      <c r="G7309">
        <v>111291</v>
      </c>
      <c r="H7309">
        <v>2</v>
      </c>
      <c r="I7309">
        <v>2</v>
      </c>
      <c r="J7309">
        <v>10174</v>
      </c>
    </row>
    <row r="7310" spans="1:10" x14ac:dyDescent="0.2">
      <c r="A7310" t="s">
        <v>10</v>
      </c>
      <c r="B7310" t="s">
        <v>11</v>
      </c>
      <c r="C7310">
        <v>2009</v>
      </c>
      <c r="D7310">
        <v>4.8</v>
      </c>
      <c r="E7310" t="s">
        <v>12</v>
      </c>
      <c r="F7310" t="s">
        <v>13</v>
      </c>
      <c r="G7310">
        <v>208268</v>
      </c>
      <c r="H7310">
        <v>5</v>
      </c>
      <c r="I7310">
        <v>4</v>
      </c>
      <c r="J7310">
        <v>7434</v>
      </c>
    </row>
    <row r="7311" spans="1:10" x14ac:dyDescent="0.2">
      <c r="A7311" t="s">
        <v>29</v>
      </c>
      <c r="B7311" t="s">
        <v>56</v>
      </c>
      <c r="C7311">
        <v>2012</v>
      </c>
      <c r="D7311">
        <v>3</v>
      </c>
      <c r="E7311" t="s">
        <v>28</v>
      </c>
      <c r="F7311" t="s">
        <v>25</v>
      </c>
      <c r="G7311">
        <v>5277</v>
      </c>
      <c r="H7311">
        <v>3</v>
      </c>
      <c r="I7311">
        <v>4</v>
      </c>
      <c r="J7311">
        <v>10594</v>
      </c>
    </row>
    <row r="7312" spans="1:10" x14ac:dyDescent="0.2">
      <c r="A7312" t="s">
        <v>10</v>
      </c>
      <c r="B7312" t="s">
        <v>11</v>
      </c>
      <c r="C7312">
        <v>2005</v>
      </c>
      <c r="D7312">
        <v>4.7</v>
      </c>
      <c r="E7312" t="s">
        <v>16</v>
      </c>
      <c r="F7312" t="s">
        <v>25</v>
      </c>
      <c r="G7312">
        <v>232317</v>
      </c>
      <c r="H7312">
        <v>3</v>
      </c>
      <c r="I7312">
        <v>5</v>
      </c>
      <c r="J7312">
        <v>6653</v>
      </c>
    </row>
    <row r="7313" spans="1:10" x14ac:dyDescent="0.2">
      <c r="A7313" t="s">
        <v>26</v>
      </c>
      <c r="B7313" t="s">
        <v>32</v>
      </c>
      <c r="C7313">
        <v>2005</v>
      </c>
      <c r="D7313">
        <v>4</v>
      </c>
      <c r="E7313" t="s">
        <v>28</v>
      </c>
      <c r="F7313" t="s">
        <v>25</v>
      </c>
      <c r="G7313">
        <v>21571</v>
      </c>
      <c r="H7313">
        <v>4</v>
      </c>
      <c r="I7313">
        <v>4</v>
      </c>
      <c r="J7313">
        <v>9168</v>
      </c>
    </row>
    <row r="7314" spans="1:10" x14ac:dyDescent="0.2">
      <c r="A7314" t="s">
        <v>14</v>
      </c>
      <c r="B7314" t="s">
        <v>39</v>
      </c>
      <c r="C7314">
        <v>2002</v>
      </c>
      <c r="D7314">
        <v>5</v>
      </c>
      <c r="E7314" t="s">
        <v>28</v>
      </c>
      <c r="F7314" t="s">
        <v>25</v>
      </c>
      <c r="G7314">
        <v>1583</v>
      </c>
      <c r="H7314">
        <v>2</v>
      </c>
      <c r="I7314">
        <v>4</v>
      </c>
      <c r="J7314">
        <v>9668</v>
      </c>
    </row>
    <row r="7315" spans="1:10" x14ac:dyDescent="0.2">
      <c r="A7315" t="s">
        <v>36</v>
      </c>
      <c r="B7315" t="s">
        <v>37</v>
      </c>
      <c r="C7315">
        <v>2000</v>
      </c>
      <c r="D7315">
        <v>2.6</v>
      </c>
      <c r="E7315" t="s">
        <v>16</v>
      </c>
      <c r="F7315" t="s">
        <v>13</v>
      </c>
      <c r="G7315">
        <v>193715</v>
      </c>
      <c r="H7315">
        <v>3</v>
      </c>
      <c r="I7315">
        <v>2</v>
      </c>
      <c r="J7315">
        <v>3825</v>
      </c>
    </row>
    <row r="7316" spans="1:10" x14ac:dyDescent="0.2">
      <c r="A7316" t="s">
        <v>29</v>
      </c>
      <c r="B7316" t="s">
        <v>35</v>
      </c>
      <c r="C7316">
        <v>2014</v>
      </c>
      <c r="D7316">
        <v>2</v>
      </c>
      <c r="E7316" t="s">
        <v>16</v>
      </c>
      <c r="F7316" t="s">
        <v>25</v>
      </c>
      <c r="G7316">
        <v>37299</v>
      </c>
      <c r="H7316">
        <v>4</v>
      </c>
      <c r="I7316">
        <v>1</v>
      </c>
      <c r="J7316">
        <v>10554</v>
      </c>
    </row>
    <row r="7317" spans="1:10" x14ac:dyDescent="0.2">
      <c r="A7317" t="s">
        <v>40</v>
      </c>
      <c r="B7317" t="s">
        <v>51</v>
      </c>
      <c r="C7317">
        <v>2023</v>
      </c>
      <c r="D7317">
        <v>4.5</v>
      </c>
      <c r="E7317" t="s">
        <v>28</v>
      </c>
      <c r="F7317" t="s">
        <v>17</v>
      </c>
      <c r="G7317">
        <v>121263</v>
      </c>
      <c r="H7317">
        <v>2</v>
      </c>
      <c r="I7317">
        <v>2</v>
      </c>
      <c r="J7317">
        <v>14574</v>
      </c>
    </row>
    <row r="7318" spans="1:10" x14ac:dyDescent="0.2">
      <c r="A7318" t="s">
        <v>26</v>
      </c>
      <c r="B7318" t="s">
        <v>47</v>
      </c>
      <c r="C7318">
        <v>2008</v>
      </c>
      <c r="D7318">
        <v>4.5</v>
      </c>
      <c r="E7318" t="s">
        <v>16</v>
      </c>
      <c r="F7318" t="s">
        <v>17</v>
      </c>
      <c r="G7318">
        <v>270817</v>
      </c>
      <c r="H7318">
        <v>3</v>
      </c>
      <c r="I7318">
        <v>5</v>
      </c>
      <c r="J7318">
        <v>8083</v>
      </c>
    </row>
    <row r="7319" spans="1:10" x14ac:dyDescent="0.2">
      <c r="A7319" t="s">
        <v>33</v>
      </c>
      <c r="B7319" t="s">
        <v>43</v>
      </c>
      <c r="C7319">
        <v>2004</v>
      </c>
      <c r="D7319">
        <v>2.7</v>
      </c>
      <c r="E7319" t="s">
        <v>22</v>
      </c>
      <c r="F7319" t="s">
        <v>17</v>
      </c>
      <c r="G7319">
        <v>2339</v>
      </c>
      <c r="H7319">
        <v>3</v>
      </c>
      <c r="I7319">
        <v>3</v>
      </c>
      <c r="J7319">
        <v>11453</v>
      </c>
    </row>
    <row r="7320" spans="1:10" x14ac:dyDescent="0.2">
      <c r="A7320" t="s">
        <v>10</v>
      </c>
      <c r="B7320" t="s">
        <v>31</v>
      </c>
      <c r="C7320">
        <v>2005</v>
      </c>
      <c r="D7320">
        <v>3.9</v>
      </c>
      <c r="E7320" t="s">
        <v>16</v>
      </c>
      <c r="F7320" t="s">
        <v>13</v>
      </c>
      <c r="G7320">
        <v>249050</v>
      </c>
      <c r="H7320">
        <v>3</v>
      </c>
      <c r="I7320">
        <v>2</v>
      </c>
      <c r="J7320">
        <v>5519</v>
      </c>
    </row>
    <row r="7321" spans="1:10" x14ac:dyDescent="0.2">
      <c r="A7321" t="s">
        <v>26</v>
      </c>
      <c r="B7321" t="s">
        <v>32</v>
      </c>
      <c r="C7321">
        <v>2001</v>
      </c>
      <c r="D7321">
        <v>3</v>
      </c>
      <c r="E7321" t="s">
        <v>16</v>
      </c>
      <c r="F7321" t="s">
        <v>13</v>
      </c>
      <c r="G7321">
        <v>5677</v>
      </c>
      <c r="H7321">
        <v>4</v>
      </c>
      <c r="I7321">
        <v>2</v>
      </c>
      <c r="J7321">
        <v>8286</v>
      </c>
    </row>
    <row r="7322" spans="1:10" x14ac:dyDescent="0.2">
      <c r="A7322" t="s">
        <v>26</v>
      </c>
      <c r="B7322" t="s">
        <v>47</v>
      </c>
      <c r="C7322">
        <v>2010</v>
      </c>
      <c r="D7322">
        <v>1.9</v>
      </c>
      <c r="E7322" t="s">
        <v>28</v>
      </c>
      <c r="F7322" t="s">
        <v>13</v>
      </c>
      <c r="G7322">
        <v>39688</v>
      </c>
      <c r="H7322">
        <v>5</v>
      </c>
      <c r="I7322">
        <v>5</v>
      </c>
      <c r="J7322">
        <v>8206</v>
      </c>
    </row>
    <row r="7323" spans="1:10" x14ac:dyDescent="0.2">
      <c r="A7323" t="s">
        <v>36</v>
      </c>
      <c r="B7323" t="s">
        <v>53</v>
      </c>
      <c r="C7323">
        <v>2009</v>
      </c>
      <c r="D7323">
        <v>1.4</v>
      </c>
      <c r="E7323" t="s">
        <v>16</v>
      </c>
      <c r="F7323" t="s">
        <v>13</v>
      </c>
      <c r="G7323">
        <v>283053</v>
      </c>
      <c r="H7323">
        <v>5</v>
      </c>
      <c r="I7323">
        <v>2</v>
      </c>
      <c r="J7323">
        <v>3538</v>
      </c>
    </row>
    <row r="7324" spans="1:10" x14ac:dyDescent="0.2">
      <c r="A7324" t="s">
        <v>29</v>
      </c>
      <c r="B7324" t="s">
        <v>30</v>
      </c>
      <c r="C7324">
        <v>2009</v>
      </c>
      <c r="D7324">
        <v>2.5</v>
      </c>
      <c r="E7324" t="s">
        <v>12</v>
      </c>
      <c r="F7324" t="s">
        <v>25</v>
      </c>
      <c r="G7324">
        <v>284392</v>
      </c>
      <c r="H7324">
        <v>2</v>
      </c>
      <c r="I7324">
        <v>4</v>
      </c>
      <c r="J7324">
        <v>3612</v>
      </c>
    </row>
    <row r="7325" spans="1:10" x14ac:dyDescent="0.2">
      <c r="A7325" t="s">
        <v>20</v>
      </c>
      <c r="B7325" t="s">
        <v>21</v>
      </c>
      <c r="C7325">
        <v>2011</v>
      </c>
      <c r="D7325">
        <v>1.1000000000000001</v>
      </c>
      <c r="E7325" t="s">
        <v>12</v>
      </c>
      <c r="F7325" t="s">
        <v>13</v>
      </c>
      <c r="G7325">
        <v>161312</v>
      </c>
      <c r="H7325">
        <v>2</v>
      </c>
      <c r="I7325">
        <v>5</v>
      </c>
      <c r="J7325">
        <v>5273</v>
      </c>
    </row>
    <row r="7326" spans="1:10" x14ac:dyDescent="0.2">
      <c r="A7326" t="s">
        <v>10</v>
      </c>
      <c r="B7326" t="s">
        <v>31</v>
      </c>
      <c r="C7326">
        <v>2012</v>
      </c>
      <c r="D7326">
        <v>3.3</v>
      </c>
      <c r="E7326" t="s">
        <v>28</v>
      </c>
      <c r="F7326" t="s">
        <v>17</v>
      </c>
      <c r="G7326">
        <v>217369</v>
      </c>
      <c r="H7326">
        <v>5</v>
      </c>
      <c r="I7326">
        <v>3</v>
      </c>
      <c r="J7326">
        <v>8152</v>
      </c>
    </row>
    <row r="7327" spans="1:10" x14ac:dyDescent="0.2">
      <c r="A7327" t="s">
        <v>20</v>
      </c>
      <c r="B7327" t="s">
        <v>21</v>
      </c>
      <c r="C7327">
        <v>2006</v>
      </c>
      <c r="D7327">
        <v>1.3</v>
      </c>
      <c r="E7327" t="s">
        <v>28</v>
      </c>
      <c r="F7327" t="s">
        <v>25</v>
      </c>
      <c r="G7327">
        <v>296079</v>
      </c>
      <c r="H7327">
        <v>4</v>
      </c>
      <c r="I7327">
        <v>4</v>
      </c>
      <c r="J7327">
        <v>2000</v>
      </c>
    </row>
    <row r="7328" spans="1:10" x14ac:dyDescent="0.2">
      <c r="A7328" t="s">
        <v>18</v>
      </c>
      <c r="B7328" t="s">
        <v>52</v>
      </c>
      <c r="C7328">
        <v>2009</v>
      </c>
      <c r="D7328">
        <v>1.7</v>
      </c>
      <c r="E7328" t="s">
        <v>16</v>
      </c>
      <c r="F7328" t="s">
        <v>25</v>
      </c>
      <c r="G7328">
        <v>219450</v>
      </c>
      <c r="H7328">
        <v>3</v>
      </c>
      <c r="I7328">
        <v>5</v>
      </c>
      <c r="J7328">
        <v>5111</v>
      </c>
    </row>
    <row r="7329" spans="1:10" x14ac:dyDescent="0.2">
      <c r="A7329" t="s">
        <v>40</v>
      </c>
      <c r="B7329" t="s">
        <v>49</v>
      </c>
      <c r="C7329">
        <v>2013</v>
      </c>
      <c r="D7329">
        <v>4</v>
      </c>
      <c r="E7329" t="s">
        <v>16</v>
      </c>
      <c r="F7329" t="s">
        <v>13</v>
      </c>
      <c r="G7329">
        <v>205021</v>
      </c>
      <c r="H7329">
        <v>4</v>
      </c>
      <c r="I7329">
        <v>5</v>
      </c>
      <c r="J7329">
        <v>8899</v>
      </c>
    </row>
    <row r="7330" spans="1:10" x14ac:dyDescent="0.2">
      <c r="A7330" t="s">
        <v>23</v>
      </c>
      <c r="B7330" t="s">
        <v>45</v>
      </c>
      <c r="C7330">
        <v>2005</v>
      </c>
      <c r="D7330">
        <v>3.8</v>
      </c>
      <c r="E7330" t="s">
        <v>22</v>
      </c>
      <c r="F7330" t="s">
        <v>17</v>
      </c>
      <c r="G7330">
        <v>55044</v>
      </c>
      <c r="H7330">
        <v>3</v>
      </c>
      <c r="I7330">
        <v>2</v>
      </c>
      <c r="J7330">
        <v>11799</v>
      </c>
    </row>
    <row r="7331" spans="1:10" x14ac:dyDescent="0.2">
      <c r="A7331" t="s">
        <v>20</v>
      </c>
      <c r="B7331" t="s">
        <v>42</v>
      </c>
      <c r="C7331">
        <v>2003</v>
      </c>
      <c r="D7331">
        <v>3.1</v>
      </c>
      <c r="E7331" t="s">
        <v>12</v>
      </c>
      <c r="F7331" t="s">
        <v>25</v>
      </c>
      <c r="G7331">
        <v>219289</v>
      </c>
      <c r="H7331">
        <v>3</v>
      </c>
      <c r="I7331">
        <v>1</v>
      </c>
      <c r="J7331">
        <v>3714</v>
      </c>
    </row>
    <row r="7332" spans="1:10" x14ac:dyDescent="0.2">
      <c r="A7332" t="s">
        <v>29</v>
      </c>
      <c r="B7332" t="s">
        <v>30</v>
      </c>
      <c r="C7332">
        <v>2018</v>
      </c>
      <c r="D7332">
        <v>3.1</v>
      </c>
      <c r="E7332" t="s">
        <v>16</v>
      </c>
      <c r="F7332" t="s">
        <v>17</v>
      </c>
      <c r="G7332">
        <v>132546</v>
      </c>
      <c r="H7332">
        <v>5</v>
      </c>
      <c r="I7332">
        <v>3</v>
      </c>
      <c r="J7332">
        <v>12449</v>
      </c>
    </row>
    <row r="7333" spans="1:10" x14ac:dyDescent="0.2">
      <c r="A7333" t="s">
        <v>29</v>
      </c>
      <c r="B7333" t="s">
        <v>30</v>
      </c>
      <c r="C7333">
        <v>2016</v>
      </c>
      <c r="D7333">
        <v>5</v>
      </c>
      <c r="E7333" t="s">
        <v>22</v>
      </c>
      <c r="F7333" t="s">
        <v>25</v>
      </c>
      <c r="G7333">
        <v>287731</v>
      </c>
      <c r="H7333">
        <v>3</v>
      </c>
      <c r="I7333">
        <v>4</v>
      </c>
      <c r="J7333">
        <v>10145</v>
      </c>
    </row>
    <row r="7334" spans="1:10" x14ac:dyDescent="0.2">
      <c r="A7334" t="s">
        <v>23</v>
      </c>
      <c r="B7334" t="s">
        <v>45</v>
      </c>
      <c r="C7334">
        <v>2023</v>
      </c>
      <c r="D7334">
        <v>4.5999999999999996</v>
      </c>
      <c r="E7334" t="s">
        <v>28</v>
      </c>
      <c r="F7334" t="s">
        <v>13</v>
      </c>
      <c r="G7334">
        <v>105497</v>
      </c>
      <c r="H7334">
        <v>3</v>
      </c>
      <c r="I7334">
        <v>4</v>
      </c>
      <c r="J7334">
        <v>13490</v>
      </c>
    </row>
    <row r="7335" spans="1:10" x14ac:dyDescent="0.2">
      <c r="A7335" t="s">
        <v>18</v>
      </c>
      <c r="B7335" t="s">
        <v>52</v>
      </c>
      <c r="C7335">
        <v>2013</v>
      </c>
      <c r="D7335">
        <v>3.4</v>
      </c>
      <c r="E7335" t="s">
        <v>12</v>
      </c>
      <c r="F7335" t="s">
        <v>13</v>
      </c>
      <c r="G7335">
        <v>102437</v>
      </c>
      <c r="H7335">
        <v>4</v>
      </c>
      <c r="I7335">
        <v>1</v>
      </c>
      <c r="J7335">
        <v>9351</v>
      </c>
    </row>
    <row r="7336" spans="1:10" x14ac:dyDescent="0.2">
      <c r="A7336" t="s">
        <v>20</v>
      </c>
      <c r="B7336" t="s">
        <v>50</v>
      </c>
      <c r="C7336">
        <v>2010</v>
      </c>
      <c r="D7336">
        <v>3</v>
      </c>
      <c r="E7336" t="s">
        <v>22</v>
      </c>
      <c r="F7336" t="s">
        <v>17</v>
      </c>
      <c r="G7336">
        <v>46648</v>
      </c>
      <c r="H7336">
        <v>5</v>
      </c>
      <c r="I7336">
        <v>3</v>
      </c>
      <c r="J7336">
        <v>12667</v>
      </c>
    </row>
    <row r="7337" spans="1:10" x14ac:dyDescent="0.2">
      <c r="A7337" t="s">
        <v>40</v>
      </c>
      <c r="B7337" t="s">
        <v>41</v>
      </c>
      <c r="C7337">
        <v>2013</v>
      </c>
      <c r="D7337">
        <v>4.5</v>
      </c>
      <c r="E7337" t="s">
        <v>28</v>
      </c>
      <c r="F7337" t="s">
        <v>25</v>
      </c>
      <c r="G7337">
        <v>197271</v>
      </c>
      <c r="H7337">
        <v>4</v>
      </c>
      <c r="I7337">
        <v>5</v>
      </c>
      <c r="J7337">
        <v>8554</v>
      </c>
    </row>
    <row r="7338" spans="1:10" x14ac:dyDescent="0.2">
      <c r="A7338" t="s">
        <v>14</v>
      </c>
      <c r="B7338" t="s">
        <v>46</v>
      </c>
      <c r="C7338">
        <v>2016</v>
      </c>
      <c r="D7338">
        <v>2.5</v>
      </c>
      <c r="E7338" t="s">
        <v>28</v>
      </c>
      <c r="F7338" t="s">
        <v>17</v>
      </c>
      <c r="G7338">
        <v>104238</v>
      </c>
      <c r="H7338">
        <v>3</v>
      </c>
      <c r="I7338">
        <v>1</v>
      </c>
      <c r="J7338">
        <v>10815</v>
      </c>
    </row>
    <row r="7339" spans="1:10" x14ac:dyDescent="0.2">
      <c r="A7339" t="s">
        <v>33</v>
      </c>
      <c r="B7339" t="s">
        <v>55</v>
      </c>
      <c r="C7339">
        <v>2015</v>
      </c>
      <c r="D7339">
        <v>1.9</v>
      </c>
      <c r="E7339" t="s">
        <v>28</v>
      </c>
      <c r="F7339" t="s">
        <v>13</v>
      </c>
      <c r="G7339">
        <v>92403</v>
      </c>
      <c r="H7339">
        <v>2</v>
      </c>
      <c r="I7339">
        <v>4</v>
      </c>
      <c r="J7339">
        <v>8651</v>
      </c>
    </row>
    <row r="7340" spans="1:10" x14ac:dyDescent="0.2">
      <c r="A7340" t="s">
        <v>29</v>
      </c>
      <c r="B7340" t="s">
        <v>56</v>
      </c>
      <c r="C7340">
        <v>2017</v>
      </c>
      <c r="D7340">
        <v>4.0999999999999996</v>
      </c>
      <c r="E7340" t="s">
        <v>22</v>
      </c>
      <c r="F7340" t="s">
        <v>17</v>
      </c>
      <c r="G7340">
        <v>177019</v>
      </c>
      <c r="H7340">
        <v>5</v>
      </c>
      <c r="I7340">
        <v>3</v>
      </c>
      <c r="J7340">
        <v>13259</v>
      </c>
    </row>
    <row r="7341" spans="1:10" x14ac:dyDescent="0.2">
      <c r="A7341" t="s">
        <v>29</v>
      </c>
      <c r="B7341" t="s">
        <v>30</v>
      </c>
      <c r="C7341">
        <v>2021</v>
      </c>
      <c r="D7341">
        <v>2.6</v>
      </c>
      <c r="E7341" t="s">
        <v>16</v>
      </c>
      <c r="F7341" t="s">
        <v>17</v>
      </c>
      <c r="G7341">
        <v>276056</v>
      </c>
      <c r="H7341">
        <v>2</v>
      </c>
      <c r="I7341">
        <v>4</v>
      </c>
      <c r="J7341">
        <v>9978</v>
      </c>
    </row>
    <row r="7342" spans="1:10" x14ac:dyDescent="0.2">
      <c r="A7342" t="s">
        <v>23</v>
      </c>
      <c r="B7342" t="s">
        <v>45</v>
      </c>
      <c r="C7342">
        <v>2005</v>
      </c>
      <c r="D7342">
        <v>1.1000000000000001</v>
      </c>
      <c r="E7342" t="s">
        <v>28</v>
      </c>
      <c r="F7342" t="s">
        <v>17</v>
      </c>
      <c r="G7342">
        <v>13832</v>
      </c>
      <c r="H7342">
        <v>3</v>
      </c>
      <c r="I7342">
        <v>3</v>
      </c>
      <c r="J7342">
        <v>7923</v>
      </c>
    </row>
    <row r="7343" spans="1:10" x14ac:dyDescent="0.2">
      <c r="A7343" t="s">
        <v>40</v>
      </c>
      <c r="B7343" t="s">
        <v>49</v>
      </c>
      <c r="C7343">
        <v>2009</v>
      </c>
      <c r="D7343">
        <v>1.5</v>
      </c>
      <c r="E7343" t="s">
        <v>12</v>
      </c>
      <c r="F7343" t="s">
        <v>17</v>
      </c>
      <c r="G7343">
        <v>10496</v>
      </c>
      <c r="H7343">
        <v>2</v>
      </c>
      <c r="I7343">
        <v>1</v>
      </c>
      <c r="J7343">
        <v>9590</v>
      </c>
    </row>
    <row r="7344" spans="1:10" x14ac:dyDescent="0.2">
      <c r="A7344" t="s">
        <v>14</v>
      </c>
      <c r="B7344" t="s">
        <v>39</v>
      </c>
      <c r="C7344">
        <v>2022</v>
      </c>
      <c r="D7344">
        <v>1.7</v>
      </c>
      <c r="E7344" t="s">
        <v>12</v>
      </c>
      <c r="F7344" t="s">
        <v>13</v>
      </c>
      <c r="G7344">
        <v>221108</v>
      </c>
      <c r="H7344">
        <v>2</v>
      </c>
      <c r="I7344">
        <v>5</v>
      </c>
      <c r="J7344">
        <v>7977</v>
      </c>
    </row>
    <row r="7345" spans="1:10" x14ac:dyDescent="0.2">
      <c r="A7345" t="s">
        <v>36</v>
      </c>
      <c r="B7345" t="s">
        <v>37</v>
      </c>
      <c r="C7345">
        <v>2004</v>
      </c>
      <c r="D7345">
        <v>3.8</v>
      </c>
      <c r="E7345" t="s">
        <v>22</v>
      </c>
      <c r="F7345" t="s">
        <v>25</v>
      </c>
      <c r="G7345">
        <v>36784</v>
      </c>
      <c r="H7345">
        <v>5</v>
      </c>
      <c r="I7345">
        <v>1</v>
      </c>
      <c r="J7345">
        <v>10364</v>
      </c>
    </row>
    <row r="7346" spans="1:10" x14ac:dyDescent="0.2">
      <c r="A7346" t="s">
        <v>18</v>
      </c>
      <c r="B7346" t="s">
        <v>52</v>
      </c>
      <c r="C7346">
        <v>2013</v>
      </c>
      <c r="D7346">
        <v>1.4</v>
      </c>
      <c r="E7346" t="s">
        <v>28</v>
      </c>
      <c r="F7346" t="s">
        <v>17</v>
      </c>
      <c r="G7346">
        <v>55449</v>
      </c>
      <c r="H7346">
        <v>3</v>
      </c>
      <c r="I7346">
        <v>3</v>
      </c>
      <c r="J7346">
        <v>9791</v>
      </c>
    </row>
    <row r="7347" spans="1:10" x14ac:dyDescent="0.2">
      <c r="A7347" t="s">
        <v>33</v>
      </c>
      <c r="B7347" t="s">
        <v>43</v>
      </c>
      <c r="C7347">
        <v>2019</v>
      </c>
      <c r="D7347">
        <v>4</v>
      </c>
      <c r="E7347" t="s">
        <v>28</v>
      </c>
      <c r="F7347" t="s">
        <v>13</v>
      </c>
      <c r="G7347">
        <v>169029</v>
      </c>
      <c r="H7347">
        <v>4</v>
      </c>
      <c r="I7347">
        <v>3</v>
      </c>
      <c r="J7347">
        <v>10419</v>
      </c>
    </row>
    <row r="7348" spans="1:10" x14ac:dyDescent="0.2">
      <c r="A7348" t="s">
        <v>10</v>
      </c>
      <c r="B7348" t="s">
        <v>31</v>
      </c>
      <c r="C7348">
        <v>2021</v>
      </c>
      <c r="D7348">
        <v>2</v>
      </c>
      <c r="E7348" t="s">
        <v>16</v>
      </c>
      <c r="F7348" t="s">
        <v>25</v>
      </c>
      <c r="G7348">
        <v>164931</v>
      </c>
      <c r="H7348">
        <v>4</v>
      </c>
      <c r="I7348">
        <v>1</v>
      </c>
      <c r="J7348">
        <v>10101</v>
      </c>
    </row>
    <row r="7349" spans="1:10" x14ac:dyDescent="0.2">
      <c r="A7349" t="s">
        <v>20</v>
      </c>
      <c r="B7349" t="s">
        <v>42</v>
      </c>
      <c r="C7349">
        <v>2013</v>
      </c>
      <c r="D7349">
        <v>4.0999999999999996</v>
      </c>
      <c r="E7349" t="s">
        <v>16</v>
      </c>
      <c r="F7349" t="s">
        <v>17</v>
      </c>
      <c r="G7349">
        <v>289188</v>
      </c>
      <c r="H7349">
        <v>2</v>
      </c>
      <c r="I7349">
        <v>5</v>
      </c>
      <c r="J7349">
        <v>8816</v>
      </c>
    </row>
    <row r="7350" spans="1:10" x14ac:dyDescent="0.2">
      <c r="A7350" t="s">
        <v>40</v>
      </c>
      <c r="B7350" t="s">
        <v>49</v>
      </c>
      <c r="C7350">
        <v>2020</v>
      </c>
      <c r="D7350">
        <v>4.5</v>
      </c>
      <c r="E7350" t="s">
        <v>12</v>
      </c>
      <c r="F7350" t="s">
        <v>17</v>
      </c>
      <c r="G7350">
        <v>257752</v>
      </c>
      <c r="H7350">
        <v>3</v>
      </c>
      <c r="I7350">
        <v>2</v>
      </c>
      <c r="J7350">
        <v>10944</v>
      </c>
    </row>
    <row r="7351" spans="1:10" x14ac:dyDescent="0.2">
      <c r="A7351" t="s">
        <v>29</v>
      </c>
      <c r="B7351" t="s">
        <v>30</v>
      </c>
      <c r="C7351">
        <v>2008</v>
      </c>
      <c r="D7351">
        <v>5</v>
      </c>
      <c r="E7351" t="s">
        <v>28</v>
      </c>
      <c r="F7351" t="s">
        <v>17</v>
      </c>
      <c r="G7351">
        <v>133262</v>
      </c>
      <c r="H7351">
        <v>3</v>
      </c>
      <c r="I7351">
        <v>3</v>
      </c>
      <c r="J7351">
        <v>10334</v>
      </c>
    </row>
    <row r="7352" spans="1:10" x14ac:dyDescent="0.2">
      <c r="A7352" t="s">
        <v>36</v>
      </c>
      <c r="B7352" t="s">
        <v>37</v>
      </c>
      <c r="C7352">
        <v>2021</v>
      </c>
      <c r="D7352">
        <v>3.5</v>
      </c>
      <c r="E7352" t="s">
        <v>12</v>
      </c>
      <c r="F7352" t="s">
        <v>13</v>
      </c>
      <c r="G7352">
        <v>263574</v>
      </c>
      <c r="H7352">
        <v>3</v>
      </c>
      <c r="I7352">
        <v>2</v>
      </c>
      <c r="J7352">
        <v>8628</v>
      </c>
    </row>
    <row r="7353" spans="1:10" x14ac:dyDescent="0.2">
      <c r="A7353" t="s">
        <v>29</v>
      </c>
      <c r="B7353" t="s">
        <v>30</v>
      </c>
      <c r="C7353">
        <v>2015</v>
      </c>
      <c r="D7353">
        <v>1.5</v>
      </c>
      <c r="E7353" t="s">
        <v>22</v>
      </c>
      <c r="F7353" t="s">
        <v>13</v>
      </c>
      <c r="G7353">
        <v>178396</v>
      </c>
      <c r="H7353">
        <v>3</v>
      </c>
      <c r="I7353">
        <v>5</v>
      </c>
      <c r="J7353">
        <v>8532</v>
      </c>
    </row>
    <row r="7354" spans="1:10" x14ac:dyDescent="0.2">
      <c r="A7354" t="s">
        <v>20</v>
      </c>
      <c r="B7354" t="s">
        <v>21</v>
      </c>
      <c r="C7354">
        <v>2023</v>
      </c>
      <c r="D7354">
        <v>2.6</v>
      </c>
      <c r="E7354" t="s">
        <v>28</v>
      </c>
      <c r="F7354" t="s">
        <v>13</v>
      </c>
      <c r="G7354">
        <v>199475</v>
      </c>
      <c r="H7354">
        <v>5</v>
      </c>
      <c r="I7354">
        <v>2</v>
      </c>
      <c r="J7354">
        <v>9610</v>
      </c>
    </row>
    <row r="7355" spans="1:10" x14ac:dyDescent="0.2">
      <c r="A7355" t="s">
        <v>23</v>
      </c>
      <c r="B7355" t="s">
        <v>24</v>
      </c>
      <c r="C7355">
        <v>2004</v>
      </c>
      <c r="D7355">
        <v>3.8</v>
      </c>
      <c r="E7355" t="s">
        <v>28</v>
      </c>
      <c r="F7355" t="s">
        <v>17</v>
      </c>
      <c r="G7355">
        <v>86821</v>
      </c>
      <c r="H7355">
        <v>3</v>
      </c>
      <c r="I7355">
        <v>2</v>
      </c>
      <c r="J7355">
        <v>8863</v>
      </c>
    </row>
    <row r="7356" spans="1:10" x14ac:dyDescent="0.2">
      <c r="A7356" t="s">
        <v>10</v>
      </c>
      <c r="B7356" t="s">
        <v>31</v>
      </c>
      <c r="C7356">
        <v>2022</v>
      </c>
      <c r="D7356">
        <v>3.3</v>
      </c>
      <c r="E7356" t="s">
        <v>12</v>
      </c>
      <c r="F7356" t="s">
        <v>25</v>
      </c>
      <c r="G7356">
        <v>2524</v>
      </c>
      <c r="H7356">
        <v>4</v>
      </c>
      <c r="I7356">
        <v>1</v>
      </c>
      <c r="J7356">
        <v>13949</v>
      </c>
    </row>
    <row r="7357" spans="1:10" x14ac:dyDescent="0.2">
      <c r="A7357" t="s">
        <v>33</v>
      </c>
      <c r="B7357" t="s">
        <v>34</v>
      </c>
      <c r="C7357">
        <v>2012</v>
      </c>
      <c r="D7357">
        <v>2.2999999999999998</v>
      </c>
      <c r="E7357" t="s">
        <v>28</v>
      </c>
      <c r="F7357" t="s">
        <v>17</v>
      </c>
      <c r="G7357">
        <v>173383</v>
      </c>
      <c r="H7357">
        <v>5</v>
      </c>
      <c r="I7357">
        <v>4</v>
      </c>
      <c r="J7357">
        <v>8032</v>
      </c>
    </row>
    <row r="7358" spans="1:10" x14ac:dyDescent="0.2">
      <c r="A7358" t="s">
        <v>33</v>
      </c>
      <c r="B7358" t="s">
        <v>43</v>
      </c>
      <c r="C7358">
        <v>2010</v>
      </c>
      <c r="D7358">
        <v>1.6</v>
      </c>
      <c r="E7358" t="s">
        <v>16</v>
      </c>
      <c r="F7358" t="s">
        <v>13</v>
      </c>
      <c r="G7358">
        <v>218426</v>
      </c>
      <c r="H7358">
        <v>4</v>
      </c>
      <c r="I7358">
        <v>3</v>
      </c>
      <c r="J7358">
        <v>5331</v>
      </c>
    </row>
    <row r="7359" spans="1:10" x14ac:dyDescent="0.2">
      <c r="A7359" t="s">
        <v>26</v>
      </c>
      <c r="B7359" t="s">
        <v>32</v>
      </c>
      <c r="C7359">
        <v>2023</v>
      </c>
      <c r="D7359">
        <v>2.5</v>
      </c>
      <c r="E7359" t="s">
        <v>28</v>
      </c>
      <c r="F7359" t="s">
        <v>25</v>
      </c>
      <c r="G7359">
        <v>197459</v>
      </c>
      <c r="H7359">
        <v>2</v>
      </c>
      <c r="I7359">
        <v>2</v>
      </c>
      <c r="J7359">
        <v>9550</v>
      </c>
    </row>
    <row r="7360" spans="1:10" x14ac:dyDescent="0.2">
      <c r="A7360" t="s">
        <v>18</v>
      </c>
      <c r="B7360" t="s">
        <v>19</v>
      </c>
      <c r="C7360">
        <v>2019</v>
      </c>
      <c r="D7360">
        <v>1.2</v>
      </c>
      <c r="E7360" t="s">
        <v>22</v>
      </c>
      <c r="F7360" t="s">
        <v>17</v>
      </c>
      <c r="G7360">
        <v>111383</v>
      </c>
      <c r="H7360">
        <v>5</v>
      </c>
      <c r="I7360">
        <v>2</v>
      </c>
      <c r="J7360">
        <v>12272</v>
      </c>
    </row>
    <row r="7361" spans="1:10" x14ac:dyDescent="0.2">
      <c r="A7361" t="s">
        <v>36</v>
      </c>
      <c r="B7361" t="s">
        <v>53</v>
      </c>
      <c r="C7361">
        <v>2007</v>
      </c>
      <c r="D7361">
        <v>1.2</v>
      </c>
      <c r="E7361" t="s">
        <v>28</v>
      </c>
      <c r="F7361" t="s">
        <v>25</v>
      </c>
      <c r="G7361">
        <v>7553</v>
      </c>
      <c r="H7361">
        <v>2</v>
      </c>
      <c r="I7361">
        <v>3</v>
      </c>
      <c r="J7361">
        <v>7248</v>
      </c>
    </row>
    <row r="7362" spans="1:10" x14ac:dyDescent="0.2">
      <c r="A7362" t="s">
        <v>36</v>
      </c>
      <c r="B7362" t="s">
        <v>44</v>
      </c>
      <c r="C7362">
        <v>2019</v>
      </c>
      <c r="D7362">
        <v>1.7</v>
      </c>
      <c r="E7362" t="s">
        <v>12</v>
      </c>
      <c r="F7362" t="s">
        <v>25</v>
      </c>
      <c r="G7362">
        <v>50537</v>
      </c>
      <c r="H7362">
        <v>5</v>
      </c>
      <c r="I7362">
        <v>5</v>
      </c>
      <c r="J7362">
        <v>10489</v>
      </c>
    </row>
    <row r="7363" spans="1:10" x14ac:dyDescent="0.2">
      <c r="A7363" t="s">
        <v>10</v>
      </c>
      <c r="B7363" t="s">
        <v>48</v>
      </c>
      <c r="C7363">
        <v>2002</v>
      </c>
      <c r="D7363">
        <v>3.7</v>
      </c>
      <c r="E7363" t="s">
        <v>22</v>
      </c>
      <c r="F7363" t="s">
        <v>17</v>
      </c>
      <c r="G7363">
        <v>99914</v>
      </c>
      <c r="H7363">
        <v>4</v>
      </c>
      <c r="I7363">
        <v>5</v>
      </c>
      <c r="J7363">
        <v>9901</v>
      </c>
    </row>
    <row r="7364" spans="1:10" x14ac:dyDescent="0.2">
      <c r="A7364" t="s">
        <v>10</v>
      </c>
      <c r="B7364" t="s">
        <v>48</v>
      </c>
      <c r="C7364">
        <v>2015</v>
      </c>
      <c r="D7364">
        <v>3.2</v>
      </c>
      <c r="E7364" t="s">
        <v>12</v>
      </c>
      <c r="F7364" t="s">
        <v>13</v>
      </c>
      <c r="G7364">
        <v>111388</v>
      </c>
      <c r="H7364">
        <v>3</v>
      </c>
      <c r="I7364">
        <v>3</v>
      </c>
      <c r="J7364">
        <v>9572</v>
      </c>
    </row>
    <row r="7365" spans="1:10" x14ac:dyDescent="0.2">
      <c r="A7365" t="s">
        <v>36</v>
      </c>
      <c r="B7365" t="s">
        <v>44</v>
      </c>
      <c r="C7365">
        <v>2023</v>
      </c>
      <c r="D7365">
        <v>3</v>
      </c>
      <c r="E7365" t="s">
        <v>22</v>
      </c>
      <c r="F7365" t="s">
        <v>13</v>
      </c>
      <c r="G7365">
        <v>156192</v>
      </c>
      <c r="H7365">
        <v>5</v>
      </c>
      <c r="I7365">
        <v>3</v>
      </c>
      <c r="J7365">
        <v>12876</v>
      </c>
    </row>
    <row r="7366" spans="1:10" x14ac:dyDescent="0.2">
      <c r="A7366" t="s">
        <v>36</v>
      </c>
      <c r="B7366" t="s">
        <v>44</v>
      </c>
      <c r="C7366">
        <v>2019</v>
      </c>
      <c r="D7366">
        <v>2</v>
      </c>
      <c r="E7366" t="s">
        <v>16</v>
      </c>
      <c r="F7366" t="s">
        <v>25</v>
      </c>
      <c r="G7366">
        <v>141038</v>
      </c>
      <c r="H7366">
        <v>4</v>
      </c>
      <c r="I7366">
        <v>5</v>
      </c>
      <c r="J7366">
        <v>9979</v>
      </c>
    </row>
    <row r="7367" spans="1:10" x14ac:dyDescent="0.2">
      <c r="A7367" t="s">
        <v>33</v>
      </c>
      <c r="B7367" t="s">
        <v>43</v>
      </c>
      <c r="C7367">
        <v>2020</v>
      </c>
      <c r="D7367">
        <v>1.2</v>
      </c>
      <c r="E7367" t="s">
        <v>22</v>
      </c>
      <c r="F7367" t="s">
        <v>17</v>
      </c>
      <c r="G7367">
        <v>210465</v>
      </c>
      <c r="H7367">
        <v>3</v>
      </c>
      <c r="I7367">
        <v>5</v>
      </c>
      <c r="J7367">
        <v>10590</v>
      </c>
    </row>
    <row r="7368" spans="1:10" x14ac:dyDescent="0.2">
      <c r="A7368" t="s">
        <v>29</v>
      </c>
      <c r="B7368" t="s">
        <v>56</v>
      </c>
      <c r="C7368">
        <v>2022</v>
      </c>
      <c r="D7368">
        <v>3.7</v>
      </c>
      <c r="E7368" t="s">
        <v>12</v>
      </c>
      <c r="F7368" t="s">
        <v>13</v>
      </c>
      <c r="G7368">
        <v>113971</v>
      </c>
      <c r="H7368">
        <v>2</v>
      </c>
      <c r="I7368">
        <v>2</v>
      </c>
      <c r="J7368">
        <v>12120</v>
      </c>
    </row>
    <row r="7369" spans="1:10" x14ac:dyDescent="0.2">
      <c r="A7369" t="s">
        <v>33</v>
      </c>
      <c r="B7369" t="s">
        <v>34</v>
      </c>
      <c r="C7369">
        <v>2013</v>
      </c>
      <c r="D7369">
        <v>1.8</v>
      </c>
      <c r="E7369" t="s">
        <v>12</v>
      </c>
      <c r="F7369" t="s">
        <v>13</v>
      </c>
      <c r="G7369">
        <v>269377</v>
      </c>
      <c r="H7369">
        <v>3</v>
      </c>
      <c r="I7369">
        <v>2</v>
      </c>
      <c r="J7369">
        <v>4412</v>
      </c>
    </row>
    <row r="7370" spans="1:10" x14ac:dyDescent="0.2">
      <c r="A7370" t="s">
        <v>40</v>
      </c>
      <c r="B7370" t="s">
        <v>51</v>
      </c>
      <c r="C7370">
        <v>2015</v>
      </c>
      <c r="D7370">
        <v>2.6</v>
      </c>
      <c r="E7370" t="s">
        <v>12</v>
      </c>
      <c r="F7370" t="s">
        <v>13</v>
      </c>
      <c r="G7370">
        <v>286662</v>
      </c>
      <c r="H7370">
        <v>3</v>
      </c>
      <c r="I7370">
        <v>1</v>
      </c>
      <c r="J7370">
        <v>5466</v>
      </c>
    </row>
    <row r="7371" spans="1:10" x14ac:dyDescent="0.2">
      <c r="A7371" t="s">
        <v>10</v>
      </c>
      <c r="B7371" t="s">
        <v>11</v>
      </c>
      <c r="C7371">
        <v>2002</v>
      </c>
      <c r="D7371">
        <v>1.8</v>
      </c>
      <c r="E7371" t="s">
        <v>16</v>
      </c>
      <c r="F7371" t="s">
        <v>25</v>
      </c>
      <c r="G7371">
        <v>8438</v>
      </c>
      <c r="H7371">
        <v>3</v>
      </c>
      <c r="I7371">
        <v>3</v>
      </c>
      <c r="J7371">
        <v>7331</v>
      </c>
    </row>
    <row r="7372" spans="1:10" x14ac:dyDescent="0.2">
      <c r="A7372" t="s">
        <v>14</v>
      </c>
      <c r="B7372" t="s">
        <v>15</v>
      </c>
      <c r="C7372">
        <v>2005</v>
      </c>
      <c r="D7372">
        <v>4.3</v>
      </c>
      <c r="E7372" t="s">
        <v>16</v>
      </c>
      <c r="F7372" t="s">
        <v>13</v>
      </c>
      <c r="G7372">
        <v>262161</v>
      </c>
      <c r="H7372">
        <v>5</v>
      </c>
      <c r="I7372">
        <v>1</v>
      </c>
      <c r="J7372">
        <v>5656</v>
      </c>
    </row>
    <row r="7373" spans="1:10" x14ac:dyDescent="0.2">
      <c r="A7373" t="s">
        <v>10</v>
      </c>
      <c r="B7373" t="s">
        <v>48</v>
      </c>
      <c r="C7373">
        <v>2007</v>
      </c>
      <c r="D7373">
        <v>1.7</v>
      </c>
      <c r="E7373" t="s">
        <v>22</v>
      </c>
      <c r="F7373" t="s">
        <v>13</v>
      </c>
      <c r="G7373">
        <v>233197</v>
      </c>
      <c r="H7373">
        <v>2</v>
      </c>
      <c r="I7373">
        <v>2</v>
      </c>
      <c r="J7373">
        <v>5236</v>
      </c>
    </row>
    <row r="7374" spans="1:10" x14ac:dyDescent="0.2">
      <c r="A7374" t="s">
        <v>23</v>
      </c>
      <c r="B7374" t="s">
        <v>38</v>
      </c>
      <c r="C7374">
        <v>2012</v>
      </c>
      <c r="D7374">
        <v>4.8</v>
      </c>
      <c r="E7374" t="s">
        <v>16</v>
      </c>
      <c r="F7374" t="s">
        <v>25</v>
      </c>
      <c r="G7374">
        <v>150808</v>
      </c>
      <c r="H7374">
        <v>4</v>
      </c>
      <c r="I7374">
        <v>3</v>
      </c>
      <c r="J7374">
        <v>10483</v>
      </c>
    </row>
    <row r="7375" spans="1:10" x14ac:dyDescent="0.2">
      <c r="A7375" t="s">
        <v>20</v>
      </c>
      <c r="B7375" t="s">
        <v>42</v>
      </c>
      <c r="C7375">
        <v>2023</v>
      </c>
      <c r="D7375">
        <v>1.6</v>
      </c>
      <c r="E7375" t="s">
        <v>16</v>
      </c>
      <c r="F7375" t="s">
        <v>25</v>
      </c>
      <c r="G7375">
        <v>43727</v>
      </c>
      <c r="H7375">
        <v>3</v>
      </c>
      <c r="I7375">
        <v>4</v>
      </c>
      <c r="J7375">
        <v>12725</v>
      </c>
    </row>
    <row r="7376" spans="1:10" x14ac:dyDescent="0.2">
      <c r="A7376" t="s">
        <v>23</v>
      </c>
      <c r="B7376" t="s">
        <v>24</v>
      </c>
      <c r="C7376">
        <v>2010</v>
      </c>
      <c r="D7376">
        <v>2.2999999999999998</v>
      </c>
      <c r="E7376" t="s">
        <v>22</v>
      </c>
      <c r="F7376" t="s">
        <v>13</v>
      </c>
      <c r="G7376">
        <v>111196</v>
      </c>
      <c r="H7376">
        <v>4</v>
      </c>
      <c r="I7376">
        <v>5</v>
      </c>
      <c r="J7376">
        <v>9176</v>
      </c>
    </row>
    <row r="7377" spans="1:10" x14ac:dyDescent="0.2">
      <c r="A7377" t="s">
        <v>23</v>
      </c>
      <c r="B7377" t="s">
        <v>38</v>
      </c>
      <c r="C7377">
        <v>2014</v>
      </c>
      <c r="D7377">
        <v>1.2</v>
      </c>
      <c r="E7377" t="s">
        <v>28</v>
      </c>
      <c r="F7377" t="s">
        <v>17</v>
      </c>
      <c r="G7377">
        <v>121784</v>
      </c>
      <c r="H7377">
        <v>4</v>
      </c>
      <c r="I7377">
        <v>1</v>
      </c>
      <c r="J7377">
        <v>8564</v>
      </c>
    </row>
    <row r="7378" spans="1:10" x14ac:dyDescent="0.2">
      <c r="A7378" t="s">
        <v>36</v>
      </c>
      <c r="B7378" t="s">
        <v>44</v>
      </c>
      <c r="C7378">
        <v>2004</v>
      </c>
      <c r="D7378">
        <v>2.4</v>
      </c>
      <c r="E7378" t="s">
        <v>22</v>
      </c>
      <c r="F7378" t="s">
        <v>17</v>
      </c>
      <c r="G7378">
        <v>226999</v>
      </c>
      <c r="H7378">
        <v>2</v>
      </c>
      <c r="I7378">
        <v>3</v>
      </c>
      <c r="J7378">
        <v>6660</v>
      </c>
    </row>
    <row r="7379" spans="1:10" x14ac:dyDescent="0.2">
      <c r="A7379" t="s">
        <v>26</v>
      </c>
      <c r="B7379" t="s">
        <v>27</v>
      </c>
      <c r="C7379">
        <v>2001</v>
      </c>
      <c r="D7379">
        <v>1.2</v>
      </c>
      <c r="E7379" t="s">
        <v>12</v>
      </c>
      <c r="F7379" t="s">
        <v>13</v>
      </c>
      <c r="G7379">
        <v>91075</v>
      </c>
      <c r="H7379">
        <v>3</v>
      </c>
      <c r="I7379">
        <v>1</v>
      </c>
      <c r="J7379">
        <v>3778</v>
      </c>
    </row>
    <row r="7380" spans="1:10" x14ac:dyDescent="0.2">
      <c r="A7380" t="s">
        <v>33</v>
      </c>
      <c r="B7380" t="s">
        <v>43</v>
      </c>
      <c r="C7380">
        <v>2020</v>
      </c>
      <c r="D7380">
        <v>3.2</v>
      </c>
      <c r="E7380" t="s">
        <v>12</v>
      </c>
      <c r="F7380" t="s">
        <v>13</v>
      </c>
      <c r="G7380">
        <v>294566</v>
      </c>
      <c r="H7380">
        <v>3</v>
      </c>
      <c r="I7380">
        <v>2</v>
      </c>
      <c r="J7380">
        <v>7408</v>
      </c>
    </row>
    <row r="7381" spans="1:10" x14ac:dyDescent="0.2">
      <c r="A7381" t="s">
        <v>14</v>
      </c>
      <c r="B7381" t="s">
        <v>15</v>
      </c>
      <c r="C7381">
        <v>2012</v>
      </c>
      <c r="D7381">
        <v>2.6</v>
      </c>
      <c r="E7381" t="s">
        <v>22</v>
      </c>
      <c r="F7381" t="s">
        <v>17</v>
      </c>
      <c r="G7381">
        <v>109087</v>
      </c>
      <c r="H7381">
        <v>3</v>
      </c>
      <c r="I7381">
        <v>5</v>
      </c>
      <c r="J7381">
        <v>11618</v>
      </c>
    </row>
    <row r="7382" spans="1:10" x14ac:dyDescent="0.2">
      <c r="A7382" t="s">
        <v>26</v>
      </c>
      <c r="B7382" t="s">
        <v>32</v>
      </c>
      <c r="C7382">
        <v>2023</v>
      </c>
      <c r="D7382">
        <v>2.8</v>
      </c>
      <c r="E7382" t="s">
        <v>28</v>
      </c>
      <c r="F7382" t="s">
        <v>13</v>
      </c>
      <c r="G7382">
        <v>221555</v>
      </c>
      <c r="H7382">
        <v>5</v>
      </c>
      <c r="I7382">
        <v>3</v>
      </c>
      <c r="J7382">
        <v>9368</v>
      </c>
    </row>
    <row r="7383" spans="1:10" x14ac:dyDescent="0.2">
      <c r="A7383" t="s">
        <v>14</v>
      </c>
      <c r="B7383" t="s">
        <v>15</v>
      </c>
      <c r="C7383">
        <v>2018</v>
      </c>
      <c r="D7383">
        <v>4.9000000000000004</v>
      </c>
      <c r="E7383" t="s">
        <v>22</v>
      </c>
      <c r="F7383" t="s">
        <v>17</v>
      </c>
      <c r="G7383">
        <v>192169</v>
      </c>
      <c r="H7383">
        <v>5</v>
      </c>
      <c r="I7383">
        <v>3</v>
      </c>
      <c r="J7383">
        <v>14056</v>
      </c>
    </row>
    <row r="7384" spans="1:10" x14ac:dyDescent="0.2">
      <c r="A7384" t="s">
        <v>14</v>
      </c>
      <c r="B7384" t="s">
        <v>39</v>
      </c>
      <c r="C7384">
        <v>2017</v>
      </c>
      <c r="D7384">
        <v>1.4</v>
      </c>
      <c r="E7384" t="s">
        <v>12</v>
      </c>
      <c r="F7384" t="s">
        <v>25</v>
      </c>
      <c r="G7384">
        <v>88027</v>
      </c>
      <c r="H7384">
        <v>4</v>
      </c>
      <c r="I7384">
        <v>4</v>
      </c>
      <c r="J7384">
        <v>8839</v>
      </c>
    </row>
    <row r="7385" spans="1:10" x14ac:dyDescent="0.2">
      <c r="A7385" t="s">
        <v>40</v>
      </c>
      <c r="B7385" t="s">
        <v>41</v>
      </c>
      <c r="C7385">
        <v>2004</v>
      </c>
      <c r="D7385">
        <v>3.6</v>
      </c>
      <c r="E7385" t="s">
        <v>22</v>
      </c>
      <c r="F7385" t="s">
        <v>25</v>
      </c>
      <c r="G7385">
        <v>223994</v>
      </c>
      <c r="H7385">
        <v>2</v>
      </c>
      <c r="I7385">
        <v>2</v>
      </c>
      <c r="J7385">
        <v>6420</v>
      </c>
    </row>
    <row r="7386" spans="1:10" x14ac:dyDescent="0.2">
      <c r="A7386" t="s">
        <v>33</v>
      </c>
      <c r="B7386" t="s">
        <v>43</v>
      </c>
      <c r="C7386">
        <v>2009</v>
      </c>
      <c r="D7386">
        <v>1.7</v>
      </c>
      <c r="E7386" t="s">
        <v>22</v>
      </c>
      <c r="F7386" t="s">
        <v>17</v>
      </c>
      <c r="G7386">
        <v>95709</v>
      </c>
      <c r="H7386">
        <v>2</v>
      </c>
      <c r="I7386">
        <v>5</v>
      </c>
      <c r="J7386">
        <v>10085</v>
      </c>
    </row>
    <row r="7387" spans="1:10" x14ac:dyDescent="0.2">
      <c r="A7387" t="s">
        <v>33</v>
      </c>
      <c r="B7387" t="s">
        <v>43</v>
      </c>
      <c r="C7387">
        <v>2022</v>
      </c>
      <c r="D7387">
        <v>3</v>
      </c>
      <c r="E7387" t="s">
        <v>12</v>
      </c>
      <c r="F7387" t="s">
        <v>25</v>
      </c>
      <c r="G7387">
        <v>291822</v>
      </c>
      <c r="H7387">
        <v>4</v>
      </c>
      <c r="I7387">
        <v>1</v>
      </c>
      <c r="J7387">
        <v>7863</v>
      </c>
    </row>
    <row r="7388" spans="1:10" x14ac:dyDescent="0.2">
      <c r="A7388" t="s">
        <v>20</v>
      </c>
      <c r="B7388" t="s">
        <v>50</v>
      </c>
      <c r="C7388">
        <v>2013</v>
      </c>
      <c r="D7388">
        <v>4.4000000000000004</v>
      </c>
      <c r="E7388" t="s">
        <v>28</v>
      </c>
      <c r="F7388" t="s">
        <v>25</v>
      </c>
      <c r="G7388">
        <v>80011</v>
      </c>
      <c r="H7388">
        <v>3</v>
      </c>
      <c r="I7388">
        <v>3</v>
      </c>
      <c r="J7388">
        <v>10799</v>
      </c>
    </row>
    <row r="7389" spans="1:10" x14ac:dyDescent="0.2">
      <c r="A7389" t="s">
        <v>36</v>
      </c>
      <c r="B7389" t="s">
        <v>44</v>
      </c>
      <c r="C7389">
        <v>2002</v>
      </c>
      <c r="D7389">
        <v>1.5</v>
      </c>
      <c r="E7389" t="s">
        <v>28</v>
      </c>
      <c r="F7389" t="s">
        <v>13</v>
      </c>
      <c r="G7389">
        <v>86201</v>
      </c>
      <c r="H7389">
        <v>5</v>
      </c>
      <c r="I7389">
        <v>2</v>
      </c>
      <c r="J7389">
        <v>4475</v>
      </c>
    </row>
    <row r="7390" spans="1:10" x14ac:dyDescent="0.2">
      <c r="A7390" t="s">
        <v>10</v>
      </c>
      <c r="B7390" t="s">
        <v>11</v>
      </c>
      <c r="C7390">
        <v>2008</v>
      </c>
      <c r="D7390">
        <v>2.1</v>
      </c>
      <c r="E7390" t="s">
        <v>12</v>
      </c>
      <c r="F7390" t="s">
        <v>25</v>
      </c>
      <c r="G7390">
        <v>126259</v>
      </c>
      <c r="H7390">
        <v>2</v>
      </c>
      <c r="I7390">
        <v>5</v>
      </c>
      <c r="J7390">
        <v>6074</v>
      </c>
    </row>
    <row r="7391" spans="1:10" x14ac:dyDescent="0.2">
      <c r="A7391" t="s">
        <v>36</v>
      </c>
      <c r="B7391" t="s">
        <v>53</v>
      </c>
      <c r="C7391">
        <v>2000</v>
      </c>
      <c r="D7391">
        <v>4.4000000000000004</v>
      </c>
      <c r="E7391" t="s">
        <v>16</v>
      </c>
      <c r="F7391" t="s">
        <v>13</v>
      </c>
      <c r="G7391">
        <v>133953</v>
      </c>
      <c r="H7391">
        <v>5</v>
      </c>
      <c r="I7391">
        <v>5</v>
      </c>
      <c r="J7391">
        <v>6820</v>
      </c>
    </row>
    <row r="7392" spans="1:10" x14ac:dyDescent="0.2">
      <c r="A7392" t="s">
        <v>26</v>
      </c>
      <c r="B7392" t="s">
        <v>32</v>
      </c>
      <c r="C7392">
        <v>2001</v>
      </c>
      <c r="D7392">
        <v>3.3</v>
      </c>
      <c r="E7392" t="s">
        <v>12</v>
      </c>
      <c r="F7392" t="s">
        <v>25</v>
      </c>
      <c r="G7392">
        <v>176783</v>
      </c>
      <c r="H7392">
        <v>3</v>
      </c>
      <c r="I7392">
        <v>2</v>
      </c>
      <c r="J7392">
        <v>4164</v>
      </c>
    </row>
    <row r="7393" spans="1:10" x14ac:dyDescent="0.2">
      <c r="A7393" t="s">
        <v>20</v>
      </c>
      <c r="B7393" t="s">
        <v>21</v>
      </c>
      <c r="C7393">
        <v>2005</v>
      </c>
      <c r="D7393">
        <v>3.1</v>
      </c>
      <c r="E7393" t="s">
        <v>22</v>
      </c>
      <c r="F7393" t="s">
        <v>25</v>
      </c>
      <c r="G7393">
        <v>108490</v>
      </c>
      <c r="H7393">
        <v>5</v>
      </c>
      <c r="I7393">
        <v>1</v>
      </c>
      <c r="J7393">
        <v>8530</v>
      </c>
    </row>
    <row r="7394" spans="1:10" x14ac:dyDescent="0.2">
      <c r="A7394" t="s">
        <v>26</v>
      </c>
      <c r="B7394" t="s">
        <v>47</v>
      </c>
      <c r="C7394">
        <v>2018</v>
      </c>
      <c r="D7394">
        <v>4.9000000000000004</v>
      </c>
      <c r="E7394" t="s">
        <v>16</v>
      </c>
      <c r="F7394" t="s">
        <v>25</v>
      </c>
      <c r="G7394">
        <v>46501</v>
      </c>
      <c r="H7394">
        <v>2</v>
      </c>
      <c r="I7394">
        <v>2</v>
      </c>
      <c r="J7394">
        <v>14469</v>
      </c>
    </row>
    <row r="7395" spans="1:10" x14ac:dyDescent="0.2">
      <c r="A7395" t="s">
        <v>23</v>
      </c>
      <c r="B7395" t="s">
        <v>45</v>
      </c>
      <c r="C7395">
        <v>2001</v>
      </c>
      <c r="D7395">
        <v>2.6</v>
      </c>
      <c r="E7395" t="s">
        <v>28</v>
      </c>
      <c r="F7395" t="s">
        <v>13</v>
      </c>
      <c r="G7395">
        <v>80601</v>
      </c>
      <c r="H7395">
        <v>4</v>
      </c>
      <c r="I7395">
        <v>5</v>
      </c>
      <c r="J7395">
        <v>5387</v>
      </c>
    </row>
    <row r="7396" spans="1:10" x14ac:dyDescent="0.2">
      <c r="A7396" t="s">
        <v>14</v>
      </c>
      <c r="B7396" t="s">
        <v>15</v>
      </c>
      <c r="C7396">
        <v>2019</v>
      </c>
      <c r="D7396">
        <v>1.3</v>
      </c>
      <c r="E7396" t="s">
        <v>28</v>
      </c>
      <c r="F7396" t="s">
        <v>25</v>
      </c>
      <c r="G7396">
        <v>35624</v>
      </c>
      <c r="H7396">
        <v>3</v>
      </c>
      <c r="I7396">
        <v>5</v>
      </c>
      <c r="J7396">
        <v>10387</v>
      </c>
    </row>
    <row r="7397" spans="1:10" x14ac:dyDescent="0.2">
      <c r="A7397" t="s">
        <v>40</v>
      </c>
      <c r="B7397" t="s">
        <v>41</v>
      </c>
      <c r="C7397">
        <v>2023</v>
      </c>
      <c r="D7397">
        <v>2.5</v>
      </c>
      <c r="E7397" t="s">
        <v>28</v>
      </c>
      <c r="F7397" t="s">
        <v>25</v>
      </c>
      <c r="G7397">
        <v>169094</v>
      </c>
      <c r="H7397">
        <v>5</v>
      </c>
      <c r="I7397">
        <v>3</v>
      </c>
      <c r="J7397">
        <v>10118</v>
      </c>
    </row>
    <row r="7398" spans="1:10" x14ac:dyDescent="0.2">
      <c r="A7398" t="s">
        <v>40</v>
      </c>
      <c r="B7398" t="s">
        <v>51</v>
      </c>
      <c r="C7398">
        <v>2006</v>
      </c>
      <c r="D7398">
        <v>2.4</v>
      </c>
      <c r="E7398" t="s">
        <v>22</v>
      </c>
      <c r="F7398" t="s">
        <v>13</v>
      </c>
      <c r="G7398">
        <v>108237</v>
      </c>
      <c r="H7398">
        <v>2</v>
      </c>
      <c r="I7398">
        <v>5</v>
      </c>
      <c r="J7398">
        <v>8135</v>
      </c>
    </row>
    <row r="7399" spans="1:10" x14ac:dyDescent="0.2">
      <c r="A7399" t="s">
        <v>36</v>
      </c>
      <c r="B7399" t="s">
        <v>44</v>
      </c>
      <c r="C7399">
        <v>2018</v>
      </c>
      <c r="D7399">
        <v>2.5</v>
      </c>
      <c r="E7399" t="s">
        <v>16</v>
      </c>
      <c r="F7399" t="s">
        <v>25</v>
      </c>
      <c r="G7399">
        <v>60434</v>
      </c>
      <c r="H7399">
        <v>5</v>
      </c>
      <c r="I7399">
        <v>4</v>
      </c>
      <c r="J7399">
        <v>11791</v>
      </c>
    </row>
    <row r="7400" spans="1:10" x14ac:dyDescent="0.2">
      <c r="A7400" t="s">
        <v>20</v>
      </c>
      <c r="B7400" t="s">
        <v>42</v>
      </c>
      <c r="C7400">
        <v>2006</v>
      </c>
      <c r="D7400">
        <v>3.8</v>
      </c>
      <c r="E7400" t="s">
        <v>16</v>
      </c>
      <c r="F7400" t="s">
        <v>25</v>
      </c>
      <c r="G7400">
        <v>29757</v>
      </c>
      <c r="H7400">
        <v>5</v>
      </c>
      <c r="I7400">
        <v>5</v>
      </c>
      <c r="J7400">
        <v>10104</v>
      </c>
    </row>
    <row r="7401" spans="1:10" x14ac:dyDescent="0.2">
      <c r="A7401" t="s">
        <v>40</v>
      </c>
      <c r="B7401" t="s">
        <v>51</v>
      </c>
      <c r="C7401">
        <v>2022</v>
      </c>
      <c r="D7401">
        <v>4.5</v>
      </c>
      <c r="E7401" t="s">
        <v>28</v>
      </c>
      <c r="F7401" t="s">
        <v>25</v>
      </c>
      <c r="G7401">
        <v>231391</v>
      </c>
      <c r="H7401">
        <v>3</v>
      </c>
      <c r="I7401">
        <v>5</v>
      </c>
      <c r="J7401">
        <v>10572</v>
      </c>
    </row>
    <row r="7402" spans="1:10" x14ac:dyDescent="0.2">
      <c r="A7402" t="s">
        <v>36</v>
      </c>
      <c r="B7402" t="s">
        <v>53</v>
      </c>
      <c r="C7402">
        <v>2008</v>
      </c>
      <c r="D7402">
        <v>1.5</v>
      </c>
      <c r="E7402" t="s">
        <v>16</v>
      </c>
      <c r="F7402" t="s">
        <v>17</v>
      </c>
      <c r="G7402">
        <v>56949</v>
      </c>
      <c r="H7402">
        <v>4</v>
      </c>
      <c r="I7402">
        <v>1</v>
      </c>
      <c r="J7402">
        <v>9361</v>
      </c>
    </row>
    <row r="7403" spans="1:10" x14ac:dyDescent="0.2">
      <c r="A7403" t="s">
        <v>14</v>
      </c>
      <c r="B7403" t="s">
        <v>15</v>
      </c>
      <c r="C7403">
        <v>2016</v>
      </c>
      <c r="D7403">
        <v>3.1</v>
      </c>
      <c r="E7403" t="s">
        <v>16</v>
      </c>
      <c r="F7403" t="s">
        <v>17</v>
      </c>
      <c r="G7403">
        <v>52589</v>
      </c>
      <c r="H7403">
        <v>5</v>
      </c>
      <c r="I7403">
        <v>2</v>
      </c>
      <c r="J7403">
        <v>13448</v>
      </c>
    </row>
    <row r="7404" spans="1:10" x14ac:dyDescent="0.2">
      <c r="A7404" t="s">
        <v>10</v>
      </c>
      <c r="B7404" t="s">
        <v>48</v>
      </c>
      <c r="C7404">
        <v>2004</v>
      </c>
      <c r="D7404">
        <v>1.7</v>
      </c>
      <c r="E7404" t="s">
        <v>22</v>
      </c>
      <c r="F7404" t="s">
        <v>25</v>
      </c>
      <c r="G7404">
        <v>237085</v>
      </c>
      <c r="H7404">
        <v>4</v>
      </c>
      <c r="I7404">
        <v>3</v>
      </c>
      <c r="J7404">
        <v>4258</v>
      </c>
    </row>
    <row r="7405" spans="1:10" x14ac:dyDescent="0.2">
      <c r="A7405" t="s">
        <v>20</v>
      </c>
      <c r="B7405" t="s">
        <v>50</v>
      </c>
      <c r="C7405">
        <v>2003</v>
      </c>
      <c r="D7405">
        <v>1.3</v>
      </c>
      <c r="E7405" t="s">
        <v>12</v>
      </c>
      <c r="F7405" t="s">
        <v>17</v>
      </c>
      <c r="G7405">
        <v>236210</v>
      </c>
      <c r="H7405">
        <v>5</v>
      </c>
      <c r="I7405">
        <v>3</v>
      </c>
      <c r="J7405">
        <v>3075</v>
      </c>
    </row>
    <row r="7406" spans="1:10" x14ac:dyDescent="0.2">
      <c r="A7406" t="s">
        <v>14</v>
      </c>
      <c r="B7406" t="s">
        <v>46</v>
      </c>
      <c r="C7406">
        <v>2003</v>
      </c>
      <c r="D7406">
        <v>2.6</v>
      </c>
      <c r="E7406" t="s">
        <v>16</v>
      </c>
      <c r="F7406" t="s">
        <v>17</v>
      </c>
      <c r="G7406">
        <v>14410</v>
      </c>
      <c r="H7406">
        <v>2</v>
      </c>
      <c r="I7406">
        <v>1</v>
      </c>
      <c r="J7406">
        <v>9811</v>
      </c>
    </row>
    <row r="7407" spans="1:10" x14ac:dyDescent="0.2">
      <c r="A7407" t="s">
        <v>23</v>
      </c>
      <c r="B7407" t="s">
        <v>24</v>
      </c>
      <c r="C7407">
        <v>2000</v>
      </c>
      <c r="D7407">
        <v>1.3</v>
      </c>
      <c r="E7407" t="s">
        <v>28</v>
      </c>
      <c r="F7407" t="s">
        <v>13</v>
      </c>
      <c r="G7407">
        <v>192263</v>
      </c>
      <c r="H7407">
        <v>2</v>
      </c>
      <c r="I7407">
        <v>5</v>
      </c>
      <c r="J7407">
        <v>2000</v>
      </c>
    </row>
    <row r="7408" spans="1:10" x14ac:dyDescent="0.2">
      <c r="A7408" t="s">
        <v>14</v>
      </c>
      <c r="B7408" t="s">
        <v>15</v>
      </c>
      <c r="C7408">
        <v>2021</v>
      </c>
      <c r="D7408">
        <v>2.4</v>
      </c>
      <c r="E7408" t="s">
        <v>12</v>
      </c>
      <c r="F7408" t="s">
        <v>13</v>
      </c>
      <c r="G7408">
        <v>39909</v>
      </c>
      <c r="H7408">
        <v>3</v>
      </c>
      <c r="I7408">
        <v>1</v>
      </c>
      <c r="J7408">
        <v>12001</v>
      </c>
    </row>
    <row r="7409" spans="1:10" x14ac:dyDescent="0.2">
      <c r="A7409" t="s">
        <v>20</v>
      </c>
      <c r="B7409" t="s">
        <v>50</v>
      </c>
      <c r="C7409">
        <v>2020</v>
      </c>
      <c r="D7409">
        <v>4.5999999999999996</v>
      </c>
      <c r="E7409" t="s">
        <v>22</v>
      </c>
      <c r="F7409" t="s">
        <v>17</v>
      </c>
      <c r="G7409">
        <v>260350</v>
      </c>
      <c r="H7409">
        <v>3</v>
      </c>
      <c r="I7409">
        <v>4</v>
      </c>
      <c r="J7409">
        <v>12993</v>
      </c>
    </row>
    <row r="7410" spans="1:10" x14ac:dyDescent="0.2">
      <c r="A7410" t="s">
        <v>18</v>
      </c>
      <c r="B7410" t="s">
        <v>19</v>
      </c>
      <c r="C7410">
        <v>2023</v>
      </c>
      <c r="D7410">
        <v>3.2</v>
      </c>
      <c r="E7410" t="s">
        <v>16</v>
      </c>
      <c r="F7410" t="s">
        <v>13</v>
      </c>
      <c r="G7410">
        <v>156418</v>
      </c>
      <c r="H7410">
        <v>5</v>
      </c>
      <c r="I7410">
        <v>2</v>
      </c>
      <c r="J7410">
        <v>12071</v>
      </c>
    </row>
    <row r="7411" spans="1:10" x14ac:dyDescent="0.2">
      <c r="A7411" t="s">
        <v>14</v>
      </c>
      <c r="B7411" t="s">
        <v>46</v>
      </c>
      <c r="C7411">
        <v>2020</v>
      </c>
      <c r="D7411">
        <v>4.0999999999999996</v>
      </c>
      <c r="E7411" t="s">
        <v>28</v>
      </c>
      <c r="F7411" t="s">
        <v>17</v>
      </c>
      <c r="G7411">
        <v>92946</v>
      </c>
      <c r="H7411">
        <v>5</v>
      </c>
      <c r="I7411">
        <v>5</v>
      </c>
      <c r="J7411">
        <v>13841</v>
      </c>
    </row>
    <row r="7412" spans="1:10" x14ac:dyDescent="0.2">
      <c r="A7412" t="s">
        <v>10</v>
      </c>
      <c r="B7412" t="s">
        <v>48</v>
      </c>
      <c r="C7412">
        <v>2008</v>
      </c>
      <c r="D7412">
        <v>3.7</v>
      </c>
      <c r="E7412" t="s">
        <v>12</v>
      </c>
      <c r="F7412" t="s">
        <v>13</v>
      </c>
      <c r="G7412">
        <v>200783</v>
      </c>
      <c r="H7412">
        <v>2</v>
      </c>
      <c r="I7412">
        <v>1</v>
      </c>
      <c r="J7412">
        <v>6184</v>
      </c>
    </row>
    <row r="7413" spans="1:10" x14ac:dyDescent="0.2">
      <c r="A7413" t="s">
        <v>10</v>
      </c>
      <c r="B7413" t="s">
        <v>31</v>
      </c>
      <c r="C7413">
        <v>2019</v>
      </c>
      <c r="D7413">
        <v>3.8</v>
      </c>
      <c r="E7413" t="s">
        <v>28</v>
      </c>
      <c r="F7413" t="s">
        <v>17</v>
      </c>
      <c r="G7413">
        <v>20945</v>
      </c>
      <c r="H7413">
        <v>5</v>
      </c>
      <c r="I7413">
        <v>5</v>
      </c>
      <c r="J7413">
        <v>14681</v>
      </c>
    </row>
    <row r="7414" spans="1:10" x14ac:dyDescent="0.2">
      <c r="A7414" t="s">
        <v>14</v>
      </c>
      <c r="B7414" t="s">
        <v>46</v>
      </c>
      <c r="C7414">
        <v>2020</v>
      </c>
      <c r="D7414">
        <v>2.5</v>
      </c>
      <c r="E7414" t="s">
        <v>16</v>
      </c>
      <c r="F7414" t="s">
        <v>25</v>
      </c>
      <c r="G7414">
        <v>57518</v>
      </c>
      <c r="H7414">
        <v>2</v>
      </c>
      <c r="I7414">
        <v>3</v>
      </c>
      <c r="J7414">
        <v>12449</v>
      </c>
    </row>
    <row r="7415" spans="1:10" x14ac:dyDescent="0.2">
      <c r="A7415" t="s">
        <v>36</v>
      </c>
      <c r="B7415" t="s">
        <v>37</v>
      </c>
      <c r="C7415">
        <v>2017</v>
      </c>
      <c r="D7415">
        <v>1.8</v>
      </c>
      <c r="E7415" t="s">
        <v>22</v>
      </c>
      <c r="F7415" t="s">
        <v>25</v>
      </c>
      <c r="G7415">
        <v>200625</v>
      </c>
      <c r="H7415">
        <v>5</v>
      </c>
      <c r="I7415">
        <v>5</v>
      </c>
      <c r="J7415">
        <v>8987</v>
      </c>
    </row>
    <row r="7416" spans="1:10" x14ac:dyDescent="0.2">
      <c r="A7416" t="s">
        <v>36</v>
      </c>
      <c r="B7416" t="s">
        <v>44</v>
      </c>
      <c r="C7416">
        <v>2003</v>
      </c>
      <c r="D7416">
        <v>3</v>
      </c>
      <c r="E7416" t="s">
        <v>16</v>
      </c>
      <c r="F7416" t="s">
        <v>13</v>
      </c>
      <c r="G7416">
        <v>132638</v>
      </c>
      <c r="H7416">
        <v>3</v>
      </c>
      <c r="I7416">
        <v>3</v>
      </c>
      <c r="J7416">
        <v>6347</v>
      </c>
    </row>
    <row r="7417" spans="1:10" x14ac:dyDescent="0.2">
      <c r="A7417" t="s">
        <v>18</v>
      </c>
      <c r="B7417" t="s">
        <v>19</v>
      </c>
      <c r="C7417">
        <v>2018</v>
      </c>
      <c r="D7417">
        <v>3.5</v>
      </c>
      <c r="E7417" t="s">
        <v>22</v>
      </c>
      <c r="F7417" t="s">
        <v>25</v>
      </c>
      <c r="G7417">
        <v>277797</v>
      </c>
      <c r="H7417">
        <v>3</v>
      </c>
      <c r="I7417">
        <v>5</v>
      </c>
      <c r="J7417">
        <v>9444</v>
      </c>
    </row>
    <row r="7418" spans="1:10" x14ac:dyDescent="0.2">
      <c r="A7418" t="s">
        <v>40</v>
      </c>
      <c r="B7418" t="s">
        <v>51</v>
      </c>
      <c r="C7418">
        <v>2011</v>
      </c>
      <c r="D7418">
        <v>4</v>
      </c>
      <c r="E7418" t="s">
        <v>16</v>
      </c>
      <c r="F7418" t="s">
        <v>13</v>
      </c>
      <c r="G7418">
        <v>15786</v>
      </c>
      <c r="H7418">
        <v>2</v>
      </c>
      <c r="I7418">
        <v>5</v>
      </c>
      <c r="J7418">
        <v>12084</v>
      </c>
    </row>
    <row r="7419" spans="1:10" x14ac:dyDescent="0.2">
      <c r="A7419" t="s">
        <v>10</v>
      </c>
      <c r="B7419" t="s">
        <v>31</v>
      </c>
      <c r="C7419">
        <v>2011</v>
      </c>
      <c r="D7419">
        <v>1.9</v>
      </c>
      <c r="E7419" t="s">
        <v>16</v>
      </c>
      <c r="F7419" t="s">
        <v>17</v>
      </c>
      <c r="G7419">
        <v>252456</v>
      </c>
      <c r="H7419">
        <v>5</v>
      </c>
      <c r="I7419">
        <v>1</v>
      </c>
      <c r="J7419">
        <v>6750</v>
      </c>
    </row>
    <row r="7420" spans="1:10" x14ac:dyDescent="0.2">
      <c r="A7420" t="s">
        <v>20</v>
      </c>
      <c r="B7420" t="s">
        <v>21</v>
      </c>
      <c r="C7420">
        <v>2007</v>
      </c>
      <c r="D7420">
        <v>1.1000000000000001</v>
      </c>
      <c r="E7420" t="s">
        <v>28</v>
      </c>
      <c r="F7420" t="s">
        <v>17</v>
      </c>
      <c r="G7420">
        <v>8523</v>
      </c>
      <c r="H7420">
        <v>3</v>
      </c>
      <c r="I7420">
        <v>1</v>
      </c>
      <c r="J7420">
        <v>8629</v>
      </c>
    </row>
    <row r="7421" spans="1:10" x14ac:dyDescent="0.2">
      <c r="A7421" t="s">
        <v>26</v>
      </c>
      <c r="B7421" t="s">
        <v>27</v>
      </c>
      <c r="C7421">
        <v>2007</v>
      </c>
      <c r="D7421">
        <v>1.5</v>
      </c>
      <c r="E7421" t="s">
        <v>22</v>
      </c>
      <c r="F7421" t="s">
        <v>25</v>
      </c>
      <c r="G7421">
        <v>108763</v>
      </c>
      <c r="H7421">
        <v>5</v>
      </c>
      <c r="I7421">
        <v>4</v>
      </c>
      <c r="J7421">
        <v>7524</v>
      </c>
    </row>
    <row r="7422" spans="1:10" x14ac:dyDescent="0.2">
      <c r="A7422" t="s">
        <v>10</v>
      </c>
      <c r="B7422" t="s">
        <v>48</v>
      </c>
      <c r="C7422">
        <v>2014</v>
      </c>
      <c r="D7422">
        <v>4.7</v>
      </c>
      <c r="E7422" t="s">
        <v>28</v>
      </c>
      <c r="F7422" t="s">
        <v>17</v>
      </c>
      <c r="G7422">
        <v>290554</v>
      </c>
      <c r="H7422">
        <v>2</v>
      </c>
      <c r="I7422">
        <v>2</v>
      </c>
      <c r="J7422">
        <v>8688</v>
      </c>
    </row>
    <row r="7423" spans="1:10" x14ac:dyDescent="0.2">
      <c r="A7423" t="s">
        <v>29</v>
      </c>
      <c r="B7423" t="s">
        <v>30</v>
      </c>
      <c r="C7423">
        <v>2001</v>
      </c>
      <c r="D7423">
        <v>1.3</v>
      </c>
      <c r="E7423" t="s">
        <v>28</v>
      </c>
      <c r="F7423" t="s">
        <v>17</v>
      </c>
      <c r="G7423">
        <v>156815</v>
      </c>
      <c r="H7423">
        <v>5</v>
      </c>
      <c r="I7423">
        <v>1</v>
      </c>
      <c r="J7423">
        <v>4063</v>
      </c>
    </row>
    <row r="7424" spans="1:10" x14ac:dyDescent="0.2">
      <c r="A7424" t="s">
        <v>33</v>
      </c>
      <c r="B7424" t="s">
        <v>34</v>
      </c>
      <c r="C7424">
        <v>2015</v>
      </c>
      <c r="D7424">
        <v>1.2</v>
      </c>
      <c r="E7424" t="s">
        <v>12</v>
      </c>
      <c r="F7424" t="s">
        <v>13</v>
      </c>
      <c r="G7424">
        <v>20498</v>
      </c>
      <c r="H7424">
        <v>4</v>
      </c>
      <c r="I7424">
        <v>2</v>
      </c>
      <c r="J7424">
        <v>9390</v>
      </c>
    </row>
    <row r="7425" spans="1:10" x14ac:dyDescent="0.2">
      <c r="A7425" t="s">
        <v>40</v>
      </c>
      <c r="B7425" t="s">
        <v>41</v>
      </c>
      <c r="C7425">
        <v>2016</v>
      </c>
      <c r="D7425">
        <v>2.2999999999999998</v>
      </c>
      <c r="E7425" t="s">
        <v>22</v>
      </c>
      <c r="F7425" t="s">
        <v>17</v>
      </c>
      <c r="G7425">
        <v>271311</v>
      </c>
      <c r="H7425">
        <v>2</v>
      </c>
      <c r="I7425">
        <v>4</v>
      </c>
      <c r="J7425">
        <v>9273</v>
      </c>
    </row>
    <row r="7426" spans="1:10" x14ac:dyDescent="0.2">
      <c r="A7426" t="s">
        <v>20</v>
      </c>
      <c r="B7426" t="s">
        <v>21</v>
      </c>
      <c r="C7426">
        <v>2018</v>
      </c>
      <c r="D7426">
        <v>3.4</v>
      </c>
      <c r="E7426" t="s">
        <v>22</v>
      </c>
      <c r="F7426" t="s">
        <v>17</v>
      </c>
      <c r="G7426">
        <v>214385</v>
      </c>
      <c r="H7426">
        <v>2</v>
      </c>
      <c r="I7426">
        <v>1</v>
      </c>
      <c r="J7426">
        <v>12112</v>
      </c>
    </row>
    <row r="7427" spans="1:10" x14ac:dyDescent="0.2">
      <c r="A7427" t="s">
        <v>29</v>
      </c>
      <c r="B7427" t="s">
        <v>35</v>
      </c>
      <c r="C7427">
        <v>2020</v>
      </c>
      <c r="D7427">
        <v>1.1000000000000001</v>
      </c>
      <c r="E7427" t="s">
        <v>22</v>
      </c>
      <c r="F7427" t="s">
        <v>17</v>
      </c>
      <c r="G7427">
        <v>271910</v>
      </c>
      <c r="H7427">
        <v>5</v>
      </c>
      <c r="I7427">
        <v>5</v>
      </c>
      <c r="J7427">
        <v>9261</v>
      </c>
    </row>
    <row r="7428" spans="1:10" x14ac:dyDescent="0.2">
      <c r="A7428" t="s">
        <v>10</v>
      </c>
      <c r="B7428" t="s">
        <v>11</v>
      </c>
      <c r="C7428">
        <v>2009</v>
      </c>
      <c r="D7428">
        <v>2.8</v>
      </c>
      <c r="E7428" t="s">
        <v>12</v>
      </c>
      <c r="F7428" t="s">
        <v>17</v>
      </c>
      <c r="G7428">
        <v>99318</v>
      </c>
      <c r="H7428">
        <v>4</v>
      </c>
      <c r="I7428">
        <v>4</v>
      </c>
      <c r="J7428">
        <v>9113</v>
      </c>
    </row>
    <row r="7429" spans="1:10" x14ac:dyDescent="0.2">
      <c r="A7429" t="s">
        <v>18</v>
      </c>
      <c r="B7429" t="s">
        <v>19</v>
      </c>
      <c r="C7429">
        <v>2015</v>
      </c>
      <c r="D7429">
        <v>4.4000000000000004</v>
      </c>
      <c r="E7429" t="s">
        <v>16</v>
      </c>
      <c r="F7429" t="s">
        <v>17</v>
      </c>
      <c r="G7429">
        <v>12304</v>
      </c>
      <c r="H7429">
        <v>3</v>
      </c>
      <c r="I7429">
        <v>3</v>
      </c>
      <c r="J7429">
        <v>15253</v>
      </c>
    </row>
    <row r="7430" spans="1:10" x14ac:dyDescent="0.2">
      <c r="A7430" t="s">
        <v>20</v>
      </c>
      <c r="B7430" t="s">
        <v>50</v>
      </c>
      <c r="C7430">
        <v>2019</v>
      </c>
      <c r="D7430">
        <v>4.5999999999999996</v>
      </c>
      <c r="E7430" t="s">
        <v>12</v>
      </c>
      <c r="F7430" t="s">
        <v>13</v>
      </c>
      <c r="G7430">
        <v>143847</v>
      </c>
      <c r="H7430">
        <v>3</v>
      </c>
      <c r="I7430">
        <v>5</v>
      </c>
      <c r="J7430">
        <v>11523</v>
      </c>
    </row>
    <row r="7431" spans="1:10" x14ac:dyDescent="0.2">
      <c r="A7431" t="s">
        <v>18</v>
      </c>
      <c r="B7431" t="s">
        <v>54</v>
      </c>
      <c r="C7431">
        <v>2018</v>
      </c>
      <c r="D7431">
        <v>1.1000000000000001</v>
      </c>
      <c r="E7431" t="s">
        <v>16</v>
      </c>
      <c r="F7431" t="s">
        <v>17</v>
      </c>
      <c r="G7431">
        <v>85348</v>
      </c>
      <c r="H7431">
        <v>5</v>
      </c>
      <c r="I7431">
        <v>4</v>
      </c>
      <c r="J7431">
        <v>11393</v>
      </c>
    </row>
    <row r="7432" spans="1:10" x14ac:dyDescent="0.2">
      <c r="A7432" t="s">
        <v>33</v>
      </c>
      <c r="B7432" t="s">
        <v>34</v>
      </c>
      <c r="C7432">
        <v>2007</v>
      </c>
      <c r="D7432">
        <v>1.9</v>
      </c>
      <c r="E7432" t="s">
        <v>28</v>
      </c>
      <c r="F7432" t="s">
        <v>25</v>
      </c>
      <c r="G7432">
        <v>144586</v>
      </c>
      <c r="H7432">
        <v>2</v>
      </c>
      <c r="I7432">
        <v>2</v>
      </c>
      <c r="J7432">
        <v>5208</v>
      </c>
    </row>
    <row r="7433" spans="1:10" x14ac:dyDescent="0.2">
      <c r="A7433" t="s">
        <v>20</v>
      </c>
      <c r="B7433" t="s">
        <v>50</v>
      </c>
      <c r="C7433">
        <v>2005</v>
      </c>
      <c r="D7433">
        <v>3.3</v>
      </c>
      <c r="E7433" t="s">
        <v>22</v>
      </c>
      <c r="F7433" t="s">
        <v>25</v>
      </c>
      <c r="G7433">
        <v>188588</v>
      </c>
      <c r="H7433">
        <v>2</v>
      </c>
      <c r="I7433">
        <v>4</v>
      </c>
      <c r="J7433">
        <v>7128</v>
      </c>
    </row>
    <row r="7434" spans="1:10" x14ac:dyDescent="0.2">
      <c r="A7434" t="s">
        <v>29</v>
      </c>
      <c r="B7434" t="s">
        <v>56</v>
      </c>
      <c r="C7434">
        <v>2021</v>
      </c>
      <c r="D7434">
        <v>1.2</v>
      </c>
      <c r="E7434" t="s">
        <v>28</v>
      </c>
      <c r="F7434" t="s">
        <v>13</v>
      </c>
      <c r="G7434">
        <v>189585</v>
      </c>
      <c r="H7434">
        <v>2</v>
      </c>
      <c r="I7434">
        <v>4</v>
      </c>
      <c r="J7434">
        <v>7808</v>
      </c>
    </row>
    <row r="7435" spans="1:10" x14ac:dyDescent="0.2">
      <c r="A7435" t="s">
        <v>14</v>
      </c>
      <c r="B7435" t="s">
        <v>39</v>
      </c>
      <c r="C7435">
        <v>2012</v>
      </c>
      <c r="D7435">
        <v>4.3</v>
      </c>
      <c r="E7435" t="s">
        <v>16</v>
      </c>
      <c r="F7435" t="s">
        <v>17</v>
      </c>
      <c r="G7435">
        <v>31100</v>
      </c>
      <c r="H7435">
        <v>3</v>
      </c>
      <c r="I7435">
        <v>5</v>
      </c>
      <c r="J7435">
        <v>13878</v>
      </c>
    </row>
    <row r="7436" spans="1:10" x14ac:dyDescent="0.2">
      <c r="A7436" t="s">
        <v>36</v>
      </c>
      <c r="B7436" t="s">
        <v>44</v>
      </c>
      <c r="C7436">
        <v>2001</v>
      </c>
      <c r="D7436">
        <v>3.5</v>
      </c>
      <c r="E7436" t="s">
        <v>16</v>
      </c>
      <c r="F7436" t="s">
        <v>13</v>
      </c>
      <c r="G7436">
        <v>25785</v>
      </c>
      <c r="H7436">
        <v>4</v>
      </c>
      <c r="I7436">
        <v>4</v>
      </c>
      <c r="J7436">
        <v>8384</v>
      </c>
    </row>
    <row r="7437" spans="1:10" x14ac:dyDescent="0.2">
      <c r="A7437" t="s">
        <v>23</v>
      </c>
      <c r="B7437" t="s">
        <v>45</v>
      </c>
      <c r="C7437">
        <v>2009</v>
      </c>
      <c r="D7437">
        <v>1.7</v>
      </c>
      <c r="E7437" t="s">
        <v>22</v>
      </c>
      <c r="F7437" t="s">
        <v>25</v>
      </c>
      <c r="G7437">
        <v>193922</v>
      </c>
      <c r="H7437">
        <v>2</v>
      </c>
      <c r="I7437">
        <v>3</v>
      </c>
      <c r="J7437">
        <v>6621</v>
      </c>
    </row>
    <row r="7438" spans="1:10" x14ac:dyDescent="0.2">
      <c r="A7438" t="s">
        <v>18</v>
      </c>
      <c r="B7438" t="s">
        <v>52</v>
      </c>
      <c r="C7438">
        <v>2001</v>
      </c>
      <c r="D7438">
        <v>2.7</v>
      </c>
      <c r="E7438" t="s">
        <v>28</v>
      </c>
      <c r="F7438" t="s">
        <v>13</v>
      </c>
      <c r="G7438">
        <v>35507</v>
      </c>
      <c r="H7438">
        <v>2</v>
      </c>
      <c r="I7438">
        <v>4</v>
      </c>
      <c r="J7438">
        <v>6389</v>
      </c>
    </row>
    <row r="7439" spans="1:10" x14ac:dyDescent="0.2">
      <c r="A7439" t="s">
        <v>23</v>
      </c>
      <c r="B7439" t="s">
        <v>45</v>
      </c>
      <c r="C7439">
        <v>2005</v>
      </c>
      <c r="D7439">
        <v>3.1</v>
      </c>
      <c r="E7439" t="s">
        <v>22</v>
      </c>
      <c r="F7439" t="s">
        <v>25</v>
      </c>
      <c r="G7439">
        <v>89202</v>
      </c>
      <c r="H7439">
        <v>4</v>
      </c>
      <c r="I7439">
        <v>5</v>
      </c>
      <c r="J7439">
        <v>8915</v>
      </c>
    </row>
    <row r="7440" spans="1:10" x14ac:dyDescent="0.2">
      <c r="A7440" t="s">
        <v>26</v>
      </c>
      <c r="B7440" t="s">
        <v>47</v>
      </c>
      <c r="C7440">
        <v>2002</v>
      </c>
      <c r="D7440">
        <v>1.5</v>
      </c>
      <c r="E7440" t="s">
        <v>22</v>
      </c>
      <c r="F7440" t="s">
        <v>17</v>
      </c>
      <c r="G7440">
        <v>82043</v>
      </c>
      <c r="H7440">
        <v>5</v>
      </c>
      <c r="I7440">
        <v>1</v>
      </c>
      <c r="J7440">
        <v>8059</v>
      </c>
    </row>
    <row r="7441" spans="1:10" x14ac:dyDescent="0.2">
      <c r="A7441" t="s">
        <v>23</v>
      </c>
      <c r="B7441" t="s">
        <v>24</v>
      </c>
      <c r="C7441">
        <v>2002</v>
      </c>
      <c r="D7441">
        <v>4.3</v>
      </c>
      <c r="E7441" t="s">
        <v>22</v>
      </c>
      <c r="F7441" t="s">
        <v>25</v>
      </c>
      <c r="G7441">
        <v>26436</v>
      </c>
      <c r="H7441">
        <v>2</v>
      </c>
      <c r="I7441">
        <v>3</v>
      </c>
      <c r="J7441">
        <v>10471</v>
      </c>
    </row>
    <row r="7442" spans="1:10" x14ac:dyDescent="0.2">
      <c r="A7442" t="s">
        <v>10</v>
      </c>
      <c r="B7442" t="s">
        <v>31</v>
      </c>
      <c r="C7442">
        <v>2010</v>
      </c>
      <c r="D7442">
        <v>2.1</v>
      </c>
      <c r="E7442" t="s">
        <v>22</v>
      </c>
      <c r="F7442" t="s">
        <v>25</v>
      </c>
      <c r="G7442">
        <v>10561</v>
      </c>
      <c r="H7442">
        <v>3</v>
      </c>
      <c r="I7442">
        <v>2</v>
      </c>
      <c r="J7442">
        <v>10988</v>
      </c>
    </row>
    <row r="7443" spans="1:10" x14ac:dyDescent="0.2">
      <c r="A7443" t="s">
        <v>14</v>
      </c>
      <c r="B7443" t="s">
        <v>15</v>
      </c>
      <c r="C7443">
        <v>2014</v>
      </c>
      <c r="D7443">
        <v>4.0999999999999996</v>
      </c>
      <c r="E7443" t="s">
        <v>12</v>
      </c>
      <c r="F7443" t="s">
        <v>25</v>
      </c>
      <c r="G7443">
        <v>255630</v>
      </c>
      <c r="H7443">
        <v>2</v>
      </c>
      <c r="I7443">
        <v>2</v>
      </c>
      <c r="J7443">
        <v>7287</v>
      </c>
    </row>
    <row r="7444" spans="1:10" x14ac:dyDescent="0.2">
      <c r="A7444" t="s">
        <v>23</v>
      </c>
      <c r="B7444" t="s">
        <v>45</v>
      </c>
      <c r="C7444">
        <v>2003</v>
      </c>
      <c r="D7444">
        <v>2</v>
      </c>
      <c r="E7444" t="s">
        <v>28</v>
      </c>
      <c r="F7444" t="s">
        <v>25</v>
      </c>
      <c r="G7444">
        <v>144200</v>
      </c>
      <c r="H7444">
        <v>2</v>
      </c>
      <c r="I7444">
        <v>5</v>
      </c>
      <c r="J7444">
        <v>4116</v>
      </c>
    </row>
    <row r="7445" spans="1:10" x14ac:dyDescent="0.2">
      <c r="A7445" t="s">
        <v>29</v>
      </c>
      <c r="B7445" t="s">
        <v>30</v>
      </c>
      <c r="C7445">
        <v>2013</v>
      </c>
      <c r="D7445">
        <v>2.9</v>
      </c>
      <c r="E7445" t="s">
        <v>22</v>
      </c>
      <c r="F7445" t="s">
        <v>17</v>
      </c>
      <c r="G7445">
        <v>15946</v>
      </c>
      <c r="H7445">
        <v>4</v>
      </c>
      <c r="I7445">
        <v>5</v>
      </c>
      <c r="J7445">
        <v>14081</v>
      </c>
    </row>
    <row r="7446" spans="1:10" x14ac:dyDescent="0.2">
      <c r="A7446" t="s">
        <v>40</v>
      </c>
      <c r="B7446" t="s">
        <v>49</v>
      </c>
      <c r="C7446">
        <v>2017</v>
      </c>
      <c r="D7446">
        <v>4.2</v>
      </c>
      <c r="E7446" t="s">
        <v>28</v>
      </c>
      <c r="F7446" t="s">
        <v>25</v>
      </c>
      <c r="G7446">
        <v>87629</v>
      </c>
      <c r="H7446">
        <v>2</v>
      </c>
      <c r="I7446">
        <v>3</v>
      </c>
      <c r="J7446">
        <v>11647</v>
      </c>
    </row>
    <row r="7447" spans="1:10" x14ac:dyDescent="0.2">
      <c r="A7447" t="s">
        <v>20</v>
      </c>
      <c r="B7447" t="s">
        <v>42</v>
      </c>
      <c r="C7447">
        <v>2003</v>
      </c>
      <c r="D7447">
        <v>1.5</v>
      </c>
      <c r="E7447" t="s">
        <v>22</v>
      </c>
      <c r="F7447" t="s">
        <v>25</v>
      </c>
      <c r="G7447">
        <v>164131</v>
      </c>
      <c r="H7447">
        <v>4</v>
      </c>
      <c r="I7447">
        <v>3</v>
      </c>
      <c r="J7447">
        <v>5217</v>
      </c>
    </row>
    <row r="7448" spans="1:10" x14ac:dyDescent="0.2">
      <c r="A7448" t="s">
        <v>40</v>
      </c>
      <c r="B7448" t="s">
        <v>41</v>
      </c>
      <c r="C7448">
        <v>2006</v>
      </c>
      <c r="D7448">
        <v>4.9000000000000004</v>
      </c>
      <c r="E7448" t="s">
        <v>16</v>
      </c>
      <c r="F7448" t="s">
        <v>25</v>
      </c>
      <c r="G7448">
        <v>10255</v>
      </c>
      <c r="H7448">
        <v>2</v>
      </c>
      <c r="I7448">
        <v>3</v>
      </c>
      <c r="J7448">
        <v>11594</v>
      </c>
    </row>
    <row r="7449" spans="1:10" x14ac:dyDescent="0.2">
      <c r="A7449" t="s">
        <v>20</v>
      </c>
      <c r="B7449" t="s">
        <v>42</v>
      </c>
      <c r="C7449">
        <v>2013</v>
      </c>
      <c r="D7449">
        <v>3.4</v>
      </c>
      <c r="E7449" t="s">
        <v>28</v>
      </c>
      <c r="F7449" t="s">
        <v>17</v>
      </c>
      <c r="G7449">
        <v>83637</v>
      </c>
      <c r="H7449">
        <v>4</v>
      </c>
      <c r="I7449">
        <v>5</v>
      </c>
      <c r="J7449">
        <v>11227</v>
      </c>
    </row>
    <row r="7450" spans="1:10" x14ac:dyDescent="0.2">
      <c r="A7450" t="s">
        <v>20</v>
      </c>
      <c r="B7450" t="s">
        <v>42</v>
      </c>
      <c r="C7450">
        <v>2005</v>
      </c>
      <c r="D7450">
        <v>4.0999999999999996</v>
      </c>
      <c r="E7450" t="s">
        <v>12</v>
      </c>
      <c r="F7450" t="s">
        <v>25</v>
      </c>
      <c r="G7450">
        <v>291394</v>
      </c>
      <c r="H7450">
        <v>3</v>
      </c>
      <c r="I7450">
        <v>5</v>
      </c>
      <c r="J7450">
        <v>3872</v>
      </c>
    </row>
    <row r="7451" spans="1:10" x14ac:dyDescent="0.2">
      <c r="A7451" t="s">
        <v>29</v>
      </c>
      <c r="B7451" t="s">
        <v>30</v>
      </c>
      <c r="C7451">
        <v>2006</v>
      </c>
      <c r="D7451">
        <v>1.9</v>
      </c>
      <c r="E7451" t="s">
        <v>28</v>
      </c>
      <c r="F7451" t="s">
        <v>13</v>
      </c>
      <c r="G7451">
        <v>98427</v>
      </c>
      <c r="H7451">
        <v>3</v>
      </c>
      <c r="I7451">
        <v>1</v>
      </c>
      <c r="J7451">
        <v>5831</v>
      </c>
    </row>
    <row r="7452" spans="1:10" x14ac:dyDescent="0.2">
      <c r="A7452" t="s">
        <v>18</v>
      </c>
      <c r="B7452" t="s">
        <v>52</v>
      </c>
      <c r="C7452">
        <v>2006</v>
      </c>
      <c r="D7452">
        <v>3.8</v>
      </c>
      <c r="E7452" t="s">
        <v>22</v>
      </c>
      <c r="F7452" t="s">
        <v>17</v>
      </c>
      <c r="G7452">
        <v>201398</v>
      </c>
      <c r="H7452">
        <v>4</v>
      </c>
      <c r="I7452">
        <v>1</v>
      </c>
      <c r="J7452">
        <v>9172</v>
      </c>
    </row>
    <row r="7453" spans="1:10" x14ac:dyDescent="0.2">
      <c r="A7453" t="s">
        <v>10</v>
      </c>
      <c r="B7453" t="s">
        <v>48</v>
      </c>
      <c r="C7453">
        <v>2020</v>
      </c>
      <c r="D7453">
        <v>1.5</v>
      </c>
      <c r="E7453" t="s">
        <v>16</v>
      </c>
      <c r="F7453" t="s">
        <v>25</v>
      </c>
      <c r="G7453">
        <v>59033</v>
      </c>
      <c r="H7453">
        <v>4</v>
      </c>
      <c r="I7453">
        <v>4</v>
      </c>
      <c r="J7453">
        <v>11419</v>
      </c>
    </row>
    <row r="7454" spans="1:10" x14ac:dyDescent="0.2">
      <c r="A7454" t="s">
        <v>10</v>
      </c>
      <c r="B7454" t="s">
        <v>31</v>
      </c>
      <c r="C7454">
        <v>2000</v>
      </c>
      <c r="D7454">
        <v>4.0999999999999996</v>
      </c>
      <c r="E7454" t="s">
        <v>12</v>
      </c>
      <c r="F7454" t="s">
        <v>25</v>
      </c>
      <c r="G7454">
        <v>213800</v>
      </c>
      <c r="H7454">
        <v>5</v>
      </c>
      <c r="I7454">
        <v>4</v>
      </c>
      <c r="J7454">
        <v>3924</v>
      </c>
    </row>
    <row r="7455" spans="1:10" x14ac:dyDescent="0.2">
      <c r="A7455" t="s">
        <v>33</v>
      </c>
      <c r="B7455" t="s">
        <v>43</v>
      </c>
      <c r="C7455">
        <v>2004</v>
      </c>
      <c r="D7455">
        <v>1.3</v>
      </c>
      <c r="E7455" t="s">
        <v>12</v>
      </c>
      <c r="F7455" t="s">
        <v>17</v>
      </c>
      <c r="G7455">
        <v>132833</v>
      </c>
      <c r="H7455">
        <v>5</v>
      </c>
      <c r="I7455">
        <v>2</v>
      </c>
      <c r="J7455">
        <v>5443</v>
      </c>
    </row>
    <row r="7456" spans="1:10" x14ac:dyDescent="0.2">
      <c r="A7456" t="s">
        <v>20</v>
      </c>
      <c r="B7456" t="s">
        <v>50</v>
      </c>
      <c r="C7456">
        <v>2023</v>
      </c>
      <c r="D7456">
        <v>1.6</v>
      </c>
      <c r="E7456" t="s">
        <v>16</v>
      </c>
      <c r="F7456" t="s">
        <v>13</v>
      </c>
      <c r="G7456">
        <v>284124</v>
      </c>
      <c r="H7456">
        <v>2</v>
      </c>
      <c r="I7456">
        <v>2</v>
      </c>
      <c r="J7456">
        <v>7917</v>
      </c>
    </row>
    <row r="7457" spans="1:10" x14ac:dyDescent="0.2">
      <c r="A7457" t="s">
        <v>29</v>
      </c>
      <c r="B7457" t="s">
        <v>35</v>
      </c>
      <c r="C7457">
        <v>2019</v>
      </c>
      <c r="D7457">
        <v>3.2</v>
      </c>
      <c r="E7457" t="s">
        <v>12</v>
      </c>
      <c r="F7457" t="s">
        <v>17</v>
      </c>
      <c r="G7457">
        <v>182720</v>
      </c>
      <c r="H7457">
        <v>2</v>
      </c>
      <c r="I7457">
        <v>4</v>
      </c>
      <c r="J7457">
        <v>10845</v>
      </c>
    </row>
    <row r="7458" spans="1:10" x14ac:dyDescent="0.2">
      <c r="A7458" t="s">
        <v>29</v>
      </c>
      <c r="B7458" t="s">
        <v>56</v>
      </c>
      <c r="C7458">
        <v>2013</v>
      </c>
      <c r="D7458">
        <v>1</v>
      </c>
      <c r="E7458" t="s">
        <v>28</v>
      </c>
      <c r="F7458" t="s">
        <v>17</v>
      </c>
      <c r="G7458">
        <v>161141</v>
      </c>
      <c r="H7458">
        <v>4</v>
      </c>
      <c r="I7458">
        <v>1</v>
      </c>
      <c r="J7458">
        <v>7277</v>
      </c>
    </row>
    <row r="7459" spans="1:10" x14ac:dyDescent="0.2">
      <c r="A7459" t="s">
        <v>33</v>
      </c>
      <c r="B7459" t="s">
        <v>55</v>
      </c>
      <c r="C7459">
        <v>2017</v>
      </c>
      <c r="D7459">
        <v>1.4</v>
      </c>
      <c r="E7459" t="s">
        <v>22</v>
      </c>
      <c r="F7459" t="s">
        <v>25</v>
      </c>
      <c r="G7459">
        <v>221651</v>
      </c>
      <c r="H7459">
        <v>4</v>
      </c>
      <c r="I7459">
        <v>4</v>
      </c>
      <c r="J7459">
        <v>8166</v>
      </c>
    </row>
    <row r="7460" spans="1:10" x14ac:dyDescent="0.2">
      <c r="A7460" t="s">
        <v>14</v>
      </c>
      <c r="B7460" t="s">
        <v>46</v>
      </c>
      <c r="C7460">
        <v>2007</v>
      </c>
      <c r="D7460">
        <v>2.6</v>
      </c>
      <c r="E7460" t="s">
        <v>28</v>
      </c>
      <c r="F7460" t="s">
        <v>17</v>
      </c>
      <c r="G7460">
        <v>196589</v>
      </c>
      <c r="H7460">
        <v>2</v>
      </c>
      <c r="I7460">
        <v>1</v>
      </c>
      <c r="J7460">
        <v>6368</v>
      </c>
    </row>
    <row r="7461" spans="1:10" x14ac:dyDescent="0.2">
      <c r="A7461" t="s">
        <v>18</v>
      </c>
      <c r="B7461" t="s">
        <v>52</v>
      </c>
      <c r="C7461">
        <v>2002</v>
      </c>
      <c r="D7461">
        <v>3.5</v>
      </c>
      <c r="E7461" t="s">
        <v>28</v>
      </c>
      <c r="F7461" t="s">
        <v>17</v>
      </c>
      <c r="G7461">
        <v>167736</v>
      </c>
      <c r="H7461">
        <v>2</v>
      </c>
      <c r="I7461">
        <v>2</v>
      </c>
      <c r="J7461">
        <v>6345</v>
      </c>
    </row>
    <row r="7462" spans="1:10" x14ac:dyDescent="0.2">
      <c r="A7462" t="s">
        <v>40</v>
      </c>
      <c r="B7462" t="s">
        <v>49</v>
      </c>
      <c r="C7462">
        <v>2021</v>
      </c>
      <c r="D7462">
        <v>2.5</v>
      </c>
      <c r="E7462" t="s">
        <v>22</v>
      </c>
      <c r="F7462" t="s">
        <v>25</v>
      </c>
      <c r="G7462">
        <v>184243</v>
      </c>
      <c r="H7462">
        <v>2</v>
      </c>
      <c r="I7462">
        <v>4</v>
      </c>
      <c r="J7462">
        <v>11215</v>
      </c>
    </row>
    <row r="7463" spans="1:10" x14ac:dyDescent="0.2">
      <c r="A7463" t="s">
        <v>10</v>
      </c>
      <c r="B7463" t="s">
        <v>31</v>
      </c>
      <c r="C7463">
        <v>2023</v>
      </c>
      <c r="D7463">
        <v>3.3</v>
      </c>
      <c r="E7463" t="s">
        <v>28</v>
      </c>
      <c r="F7463" t="s">
        <v>13</v>
      </c>
      <c r="G7463">
        <v>126671</v>
      </c>
      <c r="H7463">
        <v>3</v>
      </c>
      <c r="I7463">
        <v>5</v>
      </c>
      <c r="J7463">
        <v>11766</v>
      </c>
    </row>
    <row r="7464" spans="1:10" x14ac:dyDescent="0.2">
      <c r="A7464" t="s">
        <v>29</v>
      </c>
      <c r="B7464" t="s">
        <v>30</v>
      </c>
      <c r="C7464">
        <v>2009</v>
      </c>
      <c r="D7464">
        <v>4.2</v>
      </c>
      <c r="E7464" t="s">
        <v>12</v>
      </c>
      <c r="F7464" t="s">
        <v>25</v>
      </c>
      <c r="G7464">
        <v>6463</v>
      </c>
      <c r="H7464">
        <v>4</v>
      </c>
      <c r="I7464">
        <v>1</v>
      </c>
      <c r="J7464">
        <v>10870</v>
      </c>
    </row>
    <row r="7465" spans="1:10" x14ac:dyDescent="0.2">
      <c r="A7465" t="s">
        <v>36</v>
      </c>
      <c r="B7465" t="s">
        <v>37</v>
      </c>
      <c r="C7465">
        <v>2007</v>
      </c>
      <c r="D7465">
        <v>2.6</v>
      </c>
      <c r="E7465" t="s">
        <v>16</v>
      </c>
      <c r="F7465" t="s">
        <v>17</v>
      </c>
      <c r="G7465">
        <v>163892</v>
      </c>
      <c r="H7465">
        <v>2</v>
      </c>
      <c r="I7465">
        <v>1</v>
      </c>
      <c r="J7465">
        <v>8022</v>
      </c>
    </row>
    <row r="7466" spans="1:10" x14ac:dyDescent="0.2">
      <c r="A7466" t="s">
        <v>33</v>
      </c>
      <c r="B7466" t="s">
        <v>55</v>
      </c>
      <c r="C7466">
        <v>2013</v>
      </c>
      <c r="D7466">
        <v>2.9</v>
      </c>
      <c r="E7466" t="s">
        <v>12</v>
      </c>
      <c r="F7466" t="s">
        <v>17</v>
      </c>
      <c r="G7466">
        <v>216758</v>
      </c>
      <c r="H7466">
        <v>5</v>
      </c>
      <c r="I7466">
        <v>2</v>
      </c>
      <c r="J7466">
        <v>8064</v>
      </c>
    </row>
    <row r="7467" spans="1:10" x14ac:dyDescent="0.2">
      <c r="A7467" t="s">
        <v>36</v>
      </c>
      <c r="B7467" t="s">
        <v>44</v>
      </c>
      <c r="C7467">
        <v>2001</v>
      </c>
      <c r="D7467">
        <v>3.6</v>
      </c>
      <c r="E7467" t="s">
        <v>16</v>
      </c>
      <c r="F7467" t="s">
        <v>13</v>
      </c>
      <c r="G7467">
        <v>118721</v>
      </c>
      <c r="H7467">
        <v>4</v>
      </c>
      <c r="I7467">
        <v>1</v>
      </c>
      <c r="J7467">
        <v>6625</v>
      </c>
    </row>
    <row r="7468" spans="1:10" x14ac:dyDescent="0.2">
      <c r="A7468" t="s">
        <v>18</v>
      </c>
      <c r="B7468" t="s">
        <v>19</v>
      </c>
      <c r="C7468">
        <v>2008</v>
      </c>
      <c r="D7468">
        <v>2.5</v>
      </c>
      <c r="E7468" t="s">
        <v>22</v>
      </c>
      <c r="F7468" t="s">
        <v>17</v>
      </c>
      <c r="G7468">
        <v>137722</v>
      </c>
      <c r="H7468">
        <v>4</v>
      </c>
      <c r="I7468">
        <v>4</v>
      </c>
      <c r="J7468">
        <v>9745</v>
      </c>
    </row>
    <row r="7469" spans="1:10" x14ac:dyDescent="0.2">
      <c r="A7469" t="s">
        <v>26</v>
      </c>
      <c r="B7469" t="s">
        <v>27</v>
      </c>
      <c r="C7469">
        <v>2006</v>
      </c>
      <c r="D7469">
        <v>1.5</v>
      </c>
      <c r="E7469" t="s">
        <v>22</v>
      </c>
      <c r="F7469" t="s">
        <v>25</v>
      </c>
      <c r="G7469">
        <v>27859</v>
      </c>
      <c r="H7469">
        <v>5</v>
      </c>
      <c r="I7469">
        <v>1</v>
      </c>
      <c r="J7469">
        <v>8842</v>
      </c>
    </row>
    <row r="7470" spans="1:10" x14ac:dyDescent="0.2">
      <c r="A7470" t="s">
        <v>36</v>
      </c>
      <c r="B7470" t="s">
        <v>53</v>
      </c>
      <c r="C7470">
        <v>2013</v>
      </c>
      <c r="D7470">
        <v>4.5999999999999996</v>
      </c>
      <c r="E7470" t="s">
        <v>22</v>
      </c>
      <c r="F7470" t="s">
        <v>17</v>
      </c>
      <c r="G7470">
        <v>183094</v>
      </c>
      <c r="H7470">
        <v>2</v>
      </c>
      <c r="I7470">
        <v>4</v>
      </c>
      <c r="J7470">
        <v>12438</v>
      </c>
    </row>
    <row r="7471" spans="1:10" x14ac:dyDescent="0.2">
      <c r="A7471" t="s">
        <v>40</v>
      </c>
      <c r="B7471" t="s">
        <v>49</v>
      </c>
      <c r="C7471">
        <v>2022</v>
      </c>
      <c r="D7471">
        <v>2.8</v>
      </c>
      <c r="E7471" t="s">
        <v>22</v>
      </c>
      <c r="F7471" t="s">
        <v>13</v>
      </c>
      <c r="G7471">
        <v>242761</v>
      </c>
      <c r="H7471">
        <v>2</v>
      </c>
      <c r="I7471">
        <v>1</v>
      </c>
      <c r="J7471">
        <v>10644</v>
      </c>
    </row>
    <row r="7472" spans="1:10" x14ac:dyDescent="0.2">
      <c r="A7472" t="s">
        <v>29</v>
      </c>
      <c r="B7472" t="s">
        <v>35</v>
      </c>
      <c r="C7472">
        <v>2002</v>
      </c>
      <c r="D7472">
        <v>2.1</v>
      </c>
      <c r="E7472" t="s">
        <v>22</v>
      </c>
      <c r="F7472" t="s">
        <v>13</v>
      </c>
      <c r="G7472">
        <v>197419</v>
      </c>
      <c r="H7472">
        <v>2</v>
      </c>
      <c r="I7472">
        <v>2</v>
      </c>
      <c r="J7472">
        <v>4851</v>
      </c>
    </row>
    <row r="7473" spans="1:10" x14ac:dyDescent="0.2">
      <c r="A7473" t="s">
        <v>40</v>
      </c>
      <c r="B7473" t="s">
        <v>41</v>
      </c>
      <c r="C7473">
        <v>2013</v>
      </c>
      <c r="D7473">
        <v>1.6</v>
      </c>
      <c r="E7473" t="s">
        <v>28</v>
      </c>
      <c r="F7473" t="s">
        <v>25</v>
      </c>
      <c r="G7473">
        <v>10152</v>
      </c>
      <c r="H7473">
        <v>4</v>
      </c>
      <c r="I7473">
        <v>4</v>
      </c>
      <c r="J7473">
        <v>9396</v>
      </c>
    </row>
    <row r="7474" spans="1:10" x14ac:dyDescent="0.2">
      <c r="A7474" t="s">
        <v>33</v>
      </c>
      <c r="B7474" t="s">
        <v>55</v>
      </c>
      <c r="C7474">
        <v>2023</v>
      </c>
      <c r="D7474">
        <v>1.6</v>
      </c>
      <c r="E7474" t="s">
        <v>22</v>
      </c>
      <c r="F7474" t="s">
        <v>17</v>
      </c>
      <c r="G7474">
        <v>240278</v>
      </c>
      <c r="H7474">
        <v>3</v>
      </c>
      <c r="I7474">
        <v>5</v>
      </c>
      <c r="J7474">
        <v>11294</v>
      </c>
    </row>
    <row r="7475" spans="1:10" x14ac:dyDescent="0.2">
      <c r="A7475" t="s">
        <v>29</v>
      </c>
      <c r="B7475" t="s">
        <v>35</v>
      </c>
      <c r="C7475">
        <v>2014</v>
      </c>
      <c r="D7475">
        <v>2.1</v>
      </c>
      <c r="E7475" t="s">
        <v>22</v>
      </c>
      <c r="F7475" t="s">
        <v>25</v>
      </c>
      <c r="G7475">
        <v>198084</v>
      </c>
      <c r="H7475">
        <v>2</v>
      </c>
      <c r="I7475">
        <v>3</v>
      </c>
      <c r="J7475">
        <v>8438</v>
      </c>
    </row>
    <row r="7476" spans="1:10" x14ac:dyDescent="0.2">
      <c r="A7476" t="s">
        <v>29</v>
      </c>
      <c r="B7476" t="s">
        <v>56</v>
      </c>
      <c r="C7476">
        <v>2017</v>
      </c>
      <c r="D7476">
        <v>3.7</v>
      </c>
      <c r="E7476" t="s">
        <v>16</v>
      </c>
      <c r="F7476" t="s">
        <v>25</v>
      </c>
      <c r="G7476">
        <v>128266</v>
      </c>
      <c r="H7476">
        <v>5</v>
      </c>
      <c r="I7476">
        <v>3</v>
      </c>
      <c r="J7476">
        <v>11334</v>
      </c>
    </row>
    <row r="7477" spans="1:10" x14ac:dyDescent="0.2">
      <c r="A7477" t="s">
        <v>26</v>
      </c>
      <c r="B7477" t="s">
        <v>27</v>
      </c>
      <c r="C7477">
        <v>2016</v>
      </c>
      <c r="D7477">
        <v>2.4</v>
      </c>
      <c r="E7477" t="s">
        <v>28</v>
      </c>
      <c r="F7477" t="s">
        <v>17</v>
      </c>
      <c r="G7477">
        <v>107145</v>
      </c>
      <c r="H7477">
        <v>3</v>
      </c>
      <c r="I7477">
        <v>1</v>
      </c>
      <c r="J7477">
        <v>10657</v>
      </c>
    </row>
    <row r="7478" spans="1:10" x14ac:dyDescent="0.2">
      <c r="A7478" t="s">
        <v>26</v>
      </c>
      <c r="B7478" t="s">
        <v>27</v>
      </c>
      <c r="C7478">
        <v>2003</v>
      </c>
      <c r="D7478">
        <v>1.1000000000000001</v>
      </c>
      <c r="E7478" t="s">
        <v>22</v>
      </c>
      <c r="F7478" t="s">
        <v>13</v>
      </c>
      <c r="G7478">
        <v>120067</v>
      </c>
      <c r="H7478">
        <v>5</v>
      </c>
      <c r="I7478">
        <v>1</v>
      </c>
      <c r="J7478">
        <v>5698</v>
      </c>
    </row>
    <row r="7479" spans="1:10" x14ac:dyDescent="0.2">
      <c r="A7479" t="s">
        <v>33</v>
      </c>
      <c r="B7479" t="s">
        <v>55</v>
      </c>
      <c r="C7479">
        <v>2012</v>
      </c>
      <c r="D7479">
        <v>3.4</v>
      </c>
      <c r="E7479" t="s">
        <v>16</v>
      </c>
      <c r="F7479" t="s">
        <v>17</v>
      </c>
      <c r="G7479">
        <v>229997</v>
      </c>
      <c r="H7479">
        <v>3</v>
      </c>
      <c r="I7479">
        <v>3</v>
      </c>
      <c r="J7479">
        <v>9000</v>
      </c>
    </row>
    <row r="7480" spans="1:10" x14ac:dyDescent="0.2">
      <c r="A7480" t="s">
        <v>36</v>
      </c>
      <c r="B7480" t="s">
        <v>37</v>
      </c>
      <c r="C7480">
        <v>2011</v>
      </c>
      <c r="D7480">
        <v>2</v>
      </c>
      <c r="E7480" t="s">
        <v>28</v>
      </c>
      <c r="F7480" t="s">
        <v>25</v>
      </c>
      <c r="G7480">
        <v>23785</v>
      </c>
      <c r="H7480">
        <v>5</v>
      </c>
      <c r="I7480">
        <v>5</v>
      </c>
      <c r="J7480">
        <v>8924</v>
      </c>
    </row>
    <row r="7481" spans="1:10" x14ac:dyDescent="0.2">
      <c r="A7481" t="s">
        <v>29</v>
      </c>
      <c r="B7481" t="s">
        <v>56</v>
      </c>
      <c r="C7481">
        <v>2015</v>
      </c>
      <c r="D7481">
        <v>2.9</v>
      </c>
      <c r="E7481" t="s">
        <v>22</v>
      </c>
      <c r="F7481" t="s">
        <v>13</v>
      </c>
      <c r="G7481">
        <v>20951</v>
      </c>
      <c r="H7481">
        <v>5</v>
      </c>
      <c r="I7481">
        <v>1</v>
      </c>
      <c r="J7481">
        <v>13080</v>
      </c>
    </row>
    <row r="7482" spans="1:10" x14ac:dyDescent="0.2">
      <c r="A7482" t="s">
        <v>29</v>
      </c>
      <c r="B7482" t="s">
        <v>56</v>
      </c>
      <c r="C7482">
        <v>2020</v>
      </c>
      <c r="D7482">
        <v>3.1</v>
      </c>
      <c r="E7482" t="s">
        <v>28</v>
      </c>
      <c r="F7482" t="s">
        <v>13</v>
      </c>
      <c r="G7482">
        <v>10677</v>
      </c>
      <c r="H7482">
        <v>4</v>
      </c>
      <c r="I7482">
        <v>1</v>
      </c>
      <c r="J7482">
        <v>12986</v>
      </c>
    </row>
    <row r="7483" spans="1:10" x14ac:dyDescent="0.2">
      <c r="A7483" t="s">
        <v>33</v>
      </c>
      <c r="B7483" t="s">
        <v>43</v>
      </c>
      <c r="C7483">
        <v>2009</v>
      </c>
      <c r="D7483">
        <v>2.5</v>
      </c>
      <c r="E7483" t="s">
        <v>22</v>
      </c>
      <c r="F7483" t="s">
        <v>17</v>
      </c>
      <c r="G7483">
        <v>49497</v>
      </c>
      <c r="H7483">
        <v>4</v>
      </c>
      <c r="I7483">
        <v>3</v>
      </c>
      <c r="J7483">
        <v>11810</v>
      </c>
    </row>
    <row r="7484" spans="1:10" x14ac:dyDescent="0.2">
      <c r="A7484" t="s">
        <v>14</v>
      </c>
      <c r="B7484" t="s">
        <v>46</v>
      </c>
      <c r="C7484">
        <v>2010</v>
      </c>
      <c r="D7484">
        <v>3.2</v>
      </c>
      <c r="E7484" t="s">
        <v>22</v>
      </c>
      <c r="F7484" t="s">
        <v>25</v>
      </c>
      <c r="G7484">
        <v>89097</v>
      </c>
      <c r="H7484">
        <v>3</v>
      </c>
      <c r="I7484">
        <v>3</v>
      </c>
      <c r="J7484">
        <v>10518</v>
      </c>
    </row>
    <row r="7485" spans="1:10" x14ac:dyDescent="0.2">
      <c r="A7485" t="s">
        <v>20</v>
      </c>
      <c r="B7485" t="s">
        <v>42</v>
      </c>
      <c r="C7485">
        <v>2008</v>
      </c>
      <c r="D7485">
        <v>2.6</v>
      </c>
      <c r="E7485" t="s">
        <v>12</v>
      </c>
      <c r="F7485" t="s">
        <v>25</v>
      </c>
      <c r="G7485">
        <v>111858</v>
      </c>
      <c r="H7485">
        <v>5</v>
      </c>
      <c r="I7485">
        <v>1</v>
      </c>
      <c r="J7485">
        <v>6862</v>
      </c>
    </row>
    <row r="7486" spans="1:10" x14ac:dyDescent="0.2">
      <c r="A7486" t="s">
        <v>40</v>
      </c>
      <c r="B7486" t="s">
        <v>51</v>
      </c>
      <c r="C7486">
        <v>2021</v>
      </c>
      <c r="D7486">
        <v>3.8</v>
      </c>
      <c r="E7486" t="s">
        <v>16</v>
      </c>
      <c r="F7486" t="s">
        <v>13</v>
      </c>
      <c r="G7486">
        <v>128870</v>
      </c>
      <c r="H7486">
        <v>3</v>
      </c>
      <c r="I7486">
        <v>3</v>
      </c>
      <c r="J7486">
        <v>12622</v>
      </c>
    </row>
    <row r="7487" spans="1:10" x14ac:dyDescent="0.2">
      <c r="A7487" t="s">
        <v>20</v>
      </c>
      <c r="B7487" t="s">
        <v>42</v>
      </c>
      <c r="C7487">
        <v>2022</v>
      </c>
      <c r="D7487">
        <v>1.5</v>
      </c>
      <c r="E7487" t="s">
        <v>22</v>
      </c>
      <c r="F7487" t="s">
        <v>17</v>
      </c>
      <c r="G7487">
        <v>88996</v>
      </c>
      <c r="H7487">
        <v>5</v>
      </c>
      <c r="I7487">
        <v>5</v>
      </c>
      <c r="J7487">
        <v>13920</v>
      </c>
    </row>
    <row r="7488" spans="1:10" x14ac:dyDescent="0.2">
      <c r="A7488" t="s">
        <v>26</v>
      </c>
      <c r="B7488" t="s">
        <v>47</v>
      </c>
      <c r="C7488">
        <v>2015</v>
      </c>
      <c r="D7488">
        <v>3.2</v>
      </c>
      <c r="E7488" t="s">
        <v>12</v>
      </c>
      <c r="F7488" t="s">
        <v>25</v>
      </c>
      <c r="G7488">
        <v>238045</v>
      </c>
      <c r="H7488">
        <v>4</v>
      </c>
      <c r="I7488">
        <v>5</v>
      </c>
      <c r="J7488">
        <v>7039</v>
      </c>
    </row>
    <row r="7489" spans="1:10" x14ac:dyDescent="0.2">
      <c r="A7489" t="s">
        <v>18</v>
      </c>
      <c r="B7489" t="s">
        <v>54</v>
      </c>
      <c r="C7489">
        <v>2020</v>
      </c>
      <c r="D7489">
        <v>2.9</v>
      </c>
      <c r="E7489" t="s">
        <v>28</v>
      </c>
      <c r="F7489" t="s">
        <v>17</v>
      </c>
      <c r="G7489">
        <v>256611</v>
      </c>
      <c r="H7489">
        <v>5</v>
      </c>
      <c r="I7489">
        <v>2</v>
      </c>
      <c r="J7489">
        <v>9367</v>
      </c>
    </row>
    <row r="7490" spans="1:10" x14ac:dyDescent="0.2">
      <c r="A7490" t="s">
        <v>10</v>
      </c>
      <c r="B7490" t="s">
        <v>11</v>
      </c>
      <c r="C7490">
        <v>2005</v>
      </c>
      <c r="D7490">
        <v>1.6</v>
      </c>
      <c r="E7490" t="s">
        <v>28</v>
      </c>
      <c r="F7490" t="s">
        <v>13</v>
      </c>
      <c r="G7490">
        <v>171257</v>
      </c>
      <c r="H7490">
        <v>5</v>
      </c>
      <c r="I7490">
        <v>1</v>
      </c>
      <c r="J7490">
        <v>3774</v>
      </c>
    </row>
    <row r="7491" spans="1:10" x14ac:dyDescent="0.2">
      <c r="A7491" t="s">
        <v>26</v>
      </c>
      <c r="B7491" t="s">
        <v>32</v>
      </c>
      <c r="C7491">
        <v>2020</v>
      </c>
      <c r="D7491">
        <v>2.1</v>
      </c>
      <c r="E7491" t="s">
        <v>12</v>
      </c>
      <c r="F7491" t="s">
        <v>17</v>
      </c>
      <c r="G7491">
        <v>31534</v>
      </c>
      <c r="H7491">
        <v>4</v>
      </c>
      <c r="I7491">
        <v>3</v>
      </c>
      <c r="J7491">
        <v>13069</v>
      </c>
    </row>
    <row r="7492" spans="1:10" x14ac:dyDescent="0.2">
      <c r="A7492" t="s">
        <v>36</v>
      </c>
      <c r="B7492" t="s">
        <v>44</v>
      </c>
      <c r="C7492">
        <v>2003</v>
      </c>
      <c r="D7492">
        <v>4.9000000000000004</v>
      </c>
      <c r="E7492" t="s">
        <v>28</v>
      </c>
      <c r="F7492" t="s">
        <v>17</v>
      </c>
      <c r="G7492">
        <v>13622</v>
      </c>
      <c r="H7492">
        <v>4</v>
      </c>
      <c r="I7492">
        <v>4</v>
      </c>
      <c r="J7492">
        <v>11127</v>
      </c>
    </row>
    <row r="7493" spans="1:10" x14ac:dyDescent="0.2">
      <c r="A7493" t="s">
        <v>26</v>
      </c>
      <c r="B7493" t="s">
        <v>27</v>
      </c>
      <c r="C7493">
        <v>2003</v>
      </c>
      <c r="D7493">
        <v>3.6</v>
      </c>
      <c r="E7493" t="s">
        <v>22</v>
      </c>
      <c r="F7493" t="s">
        <v>17</v>
      </c>
      <c r="G7493">
        <v>228376</v>
      </c>
      <c r="H7493">
        <v>5</v>
      </c>
      <c r="I7493">
        <v>1</v>
      </c>
      <c r="J7493">
        <v>7532</v>
      </c>
    </row>
    <row r="7494" spans="1:10" x14ac:dyDescent="0.2">
      <c r="A7494" t="s">
        <v>40</v>
      </c>
      <c r="B7494" t="s">
        <v>51</v>
      </c>
      <c r="C7494">
        <v>2006</v>
      </c>
      <c r="D7494">
        <v>3.3</v>
      </c>
      <c r="E7494" t="s">
        <v>28</v>
      </c>
      <c r="F7494" t="s">
        <v>17</v>
      </c>
      <c r="G7494">
        <v>228327</v>
      </c>
      <c r="H7494">
        <v>5</v>
      </c>
      <c r="I7494">
        <v>1</v>
      </c>
      <c r="J7494">
        <v>6133</v>
      </c>
    </row>
    <row r="7495" spans="1:10" x14ac:dyDescent="0.2">
      <c r="A7495" t="s">
        <v>40</v>
      </c>
      <c r="B7495" t="s">
        <v>51</v>
      </c>
      <c r="C7495">
        <v>2023</v>
      </c>
      <c r="D7495">
        <v>2.2000000000000002</v>
      </c>
      <c r="E7495" t="s">
        <v>28</v>
      </c>
      <c r="F7495" t="s">
        <v>17</v>
      </c>
      <c r="G7495">
        <v>229282</v>
      </c>
      <c r="H7495">
        <v>4</v>
      </c>
      <c r="I7495">
        <v>4</v>
      </c>
      <c r="J7495">
        <v>10114</v>
      </c>
    </row>
    <row r="7496" spans="1:10" x14ac:dyDescent="0.2">
      <c r="A7496" t="s">
        <v>29</v>
      </c>
      <c r="B7496" t="s">
        <v>30</v>
      </c>
      <c r="C7496">
        <v>2018</v>
      </c>
      <c r="D7496">
        <v>2</v>
      </c>
      <c r="E7496" t="s">
        <v>12</v>
      </c>
      <c r="F7496" t="s">
        <v>25</v>
      </c>
      <c r="G7496">
        <v>12518</v>
      </c>
      <c r="H7496">
        <v>4</v>
      </c>
      <c r="I7496">
        <v>5</v>
      </c>
      <c r="J7496">
        <v>11249</v>
      </c>
    </row>
    <row r="7497" spans="1:10" x14ac:dyDescent="0.2">
      <c r="A7497" t="s">
        <v>26</v>
      </c>
      <c r="B7497" t="s">
        <v>47</v>
      </c>
      <c r="C7497">
        <v>2006</v>
      </c>
      <c r="D7497">
        <v>2.7</v>
      </c>
      <c r="E7497" t="s">
        <v>22</v>
      </c>
      <c r="F7497" t="s">
        <v>25</v>
      </c>
      <c r="G7497">
        <v>135840</v>
      </c>
      <c r="H7497">
        <v>5</v>
      </c>
      <c r="I7497">
        <v>5</v>
      </c>
      <c r="J7497">
        <v>7883</v>
      </c>
    </row>
    <row r="7498" spans="1:10" x14ac:dyDescent="0.2">
      <c r="A7498" t="s">
        <v>18</v>
      </c>
      <c r="B7498" t="s">
        <v>54</v>
      </c>
      <c r="C7498">
        <v>2011</v>
      </c>
      <c r="D7498">
        <v>1.8</v>
      </c>
      <c r="E7498" t="s">
        <v>12</v>
      </c>
      <c r="F7498" t="s">
        <v>25</v>
      </c>
      <c r="G7498">
        <v>213662</v>
      </c>
      <c r="H7498">
        <v>3</v>
      </c>
      <c r="I7498">
        <v>3</v>
      </c>
      <c r="J7498">
        <v>4926</v>
      </c>
    </row>
    <row r="7499" spans="1:10" x14ac:dyDescent="0.2">
      <c r="A7499" t="s">
        <v>23</v>
      </c>
      <c r="B7499" t="s">
        <v>24</v>
      </c>
      <c r="C7499">
        <v>2022</v>
      </c>
      <c r="D7499">
        <v>2.2999999999999998</v>
      </c>
      <c r="E7499" t="s">
        <v>28</v>
      </c>
      <c r="F7499" t="s">
        <v>25</v>
      </c>
      <c r="G7499">
        <v>95978</v>
      </c>
      <c r="H7499">
        <v>3</v>
      </c>
      <c r="I7499">
        <v>1</v>
      </c>
      <c r="J7499">
        <v>11080</v>
      </c>
    </row>
    <row r="7500" spans="1:10" x14ac:dyDescent="0.2">
      <c r="A7500" t="s">
        <v>14</v>
      </c>
      <c r="B7500" t="s">
        <v>39</v>
      </c>
      <c r="C7500">
        <v>2021</v>
      </c>
      <c r="D7500">
        <v>2.4</v>
      </c>
      <c r="E7500" t="s">
        <v>12</v>
      </c>
      <c r="F7500" t="s">
        <v>25</v>
      </c>
      <c r="G7500">
        <v>210152</v>
      </c>
      <c r="H7500">
        <v>4</v>
      </c>
      <c r="I7500">
        <v>5</v>
      </c>
      <c r="J7500">
        <v>8596</v>
      </c>
    </row>
    <row r="7501" spans="1:10" x14ac:dyDescent="0.2">
      <c r="A7501" t="s">
        <v>23</v>
      </c>
      <c r="B7501" t="s">
        <v>24</v>
      </c>
      <c r="C7501">
        <v>2000</v>
      </c>
      <c r="D7501">
        <v>3.6</v>
      </c>
      <c r="E7501" t="s">
        <v>28</v>
      </c>
      <c r="F7501" t="s">
        <v>17</v>
      </c>
      <c r="G7501">
        <v>135280</v>
      </c>
      <c r="H7501">
        <v>3</v>
      </c>
      <c r="I7501">
        <v>5</v>
      </c>
      <c r="J7501">
        <v>6494</v>
      </c>
    </row>
    <row r="7502" spans="1:10" x14ac:dyDescent="0.2">
      <c r="A7502" t="s">
        <v>20</v>
      </c>
      <c r="B7502" t="s">
        <v>42</v>
      </c>
      <c r="C7502">
        <v>2002</v>
      </c>
      <c r="D7502">
        <v>1.8</v>
      </c>
      <c r="E7502" t="s">
        <v>22</v>
      </c>
      <c r="F7502" t="s">
        <v>13</v>
      </c>
      <c r="G7502">
        <v>34292</v>
      </c>
      <c r="H7502">
        <v>5</v>
      </c>
      <c r="I7502">
        <v>4</v>
      </c>
      <c r="J7502">
        <v>7814</v>
      </c>
    </row>
    <row r="7503" spans="1:10" x14ac:dyDescent="0.2">
      <c r="A7503" t="s">
        <v>14</v>
      </c>
      <c r="B7503" t="s">
        <v>46</v>
      </c>
      <c r="C7503">
        <v>2017</v>
      </c>
      <c r="D7503">
        <v>4.9000000000000004</v>
      </c>
      <c r="E7503" t="s">
        <v>28</v>
      </c>
      <c r="F7503" t="s">
        <v>25</v>
      </c>
      <c r="G7503">
        <v>117104</v>
      </c>
      <c r="H7503">
        <v>4</v>
      </c>
      <c r="I7503">
        <v>3</v>
      </c>
      <c r="J7503">
        <v>11757</v>
      </c>
    </row>
    <row r="7504" spans="1:10" x14ac:dyDescent="0.2">
      <c r="A7504" t="s">
        <v>36</v>
      </c>
      <c r="B7504" t="s">
        <v>53</v>
      </c>
      <c r="C7504">
        <v>2003</v>
      </c>
      <c r="D7504">
        <v>2.5</v>
      </c>
      <c r="E7504" t="s">
        <v>12</v>
      </c>
      <c r="F7504" t="s">
        <v>17</v>
      </c>
      <c r="G7504">
        <v>179629</v>
      </c>
      <c r="H7504">
        <v>5</v>
      </c>
      <c r="I7504">
        <v>5</v>
      </c>
      <c r="J7504">
        <v>5407</v>
      </c>
    </row>
    <row r="7505" spans="1:10" x14ac:dyDescent="0.2">
      <c r="A7505" t="s">
        <v>14</v>
      </c>
      <c r="B7505" t="s">
        <v>46</v>
      </c>
      <c r="C7505">
        <v>2023</v>
      </c>
      <c r="D7505">
        <v>3.7</v>
      </c>
      <c r="E7505" t="s">
        <v>16</v>
      </c>
      <c r="F7505" t="s">
        <v>25</v>
      </c>
      <c r="G7505">
        <v>94090</v>
      </c>
      <c r="H7505">
        <v>2</v>
      </c>
      <c r="I7505">
        <v>5</v>
      </c>
      <c r="J7505">
        <v>13818</v>
      </c>
    </row>
    <row r="7506" spans="1:10" x14ac:dyDescent="0.2">
      <c r="A7506" t="s">
        <v>33</v>
      </c>
      <c r="B7506" t="s">
        <v>55</v>
      </c>
      <c r="C7506">
        <v>2009</v>
      </c>
      <c r="D7506">
        <v>2.6</v>
      </c>
      <c r="E7506" t="s">
        <v>16</v>
      </c>
      <c r="F7506" t="s">
        <v>13</v>
      </c>
      <c r="G7506">
        <v>199940</v>
      </c>
      <c r="H7506">
        <v>5</v>
      </c>
      <c r="I7506">
        <v>3</v>
      </c>
      <c r="J7506">
        <v>6401</v>
      </c>
    </row>
    <row r="7507" spans="1:10" x14ac:dyDescent="0.2">
      <c r="A7507" t="s">
        <v>10</v>
      </c>
      <c r="B7507" t="s">
        <v>31</v>
      </c>
      <c r="C7507">
        <v>2022</v>
      </c>
      <c r="D7507">
        <v>2.2000000000000002</v>
      </c>
      <c r="E7507" t="s">
        <v>22</v>
      </c>
      <c r="F7507" t="s">
        <v>17</v>
      </c>
      <c r="G7507">
        <v>87759</v>
      </c>
      <c r="H7507">
        <v>2</v>
      </c>
      <c r="I7507">
        <v>2</v>
      </c>
      <c r="J7507">
        <v>14644</v>
      </c>
    </row>
    <row r="7508" spans="1:10" x14ac:dyDescent="0.2">
      <c r="A7508" t="s">
        <v>33</v>
      </c>
      <c r="B7508" t="s">
        <v>43</v>
      </c>
      <c r="C7508">
        <v>2012</v>
      </c>
      <c r="D7508">
        <v>3.7</v>
      </c>
      <c r="E7508" t="s">
        <v>12</v>
      </c>
      <c r="F7508" t="s">
        <v>17</v>
      </c>
      <c r="G7508">
        <v>243051</v>
      </c>
      <c r="H7508">
        <v>2</v>
      </c>
      <c r="I7508">
        <v>3</v>
      </c>
      <c r="J7508">
        <v>8038</v>
      </c>
    </row>
    <row r="7509" spans="1:10" x14ac:dyDescent="0.2">
      <c r="A7509" t="s">
        <v>23</v>
      </c>
      <c r="B7509" t="s">
        <v>24</v>
      </c>
      <c r="C7509">
        <v>2015</v>
      </c>
      <c r="D7509">
        <v>2.2000000000000002</v>
      </c>
      <c r="E7509" t="s">
        <v>12</v>
      </c>
      <c r="F7509" t="s">
        <v>17</v>
      </c>
      <c r="G7509">
        <v>48927</v>
      </c>
      <c r="H7509">
        <v>5</v>
      </c>
      <c r="I7509">
        <v>3</v>
      </c>
      <c r="J7509">
        <v>11321</v>
      </c>
    </row>
    <row r="7510" spans="1:10" x14ac:dyDescent="0.2">
      <c r="A7510" t="s">
        <v>36</v>
      </c>
      <c r="B7510" t="s">
        <v>53</v>
      </c>
      <c r="C7510">
        <v>2016</v>
      </c>
      <c r="D7510">
        <v>3.4</v>
      </c>
      <c r="E7510" t="s">
        <v>16</v>
      </c>
      <c r="F7510" t="s">
        <v>25</v>
      </c>
      <c r="G7510">
        <v>65234</v>
      </c>
      <c r="H7510">
        <v>5</v>
      </c>
      <c r="I7510">
        <v>5</v>
      </c>
      <c r="J7510">
        <v>11995</v>
      </c>
    </row>
    <row r="7511" spans="1:10" x14ac:dyDescent="0.2">
      <c r="A7511" t="s">
        <v>14</v>
      </c>
      <c r="B7511" t="s">
        <v>46</v>
      </c>
      <c r="C7511">
        <v>2022</v>
      </c>
      <c r="D7511">
        <v>4.5</v>
      </c>
      <c r="E7511" t="s">
        <v>28</v>
      </c>
      <c r="F7511" t="s">
        <v>25</v>
      </c>
      <c r="G7511">
        <v>165709</v>
      </c>
      <c r="H7511">
        <v>5</v>
      </c>
      <c r="I7511">
        <v>1</v>
      </c>
      <c r="J7511">
        <v>11885</v>
      </c>
    </row>
    <row r="7512" spans="1:10" x14ac:dyDescent="0.2">
      <c r="A7512" t="s">
        <v>20</v>
      </c>
      <c r="B7512" t="s">
        <v>42</v>
      </c>
      <c r="C7512">
        <v>2006</v>
      </c>
      <c r="D7512">
        <v>1</v>
      </c>
      <c r="E7512" t="s">
        <v>28</v>
      </c>
      <c r="F7512" t="s">
        <v>13</v>
      </c>
      <c r="G7512">
        <v>83723</v>
      </c>
      <c r="H7512">
        <v>4</v>
      </c>
      <c r="I7512">
        <v>3</v>
      </c>
      <c r="J7512">
        <v>5225</v>
      </c>
    </row>
    <row r="7513" spans="1:10" x14ac:dyDescent="0.2">
      <c r="A7513" t="s">
        <v>20</v>
      </c>
      <c r="B7513" t="s">
        <v>50</v>
      </c>
      <c r="C7513">
        <v>2019</v>
      </c>
      <c r="D7513">
        <v>4.3</v>
      </c>
      <c r="E7513" t="s">
        <v>16</v>
      </c>
      <c r="F7513" t="s">
        <v>13</v>
      </c>
      <c r="G7513">
        <v>241473</v>
      </c>
      <c r="H7513">
        <v>3</v>
      </c>
      <c r="I7513">
        <v>2</v>
      </c>
      <c r="J7513">
        <v>10270</v>
      </c>
    </row>
    <row r="7514" spans="1:10" x14ac:dyDescent="0.2">
      <c r="A7514" t="s">
        <v>23</v>
      </c>
      <c r="B7514" t="s">
        <v>24</v>
      </c>
      <c r="C7514">
        <v>2005</v>
      </c>
      <c r="D7514">
        <v>3.3</v>
      </c>
      <c r="E7514" t="s">
        <v>12</v>
      </c>
      <c r="F7514" t="s">
        <v>13</v>
      </c>
      <c r="G7514">
        <v>63696</v>
      </c>
      <c r="H7514">
        <v>2</v>
      </c>
      <c r="I7514">
        <v>1</v>
      </c>
      <c r="J7514">
        <v>7626</v>
      </c>
    </row>
    <row r="7515" spans="1:10" x14ac:dyDescent="0.2">
      <c r="A7515" t="s">
        <v>10</v>
      </c>
      <c r="B7515" t="s">
        <v>31</v>
      </c>
      <c r="C7515">
        <v>2007</v>
      </c>
      <c r="D7515">
        <v>4.9000000000000004</v>
      </c>
      <c r="E7515" t="s">
        <v>16</v>
      </c>
      <c r="F7515" t="s">
        <v>13</v>
      </c>
      <c r="G7515">
        <v>44279</v>
      </c>
      <c r="H7515">
        <v>4</v>
      </c>
      <c r="I7515">
        <v>3</v>
      </c>
      <c r="J7515">
        <v>11214</v>
      </c>
    </row>
    <row r="7516" spans="1:10" x14ac:dyDescent="0.2">
      <c r="A7516" t="s">
        <v>14</v>
      </c>
      <c r="B7516" t="s">
        <v>15</v>
      </c>
      <c r="C7516">
        <v>2005</v>
      </c>
      <c r="D7516">
        <v>1.4</v>
      </c>
      <c r="E7516" t="s">
        <v>22</v>
      </c>
      <c r="F7516" t="s">
        <v>17</v>
      </c>
      <c r="G7516">
        <v>70538</v>
      </c>
      <c r="H7516">
        <v>4</v>
      </c>
      <c r="I7516">
        <v>3</v>
      </c>
      <c r="J7516">
        <v>9089</v>
      </c>
    </row>
    <row r="7517" spans="1:10" x14ac:dyDescent="0.2">
      <c r="A7517" t="s">
        <v>26</v>
      </c>
      <c r="B7517" t="s">
        <v>32</v>
      </c>
      <c r="C7517">
        <v>2001</v>
      </c>
      <c r="D7517">
        <v>1.1000000000000001</v>
      </c>
      <c r="E7517" t="s">
        <v>12</v>
      </c>
      <c r="F7517" t="s">
        <v>25</v>
      </c>
      <c r="G7517">
        <v>272667</v>
      </c>
      <c r="H7517">
        <v>2</v>
      </c>
      <c r="I7517">
        <v>5</v>
      </c>
      <c r="J7517">
        <v>2000</v>
      </c>
    </row>
    <row r="7518" spans="1:10" x14ac:dyDescent="0.2">
      <c r="A7518" t="s">
        <v>29</v>
      </c>
      <c r="B7518" t="s">
        <v>56</v>
      </c>
      <c r="C7518">
        <v>2010</v>
      </c>
      <c r="D7518">
        <v>2.2999999999999998</v>
      </c>
      <c r="E7518" t="s">
        <v>28</v>
      </c>
      <c r="F7518" t="s">
        <v>17</v>
      </c>
      <c r="G7518">
        <v>74487</v>
      </c>
      <c r="H7518">
        <v>4</v>
      </c>
      <c r="I7518">
        <v>2</v>
      </c>
      <c r="J7518">
        <v>9410</v>
      </c>
    </row>
    <row r="7519" spans="1:10" x14ac:dyDescent="0.2">
      <c r="A7519" t="s">
        <v>36</v>
      </c>
      <c r="B7519" t="s">
        <v>44</v>
      </c>
      <c r="C7519">
        <v>2014</v>
      </c>
      <c r="D7519">
        <v>2.8</v>
      </c>
      <c r="E7519" t="s">
        <v>12</v>
      </c>
      <c r="F7519" t="s">
        <v>17</v>
      </c>
      <c r="G7519">
        <v>295810</v>
      </c>
      <c r="H7519">
        <v>3</v>
      </c>
      <c r="I7519">
        <v>4</v>
      </c>
      <c r="J7519">
        <v>6683</v>
      </c>
    </row>
    <row r="7520" spans="1:10" x14ac:dyDescent="0.2">
      <c r="A7520" t="s">
        <v>33</v>
      </c>
      <c r="B7520" t="s">
        <v>43</v>
      </c>
      <c r="C7520">
        <v>2010</v>
      </c>
      <c r="D7520">
        <v>1.5</v>
      </c>
      <c r="E7520" t="s">
        <v>12</v>
      </c>
      <c r="F7520" t="s">
        <v>25</v>
      </c>
      <c r="G7520">
        <v>214060</v>
      </c>
      <c r="H7520">
        <v>2</v>
      </c>
      <c r="I7520">
        <v>3</v>
      </c>
      <c r="J7520">
        <v>4318</v>
      </c>
    </row>
    <row r="7521" spans="1:10" x14ac:dyDescent="0.2">
      <c r="A7521" t="s">
        <v>10</v>
      </c>
      <c r="B7521" t="s">
        <v>11</v>
      </c>
      <c r="C7521">
        <v>2023</v>
      </c>
      <c r="D7521">
        <v>4.3</v>
      </c>
      <c r="E7521" t="s">
        <v>22</v>
      </c>
      <c r="F7521" t="s">
        <v>13</v>
      </c>
      <c r="G7521">
        <v>250647</v>
      </c>
      <c r="H7521">
        <v>5</v>
      </c>
      <c r="I7521">
        <v>5</v>
      </c>
      <c r="J7521">
        <v>12287</v>
      </c>
    </row>
    <row r="7522" spans="1:10" x14ac:dyDescent="0.2">
      <c r="A7522" t="s">
        <v>40</v>
      </c>
      <c r="B7522" t="s">
        <v>51</v>
      </c>
      <c r="C7522">
        <v>2000</v>
      </c>
      <c r="D7522">
        <v>4</v>
      </c>
      <c r="E7522" t="s">
        <v>28</v>
      </c>
      <c r="F7522" t="s">
        <v>17</v>
      </c>
      <c r="G7522">
        <v>77402</v>
      </c>
      <c r="H7522">
        <v>3</v>
      </c>
      <c r="I7522">
        <v>4</v>
      </c>
      <c r="J7522">
        <v>8051</v>
      </c>
    </row>
    <row r="7523" spans="1:10" x14ac:dyDescent="0.2">
      <c r="A7523" t="s">
        <v>29</v>
      </c>
      <c r="B7523" t="s">
        <v>30</v>
      </c>
      <c r="C7523">
        <v>2007</v>
      </c>
      <c r="D7523">
        <v>3.3</v>
      </c>
      <c r="E7523" t="s">
        <v>12</v>
      </c>
      <c r="F7523" t="s">
        <v>17</v>
      </c>
      <c r="G7523">
        <v>127140</v>
      </c>
      <c r="H7523">
        <v>4</v>
      </c>
      <c r="I7523">
        <v>1</v>
      </c>
      <c r="J7523">
        <v>8457</v>
      </c>
    </row>
    <row r="7524" spans="1:10" x14ac:dyDescent="0.2">
      <c r="A7524" t="s">
        <v>40</v>
      </c>
      <c r="B7524" t="s">
        <v>51</v>
      </c>
      <c r="C7524">
        <v>2020</v>
      </c>
      <c r="D7524">
        <v>2.8</v>
      </c>
      <c r="E7524" t="s">
        <v>22</v>
      </c>
      <c r="F7524" t="s">
        <v>17</v>
      </c>
      <c r="G7524">
        <v>94715</v>
      </c>
      <c r="H7524">
        <v>2</v>
      </c>
      <c r="I7524">
        <v>1</v>
      </c>
      <c r="J7524">
        <v>14505</v>
      </c>
    </row>
    <row r="7525" spans="1:10" x14ac:dyDescent="0.2">
      <c r="A7525" t="s">
        <v>29</v>
      </c>
      <c r="B7525" t="s">
        <v>56</v>
      </c>
      <c r="C7525">
        <v>2006</v>
      </c>
      <c r="D7525">
        <v>3.7</v>
      </c>
      <c r="E7525" t="s">
        <v>12</v>
      </c>
      <c r="F7525" t="s">
        <v>13</v>
      </c>
      <c r="G7525">
        <v>27548</v>
      </c>
      <c r="H7525">
        <v>4</v>
      </c>
      <c r="I7525">
        <v>4</v>
      </c>
      <c r="J7525">
        <v>9049</v>
      </c>
    </row>
    <row r="7526" spans="1:10" x14ac:dyDescent="0.2">
      <c r="A7526" t="s">
        <v>36</v>
      </c>
      <c r="B7526" t="s">
        <v>53</v>
      </c>
      <c r="C7526">
        <v>2016</v>
      </c>
      <c r="D7526">
        <v>3.5</v>
      </c>
      <c r="E7526" t="s">
        <v>28</v>
      </c>
      <c r="F7526" t="s">
        <v>25</v>
      </c>
      <c r="G7526">
        <v>165270</v>
      </c>
      <c r="H7526">
        <v>4</v>
      </c>
      <c r="I7526">
        <v>3</v>
      </c>
      <c r="J7526">
        <v>9094</v>
      </c>
    </row>
    <row r="7527" spans="1:10" x14ac:dyDescent="0.2">
      <c r="A7527" t="s">
        <v>23</v>
      </c>
      <c r="B7527" t="s">
        <v>24</v>
      </c>
      <c r="C7527">
        <v>2009</v>
      </c>
      <c r="D7527">
        <v>3.1</v>
      </c>
      <c r="E7527" t="s">
        <v>28</v>
      </c>
      <c r="F7527" t="s">
        <v>25</v>
      </c>
      <c r="G7527">
        <v>96499</v>
      </c>
      <c r="H7527">
        <v>4</v>
      </c>
      <c r="I7527">
        <v>2</v>
      </c>
      <c r="J7527">
        <v>7970</v>
      </c>
    </row>
    <row r="7528" spans="1:10" x14ac:dyDescent="0.2">
      <c r="A7528" t="s">
        <v>14</v>
      </c>
      <c r="B7528" t="s">
        <v>39</v>
      </c>
      <c r="C7528">
        <v>2020</v>
      </c>
      <c r="D7528">
        <v>2.8</v>
      </c>
      <c r="E7528" t="s">
        <v>12</v>
      </c>
      <c r="F7528" t="s">
        <v>17</v>
      </c>
      <c r="G7528">
        <v>133561</v>
      </c>
      <c r="H7528">
        <v>5</v>
      </c>
      <c r="I7528">
        <v>4</v>
      </c>
      <c r="J7528">
        <v>11728</v>
      </c>
    </row>
    <row r="7529" spans="1:10" x14ac:dyDescent="0.2">
      <c r="A7529" t="s">
        <v>33</v>
      </c>
      <c r="B7529" t="s">
        <v>55</v>
      </c>
      <c r="C7529">
        <v>2000</v>
      </c>
      <c r="D7529">
        <v>4.0999999999999996</v>
      </c>
      <c r="E7529" t="s">
        <v>12</v>
      </c>
      <c r="F7529" t="s">
        <v>13</v>
      </c>
      <c r="G7529">
        <v>125962</v>
      </c>
      <c r="H7529">
        <v>4</v>
      </c>
      <c r="I7529">
        <v>3</v>
      </c>
      <c r="J7529">
        <v>5680</v>
      </c>
    </row>
    <row r="7530" spans="1:10" x14ac:dyDescent="0.2">
      <c r="A7530" t="s">
        <v>10</v>
      </c>
      <c r="B7530" t="s">
        <v>31</v>
      </c>
      <c r="C7530">
        <v>2014</v>
      </c>
      <c r="D7530">
        <v>1.1000000000000001</v>
      </c>
      <c r="E7530" t="s">
        <v>28</v>
      </c>
      <c r="F7530" t="s">
        <v>17</v>
      </c>
      <c r="G7530">
        <v>268170</v>
      </c>
      <c r="H7530">
        <v>5</v>
      </c>
      <c r="I7530">
        <v>4</v>
      </c>
      <c r="J7530">
        <v>5536</v>
      </c>
    </row>
    <row r="7531" spans="1:10" x14ac:dyDescent="0.2">
      <c r="A7531" t="s">
        <v>26</v>
      </c>
      <c r="B7531" t="s">
        <v>32</v>
      </c>
      <c r="C7531">
        <v>2020</v>
      </c>
      <c r="D7531">
        <v>1.9</v>
      </c>
      <c r="E7531" t="s">
        <v>16</v>
      </c>
      <c r="F7531" t="s">
        <v>13</v>
      </c>
      <c r="G7531">
        <v>2941</v>
      </c>
      <c r="H7531">
        <v>5</v>
      </c>
      <c r="I7531">
        <v>5</v>
      </c>
      <c r="J7531">
        <v>12941</v>
      </c>
    </row>
    <row r="7532" spans="1:10" x14ac:dyDescent="0.2">
      <c r="A7532" t="s">
        <v>18</v>
      </c>
      <c r="B7532" t="s">
        <v>52</v>
      </c>
      <c r="C7532">
        <v>2011</v>
      </c>
      <c r="D7532">
        <v>4.0999999999999996</v>
      </c>
      <c r="E7532" t="s">
        <v>28</v>
      </c>
      <c r="F7532" t="s">
        <v>25</v>
      </c>
      <c r="G7532">
        <v>84783</v>
      </c>
      <c r="H7532">
        <v>5</v>
      </c>
      <c r="I7532">
        <v>2</v>
      </c>
      <c r="J7532">
        <v>9804</v>
      </c>
    </row>
    <row r="7533" spans="1:10" x14ac:dyDescent="0.2">
      <c r="A7533" t="s">
        <v>36</v>
      </c>
      <c r="B7533" t="s">
        <v>44</v>
      </c>
      <c r="C7533">
        <v>2010</v>
      </c>
      <c r="D7533">
        <v>4.9000000000000004</v>
      </c>
      <c r="E7533" t="s">
        <v>16</v>
      </c>
      <c r="F7533" t="s">
        <v>25</v>
      </c>
      <c r="G7533">
        <v>183283</v>
      </c>
      <c r="H7533">
        <v>3</v>
      </c>
      <c r="I7533">
        <v>5</v>
      </c>
      <c r="J7533">
        <v>9334</v>
      </c>
    </row>
    <row r="7534" spans="1:10" x14ac:dyDescent="0.2">
      <c r="A7534" t="s">
        <v>10</v>
      </c>
      <c r="B7534" t="s">
        <v>11</v>
      </c>
      <c r="C7534">
        <v>2021</v>
      </c>
      <c r="D7534">
        <v>4</v>
      </c>
      <c r="E7534" t="s">
        <v>16</v>
      </c>
      <c r="F7534" t="s">
        <v>25</v>
      </c>
      <c r="G7534">
        <v>291346</v>
      </c>
      <c r="H7534">
        <v>5</v>
      </c>
      <c r="I7534">
        <v>3</v>
      </c>
      <c r="J7534">
        <v>9573</v>
      </c>
    </row>
    <row r="7535" spans="1:10" x14ac:dyDescent="0.2">
      <c r="A7535" t="s">
        <v>18</v>
      </c>
      <c r="B7535" t="s">
        <v>54</v>
      </c>
      <c r="C7535">
        <v>2019</v>
      </c>
      <c r="D7535">
        <v>3</v>
      </c>
      <c r="E7535" t="s">
        <v>12</v>
      </c>
      <c r="F7535" t="s">
        <v>17</v>
      </c>
      <c r="G7535">
        <v>186644</v>
      </c>
      <c r="H7535">
        <v>4</v>
      </c>
      <c r="I7535">
        <v>2</v>
      </c>
      <c r="J7535">
        <v>10567</v>
      </c>
    </row>
    <row r="7536" spans="1:10" x14ac:dyDescent="0.2">
      <c r="A7536" t="s">
        <v>33</v>
      </c>
      <c r="B7536" t="s">
        <v>55</v>
      </c>
      <c r="C7536">
        <v>2010</v>
      </c>
      <c r="D7536">
        <v>2.4</v>
      </c>
      <c r="E7536" t="s">
        <v>16</v>
      </c>
      <c r="F7536" t="s">
        <v>17</v>
      </c>
      <c r="G7536">
        <v>43610</v>
      </c>
      <c r="H7536">
        <v>5</v>
      </c>
      <c r="I7536">
        <v>5</v>
      </c>
      <c r="J7536">
        <v>11127</v>
      </c>
    </row>
    <row r="7537" spans="1:10" x14ac:dyDescent="0.2">
      <c r="A7537" t="s">
        <v>29</v>
      </c>
      <c r="B7537" t="s">
        <v>35</v>
      </c>
      <c r="C7537">
        <v>2023</v>
      </c>
      <c r="D7537">
        <v>2.4</v>
      </c>
      <c r="E7537" t="s">
        <v>28</v>
      </c>
      <c r="F7537" t="s">
        <v>13</v>
      </c>
      <c r="G7537">
        <v>124701</v>
      </c>
      <c r="H7537">
        <v>4</v>
      </c>
      <c r="I7537">
        <v>3</v>
      </c>
      <c r="J7537">
        <v>10905</v>
      </c>
    </row>
    <row r="7538" spans="1:10" x14ac:dyDescent="0.2">
      <c r="A7538" t="s">
        <v>18</v>
      </c>
      <c r="B7538" t="s">
        <v>54</v>
      </c>
      <c r="C7538">
        <v>2001</v>
      </c>
      <c r="D7538">
        <v>4.8</v>
      </c>
      <c r="E7538" t="s">
        <v>16</v>
      </c>
      <c r="F7538" t="s">
        <v>17</v>
      </c>
      <c r="G7538">
        <v>206631</v>
      </c>
      <c r="H7538">
        <v>2</v>
      </c>
      <c r="I7538">
        <v>5</v>
      </c>
      <c r="J7538">
        <v>7567</v>
      </c>
    </row>
    <row r="7539" spans="1:10" x14ac:dyDescent="0.2">
      <c r="A7539" t="s">
        <v>36</v>
      </c>
      <c r="B7539" t="s">
        <v>44</v>
      </c>
      <c r="C7539">
        <v>2014</v>
      </c>
      <c r="D7539">
        <v>4.8</v>
      </c>
      <c r="E7539" t="s">
        <v>28</v>
      </c>
      <c r="F7539" t="s">
        <v>17</v>
      </c>
      <c r="G7539">
        <v>56900</v>
      </c>
      <c r="H7539">
        <v>5</v>
      </c>
      <c r="I7539">
        <v>4</v>
      </c>
      <c r="J7539">
        <v>13462</v>
      </c>
    </row>
    <row r="7540" spans="1:10" x14ac:dyDescent="0.2">
      <c r="A7540" t="s">
        <v>26</v>
      </c>
      <c r="B7540" t="s">
        <v>27</v>
      </c>
      <c r="C7540">
        <v>2004</v>
      </c>
      <c r="D7540">
        <v>2.1</v>
      </c>
      <c r="E7540" t="s">
        <v>22</v>
      </c>
      <c r="F7540" t="s">
        <v>13</v>
      </c>
      <c r="G7540">
        <v>181247</v>
      </c>
      <c r="H7540">
        <v>5</v>
      </c>
      <c r="I7540">
        <v>2</v>
      </c>
      <c r="J7540">
        <v>5775</v>
      </c>
    </row>
    <row r="7541" spans="1:10" x14ac:dyDescent="0.2">
      <c r="A7541" t="s">
        <v>29</v>
      </c>
      <c r="B7541" t="s">
        <v>30</v>
      </c>
      <c r="C7541">
        <v>2018</v>
      </c>
      <c r="D7541">
        <v>1.6</v>
      </c>
      <c r="E7541" t="s">
        <v>28</v>
      </c>
      <c r="F7541" t="s">
        <v>13</v>
      </c>
      <c r="G7541">
        <v>272408</v>
      </c>
      <c r="H7541">
        <v>5</v>
      </c>
      <c r="I7541">
        <v>5</v>
      </c>
      <c r="J7541">
        <v>5651</v>
      </c>
    </row>
    <row r="7542" spans="1:10" x14ac:dyDescent="0.2">
      <c r="A7542" t="s">
        <v>33</v>
      </c>
      <c r="B7542" t="s">
        <v>55</v>
      </c>
      <c r="C7542">
        <v>2004</v>
      </c>
      <c r="D7542">
        <v>4.4000000000000004</v>
      </c>
      <c r="E7542" t="s">
        <v>22</v>
      </c>
      <c r="F7542" t="s">
        <v>17</v>
      </c>
      <c r="G7542">
        <v>263004</v>
      </c>
      <c r="H7542">
        <v>2</v>
      </c>
      <c r="I7542">
        <v>3</v>
      </c>
      <c r="J7542">
        <v>7939</v>
      </c>
    </row>
    <row r="7543" spans="1:10" x14ac:dyDescent="0.2">
      <c r="A7543" t="s">
        <v>23</v>
      </c>
      <c r="B7543" t="s">
        <v>24</v>
      </c>
      <c r="C7543">
        <v>2006</v>
      </c>
      <c r="D7543">
        <v>4.4000000000000004</v>
      </c>
      <c r="E7543" t="s">
        <v>28</v>
      </c>
      <c r="F7543" t="s">
        <v>13</v>
      </c>
      <c r="G7543">
        <v>195636</v>
      </c>
      <c r="H7543">
        <v>5</v>
      </c>
      <c r="I7543">
        <v>5</v>
      </c>
      <c r="J7543">
        <v>6387</v>
      </c>
    </row>
    <row r="7544" spans="1:10" x14ac:dyDescent="0.2">
      <c r="A7544" t="s">
        <v>18</v>
      </c>
      <c r="B7544" t="s">
        <v>19</v>
      </c>
      <c r="C7544">
        <v>2013</v>
      </c>
      <c r="D7544">
        <v>3.7</v>
      </c>
      <c r="E7544" t="s">
        <v>12</v>
      </c>
      <c r="F7544" t="s">
        <v>13</v>
      </c>
      <c r="G7544">
        <v>161117</v>
      </c>
      <c r="H7544">
        <v>5</v>
      </c>
      <c r="I7544">
        <v>2</v>
      </c>
      <c r="J7544">
        <v>8477</v>
      </c>
    </row>
    <row r="7545" spans="1:10" x14ac:dyDescent="0.2">
      <c r="A7545" t="s">
        <v>18</v>
      </c>
      <c r="B7545" t="s">
        <v>52</v>
      </c>
      <c r="C7545">
        <v>2015</v>
      </c>
      <c r="D7545">
        <v>2.2000000000000002</v>
      </c>
      <c r="E7545" t="s">
        <v>16</v>
      </c>
      <c r="F7545" t="s">
        <v>17</v>
      </c>
      <c r="G7545">
        <v>169621</v>
      </c>
      <c r="H7545">
        <v>5</v>
      </c>
      <c r="I7545">
        <v>1</v>
      </c>
      <c r="J7545">
        <v>9907</v>
      </c>
    </row>
    <row r="7546" spans="1:10" x14ac:dyDescent="0.2">
      <c r="A7546" t="s">
        <v>29</v>
      </c>
      <c r="B7546" t="s">
        <v>35</v>
      </c>
      <c r="C7546">
        <v>2006</v>
      </c>
      <c r="D7546">
        <v>1.9</v>
      </c>
      <c r="E7546" t="s">
        <v>12</v>
      </c>
      <c r="F7546" t="s">
        <v>13</v>
      </c>
      <c r="G7546">
        <v>127041</v>
      </c>
      <c r="H7546">
        <v>5</v>
      </c>
      <c r="I7546">
        <v>2</v>
      </c>
      <c r="J7546">
        <v>5259</v>
      </c>
    </row>
    <row r="7547" spans="1:10" x14ac:dyDescent="0.2">
      <c r="A7547" t="s">
        <v>40</v>
      </c>
      <c r="B7547" t="s">
        <v>51</v>
      </c>
      <c r="C7547">
        <v>2001</v>
      </c>
      <c r="D7547">
        <v>3.3</v>
      </c>
      <c r="E7547" t="s">
        <v>22</v>
      </c>
      <c r="F7547" t="s">
        <v>25</v>
      </c>
      <c r="G7547">
        <v>265991</v>
      </c>
      <c r="H7547">
        <v>3</v>
      </c>
      <c r="I7547">
        <v>3</v>
      </c>
      <c r="J7547">
        <v>4380</v>
      </c>
    </row>
    <row r="7548" spans="1:10" x14ac:dyDescent="0.2">
      <c r="A7548" t="s">
        <v>14</v>
      </c>
      <c r="B7548" t="s">
        <v>39</v>
      </c>
      <c r="C7548">
        <v>2004</v>
      </c>
      <c r="D7548">
        <v>2.1</v>
      </c>
      <c r="E7548" t="s">
        <v>22</v>
      </c>
      <c r="F7548" t="s">
        <v>17</v>
      </c>
      <c r="G7548">
        <v>111188</v>
      </c>
      <c r="H7548">
        <v>2</v>
      </c>
      <c r="I7548">
        <v>1</v>
      </c>
      <c r="J7548">
        <v>8676</v>
      </c>
    </row>
    <row r="7549" spans="1:10" x14ac:dyDescent="0.2">
      <c r="A7549" t="s">
        <v>36</v>
      </c>
      <c r="B7549" t="s">
        <v>53</v>
      </c>
      <c r="C7549">
        <v>2013</v>
      </c>
      <c r="D7549">
        <v>4.4000000000000004</v>
      </c>
      <c r="E7549" t="s">
        <v>12</v>
      </c>
      <c r="F7549" t="s">
        <v>25</v>
      </c>
      <c r="G7549">
        <v>3282</v>
      </c>
      <c r="H7549">
        <v>5</v>
      </c>
      <c r="I7549">
        <v>5</v>
      </c>
      <c r="J7549">
        <v>12334</v>
      </c>
    </row>
    <row r="7550" spans="1:10" x14ac:dyDescent="0.2">
      <c r="A7550" t="s">
        <v>26</v>
      </c>
      <c r="B7550" t="s">
        <v>32</v>
      </c>
      <c r="C7550">
        <v>2017</v>
      </c>
      <c r="D7550">
        <v>2.2999999999999998</v>
      </c>
      <c r="E7550" t="s">
        <v>22</v>
      </c>
      <c r="F7550" t="s">
        <v>17</v>
      </c>
      <c r="G7550">
        <v>213214</v>
      </c>
      <c r="H7550">
        <v>2</v>
      </c>
      <c r="I7550">
        <v>3</v>
      </c>
      <c r="J7550">
        <v>10735</v>
      </c>
    </row>
    <row r="7551" spans="1:10" x14ac:dyDescent="0.2">
      <c r="A7551" t="s">
        <v>10</v>
      </c>
      <c r="B7551" t="s">
        <v>11</v>
      </c>
      <c r="C7551">
        <v>2011</v>
      </c>
      <c r="D7551">
        <v>3.8</v>
      </c>
      <c r="E7551" t="s">
        <v>16</v>
      </c>
      <c r="F7551" t="s">
        <v>25</v>
      </c>
      <c r="G7551">
        <v>237404</v>
      </c>
      <c r="H7551">
        <v>2</v>
      </c>
      <c r="I7551">
        <v>5</v>
      </c>
      <c r="J7551">
        <v>7451</v>
      </c>
    </row>
    <row r="7552" spans="1:10" x14ac:dyDescent="0.2">
      <c r="A7552" t="s">
        <v>18</v>
      </c>
      <c r="B7552" t="s">
        <v>52</v>
      </c>
      <c r="C7552">
        <v>2008</v>
      </c>
      <c r="D7552">
        <v>3.5</v>
      </c>
      <c r="E7552" t="s">
        <v>22</v>
      </c>
      <c r="F7552" t="s">
        <v>17</v>
      </c>
      <c r="G7552">
        <v>158177</v>
      </c>
      <c r="H7552">
        <v>5</v>
      </c>
      <c r="I7552">
        <v>4</v>
      </c>
      <c r="J7552">
        <v>10336</v>
      </c>
    </row>
    <row r="7553" spans="1:10" x14ac:dyDescent="0.2">
      <c r="A7553" t="s">
        <v>33</v>
      </c>
      <c r="B7553" t="s">
        <v>55</v>
      </c>
      <c r="C7553">
        <v>2014</v>
      </c>
      <c r="D7553">
        <v>2.9</v>
      </c>
      <c r="E7553" t="s">
        <v>28</v>
      </c>
      <c r="F7553" t="s">
        <v>13</v>
      </c>
      <c r="G7553">
        <v>29373</v>
      </c>
      <c r="H7553">
        <v>4</v>
      </c>
      <c r="I7553">
        <v>3</v>
      </c>
      <c r="J7553">
        <v>10612</v>
      </c>
    </row>
    <row r="7554" spans="1:10" x14ac:dyDescent="0.2">
      <c r="A7554" t="s">
        <v>20</v>
      </c>
      <c r="B7554" t="s">
        <v>42</v>
      </c>
      <c r="C7554">
        <v>2010</v>
      </c>
      <c r="D7554">
        <v>1.9</v>
      </c>
      <c r="E7554" t="s">
        <v>22</v>
      </c>
      <c r="F7554" t="s">
        <v>25</v>
      </c>
      <c r="G7554">
        <v>206722</v>
      </c>
      <c r="H7554">
        <v>5</v>
      </c>
      <c r="I7554">
        <v>2</v>
      </c>
      <c r="J7554">
        <v>6865</v>
      </c>
    </row>
    <row r="7555" spans="1:10" x14ac:dyDescent="0.2">
      <c r="A7555" t="s">
        <v>20</v>
      </c>
      <c r="B7555" t="s">
        <v>21</v>
      </c>
      <c r="C7555">
        <v>2021</v>
      </c>
      <c r="D7555">
        <v>1.3</v>
      </c>
      <c r="E7555" t="s">
        <v>22</v>
      </c>
      <c r="F7555" t="s">
        <v>13</v>
      </c>
      <c r="G7555">
        <v>237507</v>
      </c>
      <c r="H7555">
        <v>4</v>
      </c>
      <c r="I7555">
        <v>2</v>
      </c>
      <c r="J7555">
        <v>8949</v>
      </c>
    </row>
    <row r="7556" spans="1:10" x14ac:dyDescent="0.2">
      <c r="A7556" t="s">
        <v>26</v>
      </c>
      <c r="B7556" t="s">
        <v>27</v>
      </c>
      <c r="C7556">
        <v>2008</v>
      </c>
      <c r="D7556">
        <v>3.6</v>
      </c>
      <c r="E7556" t="s">
        <v>28</v>
      </c>
      <c r="F7556" t="s">
        <v>17</v>
      </c>
      <c r="G7556">
        <v>276911</v>
      </c>
      <c r="H7556">
        <v>5</v>
      </c>
      <c r="I7556">
        <v>2</v>
      </c>
      <c r="J7556">
        <v>6061</v>
      </c>
    </row>
    <row r="7557" spans="1:10" x14ac:dyDescent="0.2">
      <c r="A7557" t="s">
        <v>10</v>
      </c>
      <c r="B7557" t="s">
        <v>11</v>
      </c>
      <c r="C7557">
        <v>2010</v>
      </c>
      <c r="D7557">
        <v>2.6</v>
      </c>
      <c r="E7557" t="s">
        <v>12</v>
      </c>
      <c r="F7557" t="s">
        <v>13</v>
      </c>
      <c r="G7557">
        <v>984</v>
      </c>
      <c r="H7557">
        <v>5</v>
      </c>
      <c r="I7557">
        <v>1</v>
      </c>
      <c r="J7557">
        <v>9680</v>
      </c>
    </row>
    <row r="7558" spans="1:10" x14ac:dyDescent="0.2">
      <c r="A7558" t="s">
        <v>26</v>
      </c>
      <c r="B7558" t="s">
        <v>47</v>
      </c>
      <c r="C7558">
        <v>2005</v>
      </c>
      <c r="D7558">
        <v>2.5</v>
      </c>
      <c r="E7558" t="s">
        <v>28</v>
      </c>
      <c r="F7558" t="s">
        <v>17</v>
      </c>
      <c r="G7558">
        <v>51032</v>
      </c>
      <c r="H7558">
        <v>5</v>
      </c>
      <c r="I7558">
        <v>2</v>
      </c>
      <c r="J7558">
        <v>8579</v>
      </c>
    </row>
    <row r="7559" spans="1:10" x14ac:dyDescent="0.2">
      <c r="A7559" t="s">
        <v>14</v>
      </c>
      <c r="B7559" t="s">
        <v>15</v>
      </c>
      <c r="C7559">
        <v>2021</v>
      </c>
      <c r="D7559">
        <v>1.3</v>
      </c>
      <c r="E7559" t="s">
        <v>22</v>
      </c>
      <c r="F7559" t="s">
        <v>25</v>
      </c>
      <c r="G7559">
        <v>199703</v>
      </c>
      <c r="H7559">
        <v>3</v>
      </c>
      <c r="I7559">
        <v>4</v>
      </c>
      <c r="J7559">
        <v>9705</v>
      </c>
    </row>
    <row r="7560" spans="1:10" x14ac:dyDescent="0.2">
      <c r="A7560" t="s">
        <v>10</v>
      </c>
      <c r="B7560" t="s">
        <v>11</v>
      </c>
      <c r="C7560">
        <v>2013</v>
      </c>
      <c r="D7560">
        <v>2.2000000000000002</v>
      </c>
      <c r="E7560" t="s">
        <v>22</v>
      </c>
      <c r="F7560" t="s">
        <v>13</v>
      </c>
      <c r="G7560">
        <v>250461</v>
      </c>
      <c r="H7560">
        <v>3</v>
      </c>
      <c r="I7560">
        <v>5</v>
      </c>
      <c r="J7560">
        <v>7190</v>
      </c>
    </row>
    <row r="7561" spans="1:10" x14ac:dyDescent="0.2">
      <c r="A7561" t="s">
        <v>18</v>
      </c>
      <c r="B7561" t="s">
        <v>54</v>
      </c>
      <c r="C7561">
        <v>2001</v>
      </c>
      <c r="D7561">
        <v>2.6</v>
      </c>
      <c r="E7561" t="s">
        <v>28</v>
      </c>
      <c r="F7561" t="s">
        <v>13</v>
      </c>
      <c r="G7561">
        <v>108970</v>
      </c>
      <c r="H7561">
        <v>4</v>
      </c>
      <c r="I7561">
        <v>1</v>
      </c>
      <c r="J7561">
        <v>4820</v>
      </c>
    </row>
    <row r="7562" spans="1:10" x14ac:dyDescent="0.2">
      <c r="A7562" t="s">
        <v>23</v>
      </c>
      <c r="B7562" t="s">
        <v>24</v>
      </c>
      <c r="C7562">
        <v>2012</v>
      </c>
      <c r="D7562">
        <v>1.5</v>
      </c>
      <c r="E7562" t="s">
        <v>12</v>
      </c>
      <c r="F7562" t="s">
        <v>13</v>
      </c>
      <c r="G7562">
        <v>113401</v>
      </c>
      <c r="H7562">
        <v>4</v>
      </c>
      <c r="I7562">
        <v>3</v>
      </c>
      <c r="J7562">
        <v>6931</v>
      </c>
    </row>
    <row r="7563" spans="1:10" x14ac:dyDescent="0.2">
      <c r="A7563" t="s">
        <v>40</v>
      </c>
      <c r="B7563" t="s">
        <v>41</v>
      </c>
      <c r="C7563">
        <v>2019</v>
      </c>
      <c r="D7563">
        <v>2.9</v>
      </c>
      <c r="E7563" t="s">
        <v>16</v>
      </c>
      <c r="F7563" t="s">
        <v>13</v>
      </c>
      <c r="G7563">
        <v>232555</v>
      </c>
      <c r="H7563">
        <v>3</v>
      </c>
      <c r="I7563">
        <v>1</v>
      </c>
      <c r="J7563">
        <v>9048</v>
      </c>
    </row>
    <row r="7564" spans="1:10" x14ac:dyDescent="0.2">
      <c r="A7564" t="s">
        <v>18</v>
      </c>
      <c r="B7564" t="s">
        <v>54</v>
      </c>
      <c r="C7564">
        <v>2019</v>
      </c>
      <c r="D7564">
        <v>1.2</v>
      </c>
      <c r="E7564" t="s">
        <v>22</v>
      </c>
      <c r="F7564" t="s">
        <v>13</v>
      </c>
      <c r="G7564">
        <v>61485</v>
      </c>
      <c r="H7564">
        <v>2</v>
      </c>
      <c r="I7564">
        <v>1</v>
      </c>
      <c r="J7564">
        <v>11770</v>
      </c>
    </row>
    <row r="7565" spans="1:10" x14ac:dyDescent="0.2">
      <c r="A7565" t="s">
        <v>18</v>
      </c>
      <c r="B7565" t="s">
        <v>19</v>
      </c>
      <c r="C7565">
        <v>2012</v>
      </c>
      <c r="D7565">
        <v>4.0999999999999996</v>
      </c>
      <c r="E7565" t="s">
        <v>16</v>
      </c>
      <c r="F7565" t="s">
        <v>17</v>
      </c>
      <c r="G7565">
        <v>154322</v>
      </c>
      <c r="H7565">
        <v>2</v>
      </c>
      <c r="I7565">
        <v>5</v>
      </c>
      <c r="J7565">
        <v>11213</v>
      </c>
    </row>
    <row r="7566" spans="1:10" x14ac:dyDescent="0.2">
      <c r="A7566" t="s">
        <v>26</v>
      </c>
      <c r="B7566" t="s">
        <v>27</v>
      </c>
      <c r="C7566">
        <v>2017</v>
      </c>
      <c r="D7566">
        <v>3.8</v>
      </c>
      <c r="E7566" t="s">
        <v>12</v>
      </c>
      <c r="F7566" t="s">
        <v>17</v>
      </c>
      <c r="G7566">
        <v>52136</v>
      </c>
      <c r="H7566">
        <v>4</v>
      </c>
      <c r="I7566">
        <v>1</v>
      </c>
      <c r="J7566">
        <v>13457</v>
      </c>
    </row>
    <row r="7567" spans="1:10" x14ac:dyDescent="0.2">
      <c r="A7567" t="s">
        <v>14</v>
      </c>
      <c r="B7567" t="s">
        <v>15</v>
      </c>
      <c r="C7567">
        <v>2003</v>
      </c>
      <c r="D7567">
        <v>1.8</v>
      </c>
      <c r="E7567" t="s">
        <v>12</v>
      </c>
      <c r="F7567" t="s">
        <v>17</v>
      </c>
      <c r="G7567">
        <v>242154</v>
      </c>
      <c r="H7567">
        <v>5</v>
      </c>
      <c r="I7567">
        <v>5</v>
      </c>
      <c r="J7567">
        <v>3456</v>
      </c>
    </row>
    <row r="7568" spans="1:10" x14ac:dyDescent="0.2">
      <c r="A7568" t="s">
        <v>36</v>
      </c>
      <c r="B7568" t="s">
        <v>53</v>
      </c>
      <c r="C7568">
        <v>2012</v>
      </c>
      <c r="D7568">
        <v>3.9</v>
      </c>
      <c r="E7568" t="s">
        <v>16</v>
      </c>
      <c r="F7568" t="s">
        <v>13</v>
      </c>
      <c r="G7568">
        <v>128356</v>
      </c>
      <c r="H7568">
        <v>2</v>
      </c>
      <c r="I7568">
        <v>4</v>
      </c>
      <c r="J7568">
        <v>10032</v>
      </c>
    </row>
    <row r="7569" spans="1:10" x14ac:dyDescent="0.2">
      <c r="A7569" t="s">
        <v>18</v>
      </c>
      <c r="B7569" t="s">
        <v>52</v>
      </c>
      <c r="C7569">
        <v>2019</v>
      </c>
      <c r="D7569">
        <v>2.8</v>
      </c>
      <c r="E7569" t="s">
        <v>16</v>
      </c>
      <c r="F7569" t="s">
        <v>13</v>
      </c>
      <c r="G7569">
        <v>28078</v>
      </c>
      <c r="H7569">
        <v>5</v>
      </c>
      <c r="I7569">
        <v>3</v>
      </c>
      <c r="J7569">
        <v>13038</v>
      </c>
    </row>
    <row r="7570" spans="1:10" x14ac:dyDescent="0.2">
      <c r="A7570" t="s">
        <v>10</v>
      </c>
      <c r="B7570" t="s">
        <v>11</v>
      </c>
      <c r="C7570">
        <v>2020</v>
      </c>
      <c r="D7570">
        <v>3</v>
      </c>
      <c r="E7570" t="s">
        <v>12</v>
      </c>
      <c r="F7570" t="s">
        <v>25</v>
      </c>
      <c r="G7570">
        <v>94308</v>
      </c>
      <c r="H7570">
        <v>2</v>
      </c>
      <c r="I7570">
        <v>5</v>
      </c>
      <c r="J7570">
        <v>11213</v>
      </c>
    </row>
    <row r="7571" spans="1:10" x14ac:dyDescent="0.2">
      <c r="A7571" t="s">
        <v>40</v>
      </c>
      <c r="B7571" t="s">
        <v>41</v>
      </c>
      <c r="C7571">
        <v>2023</v>
      </c>
      <c r="D7571">
        <v>4.2</v>
      </c>
      <c r="E7571" t="s">
        <v>16</v>
      </c>
      <c r="F7571" t="s">
        <v>13</v>
      </c>
      <c r="G7571">
        <v>172133</v>
      </c>
      <c r="H7571">
        <v>5</v>
      </c>
      <c r="I7571">
        <v>4</v>
      </c>
      <c r="J7571">
        <v>12757</v>
      </c>
    </row>
    <row r="7572" spans="1:10" x14ac:dyDescent="0.2">
      <c r="A7572" t="s">
        <v>33</v>
      </c>
      <c r="B7572" t="s">
        <v>43</v>
      </c>
      <c r="C7572">
        <v>2009</v>
      </c>
      <c r="D7572">
        <v>3.5</v>
      </c>
      <c r="E7572" t="s">
        <v>16</v>
      </c>
      <c r="F7572" t="s">
        <v>25</v>
      </c>
      <c r="G7572">
        <v>150273</v>
      </c>
      <c r="H7572">
        <v>3</v>
      </c>
      <c r="I7572">
        <v>5</v>
      </c>
      <c r="J7572">
        <v>8294</v>
      </c>
    </row>
    <row r="7573" spans="1:10" x14ac:dyDescent="0.2">
      <c r="A7573" t="s">
        <v>36</v>
      </c>
      <c r="B7573" t="s">
        <v>37</v>
      </c>
      <c r="C7573">
        <v>2004</v>
      </c>
      <c r="D7573">
        <v>2.2999999999999998</v>
      </c>
      <c r="E7573" t="s">
        <v>12</v>
      </c>
      <c r="F7573" t="s">
        <v>17</v>
      </c>
      <c r="G7573">
        <v>68714</v>
      </c>
      <c r="H7573">
        <v>4</v>
      </c>
      <c r="I7573">
        <v>4</v>
      </c>
      <c r="J7573">
        <v>7725</v>
      </c>
    </row>
    <row r="7574" spans="1:10" x14ac:dyDescent="0.2">
      <c r="A7574" t="s">
        <v>23</v>
      </c>
      <c r="B7574" t="s">
        <v>45</v>
      </c>
      <c r="C7574">
        <v>2011</v>
      </c>
      <c r="D7574">
        <v>4.7</v>
      </c>
      <c r="E7574" t="s">
        <v>12</v>
      </c>
      <c r="F7574" t="s">
        <v>13</v>
      </c>
      <c r="G7574">
        <v>179768</v>
      </c>
      <c r="H7574">
        <v>5</v>
      </c>
      <c r="I7574">
        <v>5</v>
      </c>
      <c r="J7574">
        <v>8504</v>
      </c>
    </row>
    <row r="7575" spans="1:10" x14ac:dyDescent="0.2">
      <c r="A7575" t="s">
        <v>23</v>
      </c>
      <c r="B7575" t="s">
        <v>45</v>
      </c>
      <c r="C7575">
        <v>2017</v>
      </c>
      <c r="D7575">
        <v>3.5</v>
      </c>
      <c r="E7575" t="s">
        <v>28</v>
      </c>
      <c r="F7575" t="s">
        <v>13</v>
      </c>
      <c r="G7575">
        <v>114288</v>
      </c>
      <c r="H7575">
        <v>5</v>
      </c>
      <c r="I7575">
        <v>2</v>
      </c>
      <c r="J7575">
        <v>10414</v>
      </c>
    </row>
    <row r="7576" spans="1:10" x14ac:dyDescent="0.2">
      <c r="A7576" t="s">
        <v>36</v>
      </c>
      <c r="B7576" t="s">
        <v>53</v>
      </c>
      <c r="C7576">
        <v>2008</v>
      </c>
      <c r="D7576">
        <v>4</v>
      </c>
      <c r="E7576" t="s">
        <v>22</v>
      </c>
      <c r="F7576" t="s">
        <v>17</v>
      </c>
      <c r="G7576">
        <v>137339</v>
      </c>
      <c r="H7576">
        <v>4</v>
      </c>
      <c r="I7576">
        <v>3</v>
      </c>
      <c r="J7576">
        <v>11253</v>
      </c>
    </row>
    <row r="7577" spans="1:10" x14ac:dyDescent="0.2">
      <c r="A7577" t="s">
        <v>20</v>
      </c>
      <c r="B7577" t="s">
        <v>42</v>
      </c>
      <c r="C7577">
        <v>2019</v>
      </c>
      <c r="D7577">
        <v>3.8</v>
      </c>
      <c r="E7577" t="s">
        <v>22</v>
      </c>
      <c r="F7577" t="s">
        <v>17</v>
      </c>
      <c r="G7577">
        <v>37886</v>
      </c>
      <c r="H7577">
        <v>5</v>
      </c>
      <c r="I7577">
        <v>3</v>
      </c>
      <c r="J7577">
        <v>16342</v>
      </c>
    </row>
    <row r="7578" spans="1:10" x14ac:dyDescent="0.2">
      <c r="A7578" t="s">
        <v>36</v>
      </c>
      <c r="B7578" t="s">
        <v>44</v>
      </c>
      <c r="C7578">
        <v>2019</v>
      </c>
      <c r="D7578">
        <v>3.5</v>
      </c>
      <c r="E7578" t="s">
        <v>16</v>
      </c>
      <c r="F7578" t="s">
        <v>17</v>
      </c>
      <c r="G7578">
        <v>128476</v>
      </c>
      <c r="H7578">
        <v>3</v>
      </c>
      <c r="I7578">
        <v>4</v>
      </c>
      <c r="J7578">
        <v>13230</v>
      </c>
    </row>
    <row r="7579" spans="1:10" x14ac:dyDescent="0.2">
      <c r="A7579" t="s">
        <v>14</v>
      </c>
      <c r="B7579" t="s">
        <v>15</v>
      </c>
      <c r="C7579">
        <v>2009</v>
      </c>
      <c r="D7579">
        <v>3.8</v>
      </c>
      <c r="E7579" t="s">
        <v>22</v>
      </c>
      <c r="F7579" t="s">
        <v>17</v>
      </c>
      <c r="G7579">
        <v>265820</v>
      </c>
      <c r="H7579">
        <v>5</v>
      </c>
      <c r="I7579">
        <v>4</v>
      </c>
      <c r="J7579">
        <v>8783</v>
      </c>
    </row>
    <row r="7580" spans="1:10" x14ac:dyDescent="0.2">
      <c r="A7580" t="s">
        <v>23</v>
      </c>
      <c r="B7580" t="s">
        <v>38</v>
      </c>
      <c r="C7580">
        <v>2015</v>
      </c>
      <c r="D7580">
        <v>4.5</v>
      </c>
      <c r="E7580" t="s">
        <v>16</v>
      </c>
      <c r="F7580" t="s">
        <v>17</v>
      </c>
      <c r="G7580">
        <v>51637</v>
      </c>
      <c r="H7580">
        <v>3</v>
      </c>
      <c r="I7580">
        <v>5</v>
      </c>
      <c r="J7580">
        <v>14567</v>
      </c>
    </row>
    <row r="7581" spans="1:10" x14ac:dyDescent="0.2">
      <c r="A7581" t="s">
        <v>20</v>
      </c>
      <c r="B7581" t="s">
        <v>21</v>
      </c>
      <c r="C7581">
        <v>2011</v>
      </c>
      <c r="D7581">
        <v>4.3</v>
      </c>
      <c r="E7581" t="s">
        <v>28</v>
      </c>
      <c r="F7581" t="s">
        <v>17</v>
      </c>
      <c r="G7581">
        <v>219039</v>
      </c>
      <c r="H7581">
        <v>2</v>
      </c>
      <c r="I7581">
        <v>2</v>
      </c>
      <c r="J7581">
        <v>8819</v>
      </c>
    </row>
    <row r="7582" spans="1:10" x14ac:dyDescent="0.2">
      <c r="A7582" t="s">
        <v>14</v>
      </c>
      <c r="B7582" t="s">
        <v>39</v>
      </c>
      <c r="C7582">
        <v>2023</v>
      </c>
      <c r="D7582">
        <v>1.4</v>
      </c>
      <c r="E7582" t="s">
        <v>28</v>
      </c>
      <c r="F7582" t="s">
        <v>25</v>
      </c>
      <c r="G7582">
        <v>251150</v>
      </c>
      <c r="H7582">
        <v>5</v>
      </c>
      <c r="I7582">
        <v>1</v>
      </c>
      <c r="J7582">
        <v>7377</v>
      </c>
    </row>
    <row r="7583" spans="1:10" x14ac:dyDescent="0.2">
      <c r="A7583" t="s">
        <v>33</v>
      </c>
      <c r="B7583" t="s">
        <v>43</v>
      </c>
      <c r="C7583">
        <v>2014</v>
      </c>
      <c r="D7583">
        <v>2</v>
      </c>
      <c r="E7583" t="s">
        <v>22</v>
      </c>
      <c r="F7583" t="s">
        <v>17</v>
      </c>
      <c r="G7583">
        <v>92489</v>
      </c>
      <c r="H7583">
        <v>4</v>
      </c>
      <c r="I7583">
        <v>1</v>
      </c>
      <c r="J7583">
        <v>11950</v>
      </c>
    </row>
    <row r="7584" spans="1:10" x14ac:dyDescent="0.2">
      <c r="A7584" t="s">
        <v>40</v>
      </c>
      <c r="B7584" t="s">
        <v>51</v>
      </c>
      <c r="C7584">
        <v>2003</v>
      </c>
      <c r="D7584">
        <v>4.4000000000000004</v>
      </c>
      <c r="E7584" t="s">
        <v>16</v>
      </c>
      <c r="F7584" t="s">
        <v>25</v>
      </c>
      <c r="G7584">
        <v>273359</v>
      </c>
      <c r="H7584">
        <v>5</v>
      </c>
      <c r="I7584">
        <v>2</v>
      </c>
      <c r="J7584">
        <v>4932</v>
      </c>
    </row>
    <row r="7585" spans="1:10" x14ac:dyDescent="0.2">
      <c r="A7585" t="s">
        <v>36</v>
      </c>
      <c r="B7585" t="s">
        <v>37</v>
      </c>
      <c r="C7585">
        <v>2017</v>
      </c>
      <c r="D7585">
        <v>2.8</v>
      </c>
      <c r="E7585" t="s">
        <v>12</v>
      </c>
      <c r="F7585" t="s">
        <v>25</v>
      </c>
      <c r="G7585">
        <v>165761</v>
      </c>
      <c r="H7585">
        <v>5</v>
      </c>
      <c r="I7585">
        <v>3</v>
      </c>
      <c r="J7585">
        <v>8684</v>
      </c>
    </row>
    <row r="7586" spans="1:10" x14ac:dyDescent="0.2">
      <c r="A7586" t="s">
        <v>29</v>
      </c>
      <c r="B7586" t="s">
        <v>56</v>
      </c>
      <c r="C7586">
        <v>2021</v>
      </c>
      <c r="D7586">
        <v>1.2</v>
      </c>
      <c r="E7586" t="s">
        <v>28</v>
      </c>
      <c r="F7586" t="s">
        <v>25</v>
      </c>
      <c r="G7586">
        <v>145536</v>
      </c>
      <c r="H7586">
        <v>3</v>
      </c>
      <c r="I7586">
        <v>4</v>
      </c>
      <c r="J7586">
        <v>8689</v>
      </c>
    </row>
    <row r="7587" spans="1:10" x14ac:dyDescent="0.2">
      <c r="A7587" t="s">
        <v>26</v>
      </c>
      <c r="B7587" t="s">
        <v>32</v>
      </c>
      <c r="C7587">
        <v>2014</v>
      </c>
      <c r="D7587">
        <v>4.0999999999999996</v>
      </c>
      <c r="E7587" t="s">
        <v>28</v>
      </c>
      <c r="F7587" t="s">
        <v>25</v>
      </c>
      <c r="G7587">
        <v>269014</v>
      </c>
      <c r="H7587">
        <v>4</v>
      </c>
      <c r="I7587">
        <v>2</v>
      </c>
      <c r="J7587">
        <v>7019</v>
      </c>
    </row>
    <row r="7588" spans="1:10" x14ac:dyDescent="0.2">
      <c r="A7588" t="s">
        <v>10</v>
      </c>
      <c r="B7588" t="s">
        <v>48</v>
      </c>
      <c r="C7588">
        <v>2000</v>
      </c>
      <c r="D7588">
        <v>2.7</v>
      </c>
      <c r="E7588" t="s">
        <v>28</v>
      </c>
      <c r="F7588" t="s">
        <v>17</v>
      </c>
      <c r="G7588">
        <v>296210</v>
      </c>
      <c r="H7588">
        <v>3</v>
      </c>
      <c r="I7588">
        <v>3</v>
      </c>
      <c r="J7588">
        <v>2375</v>
      </c>
    </row>
    <row r="7589" spans="1:10" x14ac:dyDescent="0.2">
      <c r="A7589" t="s">
        <v>14</v>
      </c>
      <c r="B7589" t="s">
        <v>46</v>
      </c>
      <c r="C7589">
        <v>2012</v>
      </c>
      <c r="D7589">
        <v>1.5</v>
      </c>
      <c r="E7589" t="s">
        <v>28</v>
      </c>
      <c r="F7589" t="s">
        <v>13</v>
      </c>
      <c r="G7589">
        <v>21542</v>
      </c>
      <c r="H7589">
        <v>2</v>
      </c>
      <c r="I7589">
        <v>2</v>
      </c>
      <c r="J7589">
        <v>8769</v>
      </c>
    </row>
    <row r="7590" spans="1:10" x14ac:dyDescent="0.2">
      <c r="A7590" t="s">
        <v>33</v>
      </c>
      <c r="B7590" t="s">
        <v>55</v>
      </c>
      <c r="C7590">
        <v>2012</v>
      </c>
      <c r="D7590">
        <v>3.1</v>
      </c>
      <c r="E7590" t="s">
        <v>22</v>
      </c>
      <c r="F7590" t="s">
        <v>13</v>
      </c>
      <c r="G7590">
        <v>214949</v>
      </c>
      <c r="H7590">
        <v>2</v>
      </c>
      <c r="I7590">
        <v>3</v>
      </c>
      <c r="J7590">
        <v>8501</v>
      </c>
    </row>
    <row r="7591" spans="1:10" x14ac:dyDescent="0.2">
      <c r="A7591" t="s">
        <v>40</v>
      </c>
      <c r="B7591" t="s">
        <v>41</v>
      </c>
      <c r="C7591">
        <v>2006</v>
      </c>
      <c r="D7591">
        <v>4.4000000000000004</v>
      </c>
      <c r="E7591" t="s">
        <v>12</v>
      </c>
      <c r="F7591" t="s">
        <v>25</v>
      </c>
      <c r="G7591">
        <v>16247</v>
      </c>
      <c r="H7591">
        <v>3</v>
      </c>
      <c r="I7591">
        <v>5</v>
      </c>
      <c r="J7591">
        <v>9975</v>
      </c>
    </row>
    <row r="7592" spans="1:10" x14ac:dyDescent="0.2">
      <c r="A7592" t="s">
        <v>33</v>
      </c>
      <c r="B7592" t="s">
        <v>34</v>
      </c>
      <c r="C7592">
        <v>2019</v>
      </c>
      <c r="D7592">
        <v>4.4000000000000004</v>
      </c>
      <c r="E7592" t="s">
        <v>12</v>
      </c>
      <c r="F7592" t="s">
        <v>13</v>
      </c>
      <c r="G7592">
        <v>205659</v>
      </c>
      <c r="H7592">
        <v>4</v>
      </c>
      <c r="I7592">
        <v>2</v>
      </c>
      <c r="J7592">
        <v>10086</v>
      </c>
    </row>
    <row r="7593" spans="1:10" x14ac:dyDescent="0.2">
      <c r="A7593" t="s">
        <v>26</v>
      </c>
      <c r="B7593" t="s">
        <v>47</v>
      </c>
      <c r="C7593">
        <v>2007</v>
      </c>
      <c r="D7593">
        <v>5</v>
      </c>
      <c r="E7593" t="s">
        <v>22</v>
      </c>
      <c r="F7593" t="s">
        <v>17</v>
      </c>
      <c r="G7593">
        <v>75170</v>
      </c>
      <c r="H7593">
        <v>4</v>
      </c>
      <c r="I7593">
        <v>4</v>
      </c>
      <c r="J7593">
        <v>13196</v>
      </c>
    </row>
    <row r="7594" spans="1:10" x14ac:dyDescent="0.2">
      <c r="A7594" t="s">
        <v>40</v>
      </c>
      <c r="B7594" t="s">
        <v>41</v>
      </c>
      <c r="C7594">
        <v>2013</v>
      </c>
      <c r="D7594">
        <v>1.5</v>
      </c>
      <c r="E7594" t="s">
        <v>22</v>
      </c>
      <c r="F7594" t="s">
        <v>13</v>
      </c>
      <c r="G7594">
        <v>67309</v>
      </c>
      <c r="H7594">
        <v>3</v>
      </c>
      <c r="I7594">
        <v>5</v>
      </c>
      <c r="J7594">
        <v>10153</v>
      </c>
    </row>
    <row r="7595" spans="1:10" x14ac:dyDescent="0.2">
      <c r="A7595" t="s">
        <v>29</v>
      </c>
      <c r="B7595" t="s">
        <v>56</v>
      </c>
      <c r="C7595">
        <v>2005</v>
      </c>
      <c r="D7595">
        <v>3</v>
      </c>
      <c r="E7595" t="s">
        <v>16</v>
      </c>
      <c r="F7595" t="s">
        <v>25</v>
      </c>
      <c r="G7595">
        <v>20410</v>
      </c>
      <c r="H7595">
        <v>4</v>
      </c>
      <c r="I7595">
        <v>5</v>
      </c>
      <c r="J7595">
        <v>9191</v>
      </c>
    </row>
    <row r="7596" spans="1:10" x14ac:dyDescent="0.2">
      <c r="A7596" t="s">
        <v>29</v>
      </c>
      <c r="B7596" t="s">
        <v>30</v>
      </c>
      <c r="C7596">
        <v>2010</v>
      </c>
      <c r="D7596">
        <v>5</v>
      </c>
      <c r="E7596" t="s">
        <v>12</v>
      </c>
      <c r="F7596" t="s">
        <v>13</v>
      </c>
      <c r="G7596">
        <v>13964</v>
      </c>
      <c r="H7596">
        <v>3</v>
      </c>
      <c r="I7596">
        <v>2</v>
      </c>
      <c r="J7596">
        <v>11820</v>
      </c>
    </row>
    <row r="7597" spans="1:10" x14ac:dyDescent="0.2">
      <c r="A7597" t="s">
        <v>33</v>
      </c>
      <c r="B7597" t="s">
        <v>55</v>
      </c>
      <c r="C7597">
        <v>2023</v>
      </c>
      <c r="D7597">
        <v>2.9</v>
      </c>
      <c r="E7597" t="s">
        <v>22</v>
      </c>
      <c r="F7597" t="s">
        <v>25</v>
      </c>
      <c r="G7597">
        <v>290237</v>
      </c>
      <c r="H7597">
        <v>2</v>
      </c>
      <c r="I7597">
        <v>3</v>
      </c>
      <c r="J7597">
        <v>10095</v>
      </c>
    </row>
    <row r="7598" spans="1:10" x14ac:dyDescent="0.2">
      <c r="A7598" t="s">
        <v>36</v>
      </c>
      <c r="B7598" t="s">
        <v>37</v>
      </c>
      <c r="C7598">
        <v>2007</v>
      </c>
      <c r="D7598">
        <v>2.8</v>
      </c>
      <c r="E7598" t="s">
        <v>12</v>
      </c>
      <c r="F7598" t="s">
        <v>25</v>
      </c>
      <c r="G7598">
        <v>81687</v>
      </c>
      <c r="H7598">
        <v>3</v>
      </c>
      <c r="I7598">
        <v>1</v>
      </c>
      <c r="J7598">
        <v>7366</v>
      </c>
    </row>
    <row r="7599" spans="1:10" x14ac:dyDescent="0.2">
      <c r="A7599" t="s">
        <v>36</v>
      </c>
      <c r="B7599" t="s">
        <v>53</v>
      </c>
      <c r="C7599">
        <v>2020</v>
      </c>
      <c r="D7599">
        <v>3.6</v>
      </c>
      <c r="E7599" t="s">
        <v>12</v>
      </c>
      <c r="F7599" t="s">
        <v>25</v>
      </c>
      <c r="G7599">
        <v>17388</v>
      </c>
      <c r="H7599">
        <v>2</v>
      </c>
      <c r="I7599">
        <v>1</v>
      </c>
      <c r="J7599">
        <v>13352</v>
      </c>
    </row>
    <row r="7600" spans="1:10" x14ac:dyDescent="0.2">
      <c r="A7600" t="s">
        <v>10</v>
      </c>
      <c r="B7600" t="s">
        <v>11</v>
      </c>
      <c r="C7600">
        <v>2010</v>
      </c>
      <c r="D7600">
        <v>3.3</v>
      </c>
      <c r="E7600" t="s">
        <v>22</v>
      </c>
      <c r="F7600" t="s">
        <v>25</v>
      </c>
      <c r="G7600">
        <v>221294</v>
      </c>
      <c r="H7600">
        <v>5</v>
      </c>
      <c r="I7600">
        <v>1</v>
      </c>
      <c r="J7600">
        <v>7974</v>
      </c>
    </row>
    <row r="7601" spans="1:10" x14ac:dyDescent="0.2">
      <c r="A7601" t="s">
        <v>20</v>
      </c>
      <c r="B7601" t="s">
        <v>50</v>
      </c>
      <c r="C7601">
        <v>2005</v>
      </c>
      <c r="D7601">
        <v>3.2</v>
      </c>
      <c r="E7601" t="s">
        <v>22</v>
      </c>
      <c r="F7601" t="s">
        <v>17</v>
      </c>
      <c r="G7601">
        <v>210689</v>
      </c>
      <c r="H7601">
        <v>5</v>
      </c>
      <c r="I7601">
        <v>5</v>
      </c>
      <c r="J7601">
        <v>8086</v>
      </c>
    </row>
    <row r="7602" spans="1:10" x14ac:dyDescent="0.2">
      <c r="A7602" t="s">
        <v>14</v>
      </c>
      <c r="B7602" t="s">
        <v>46</v>
      </c>
      <c r="C7602">
        <v>2004</v>
      </c>
      <c r="D7602">
        <v>2.6</v>
      </c>
      <c r="E7602" t="s">
        <v>16</v>
      </c>
      <c r="F7602" t="s">
        <v>17</v>
      </c>
      <c r="G7602">
        <v>189597</v>
      </c>
      <c r="H7602">
        <v>3</v>
      </c>
      <c r="I7602">
        <v>1</v>
      </c>
      <c r="J7602">
        <v>6608</v>
      </c>
    </row>
    <row r="7603" spans="1:10" x14ac:dyDescent="0.2">
      <c r="A7603" t="s">
        <v>23</v>
      </c>
      <c r="B7603" t="s">
        <v>38</v>
      </c>
      <c r="C7603">
        <v>2021</v>
      </c>
      <c r="D7603">
        <v>3.4</v>
      </c>
      <c r="E7603" t="s">
        <v>22</v>
      </c>
      <c r="F7603" t="s">
        <v>17</v>
      </c>
      <c r="G7603">
        <v>253435</v>
      </c>
      <c r="H7603">
        <v>5</v>
      </c>
      <c r="I7603">
        <v>2</v>
      </c>
      <c r="J7603">
        <v>12231</v>
      </c>
    </row>
    <row r="7604" spans="1:10" x14ac:dyDescent="0.2">
      <c r="A7604" t="s">
        <v>29</v>
      </c>
      <c r="B7604" t="s">
        <v>56</v>
      </c>
      <c r="C7604">
        <v>2009</v>
      </c>
      <c r="D7604">
        <v>1.8</v>
      </c>
      <c r="E7604" t="s">
        <v>16</v>
      </c>
      <c r="F7604" t="s">
        <v>25</v>
      </c>
      <c r="G7604">
        <v>31599</v>
      </c>
      <c r="H7604">
        <v>2</v>
      </c>
      <c r="I7604">
        <v>4</v>
      </c>
      <c r="J7604">
        <v>8968</v>
      </c>
    </row>
    <row r="7605" spans="1:10" x14ac:dyDescent="0.2">
      <c r="A7605" t="s">
        <v>26</v>
      </c>
      <c r="B7605" t="s">
        <v>27</v>
      </c>
      <c r="C7605">
        <v>2001</v>
      </c>
      <c r="D7605">
        <v>3.2</v>
      </c>
      <c r="E7605" t="s">
        <v>16</v>
      </c>
      <c r="F7605" t="s">
        <v>13</v>
      </c>
      <c r="G7605">
        <v>34506</v>
      </c>
      <c r="H7605">
        <v>3</v>
      </c>
      <c r="I7605">
        <v>5</v>
      </c>
      <c r="J7605">
        <v>7909</v>
      </c>
    </row>
    <row r="7606" spans="1:10" x14ac:dyDescent="0.2">
      <c r="A7606" t="s">
        <v>33</v>
      </c>
      <c r="B7606" t="s">
        <v>55</v>
      </c>
      <c r="C7606">
        <v>2003</v>
      </c>
      <c r="D7606">
        <v>3.5</v>
      </c>
      <c r="E7606" t="s">
        <v>28</v>
      </c>
      <c r="F7606" t="s">
        <v>25</v>
      </c>
      <c r="G7606">
        <v>156924</v>
      </c>
      <c r="H7606">
        <v>5</v>
      </c>
      <c r="I7606">
        <v>2</v>
      </c>
      <c r="J7606">
        <v>5361</v>
      </c>
    </row>
    <row r="7607" spans="1:10" x14ac:dyDescent="0.2">
      <c r="A7607" t="s">
        <v>29</v>
      </c>
      <c r="B7607" t="s">
        <v>56</v>
      </c>
      <c r="C7607">
        <v>2002</v>
      </c>
      <c r="D7607">
        <v>1.9</v>
      </c>
      <c r="E7607" t="s">
        <v>22</v>
      </c>
      <c r="F7607" t="s">
        <v>25</v>
      </c>
      <c r="G7607">
        <v>136171</v>
      </c>
      <c r="H7607">
        <v>2</v>
      </c>
      <c r="I7607">
        <v>1</v>
      </c>
      <c r="J7607">
        <v>5876</v>
      </c>
    </row>
    <row r="7608" spans="1:10" x14ac:dyDescent="0.2">
      <c r="A7608" t="s">
        <v>33</v>
      </c>
      <c r="B7608" t="s">
        <v>55</v>
      </c>
      <c r="C7608">
        <v>2015</v>
      </c>
      <c r="D7608">
        <v>2.9</v>
      </c>
      <c r="E7608" t="s">
        <v>16</v>
      </c>
      <c r="F7608" t="s">
        <v>25</v>
      </c>
      <c r="G7608">
        <v>19381</v>
      </c>
      <c r="H7608">
        <v>4</v>
      </c>
      <c r="I7608">
        <v>3</v>
      </c>
      <c r="J7608">
        <v>12112</v>
      </c>
    </row>
    <row r="7609" spans="1:10" x14ac:dyDescent="0.2">
      <c r="A7609" t="s">
        <v>18</v>
      </c>
      <c r="B7609" t="s">
        <v>52</v>
      </c>
      <c r="C7609">
        <v>2009</v>
      </c>
      <c r="D7609">
        <v>3.6</v>
      </c>
      <c r="E7609" t="s">
        <v>12</v>
      </c>
      <c r="F7609" t="s">
        <v>13</v>
      </c>
      <c r="G7609">
        <v>225418</v>
      </c>
      <c r="H7609">
        <v>2</v>
      </c>
      <c r="I7609">
        <v>5</v>
      </c>
      <c r="J7609">
        <v>5891</v>
      </c>
    </row>
    <row r="7610" spans="1:10" x14ac:dyDescent="0.2">
      <c r="A7610" t="s">
        <v>33</v>
      </c>
      <c r="B7610" t="s">
        <v>34</v>
      </c>
      <c r="C7610">
        <v>2014</v>
      </c>
      <c r="D7610">
        <v>3.7</v>
      </c>
      <c r="E7610" t="s">
        <v>16</v>
      </c>
      <c r="F7610" t="s">
        <v>25</v>
      </c>
      <c r="G7610">
        <v>267929</v>
      </c>
      <c r="H7610">
        <v>4</v>
      </c>
      <c r="I7610">
        <v>1</v>
      </c>
      <c r="J7610">
        <v>7641</v>
      </c>
    </row>
    <row r="7611" spans="1:10" x14ac:dyDescent="0.2">
      <c r="A7611" t="s">
        <v>10</v>
      </c>
      <c r="B7611" t="s">
        <v>11</v>
      </c>
      <c r="C7611">
        <v>2023</v>
      </c>
      <c r="D7611">
        <v>3.8</v>
      </c>
      <c r="E7611" t="s">
        <v>12</v>
      </c>
      <c r="F7611" t="s">
        <v>25</v>
      </c>
      <c r="G7611">
        <v>250150</v>
      </c>
      <c r="H7611">
        <v>5</v>
      </c>
      <c r="I7611">
        <v>4</v>
      </c>
      <c r="J7611">
        <v>9797</v>
      </c>
    </row>
    <row r="7612" spans="1:10" x14ac:dyDescent="0.2">
      <c r="A7612" t="s">
        <v>36</v>
      </c>
      <c r="B7612" t="s">
        <v>53</v>
      </c>
      <c r="C7612">
        <v>2014</v>
      </c>
      <c r="D7612">
        <v>2</v>
      </c>
      <c r="E7612" t="s">
        <v>22</v>
      </c>
      <c r="F7612" t="s">
        <v>17</v>
      </c>
      <c r="G7612">
        <v>255481</v>
      </c>
      <c r="H7612">
        <v>3</v>
      </c>
      <c r="I7612">
        <v>5</v>
      </c>
      <c r="J7612">
        <v>8690</v>
      </c>
    </row>
    <row r="7613" spans="1:10" x14ac:dyDescent="0.2">
      <c r="A7613" t="s">
        <v>20</v>
      </c>
      <c r="B7613" t="s">
        <v>42</v>
      </c>
      <c r="C7613">
        <v>2016</v>
      </c>
      <c r="D7613">
        <v>3.5</v>
      </c>
      <c r="E7613" t="s">
        <v>28</v>
      </c>
      <c r="F7613" t="s">
        <v>25</v>
      </c>
      <c r="G7613">
        <v>31540</v>
      </c>
      <c r="H7613">
        <v>4</v>
      </c>
      <c r="I7613">
        <v>1</v>
      </c>
      <c r="J7613">
        <v>11769</v>
      </c>
    </row>
    <row r="7614" spans="1:10" x14ac:dyDescent="0.2">
      <c r="A7614" t="s">
        <v>40</v>
      </c>
      <c r="B7614" t="s">
        <v>49</v>
      </c>
      <c r="C7614">
        <v>2014</v>
      </c>
      <c r="D7614">
        <v>4</v>
      </c>
      <c r="E7614" t="s">
        <v>12</v>
      </c>
      <c r="F7614" t="s">
        <v>25</v>
      </c>
      <c r="G7614">
        <v>77561</v>
      </c>
      <c r="H7614">
        <v>2</v>
      </c>
      <c r="I7614">
        <v>4</v>
      </c>
      <c r="J7614">
        <v>10748</v>
      </c>
    </row>
    <row r="7615" spans="1:10" x14ac:dyDescent="0.2">
      <c r="A7615" t="s">
        <v>40</v>
      </c>
      <c r="B7615" t="s">
        <v>51</v>
      </c>
      <c r="C7615">
        <v>2021</v>
      </c>
      <c r="D7615">
        <v>3.2</v>
      </c>
      <c r="E7615" t="s">
        <v>12</v>
      </c>
      <c r="F7615" t="s">
        <v>13</v>
      </c>
      <c r="G7615">
        <v>49396</v>
      </c>
      <c r="H7615">
        <v>4</v>
      </c>
      <c r="I7615">
        <v>4</v>
      </c>
      <c r="J7615">
        <v>12612</v>
      </c>
    </row>
    <row r="7616" spans="1:10" x14ac:dyDescent="0.2">
      <c r="A7616" t="s">
        <v>20</v>
      </c>
      <c r="B7616" t="s">
        <v>42</v>
      </c>
      <c r="C7616">
        <v>2008</v>
      </c>
      <c r="D7616">
        <v>3.6</v>
      </c>
      <c r="E7616" t="s">
        <v>22</v>
      </c>
      <c r="F7616" t="s">
        <v>17</v>
      </c>
      <c r="G7616">
        <v>245830</v>
      </c>
      <c r="H7616">
        <v>2</v>
      </c>
      <c r="I7616">
        <v>1</v>
      </c>
      <c r="J7616">
        <v>8683</v>
      </c>
    </row>
    <row r="7617" spans="1:10" x14ac:dyDescent="0.2">
      <c r="A7617" t="s">
        <v>26</v>
      </c>
      <c r="B7617" t="s">
        <v>47</v>
      </c>
      <c r="C7617">
        <v>2023</v>
      </c>
      <c r="D7617">
        <v>4.8</v>
      </c>
      <c r="E7617" t="s">
        <v>22</v>
      </c>
      <c r="F7617" t="s">
        <v>17</v>
      </c>
      <c r="G7617">
        <v>147067</v>
      </c>
      <c r="H7617">
        <v>4</v>
      </c>
      <c r="I7617">
        <v>2</v>
      </c>
      <c r="J7617">
        <v>16358</v>
      </c>
    </row>
    <row r="7618" spans="1:10" x14ac:dyDescent="0.2">
      <c r="A7618" t="s">
        <v>10</v>
      </c>
      <c r="B7618" t="s">
        <v>31</v>
      </c>
      <c r="C7618">
        <v>2016</v>
      </c>
      <c r="D7618">
        <v>4.5</v>
      </c>
      <c r="E7618" t="s">
        <v>16</v>
      </c>
      <c r="F7618" t="s">
        <v>17</v>
      </c>
      <c r="G7618">
        <v>54099</v>
      </c>
      <c r="H7618">
        <v>3</v>
      </c>
      <c r="I7618">
        <v>2</v>
      </c>
      <c r="J7618">
        <v>14818</v>
      </c>
    </row>
    <row r="7619" spans="1:10" x14ac:dyDescent="0.2">
      <c r="A7619" t="s">
        <v>26</v>
      </c>
      <c r="B7619" t="s">
        <v>47</v>
      </c>
      <c r="C7619">
        <v>2006</v>
      </c>
      <c r="D7619">
        <v>4.4000000000000004</v>
      </c>
      <c r="E7619" t="s">
        <v>16</v>
      </c>
      <c r="F7619" t="s">
        <v>25</v>
      </c>
      <c r="G7619">
        <v>169351</v>
      </c>
      <c r="H7619">
        <v>2</v>
      </c>
      <c r="I7619">
        <v>2</v>
      </c>
      <c r="J7619">
        <v>7912</v>
      </c>
    </row>
    <row r="7620" spans="1:10" x14ac:dyDescent="0.2">
      <c r="A7620" t="s">
        <v>26</v>
      </c>
      <c r="B7620" t="s">
        <v>27</v>
      </c>
      <c r="C7620">
        <v>2000</v>
      </c>
      <c r="D7620">
        <v>3.9</v>
      </c>
      <c r="E7620" t="s">
        <v>22</v>
      </c>
      <c r="F7620" t="s">
        <v>25</v>
      </c>
      <c r="G7620">
        <v>118183</v>
      </c>
      <c r="H7620">
        <v>5</v>
      </c>
      <c r="I7620">
        <v>2</v>
      </c>
      <c r="J7620">
        <v>7636</v>
      </c>
    </row>
    <row r="7621" spans="1:10" x14ac:dyDescent="0.2">
      <c r="A7621" t="s">
        <v>18</v>
      </c>
      <c r="B7621" t="s">
        <v>52</v>
      </c>
      <c r="C7621">
        <v>2020</v>
      </c>
      <c r="D7621">
        <v>2.5</v>
      </c>
      <c r="E7621" t="s">
        <v>12</v>
      </c>
      <c r="F7621" t="s">
        <v>17</v>
      </c>
      <c r="G7621">
        <v>200750</v>
      </c>
      <c r="H7621">
        <v>2</v>
      </c>
      <c r="I7621">
        <v>4</v>
      </c>
      <c r="J7621">
        <v>10085</v>
      </c>
    </row>
    <row r="7622" spans="1:10" x14ac:dyDescent="0.2">
      <c r="A7622" t="s">
        <v>20</v>
      </c>
      <c r="B7622" t="s">
        <v>21</v>
      </c>
      <c r="C7622">
        <v>2017</v>
      </c>
      <c r="D7622">
        <v>2</v>
      </c>
      <c r="E7622" t="s">
        <v>16</v>
      </c>
      <c r="F7622" t="s">
        <v>13</v>
      </c>
      <c r="G7622">
        <v>88505</v>
      </c>
      <c r="H7622">
        <v>2</v>
      </c>
      <c r="I7622">
        <v>2</v>
      </c>
      <c r="J7622">
        <v>10429</v>
      </c>
    </row>
    <row r="7623" spans="1:10" x14ac:dyDescent="0.2">
      <c r="A7623" t="s">
        <v>18</v>
      </c>
      <c r="B7623" t="s">
        <v>19</v>
      </c>
      <c r="C7623">
        <v>2013</v>
      </c>
      <c r="D7623">
        <v>4.2</v>
      </c>
      <c r="E7623" t="s">
        <v>28</v>
      </c>
      <c r="F7623" t="s">
        <v>25</v>
      </c>
      <c r="G7623">
        <v>69904</v>
      </c>
      <c r="H7623">
        <v>3</v>
      </c>
      <c r="I7623">
        <v>3</v>
      </c>
      <c r="J7623">
        <v>10801</v>
      </c>
    </row>
    <row r="7624" spans="1:10" x14ac:dyDescent="0.2">
      <c r="A7624" t="s">
        <v>36</v>
      </c>
      <c r="B7624" t="s">
        <v>37</v>
      </c>
      <c r="C7624">
        <v>2010</v>
      </c>
      <c r="D7624">
        <v>1.9</v>
      </c>
      <c r="E7624" t="s">
        <v>12</v>
      </c>
      <c r="F7624" t="s">
        <v>17</v>
      </c>
      <c r="G7624">
        <v>259644</v>
      </c>
      <c r="H7624">
        <v>3</v>
      </c>
      <c r="I7624">
        <v>2</v>
      </c>
      <c r="J7624">
        <v>5307</v>
      </c>
    </row>
    <row r="7625" spans="1:10" x14ac:dyDescent="0.2">
      <c r="A7625" t="s">
        <v>29</v>
      </c>
      <c r="B7625" t="s">
        <v>35</v>
      </c>
      <c r="C7625">
        <v>2010</v>
      </c>
      <c r="D7625">
        <v>1.5</v>
      </c>
      <c r="E7625" t="s">
        <v>16</v>
      </c>
      <c r="F7625" t="s">
        <v>13</v>
      </c>
      <c r="G7625">
        <v>16930</v>
      </c>
      <c r="H7625">
        <v>3</v>
      </c>
      <c r="I7625">
        <v>5</v>
      </c>
      <c r="J7625">
        <v>9261</v>
      </c>
    </row>
    <row r="7626" spans="1:10" x14ac:dyDescent="0.2">
      <c r="A7626" t="s">
        <v>40</v>
      </c>
      <c r="B7626" t="s">
        <v>51</v>
      </c>
      <c r="C7626">
        <v>2022</v>
      </c>
      <c r="D7626">
        <v>4.2</v>
      </c>
      <c r="E7626" t="s">
        <v>28</v>
      </c>
      <c r="F7626" t="s">
        <v>17</v>
      </c>
      <c r="G7626">
        <v>200947</v>
      </c>
      <c r="H7626">
        <v>3</v>
      </c>
      <c r="I7626">
        <v>2</v>
      </c>
      <c r="J7626">
        <v>12381</v>
      </c>
    </row>
    <row r="7627" spans="1:10" x14ac:dyDescent="0.2">
      <c r="A7627" t="s">
        <v>40</v>
      </c>
      <c r="B7627" t="s">
        <v>41</v>
      </c>
      <c r="C7627">
        <v>2023</v>
      </c>
      <c r="D7627">
        <v>4.4000000000000004</v>
      </c>
      <c r="E7627" t="s">
        <v>12</v>
      </c>
      <c r="F7627" t="s">
        <v>17</v>
      </c>
      <c r="G7627">
        <v>28301</v>
      </c>
      <c r="H7627">
        <v>2</v>
      </c>
      <c r="I7627">
        <v>1</v>
      </c>
      <c r="J7627">
        <v>16333</v>
      </c>
    </row>
    <row r="7628" spans="1:10" x14ac:dyDescent="0.2">
      <c r="A7628" t="s">
        <v>14</v>
      </c>
      <c r="B7628" t="s">
        <v>39</v>
      </c>
      <c r="C7628">
        <v>2017</v>
      </c>
      <c r="D7628">
        <v>1.1000000000000001</v>
      </c>
      <c r="E7628" t="s">
        <v>16</v>
      </c>
      <c r="F7628" t="s">
        <v>25</v>
      </c>
      <c r="G7628">
        <v>283706</v>
      </c>
      <c r="H7628">
        <v>3</v>
      </c>
      <c r="I7628">
        <v>5</v>
      </c>
      <c r="J7628">
        <v>5625</v>
      </c>
    </row>
    <row r="7629" spans="1:10" x14ac:dyDescent="0.2">
      <c r="A7629" t="s">
        <v>36</v>
      </c>
      <c r="B7629" t="s">
        <v>37</v>
      </c>
      <c r="C7629">
        <v>2001</v>
      </c>
      <c r="D7629">
        <v>3.1</v>
      </c>
      <c r="E7629" t="s">
        <v>16</v>
      </c>
      <c r="F7629" t="s">
        <v>25</v>
      </c>
      <c r="G7629">
        <v>269475</v>
      </c>
      <c r="H7629">
        <v>2</v>
      </c>
      <c r="I7629">
        <v>3</v>
      </c>
      <c r="J7629">
        <v>3110</v>
      </c>
    </row>
    <row r="7630" spans="1:10" x14ac:dyDescent="0.2">
      <c r="A7630" t="s">
        <v>20</v>
      </c>
      <c r="B7630" t="s">
        <v>21</v>
      </c>
      <c r="C7630">
        <v>2005</v>
      </c>
      <c r="D7630">
        <v>1.5</v>
      </c>
      <c r="E7630" t="s">
        <v>28</v>
      </c>
      <c r="F7630" t="s">
        <v>13</v>
      </c>
      <c r="G7630">
        <v>7606</v>
      </c>
      <c r="H7630">
        <v>5</v>
      </c>
      <c r="I7630">
        <v>1</v>
      </c>
      <c r="J7630">
        <v>6947</v>
      </c>
    </row>
    <row r="7631" spans="1:10" x14ac:dyDescent="0.2">
      <c r="A7631" t="s">
        <v>18</v>
      </c>
      <c r="B7631" t="s">
        <v>52</v>
      </c>
      <c r="C7631">
        <v>2009</v>
      </c>
      <c r="D7631">
        <v>3.9</v>
      </c>
      <c r="E7631" t="s">
        <v>12</v>
      </c>
      <c r="F7631" t="s">
        <v>25</v>
      </c>
      <c r="G7631">
        <v>299045</v>
      </c>
      <c r="H7631">
        <v>4</v>
      </c>
      <c r="I7631">
        <v>4</v>
      </c>
      <c r="J7631">
        <v>4719</v>
      </c>
    </row>
    <row r="7632" spans="1:10" x14ac:dyDescent="0.2">
      <c r="A7632" t="s">
        <v>10</v>
      </c>
      <c r="B7632" t="s">
        <v>11</v>
      </c>
      <c r="C7632">
        <v>2022</v>
      </c>
      <c r="D7632">
        <v>2.6</v>
      </c>
      <c r="E7632" t="s">
        <v>22</v>
      </c>
      <c r="F7632" t="s">
        <v>17</v>
      </c>
      <c r="G7632">
        <v>132155</v>
      </c>
      <c r="H7632">
        <v>3</v>
      </c>
      <c r="I7632">
        <v>3</v>
      </c>
      <c r="J7632">
        <v>14156</v>
      </c>
    </row>
    <row r="7633" spans="1:10" x14ac:dyDescent="0.2">
      <c r="A7633" t="s">
        <v>26</v>
      </c>
      <c r="B7633" t="s">
        <v>32</v>
      </c>
      <c r="C7633">
        <v>2013</v>
      </c>
      <c r="D7633">
        <v>1.6</v>
      </c>
      <c r="E7633" t="s">
        <v>22</v>
      </c>
      <c r="F7633" t="s">
        <v>17</v>
      </c>
      <c r="G7633">
        <v>112579</v>
      </c>
      <c r="H7633">
        <v>5</v>
      </c>
      <c r="I7633">
        <v>1</v>
      </c>
      <c r="J7633">
        <v>10848</v>
      </c>
    </row>
    <row r="7634" spans="1:10" x14ac:dyDescent="0.2">
      <c r="A7634" t="s">
        <v>20</v>
      </c>
      <c r="B7634" t="s">
        <v>21</v>
      </c>
      <c r="C7634">
        <v>2000</v>
      </c>
      <c r="D7634">
        <v>4.0999999999999996</v>
      </c>
      <c r="E7634" t="s">
        <v>16</v>
      </c>
      <c r="F7634" t="s">
        <v>13</v>
      </c>
      <c r="G7634">
        <v>275004</v>
      </c>
      <c r="H7634">
        <v>5</v>
      </c>
      <c r="I7634">
        <v>1</v>
      </c>
      <c r="J7634">
        <v>3699</v>
      </c>
    </row>
    <row r="7635" spans="1:10" x14ac:dyDescent="0.2">
      <c r="A7635" t="s">
        <v>36</v>
      </c>
      <c r="B7635" t="s">
        <v>53</v>
      </c>
      <c r="C7635">
        <v>2002</v>
      </c>
      <c r="D7635">
        <v>2.1</v>
      </c>
      <c r="E7635" t="s">
        <v>16</v>
      </c>
      <c r="F7635" t="s">
        <v>25</v>
      </c>
      <c r="G7635">
        <v>291445</v>
      </c>
      <c r="H7635">
        <v>3</v>
      </c>
      <c r="I7635">
        <v>1</v>
      </c>
      <c r="J7635">
        <v>2000</v>
      </c>
    </row>
    <row r="7636" spans="1:10" x14ac:dyDescent="0.2">
      <c r="A7636" t="s">
        <v>36</v>
      </c>
      <c r="B7636" t="s">
        <v>37</v>
      </c>
      <c r="C7636">
        <v>2022</v>
      </c>
      <c r="D7636">
        <v>2.4</v>
      </c>
      <c r="E7636" t="s">
        <v>28</v>
      </c>
      <c r="F7636" t="s">
        <v>17</v>
      </c>
      <c r="G7636">
        <v>98507</v>
      </c>
      <c r="H7636">
        <v>2</v>
      </c>
      <c r="I7636">
        <v>4</v>
      </c>
      <c r="J7636">
        <v>12629</v>
      </c>
    </row>
    <row r="7637" spans="1:10" x14ac:dyDescent="0.2">
      <c r="A7637" t="s">
        <v>20</v>
      </c>
      <c r="B7637" t="s">
        <v>42</v>
      </c>
      <c r="C7637">
        <v>2018</v>
      </c>
      <c r="D7637">
        <v>1.1000000000000001</v>
      </c>
      <c r="E7637" t="s">
        <v>12</v>
      </c>
      <c r="F7637" t="s">
        <v>25</v>
      </c>
      <c r="G7637">
        <v>12539</v>
      </c>
      <c r="H7637">
        <v>3</v>
      </c>
      <c r="I7637">
        <v>3</v>
      </c>
      <c r="J7637">
        <v>10349</v>
      </c>
    </row>
    <row r="7638" spans="1:10" x14ac:dyDescent="0.2">
      <c r="A7638" t="s">
        <v>23</v>
      </c>
      <c r="B7638" t="s">
        <v>24</v>
      </c>
      <c r="C7638">
        <v>2020</v>
      </c>
      <c r="D7638">
        <v>2</v>
      </c>
      <c r="E7638" t="s">
        <v>16</v>
      </c>
      <c r="F7638" t="s">
        <v>25</v>
      </c>
      <c r="G7638">
        <v>166859</v>
      </c>
      <c r="H7638">
        <v>4</v>
      </c>
      <c r="I7638">
        <v>1</v>
      </c>
      <c r="J7638">
        <v>9762</v>
      </c>
    </row>
    <row r="7639" spans="1:10" x14ac:dyDescent="0.2">
      <c r="A7639" t="s">
        <v>20</v>
      </c>
      <c r="B7639" t="s">
        <v>21</v>
      </c>
      <c r="C7639">
        <v>2002</v>
      </c>
      <c r="D7639">
        <v>3.2</v>
      </c>
      <c r="E7639" t="s">
        <v>16</v>
      </c>
      <c r="F7639" t="s">
        <v>17</v>
      </c>
      <c r="G7639">
        <v>122820</v>
      </c>
      <c r="H7639">
        <v>2</v>
      </c>
      <c r="I7639">
        <v>5</v>
      </c>
      <c r="J7639">
        <v>7943</v>
      </c>
    </row>
    <row r="7640" spans="1:10" x14ac:dyDescent="0.2">
      <c r="A7640" t="s">
        <v>40</v>
      </c>
      <c r="B7640" t="s">
        <v>49</v>
      </c>
      <c r="C7640">
        <v>2016</v>
      </c>
      <c r="D7640">
        <v>3.4</v>
      </c>
      <c r="E7640" t="s">
        <v>12</v>
      </c>
      <c r="F7640" t="s">
        <v>13</v>
      </c>
      <c r="G7640">
        <v>21265</v>
      </c>
      <c r="H7640">
        <v>3</v>
      </c>
      <c r="I7640">
        <v>2</v>
      </c>
      <c r="J7640">
        <v>11874</v>
      </c>
    </row>
    <row r="7641" spans="1:10" x14ac:dyDescent="0.2">
      <c r="A7641" t="s">
        <v>29</v>
      </c>
      <c r="B7641" t="s">
        <v>35</v>
      </c>
      <c r="C7641">
        <v>2003</v>
      </c>
      <c r="D7641">
        <v>1.8</v>
      </c>
      <c r="E7641" t="s">
        <v>22</v>
      </c>
      <c r="F7641" t="s">
        <v>13</v>
      </c>
      <c r="G7641">
        <v>291766</v>
      </c>
      <c r="H7641">
        <v>4</v>
      </c>
      <c r="I7641">
        <v>2</v>
      </c>
      <c r="J7641">
        <v>2964</v>
      </c>
    </row>
    <row r="7642" spans="1:10" x14ac:dyDescent="0.2">
      <c r="A7642" t="s">
        <v>20</v>
      </c>
      <c r="B7642" t="s">
        <v>42</v>
      </c>
      <c r="C7642">
        <v>2004</v>
      </c>
      <c r="D7642">
        <v>3.4</v>
      </c>
      <c r="E7642" t="s">
        <v>22</v>
      </c>
      <c r="F7642" t="s">
        <v>25</v>
      </c>
      <c r="G7642">
        <v>40723</v>
      </c>
      <c r="H7642">
        <v>5</v>
      </c>
      <c r="I7642">
        <v>1</v>
      </c>
      <c r="J7642">
        <v>9885</v>
      </c>
    </row>
    <row r="7643" spans="1:10" x14ac:dyDescent="0.2">
      <c r="A7643" t="s">
        <v>14</v>
      </c>
      <c r="B7643" t="s">
        <v>46</v>
      </c>
      <c r="C7643">
        <v>2009</v>
      </c>
      <c r="D7643">
        <v>3.1</v>
      </c>
      <c r="E7643" t="s">
        <v>28</v>
      </c>
      <c r="F7643" t="s">
        <v>13</v>
      </c>
      <c r="G7643">
        <v>192172</v>
      </c>
      <c r="H7643">
        <v>5</v>
      </c>
      <c r="I7643">
        <v>5</v>
      </c>
      <c r="J7643">
        <v>6056</v>
      </c>
    </row>
    <row r="7644" spans="1:10" x14ac:dyDescent="0.2">
      <c r="A7644" t="s">
        <v>20</v>
      </c>
      <c r="B7644" t="s">
        <v>50</v>
      </c>
      <c r="C7644">
        <v>2023</v>
      </c>
      <c r="D7644">
        <v>4.2</v>
      </c>
      <c r="E7644" t="s">
        <v>22</v>
      </c>
      <c r="F7644" t="s">
        <v>17</v>
      </c>
      <c r="G7644">
        <v>210669</v>
      </c>
      <c r="H7644">
        <v>5</v>
      </c>
      <c r="I7644">
        <v>2</v>
      </c>
      <c r="J7644">
        <v>14486</v>
      </c>
    </row>
    <row r="7645" spans="1:10" x14ac:dyDescent="0.2">
      <c r="A7645" t="s">
        <v>36</v>
      </c>
      <c r="B7645" t="s">
        <v>53</v>
      </c>
      <c r="C7645">
        <v>2012</v>
      </c>
      <c r="D7645">
        <v>2.2000000000000002</v>
      </c>
      <c r="E7645" t="s">
        <v>16</v>
      </c>
      <c r="F7645" t="s">
        <v>13</v>
      </c>
      <c r="G7645">
        <v>262490</v>
      </c>
      <c r="H7645">
        <v>5</v>
      </c>
      <c r="I7645">
        <v>2</v>
      </c>
      <c r="J7645">
        <v>5650</v>
      </c>
    </row>
    <row r="7646" spans="1:10" x14ac:dyDescent="0.2">
      <c r="A7646" t="s">
        <v>40</v>
      </c>
      <c r="B7646" t="s">
        <v>51</v>
      </c>
      <c r="C7646">
        <v>2001</v>
      </c>
      <c r="D7646">
        <v>3.6</v>
      </c>
      <c r="E7646" t="s">
        <v>28</v>
      </c>
      <c r="F7646" t="s">
        <v>25</v>
      </c>
      <c r="G7646">
        <v>186632</v>
      </c>
      <c r="H7646">
        <v>5</v>
      </c>
      <c r="I7646">
        <v>2</v>
      </c>
      <c r="J7646">
        <v>4267</v>
      </c>
    </row>
    <row r="7647" spans="1:10" x14ac:dyDescent="0.2">
      <c r="A7647" t="s">
        <v>36</v>
      </c>
      <c r="B7647" t="s">
        <v>44</v>
      </c>
      <c r="C7647">
        <v>2013</v>
      </c>
      <c r="D7647">
        <v>2.2999999999999998</v>
      </c>
      <c r="E7647" t="s">
        <v>12</v>
      </c>
      <c r="F7647" t="s">
        <v>17</v>
      </c>
      <c r="G7647">
        <v>62011</v>
      </c>
      <c r="H7647">
        <v>5</v>
      </c>
      <c r="I7647">
        <v>2</v>
      </c>
      <c r="J7647">
        <v>10559</v>
      </c>
    </row>
    <row r="7648" spans="1:10" x14ac:dyDescent="0.2">
      <c r="A7648" t="s">
        <v>33</v>
      </c>
      <c r="B7648" t="s">
        <v>34</v>
      </c>
      <c r="C7648">
        <v>2001</v>
      </c>
      <c r="D7648">
        <v>4</v>
      </c>
      <c r="E7648" t="s">
        <v>12</v>
      </c>
      <c r="F7648" t="s">
        <v>13</v>
      </c>
      <c r="G7648">
        <v>265062</v>
      </c>
      <c r="H7648">
        <v>5</v>
      </c>
      <c r="I7648">
        <v>1</v>
      </c>
      <c r="J7648">
        <v>3098</v>
      </c>
    </row>
    <row r="7649" spans="1:10" x14ac:dyDescent="0.2">
      <c r="A7649" t="s">
        <v>29</v>
      </c>
      <c r="B7649" t="s">
        <v>35</v>
      </c>
      <c r="C7649">
        <v>2011</v>
      </c>
      <c r="D7649">
        <v>4.7</v>
      </c>
      <c r="E7649" t="s">
        <v>12</v>
      </c>
      <c r="F7649" t="s">
        <v>13</v>
      </c>
      <c r="G7649">
        <v>66344</v>
      </c>
      <c r="H7649">
        <v>4</v>
      </c>
      <c r="I7649">
        <v>3</v>
      </c>
      <c r="J7649">
        <v>10773</v>
      </c>
    </row>
    <row r="7650" spans="1:10" x14ac:dyDescent="0.2">
      <c r="A7650" t="s">
        <v>14</v>
      </c>
      <c r="B7650" t="s">
        <v>46</v>
      </c>
      <c r="C7650">
        <v>2022</v>
      </c>
      <c r="D7650">
        <v>4.4000000000000004</v>
      </c>
      <c r="E7650" t="s">
        <v>22</v>
      </c>
      <c r="F7650" t="s">
        <v>13</v>
      </c>
      <c r="G7650">
        <v>12784</v>
      </c>
      <c r="H7650">
        <v>4</v>
      </c>
      <c r="I7650">
        <v>2</v>
      </c>
      <c r="J7650">
        <v>16844</v>
      </c>
    </row>
    <row r="7651" spans="1:10" x14ac:dyDescent="0.2">
      <c r="A7651" t="s">
        <v>36</v>
      </c>
      <c r="B7651" t="s">
        <v>37</v>
      </c>
      <c r="C7651">
        <v>2016</v>
      </c>
      <c r="D7651">
        <v>1.4</v>
      </c>
      <c r="E7651" t="s">
        <v>12</v>
      </c>
      <c r="F7651" t="s">
        <v>13</v>
      </c>
      <c r="G7651">
        <v>132100</v>
      </c>
      <c r="H7651">
        <v>2</v>
      </c>
      <c r="I7651">
        <v>4</v>
      </c>
      <c r="J7651">
        <v>7658</v>
      </c>
    </row>
    <row r="7652" spans="1:10" x14ac:dyDescent="0.2">
      <c r="A7652" t="s">
        <v>23</v>
      </c>
      <c r="B7652" t="s">
        <v>24</v>
      </c>
      <c r="C7652">
        <v>2003</v>
      </c>
      <c r="D7652">
        <v>3.5</v>
      </c>
      <c r="E7652" t="s">
        <v>28</v>
      </c>
      <c r="F7652" t="s">
        <v>13</v>
      </c>
      <c r="G7652">
        <v>131830</v>
      </c>
      <c r="H7652">
        <v>4</v>
      </c>
      <c r="I7652">
        <v>5</v>
      </c>
      <c r="J7652">
        <v>5863</v>
      </c>
    </row>
    <row r="7653" spans="1:10" x14ac:dyDescent="0.2">
      <c r="A7653" t="s">
        <v>40</v>
      </c>
      <c r="B7653" t="s">
        <v>41</v>
      </c>
      <c r="C7653">
        <v>2018</v>
      </c>
      <c r="D7653">
        <v>2.2999999999999998</v>
      </c>
      <c r="E7653" t="s">
        <v>22</v>
      </c>
      <c r="F7653" t="s">
        <v>25</v>
      </c>
      <c r="G7653">
        <v>251272</v>
      </c>
      <c r="H7653">
        <v>3</v>
      </c>
      <c r="I7653">
        <v>3</v>
      </c>
      <c r="J7653">
        <v>8774</v>
      </c>
    </row>
    <row r="7654" spans="1:10" x14ac:dyDescent="0.2">
      <c r="A7654" t="s">
        <v>33</v>
      </c>
      <c r="B7654" t="s">
        <v>43</v>
      </c>
      <c r="C7654">
        <v>2017</v>
      </c>
      <c r="D7654">
        <v>3.2</v>
      </c>
      <c r="E7654" t="s">
        <v>22</v>
      </c>
      <c r="F7654" t="s">
        <v>17</v>
      </c>
      <c r="G7654">
        <v>260143</v>
      </c>
      <c r="H7654">
        <v>4</v>
      </c>
      <c r="I7654">
        <v>2</v>
      </c>
      <c r="J7654">
        <v>10697</v>
      </c>
    </row>
    <row r="7655" spans="1:10" x14ac:dyDescent="0.2">
      <c r="A7655" t="s">
        <v>10</v>
      </c>
      <c r="B7655" t="s">
        <v>31</v>
      </c>
      <c r="C7655">
        <v>2007</v>
      </c>
      <c r="D7655">
        <v>3.1</v>
      </c>
      <c r="E7655" t="s">
        <v>22</v>
      </c>
      <c r="F7655" t="s">
        <v>25</v>
      </c>
      <c r="G7655">
        <v>1798</v>
      </c>
      <c r="H7655">
        <v>2</v>
      </c>
      <c r="I7655">
        <v>2</v>
      </c>
      <c r="J7655">
        <v>11264</v>
      </c>
    </row>
    <row r="7656" spans="1:10" x14ac:dyDescent="0.2">
      <c r="A7656" t="s">
        <v>29</v>
      </c>
      <c r="B7656" t="s">
        <v>30</v>
      </c>
      <c r="C7656">
        <v>2018</v>
      </c>
      <c r="D7656">
        <v>3.6</v>
      </c>
      <c r="E7656" t="s">
        <v>12</v>
      </c>
      <c r="F7656" t="s">
        <v>13</v>
      </c>
      <c r="G7656">
        <v>151690</v>
      </c>
      <c r="H7656">
        <v>5</v>
      </c>
      <c r="I7656">
        <v>5</v>
      </c>
      <c r="J7656">
        <v>10066</v>
      </c>
    </row>
    <row r="7657" spans="1:10" x14ac:dyDescent="0.2">
      <c r="A7657" t="s">
        <v>23</v>
      </c>
      <c r="B7657" t="s">
        <v>45</v>
      </c>
      <c r="C7657">
        <v>2003</v>
      </c>
      <c r="D7657">
        <v>2.6</v>
      </c>
      <c r="E7657" t="s">
        <v>22</v>
      </c>
      <c r="F7657" t="s">
        <v>13</v>
      </c>
      <c r="G7657">
        <v>89008</v>
      </c>
      <c r="H7657">
        <v>5</v>
      </c>
      <c r="I7657">
        <v>3</v>
      </c>
      <c r="J7657">
        <v>7819</v>
      </c>
    </row>
    <row r="7658" spans="1:10" x14ac:dyDescent="0.2">
      <c r="A7658" t="s">
        <v>33</v>
      </c>
      <c r="B7658" t="s">
        <v>43</v>
      </c>
      <c r="C7658">
        <v>2007</v>
      </c>
      <c r="D7658">
        <v>2.5</v>
      </c>
      <c r="E7658" t="s">
        <v>22</v>
      </c>
      <c r="F7658" t="s">
        <v>13</v>
      </c>
      <c r="G7658">
        <v>197226</v>
      </c>
      <c r="H7658">
        <v>2</v>
      </c>
      <c r="I7658">
        <v>2</v>
      </c>
      <c r="J7658">
        <v>6755</v>
      </c>
    </row>
    <row r="7659" spans="1:10" x14ac:dyDescent="0.2">
      <c r="A7659" t="s">
        <v>29</v>
      </c>
      <c r="B7659" t="s">
        <v>56</v>
      </c>
      <c r="C7659">
        <v>2019</v>
      </c>
      <c r="D7659">
        <v>3.3</v>
      </c>
      <c r="E7659" t="s">
        <v>22</v>
      </c>
      <c r="F7659" t="s">
        <v>13</v>
      </c>
      <c r="G7659">
        <v>92502</v>
      </c>
      <c r="H7659">
        <v>2</v>
      </c>
      <c r="I7659">
        <v>2</v>
      </c>
      <c r="J7659">
        <v>13249</v>
      </c>
    </row>
    <row r="7660" spans="1:10" x14ac:dyDescent="0.2">
      <c r="A7660" t="s">
        <v>40</v>
      </c>
      <c r="B7660" t="s">
        <v>51</v>
      </c>
      <c r="C7660">
        <v>2006</v>
      </c>
      <c r="D7660">
        <v>2.5</v>
      </c>
      <c r="E7660" t="s">
        <v>12</v>
      </c>
      <c r="F7660" t="s">
        <v>17</v>
      </c>
      <c r="G7660">
        <v>83216</v>
      </c>
      <c r="H7660">
        <v>2</v>
      </c>
      <c r="I7660">
        <v>2</v>
      </c>
      <c r="J7660">
        <v>8235</v>
      </c>
    </row>
    <row r="7661" spans="1:10" x14ac:dyDescent="0.2">
      <c r="A7661" t="s">
        <v>40</v>
      </c>
      <c r="B7661" t="s">
        <v>49</v>
      </c>
      <c r="C7661">
        <v>2013</v>
      </c>
      <c r="D7661">
        <v>4.2</v>
      </c>
      <c r="E7661" t="s">
        <v>12</v>
      </c>
      <c r="F7661" t="s">
        <v>13</v>
      </c>
      <c r="G7661">
        <v>233548</v>
      </c>
      <c r="H7661">
        <v>4</v>
      </c>
      <c r="I7661">
        <v>5</v>
      </c>
      <c r="J7661">
        <v>7529</v>
      </c>
    </row>
    <row r="7662" spans="1:10" x14ac:dyDescent="0.2">
      <c r="A7662" t="s">
        <v>33</v>
      </c>
      <c r="B7662" t="s">
        <v>55</v>
      </c>
      <c r="C7662">
        <v>2004</v>
      </c>
      <c r="D7662">
        <v>1.4</v>
      </c>
      <c r="E7662" t="s">
        <v>28</v>
      </c>
      <c r="F7662" t="s">
        <v>13</v>
      </c>
      <c r="G7662">
        <v>1117</v>
      </c>
      <c r="H7662">
        <v>4</v>
      </c>
      <c r="I7662">
        <v>1</v>
      </c>
      <c r="J7662">
        <v>6677</v>
      </c>
    </row>
    <row r="7663" spans="1:10" x14ac:dyDescent="0.2">
      <c r="A7663" t="s">
        <v>14</v>
      </c>
      <c r="B7663" t="s">
        <v>46</v>
      </c>
      <c r="C7663">
        <v>2022</v>
      </c>
      <c r="D7663">
        <v>4.7</v>
      </c>
      <c r="E7663" t="s">
        <v>12</v>
      </c>
      <c r="F7663" t="s">
        <v>13</v>
      </c>
      <c r="G7663">
        <v>114692</v>
      </c>
      <c r="H7663">
        <v>4</v>
      </c>
      <c r="I7663">
        <v>1</v>
      </c>
      <c r="J7663">
        <v>13106</v>
      </c>
    </row>
    <row r="7664" spans="1:10" x14ac:dyDescent="0.2">
      <c r="A7664" t="s">
        <v>10</v>
      </c>
      <c r="B7664" t="s">
        <v>48</v>
      </c>
      <c r="C7664">
        <v>2010</v>
      </c>
      <c r="D7664">
        <v>1.9</v>
      </c>
      <c r="E7664" t="s">
        <v>22</v>
      </c>
      <c r="F7664" t="s">
        <v>13</v>
      </c>
      <c r="G7664">
        <v>244535</v>
      </c>
      <c r="H7664">
        <v>4</v>
      </c>
      <c r="I7664">
        <v>1</v>
      </c>
      <c r="J7664">
        <v>6109</v>
      </c>
    </row>
    <row r="7665" spans="1:10" x14ac:dyDescent="0.2">
      <c r="A7665" t="s">
        <v>26</v>
      </c>
      <c r="B7665" t="s">
        <v>32</v>
      </c>
      <c r="C7665">
        <v>2004</v>
      </c>
      <c r="D7665">
        <v>2</v>
      </c>
      <c r="E7665" t="s">
        <v>22</v>
      </c>
      <c r="F7665" t="s">
        <v>17</v>
      </c>
      <c r="G7665">
        <v>244381</v>
      </c>
      <c r="H7665">
        <v>4</v>
      </c>
      <c r="I7665">
        <v>2</v>
      </c>
      <c r="J7665">
        <v>5912</v>
      </c>
    </row>
    <row r="7666" spans="1:10" x14ac:dyDescent="0.2">
      <c r="A7666" t="s">
        <v>14</v>
      </c>
      <c r="B7666" t="s">
        <v>39</v>
      </c>
      <c r="C7666">
        <v>2014</v>
      </c>
      <c r="D7666">
        <v>1.5</v>
      </c>
      <c r="E7666" t="s">
        <v>12</v>
      </c>
      <c r="F7666" t="s">
        <v>25</v>
      </c>
      <c r="G7666">
        <v>106718</v>
      </c>
      <c r="H7666">
        <v>5</v>
      </c>
      <c r="I7666">
        <v>1</v>
      </c>
      <c r="J7666">
        <v>7665</v>
      </c>
    </row>
    <row r="7667" spans="1:10" x14ac:dyDescent="0.2">
      <c r="A7667" t="s">
        <v>18</v>
      </c>
      <c r="B7667" t="s">
        <v>54</v>
      </c>
      <c r="C7667">
        <v>2023</v>
      </c>
      <c r="D7667">
        <v>1.3</v>
      </c>
      <c r="E7667" t="s">
        <v>16</v>
      </c>
      <c r="F7667" t="s">
        <v>17</v>
      </c>
      <c r="G7667">
        <v>25562</v>
      </c>
      <c r="H7667">
        <v>2</v>
      </c>
      <c r="I7667">
        <v>5</v>
      </c>
      <c r="J7667">
        <v>14288</v>
      </c>
    </row>
    <row r="7668" spans="1:10" x14ac:dyDescent="0.2">
      <c r="A7668" t="s">
        <v>40</v>
      </c>
      <c r="B7668" t="s">
        <v>41</v>
      </c>
      <c r="C7668">
        <v>2017</v>
      </c>
      <c r="D7668">
        <v>2.7</v>
      </c>
      <c r="E7668" t="s">
        <v>22</v>
      </c>
      <c r="F7668" t="s">
        <v>25</v>
      </c>
      <c r="G7668">
        <v>277046</v>
      </c>
      <c r="H7668">
        <v>4</v>
      </c>
      <c r="I7668">
        <v>4</v>
      </c>
      <c r="J7668">
        <v>8359</v>
      </c>
    </row>
    <row r="7669" spans="1:10" x14ac:dyDescent="0.2">
      <c r="A7669" t="s">
        <v>23</v>
      </c>
      <c r="B7669" t="s">
        <v>24</v>
      </c>
      <c r="C7669">
        <v>2021</v>
      </c>
      <c r="D7669">
        <v>2.2000000000000002</v>
      </c>
      <c r="E7669" t="s">
        <v>16</v>
      </c>
      <c r="F7669" t="s">
        <v>17</v>
      </c>
      <c r="G7669">
        <v>155769</v>
      </c>
      <c r="H7669">
        <v>4</v>
      </c>
      <c r="I7669">
        <v>3</v>
      </c>
      <c r="J7669">
        <v>11984</v>
      </c>
    </row>
    <row r="7670" spans="1:10" x14ac:dyDescent="0.2">
      <c r="A7670" t="s">
        <v>18</v>
      </c>
      <c r="B7670" t="s">
        <v>54</v>
      </c>
      <c r="C7670">
        <v>2017</v>
      </c>
      <c r="D7670">
        <v>1.3</v>
      </c>
      <c r="E7670" t="s">
        <v>22</v>
      </c>
      <c r="F7670" t="s">
        <v>17</v>
      </c>
      <c r="G7670">
        <v>83470</v>
      </c>
      <c r="H7670">
        <v>5</v>
      </c>
      <c r="I7670">
        <v>2</v>
      </c>
      <c r="J7670">
        <v>12330</v>
      </c>
    </row>
    <row r="7671" spans="1:10" x14ac:dyDescent="0.2">
      <c r="A7671" t="s">
        <v>23</v>
      </c>
      <c r="B7671" t="s">
        <v>38</v>
      </c>
      <c r="C7671">
        <v>2009</v>
      </c>
      <c r="D7671">
        <v>4.0999999999999996</v>
      </c>
      <c r="E7671" t="s">
        <v>12</v>
      </c>
      <c r="F7671" t="s">
        <v>13</v>
      </c>
      <c r="G7671">
        <v>176931</v>
      </c>
      <c r="H7671">
        <v>2</v>
      </c>
      <c r="I7671">
        <v>1</v>
      </c>
      <c r="J7671">
        <v>7361</v>
      </c>
    </row>
    <row r="7672" spans="1:10" x14ac:dyDescent="0.2">
      <c r="A7672" t="s">
        <v>26</v>
      </c>
      <c r="B7672" t="s">
        <v>47</v>
      </c>
      <c r="C7672">
        <v>2003</v>
      </c>
      <c r="D7672">
        <v>2.1</v>
      </c>
      <c r="E7672" t="s">
        <v>16</v>
      </c>
      <c r="F7672" t="s">
        <v>25</v>
      </c>
      <c r="G7672">
        <v>197705</v>
      </c>
      <c r="H7672">
        <v>5</v>
      </c>
      <c r="I7672">
        <v>2</v>
      </c>
      <c r="J7672">
        <v>4145</v>
      </c>
    </row>
    <row r="7673" spans="1:10" x14ac:dyDescent="0.2">
      <c r="A7673" t="s">
        <v>18</v>
      </c>
      <c r="B7673" t="s">
        <v>52</v>
      </c>
      <c r="C7673">
        <v>2015</v>
      </c>
      <c r="D7673">
        <v>3.2</v>
      </c>
      <c r="E7673" t="s">
        <v>12</v>
      </c>
      <c r="F7673" t="s">
        <v>13</v>
      </c>
      <c r="G7673">
        <v>237669</v>
      </c>
      <c r="H7673">
        <v>2</v>
      </c>
      <c r="I7673">
        <v>1</v>
      </c>
      <c r="J7673">
        <v>7046</v>
      </c>
    </row>
    <row r="7674" spans="1:10" x14ac:dyDescent="0.2">
      <c r="A7674" t="s">
        <v>20</v>
      </c>
      <c r="B7674" t="s">
        <v>21</v>
      </c>
      <c r="C7674">
        <v>2012</v>
      </c>
      <c r="D7674">
        <v>2.1</v>
      </c>
      <c r="E7674" t="s">
        <v>16</v>
      </c>
      <c r="F7674" t="s">
        <v>13</v>
      </c>
      <c r="G7674">
        <v>14736</v>
      </c>
      <c r="H7674">
        <v>2</v>
      </c>
      <c r="I7674">
        <v>5</v>
      </c>
      <c r="J7674">
        <v>10505</v>
      </c>
    </row>
    <row r="7675" spans="1:10" x14ac:dyDescent="0.2">
      <c r="A7675" t="s">
        <v>23</v>
      </c>
      <c r="B7675" t="s">
        <v>38</v>
      </c>
      <c r="C7675">
        <v>2023</v>
      </c>
      <c r="D7675">
        <v>1.1000000000000001</v>
      </c>
      <c r="E7675" t="s">
        <v>16</v>
      </c>
      <c r="F7675" t="s">
        <v>13</v>
      </c>
      <c r="G7675">
        <v>240749</v>
      </c>
      <c r="H7675">
        <v>2</v>
      </c>
      <c r="I7675">
        <v>5</v>
      </c>
      <c r="J7675">
        <v>8285</v>
      </c>
    </row>
    <row r="7676" spans="1:10" x14ac:dyDescent="0.2">
      <c r="A7676" t="s">
        <v>33</v>
      </c>
      <c r="B7676" t="s">
        <v>55</v>
      </c>
      <c r="C7676">
        <v>2015</v>
      </c>
      <c r="D7676">
        <v>4.3</v>
      </c>
      <c r="E7676" t="s">
        <v>22</v>
      </c>
      <c r="F7676" t="s">
        <v>25</v>
      </c>
      <c r="G7676">
        <v>64681</v>
      </c>
      <c r="H7676">
        <v>4</v>
      </c>
      <c r="I7676">
        <v>4</v>
      </c>
      <c r="J7676">
        <v>13606</v>
      </c>
    </row>
    <row r="7677" spans="1:10" x14ac:dyDescent="0.2">
      <c r="A7677" t="s">
        <v>40</v>
      </c>
      <c r="B7677" t="s">
        <v>41</v>
      </c>
      <c r="C7677">
        <v>2003</v>
      </c>
      <c r="D7677">
        <v>1.1000000000000001</v>
      </c>
      <c r="E7677" t="s">
        <v>16</v>
      </c>
      <c r="F7677" t="s">
        <v>25</v>
      </c>
      <c r="G7677">
        <v>195097</v>
      </c>
      <c r="H7677">
        <v>2</v>
      </c>
      <c r="I7677">
        <v>5</v>
      </c>
      <c r="J7677">
        <v>3198</v>
      </c>
    </row>
    <row r="7678" spans="1:10" x14ac:dyDescent="0.2">
      <c r="A7678" t="s">
        <v>36</v>
      </c>
      <c r="B7678" t="s">
        <v>44</v>
      </c>
      <c r="C7678">
        <v>2011</v>
      </c>
      <c r="D7678">
        <v>4.2</v>
      </c>
      <c r="E7678" t="s">
        <v>12</v>
      </c>
      <c r="F7678" t="s">
        <v>17</v>
      </c>
      <c r="G7678">
        <v>205718</v>
      </c>
      <c r="H7678">
        <v>2</v>
      </c>
      <c r="I7678">
        <v>2</v>
      </c>
      <c r="J7678">
        <v>8985</v>
      </c>
    </row>
    <row r="7679" spans="1:10" x14ac:dyDescent="0.2">
      <c r="A7679" t="s">
        <v>23</v>
      </c>
      <c r="B7679" t="s">
        <v>45</v>
      </c>
      <c r="C7679">
        <v>2002</v>
      </c>
      <c r="D7679">
        <v>2.2000000000000002</v>
      </c>
      <c r="E7679" t="s">
        <v>12</v>
      </c>
      <c r="F7679" t="s">
        <v>13</v>
      </c>
      <c r="G7679">
        <v>285342</v>
      </c>
      <c r="H7679">
        <v>5</v>
      </c>
      <c r="I7679">
        <v>2</v>
      </c>
      <c r="J7679">
        <v>2000</v>
      </c>
    </row>
    <row r="7680" spans="1:10" x14ac:dyDescent="0.2">
      <c r="A7680" t="s">
        <v>33</v>
      </c>
      <c r="B7680" t="s">
        <v>55</v>
      </c>
      <c r="C7680">
        <v>2019</v>
      </c>
      <c r="D7680">
        <v>3.2</v>
      </c>
      <c r="E7680" t="s">
        <v>22</v>
      </c>
      <c r="F7680" t="s">
        <v>17</v>
      </c>
      <c r="G7680">
        <v>47918</v>
      </c>
      <c r="H7680">
        <v>3</v>
      </c>
      <c r="I7680">
        <v>2</v>
      </c>
      <c r="J7680">
        <v>15541</v>
      </c>
    </row>
    <row r="7681" spans="1:10" x14ac:dyDescent="0.2">
      <c r="A7681" t="s">
        <v>29</v>
      </c>
      <c r="B7681" t="s">
        <v>56</v>
      </c>
      <c r="C7681">
        <v>2004</v>
      </c>
      <c r="D7681">
        <v>3.5</v>
      </c>
      <c r="E7681" t="s">
        <v>28</v>
      </c>
      <c r="F7681" t="s">
        <v>25</v>
      </c>
      <c r="G7681">
        <v>196673</v>
      </c>
      <c r="H7681">
        <v>4</v>
      </c>
      <c r="I7681">
        <v>5</v>
      </c>
      <c r="J7681">
        <v>4866</v>
      </c>
    </row>
    <row r="7682" spans="1:10" x14ac:dyDescent="0.2">
      <c r="A7682" t="s">
        <v>23</v>
      </c>
      <c r="B7682" t="s">
        <v>24</v>
      </c>
      <c r="C7682">
        <v>2015</v>
      </c>
      <c r="D7682">
        <v>4.4000000000000004</v>
      </c>
      <c r="E7682" t="s">
        <v>16</v>
      </c>
      <c r="F7682" t="s">
        <v>17</v>
      </c>
      <c r="G7682">
        <v>1847</v>
      </c>
      <c r="H7682">
        <v>3</v>
      </c>
      <c r="I7682">
        <v>4</v>
      </c>
      <c r="J7682">
        <v>15463</v>
      </c>
    </row>
    <row r="7683" spans="1:10" x14ac:dyDescent="0.2">
      <c r="A7683" t="s">
        <v>29</v>
      </c>
      <c r="B7683" t="s">
        <v>35</v>
      </c>
      <c r="C7683">
        <v>2005</v>
      </c>
      <c r="D7683">
        <v>4.4000000000000004</v>
      </c>
      <c r="E7683" t="s">
        <v>22</v>
      </c>
      <c r="F7683" t="s">
        <v>13</v>
      </c>
      <c r="G7683">
        <v>275566</v>
      </c>
      <c r="H7683">
        <v>2</v>
      </c>
      <c r="I7683">
        <v>2</v>
      </c>
      <c r="J7683">
        <v>6488</v>
      </c>
    </row>
    <row r="7684" spans="1:10" x14ac:dyDescent="0.2">
      <c r="A7684" t="s">
        <v>36</v>
      </c>
      <c r="B7684" t="s">
        <v>53</v>
      </c>
      <c r="C7684">
        <v>2023</v>
      </c>
      <c r="D7684">
        <v>1.7</v>
      </c>
      <c r="E7684" t="s">
        <v>28</v>
      </c>
      <c r="F7684" t="s">
        <v>13</v>
      </c>
      <c r="G7684">
        <v>165134</v>
      </c>
      <c r="H7684">
        <v>4</v>
      </c>
      <c r="I7684">
        <v>4</v>
      </c>
      <c r="J7684">
        <v>9397</v>
      </c>
    </row>
    <row r="7685" spans="1:10" x14ac:dyDescent="0.2">
      <c r="A7685" t="s">
        <v>40</v>
      </c>
      <c r="B7685" t="s">
        <v>41</v>
      </c>
      <c r="C7685">
        <v>2008</v>
      </c>
      <c r="D7685">
        <v>2.8</v>
      </c>
      <c r="E7685" t="s">
        <v>28</v>
      </c>
      <c r="F7685" t="s">
        <v>17</v>
      </c>
      <c r="G7685">
        <v>171057</v>
      </c>
      <c r="H7685">
        <v>2</v>
      </c>
      <c r="I7685">
        <v>1</v>
      </c>
      <c r="J7685">
        <v>7378</v>
      </c>
    </row>
    <row r="7686" spans="1:10" x14ac:dyDescent="0.2">
      <c r="A7686" t="s">
        <v>40</v>
      </c>
      <c r="B7686" t="s">
        <v>51</v>
      </c>
      <c r="C7686">
        <v>2022</v>
      </c>
      <c r="D7686">
        <v>1.7</v>
      </c>
      <c r="E7686" t="s">
        <v>16</v>
      </c>
      <c r="F7686" t="s">
        <v>13</v>
      </c>
      <c r="G7686">
        <v>13255</v>
      </c>
      <c r="H7686">
        <v>5</v>
      </c>
      <c r="I7686">
        <v>1</v>
      </c>
      <c r="J7686">
        <v>13134</v>
      </c>
    </row>
    <row r="7687" spans="1:10" x14ac:dyDescent="0.2">
      <c r="A7687" t="s">
        <v>40</v>
      </c>
      <c r="B7687" t="s">
        <v>49</v>
      </c>
      <c r="C7687">
        <v>2016</v>
      </c>
      <c r="D7687">
        <v>1.1000000000000001</v>
      </c>
      <c r="E7687" t="s">
        <v>28</v>
      </c>
      <c r="F7687" t="s">
        <v>25</v>
      </c>
      <c r="G7687">
        <v>97530</v>
      </c>
      <c r="H7687">
        <v>4</v>
      </c>
      <c r="I7687">
        <v>5</v>
      </c>
      <c r="J7687">
        <v>8049</v>
      </c>
    </row>
    <row r="7688" spans="1:10" x14ac:dyDescent="0.2">
      <c r="A7688" t="s">
        <v>10</v>
      </c>
      <c r="B7688" t="s">
        <v>31</v>
      </c>
      <c r="C7688">
        <v>2013</v>
      </c>
      <c r="D7688">
        <v>4.0999999999999996</v>
      </c>
      <c r="E7688" t="s">
        <v>16</v>
      </c>
      <c r="F7688" t="s">
        <v>13</v>
      </c>
      <c r="G7688">
        <v>66636</v>
      </c>
      <c r="H7688">
        <v>4</v>
      </c>
      <c r="I7688">
        <v>2</v>
      </c>
      <c r="J7688">
        <v>11767</v>
      </c>
    </row>
    <row r="7689" spans="1:10" x14ac:dyDescent="0.2">
      <c r="A7689" t="s">
        <v>40</v>
      </c>
      <c r="B7689" t="s">
        <v>41</v>
      </c>
      <c r="C7689">
        <v>2018</v>
      </c>
      <c r="D7689">
        <v>2</v>
      </c>
      <c r="E7689" t="s">
        <v>22</v>
      </c>
      <c r="F7689" t="s">
        <v>13</v>
      </c>
      <c r="G7689">
        <v>208069</v>
      </c>
      <c r="H7689">
        <v>5</v>
      </c>
      <c r="I7689">
        <v>4</v>
      </c>
      <c r="J7689">
        <v>9338</v>
      </c>
    </row>
    <row r="7690" spans="1:10" x14ac:dyDescent="0.2">
      <c r="A7690" t="s">
        <v>14</v>
      </c>
      <c r="B7690" t="s">
        <v>46</v>
      </c>
      <c r="C7690">
        <v>2006</v>
      </c>
      <c r="D7690">
        <v>4.8</v>
      </c>
      <c r="E7690" t="s">
        <v>16</v>
      </c>
      <c r="F7690" t="s">
        <v>17</v>
      </c>
      <c r="G7690">
        <v>92339</v>
      </c>
      <c r="H7690">
        <v>2</v>
      </c>
      <c r="I7690">
        <v>3</v>
      </c>
      <c r="J7690">
        <v>11353</v>
      </c>
    </row>
    <row r="7691" spans="1:10" x14ac:dyDescent="0.2">
      <c r="A7691" t="s">
        <v>29</v>
      </c>
      <c r="B7691" t="s">
        <v>56</v>
      </c>
      <c r="C7691">
        <v>2022</v>
      </c>
      <c r="D7691">
        <v>4.5</v>
      </c>
      <c r="E7691" t="s">
        <v>28</v>
      </c>
      <c r="F7691" t="s">
        <v>25</v>
      </c>
      <c r="G7691">
        <v>294589</v>
      </c>
      <c r="H7691">
        <v>4</v>
      </c>
      <c r="I7691">
        <v>4</v>
      </c>
      <c r="J7691">
        <v>9308</v>
      </c>
    </row>
    <row r="7692" spans="1:10" x14ac:dyDescent="0.2">
      <c r="A7692" t="s">
        <v>26</v>
      </c>
      <c r="B7692" t="s">
        <v>27</v>
      </c>
      <c r="C7692">
        <v>2013</v>
      </c>
      <c r="D7692">
        <v>1.7</v>
      </c>
      <c r="E7692" t="s">
        <v>16</v>
      </c>
      <c r="F7692" t="s">
        <v>25</v>
      </c>
      <c r="G7692">
        <v>256028</v>
      </c>
      <c r="H7692">
        <v>5</v>
      </c>
      <c r="I7692">
        <v>2</v>
      </c>
      <c r="J7692">
        <v>5579</v>
      </c>
    </row>
    <row r="7693" spans="1:10" x14ac:dyDescent="0.2">
      <c r="A7693" t="s">
        <v>40</v>
      </c>
      <c r="B7693" t="s">
        <v>49</v>
      </c>
      <c r="C7693">
        <v>2018</v>
      </c>
      <c r="D7693">
        <v>2.8</v>
      </c>
      <c r="E7693" t="s">
        <v>22</v>
      </c>
      <c r="F7693" t="s">
        <v>13</v>
      </c>
      <c r="G7693">
        <v>247804</v>
      </c>
      <c r="H7693">
        <v>5</v>
      </c>
      <c r="I7693">
        <v>4</v>
      </c>
      <c r="J7693">
        <v>9343</v>
      </c>
    </row>
    <row r="7694" spans="1:10" x14ac:dyDescent="0.2">
      <c r="A7694" t="s">
        <v>26</v>
      </c>
      <c r="B7694" t="s">
        <v>47</v>
      </c>
      <c r="C7694">
        <v>2000</v>
      </c>
      <c r="D7694">
        <v>2.2999999999999998</v>
      </c>
      <c r="E7694" t="s">
        <v>22</v>
      </c>
      <c r="F7694" t="s">
        <v>13</v>
      </c>
      <c r="G7694">
        <v>34440</v>
      </c>
      <c r="H7694">
        <v>3</v>
      </c>
      <c r="I7694">
        <v>3</v>
      </c>
      <c r="J7694">
        <v>7711</v>
      </c>
    </row>
    <row r="7695" spans="1:10" x14ac:dyDescent="0.2">
      <c r="A7695" t="s">
        <v>10</v>
      </c>
      <c r="B7695" t="s">
        <v>48</v>
      </c>
      <c r="C7695">
        <v>2000</v>
      </c>
      <c r="D7695">
        <v>4.9000000000000004</v>
      </c>
      <c r="E7695" t="s">
        <v>16</v>
      </c>
      <c r="F7695" t="s">
        <v>13</v>
      </c>
      <c r="G7695">
        <v>3346</v>
      </c>
      <c r="H7695">
        <v>3</v>
      </c>
      <c r="I7695">
        <v>3</v>
      </c>
      <c r="J7695">
        <v>9933</v>
      </c>
    </row>
    <row r="7696" spans="1:10" x14ac:dyDescent="0.2">
      <c r="A7696" t="s">
        <v>10</v>
      </c>
      <c r="B7696" t="s">
        <v>11</v>
      </c>
      <c r="C7696">
        <v>2019</v>
      </c>
      <c r="D7696">
        <v>4.8</v>
      </c>
      <c r="E7696" t="s">
        <v>12</v>
      </c>
      <c r="F7696" t="s">
        <v>13</v>
      </c>
      <c r="G7696">
        <v>234831</v>
      </c>
      <c r="H7696">
        <v>2</v>
      </c>
      <c r="I7696">
        <v>5</v>
      </c>
      <c r="J7696">
        <v>9903</v>
      </c>
    </row>
    <row r="7697" spans="1:10" x14ac:dyDescent="0.2">
      <c r="A7697" t="s">
        <v>23</v>
      </c>
      <c r="B7697" t="s">
        <v>45</v>
      </c>
      <c r="C7697">
        <v>2019</v>
      </c>
      <c r="D7697">
        <v>3.1</v>
      </c>
      <c r="E7697" t="s">
        <v>22</v>
      </c>
      <c r="F7697" t="s">
        <v>13</v>
      </c>
      <c r="G7697">
        <v>102958</v>
      </c>
      <c r="H7697">
        <v>3</v>
      </c>
      <c r="I7697">
        <v>5</v>
      </c>
      <c r="J7697">
        <v>12840</v>
      </c>
    </row>
    <row r="7698" spans="1:10" x14ac:dyDescent="0.2">
      <c r="A7698" t="s">
        <v>23</v>
      </c>
      <c r="B7698" t="s">
        <v>38</v>
      </c>
      <c r="C7698">
        <v>2009</v>
      </c>
      <c r="D7698">
        <v>4</v>
      </c>
      <c r="E7698" t="s">
        <v>16</v>
      </c>
      <c r="F7698" t="s">
        <v>25</v>
      </c>
      <c r="G7698">
        <v>186118</v>
      </c>
      <c r="H7698">
        <v>5</v>
      </c>
      <c r="I7698">
        <v>1</v>
      </c>
      <c r="J7698">
        <v>8077</v>
      </c>
    </row>
    <row r="7699" spans="1:10" x14ac:dyDescent="0.2">
      <c r="A7699" t="s">
        <v>29</v>
      </c>
      <c r="B7699" t="s">
        <v>56</v>
      </c>
      <c r="C7699">
        <v>2006</v>
      </c>
      <c r="D7699">
        <v>3.4</v>
      </c>
      <c r="E7699" t="s">
        <v>22</v>
      </c>
      <c r="F7699" t="s">
        <v>25</v>
      </c>
      <c r="G7699">
        <v>266689</v>
      </c>
      <c r="H7699">
        <v>3</v>
      </c>
      <c r="I7699">
        <v>3</v>
      </c>
      <c r="J7699">
        <v>5966</v>
      </c>
    </row>
    <row r="7700" spans="1:10" x14ac:dyDescent="0.2">
      <c r="A7700" t="s">
        <v>29</v>
      </c>
      <c r="B7700" t="s">
        <v>35</v>
      </c>
      <c r="C7700">
        <v>2020</v>
      </c>
      <c r="D7700">
        <v>3.6</v>
      </c>
      <c r="E7700" t="s">
        <v>16</v>
      </c>
      <c r="F7700" t="s">
        <v>13</v>
      </c>
      <c r="G7700">
        <v>289815</v>
      </c>
      <c r="H7700">
        <v>5</v>
      </c>
      <c r="I7700">
        <v>2</v>
      </c>
      <c r="J7700">
        <v>8903</v>
      </c>
    </row>
    <row r="7701" spans="1:10" x14ac:dyDescent="0.2">
      <c r="A7701" t="s">
        <v>23</v>
      </c>
      <c r="B7701" t="s">
        <v>38</v>
      </c>
      <c r="C7701">
        <v>2016</v>
      </c>
      <c r="D7701">
        <v>2.7</v>
      </c>
      <c r="E7701" t="s">
        <v>28</v>
      </c>
      <c r="F7701" t="s">
        <v>17</v>
      </c>
      <c r="G7701">
        <v>193749</v>
      </c>
      <c r="H7701">
        <v>4</v>
      </c>
      <c r="I7701">
        <v>3</v>
      </c>
      <c r="J7701">
        <v>9225</v>
      </c>
    </row>
    <row r="7702" spans="1:10" x14ac:dyDescent="0.2">
      <c r="A7702" t="s">
        <v>20</v>
      </c>
      <c r="B7702" t="s">
        <v>42</v>
      </c>
      <c r="C7702">
        <v>2010</v>
      </c>
      <c r="D7702">
        <v>1.4</v>
      </c>
      <c r="E7702" t="s">
        <v>28</v>
      </c>
      <c r="F7702" t="s">
        <v>17</v>
      </c>
      <c r="G7702">
        <v>256955</v>
      </c>
      <c r="H7702">
        <v>2</v>
      </c>
      <c r="I7702">
        <v>3</v>
      </c>
      <c r="J7702">
        <v>4860</v>
      </c>
    </row>
    <row r="7703" spans="1:10" x14ac:dyDescent="0.2">
      <c r="A7703" t="s">
        <v>36</v>
      </c>
      <c r="B7703" t="s">
        <v>44</v>
      </c>
      <c r="C7703">
        <v>2021</v>
      </c>
      <c r="D7703">
        <v>3.6</v>
      </c>
      <c r="E7703" t="s">
        <v>12</v>
      </c>
      <c r="F7703" t="s">
        <v>17</v>
      </c>
      <c r="G7703">
        <v>129081</v>
      </c>
      <c r="H7703">
        <v>4</v>
      </c>
      <c r="I7703">
        <v>5</v>
      </c>
      <c r="J7703">
        <v>12918</v>
      </c>
    </row>
    <row r="7704" spans="1:10" x14ac:dyDescent="0.2">
      <c r="A7704" t="s">
        <v>18</v>
      </c>
      <c r="B7704" t="s">
        <v>54</v>
      </c>
      <c r="C7704">
        <v>2009</v>
      </c>
      <c r="D7704">
        <v>3.9</v>
      </c>
      <c r="E7704" t="s">
        <v>12</v>
      </c>
      <c r="F7704" t="s">
        <v>17</v>
      </c>
      <c r="G7704">
        <v>227118</v>
      </c>
      <c r="H7704">
        <v>5</v>
      </c>
      <c r="I7704">
        <v>3</v>
      </c>
      <c r="J7704">
        <v>7657</v>
      </c>
    </row>
    <row r="7705" spans="1:10" x14ac:dyDescent="0.2">
      <c r="A7705" t="s">
        <v>26</v>
      </c>
      <c r="B7705" t="s">
        <v>32</v>
      </c>
      <c r="C7705">
        <v>2017</v>
      </c>
      <c r="D7705">
        <v>2.8</v>
      </c>
      <c r="E7705" t="s">
        <v>22</v>
      </c>
      <c r="F7705" t="s">
        <v>13</v>
      </c>
      <c r="G7705">
        <v>136677</v>
      </c>
      <c r="H7705">
        <v>3</v>
      </c>
      <c r="I7705">
        <v>3</v>
      </c>
      <c r="J7705">
        <v>11266</v>
      </c>
    </row>
    <row r="7706" spans="1:10" x14ac:dyDescent="0.2">
      <c r="A7706" t="s">
        <v>40</v>
      </c>
      <c r="B7706" t="s">
        <v>49</v>
      </c>
      <c r="C7706">
        <v>2019</v>
      </c>
      <c r="D7706">
        <v>4.2</v>
      </c>
      <c r="E7706" t="s">
        <v>12</v>
      </c>
      <c r="F7706" t="s">
        <v>17</v>
      </c>
      <c r="G7706">
        <v>120374</v>
      </c>
      <c r="H7706">
        <v>2</v>
      </c>
      <c r="I7706">
        <v>2</v>
      </c>
      <c r="J7706">
        <v>13092</v>
      </c>
    </row>
    <row r="7707" spans="1:10" x14ac:dyDescent="0.2">
      <c r="A7707" t="s">
        <v>10</v>
      </c>
      <c r="B7707" t="s">
        <v>31</v>
      </c>
      <c r="C7707">
        <v>2018</v>
      </c>
      <c r="D7707">
        <v>5</v>
      </c>
      <c r="E7707" t="s">
        <v>16</v>
      </c>
      <c r="F7707" t="s">
        <v>13</v>
      </c>
      <c r="G7707">
        <v>178565</v>
      </c>
      <c r="H7707">
        <v>5</v>
      </c>
      <c r="I7707">
        <v>2</v>
      </c>
      <c r="J7707">
        <v>11928</v>
      </c>
    </row>
    <row r="7708" spans="1:10" x14ac:dyDescent="0.2">
      <c r="A7708" t="s">
        <v>20</v>
      </c>
      <c r="B7708" t="s">
        <v>50</v>
      </c>
      <c r="C7708">
        <v>2010</v>
      </c>
      <c r="D7708">
        <v>2.9</v>
      </c>
      <c r="E7708" t="s">
        <v>12</v>
      </c>
      <c r="F7708" t="s">
        <v>25</v>
      </c>
      <c r="G7708">
        <v>163878</v>
      </c>
      <c r="H7708">
        <v>4</v>
      </c>
      <c r="I7708">
        <v>2</v>
      </c>
      <c r="J7708">
        <v>6722</v>
      </c>
    </row>
    <row r="7709" spans="1:10" x14ac:dyDescent="0.2">
      <c r="A7709" t="s">
        <v>33</v>
      </c>
      <c r="B7709" t="s">
        <v>43</v>
      </c>
      <c r="C7709">
        <v>2019</v>
      </c>
      <c r="D7709">
        <v>1</v>
      </c>
      <c r="E7709" t="s">
        <v>28</v>
      </c>
      <c r="F7709" t="s">
        <v>25</v>
      </c>
      <c r="G7709">
        <v>158912</v>
      </c>
      <c r="H7709">
        <v>4</v>
      </c>
      <c r="I7709">
        <v>2</v>
      </c>
      <c r="J7709">
        <v>7621</v>
      </c>
    </row>
    <row r="7710" spans="1:10" x14ac:dyDescent="0.2">
      <c r="A7710" t="s">
        <v>10</v>
      </c>
      <c r="B7710" t="s">
        <v>31</v>
      </c>
      <c r="C7710">
        <v>2006</v>
      </c>
      <c r="D7710">
        <v>3.5</v>
      </c>
      <c r="E7710" t="s">
        <v>16</v>
      </c>
      <c r="F7710" t="s">
        <v>13</v>
      </c>
      <c r="G7710">
        <v>80378</v>
      </c>
      <c r="H7710">
        <v>3</v>
      </c>
      <c r="I7710">
        <v>2</v>
      </c>
      <c r="J7710">
        <v>8792</v>
      </c>
    </row>
    <row r="7711" spans="1:10" x14ac:dyDescent="0.2">
      <c r="A7711" t="s">
        <v>23</v>
      </c>
      <c r="B7711" t="s">
        <v>24</v>
      </c>
      <c r="C7711">
        <v>2014</v>
      </c>
      <c r="D7711">
        <v>2.4</v>
      </c>
      <c r="E7711" t="s">
        <v>12</v>
      </c>
      <c r="F7711" t="s">
        <v>25</v>
      </c>
      <c r="G7711">
        <v>123882</v>
      </c>
      <c r="H7711">
        <v>3</v>
      </c>
      <c r="I7711">
        <v>5</v>
      </c>
      <c r="J7711">
        <v>8222</v>
      </c>
    </row>
    <row r="7712" spans="1:10" x14ac:dyDescent="0.2">
      <c r="A7712" t="s">
        <v>10</v>
      </c>
      <c r="B7712" t="s">
        <v>48</v>
      </c>
      <c r="C7712">
        <v>2006</v>
      </c>
      <c r="D7712">
        <v>3.3</v>
      </c>
      <c r="E7712" t="s">
        <v>22</v>
      </c>
      <c r="F7712" t="s">
        <v>25</v>
      </c>
      <c r="G7712">
        <v>30141</v>
      </c>
      <c r="H7712">
        <v>3</v>
      </c>
      <c r="I7712">
        <v>5</v>
      </c>
      <c r="J7712">
        <v>10597</v>
      </c>
    </row>
    <row r="7713" spans="1:10" x14ac:dyDescent="0.2">
      <c r="A7713" t="s">
        <v>40</v>
      </c>
      <c r="B7713" t="s">
        <v>51</v>
      </c>
      <c r="C7713">
        <v>2005</v>
      </c>
      <c r="D7713">
        <v>3.9</v>
      </c>
      <c r="E7713" t="s">
        <v>16</v>
      </c>
      <c r="F7713" t="s">
        <v>13</v>
      </c>
      <c r="G7713">
        <v>37096</v>
      </c>
      <c r="H7713">
        <v>5</v>
      </c>
      <c r="I7713">
        <v>2</v>
      </c>
      <c r="J7713">
        <v>9758</v>
      </c>
    </row>
    <row r="7714" spans="1:10" x14ac:dyDescent="0.2">
      <c r="A7714" t="s">
        <v>20</v>
      </c>
      <c r="B7714" t="s">
        <v>21</v>
      </c>
      <c r="C7714">
        <v>2021</v>
      </c>
      <c r="D7714">
        <v>2.2999999999999998</v>
      </c>
      <c r="E7714" t="s">
        <v>28</v>
      </c>
      <c r="F7714" t="s">
        <v>25</v>
      </c>
      <c r="G7714">
        <v>38439</v>
      </c>
      <c r="H7714">
        <v>4</v>
      </c>
      <c r="I7714">
        <v>1</v>
      </c>
      <c r="J7714">
        <v>11931</v>
      </c>
    </row>
    <row r="7715" spans="1:10" x14ac:dyDescent="0.2">
      <c r="A7715" t="s">
        <v>26</v>
      </c>
      <c r="B7715" t="s">
        <v>32</v>
      </c>
      <c r="C7715">
        <v>2012</v>
      </c>
      <c r="D7715">
        <v>2.8</v>
      </c>
      <c r="E7715" t="s">
        <v>22</v>
      </c>
      <c r="F7715" t="s">
        <v>25</v>
      </c>
      <c r="G7715">
        <v>297859</v>
      </c>
      <c r="H7715">
        <v>4</v>
      </c>
      <c r="I7715">
        <v>3</v>
      </c>
      <c r="J7715">
        <v>6542</v>
      </c>
    </row>
    <row r="7716" spans="1:10" x14ac:dyDescent="0.2">
      <c r="A7716" t="s">
        <v>36</v>
      </c>
      <c r="B7716" t="s">
        <v>37</v>
      </c>
      <c r="C7716">
        <v>2004</v>
      </c>
      <c r="D7716">
        <v>1.4</v>
      </c>
      <c r="E7716" t="s">
        <v>12</v>
      </c>
      <c r="F7716" t="s">
        <v>25</v>
      </c>
      <c r="G7716">
        <v>36153</v>
      </c>
      <c r="H7716">
        <v>5</v>
      </c>
      <c r="I7716">
        <v>4</v>
      </c>
      <c r="J7716">
        <v>5976</v>
      </c>
    </row>
    <row r="7717" spans="1:10" x14ac:dyDescent="0.2">
      <c r="A7717" t="s">
        <v>10</v>
      </c>
      <c r="B7717" t="s">
        <v>48</v>
      </c>
      <c r="C7717">
        <v>2006</v>
      </c>
      <c r="D7717">
        <v>1.2</v>
      </c>
      <c r="E7717" t="s">
        <v>16</v>
      </c>
      <c r="F7717" t="s">
        <v>25</v>
      </c>
      <c r="G7717">
        <v>273953</v>
      </c>
      <c r="H7717">
        <v>4</v>
      </c>
      <c r="I7717">
        <v>4</v>
      </c>
      <c r="J7717">
        <v>2620</v>
      </c>
    </row>
    <row r="7718" spans="1:10" x14ac:dyDescent="0.2">
      <c r="A7718" t="s">
        <v>23</v>
      </c>
      <c r="B7718" t="s">
        <v>24</v>
      </c>
      <c r="C7718">
        <v>2014</v>
      </c>
      <c r="D7718">
        <v>4.8</v>
      </c>
      <c r="E7718" t="s">
        <v>22</v>
      </c>
      <c r="F7718" t="s">
        <v>25</v>
      </c>
      <c r="G7718">
        <v>154335</v>
      </c>
      <c r="H7718">
        <v>3</v>
      </c>
      <c r="I7718">
        <v>2</v>
      </c>
      <c r="J7718">
        <v>12013</v>
      </c>
    </row>
    <row r="7719" spans="1:10" x14ac:dyDescent="0.2">
      <c r="A7719" t="s">
        <v>29</v>
      </c>
      <c r="B7719" t="s">
        <v>56</v>
      </c>
      <c r="C7719">
        <v>2003</v>
      </c>
      <c r="D7719">
        <v>4.4000000000000004</v>
      </c>
      <c r="E7719" t="s">
        <v>16</v>
      </c>
      <c r="F7719" t="s">
        <v>17</v>
      </c>
      <c r="G7719">
        <v>283836</v>
      </c>
      <c r="H7719">
        <v>5</v>
      </c>
      <c r="I7719">
        <v>2</v>
      </c>
      <c r="J7719">
        <v>6223</v>
      </c>
    </row>
    <row r="7720" spans="1:10" x14ac:dyDescent="0.2">
      <c r="A7720" t="s">
        <v>18</v>
      </c>
      <c r="B7720" t="s">
        <v>52</v>
      </c>
      <c r="C7720">
        <v>2015</v>
      </c>
      <c r="D7720">
        <v>2.1</v>
      </c>
      <c r="E7720" t="s">
        <v>16</v>
      </c>
      <c r="F7720" t="s">
        <v>13</v>
      </c>
      <c r="G7720">
        <v>297328</v>
      </c>
      <c r="H7720">
        <v>2</v>
      </c>
      <c r="I7720">
        <v>3</v>
      </c>
      <c r="J7720">
        <v>5753</v>
      </c>
    </row>
    <row r="7721" spans="1:10" x14ac:dyDescent="0.2">
      <c r="A7721" t="s">
        <v>26</v>
      </c>
      <c r="B7721" t="s">
        <v>27</v>
      </c>
      <c r="C7721">
        <v>2004</v>
      </c>
      <c r="D7721">
        <v>3.9</v>
      </c>
      <c r="E7721" t="s">
        <v>12</v>
      </c>
      <c r="F7721" t="s">
        <v>13</v>
      </c>
      <c r="G7721">
        <v>292261</v>
      </c>
      <c r="H7721">
        <v>4</v>
      </c>
      <c r="I7721">
        <v>5</v>
      </c>
      <c r="J7721">
        <v>3354</v>
      </c>
    </row>
    <row r="7722" spans="1:10" x14ac:dyDescent="0.2">
      <c r="A7722" t="s">
        <v>36</v>
      </c>
      <c r="B7722" t="s">
        <v>37</v>
      </c>
      <c r="C7722">
        <v>2018</v>
      </c>
      <c r="D7722">
        <v>4.5999999999999996</v>
      </c>
      <c r="E7722" t="s">
        <v>12</v>
      </c>
      <c r="F7722" t="s">
        <v>25</v>
      </c>
      <c r="G7722">
        <v>220518</v>
      </c>
      <c r="H7722">
        <v>2</v>
      </c>
      <c r="I7722">
        <v>2</v>
      </c>
      <c r="J7722">
        <v>9689</v>
      </c>
    </row>
    <row r="7723" spans="1:10" x14ac:dyDescent="0.2">
      <c r="A7723" t="s">
        <v>14</v>
      </c>
      <c r="B7723" t="s">
        <v>39</v>
      </c>
      <c r="C7723">
        <v>2012</v>
      </c>
      <c r="D7723">
        <v>3.1</v>
      </c>
      <c r="E7723" t="s">
        <v>28</v>
      </c>
      <c r="F7723" t="s">
        <v>17</v>
      </c>
      <c r="G7723">
        <v>295072</v>
      </c>
      <c r="H7723">
        <v>5</v>
      </c>
      <c r="I7723">
        <v>2</v>
      </c>
      <c r="J7723">
        <v>6398</v>
      </c>
    </row>
    <row r="7724" spans="1:10" x14ac:dyDescent="0.2">
      <c r="A7724" t="s">
        <v>40</v>
      </c>
      <c r="B7724" t="s">
        <v>49</v>
      </c>
      <c r="C7724">
        <v>2022</v>
      </c>
      <c r="D7724">
        <v>2.1</v>
      </c>
      <c r="E7724" t="s">
        <v>16</v>
      </c>
      <c r="F7724" t="s">
        <v>13</v>
      </c>
      <c r="G7724">
        <v>213111</v>
      </c>
      <c r="H7724">
        <v>5</v>
      </c>
      <c r="I7724">
        <v>1</v>
      </c>
      <c r="J7724">
        <v>9537</v>
      </c>
    </row>
    <row r="7725" spans="1:10" x14ac:dyDescent="0.2">
      <c r="A7725" t="s">
        <v>14</v>
      </c>
      <c r="B7725" t="s">
        <v>15</v>
      </c>
      <c r="C7725">
        <v>2017</v>
      </c>
      <c r="D7725">
        <v>3.8</v>
      </c>
      <c r="E7725" t="s">
        <v>22</v>
      </c>
      <c r="F7725" t="s">
        <v>13</v>
      </c>
      <c r="G7725">
        <v>14956</v>
      </c>
      <c r="H7725">
        <v>2</v>
      </c>
      <c r="I7725">
        <v>3</v>
      </c>
      <c r="J7725">
        <v>14700</v>
      </c>
    </row>
    <row r="7726" spans="1:10" x14ac:dyDescent="0.2">
      <c r="A7726" t="s">
        <v>10</v>
      </c>
      <c r="B7726" t="s">
        <v>48</v>
      </c>
      <c r="C7726">
        <v>2018</v>
      </c>
      <c r="D7726">
        <v>4.7</v>
      </c>
      <c r="E7726" t="s">
        <v>28</v>
      </c>
      <c r="F7726" t="s">
        <v>17</v>
      </c>
      <c r="G7726">
        <v>54454</v>
      </c>
      <c r="H7726">
        <v>2</v>
      </c>
      <c r="I7726">
        <v>2</v>
      </c>
      <c r="J7726">
        <v>14610</v>
      </c>
    </row>
    <row r="7727" spans="1:10" x14ac:dyDescent="0.2">
      <c r="A7727" t="s">
        <v>20</v>
      </c>
      <c r="B7727" t="s">
        <v>21</v>
      </c>
      <c r="C7727">
        <v>2000</v>
      </c>
      <c r="D7727">
        <v>2.1</v>
      </c>
      <c r="E7727" t="s">
        <v>16</v>
      </c>
      <c r="F7727" t="s">
        <v>25</v>
      </c>
      <c r="G7727">
        <v>6916</v>
      </c>
      <c r="H7727">
        <v>3</v>
      </c>
      <c r="I7727">
        <v>3</v>
      </c>
      <c r="J7727">
        <v>7061</v>
      </c>
    </row>
    <row r="7728" spans="1:10" x14ac:dyDescent="0.2">
      <c r="A7728" t="s">
        <v>40</v>
      </c>
      <c r="B7728" t="s">
        <v>41</v>
      </c>
      <c r="C7728">
        <v>2017</v>
      </c>
      <c r="D7728">
        <v>3.4</v>
      </c>
      <c r="E7728" t="s">
        <v>28</v>
      </c>
      <c r="F7728" t="s">
        <v>25</v>
      </c>
      <c r="G7728">
        <v>209941</v>
      </c>
      <c r="H7728">
        <v>2</v>
      </c>
      <c r="I7728">
        <v>2</v>
      </c>
      <c r="J7728">
        <v>8401</v>
      </c>
    </row>
    <row r="7729" spans="1:10" x14ac:dyDescent="0.2">
      <c r="A7729" t="s">
        <v>14</v>
      </c>
      <c r="B7729" t="s">
        <v>46</v>
      </c>
      <c r="C7729">
        <v>2005</v>
      </c>
      <c r="D7729">
        <v>3.2</v>
      </c>
      <c r="E7729" t="s">
        <v>28</v>
      </c>
      <c r="F7729" t="s">
        <v>13</v>
      </c>
      <c r="G7729">
        <v>137054</v>
      </c>
      <c r="H7729">
        <v>2</v>
      </c>
      <c r="I7729">
        <v>1</v>
      </c>
      <c r="J7729">
        <v>6058</v>
      </c>
    </row>
    <row r="7730" spans="1:10" x14ac:dyDescent="0.2">
      <c r="A7730" t="s">
        <v>40</v>
      </c>
      <c r="B7730" t="s">
        <v>41</v>
      </c>
      <c r="C7730">
        <v>2003</v>
      </c>
      <c r="D7730">
        <v>4.5999999999999996</v>
      </c>
      <c r="E7730" t="s">
        <v>16</v>
      </c>
      <c r="F7730" t="s">
        <v>25</v>
      </c>
      <c r="G7730">
        <v>284897</v>
      </c>
      <c r="H7730">
        <v>5</v>
      </c>
      <c r="I7730">
        <v>2</v>
      </c>
      <c r="J7730">
        <v>4902</v>
      </c>
    </row>
    <row r="7731" spans="1:10" x14ac:dyDescent="0.2">
      <c r="A7731" t="s">
        <v>40</v>
      </c>
      <c r="B7731" t="s">
        <v>49</v>
      </c>
      <c r="C7731">
        <v>2010</v>
      </c>
      <c r="D7731">
        <v>1.2</v>
      </c>
      <c r="E7731" t="s">
        <v>22</v>
      </c>
      <c r="F7731" t="s">
        <v>25</v>
      </c>
      <c r="G7731">
        <v>55837</v>
      </c>
      <c r="H7731">
        <v>4</v>
      </c>
      <c r="I7731">
        <v>1</v>
      </c>
      <c r="J7731">
        <v>9183</v>
      </c>
    </row>
    <row r="7732" spans="1:10" x14ac:dyDescent="0.2">
      <c r="A7732" t="s">
        <v>23</v>
      </c>
      <c r="B7732" t="s">
        <v>38</v>
      </c>
      <c r="C7732">
        <v>2016</v>
      </c>
      <c r="D7732">
        <v>4.4000000000000004</v>
      </c>
      <c r="E7732" t="s">
        <v>12</v>
      </c>
      <c r="F7732" t="s">
        <v>17</v>
      </c>
      <c r="G7732">
        <v>149333</v>
      </c>
      <c r="H7732">
        <v>3</v>
      </c>
      <c r="I7732">
        <v>3</v>
      </c>
      <c r="J7732">
        <v>11813</v>
      </c>
    </row>
    <row r="7733" spans="1:10" x14ac:dyDescent="0.2">
      <c r="A7733" t="s">
        <v>18</v>
      </c>
      <c r="B7733" t="s">
        <v>19</v>
      </c>
      <c r="C7733">
        <v>2011</v>
      </c>
      <c r="D7733">
        <v>1.9</v>
      </c>
      <c r="E7733" t="s">
        <v>28</v>
      </c>
      <c r="F7733" t="s">
        <v>17</v>
      </c>
      <c r="G7733">
        <v>158126</v>
      </c>
      <c r="H7733">
        <v>4</v>
      </c>
      <c r="I7733">
        <v>3</v>
      </c>
      <c r="J7733">
        <v>7637</v>
      </c>
    </row>
    <row r="7734" spans="1:10" x14ac:dyDescent="0.2">
      <c r="A7734" t="s">
        <v>36</v>
      </c>
      <c r="B7734" t="s">
        <v>37</v>
      </c>
      <c r="C7734">
        <v>2000</v>
      </c>
      <c r="D7734">
        <v>3.1</v>
      </c>
      <c r="E7734" t="s">
        <v>22</v>
      </c>
      <c r="F7734" t="s">
        <v>17</v>
      </c>
      <c r="G7734">
        <v>19996</v>
      </c>
      <c r="H7734">
        <v>3</v>
      </c>
      <c r="I7734">
        <v>1</v>
      </c>
      <c r="J7734">
        <v>10300</v>
      </c>
    </row>
    <row r="7735" spans="1:10" x14ac:dyDescent="0.2">
      <c r="A7735" t="s">
        <v>18</v>
      </c>
      <c r="B7735" t="s">
        <v>54</v>
      </c>
      <c r="C7735">
        <v>2015</v>
      </c>
      <c r="D7735">
        <v>2.7</v>
      </c>
      <c r="E7735" t="s">
        <v>12</v>
      </c>
      <c r="F7735" t="s">
        <v>25</v>
      </c>
      <c r="G7735">
        <v>182594</v>
      </c>
      <c r="H7735">
        <v>3</v>
      </c>
      <c r="I7735">
        <v>1</v>
      </c>
      <c r="J7735">
        <v>7648</v>
      </c>
    </row>
    <row r="7736" spans="1:10" x14ac:dyDescent="0.2">
      <c r="A7736" t="s">
        <v>33</v>
      </c>
      <c r="B7736" t="s">
        <v>55</v>
      </c>
      <c r="C7736">
        <v>2011</v>
      </c>
      <c r="D7736">
        <v>3.1</v>
      </c>
      <c r="E7736" t="s">
        <v>28</v>
      </c>
      <c r="F7736" t="s">
        <v>13</v>
      </c>
      <c r="G7736">
        <v>21375</v>
      </c>
      <c r="H7736">
        <v>2</v>
      </c>
      <c r="I7736">
        <v>4</v>
      </c>
      <c r="J7736">
        <v>10072</v>
      </c>
    </row>
    <row r="7737" spans="1:10" x14ac:dyDescent="0.2">
      <c r="A7737" t="s">
        <v>36</v>
      </c>
      <c r="B7737" t="s">
        <v>53</v>
      </c>
      <c r="C7737">
        <v>2005</v>
      </c>
      <c r="D7737">
        <v>3.7</v>
      </c>
      <c r="E7737" t="s">
        <v>22</v>
      </c>
      <c r="F7737" t="s">
        <v>25</v>
      </c>
      <c r="G7737">
        <v>88641</v>
      </c>
      <c r="H7737">
        <v>5</v>
      </c>
      <c r="I7737">
        <v>1</v>
      </c>
      <c r="J7737">
        <v>9527</v>
      </c>
    </row>
    <row r="7738" spans="1:10" x14ac:dyDescent="0.2">
      <c r="A7738" t="s">
        <v>23</v>
      </c>
      <c r="B7738" t="s">
        <v>45</v>
      </c>
      <c r="C7738">
        <v>2013</v>
      </c>
      <c r="D7738">
        <v>1.6</v>
      </c>
      <c r="E7738" t="s">
        <v>28</v>
      </c>
      <c r="F7738" t="s">
        <v>13</v>
      </c>
      <c r="G7738">
        <v>237413</v>
      </c>
      <c r="H7738">
        <v>2</v>
      </c>
      <c r="I7738">
        <v>3</v>
      </c>
      <c r="J7738">
        <v>4851</v>
      </c>
    </row>
    <row r="7739" spans="1:10" x14ac:dyDescent="0.2">
      <c r="A7739" t="s">
        <v>20</v>
      </c>
      <c r="B7739" t="s">
        <v>50</v>
      </c>
      <c r="C7739">
        <v>2007</v>
      </c>
      <c r="D7739">
        <v>2.6</v>
      </c>
      <c r="E7739" t="s">
        <v>22</v>
      </c>
      <c r="F7739" t="s">
        <v>13</v>
      </c>
      <c r="G7739">
        <v>26607</v>
      </c>
      <c r="H7739">
        <v>4</v>
      </c>
      <c r="I7739">
        <v>2</v>
      </c>
      <c r="J7739">
        <v>10267</v>
      </c>
    </row>
    <row r="7740" spans="1:10" x14ac:dyDescent="0.2">
      <c r="A7740" t="s">
        <v>33</v>
      </c>
      <c r="B7740" t="s">
        <v>43</v>
      </c>
      <c r="C7740">
        <v>2011</v>
      </c>
      <c r="D7740">
        <v>1.3</v>
      </c>
      <c r="E7740" t="s">
        <v>28</v>
      </c>
      <c r="F7740" t="s">
        <v>17</v>
      </c>
      <c r="G7740">
        <v>182449</v>
      </c>
      <c r="H7740">
        <v>2</v>
      </c>
      <c r="I7740">
        <v>3</v>
      </c>
      <c r="J7740">
        <v>6551</v>
      </c>
    </row>
    <row r="7741" spans="1:10" x14ac:dyDescent="0.2">
      <c r="A7741" t="s">
        <v>29</v>
      </c>
      <c r="B7741" t="s">
        <v>35</v>
      </c>
      <c r="C7741">
        <v>2002</v>
      </c>
      <c r="D7741">
        <v>2</v>
      </c>
      <c r="E7741" t="s">
        <v>28</v>
      </c>
      <c r="F7741" t="s">
        <v>25</v>
      </c>
      <c r="G7741">
        <v>94713</v>
      </c>
      <c r="H7741">
        <v>2</v>
      </c>
      <c r="I7741">
        <v>5</v>
      </c>
      <c r="J7741">
        <v>4805</v>
      </c>
    </row>
    <row r="7742" spans="1:10" x14ac:dyDescent="0.2">
      <c r="A7742" t="s">
        <v>10</v>
      </c>
      <c r="B7742" t="s">
        <v>31</v>
      </c>
      <c r="C7742">
        <v>2000</v>
      </c>
      <c r="D7742">
        <v>4.7</v>
      </c>
      <c r="E7742" t="s">
        <v>16</v>
      </c>
      <c r="F7742" t="s">
        <v>13</v>
      </c>
      <c r="G7742">
        <v>79995</v>
      </c>
      <c r="H7742">
        <v>3</v>
      </c>
      <c r="I7742">
        <v>1</v>
      </c>
      <c r="J7742">
        <v>8200</v>
      </c>
    </row>
    <row r="7743" spans="1:10" x14ac:dyDescent="0.2">
      <c r="A7743" t="s">
        <v>10</v>
      </c>
      <c r="B7743" t="s">
        <v>48</v>
      </c>
      <c r="C7743">
        <v>2020</v>
      </c>
      <c r="D7743">
        <v>5</v>
      </c>
      <c r="E7743" t="s">
        <v>22</v>
      </c>
      <c r="F7743" t="s">
        <v>17</v>
      </c>
      <c r="G7743">
        <v>85317</v>
      </c>
      <c r="H7743">
        <v>3</v>
      </c>
      <c r="I7743">
        <v>1</v>
      </c>
      <c r="J7743">
        <v>16893</v>
      </c>
    </row>
    <row r="7744" spans="1:10" x14ac:dyDescent="0.2">
      <c r="A7744" t="s">
        <v>20</v>
      </c>
      <c r="B7744" t="s">
        <v>42</v>
      </c>
      <c r="C7744">
        <v>2007</v>
      </c>
      <c r="D7744">
        <v>2.9</v>
      </c>
      <c r="E7744" t="s">
        <v>28</v>
      </c>
      <c r="F7744" t="s">
        <v>25</v>
      </c>
      <c r="G7744">
        <v>93930</v>
      </c>
      <c r="H7744">
        <v>5</v>
      </c>
      <c r="I7744">
        <v>4</v>
      </c>
      <c r="J7744">
        <v>7221</v>
      </c>
    </row>
    <row r="7745" spans="1:10" x14ac:dyDescent="0.2">
      <c r="A7745" t="s">
        <v>40</v>
      </c>
      <c r="B7745" t="s">
        <v>41</v>
      </c>
      <c r="C7745">
        <v>2023</v>
      </c>
      <c r="D7745">
        <v>1.2</v>
      </c>
      <c r="E7745" t="s">
        <v>16</v>
      </c>
      <c r="F7745" t="s">
        <v>17</v>
      </c>
      <c r="G7745">
        <v>122511</v>
      </c>
      <c r="H7745">
        <v>5</v>
      </c>
      <c r="I7745">
        <v>1</v>
      </c>
      <c r="J7745">
        <v>12249</v>
      </c>
    </row>
    <row r="7746" spans="1:10" x14ac:dyDescent="0.2">
      <c r="A7746" t="s">
        <v>36</v>
      </c>
      <c r="B7746" t="s">
        <v>37</v>
      </c>
      <c r="C7746">
        <v>2018</v>
      </c>
      <c r="D7746">
        <v>4.7</v>
      </c>
      <c r="E7746" t="s">
        <v>16</v>
      </c>
      <c r="F7746" t="s">
        <v>25</v>
      </c>
      <c r="G7746">
        <v>131134</v>
      </c>
      <c r="H7746">
        <v>3</v>
      </c>
      <c r="I7746">
        <v>5</v>
      </c>
      <c r="J7746">
        <v>12577</v>
      </c>
    </row>
    <row r="7747" spans="1:10" x14ac:dyDescent="0.2">
      <c r="A7747" t="s">
        <v>33</v>
      </c>
      <c r="B7747" t="s">
        <v>55</v>
      </c>
      <c r="C7747">
        <v>2008</v>
      </c>
      <c r="D7747">
        <v>2.6</v>
      </c>
      <c r="E7747" t="s">
        <v>16</v>
      </c>
      <c r="F7747" t="s">
        <v>17</v>
      </c>
      <c r="G7747">
        <v>124257</v>
      </c>
      <c r="H7747">
        <v>3</v>
      </c>
      <c r="I7747">
        <v>4</v>
      </c>
      <c r="J7747">
        <v>9114</v>
      </c>
    </row>
    <row r="7748" spans="1:10" x14ac:dyDescent="0.2">
      <c r="A7748" t="s">
        <v>36</v>
      </c>
      <c r="B7748" t="s">
        <v>53</v>
      </c>
      <c r="C7748">
        <v>2020</v>
      </c>
      <c r="D7748">
        <v>4.0999999999999996</v>
      </c>
      <c r="E7748" t="s">
        <v>28</v>
      </c>
      <c r="F7748" t="s">
        <v>25</v>
      </c>
      <c r="G7748">
        <v>277774</v>
      </c>
      <c r="H7748">
        <v>4</v>
      </c>
      <c r="I7748">
        <v>5</v>
      </c>
      <c r="J7748">
        <v>8644</v>
      </c>
    </row>
    <row r="7749" spans="1:10" x14ac:dyDescent="0.2">
      <c r="A7749" t="s">
        <v>40</v>
      </c>
      <c r="B7749" t="s">
        <v>51</v>
      </c>
      <c r="C7749">
        <v>2013</v>
      </c>
      <c r="D7749">
        <v>4.9000000000000004</v>
      </c>
      <c r="E7749" t="s">
        <v>12</v>
      </c>
      <c r="F7749" t="s">
        <v>25</v>
      </c>
      <c r="G7749">
        <v>128700</v>
      </c>
      <c r="H7749">
        <v>2</v>
      </c>
      <c r="I7749">
        <v>2</v>
      </c>
      <c r="J7749">
        <v>10326</v>
      </c>
    </row>
    <row r="7750" spans="1:10" x14ac:dyDescent="0.2">
      <c r="A7750" t="s">
        <v>36</v>
      </c>
      <c r="B7750" t="s">
        <v>53</v>
      </c>
      <c r="C7750">
        <v>2015</v>
      </c>
      <c r="D7750">
        <v>1.6</v>
      </c>
      <c r="E7750" t="s">
        <v>12</v>
      </c>
      <c r="F7750" t="s">
        <v>17</v>
      </c>
      <c r="G7750">
        <v>13888</v>
      </c>
      <c r="H7750">
        <v>4</v>
      </c>
      <c r="I7750">
        <v>4</v>
      </c>
      <c r="J7750">
        <v>11422</v>
      </c>
    </row>
    <row r="7751" spans="1:10" x14ac:dyDescent="0.2">
      <c r="A7751" t="s">
        <v>18</v>
      </c>
      <c r="B7751" t="s">
        <v>52</v>
      </c>
      <c r="C7751">
        <v>2018</v>
      </c>
      <c r="D7751">
        <v>1.7</v>
      </c>
      <c r="E7751" t="s">
        <v>22</v>
      </c>
      <c r="F7751" t="s">
        <v>17</v>
      </c>
      <c r="G7751">
        <v>35106</v>
      </c>
      <c r="H7751">
        <v>5</v>
      </c>
      <c r="I7751">
        <v>3</v>
      </c>
      <c r="J7751">
        <v>13997</v>
      </c>
    </row>
    <row r="7752" spans="1:10" x14ac:dyDescent="0.2">
      <c r="A7752" t="s">
        <v>14</v>
      </c>
      <c r="B7752" t="s">
        <v>46</v>
      </c>
      <c r="C7752">
        <v>2022</v>
      </c>
      <c r="D7752">
        <v>4.4000000000000004</v>
      </c>
      <c r="E7752" t="s">
        <v>16</v>
      </c>
      <c r="F7752" t="s">
        <v>25</v>
      </c>
      <c r="G7752">
        <v>176976</v>
      </c>
      <c r="H7752">
        <v>5</v>
      </c>
      <c r="I7752">
        <v>5</v>
      </c>
      <c r="J7752">
        <v>12560</v>
      </c>
    </row>
    <row r="7753" spans="1:10" x14ac:dyDescent="0.2">
      <c r="A7753" t="s">
        <v>14</v>
      </c>
      <c r="B7753" t="s">
        <v>46</v>
      </c>
      <c r="C7753">
        <v>2011</v>
      </c>
      <c r="D7753">
        <v>2.5</v>
      </c>
      <c r="E7753" t="s">
        <v>16</v>
      </c>
      <c r="F7753" t="s">
        <v>17</v>
      </c>
      <c r="G7753">
        <v>99892</v>
      </c>
      <c r="H7753">
        <v>3</v>
      </c>
      <c r="I7753">
        <v>3</v>
      </c>
      <c r="J7753">
        <v>10402</v>
      </c>
    </row>
    <row r="7754" spans="1:10" x14ac:dyDescent="0.2">
      <c r="A7754" t="s">
        <v>14</v>
      </c>
      <c r="B7754" t="s">
        <v>39</v>
      </c>
      <c r="C7754">
        <v>2017</v>
      </c>
      <c r="D7754">
        <v>3.6</v>
      </c>
      <c r="E7754" t="s">
        <v>28</v>
      </c>
      <c r="F7754" t="s">
        <v>17</v>
      </c>
      <c r="G7754">
        <v>87376</v>
      </c>
      <c r="H7754">
        <v>3</v>
      </c>
      <c r="I7754">
        <v>2</v>
      </c>
      <c r="J7754">
        <v>12552</v>
      </c>
    </row>
    <row r="7755" spans="1:10" x14ac:dyDescent="0.2">
      <c r="A7755" t="s">
        <v>40</v>
      </c>
      <c r="B7755" t="s">
        <v>41</v>
      </c>
      <c r="C7755">
        <v>2012</v>
      </c>
      <c r="D7755">
        <v>2.2999999999999998</v>
      </c>
      <c r="E7755" t="s">
        <v>16</v>
      </c>
      <c r="F7755" t="s">
        <v>25</v>
      </c>
      <c r="G7755">
        <v>137281</v>
      </c>
      <c r="H7755">
        <v>2</v>
      </c>
      <c r="I7755">
        <v>1</v>
      </c>
      <c r="J7755">
        <v>8254</v>
      </c>
    </row>
    <row r="7756" spans="1:10" x14ac:dyDescent="0.2">
      <c r="A7756" t="s">
        <v>36</v>
      </c>
      <c r="B7756" t="s">
        <v>44</v>
      </c>
      <c r="C7756">
        <v>2020</v>
      </c>
      <c r="D7756">
        <v>3.1</v>
      </c>
      <c r="E7756" t="s">
        <v>12</v>
      </c>
      <c r="F7756" t="s">
        <v>17</v>
      </c>
      <c r="G7756">
        <v>154172</v>
      </c>
      <c r="H7756">
        <v>2</v>
      </c>
      <c r="I7756">
        <v>1</v>
      </c>
      <c r="J7756">
        <v>11616</v>
      </c>
    </row>
    <row r="7757" spans="1:10" x14ac:dyDescent="0.2">
      <c r="A7757" t="s">
        <v>29</v>
      </c>
      <c r="B7757" t="s">
        <v>56</v>
      </c>
      <c r="C7757">
        <v>2001</v>
      </c>
      <c r="D7757">
        <v>2.9</v>
      </c>
      <c r="E7757" t="s">
        <v>22</v>
      </c>
      <c r="F7757" t="s">
        <v>17</v>
      </c>
      <c r="G7757">
        <v>119000</v>
      </c>
      <c r="H7757">
        <v>3</v>
      </c>
      <c r="I7757">
        <v>2</v>
      </c>
      <c r="J7757">
        <v>8420</v>
      </c>
    </row>
    <row r="7758" spans="1:10" x14ac:dyDescent="0.2">
      <c r="A7758" t="s">
        <v>26</v>
      </c>
      <c r="B7758" t="s">
        <v>47</v>
      </c>
      <c r="C7758">
        <v>2021</v>
      </c>
      <c r="D7758">
        <v>2.1</v>
      </c>
      <c r="E7758" t="s">
        <v>12</v>
      </c>
      <c r="F7758" t="s">
        <v>13</v>
      </c>
      <c r="G7758">
        <v>34344</v>
      </c>
      <c r="H7758">
        <v>5</v>
      </c>
      <c r="I7758">
        <v>1</v>
      </c>
      <c r="J7758">
        <v>11813</v>
      </c>
    </row>
    <row r="7759" spans="1:10" x14ac:dyDescent="0.2">
      <c r="A7759" t="s">
        <v>14</v>
      </c>
      <c r="B7759" t="s">
        <v>15</v>
      </c>
      <c r="C7759">
        <v>2001</v>
      </c>
      <c r="D7759">
        <v>4.2</v>
      </c>
      <c r="E7759" t="s">
        <v>16</v>
      </c>
      <c r="F7759" t="s">
        <v>25</v>
      </c>
      <c r="G7759">
        <v>270353</v>
      </c>
      <c r="H7759">
        <v>4</v>
      </c>
      <c r="I7759">
        <v>3</v>
      </c>
      <c r="J7759">
        <v>4192</v>
      </c>
    </row>
    <row r="7760" spans="1:10" x14ac:dyDescent="0.2">
      <c r="A7760" t="s">
        <v>36</v>
      </c>
      <c r="B7760" t="s">
        <v>44</v>
      </c>
      <c r="C7760">
        <v>2005</v>
      </c>
      <c r="D7760">
        <v>2.5</v>
      </c>
      <c r="E7760" t="s">
        <v>22</v>
      </c>
      <c r="F7760" t="s">
        <v>17</v>
      </c>
      <c r="G7760">
        <v>14321</v>
      </c>
      <c r="H7760">
        <v>4</v>
      </c>
      <c r="I7760">
        <v>5</v>
      </c>
      <c r="J7760">
        <v>11313</v>
      </c>
    </row>
    <row r="7761" spans="1:10" x14ac:dyDescent="0.2">
      <c r="A7761" t="s">
        <v>14</v>
      </c>
      <c r="B7761" t="s">
        <v>39</v>
      </c>
      <c r="C7761">
        <v>2016</v>
      </c>
      <c r="D7761">
        <v>3.6</v>
      </c>
      <c r="E7761" t="s">
        <v>12</v>
      </c>
      <c r="F7761" t="s">
        <v>25</v>
      </c>
      <c r="G7761">
        <v>159769</v>
      </c>
      <c r="H7761">
        <v>2</v>
      </c>
      <c r="I7761">
        <v>4</v>
      </c>
      <c r="J7761">
        <v>9304</v>
      </c>
    </row>
    <row r="7762" spans="1:10" x14ac:dyDescent="0.2">
      <c r="A7762" t="s">
        <v>23</v>
      </c>
      <c r="B7762" t="s">
        <v>38</v>
      </c>
      <c r="C7762">
        <v>2015</v>
      </c>
      <c r="D7762">
        <v>5</v>
      </c>
      <c r="E7762" t="s">
        <v>22</v>
      </c>
      <c r="F7762" t="s">
        <v>25</v>
      </c>
      <c r="G7762">
        <v>204501</v>
      </c>
      <c r="H7762">
        <v>3</v>
      </c>
      <c r="I7762">
        <v>2</v>
      </c>
      <c r="J7762">
        <v>11509</v>
      </c>
    </row>
    <row r="7763" spans="1:10" x14ac:dyDescent="0.2">
      <c r="A7763" t="s">
        <v>29</v>
      </c>
      <c r="B7763" t="s">
        <v>30</v>
      </c>
      <c r="C7763">
        <v>2000</v>
      </c>
      <c r="D7763">
        <v>3.2</v>
      </c>
      <c r="E7763" t="s">
        <v>22</v>
      </c>
      <c r="F7763" t="s">
        <v>17</v>
      </c>
      <c r="G7763">
        <v>108747</v>
      </c>
      <c r="H7763">
        <v>4</v>
      </c>
      <c r="I7763">
        <v>5</v>
      </c>
      <c r="J7763">
        <v>8625</v>
      </c>
    </row>
    <row r="7764" spans="1:10" x14ac:dyDescent="0.2">
      <c r="A7764" t="s">
        <v>26</v>
      </c>
      <c r="B7764" t="s">
        <v>27</v>
      </c>
      <c r="C7764">
        <v>2020</v>
      </c>
      <c r="D7764">
        <v>2.7</v>
      </c>
      <c r="E7764" t="s">
        <v>28</v>
      </c>
      <c r="F7764" t="s">
        <v>17</v>
      </c>
      <c r="G7764">
        <v>280261</v>
      </c>
      <c r="H7764">
        <v>5</v>
      </c>
      <c r="I7764">
        <v>2</v>
      </c>
      <c r="J7764">
        <v>8694</v>
      </c>
    </row>
    <row r="7765" spans="1:10" x14ac:dyDescent="0.2">
      <c r="A7765" t="s">
        <v>23</v>
      </c>
      <c r="B7765" t="s">
        <v>24</v>
      </c>
      <c r="C7765">
        <v>2022</v>
      </c>
      <c r="D7765">
        <v>3.1</v>
      </c>
      <c r="E7765" t="s">
        <v>12</v>
      </c>
      <c r="F7765" t="s">
        <v>25</v>
      </c>
      <c r="G7765">
        <v>71896</v>
      </c>
      <c r="H7765">
        <v>4</v>
      </c>
      <c r="I7765">
        <v>2</v>
      </c>
      <c r="J7765">
        <v>12362</v>
      </c>
    </row>
    <row r="7766" spans="1:10" x14ac:dyDescent="0.2">
      <c r="A7766" t="s">
        <v>40</v>
      </c>
      <c r="B7766" t="s">
        <v>51</v>
      </c>
      <c r="C7766">
        <v>2001</v>
      </c>
      <c r="D7766">
        <v>2.4</v>
      </c>
      <c r="E7766" t="s">
        <v>28</v>
      </c>
      <c r="F7766" t="s">
        <v>25</v>
      </c>
      <c r="G7766">
        <v>157739</v>
      </c>
      <c r="H7766">
        <v>2</v>
      </c>
      <c r="I7766">
        <v>1</v>
      </c>
      <c r="J7766">
        <v>3645</v>
      </c>
    </row>
    <row r="7767" spans="1:10" x14ac:dyDescent="0.2">
      <c r="A7767" t="s">
        <v>36</v>
      </c>
      <c r="B7767" t="s">
        <v>44</v>
      </c>
      <c r="C7767">
        <v>2010</v>
      </c>
      <c r="D7767">
        <v>2.6</v>
      </c>
      <c r="E7767" t="s">
        <v>22</v>
      </c>
      <c r="F7767" t="s">
        <v>13</v>
      </c>
      <c r="G7767">
        <v>6294</v>
      </c>
      <c r="H7767">
        <v>4</v>
      </c>
      <c r="I7767">
        <v>2</v>
      </c>
      <c r="J7767">
        <v>11574</v>
      </c>
    </row>
    <row r="7768" spans="1:10" x14ac:dyDescent="0.2">
      <c r="A7768" t="s">
        <v>36</v>
      </c>
      <c r="B7768" t="s">
        <v>44</v>
      </c>
      <c r="C7768">
        <v>2001</v>
      </c>
      <c r="D7768">
        <v>1.8</v>
      </c>
      <c r="E7768" t="s">
        <v>12</v>
      </c>
      <c r="F7768" t="s">
        <v>25</v>
      </c>
      <c r="G7768">
        <v>210021</v>
      </c>
      <c r="H7768">
        <v>2</v>
      </c>
      <c r="I7768">
        <v>2</v>
      </c>
      <c r="J7768">
        <v>2000</v>
      </c>
    </row>
    <row r="7769" spans="1:10" x14ac:dyDescent="0.2">
      <c r="A7769" t="s">
        <v>29</v>
      </c>
      <c r="B7769" t="s">
        <v>30</v>
      </c>
      <c r="C7769">
        <v>2019</v>
      </c>
      <c r="D7769">
        <v>2.9</v>
      </c>
      <c r="E7769" t="s">
        <v>22</v>
      </c>
      <c r="F7769" t="s">
        <v>25</v>
      </c>
      <c r="G7769">
        <v>131974</v>
      </c>
      <c r="H7769">
        <v>5</v>
      </c>
      <c r="I7769">
        <v>2</v>
      </c>
      <c r="J7769">
        <v>12060</v>
      </c>
    </row>
    <row r="7770" spans="1:10" x14ac:dyDescent="0.2">
      <c r="A7770" t="s">
        <v>29</v>
      </c>
      <c r="B7770" t="s">
        <v>30</v>
      </c>
      <c r="C7770">
        <v>2010</v>
      </c>
      <c r="D7770">
        <v>1.3</v>
      </c>
      <c r="E7770" t="s">
        <v>28</v>
      </c>
      <c r="F7770" t="s">
        <v>17</v>
      </c>
      <c r="G7770">
        <v>1130</v>
      </c>
      <c r="H7770">
        <v>5</v>
      </c>
      <c r="I7770">
        <v>3</v>
      </c>
      <c r="J7770">
        <v>9877</v>
      </c>
    </row>
    <row r="7771" spans="1:10" x14ac:dyDescent="0.2">
      <c r="A7771" t="s">
        <v>26</v>
      </c>
      <c r="B7771" t="s">
        <v>32</v>
      </c>
      <c r="C7771">
        <v>2000</v>
      </c>
      <c r="D7771">
        <v>1.4</v>
      </c>
      <c r="E7771" t="s">
        <v>12</v>
      </c>
      <c r="F7771" t="s">
        <v>25</v>
      </c>
      <c r="G7771">
        <v>213571</v>
      </c>
      <c r="H7771">
        <v>4</v>
      </c>
      <c r="I7771">
        <v>3</v>
      </c>
      <c r="J7771">
        <v>2000</v>
      </c>
    </row>
    <row r="7772" spans="1:10" x14ac:dyDescent="0.2">
      <c r="A7772" t="s">
        <v>14</v>
      </c>
      <c r="B7772" t="s">
        <v>46</v>
      </c>
      <c r="C7772">
        <v>2023</v>
      </c>
      <c r="D7772">
        <v>1.4</v>
      </c>
      <c r="E7772" t="s">
        <v>22</v>
      </c>
      <c r="F7772" t="s">
        <v>25</v>
      </c>
      <c r="G7772">
        <v>128077</v>
      </c>
      <c r="H7772">
        <v>3</v>
      </c>
      <c r="I7772">
        <v>1</v>
      </c>
      <c r="J7772">
        <v>11838</v>
      </c>
    </row>
    <row r="7773" spans="1:10" x14ac:dyDescent="0.2">
      <c r="A7773" t="s">
        <v>20</v>
      </c>
      <c r="B7773" t="s">
        <v>42</v>
      </c>
      <c r="C7773">
        <v>2003</v>
      </c>
      <c r="D7773">
        <v>3.3</v>
      </c>
      <c r="E7773" t="s">
        <v>22</v>
      </c>
      <c r="F7773" t="s">
        <v>17</v>
      </c>
      <c r="G7773">
        <v>128001</v>
      </c>
      <c r="H7773">
        <v>2</v>
      </c>
      <c r="I7773">
        <v>5</v>
      </c>
      <c r="J7773">
        <v>9239</v>
      </c>
    </row>
    <row r="7774" spans="1:10" x14ac:dyDescent="0.2">
      <c r="A7774" t="s">
        <v>36</v>
      </c>
      <c r="B7774" t="s">
        <v>37</v>
      </c>
      <c r="C7774">
        <v>2014</v>
      </c>
      <c r="D7774">
        <v>2.8</v>
      </c>
      <c r="E7774" t="s">
        <v>22</v>
      </c>
      <c r="F7774" t="s">
        <v>13</v>
      </c>
      <c r="G7774">
        <v>190385</v>
      </c>
      <c r="H7774">
        <v>2</v>
      </c>
      <c r="I7774">
        <v>3</v>
      </c>
      <c r="J7774">
        <v>9292</v>
      </c>
    </row>
    <row r="7775" spans="1:10" x14ac:dyDescent="0.2">
      <c r="A7775" t="s">
        <v>26</v>
      </c>
      <c r="B7775" t="s">
        <v>32</v>
      </c>
      <c r="C7775">
        <v>2000</v>
      </c>
      <c r="D7775">
        <v>1.8</v>
      </c>
      <c r="E7775" t="s">
        <v>16</v>
      </c>
      <c r="F7775" t="s">
        <v>13</v>
      </c>
      <c r="G7775">
        <v>129830</v>
      </c>
      <c r="H7775">
        <v>4</v>
      </c>
      <c r="I7775">
        <v>4</v>
      </c>
      <c r="J7775">
        <v>4303</v>
      </c>
    </row>
    <row r="7776" spans="1:10" x14ac:dyDescent="0.2">
      <c r="A7776" t="s">
        <v>36</v>
      </c>
      <c r="B7776" t="s">
        <v>44</v>
      </c>
      <c r="C7776">
        <v>2007</v>
      </c>
      <c r="D7776">
        <v>2</v>
      </c>
      <c r="E7776" t="s">
        <v>22</v>
      </c>
      <c r="F7776" t="s">
        <v>17</v>
      </c>
      <c r="G7776">
        <v>266591</v>
      </c>
      <c r="H7776">
        <v>5</v>
      </c>
      <c r="I7776">
        <v>2</v>
      </c>
      <c r="J7776">
        <v>6368</v>
      </c>
    </row>
    <row r="7777" spans="1:10" x14ac:dyDescent="0.2">
      <c r="A7777" t="s">
        <v>23</v>
      </c>
      <c r="B7777" t="s">
        <v>24</v>
      </c>
      <c r="C7777">
        <v>2002</v>
      </c>
      <c r="D7777">
        <v>3.9</v>
      </c>
      <c r="E7777" t="s">
        <v>28</v>
      </c>
      <c r="F7777" t="s">
        <v>17</v>
      </c>
      <c r="G7777">
        <v>120286</v>
      </c>
      <c r="H7777">
        <v>2</v>
      </c>
      <c r="I7777">
        <v>3</v>
      </c>
      <c r="J7777">
        <v>7694</v>
      </c>
    </row>
    <row r="7778" spans="1:10" x14ac:dyDescent="0.2">
      <c r="A7778" t="s">
        <v>18</v>
      </c>
      <c r="B7778" t="s">
        <v>54</v>
      </c>
      <c r="C7778">
        <v>2008</v>
      </c>
      <c r="D7778">
        <v>2.2000000000000002</v>
      </c>
      <c r="E7778" t="s">
        <v>12</v>
      </c>
      <c r="F7778" t="s">
        <v>25</v>
      </c>
      <c r="G7778">
        <v>77294</v>
      </c>
      <c r="H7778">
        <v>2</v>
      </c>
      <c r="I7778">
        <v>1</v>
      </c>
      <c r="J7778">
        <v>7154</v>
      </c>
    </row>
    <row r="7779" spans="1:10" x14ac:dyDescent="0.2">
      <c r="A7779" t="s">
        <v>23</v>
      </c>
      <c r="B7779" t="s">
        <v>45</v>
      </c>
      <c r="C7779">
        <v>2014</v>
      </c>
      <c r="D7779">
        <v>3.5</v>
      </c>
      <c r="E7779" t="s">
        <v>28</v>
      </c>
      <c r="F7779" t="s">
        <v>17</v>
      </c>
      <c r="G7779">
        <v>229000</v>
      </c>
      <c r="H7779">
        <v>3</v>
      </c>
      <c r="I7779">
        <v>5</v>
      </c>
      <c r="J7779">
        <v>8720</v>
      </c>
    </row>
    <row r="7780" spans="1:10" x14ac:dyDescent="0.2">
      <c r="A7780" t="s">
        <v>18</v>
      </c>
      <c r="B7780" t="s">
        <v>52</v>
      </c>
      <c r="C7780">
        <v>2022</v>
      </c>
      <c r="D7780">
        <v>4.5999999999999996</v>
      </c>
      <c r="E7780" t="s">
        <v>12</v>
      </c>
      <c r="F7780" t="s">
        <v>25</v>
      </c>
      <c r="G7780">
        <v>18092</v>
      </c>
      <c r="H7780">
        <v>2</v>
      </c>
      <c r="I7780">
        <v>5</v>
      </c>
      <c r="J7780">
        <v>14938</v>
      </c>
    </row>
    <row r="7781" spans="1:10" x14ac:dyDescent="0.2">
      <c r="A7781" t="s">
        <v>14</v>
      </c>
      <c r="B7781" t="s">
        <v>15</v>
      </c>
      <c r="C7781">
        <v>2015</v>
      </c>
      <c r="D7781">
        <v>4.7</v>
      </c>
      <c r="E7781" t="s">
        <v>12</v>
      </c>
      <c r="F7781" t="s">
        <v>25</v>
      </c>
      <c r="G7781">
        <v>265634</v>
      </c>
      <c r="H7781">
        <v>5</v>
      </c>
      <c r="I7781">
        <v>2</v>
      </c>
      <c r="J7781">
        <v>7987</v>
      </c>
    </row>
    <row r="7782" spans="1:10" x14ac:dyDescent="0.2">
      <c r="A7782" t="s">
        <v>36</v>
      </c>
      <c r="B7782" t="s">
        <v>53</v>
      </c>
      <c r="C7782">
        <v>2014</v>
      </c>
      <c r="D7782">
        <v>4.4000000000000004</v>
      </c>
      <c r="E7782" t="s">
        <v>12</v>
      </c>
      <c r="F7782" t="s">
        <v>25</v>
      </c>
      <c r="G7782">
        <v>92731</v>
      </c>
      <c r="H7782">
        <v>2</v>
      </c>
      <c r="I7782">
        <v>2</v>
      </c>
      <c r="J7782">
        <v>10845</v>
      </c>
    </row>
    <row r="7783" spans="1:10" x14ac:dyDescent="0.2">
      <c r="A7783" t="s">
        <v>23</v>
      </c>
      <c r="B7783" t="s">
        <v>38</v>
      </c>
      <c r="C7783">
        <v>2001</v>
      </c>
      <c r="D7783">
        <v>5</v>
      </c>
      <c r="E7783" t="s">
        <v>12</v>
      </c>
      <c r="F7783" t="s">
        <v>25</v>
      </c>
      <c r="G7783">
        <v>243628</v>
      </c>
      <c r="H7783">
        <v>2</v>
      </c>
      <c r="I7783">
        <v>4</v>
      </c>
      <c r="J7783">
        <v>4527</v>
      </c>
    </row>
    <row r="7784" spans="1:10" x14ac:dyDescent="0.2">
      <c r="A7784" t="s">
        <v>10</v>
      </c>
      <c r="B7784" t="s">
        <v>48</v>
      </c>
      <c r="C7784">
        <v>2001</v>
      </c>
      <c r="D7784">
        <v>3.8</v>
      </c>
      <c r="E7784" t="s">
        <v>16</v>
      </c>
      <c r="F7784" t="s">
        <v>17</v>
      </c>
      <c r="G7784">
        <v>149271</v>
      </c>
      <c r="H7784">
        <v>4</v>
      </c>
      <c r="I7784">
        <v>5</v>
      </c>
      <c r="J7784">
        <v>7714</v>
      </c>
    </row>
    <row r="7785" spans="1:10" x14ac:dyDescent="0.2">
      <c r="A7785" t="s">
        <v>20</v>
      </c>
      <c r="B7785" t="s">
        <v>21</v>
      </c>
      <c r="C7785">
        <v>2001</v>
      </c>
      <c r="D7785">
        <v>3.9</v>
      </c>
      <c r="E7785" t="s">
        <v>22</v>
      </c>
      <c r="F7785" t="s">
        <v>17</v>
      </c>
      <c r="G7785">
        <v>285572</v>
      </c>
      <c r="H7785">
        <v>3</v>
      </c>
      <c r="I7785">
        <v>3</v>
      </c>
      <c r="J7785">
        <v>6088</v>
      </c>
    </row>
    <row r="7786" spans="1:10" x14ac:dyDescent="0.2">
      <c r="A7786" t="s">
        <v>10</v>
      </c>
      <c r="B7786" t="s">
        <v>48</v>
      </c>
      <c r="C7786">
        <v>2019</v>
      </c>
      <c r="D7786">
        <v>1.5</v>
      </c>
      <c r="E7786" t="s">
        <v>22</v>
      </c>
      <c r="F7786" t="s">
        <v>13</v>
      </c>
      <c r="G7786">
        <v>42407</v>
      </c>
      <c r="H7786">
        <v>4</v>
      </c>
      <c r="I7786">
        <v>5</v>
      </c>
      <c r="J7786">
        <v>12451</v>
      </c>
    </row>
    <row r="7787" spans="1:10" x14ac:dyDescent="0.2">
      <c r="A7787" t="s">
        <v>18</v>
      </c>
      <c r="B7787" t="s">
        <v>54</v>
      </c>
      <c r="C7787">
        <v>2001</v>
      </c>
      <c r="D7787">
        <v>2.7</v>
      </c>
      <c r="E7787" t="s">
        <v>12</v>
      </c>
      <c r="F7787" t="s">
        <v>13</v>
      </c>
      <c r="G7787">
        <v>176838</v>
      </c>
      <c r="H7787">
        <v>4</v>
      </c>
      <c r="I7787">
        <v>5</v>
      </c>
      <c r="J7787">
        <v>3563</v>
      </c>
    </row>
    <row r="7788" spans="1:10" x14ac:dyDescent="0.2">
      <c r="A7788" t="s">
        <v>20</v>
      </c>
      <c r="B7788" t="s">
        <v>50</v>
      </c>
      <c r="C7788">
        <v>2013</v>
      </c>
      <c r="D7788">
        <v>3.9</v>
      </c>
      <c r="E7788" t="s">
        <v>28</v>
      </c>
      <c r="F7788" t="s">
        <v>25</v>
      </c>
      <c r="G7788">
        <v>243447</v>
      </c>
      <c r="H7788">
        <v>4</v>
      </c>
      <c r="I7788">
        <v>1</v>
      </c>
      <c r="J7788">
        <v>7031</v>
      </c>
    </row>
    <row r="7789" spans="1:10" x14ac:dyDescent="0.2">
      <c r="A7789" t="s">
        <v>26</v>
      </c>
      <c r="B7789" t="s">
        <v>27</v>
      </c>
      <c r="C7789">
        <v>2008</v>
      </c>
      <c r="D7789">
        <v>3.4</v>
      </c>
      <c r="E7789" t="s">
        <v>12</v>
      </c>
      <c r="F7789" t="s">
        <v>25</v>
      </c>
      <c r="G7789">
        <v>202840</v>
      </c>
      <c r="H7789">
        <v>2</v>
      </c>
      <c r="I7789">
        <v>4</v>
      </c>
      <c r="J7789">
        <v>5843</v>
      </c>
    </row>
    <row r="7790" spans="1:10" x14ac:dyDescent="0.2">
      <c r="A7790" t="s">
        <v>26</v>
      </c>
      <c r="B7790" t="s">
        <v>47</v>
      </c>
      <c r="C7790">
        <v>2009</v>
      </c>
      <c r="D7790">
        <v>3.7</v>
      </c>
      <c r="E7790" t="s">
        <v>16</v>
      </c>
      <c r="F7790" t="s">
        <v>13</v>
      </c>
      <c r="G7790">
        <v>76999</v>
      </c>
      <c r="H7790">
        <v>5</v>
      </c>
      <c r="I7790">
        <v>2</v>
      </c>
      <c r="J7790">
        <v>9960</v>
      </c>
    </row>
    <row r="7791" spans="1:10" x14ac:dyDescent="0.2">
      <c r="A7791" t="s">
        <v>26</v>
      </c>
      <c r="B7791" t="s">
        <v>47</v>
      </c>
      <c r="C7791">
        <v>2016</v>
      </c>
      <c r="D7791">
        <v>1.2</v>
      </c>
      <c r="E7791" t="s">
        <v>28</v>
      </c>
      <c r="F7791" t="s">
        <v>25</v>
      </c>
      <c r="G7791">
        <v>203550</v>
      </c>
      <c r="H7791">
        <v>2</v>
      </c>
      <c r="I7791">
        <v>3</v>
      </c>
      <c r="J7791">
        <v>6029</v>
      </c>
    </row>
    <row r="7792" spans="1:10" x14ac:dyDescent="0.2">
      <c r="A7792" t="s">
        <v>14</v>
      </c>
      <c r="B7792" t="s">
        <v>46</v>
      </c>
      <c r="C7792">
        <v>2012</v>
      </c>
      <c r="D7792">
        <v>4.4000000000000004</v>
      </c>
      <c r="E7792" t="s">
        <v>22</v>
      </c>
      <c r="F7792" t="s">
        <v>17</v>
      </c>
      <c r="G7792">
        <v>51605</v>
      </c>
      <c r="H7792">
        <v>4</v>
      </c>
      <c r="I7792">
        <v>3</v>
      </c>
      <c r="J7792">
        <v>14567</v>
      </c>
    </row>
    <row r="7793" spans="1:10" x14ac:dyDescent="0.2">
      <c r="A7793" t="s">
        <v>20</v>
      </c>
      <c r="B7793" t="s">
        <v>50</v>
      </c>
      <c r="C7793">
        <v>2015</v>
      </c>
      <c r="D7793">
        <v>2.7</v>
      </c>
      <c r="E7793" t="s">
        <v>16</v>
      </c>
      <c r="F7793" t="s">
        <v>25</v>
      </c>
      <c r="G7793">
        <v>179849</v>
      </c>
      <c r="H7793">
        <v>2</v>
      </c>
      <c r="I7793">
        <v>1</v>
      </c>
      <c r="J7793">
        <v>8703</v>
      </c>
    </row>
    <row r="7794" spans="1:10" x14ac:dyDescent="0.2">
      <c r="A7794" t="s">
        <v>26</v>
      </c>
      <c r="B7794" t="s">
        <v>47</v>
      </c>
      <c r="C7794">
        <v>2010</v>
      </c>
      <c r="D7794">
        <v>2.1</v>
      </c>
      <c r="E7794" t="s">
        <v>22</v>
      </c>
      <c r="F7794" t="s">
        <v>25</v>
      </c>
      <c r="G7794">
        <v>207137</v>
      </c>
      <c r="H7794">
        <v>3</v>
      </c>
      <c r="I7794">
        <v>4</v>
      </c>
      <c r="J7794">
        <v>7057</v>
      </c>
    </row>
    <row r="7795" spans="1:10" x14ac:dyDescent="0.2">
      <c r="A7795" t="s">
        <v>23</v>
      </c>
      <c r="B7795" t="s">
        <v>24</v>
      </c>
      <c r="C7795">
        <v>2007</v>
      </c>
      <c r="D7795">
        <v>4.0999999999999996</v>
      </c>
      <c r="E7795" t="s">
        <v>28</v>
      </c>
      <c r="F7795" t="s">
        <v>25</v>
      </c>
      <c r="G7795">
        <v>124068</v>
      </c>
      <c r="H7795">
        <v>2</v>
      </c>
      <c r="I7795">
        <v>5</v>
      </c>
      <c r="J7795">
        <v>7818</v>
      </c>
    </row>
    <row r="7796" spans="1:10" x14ac:dyDescent="0.2">
      <c r="A7796" t="s">
        <v>20</v>
      </c>
      <c r="B7796" t="s">
        <v>50</v>
      </c>
      <c r="C7796">
        <v>2019</v>
      </c>
      <c r="D7796">
        <v>3.3</v>
      </c>
      <c r="E7796" t="s">
        <v>16</v>
      </c>
      <c r="F7796" t="s">
        <v>25</v>
      </c>
      <c r="G7796">
        <v>290448</v>
      </c>
      <c r="H7796">
        <v>5</v>
      </c>
      <c r="I7796">
        <v>2</v>
      </c>
      <c r="J7796">
        <v>8291</v>
      </c>
    </row>
    <row r="7797" spans="1:10" x14ac:dyDescent="0.2">
      <c r="A7797" t="s">
        <v>40</v>
      </c>
      <c r="B7797" t="s">
        <v>41</v>
      </c>
      <c r="C7797">
        <v>2003</v>
      </c>
      <c r="D7797">
        <v>3.5</v>
      </c>
      <c r="E7797" t="s">
        <v>12</v>
      </c>
      <c r="F7797" t="s">
        <v>25</v>
      </c>
      <c r="G7797">
        <v>231236</v>
      </c>
      <c r="H7797">
        <v>3</v>
      </c>
      <c r="I7797">
        <v>5</v>
      </c>
      <c r="J7797">
        <v>3875</v>
      </c>
    </row>
    <row r="7798" spans="1:10" x14ac:dyDescent="0.2">
      <c r="A7798" t="s">
        <v>14</v>
      </c>
      <c r="B7798" t="s">
        <v>15</v>
      </c>
      <c r="C7798">
        <v>2005</v>
      </c>
      <c r="D7798">
        <v>3.4</v>
      </c>
      <c r="E7798" t="s">
        <v>28</v>
      </c>
      <c r="F7798" t="s">
        <v>25</v>
      </c>
      <c r="G7798">
        <v>20180</v>
      </c>
      <c r="H7798">
        <v>5</v>
      </c>
      <c r="I7798">
        <v>2</v>
      </c>
      <c r="J7798">
        <v>8596</v>
      </c>
    </row>
    <row r="7799" spans="1:10" x14ac:dyDescent="0.2">
      <c r="A7799" t="s">
        <v>29</v>
      </c>
      <c r="B7799" t="s">
        <v>35</v>
      </c>
      <c r="C7799">
        <v>2021</v>
      </c>
      <c r="D7799">
        <v>2.2999999999999998</v>
      </c>
      <c r="E7799" t="s">
        <v>16</v>
      </c>
      <c r="F7799" t="s">
        <v>13</v>
      </c>
      <c r="G7799">
        <v>22943</v>
      </c>
      <c r="H7799">
        <v>4</v>
      </c>
      <c r="I7799">
        <v>3</v>
      </c>
      <c r="J7799">
        <v>13241</v>
      </c>
    </row>
    <row r="7800" spans="1:10" x14ac:dyDescent="0.2">
      <c r="A7800" t="s">
        <v>14</v>
      </c>
      <c r="B7800" t="s">
        <v>15</v>
      </c>
      <c r="C7800">
        <v>2011</v>
      </c>
      <c r="D7800">
        <v>4.7</v>
      </c>
      <c r="E7800" t="s">
        <v>28</v>
      </c>
      <c r="F7800" t="s">
        <v>17</v>
      </c>
      <c r="G7800">
        <v>176791</v>
      </c>
      <c r="H7800">
        <v>4</v>
      </c>
      <c r="I7800">
        <v>2</v>
      </c>
      <c r="J7800">
        <v>10064</v>
      </c>
    </row>
    <row r="7801" spans="1:10" x14ac:dyDescent="0.2">
      <c r="A7801" t="s">
        <v>33</v>
      </c>
      <c r="B7801" t="s">
        <v>55</v>
      </c>
      <c r="C7801">
        <v>2002</v>
      </c>
      <c r="D7801">
        <v>1.8</v>
      </c>
      <c r="E7801" t="s">
        <v>28</v>
      </c>
      <c r="F7801" t="s">
        <v>13</v>
      </c>
      <c r="G7801">
        <v>190460</v>
      </c>
      <c r="H7801">
        <v>4</v>
      </c>
      <c r="I7801">
        <v>3</v>
      </c>
      <c r="J7801">
        <v>2690</v>
      </c>
    </row>
    <row r="7802" spans="1:10" x14ac:dyDescent="0.2">
      <c r="A7802" t="s">
        <v>36</v>
      </c>
      <c r="B7802" t="s">
        <v>53</v>
      </c>
      <c r="C7802">
        <v>2014</v>
      </c>
      <c r="D7802">
        <v>1.2</v>
      </c>
      <c r="E7802" t="s">
        <v>28</v>
      </c>
      <c r="F7802" t="s">
        <v>13</v>
      </c>
      <c r="G7802">
        <v>63068</v>
      </c>
      <c r="H7802">
        <v>5</v>
      </c>
      <c r="I7802">
        <v>4</v>
      </c>
      <c r="J7802">
        <v>8238</v>
      </c>
    </row>
    <row r="7803" spans="1:10" x14ac:dyDescent="0.2">
      <c r="A7803" t="s">
        <v>36</v>
      </c>
      <c r="B7803" t="s">
        <v>37</v>
      </c>
      <c r="C7803">
        <v>2006</v>
      </c>
      <c r="D7803">
        <v>1.6</v>
      </c>
      <c r="E7803" t="s">
        <v>12</v>
      </c>
      <c r="F7803" t="s">
        <v>13</v>
      </c>
      <c r="G7803">
        <v>187881</v>
      </c>
      <c r="H7803">
        <v>2</v>
      </c>
      <c r="I7803">
        <v>1</v>
      </c>
      <c r="J7803">
        <v>3742</v>
      </c>
    </row>
    <row r="7804" spans="1:10" x14ac:dyDescent="0.2">
      <c r="A7804" t="s">
        <v>20</v>
      </c>
      <c r="B7804" t="s">
        <v>21</v>
      </c>
      <c r="C7804">
        <v>2020</v>
      </c>
      <c r="D7804">
        <v>3.8</v>
      </c>
      <c r="E7804" t="s">
        <v>16</v>
      </c>
      <c r="F7804" t="s">
        <v>25</v>
      </c>
      <c r="G7804">
        <v>101820</v>
      </c>
      <c r="H7804">
        <v>4</v>
      </c>
      <c r="I7804">
        <v>3</v>
      </c>
      <c r="J7804">
        <v>12863</v>
      </c>
    </row>
    <row r="7805" spans="1:10" x14ac:dyDescent="0.2">
      <c r="A7805" t="s">
        <v>10</v>
      </c>
      <c r="B7805" t="s">
        <v>48</v>
      </c>
      <c r="C7805">
        <v>2011</v>
      </c>
      <c r="D7805">
        <v>4.5</v>
      </c>
      <c r="E7805" t="s">
        <v>16</v>
      </c>
      <c r="F7805" t="s">
        <v>13</v>
      </c>
      <c r="G7805">
        <v>96051</v>
      </c>
      <c r="H7805">
        <v>2</v>
      </c>
      <c r="I7805">
        <v>1</v>
      </c>
      <c r="J7805">
        <v>10978</v>
      </c>
    </row>
    <row r="7806" spans="1:10" x14ac:dyDescent="0.2">
      <c r="A7806" t="s">
        <v>40</v>
      </c>
      <c r="B7806" t="s">
        <v>51</v>
      </c>
      <c r="C7806">
        <v>2020</v>
      </c>
      <c r="D7806">
        <v>4.9000000000000004</v>
      </c>
      <c r="E7806" t="s">
        <v>28</v>
      </c>
      <c r="F7806" t="s">
        <v>13</v>
      </c>
      <c r="G7806">
        <v>149792</v>
      </c>
      <c r="H7806">
        <v>3</v>
      </c>
      <c r="I7806">
        <v>1</v>
      </c>
      <c r="J7806">
        <v>12004</v>
      </c>
    </row>
    <row r="7807" spans="1:10" x14ac:dyDescent="0.2">
      <c r="A7807" t="s">
        <v>23</v>
      </c>
      <c r="B7807" t="s">
        <v>38</v>
      </c>
      <c r="C7807">
        <v>2005</v>
      </c>
      <c r="D7807">
        <v>1.1000000000000001</v>
      </c>
      <c r="E7807" t="s">
        <v>16</v>
      </c>
      <c r="F7807" t="s">
        <v>25</v>
      </c>
      <c r="G7807">
        <v>80175</v>
      </c>
      <c r="H7807">
        <v>3</v>
      </c>
      <c r="I7807">
        <v>3</v>
      </c>
      <c r="J7807">
        <v>6096</v>
      </c>
    </row>
    <row r="7808" spans="1:10" x14ac:dyDescent="0.2">
      <c r="A7808" t="s">
        <v>23</v>
      </c>
      <c r="B7808" t="s">
        <v>38</v>
      </c>
      <c r="C7808">
        <v>2014</v>
      </c>
      <c r="D7808">
        <v>1.4</v>
      </c>
      <c r="E7808" t="s">
        <v>22</v>
      </c>
      <c r="F7808" t="s">
        <v>13</v>
      </c>
      <c r="G7808">
        <v>44269</v>
      </c>
      <c r="H7808">
        <v>5</v>
      </c>
      <c r="I7808">
        <v>1</v>
      </c>
      <c r="J7808">
        <v>10814</v>
      </c>
    </row>
    <row r="7809" spans="1:10" x14ac:dyDescent="0.2">
      <c r="A7809" t="s">
        <v>40</v>
      </c>
      <c r="B7809" t="s">
        <v>41</v>
      </c>
      <c r="C7809">
        <v>2008</v>
      </c>
      <c r="D7809">
        <v>2.4</v>
      </c>
      <c r="E7809" t="s">
        <v>28</v>
      </c>
      <c r="F7809" t="s">
        <v>25</v>
      </c>
      <c r="G7809">
        <v>36305</v>
      </c>
      <c r="H7809">
        <v>4</v>
      </c>
      <c r="I7809">
        <v>2</v>
      </c>
      <c r="J7809">
        <v>8173</v>
      </c>
    </row>
    <row r="7810" spans="1:10" x14ac:dyDescent="0.2">
      <c r="A7810" t="s">
        <v>10</v>
      </c>
      <c r="B7810" t="s">
        <v>48</v>
      </c>
      <c r="C7810">
        <v>2006</v>
      </c>
      <c r="D7810">
        <v>1.9</v>
      </c>
      <c r="E7810" t="s">
        <v>16</v>
      </c>
      <c r="F7810" t="s">
        <v>17</v>
      </c>
      <c r="G7810">
        <v>163692</v>
      </c>
      <c r="H7810">
        <v>4</v>
      </c>
      <c r="I7810">
        <v>3</v>
      </c>
      <c r="J7810">
        <v>7026</v>
      </c>
    </row>
    <row r="7811" spans="1:10" x14ac:dyDescent="0.2">
      <c r="A7811" t="s">
        <v>20</v>
      </c>
      <c r="B7811" t="s">
        <v>42</v>
      </c>
      <c r="C7811">
        <v>2015</v>
      </c>
      <c r="D7811">
        <v>4.8</v>
      </c>
      <c r="E7811" t="s">
        <v>28</v>
      </c>
      <c r="F7811" t="s">
        <v>17</v>
      </c>
      <c r="G7811">
        <v>291332</v>
      </c>
      <c r="H7811">
        <v>4</v>
      </c>
      <c r="I7811">
        <v>4</v>
      </c>
      <c r="J7811">
        <v>9073</v>
      </c>
    </row>
    <row r="7812" spans="1:10" x14ac:dyDescent="0.2">
      <c r="A7812" t="s">
        <v>14</v>
      </c>
      <c r="B7812" t="s">
        <v>39</v>
      </c>
      <c r="C7812">
        <v>2014</v>
      </c>
      <c r="D7812">
        <v>4.5</v>
      </c>
      <c r="E7812" t="s">
        <v>16</v>
      </c>
      <c r="F7812" t="s">
        <v>13</v>
      </c>
      <c r="G7812">
        <v>58937</v>
      </c>
      <c r="H7812">
        <v>2</v>
      </c>
      <c r="I7812">
        <v>5</v>
      </c>
      <c r="J7812">
        <v>12621</v>
      </c>
    </row>
    <row r="7813" spans="1:10" x14ac:dyDescent="0.2">
      <c r="A7813" t="s">
        <v>26</v>
      </c>
      <c r="B7813" t="s">
        <v>32</v>
      </c>
      <c r="C7813">
        <v>2020</v>
      </c>
      <c r="D7813">
        <v>1.6</v>
      </c>
      <c r="E7813" t="s">
        <v>22</v>
      </c>
      <c r="F7813" t="s">
        <v>25</v>
      </c>
      <c r="G7813">
        <v>179761</v>
      </c>
      <c r="H7813">
        <v>2</v>
      </c>
      <c r="I7813">
        <v>5</v>
      </c>
      <c r="J7813">
        <v>10104</v>
      </c>
    </row>
    <row r="7814" spans="1:10" x14ac:dyDescent="0.2">
      <c r="A7814" t="s">
        <v>26</v>
      </c>
      <c r="B7814" t="s">
        <v>27</v>
      </c>
      <c r="C7814">
        <v>2008</v>
      </c>
      <c r="D7814">
        <v>1.7</v>
      </c>
      <c r="E7814" t="s">
        <v>22</v>
      </c>
      <c r="F7814" t="s">
        <v>13</v>
      </c>
      <c r="G7814">
        <v>282865</v>
      </c>
      <c r="H7814">
        <v>3</v>
      </c>
      <c r="I7814">
        <v>3</v>
      </c>
      <c r="J7814">
        <v>4542</v>
      </c>
    </row>
    <row r="7815" spans="1:10" x14ac:dyDescent="0.2">
      <c r="A7815" t="s">
        <v>20</v>
      </c>
      <c r="B7815" t="s">
        <v>50</v>
      </c>
      <c r="C7815">
        <v>2003</v>
      </c>
      <c r="D7815">
        <v>1.4</v>
      </c>
      <c r="E7815" t="s">
        <v>22</v>
      </c>
      <c r="F7815" t="s">
        <v>25</v>
      </c>
      <c r="G7815">
        <v>75766</v>
      </c>
      <c r="H7815">
        <v>4</v>
      </c>
      <c r="I7815">
        <v>5</v>
      </c>
      <c r="J7815">
        <v>6884</v>
      </c>
    </row>
    <row r="7816" spans="1:10" x14ac:dyDescent="0.2">
      <c r="A7816" t="s">
        <v>20</v>
      </c>
      <c r="B7816" t="s">
        <v>50</v>
      </c>
      <c r="C7816">
        <v>2013</v>
      </c>
      <c r="D7816">
        <v>3.5</v>
      </c>
      <c r="E7816" t="s">
        <v>16</v>
      </c>
      <c r="F7816" t="s">
        <v>17</v>
      </c>
      <c r="G7816">
        <v>182916</v>
      </c>
      <c r="H7816">
        <v>5</v>
      </c>
      <c r="I7816">
        <v>2</v>
      </c>
      <c r="J7816">
        <v>10341</v>
      </c>
    </row>
    <row r="7817" spans="1:10" x14ac:dyDescent="0.2">
      <c r="A7817" t="s">
        <v>14</v>
      </c>
      <c r="B7817" t="s">
        <v>15</v>
      </c>
      <c r="C7817">
        <v>2019</v>
      </c>
      <c r="D7817">
        <v>3.9</v>
      </c>
      <c r="E7817" t="s">
        <v>12</v>
      </c>
      <c r="F7817" t="s">
        <v>13</v>
      </c>
      <c r="G7817">
        <v>144476</v>
      </c>
      <c r="H7817">
        <v>4</v>
      </c>
      <c r="I7817">
        <v>5</v>
      </c>
      <c r="J7817">
        <v>10810</v>
      </c>
    </row>
    <row r="7818" spans="1:10" x14ac:dyDescent="0.2">
      <c r="A7818" t="s">
        <v>14</v>
      </c>
      <c r="B7818" t="s">
        <v>15</v>
      </c>
      <c r="C7818">
        <v>2022</v>
      </c>
      <c r="D7818">
        <v>2.1</v>
      </c>
      <c r="E7818" t="s">
        <v>28</v>
      </c>
      <c r="F7818" t="s">
        <v>17</v>
      </c>
      <c r="G7818">
        <v>284512</v>
      </c>
      <c r="H7818">
        <v>3</v>
      </c>
      <c r="I7818">
        <v>5</v>
      </c>
      <c r="J7818">
        <v>8609</v>
      </c>
    </row>
    <row r="7819" spans="1:10" x14ac:dyDescent="0.2">
      <c r="A7819" t="s">
        <v>14</v>
      </c>
      <c r="B7819" t="s">
        <v>46</v>
      </c>
      <c r="C7819">
        <v>2019</v>
      </c>
      <c r="D7819">
        <v>3.7</v>
      </c>
      <c r="E7819" t="s">
        <v>16</v>
      </c>
      <c r="F7819" t="s">
        <v>25</v>
      </c>
      <c r="G7819">
        <v>130097</v>
      </c>
      <c r="H7819">
        <v>2</v>
      </c>
      <c r="I7819">
        <v>5</v>
      </c>
      <c r="J7819">
        <v>11898</v>
      </c>
    </row>
    <row r="7820" spans="1:10" x14ac:dyDescent="0.2">
      <c r="A7820" t="s">
        <v>14</v>
      </c>
      <c r="B7820" t="s">
        <v>39</v>
      </c>
      <c r="C7820">
        <v>2023</v>
      </c>
      <c r="D7820">
        <v>2.2999999999999998</v>
      </c>
      <c r="E7820" t="s">
        <v>16</v>
      </c>
      <c r="F7820" t="s">
        <v>17</v>
      </c>
      <c r="G7820">
        <v>56104</v>
      </c>
      <c r="H7820">
        <v>4</v>
      </c>
      <c r="I7820">
        <v>3</v>
      </c>
      <c r="J7820">
        <v>14677</v>
      </c>
    </row>
    <row r="7821" spans="1:10" x14ac:dyDescent="0.2">
      <c r="A7821" t="s">
        <v>29</v>
      </c>
      <c r="B7821" t="s">
        <v>35</v>
      </c>
      <c r="C7821">
        <v>2007</v>
      </c>
      <c r="D7821">
        <v>2.2000000000000002</v>
      </c>
      <c r="E7821" t="s">
        <v>16</v>
      </c>
      <c r="F7821" t="s">
        <v>25</v>
      </c>
      <c r="G7821">
        <v>52019</v>
      </c>
      <c r="H7821">
        <v>4</v>
      </c>
      <c r="I7821">
        <v>1</v>
      </c>
      <c r="J7821">
        <v>8359</v>
      </c>
    </row>
    <row r="7822" spans="1:10" x14ac:dyDescent="0.2">
      <c r="A7822" t="s">
        <v>18</v>
      </c>
      <c r="B7822" t="s">
        <v>54</v>
      </c>
      <c r="C7822">
        <v>2002</v>
      </c>
      <c r="D7822">
        <v>4.2</v>
      </c>
      <c r="E7822" t="s">
        <v>12</v>
      </c>
      <c r="F7822" t="s">
        <v>25</v>
      </c>
      <c r="G7822">
        <v>219610</v>
      </c>
      <c r="H7822">
        <v>2</v>
      </c>
      <c r="I7822">
        <v>2</v>
      </c>
      <c r="J7822">
        <v>4507</v>
      </c>
    </row>
    <row r="7823" spans="1:10" x14ac:dyDescent="0.2">
      <c r="A7823" t="s">
        <v>26</v>
      </c>
      <c r="B7823" t="s">
        <v>47</v>
      </c>
      <c r="C7823">
        <v>2019</v>
      </c>
      <c r="D7823">
        <v>2.7</v>
      </c>
      <c r="E7823" t="s">
        <v>12</v>
      </c>
      <c r="F7823" t="s">
        <v>13</v>
      </c>
      <c r="G7823">
        <v>233642</v>
      </c>
      <c r="H7823">
        <v>2</v>
      </c>
      <c r="I7823">
        <v>2</v>
      </c>
      <c r="J7823">
        <v>7827</v>
      </c>
    </row>
    <row r="7824" spans="1:10" x14ac:dyDescent="0.2">
      <c r="A7824" t="s">
        <v>33</v>
      </c>
      <c r="B7824" t="s">
        <v>55</v>
      </c>
      <c r="C7824">
        <v>2005</v>
      </c>
      <c r="D7824">
        <v>2.2999999999999998</v>
      </c>
      <c r="E7824" t="s">
        <v>28</v>
      </c>
      <c r="F7824" t="s">
        <v>17</v>
      </c>
      <c r="G7824">
        <v>179932</v>
      </c>
      <c r="H7824">
        <v>4</v>
      </c>
      <c r="I7824">
        <v>4</v>
      </c>
      <c r="J7824">
        <v>5801</v>
      </c>
    </row>
    <row r="7825" spans="1:10" x14ac:dyDescent="0.2">
      <c r="A7825" t="s">
        <v>33</v>
      </c>
      <c r="B7825" t="s">
        <v>55</v>
      </c>
      <c r="C7825">
        <v>2007</v>
      </c>
      <c r="D7825">
        <v>2.6</v>
      </c>
      <c r="E7825" t="s">
        <v>28</v>
      </c>
      <c r="F7825" t="s">
        <v>25</v>
      </c>
      <c r="G7825">
        <v>26838</v>
      </c>
      <c r="H7825">
        <v>3</v>
      </c>
      <c r="I7825">
        <v>5</v>
      </c>
      <c r="J7825">
        <v>8263</v>
      </c>
    </row>
    <row r="7826" spans="1:10" x14ac:dyDescent="0.2">
      <c r="A7826" t="s">
        <v>36</v>
      </c>
      <c r="B7826" t="s">
        <v>53</v>
      </c>
      <c r="C7826">
        <v>2015</v>
      </c>
      <c r="D7826">
        <v>2.2999999999999998</v>
      </c>
      <c r="E7826" t="s">
        <v>28</v>
      </c>
      <c r="F7826" t="s">
        <v>13</v>
      </c>
      <c r="G7826">
        <v>158003</v>
      </c>
      <c r="H7826">
        <v>5</v>
      </c>
      <c r="I7826">
        <v>4</v>
      </c>
      <c r="J7826">
        <v>7739</v>
      </c>
    </row>
    <row r="7827" spans="1:10" x14ac:dyDescent="0.2">
      <c r="A7827" t="s">
        <v>29</v>
      </c>
      <c r="B7827" t="s">
        <v>30</v>
      </c>
      <c r="C7827">
        <v>2005</v>
      </c>
      <c r="D7827">
        <v>2.7</v>
      </c>
      <c r="E7827" t="s">
        <v>22</v>
      </c>
      <c r="F7827" t="s">
        <v>13</v>
      </c>
      <c r="G7827">
        <v>12785</v>
      </c>
      <c r="H7827">
        <v>3</v>
      </c>
      <c r="I7827">
        <v>5</v>
      </c>
      <c r="J7827">
        <v>10044</v>
      </c>
    </row>
    <row r="7828" spans="1:10" x14ac:dyDescent="0.2">
      <c r="A7828" t="s">
        <v>26</v>
      </c>
      <c r="B7828" t="s">
        <v>32</v>
      </c>
      <c r="C7828">
        <v>2000</v>
      </c>
      <c r="D7828">
        <v>1.5</v>
      </c>
      <c r="E7828" t="s">
        <v>16</v>
      </c>
      <c r="F7828" t="s">
        <v>17</v>
      </c>
      <c r="G7828">
        <v>155787</v>
      </c>
      <c r="H7828">
        <v>5</v>
      </c>
      <c r="I7828">
        <v>2</v>
      </c>
      <c r="J7828">
        <v>4984</v>
      </c>
    </row>
    <row r="7829" spans="1:10" x14ac:dyDescent="0.2">
      <c r="A7829" t="s">
        <v>40</v>
      </c>
      <c r="B7829" t="s">
        <v>41</v>
      </c>
      <c r="C7829">
        <v>2012</v>
      </c>
      <c r="D7829">
        <v>4.3</v>
      </c>
      <c r="E7829" t="s">
        <v>28</v>
      </c>
      <c r="F7829" t="s">
        <v>17</v>
      </c>
      <c r="G7829">
        <v>64520</v>
      </c>
      <c r="H7829">
        <v>3</v>
      </c>
      <c r="I7829">
        <v>5</v>
      </c>
      <c r="J7829">
        <v>12209</v>
      </c>
    </row>
    <row r="7830" spans="1:10" x14ac:dyDescent="0.2">
      <c r="A7830" t="s">
        <v>33</v>
      </c>
      <c r="B7830" t="s">
        <v>43</v>
      </c>
      <c r="C7830">
        <v>2005</v>
      </c>
      <c r="D7830">
        <v>4.8</v>
      </c>
      <c r="E7830" t="s">
        <v>16</v>
      </c>
      <c r="F7830" t="s">
        <v>25</v>
      </c>
      <c r="G7830">
        <v>232537</v>
      </c>
      <c r="H7830">
        <v>5</v>
      </c>
      <c r="I7830">
        <v>1</v>
      </c>
      <c r="J7830">
        <v>6749</v>
      </c>
    </row>
    <row r="7831" spans="1:10" x14ac:dyDescent="0.2">
      <c r="A7831" t="s">
        <v>20</v>
      </c>
      <c r="B7831" t="s">
        <v>21</v>
      </c>
      <c r="C7831">
        <v>2020</v>
      </c>
      <c r="D7831">
        <v>2.5</v>
      </c>
      <c r="E7831" t="s">
        <v>28</v>
      </c>
      <c r="F7831" t="s">
        <v>17</v>
      </c>
      <c r="G7831">
        <v>70334</v>
      </c>
      <c r="H7831">
        <v>4</v>
      </c>
      <c r="I7831">
        <v>4</v>
      </c>
      <c r="J7831">
        <v>12693</v>
      </c>
    </row>
    <row r="7832" spans="1:10" x14ac:dyDescent="0.2">
      <c r="A7832" t="s">
        <v>20</v>
      </c>
      <c r="B7832" t="s">
        <v>21</v>
      </c>
      <c r="C7832">
        <v>2006</v>
      </c>
      <c r="D7832">
        <v>2.6</v>
      </c>
      <c r="E7832" t="s">
        <v>16</v>
      </c>
      <c r="F7832" t="s">
        <v>25</v>
      </c>
      <c r="G7832">
        <v>111820</v>
      </c>
      <c r="H7832">
        <v>4</v>
      </c>
      <c r="I7832">
        <v>4</v>
      </c>
      <c r="J7832">
        <v>7263</v>
      </c>
    </row>
    <row r="7833" spans="1:10" x14ac:dyDescent="0.2">
      <c r="A7833" t="s">
        <v>10</v>
      </c>
      <c r="B7833" t="s">
        <v>48</v>
      </c>
      <c r="C7833">
        <v>2015</v>
      </c>
      <c r="D7833">
        <v>1.1000000000000001</v>
      </c>
      <c r="E7833" t="s">
        <v>22</v>
      </c>
      <c r="F7833" t="s">
        <v>25</v>
      </c>
      <c r="G7833">
        <v>287171</v>
      </c>
      <c r="H7833">
        <v>5</v>
      </c>
      <c r="I7833">
        <v>2</v>
      </c>
      <c r="J7833">
        <v>5956</v>
      </c>
    </row>
    <row r="7834" spans="1:10" x14ac:dyDescent="0.2">
      <c r="A7834" t="s">
        <v>36</v>
      </c>
      <c r="B7834" t="s">
        <v>53</v>
      </c>
      <c r="C7834">
        <v>2021</v>
      </c>
      <c r="D7834">
        <v>4.7</v>
      </c>
      <c r="E7834" t="s">
        <v>28</v>
      </c>
      <c r="F7834" t="s">
        <v>13</v>
      </c>
      <c r="G7834">
        <v>70010</v>
      </c>
      <c r="H7834">
        <v>3</v>
      </c>
      <c r="I7834">
        <v>2</v>
      </c>
      <c r="J7834">
        <v>13699</v>
      </c>
    </row>
    <row r="7835" spans="1:10" x14ac:dyDescent="0.2">
      <c r="A7835" t="s">
        <v>26</v>
      </c>
      <c r="B7835" t="s">
        <v>27</v>
      </c>
      <c r="C7835">
        <v>2012</v>
      </c>
      <c r="D7835">
        <v>3.3</v>
      </c>
      <c r="E7835" t="s">
        <v>28</v>
      </c>
      <c r="F7835" t="s">
        <v>13</v>
      </c>
      <c r="G7835">
        <v>161823</v>
      </c>
      <c r="H7835">
        <v>5</v>
      </c>
      <c r="I7835">
        <v>2</v>
      </c>
      <c r="J7835">
        <v>7763</v>
      </c>
    </row>
    <row r="7836" spans="1:10" x14ac:dyDescent="0.2">
      <c r="A7836" t="s">
        <v>33</v>
      </c>
      <c r="B7836" t="s">
        <v>55</v>
      </c>
      <c r="C7836">
        <v>2007</v>
      </c>
      <c r="D7836">
        <v>1.5</v>
      </c>
      <c r="E7836" t="s">
        <v>12</v>
      </c>
      <c r="F7836" t="s">
        <v>17</v>
      </c>
      <c r="G7836">
        <v>192279</v>
      </c>
      <c r="H7836">
        <v>5</v>
      </c>
      <c r="I7836">
        <v>2</v>
      </c>
      <c r="J7836">
        <v>5354</v>
      </c>
    </row>
    <row r="7837" spans="1:10" x14ac:dyDescent="0.2">
      <c r="A7837" t="s">
        <v>18</v>
      </c>
      <c r="B7837" t="s">
        <v>54</v>
      </c>
      <c r="C7837">
        <v>2011</v>
      </c>
      <c r="D7837">
        <v>2.5</v>
      </c>
      <c r="E7837" t="s">
        <v>22</v>
      </c>
      <c r="F7837" t="s">
        <v>25</v>
      </c>
      <c r="G7837">
        <v>36869</v>
      </c>
      <c r="H7837">
        <v>3</v>
      </c>
      <c r="I7837">
        <v>4</v>
      </c>
      <c r="J7837">
        <v>11162</v>
      </c>
    </row>
    <row r="7838" spans="1:10" x14ac:dyDescent="0.2">
      <c r="A7838" t="s">
        <v>23</v>
      </c>
      <c r="B7838" t="s">
        <v>45</v>
      </c>
      <c r="C7838">
        <v>2007</v>
      </c>
      <c r="D7838">
        <v>3.5</v>
      </c>
      <c r="E7838" t="s">
        <v>22</v>
      </c>
      <c r="F7838" t="s">
        <v>17</v>
      </c>
      <c r="G7838">
        <v>83960</v>
      </c>
      <c r="H7838">
        <v>2</v>
      </c>
      <c r="I7838">
        <v>2</v>
      </c>
      <c r="J7838">
        <v>11520</v>
      </c>
    </row>
    <row r="7839" spans="1:10" x14ac:dyDescent="0.2">
      <c r="A7839" t="s">
        <v>23</v>
      </c>
      <c r="B7839" t="s">
        <v>24</v>
      </c>
      <c r="C7839">
        <v>2014</v>
      </c>
      <c r="D7839">
        <v>4.3</v>
      </c>
      <c r="E7839" t="s">
        <v>12</v>
      </c>
      <c r="F7839" t="s">
        <v>17</v>
      </c>
      <c r="G7839">
        <v>197965</v>
      </c>
      <c r="H7839">
        <v>5</v>
      </c>
      <c r="I7839">
        <v>4</v>
      </c>
      <c r="J7839">
        <v>10140</v>
      </c>
    </row>
    <row r="7840" spans="1:10" x14ac:dyDescent="0.2">
      <c r="A7840" t="s">
        <v>14</v>
      </c>
      <c r="B7840" t="s">
        <v>39</v>
      </c>
      <c r="C7840">
        <v>2017</v>
      </c>
      <c r="D7840">
        <v>2.5</v>
      </c>
      <c r="E7840" t="s">
        <v>22</v>
      </c>
      <c r="F7840" t="s">
        <v>13</v>
      </c>
      <c r="G7840">
        <v>299947</v>
      </c>
      <c r="H7840">
        <v>2</v>
      </c>
      <c r="I7840">
        <v>4</v>
      </c>
      <c r="J7840">
        <v>7701</v>
      </c>
    </row>
    <row r="7841" spans="1:10" x14ac:dyDescent="0.2">
      <c r="A7841" t="s">
        <v>10</v>
      </c>
      <c r="B7841" t="s">
        <v>31</v>
      </c>
      <c r="C7841">
        <v>2012</v>
      </c>
      <c r="D7841">
        <v>1.2</v>
      </c>
      <c r="E7841" t="s">
        <v>12</v>
      </c>
      <c r="F7841" t="s">
        <v>25</v>
      </c>
      <c r="G7841">
        <v>17005</v>
      </c>
      <c r="H7841">
        <v>3</v>
      </c>
      <c r="I7841">
        <v>1</v>
      </c>
      <c r="J7841">
        <v>8559</v>
      </c>
    </row>
    <row r="7842" spans="1:10" x14ac:dyDescent="0.2">
      <c r="A7842" t="s">
        <v>10</v>
      </c>
      <c r="B7842" t="s">
        <v>48</v>
      </c>
      <c r="C7842">
        <v>2007</v>
      </c>
      <c r="D7842">
        <v>3.5</v>
      </c>
      <c r="E7842" t="s">
        <v>16</v>
      </c>
      <c r="F7842" t="s">
        <v>17</v>
      </c>
      <c r="G7842">
        <v>282147</v>
      </c>
      <c r="H7842">
        <v>4</v>
      </c>
      <c r="I7842">
        <v>1</v>
      </c>
      <c r="J7842">
        <v>6557</v>
      </c>
    </row>
    <row r="7843" spans="1:10" x14ac:dyDescent="0.2">
      <c r="A7843" t="s">
        <v>40</v>
      </c>
      <c r="B7843" t="s">
        <v>49</v>
      </c>
      <c r="C7843">
        <v>2006</v>
      </c>
      <c r="D7843">
        <v>2</v>
      </c>
      <c r="E7843" t="s">
        <v>16</v>
      </c>
      <c r="F7843" t="s">
        <v>25</v>
      </c>
      <c r="G7843">
        <v>280447</v>
      </c>
      <c r="H7843">
        <v>3</v>
      </c>
      <c r="I7843">
        <v>1</v>
      </c>
      <c r="J7843">
        <v>3291</v>
      </c>
    </row>
    <row r="7844" spans="1:10" x14ac:dyDescent="0.2">
      <c r="A7844" t="s">
        <v>20</v>
      </c>
      <c r="B7844" t="s">
        <v>21</v>
      </c>
      <c r="C7844">
        <v>2003</v>
      </c>
      <c r="D7844">
        <v>3.4</v>
      </c>
      <c r="E7844" t="s">
        <v>22</v>
      </c>
      <c r="F7844" t="s">
        <v>17</v>
      </c>
      <c r="G7844">
        <v>78808</v>
      </c>
      <c r="H7844">
        <v>3</v>
      </c>
      <c r="I7844">
        <v>4</v>
      </c>
      <c r="J7844">
        <v>10323</v>
      </c>
    </row>
    <row r="7845" spans="1:10" x14ac:dyDescent="0.2">
      <c r="A7845" t="s">
        <v>29</v>
      </c>
      <c r="B7845" t="s">
        <v>35</v>
      </c>
      <c r="C7845">
        <v>2021</v>
      </c>
      <c r="D7845">
        <v>3.8</v>
      </c>
      <c r="E7845" t="s">
        <v>16</v>
      </c>
      <c r="F7845" t="s">
        <v>25</v>
      </c>
      <c r="G7845">
        <v>152715</v>
      </c>
      <c r="H7845">
        <v>4</v>
      </c>
      <c r="I7845">
        <v>5</v>
      </c>
      <c r="J7845">
        <v>12145</v>
      </c>
    </row>
    <row r="7846" spans="1:10" x14ac:dyDescent="0.2">
      <c r="A7846" t="s">
        <v>36</v>
      </c>
      <c r="B7846" t="s">
        <v>44</v>
      </c>
      <c r="C7846">
        <v>2015</v>
      </c>
      <c r="D7846">
        <v>2.5</v>
      </c>
      <c r="E7846" t="s">
        <v>16</v>
      </c>
      <c r="F7846" t="s">
        <v>13</v>
      </c>
      <c r="G7846">
        <v>108890</v>
      </c>
      <c r="H7846">
        <v>5</v>
      </c>
      <c r="I7846">
        <v>4</v>
      </c>
      <c r="J7846">
        <v>9922</v>
      </c>
    </row>
    <row r="7847" spans="1:10" x14ac:dyDescent="0.2">
      <c r="A7847" t="s">
        <v>36</v>
      </c>
      <c r="B7847" t="s">
        <v>37</v>
      </c>
      <c r="C7847">
        <v>2014</v>
      </c>
      <c r="D7847">
        <v>3.9</v>
      </c>
      <c r="E7847" t="s">
        <v>12</v>
      </c>
      <c r="F7847" t="s">
        <v>25</v>
      </c>
      <c r="G7847">
        <v>250210</v>
      </c>
      <c r="H7847">
        <v>4</v>
      </c>
      <c r="I7847">
        <v>3</v>
      </c>
      <c r="J7847">
        <v>7195</v>
      </c>
    </row>
    <row r="7848" spans="1:10" x14ac:dyDescent="0.2">
      <c r="A7848" t="s">
        <v>20</v>
      </c>
      <c r="B7848" t="s">
        <v>50</v>
      </c>
      <c r="C7848">
        <v>2006</v>
      </c>
      <c r="D7848">
        <v>2.2999999999999998</v>
      </c>
      <c r="E7848" t="s">
        <v>22</v>
      </c>
      <c r="F7848" t="s">
        <v>17</v>
      </c>
      <c r="G7848">
        <v>9729</v>
      </c>
      <c r="H7848">
        <v>3</v>
      </c>
      <c r="I7848">
        <v>3</v>
      </c>
      <c r="J7848">
        <v>11505</v>
      </c>
    </row>
    <row r="7849" spans="1:10" x14ac:dyDescent="0.2">
      <c r="A7849" t="s">
        <v>20</v>
      </c>
      <c r="B7849" t="s">
        <v>42</v>
      </c>
      <c r="C7849">
        <v>2017</v>
      </c>
      <c r="D7849">
        <v>4.3</v>
      </c>
      <c r="E7849" t="s">
        <v>22</v>
      </c>
      <c r="F7849" t="s">
        <v>17</v>
      </c>
      <c r="G7849">
        <v>110919</v>
      </c>
      <c r="H7849">
        <v>3</v>
      </c>
      <c r="I7849">
        <v>1</v>
      </c>
      <c r="J7849">
        <v>14781</v>
      </c>
    </row>
    <row r="7850" spans="1:10" x14ac:dyDescent="0.2">
      <c r="A7850" t="s">
        <v>14</v>
      </c>
      <c r="B7850" t="s">
        <v>15</v>
      </c>
      <c r="C7850">
        <v>2019</v>
      </c>
      <c r="D7850">
        <v>2.8</v>
      </c>
      <c r="E7850" t="s">
        <v>16</v>
      </c>
      <c r="F7850" t="s">
        <v>13</v>
      </c>
      <c r="G7850">
        <v>169599</v>
      </c>
      <c r="H7850">
        <v>5</v>
      </c>
      <c r="I7850">
        <v>5</v>
      </c>
      <c r="J7850">
        <v>10208</v>
      </c>
    </row>
    <row r="7851" spans="1:10" x14ac:dyDescent="0.2">
      <c r="A7851" t="s">
        <v>20</v>
      </c>
      <c r="B7851" t="s">
        <v>42</v>
      </c>
      <c r="C7851">
        <v>2018</v>
      </c>
      <c r="D7851">
        <v>4.7</v>
      </c>
      <c r="E7851" t="s">
        <v>22</v>
      </c>
      <c r="F7851" t="s">
        <v>25</v>
      </c>
      <c r="G7851">
        <v>287915</v>
      </c>
      <c r="H7851">
        <v>2</v>
      </c>
      <c r="I7851">
        <v>1</v>
      </c>
      <c r="J7851">
        <v>10441</v>
      </c>
    </row>
    <row r="7852" spans="1:10" x14ac:dyDescent="0.2">
      <c r="A7852" t="s">
        <v>29</v>
      </c>
      <c r="B7852" t="s">
        <v>56</v>
      </c>
      <c r="C7852">
        <v>2016</v>
      </c>
      <c r="D7852">
        <v>3.4</v>
      </c>
      <c r="E7852" t="s">
        <v>12</v>
      </c>
      <c r="F7852" t="s">
        <v>17</v>
      </c>
      <c r="G7852">
        <v>230777</v>
      </c>
      <c r="H7852">
        <v>4</v>
      </c>
      <c r="I7852">
        <v>5</v>
      </c>
      <c r="J7852">
        <v>9184</v>
      </c>
    </row>
    <row r="7853" spans="1:10" x14ac:dyDescent="0.2">
      <c r="A7853" t="s">
        <v>10</v>
      </c>
      <c r="B7853" t="s">
        <v>48</v>
      </c>
      <c r="C7853">
        <v>2015</v>
      </c>
      <c r="D7853">
        <v>1.8</v>
      </c>
      <c r="E7853" t="s">
        <v>12</v>
      </c>
      <c r="F7853" t="s">
        <v>25</v>
      </c>
      <c r="G7853">
        <v>89738</v>
      </c>
      <c r="H7853">
        <v>2</v>
      </c>
      <c r="I7853">
        <v>3</v>
      </c>
      <c r="J7853">
        <v>8605</v>
      </c>
    </row>
    <row r="7854" spans="1:10" x14ac:dyDescent="0.2">
      <c r="A7854" t="s">
        <v>14</v>
      </c>
      <c r="B7854" t="s">
        <v>15</v>
      </c>
      <c r="C7854">
        <v>2021</v>
      </c>
      <c r="D7854">
        <v>4.7</v>
      </c>
      <c r="E7854" t="s">
        <v>12</v>
      </c>
      <c r="F7854" t="s">
        <v>17</v>
      </c>
      <c r="G7854">
        <v>177602</v>
      </c>
      <c r="H7854">
        <v>4</v>
      </c>
      <c r="I7854">
        <v>5</v>
      </c>
      <c r="J7854">
        <v>13047</v>
      </c>
    </row>
    <row r="7855" spans="1:10" x14ac:dyDescent="0.2">
      <c r="A7855" t="s">
        <v>23</v>
      </c>
      <c r="B7855" t="s">
        <v>24</v>
      </c>
      <c r="C7855">
        <v>2005</v>
      </c>
      <c r="D7855">
        <v>3.8</v>
      </c>
      <c r="E7855" t="s">
        <v>12</v>
      </c>
      <c r="F7855" t="s">
        <v>17</v>
      </c>
      <c r="G7855">
        <v>138757</v>
      </c>
      <c r="H7855">
        <v>2</v>
      </c>
      <c r="I7855">
        <v>1</v>
      </c>
      <c r="J7855">
        <v>8124</v>
      </c>
    </row>
    <row r="7856" spans="1:10" x14ac:dyDescent="0.2">
      <c r="A7856" t="s">
        <v>26</v>
      </c>
      <c r="B7856" t="s">
        <v>32</v>
      </c>
      <c r="C7856">
        <v>2001</v>
      </c>
      <c r="D7856">
        <v>3.1</v>
      </c>
      <c r="E7856" t="s">
        <v>16</v>
      </c>
      <c r="F7856" t="s">
        <v>25</v>
      </c>
      <c r="G7856">
        <v>80772</v>
      </c>
      <c r="H7856">
        <v>2</v>
      </c>
      <c r="I7856">
        <v>5</v>
      </c>
      <c r="J7856">
        <v>6884</v>
      </c>
    </row>
    <row r="7857" spans="1:10" x14ac:dyDescent="0.2">
      <c r="A7857" t="s">
        <v>29</v>
      </c>
      <c r="B7857" t="s">
        <v>30</v>
      </c>
      <c r="C7857">
        <v>2015</v>
      </c>
      <c r="D7857">
        <v>3.7</v>
      </c>
      <c r="E7857" t="s">
        <v>16</v>
      </c>
      <c r="F7857" t="s">
        <v>13</v>
      </c>
      <c r="G7857">
        <v>130593</v>
      </c>
      <c r="H7857">
        <v>3</v>
      </c>
      <c r="I7857">
        <v>5</v>
      </c>
      <c r="J7857">
        <v>10688</v>
      </c>
    </row>
    <row r="7858" spans="1:10" x14ac:dyDescent="0.2">
      <c r="A7858" t="s">
        <v>40</v>
      </c>
      <c r="B7858" t="s">
        <v>41</v>
      </c>
      <c r="C7858">
        <v>2015</v>
      </c>
      <c r="D7858">
        <v>1.8</v>
      </c>
      <c r="E7858" t="s">
        <v>22</v>
      </c>
      <c r="F7858" t="s">
        <v>25</v>
      </c>
      <c r="G7858">
        <v>83464</v>
      </c>
      <c r="H7858">
        <v>3</v>
      </c>
      <c r="I7858">
        <v>1</v>
      </c>
      <c r="J7858">
        <v>10730</v>
      </c>
    </row>
    <row r="7859" spans="1:10" x14ac:dyDescent="0.2">
      <c r="A7859" t="s">
        <v>14</v>
      </c>
      <c r="B7859" t="s">
        <v>39</v>
      </c>
      <c r="C7859">
        <v>2003</v>
      </c>
      <c r="D7859">
        <v>1.9</v>
      </c>
      <c r="E7859" t="s">
        <v>22</v>
      </c>
      <c r="F7859" t="s">
        <v>13</v>
      </c>
      <c r="G7859">
        <v>135168</v>
      </c>
      <c r="H7859">
        <v>3</v>
      </c>
      <c r="I7859">
        <v>2</v>
      </c>
      <c r="J7859">
        <v>6196</v>
      </c>
    </row>
    <row r="7860" spans="1:10" x14ac:dyDescent="0.2">
      <c r="A7860" t="s">
        <v>29</v>
      </c>
      <c r="B7860" t="s">
        <v>30</v>
      </c>
      <c r="C7860">
        <v>2001</v>
      </c>
      <c r="D7860">
        <v>3.4</v>
      </c>
      <c r="E7860" t="s">
        <v>12</v>
      </c>
      <c r="F7860" t="s">
        <v>13</v>
      </c>
      <c r="G7860">
        <v>10808</v>
      </c>
      <c r="H7860">
        <v>3</v>
      </c>
      <c r="I7860">
        <v>3</v>
      </c>
      <c r="J7860">
        <v>7583</v>
      </c>
    </row>
    <row r="7861" spans="1:10" x14ac:dyDescent="0.2">
      <c r="A7861" t="s">
        <v>18</v>
      </c>
      <c r="B7861" t="s">
        <v>19</v>
      </c>
      <c r="C7861">
        <v>2016</v>
      </c>
      <c r="D7861">
        <v>2.7</v>
      </c>
      <c r="E7861" t="s">
        <v>28</v>
      </c>
      <c r="F7861" t="s">
        <v>17</v>
      </c>
      <c r="G7861">
        <v>5216</v>
      </c>
      <c r="H7861">
        <v>5</v>
      </c>
      <c r="I7861">
        <v>5</v>
      </c>
      <c r="J7861">
        <v>12995</v>
      </c>
    </row>
    <row r="7862" spans="1:10" x14ac:dyDescent="0.2">
      <c r="A7862" t="s">
        <v>29</v>
      </c>
      <c r="B7862" t="s">
        <v>35</v>
      </c>
      <c r="C7862">
        <v>2009</v>
      </c>
      <c r="D7862">
        <v>1</v>
      </c>
      <c r="E7862" t="s">
        <v>16</v>
      </c>
      <c r="F7862" t="s">
        <v>17</v>
      </c>
      <c r="G7862">
        <v>2425</v>
      </c>
      <c r="H7862">
        <v>2</v>
      </c>
      <c r="I7862">
        <v>2</v>
      </c>
      <c r="J7862">
        <v>10251</v>
      </c>
    </row>
    <row r="7863" spans="1:10" x14ac:dyDescent="0.2">
      <c r="A7863" t="s">
        <v>26</v>
      </c>
      <c r="B7863" t="s">
        <v>47</v>
      </c>
      <c r="C7863">
        <v>2002</v>
      </c>
      <c r="D7863">
        <v>2.1</v>
      </c>
      <c r="E7863" t="s">
        <v>22</v>
      </c>
      <c r="F7863" t="s">
        <v>25</v>
      </c>
      <c r="G7863">
        <v>205620</v>
      </c>
      <c r="H7863">
        <v>4</v>
      </c>
      <c r="I7863">
        <v>5</v>
      </c>
      <c r="J7863">
        <v>4687</v>
      </c>
    </row>
    <row r="7864" spans="1:10" x14ac:dyDescent="0.2">
      <c r="A7864" t="s">
        <v>33</v>
      </c>
      <c r="B7864" t="s">
        <v>43</v>
      </c>
      <c r="C7864">
        <v>2003</v>
      </c>
      <c r="D7864">
        <v>4.8</v>
      </c>
      <c r="E7864" t="s">
        <v>16</v>
      </c>
      <c r="F7864" t="s">
        <v>17</v>
      </c>
      <c r="G7864">
        <v>222592</v>
      </c>
      <c r="H7864">
        <v>5</v>
      </c>
      <c r="I7864">
        <v>2</v>
      </c>
      <c r="J7864">
        <v>7848</v>
      </c>
    </row>
    <row r="7865" spans="1:10" x14ac:dyDescent="0.2">
      <c r="A7865" t="s">
        <v>18</v>
      </c>
      <c r="B7865" t="s">
        <v>54</v>
      </c>
      <c r="C7865">
        <v>2002</v>
      </c>
      <c r="D7865">
        <v>1.2</v>
      </c>
      <c r="E7865" t="s">
        <v>12</v>
      </c>
      <c r="F7865" t="s">
        <v>25</v>
      </c>
      <c r="G7865">
        <v>66838</v>
      </c>
      <c r="H7865">
        <v>2</v>
      </c>
      <c r="I7865">
        <v>4</v>
      </c>
      <c r="J7865">
        <v>4563</v>
      </c>
    </row>
    <row r="7866" spans="1:10" x14ac:dyDescent="0.2">
      <c r="A7866" t="s">
        <v>23</v>
      </c>
      <c r="B7866" t="s">
        <v>45</v>
      </c>
      <c r="C7866">
        <v>2012</v>
      </c>
      <c r="D7866">
        <v>1.9</v>
      </c>
      <c r="E7866" t="s">
        <v>22</v>
      </c>
      <c r="F7866" t="s">
        <v>25</v>
      </c>
      <c r="G7866">
        <v>149619</v>
      </c>
      <c r="H7866">
        <v>4</v>
      </c>
      <c r="I7866">
        <v>4</v>
      </c>
      <c r="J7866">
        <v>8607</v>
      </c>
    </row>
    <row r="7867" spans="1:10" x14ac:dyDescent="0.2">
      <c r="A7867" t="s">
        <v>20</v>
      </c>
      <c r="B7867" t="s">
        <v>21</v>
      </c>
      <c r="C7867">
        <v>2015</v>
      </c>
      <c r="D7867">
        <v>3.1</v>
      </c>
      <c r="E7867" t="s">
        <v>28</v>
      </c>
      <c r="F7867" t="s">
        <v>17</v>
      </c>
      <c r="G7867">
        <v>249625</v>
      </c>
      <c r="H7867">
        <v>2</v>
      </c>
      <c r="I7867">
        <v>4</v>
      </c>
      <c r="J7867">
        <v>8207</v>
      </c>
    </row>
    <row r="7868" spans="1:10" x14ac:dyDescent="0.2">
      <c r="A7868" t="s">
        <v>29</v>
      </c>
      <c r="B7868" t="s">
        <v>35</v>
      </c>
      <c r="C7868">
        <v>2006</v>
      </c>
      <c r="D7868">
        <v>2.1</v>
      </c>
      <c r="E7868" t="s">
        <v>16</v>
      </c>
      <c r="F7868" t="s">
        <v>17</v>
      </c>
      <c r="G7868">
        <v>118204</v>
      </c>
      <c r="H7868">
        <v>3</v>
      </c>
      <c r="I7868">
        <v>5</v>
      </c>
      <c r="J7868">
        <v>8135</v>
      </c>
    </row>
    <row r="7869" spans="1:10" x14ac:dyDescent="0.2">
      <c r="A7869" t="s">
        <v>36</v>
      </c>
      <c r="B7869" t="s">
        <v>53</v>
      </c>
      <c r="C7869">
        <v>2015</v>
      </c>
      <c r="D7869">
        <v>2.5</v>
      </c>
      <c r="E7869" t="s">
        <v>28</v>
      </c>
      <c r="F7869" t="s">
        <v>25</v>
      </c>
      <c r="G7869">
        <v>209042</v>
      </c>
      <c r="H7869">
        <v>4</v>
      </c>
      <c r="I7869">
        <v>3</v>
      </c>
      <c r="J7869">
        <v>6919</v>
      </c>
    </row>
    <row r="7870" spans="1:10" x14ac:dyDescent="0.2">
      <c r="A7870" t="s">
        <v>33</v>
      </c>
      <c r="B7870" t="s">
        <v>34</v>
      </c>
      <c r="C7870">
        <v>2022</v>
      </c>
      <c r="D7870">
        <v>3.5</v>
      </c>
      <c r="E7870" t="s">
        <v>12</v>
      </c>
      <c r="F7870" t="s">
        <v>25</v>
      </c>
      <c r="G7870">
        <v>211848</v>
      </c>
      <c r="H7870">
        <v>4</v>
      </c>
      <c r="I7870">
        <v>5</v>
      </c>
      <c r="J7870">
        <v>9963</v>
      </c>
    </row>
    <row r="7871" spans="1:10" x14ac:dyDescent="0.2">
      <c r="A7871" t="s">
        <v>18</v>
      </c>
      <c r="B7871" t="s">
        <v>19</v>
      </c>
      <c r="C7871">
        <v>2002</v>
      </c>
      <c r="D7871">
        <v>4</v>
      </c>
      <c r="E7871" t="s">
        <v>12</v>
      </c>
      <c r="F7871" t="s">
        <v>13</v>
      </c>
      <c r="G7871">
        <v>164115</v>
      </c>
      <c r="H7871">
        <v>3</v>
      </c>
      <c r="I7871">
        <v>3</v>
      </c>
      <c r="J7871">
        <v>5417</v>
      </c>
    </row>
    <row r="7872" spans="1:10" x14ac:dyDescent="0.2">
      <c r="A7872" t="s">
        <v>10</v>
      </c>
      <c r="B7872" t="s">
        <v>31</v>
      </c>
      <c r="C7872">
        <v>2000</v>
      </c>
      <c r="D7872">
        <v>4.5</v>
      </c>
      <c r="E7872" t="s">
        <v>16</v>
      </c>
      <c r="F7872" t="s">
        <v>17</v>
      </c>
      <c r="G7872">
        <v>91157</v>
      </c>
      <c r="H7872">
        <v>4</v>
      </c>
      <c r="I7872">
        <v>3</v>
      </c>
      <c r="J7872">
        <v>9276</v>
      </c>
    </row>
    <row r="7873" spans="1:10" x14ac:dyDescent="0.2">
      <c r="A7873" t="s">
        <v>36</v>
      </c>
      <c r="B7873" t="s">
        <v>44</v>
      </c>
      <c r="C7873">
        <v>2010</v>
      </c>
      <c r="D7873">
        <v>4.4000000000000004</v>
      </c>
      <c r="E7873" t="s">
        <v>28</v>
      </c>
      <c r="F7873" t="s">
        <v>17</v>
      </c>
      <c r="G7873">
        <v>268313</v>
      </c>
      <c r="H7873">
        <v>5</v>
      </c>
      <c r="I7873">
        <v>5</v>
      </c>
      <c r="J7873">
        <v>7633</v>
      </c>
    </row>
    <row r="7874" spans="1:10" x14ac:dyDescent="0.2">
      <c r="A7874" t="s">
        <v>20</v>
      </c>
      <c r="B7874" t="s">
        <v>42</v>
      </c>
      <c r="C7874">
        <v>2002</v>
      </c>
      <c r="D7874">
        <v>4.5</v>
      </c>
      <c r="E7874" t="s">
        <v>12</v>
      </c>
      <c r="F7874" t="s">
        <v>25</v>
      </c>
      <c r="G7874">
        <v>8398</v>
      </c>
      <c r="H7874">
        <v>4</v>
      </c>
      <c r="I7874">
        <v>4</v>
      </c>
      <c r="J7874">
        <v>9032</v>
      </c>
    </row>
    <row r="7875" spans="1:10" x14ac:dyDescent="0.2">
      <c r="A7875" t="s">
        <v>26</v>
      </c>
      <c r="B7875" t="s">
        <v>27</v>
      </c>
      <c r="C7875">
        <v>2006</v>
      </c>
      <c r="D7875">
        <v>4.3</v>
      </c>
      <c r="E7875" t="s">
        <v>22</v>
      </c>
      <c r="F7875" t="s">
        <v>25</v>
      </c>
      <c r="G7875">
        <v>272803</v>
      </c>
      <c r="H7875">
        <v>4</v>
      </c>
      <c r="I7875">
        <v>4</v>
      </c>
      <c r="J7875">
        <v>6743</v>
      </c>
    </row>
    <row r="7876" spans="1:10" x14ac:dyDescent="0.2">
      <c r="A7876" t="s">
        <v>10</v>
      </c>
      <c r="B7876" t="s">
        <v>31</v>
      </c>
      <c r="C7876">
        <v>2008</v>
      </c>
      <c r="D7876">
        <v>2.2999999999999998</v>
      </c>
      <c r="E7876" t="s">
        <v>28</v>
      </c>
      <c r="F7876" t="s">
        <v>13</v>
      </c>
      <c r="G7876">
        <v>78241</v>
      </c>
      <c r="H7876">
        <v>5</v>
      </c>
      <c r="I7876">
        <v>1</v>
      </c>
      <c r="J7876">
        <v>7235</v>
      </c>
    </row>
    <row r="7877" spans="1:10" x14ac:dyDescent="0.2">
      <c r="A7877" t="s">
        <v>33</v>
      </c>
      <c r="B7877" t="s">
        <v>55</v>
      </c>
      <c r="C7877">
        <v>2013</v>
      </c>
      <c r="D7877">
        <v>4.7</v>
      </c>
      <c r="E7877" t="s">
        <v>28</v>
      </c>
      <c r="F7877" t="s">
        <v>25</v>
      </c>
      <c r="G7877">
        <v>143073</v>
      </c>
      <c r="H7877">
        <v>5</v>
      </c>
      <c r="I7877">
        <v>5</v>
      </c>
      <c r="J7877">
        <v>9838</v>
      </c>
    </row>
    <row r="7878" spans="1:10" x14ac:dyDescent="0.2">
      <c r="A7878" t="s">
        <v>40</v>
      </c>
      <c r="B7878" t="s">
        <v>41</v>
      </c>
      <c r="C7878">
        <v>2007</v>
      </c>
      <c r="D7878">
        <v>4</v>
      </c>
      <c r="E7878" t="s">
        <v>22</v>
      </c>
      <c r="F7878" t="s">
        <v>17</v>
      </c>
      <c r="G7878">
        <v>98916</v>
      </c>
      <c r="H7878">
        <v>3</v>
      </c>
      <c r="I7878">
        <v>5</v>
      </c>
      <c r="J7878">
        <v>11721</v>
      </c>
    </row>
    <row r="7879" spans="1:10" x14ac:dyDescent="0.2">
      <c r="A7879" t="s">
        <v>26</v>
      </c>
      <c r="B7879" t="s">
        <v>47</v>
      </c>
      <c r="C7879">
        <v>2009</v>
      </c>
      <c r="D7879">
        <v>4.5</v>
      </c>
      <c r="E7879" t="s">
        <v>22</v>
      </c>
      <c r="F7879" t="s">
        <v>13</v>
      </c>
      <c r="G7879">
        <v>59291</v>
      </c>
      <c r="H7879">
        <v>3</v>
      </c>
      <c r="I7879">
        <v>1</v>
      </c>
      <c r="J7879">
        <v>12114</v>
      </c>
    </row>
    <row r="7880" spans="1:10" x14ac:dyDescent="0.2">
      <c r="A7880" t="s">
        <v>10</v>
      </c>
      <c r="B7880" t="s">
        <v>48</v>
      </c>
      <c r="C7880">
        <v>2023</v>
      </c>
      <c r="D7880">
        <v>2.2999999999999998</v>
      </c>
      <c r="E7880" t="s">
        <v>12</v>
      </c>
      <c r="F7880" t="s">
        <v>13</v>
      </c>
      <c r="G7880">
        <v>30624</v>
      </c>
      <c r="H7880">
        <v>4</v>
      </c>
      <c r="I7880">
        <v>5</v>
      </c>
      <c r="J7880">
        <v>12687</v>
      </c>
    </row>
    <row r="7881" spans="1:10" x14ac:dyDescent="0.2">
      <c r="A7881" t="s">
        <v>18</v>
      </c>
      <c r="B7881" t="s">
        <v>52</v>
      </c>
      <c r="C7881">
        <v>2015</v>
      </c>
      <c r="D7881">
        <v>4.7</v>
      </c>
      <c r="E7881" t="s">
        <v>12</v>
      </c>
      <c r="F7881" t="s">
        <v>17</v>
      </c>
      <c r="G7881">
        <v>239598</v>
      </c>
      <c r="H7881">
        <v>4</v>
      </c>
      <c r="I7881">
        <v>1</v>
      </c>
      <c r="J7881">
        <v>10008</v>
      </c>
    </row>
    <row r="7882" spans="1:10" x14ac:dyDescent="0.2">
      <c r="A7882" t="s">
        <v>20</v>
      </c>
      <c r="B7882" t="s">
        <v>21</v>
      </c>
      <c r="C7882">
        <v>2002</v>
      </c>
      <c r="D7882">
        <v>2.6</v>
      </c>
      <c r="E7882" t="s">
        <v>22</v>
      </c>
      <c r="F7882" t="s">
        <v>25</v>
      </c>
      <c r="G7882">
        <v>271873</v>
      </c>
      <c r="H7882">
        <v>2</v>
      </c>
      <c r="I7882">
        <v>3</v>
      </c>
      <c r="J7882">
        <v>3862</v>
      </c>
    </row>
    <row r="7883" spans="1:10" x14ac:dyDescent="0.2">
      <c r="A7883" t="s">
        <v>23</v>
      </c>
      <c r="B7883" t="s">
        <v>38</v>
      </c>
      <c r="C7883">
        <v>2009</v>
      </c>
      <c r="D7883">
        <v>1.2</v>
      </c>
      <c r="E7883" t="s">
        <v>16</v>
      </c>
      <c r="F7883" t="s">
        <v>17</v>
      </c>
      <c r="G7883">
        <v>229601</v>
      </c>
      <c r="H7883">
        <v>2</v>
      </c>
      <c r="I7883">
        <v>2</v>
      </c>
      <c r="J7883">
        <v>5907</v>
      </c>
    </row>
    <row r="7884" spans="1:10" x14ac:dyDescent="0.2">
      <c r="A7884" t="s">
        <v>29</v>
      </c>
      <c r="B7884" t="s">
        <v>30</v>
      </c>
      <c r="C7884">
        <v>2001</v>
      </c>
      <c r="D7884">
        <v>2.2000000000000002</v>
      </c>
      <c r="E7884" t="s">
        <v>16</v>
      </c>
      <c r="F7884" t="s">
        <v>13</v>
      </c>
      <c r="G7884">
        <v>45986</v>
      </c>
      <c r="H7884">
        <v>4</v>
      </c>
      <c r="I7884">
        <v>1</v>
      </c>
      <c r="J7884">
        <v>6680</v>
      </c>
    </row>
    <row r="7885" spans="1:10" x14ac:dyDescent="0.2">
      <c r="A7885" t="s">
        <v>18</v>
      </c>
      <c r="B7885" t="s">
        <v>54</v>
      </c>
      <c r="C7885">
        <v>2018</v>
      </c>
      <c r="D7885">
        <v>4.7</v>
      </c>
      <c r="E7885" t="s">
        <v>16</v>
      </c>
      <c r="F7885" t="s">
        <v>17</v>
      </c>
      <c r="G7885">
        <v>284290</v>
      </c>
      <c r="H7885">
        <v>4</v>
      </c>
      <c r="I7885">
        <v>2</v>
      </c>
      <c r="J7885">
        <v>11014</v>
      </c>
    </row>
    <row r="7886" spans="1:10" x14ac:dyDescent="0.2">
      <c r="A7886" t="s">
        <v>29</v>
      </c>
      <c r="B7886" t="s">
        <v>30</v>
      </c>
      <c r="C7886">
        <v>2022</v>
      </c>
      <c r="D7886">
        <v>2.6</v>
      </c>
      <c r="E7886" t="s">
        <v>16</v>
      </c>
      <c r="F7886" t="s">
        <v>25</v>
      </c>
      <c r="G7886">
        <v>193338</v>
      </c>
      <c r="H7886">
        <v>3</v>
      </c>
      <c r="I7886">
        <v>1</v>
      </c>
      <c r="J7886">
        <v>10433</v>
      </c>
    </row>
    <row r="7887" spans="1:10" x14ac:dyDescent="0.2">
      <c r="A7887" t="s">
        <v>29</v>
      </c>
      <c r="B7887" t="s">
        <v>56</v>
      </c>
      <c r="C7887">
        <v>2010</v>
      </c>
      <c r="D7887">
        <v>3.3</v>
      </c>
      <c r="E7887" t="s">
        <v>16</v>
      </c>
      <c r="F7887" t="s">
        <v>17</v>
      </c>
      <c r="G7887">
        <v>115661</v>
      </c>
      <c r="H7887">
        <v>2</v>
      </c>
      <c r="I7887">
        <v>1</v>
      </c>
      <c r="J7887">
        <v>10586</v>
      </c>
    </row>
    <row r="7888" spans="1:10" x14ac:dyDescent="0.2">
      <c r="A7888" t="s">
        <v>14</v>
      </c>
      <c r="B7888" t="s">
        <v>46</v>
      </c>
      <c r="C7888">
        <v>2022</v>
      </c>
      <c r="D7888">
        <v>1.1000000000000001</v>
      </c>
      <c r="E7888" t="s">
        <v>22</v>
      </c>
      <c r="F7888" t="s">
        <v>17</v>
      </c>
      <c r="G7888">
        <v>72509</v>
      </c>
      <c r="H7888">
        <v>5</v>
      </c>
      <c r="I7888">
        <v>2</v>
      </c>
      <c r="J7888">
        <v>13849</v>
      </c>
    </row>
    <row r="7889" spans="1:10" x14ac:dyDescent="0.2">
      <c r="A7889" t="s">
        <v>33</v>
      </c>
      <c r="B7889" t="s">
        <v>55</v>
      </c>
      <c r="C7889">
        <v>2008</v>
      </c>
      <c r="D7889">
        <v>2</v>
      </c>
      <c r="E7889" t="s">
        <v>12</v>
      </c>
      <c r="F7889" t="s">
        <v>17</v>
      </c>
      <c r="G7889">
        <v>166381</v>
      </c>
      <c r="H7889">
        <v>4</v>
      </c>
      <c r="I7889">
        <v>4</v>
      </c>
      <c r="J7889">
        <v>6672</v>
      </c>
    </row>
    <row r="7890" spans="1:10" x14ac:dyDescent="0.2">
      <c r="A7890" t="s">
        <v>10</v>
      </c>
      <c r="B7890" t="s">
        <v>31</v>
      </c>
      <c r="C7890">
        <v>2015</v>
      </c>
      <c r="D7890">
        <v>4.0999999999999996</v>
      </c>
      <c r="E7890" t="s">
        <v>22</v>
      </c>
      <c r="F7890" t="s">
        <v>13</v>
      </c>
      <c r="G7890">
        <v>63211</v>
      </c>
      <c r="H7890">
        <v>5</v>
      </c>
      <c r="I7890">
        <v>5</v>
      </c>
      <c r="J7890">
        <v>13435</v>
      </c>
    </row>
    <row r="7891" spans="1:10" x14ac:dyDescent="0.2">
      <c r="A7891" t="s">
        <v>18</v>
      </c>
      <c r="B7891" t="s">
        <v>54</v>
      </c>
      <c r="C7891">
        <v>2021</v>
      </c>
      <c r="D7891">
        <v>1.9</v>
      </c>
      <c r="E7891" t="s">
        <v>22</v>
      </c>
      <c r="F7891" t="s">
        <v>25</v>
      </c>
      <c r="G7891">
        <v>251428</v>
      </c>
      <c r="H7891">
        <v>3</v>
      </c>
      <c r="I7891">
        <v>1</v>
      </c>
      <c r="J7891">
        <v>9271</v>
      </c>
    </row>
    <row r="7892" spans="1:10" x14ac:dyDescent="0.2">
      <c r="A7892" t="s">
        <v>18</v>
      </c>
      <c r="B7892" t="s">
        <v>54</v>
      </c>
      <c r="C7892">
        <v>2000</v>
      </c>
      <c r="D7892">
        <v>4.3</v>
      </c>
      <c r="E7892" t="s">
        <v>22</v>
      </c>
      <c r="F7892" t="s">
        <v>25</v>
      </c>
      <c r="G7892">
        <v>145135</v>
      </c>
      <c r="H7892">
        <v>5</v>
      </c>
      <c r="I7892">
        <v>1</v>
      </c>
      <c r="J7892">
        <v>7497</v>
      </c>
    </row>
    <row r="7893" spans="1:10" x14ac:dyDescent="0.2">
      <c r="A7893" t="s">
        <v>29</v>
      </c>
      <c r="B7893" t="s">
        <v>56</v>
      </c>
      <c r="C7893">
        <v>2005</v>
      </c>
      <c r="D7893">
        <v>1.1000000000000001</v>
      </c>
      <c r="E7893" t="s">
        <v>28</v>
      </c>
      <c r="F7893" t="s">
        <v>17</v>
      </c>
      <c r="G7893">
        <v>97994</v>
      </c>
      <c r="H7893">
        <v>4</v>
      </c>
      <c r="I7893">
        <v>4</v>
      </c>
      <c r="J7893">
        <v>6240</v>
      </c>
    </row>
    <row r="7894" spans="1:10" x14ac:dyDescent="0.2">
      <c r="A7894" t="s">
        <v>14</v>
      </c>
      <c r="B7894" t="s">
        <v>15</v>
      </c>
      <c r="C7894">
        <v>2021</v>
      </c>
      <c r="D7894">
        <v>2</v>
      </c>
      <c r="E7894" t="s">
        <v>28</v>
      </c>
      <c r="F7894" t="s">
        <v>17</v>
      </c>
      <c r="G7894">
        <v>154699</v>
      </c>
      <c r="H7894">
        <v>5</v>
      </c>
      <c r="I7894">
        <v>1</v>
      </c>
      <c r="J7894">
        <v>10806</v>
      </c>
    </row>
    <row r="7895" spans="1:10" x14ac:dyDescent="0.2">
      <c r="A7895" t="s">
        <v>29</v>
      </c>
      <c r="B7895" t="s">
        <v>56</v>
      </c>
      <c r="C7895">
        <v>2001</v>
      </c>
      <c r="D7895">
        <v>1.4</v>
      </c>
      <c r="E7895" t="s">
        <v>28</v>
      </c>
      <c r="F7895" t="s">
        <v>25</v>
      </c>
      <c r="G7895">
        <v>287005</v>
      </c>
      <c r="H7895">
        <v>4</v>
      </c>
      <c r="I7895">
        <v>4</v>
      </c>
      <c r="J7895">
        <v>2000</v>
      </c>
    </row>
    <row r="7896" spans="1:10" x14ac:dyDescent="0.2">
      <c r="A7896" t="s">
        <v>18</v>
      </c>
      <c r="B7896" t="s">
        <v>19</v>
      </c>
      <c r="C7896">
        <v>2019</v>
      </c>
      <c r="D7896">
        <v>4.8</v>
      </c>
      <c r="E7896" t="s">
        <v>16</v>
      </c>
      <c r="F7896" t="s">
        <v>17</v>
      </c>
      <c r="G7896">
        <v>248488</v>
      </c>
      <c r="H7896">
        <v>2</v>
      </c>
      <c r="I7896">
        <v>1</v>
      </c>
      <c r="J7896">
        <v>12130</v>
      </c>
    </row>
    <row r="7897" spans="1:10" x14ac:dyDescent="0.2">
      <c r="A7897" t="s">
        <v>36</v>
      </c>
      <c r="B7897" t="s">
        <v>44</v>
      </c>
      <c r="C7897">
        <v>2001</v>
      </c>
      <c r="D7897">
        <v>2.1</v>
      </c>
      <c r="E7897" t="s">
        <v>22</v>
      </c>
      <c r="F7897" t="s">
        <v>25</v>
      </c>
      <c r="G7897">
        <v>222692</v>
      </c>
      <c r="H7897">
        <v>2</v>
      </c>
      <c r="I7897">
        <v>2</v>
      </c>
      <c r="J7897">
        <v>4046</v>
      </c>
    </row>
    <row r="7898" spans="1:10" x14ac:dyDescent="0.2">
      <c r="A7898" t="s">
        <v>14</v>
      </c>
      <c r="B7898" t="s">
        <v>39</v>
      </c>
      <c r="C7898">
        <v>2023</v>
      </c>
      <c r="D7898">
        <v>4</v>
      </c>
      <c r="E7898" t="s">
        <v>28</v>
      </c>
      <c r="F7898" t="s">
        <v>25</v>
      </c>
      <c r="G7898">
        <v>147070</v>
      </c>
      <c r="H7898">
        <v>4</v>
      </c>
      <c r="I7898">
        <v>2</v>
      </c>
      <c r="J7898">
        <v>12058</v>
      </c>
    </row>
    <row r="7899" spans="1:10" x14ac:dyDescent="0.2">
      <c r="A7899" t="s">
        <v>33</v>
      </c>
      <c r="B7899" t="s">
        <v>43</v>
      </c>
      <c r="C7899">
        <v>2006</v>
      </c>
      <c r="D7899">
        <v>3.1</v>
      </c>
      <c r="E7899" t="s">
        <v>28</v>
      </c>
      <c r="F7899" t="s">
        <v>13</v>
      </c>
      <c r="G7899">
        <v>270680</v>
      </c>
      <c r="H7899">
        <v>3</v>
      </c>
      <c r="I7899">
        <v>2</v>
      </c>
      <c r="J7899">
        <v>3586</v>
      </c>
    </row>
    <row r="7900" spans="1:10" x14ac:dyDescent="0.2">
      <c r="A7900" t="s">
        <v>36</v>
      </c>
      <c r="B7900" t="s">
        <v>37</v>
      </c>
      <c r="C7900">
        <v>2010</v>
      </c>
      <c r="D7900">
        <v>1.9</v>
      </c>
      <c r="E7900" t="s">
        <v>16</v>
      </c>
      <c r="F7900" t="s">
        <v>25</v>
      </c>
      <c r="G7900">
        <v>266157</v>
      </c>
      <c r="H7900">
        <v>3</v>
      </c>
      <c r="I7900">
        <v>1</v>
      </c>
      <c r="J7900">
        <v>4676</v>
      </c>
    </row>
    <row r="7901" spans="1:10" x14ac:dyDescent="0.2">
      <c r="A7901" t="s">
        <v>26</v>
      </c>
      <c r="B7901" t="s">
        <v>47</v>
      </c>
      <c r="C7901">
        <v>2003</v>
      </c>
      <c r="D7901">
        <v>2.5</v>
      </c>
      <c r="E7901" t="s">
        <v>28</v>
      </c>
      <c r="F7901" t="s">
        <v>17</v>
      </c>
      <c r="G7901">
        <v>8549</v>
      </c>
      <c r="H7901">
        <v>4</v>
      </c>
      <c r="I7901">
        <v>3</v>
      </c>
      <c r="J7901">
        <v>8829</v>
      </c>
    </row>
    <row r="7902" spans="1:10" x14ac:dyDescent="0.2">
      <c r="A7902" t="s">
        <v>20</v>
      </c>
      <c r="B7902" t="s">
        <v>42</v>
      </c>
      <c r="C7902">
        <v>2004</v>
      </c>
      <c r="D7902">
        <v>2</v>
      </c>
      <c r="E7902" t="s">
        <v>16</v>
      </c>
      <c r="F7902" t="s">
        <v>25</v>
      </c>
      <c r="G7902">
        <v>185876</v>
      </c>
      <c r="H7902">
        <v>2</v>
      </c>
      <c r="I7902">
        <v>4</v>
      </c>
      <c r="J7902">
        <v>4582</v>
      </c>
    </row>
    <row r="7903" spans="1:10" x14ac:dyDescent="0.2">
      <c r="A7903" t="s">
        <v>23</v>
      </c>
      <c r="B7903" t="s">
        <v>45</v>
      </c>
      <c r="C7903">
        <v>2007</v>
      </c>
      <c r="D7903">
        <v>4.7</v>
      </c>
      <c r="E7903" t="s">
        <v>28</v>
      </c>
      <c r="F7903" t="s">
        <v>13</v>
      </c>
      <c r="G7903">
        <v>181983</v>
      </c>
      <c r="H7903">
        <v>4</v>
      </c>
      <c r="I7903">
        <v>3</v>
      </c>
      <c r="J7903">
        <v>7260</v>
      </c>
    </row>
    <row r="7904" spans="1:10" x14ac:dyDescent="0.2">
      <c r="A7904" t="s">
        <v>18</v>
      </c>
      <c r="B7904" t="s">
        <v>52</v>
      </c>
      <c r="C7904">
        <v>2004</v>
      </c>
      <c r="D7904">
        <v>1.6</v>
      </c>
      <c r="E7904" t="s">
        <v>22</v>
      </c>
      <c r="F7904" t="s">
        <v>17</v>
      </c>
      <c r="G7904">
        <v>161978</v>
      </c>
      <c r="H7904">
        <v>5</v>
      </c>
      <c r="I7904">
        <v>4</v>
      </c>
      <c r="J7904">
        <v>7160</v>
      </c>
    </row>
    <row r="7905" spans="1:10" x14ac:dyDescent="0.2">
      <c r="A7905" t="s">
        <v>23</v>
      </c>
      <c r="B7905" t="s">
        <v>38</v>
      </c>
      <c r="C7905">
        <v>2003</v>
      </c>
      <c r="D7905">
        <v>4</v>
      </c>
      <c r="E7905" t="s">
        <v>22</v>
      </c>
      <c r="F7905" t="s">
        <v>25</v>
      </c>
      <c r="G7905">
        <v>70381</v>
      </c>
      <c r="H7905">
        <v>5</v>
      </c>
      <c r="I7905">
        <v>2</v>
      </c>
      <c r="J7905">
        <v>9592</v>
      </c>
    </row>
    <row r="7906" spans="1:10" x14ac:dyDescent="0.2">
      <c r="A7906" t="s">
        <v>33</v>
      </c>
      <c r="B7906" t="s">
        <v>43</v>
      </c>
      <c r="C7906">
        <v>2020</v>
      </c>
      <c r="D7906">
        <v>3.3</v>
      </c>
      <c r="E7906" t="s">
        <v>12</v>
      </c>
      <c r="F7906" t="s">
        <v>13</v>
      </c>
      <c r="G7906">
        <v>159932</v>
      </c>
      <c r="H7906">
        <v>5</v>
      </c>
      <c r="I7906">
        <v>2</v>
      </c>
      <c r="J7906">
        <v>10201</v>
      </c>
    </row>
    <row r="7907" spans="1:10" x14ac:dyDescent="0.2">
      <c r="A7907" t="s">
        <v>23</v>
      </c>
      <c r="B7907" t="s">
        <v>24</v>
      </c>
      <c r="C7907">
        <v>2011</v>
      </c>
      <c r="D7907">
        <v>2.9</v>
      </c>
      <c r="E7907" t="s">
        <v>28</v>
      </c>
      <c r="F7907" t="s">
        <v>25</v>
      </c>
      <c r="G7907">
        <v>106916</v>
      </c>
      <c r="H7907">
        <v>2</v>
      </c>
      <c r="I7907">
        <v>1</v>
      </c>
      <c r="J7907">
        <v>8161</v>
      </c>
    </row>
    <row r="7908" spans="1:10" x14ac:dyDescent="0.2">
      <c r="A7908" t="s">
        <v>33</v>
      </c>
      <c r="B7908" t="s">
        <v>34</v>
      </c>
      <c r="C7908">
        <v>2016</v>
      </c>
      <c r="D7908">
        <v>2.9</v>
      </c>
      <c r="E7908" t="s">
        <v>22</v>
      </c>
      <c r="F7908" t="s">
        <v>13</v>
      </c>
      <c r="G7908">
        <v>149491</v>
      </c>
      <c r="H7908">
        <v>3</v>
      </c>
      <c r="I7908">
        <v>5</v>
      </c>
      <c r="J7908">
        <v>10810</v>
      </c>
    </row>
    <row r="7909" spans="1:10" x14ac:dyDescent="0.2">
      <c r="A7909" t="s">
        <v>18</v>
      </c>
      <c r="B7909" t="s">
        <v>19</v>
      </c>
      <c r="C7909">
        <v>2021</v>
      </c>
      <c r="D7909">
        <v>4.0999999999999996</v>
      </c>
      <c r="E7909" t="s">
        <v>22</v>
      </c>
      <c r="F7909" t="s">
        <v>13</v>
      </c>
      <c r="G7909">
        <v>217505</v>
      </c>
      <c r="H7909">
        <v>3</v>
      </c>
      <c r="I7909">
        <v>4</v>
      </c>
      <c r="J7909">
        <v>12149</v>
      </c>
    </row>
    <row r="7910" spans="1:10" x14ac:dyDescent="0.2">
      <c r="A7910" t="s">
        <v>36</v>
      </c>
      <c r="B7910" t="s">
        <v>44</v>
      </c>
      <c r="C7910">
        <v>2019</v>
      </c>
      <c r="D7910">
        <v>3.2</v>
      </c>
      <c r="E7910" t="s">
        <v>12</v>
      </c>
      <c r="F7910" t="s">
        <v>25</v>
      </c>
      <c r="G7910">
        <v>99797</v>
      </c>
      <c r="H7910">
        <v>3</v>
      </c>
      <c r="I7910">
        <v>2</v>
      </c>
      <c r="J7910">
        <v>11004</v>
      </c>
    </row>
    <row r="7911" spans="1:10" x14ac:dyDescent="0.2">
      <c r="A7911" t="s">
        <v>20</v>
      </c>
      <c r="B7911" t="s">
        <v>50</v>
      </c>
      <c r="C7911">
        <v>2014</v>
      </c>
      <c r="D7911">
        <v>4</v>
      </c>
      <c r="E7911" t="s">
        <v>12</v>
      </c>
      <c r="F7911" t="s">
        <v>17</v>
      </c>
      <c r="G7911">
        <v>233087</v>
      </c>
      <c r="H7911">
        <v>3</v>
      </c>
      <c r="I7911">
        <v>3</v>
      </c>
      <c r="J7911">
        <v>9138</v>
      </c>
    </row>
    <row r="7912" spans="1:10" x14ac:dyDescent="0.2">
      <c r="A7912" t="s">
        <v>26</v>
      </c>
      <c r="B7912" t="s">
        <v>47</v>
      </c>
      <c r="C7912">
        <v>2013</v>
      </c>
      <c r="D7912">
        <v>4.9000000000000004</v>
      </c>
      <c r="E7912" t="s">
        <v>16</v>
      </c>
      <c r="F7912" t="s">
        <v>13</v>
      </c>
      <c r="G7912">
        <v>191897</v>
      </c>
      <c r="H7912">
        <v>4</v>
      </c>
      <c r="I7912">
        <v>2</v>
      </c>
      <c r="J7912">
        <v>10062</v>
      </c>
    </row>
    <row r="7913" spans="1:10" x14ac:dyDescent="0.2">
      <c r="A7913" t="s">
        <v>20</v>
      </c>
      <c r="B7913" t="s">
        <v>42</v>
      </c>
      <c r="C7913">
        <v>2004</v>
      </c>
      <c r="D7913">
        <v>2.7</v>
      </c>
      <c r="E7913" t="s">
        <v>12</v>
      </c>
      <c r="F7913" t="s">
        <v>25</v>
      </c>
      <c r="G7913">
        <v>125256</v>
      </c>
      <c r="H7913">
        <v>2</v>
      </c>
      <c r="I7913">
        <v>1</v>
      </c>
      <c r="J7913">
        <v>5494</v>
      </c>
    </row>
    <row r="7914" spans="1:10" x14ac:dyDescent="0.2">
      <c r="A7914" t="s">
        <v>36</v>
      </c>
      <c r="B7914" t="s">
        <v>44</v>
      </c>
      <c r="C7914">
        <v>2022</v>
      </c>
      <c r="D7914">
        <v>1.6</v>
      </c>
      <c r="E7914" t="s">
        <v>28</v>
      </c>
      <c r="F7914" t="s">
        <v>25</v>
      </c>
      <c r="G7914">
        <v>203941</v>
      </c>
      <c r="H7914">
        <v>2</v>
      </c>
      <c r="I7914">
        <v>5</v>
      </c>
      <c r="J7914">
        <v>8221</v>
      </c>
    </row>
    <row r="7915" spans="1:10" x14ac:dyDescent="0.2">
      <c r="A7915" t="s">
        <v>33</v>
      </c>
      <c r="B7915" t="s">
        <v>43</v>
      </c>
      <c r="C7915">
        <v>2011</v>
      </c>
      <c r="D7915">
        <v>2.9</v>
      </c>
      <c r="E7915" t="s">
        <v>22</v>
      </c>
      <c r="F7915" t="s">
        <v>17</v>
      </c>
      <c r="G7915">
        <v>31425</v>
      </c>
      <c r="H7915">
        <v>4</v>
      </c>
      <c r="I7915">
        <v>2</v>
      </c>
      <c r="J7915">
        <v>13171</v>
      </c>
    </row>
    <row r="7916" spans="1:10" x14ac:dyDescent="0.2">
      <c r="A7916" t="s">
        <v>20</v>
      </c>
      <c r="B7916" t="s">
        <v>21</v>
      </c>
      <c r="C7916">
        <v>2000</v>
      </c>
      <c r="D7916">
        <v>2.4</v>
      </c>
      <c r="E7916" t="s">
        <v>12</v>
      </c>
      <c r="F7916" t="s">
        <v>25</v>
      </c>
      <c r="G7916">
        <v>195146</v>
      </c>
      <c r="H7916">
        <v>5</v>
      </c>
      <c r="I7916">
        <v>2</v>
      </c>
      <c r="J7916">
        <v>2597</v>
      </c>
    </row>
    <row r="7917" spans="1:10" x14ac:dyDescent="0.2">
      <c r="A7917" t="s">
        <v>40</v>
      </c>
      <c r="B7917" t="s">
        <v>49</v>
      </c>
      <c r="C7917">
        <v>2008</v>
      </c>
      <c r="D7917">
        <v>2.7</v>
      </c>
      <c r="E7917" t="s">
        <v>22</v>
      </c>
      <c r="F7917" t="s">
        <v>17</v>
      </c>
      <c r="G7917">
        <v>218774</v>
      </c>
      <c r="H7917">
        <v>5</v>
      </c>
      <c r="I7917">
        <v>1</v>
      </c>
      <c r="J7917">
        <v>8324</v>
      </c>
    </row>
    <row r="7918" spans="1:10" x14ac:dyDescent="0.2">
      <c r="A7918" t="s">
        <v>26</v>
      </c>
      <c r="B7918" t="s">
        <v>27</v>
      </c>
      <c r="C7918">
        <v>2017</v>
      </c>
      <c r="D7918">
        <v>3.3</v>
      </c>
      <c r="E7918" t="s">
        <v>12</v>
      </c>
      <c r="F7918" t="s">
        <v>13</v>
      </c>
      <c r="G7918">
        <v>279509</v>
      </c>
      <c r="H7918">
        <v>2</v>
      </c>
      <c r="I7918">
        <v>3</v>
      </c>
      <c r="J7918">
        <v>6909</v>
      </c>
    </row>
    <row r="7919" spans="1:10" x14ac:dyDescent="0.2">
      <c r="A7919" t="s">
        <v>36</v>
      </c>
      <c r="B7919" t="s">
        <v>53</v>
      </c>
      <c r="C7919">
        <v>2008</v>
      </c>
      <c r="D7919">
        <v>1.4</v>
      </c>
      <c r="E7919" t="s">
        <v>22</v>
      </c>
      <c r="F7919" t="s">
        <v>25</v>
      </c>
      <c r="G7919">
        <v>192410</v>
      </c>
      <c r="H7919">
        <v>5</v>
      </c>
      <c r="I7919">
        <v>3</v>
      </c>
      <c r="J7919">
        <v>6051</v>
      </c>
    </row>
    <row r="7920" spans="1:10" x14ac:dyDescent="0.2">
      <c r="A7920" t="s">
        <v>29</v>
      </c>
      <c r="B7920" t="s">
        <v>56</v>
      </c>
      <c r="C7920">
        <v>2012</v>
      </c>
      <c r="D7920">
        <v>4.5</v>
      </c>
      <c r="E7920" t="s">
        <v>22</v>
      </c>
      <c r="F7920" t="s">
        <v>17</v>
      </c>
      <c r="G7920">
        <v>176770</v>
      </c>
      <c r="H7920">
        <v>4</v>
      </c>
      <c r="I7920">
        <v>5</v>
      </c>
      <c r="J7920">
        <v>12164</v>
      </c>
    </row>
    <row r="7921" spans="1:10" x14ac:dyDescent="0.2">
      <c r="A7921" t="s">
        <v>10</v>
      </c>
      <c r="B7921" t="s">
        <v>31</v>
      </c>
      <c r="C7921">
        <v>2006</v>
      </c>
      <c r="D7921">
        <v>3.4</v>
      </c>
      <c r="E7921" t="s">
        <v>16</v>
      </c>
      <c r="F7921" t="s">
        <v>17</v>
      </c>
      <c r="G7921">
        <v>235574</v>
      </c>
      <c r="H7921">
        <v>2</v>
      </c>
      <c r="I7921">
        <v>4</v>
      </c>
      <c r="J7921">
        <v>7088</v>
      </c>
    </row>
    <row r="7922" spans="1:10" x14ac:dyDescent="0.2">
      <c r="A7922" t="s">
        <v>40</v>
      </c>
      <c r="B7922" t="s">
        <v>41</v>
      </c>
      <c r="C7922">
        <v>2008</v>
      </c>
      <c r="D7922">
        <v>2.1</v>
      </c>
      <c r="E7922" t="s">
        <v>28</v>
      </c>
      <c r="F7922" t="s">
        <v>13</v>
      </c>
      <c r="G7922">
        <v>137146</v>
      </c>
      <c r="H7922">
        <v>5</v>
      </c>
      <c r="I7922">
        <v>5</v>
      </c>
      <c r="J7922">
        <v>5857</v>
      </c>
    </row>
    <row r="7923" spans="1:10" x14ac:dyDescent="0.2">
      <c r="A7923" t="s">
        <v>40</v>
      </c>
      <c r="B7923" t="s">
        <v>51</v>
      </c>
      <c r="C7923">
        <v>2015</v>
      </c>
      <c r="D7923">
        <v>1.9</v>
      </c>
      <c r="E7923" t="s">
        <v>22</v>
      </c>
      <c r="F7923" t="s">
        <v>25</v>
      </c>
      <c r="G7923">
        <v>288636</v>
      </c>
      <c r="H7923">
        <v>3</v>
      </c>
      <c r="I7923">
        <v>5</v>
      </c>
      <c r="J7923">
        <v>6727</v>
      </c>
    </row>
    <row r="7924" spans="1:10" x14ac:dyDescent="0.2">
      <c r="A7924" t="s">
        <v>33</v>
      </c>
      <c r="B7924" t="s">
        <v>43</v>
      </c>
      <c r="C7924">
        <v>2013</v>
      </c>
      <c r="D7924">
        <v>1.1000000000000001</v>
      </c>
      <c r="E7924" t="s">
        <v>22</v>
      </c>
      <c r="F7924" t="s">
        <v>25</v>
      </c>
      <c r="G7924">
        <v>8855</v>
      </c>
      <c r="H7924">
        <v>3</v>
      </c>
      <c r="I7924">
        <v>2</v>
      </c>
      <c r="J7924">
        <v>10922</v>
      </c>
    </row>
    <row r="7925" spans="1:10" x14ac:dyDescent="0.2">
      <c r="A7925" t="s">
        <v>10</v>
      </c>
      <c r="B7925" t="s">
        <v>48</v>
      </c>
      <c r="C7925">
        <v>2007</v>
      </c>
      <c r="D7925">
        <v>4</v>
      </c>
      <c r="E7925" t="s">
        <v>12</v>
      </c>
      <c r="F7925" t="s">
        <v>17</v>
      </c>
      <c r="G7925">
        <v>19581</v>
      </c>
      <c r="H7925">
        <v>5</v>
      </c>
      <c r="I7925">
        <v>4</v>
      </c>
      <c r="J7925">
        <v>11308</v>
      </c>
    </row>
    <row r="7926" spans="1:10" x14ac:dyDescent="0.2">
      <c r="A7926" t="s">
        <v>10</v>
      </c>
      <c r="B7926" t="s">
        <v>48</v>
      </c>
      <c r="C7926">
        <v>2012</v>
      </c>
      <c r="D7926">
        <v>4.7</v>
      </c>
      <c r="E7926" t="s">
        <v>28</v>
      </c>
      <c r="F7926" t="s">
        <v>17</v>
      </c>
      <c r="G7926">
        <v>124920</v>
      </c>
      <c r="H7926">
        <v>4</v>
      </c>
      <c r="I7926">
        <v>4</v>
      </c>
      <c r="J7926">
        <v>11401</v>
      </c>
    </row>
    <row r="7927" spans="1:10" x14ac:dyDescent="0.2">
      <c r="A7927" t="s">
        <v>33</v>
      </c>
      <c r="B7927" t="s">
        <v>55</v>
      </c>
      <c r="C7927">
        <v>2014</v>
      </c>
      <c r="D7927">
        <v>3.1</v>
      </c>
      <c r="E7927" t="s">
        <v>22</v>
      </c>
      <c r="F7927" t="s">
        <v>13</v>
      </c>
      <c r="G7927">
        <v>115840</v>
      </c>
      <c r="H7927">
        <v>3</v>
      </c>
      <c r="I7927">
        <v>4</v>
      </c>
      <c r="J7927">
        <v>11083</v>
      </c>
    </row>
    <row r="7928" spans="1:10" x14ac:dyDescent="0.2">
      <c r="A7928" t="s">
        <v>40</v>
      </c>
      <c r="B7928" t="s">
        <v>49</v>
      </c>
      <c r="C7928">
        <v>2001</v>
      </c>
      <c r="D7928">
        <v>1.5</v>
      </c>
      <c r="E7928" t="s">
        <v>28</v>
      </c>
      <c r="F7928" t="s">
        <v>17</v>
      </c>
      <c r="G7928">
        <v>198784</v>
      </c>
      <c r="H7928">
        <v>4</v>
      </c>
      <c r="I7928">
        <v>1</v>
      </c>
      <c r="J7928">
        <v>3424</v>
      </c>
    </row>
    <row r="7929" spans="1:10" x14ac:dyDescent="0.2">
      <c r="A7929" t="s">
        <v>20</v>
      </c>
      <c r="B7929" t="s">
        <v>21</v>
      </c>
      <c r="C7929">
        <v>2014</v>
      </c>
      <c r="D7929">
        <v>1.8</v>
      </c>
      <c r="E7929" t="s">
        <v>22</v>
      </c>
      <c r="F7929" t="s">
        <v>25</v>
      </c>
      <c r="G7929">
        <v>246787</v>
      </c>
      <c r="H7929">
        <v>2</v>
      </c>
      <c r="I7929">
        <v>1</v>
      </c>
      <c r="J7929">
        <v>7164</v>
      </c>
    </row>
    <row r="7930" spans="1:10" x14ac:dyDescent="0.2">
      <c r="A7930" t="s">
        <v>20</v>
      </c>
      <c r="B7930" t="s">
        <v>21</v>
      </c>
      <c r="C7930">
        <v>2021</v>
      </c>
      <c r="D7930">
        <v>3.5</v>
      </c>
      <c r="E7930" t="s">
        <v>28</v>
      </c>
      <c r="F7930" t="s">
        <v>13</v>
      </c>
      <c r="G7930">
        <v>248083</v>
      </c>
      <c r="H7930">
        <v>2</v>
      </c>
      <c r="I7930">
        <v>5</v>
      </c>
      <c r="J7930">
        <v>8938</v>
      </c>
    </row>
    <row r="7931" spans="1:10" x14ac:dyDescent="0.2">
      <c r="A7931" t="s">
        <v>40</v>
      </c>
      <c r="B7931" t="s">
        <v>49</v>
      </c>
      <c r="C7931">
        <v>2015</v>
      </c>
      <c r="D7931">
        <v>2.2999999999999998</v>
      </c>
      <c r="E7931" t="s">
        <v>16</v>
      </c>
      <c r="F7931" t="s">
        <v>13</v>
      </c>
      <c r="G7931">
        <v>208379</v>
      </c>
      <c r="H7931">
        <v>5</v>
      </c>
      <c r="I7931">
        <v>3</v>
      </c>
      <c r="J7931">
        <v>7732</v>
      </c>
    </row>
    <row r="7932" spans="1:10" x14ac:dyDescent="0.2">
      <c r="A7932" t="s">
        <v>33</v>
      </c>
      <c r="B7932" t="s">
        <v>34</v>
      </c>
      <c r="C7932">
        <v>2016</v>
      </c>
      <c r="D7932">
        <v>3.3</v>
      </c>
      <c r="E7932" t="s">
        <v>22</v>
      </c>
      <c r="F7932" t="s">
        <v>13</v>
      </c>
      <c r="G7932">
        <v>239076</v>
      </c>
      <c r="H7932">
        <v>5</v>
      </c>
      <c r="I7932">
        <v>2</v>
      </c>
      <c r="J7932">
        <v>9418</v>
      </c>
    </row>
    <row r="7933" spans="1:10" x14ac:dyDescent="0.2">
      <c r="A7933" t="s">
        <v>20</v>
      </c>
      <c r="B7933" t="s">
        <v>42</v>
      </c>
      <c r="C7933">
        <v>2022</v>
      </c>
      <c r="D7933">
        <v>1.3</v>
      </c>
      <c r="E7933" t="s">
        <v>28</v>
      </c>
      <c r="F7933" t="s">
        <v>25</v>
      </c>
      <c r="G7933">
        <v>161773</v>
      </c>
      <c r="H7933">
        <v>2</v>
      </c>
      <c r="I7933">
        <v>1</v>
      </c>
      <c r="J7933">
        <v>8764</v>
      </c>
    </row>
    <row r="7934" spans="1:10" x14ac:dyDescent="0.2">
      <c r="A7934" t="s">
        <v>40</v>
      </c>
      <c r="B7934" t="s">
        <v>49</v>
      </c>
      <c r="C7934">
        <v>2016</v>
      </c>
      <c r="D7934">
        <v>3.9</v>
      </c>
      <c r="E7934" t="s">
        <v>16</v>
      </c>
      <c r="F7934" t="s">
        <v>17</v>
      </c>
      <c r="G7934">
        <v>187800</v>
      </c>
      <c r="H7934">
        <v>5</v>
      </c>
      <c r="I7934">
        <v>4</v>
      </c>
      <c r="J7934">
        <v>11544</v>
      </c>
    </row>
    <row r="7935" spans="1:10" x14ac:dyDescent="0.2">
      <c r="A7935" t="s">
        <v>23</v>
      </c>
      <c r="B7935" t="s">
        <v>38</v>
      </c>
      <c r="C7935">
        <v>2012</v>
      </c>
      <c r="D7935">
        <v>1.2</v>
      </c>
      <c r="E7935" t="s">
        <v>22</v>
      </c>
      <c r="F7935" t="s">
        <v>13</v>
      </c>
      <c r="G7935">
        <v>148720</v>
      </c>
      <c r="H7935">
        <v>3</v>
      </c>
      <c r="I7935">
        <v>2</v>
      </c>
      <c r="J7935">
        <v>7925</v>
      </c>
    </row>
    <row r="7936" spans="1:10" x14ac:dyDescent="0.2">
      <c r="A7936" t="s">
        <v>20</v>
      </c>
      <c r="B7936" t="s">
        <v>21</v>
      </c>
      <c r="C7936">
        <v>2012</v>
      </c>
      <c r="D7936">
        <v>4.4000000000000004</v>
      </c>
      <c r="E7936" t="s">
        <v>22</v>
      </c>
      <c r="F7936" t="s">
        <v>13</v>
      </c>
      <c r="G7936">
        <v>272487</v>
      </c>
      <c r="H7936">
        <v>3</v>
      </c>
      <c r="I7936">
        <v>1</v>
      </c>
      <c r="J7936">
        <v>8650</v>
      </c>
    </row>
    <row r="7937" spans="1:10" x14ac:dyDescent="0.2">
      <c r="A7937" t="s">
        <v>26</v>
      </c>
      <c r="B7937" t="s">
        <v>32</v>
      </c>
      <c r="C7937">
        <v>2020</v>
      </c>
      <c r="D7937">
        <v>3</v>
      </c>
      <c r="E7937" t="s">
        <v>16</v>
      </c>
      <c r="F7937" t="s">
        <v>17</v>
      </c>
      <c r="G7937">
        <v>90797</v>
      </c>
      <c r="H7937">
        <v>4</v>
      </c>
      <c r="I7937">
        <v>2</v>
      </c>
      <c r="J7937">
        <v>13784</v>
      </c>
    </row>
    <row r="7938" spans="1:10" x14ac:dyDescent="0.2">
      <c r="A7938" t="s">
        <v>29</v>
      </c>
      <c r="B7938" t="s">
        <v>56</v>
      </c>
      <c r="C7938">
        <v>2009</v>
      </c>
      <c r="D7938">
        <v>4.8</v>
      </c>
      <c r="E7938" t="s">
        <v>22</v>
      </c>
      <c r="F7938" t="s">
        <v>17</v>
      </c>
      <c r="G7938">
        <v>210063</v>
      </c>
      <c r="H7938">
        <v>3</v>
      </c>
      <c r="I7938">
        <v>1</v>
      </c>
      <c r="J7938">
        <v>10898</v>
      </c>
    </row>
    <row r="7939" spans="1:10" x14ac:dyDescent="0.2">
      <c r="A7939" t="s">
        <v>23</v>
      </c>
      <c r="B7939" t="s">
        <v>45</v>
      </c>
      <c r="C7939">
        <v>2007</v>
      </c>
      <c r="D7939">
        <v>1.2</v>
      </c>
      <c r="E7939" t="s">
        <v>16</v>
      </c>
      <c r="F7939" t="s">
        <v>13</v>
      </c>
      <c r="G7939">
        <v>149432</v>
      </c>
      <c r="H7939">
        <v>4</v>
      </c>
      <c r="I7939">
        <v>3</v>
      </c>
      <c r="J7939">
        <v>5411</v>
      </c>
    </row>
    <row r="7940" spans="1:10" x14ac:dyDescent="0.2">
      <c r="A7940" t="s">
        <v>18</v>
      </c>
      <c r="B7940" t="s">
        <v>52</v>
      </c>
      <c r="C7940">
        <v>2017</v>
      </c>
      <c r="D7940">
        <v>2.5</v>
      </c>
      <c r="E7940" t="s">
        <v>28</v>
      </c>
      <c r="F7940" t="s">
        <v>13</v>
      </c>
      <c r="G7940">
        <v>170525</v>
      </c>
      <c r="H7940">
        <v>5</v>
      </c>
      <c r="I7940">
        <v>3</v>
      </c>
      <c r="J7940">
        <v>8289</v>
      </c>
    </row>
    <row r="7941" spans="1:10" x14ac:dyDescent="0.2">
      <c r="A7941" t="s">
        <v>26</v>
      </c>
      <c r="B7941" t="s">
        <v>47</v>
      </c>
      <c r="C7941">
        <v>2016</v>
      </c>
      <c r="D7941">
        <v>3.3</v>
      </c>
      <c r="E7941" t="s">
        <v>12</v>
      </c>
      <c r="F7941" t="s">
        <v>17</v>
      </c>
      <c r="G7941">
        <v>283554</v>
      </c>
      <c r="H7941">
        <v>2</v>
      </c>
      <c r="I7941">
        <v>2</v>
      </c>
      <c r="J7941">
        <v>8028</v>
      </c>
    </row>
    <row r="7942" spans="1:10" x14ac:dyDescent="0.2">
      <c r="A7942" t="s">
        <v>23</v>
      </c>
      <c r="B7942" t="s">
        <v>45</v>
      </c>
      <c r="C7942">
        <v>2016</v>
      </c>
      <c r="D7942">
        <v>3.8</v>
      </c>
      <c r="E7942" t="s">
        <v>12</v>
      </c>
      <c r="F7942" t="s">
        <v>25</v>
      </c>
      <c r="G7942">
        <v>230086</v>
      </c>
      <c r="H7942">
        <v>2</v>
      </c>
      <c r="I7942">
        <v>5</v>
      </c>
      <c r="J7942">
        <v>8098</v>
      </c>
    </row>
    <row r="7943" spans="1:10" x14ac:dyDescent="0.2">
      <c r="A7943" t="s">
        <v>20</v>
      </c>
      <c r="B7943" t="s">
        <v>50</v>
      </c>
      <c r="C7943">
        <v>2015</v>
      </c>
      <c r="D7943">
        <v>4.5999999999999996</v>
      </c>
      <c r="E7943" t="s">
        <v>28</v>
      </c>
      <c r="F7943" t="s">
        <v>13</v>
      </c>
      <c r="G7943">
        <v>215310</v>
      </c>
      <c r="H7943">
        <v>2</v>
      </c>
      <c r="I7943">
        <v>4</v>
      </c>
      <c r="J7943">
        <v>8893</v>
      </c>
    </row>
    <row r="7944" spans="1:10" x14ac:dyDescent="0.2">
      <c r="A7944" t="s">
        <v>20</v>
      </c>
      <c r="B7944" t="s">
        <v>42</v>
      </c>
      <c r="C7944">
        <v>2008</v>
      </c>
      <c r="D7944">
        <v>3.3</v>
      </c>
      <c r="E7944" t="s">
        <v>28</v>
      </c>
      <c r="F7944" t="s">
        <v>17</v>
      </c>
      <c r="G7944">
        <v>159950</v>
      </c>
      <c r="H7944">
        <v>5</v>
      </c>
      <c r="I7944">
        <v>3</v>
      </c>
      <c r="J7944">
        <v>8101</v>
      </c>
    </row>
    <row r="7945" spans="1:10" x14ac:dyDescent="0.2">
      <c r="A7945" t="s">
        <v>36</v>
      </c>
      <c r="B7945" t="s">
        <v>53</v>
      </c>
      <c r="C7945">
        <v>2005</v>
      </c>
      <c r="D7945">
        <v>2</v>
      </c>
      <c r="E7945" t="s">
        <v>28</v>
      </c>
      <c r="F7945" t="s">
        <v>25</v>
      </c>
      <c r="G7945">
        <v>139139</v>
      </c>
      <c r="H7945">
        <v>4</v>
      </c>
      <c r="I7945">
        <v>5</v>
      </c>
      <c r="J7945">
        <v>4817</v>
      </c>
    </row>
    <row r="7946" spans="1:10" x14ac:dyDescent="0.2">
      <c r="A7946" t="s">
        <v>36</v>
      </c>
      <c r="B7946" t="s">
        <v>37</v>
      </c>
      <c r="C7946">
        <v>2023</v>
      </c>
      <c r="D7946">
        <v>4</v>
      </c>
      <c r="E7946" t="s">
        <v>28</v>
      </c>
      <c r="F7946" t="s">
        <v>13</v>
      </c>
      <c r="G7946">
        <v>258604</v>
      </c>
      <c r="H7946">
        <v>3</v>
      </c>
      <c r="I7946">
        <v>4</v>
      </c>
      <c r="J7946">
        <v>9827</v>
      </c>
    </row>
    <row r="7947" spans="1:10" x14ac:dyDescent="0.2">
      <c r="A7947" t="s">
        <v>20</v>
      </c>
      <c r="B7947" t="s">
        <v>42</v>
      </c>
      <c r="C7947">
        <v>2016</v>
      </c>
      <c r="D7947">
        <v>2.2000000000000002</v>
      </c>
      <c r="E7947" t="s">
        <v>16</v>
      </c>
      <c r="F7947" t="s">
        <v>17</v>
      </c>
      <c r="G7947">
        <v>284193</v>
      </c>
      <c r="H7947">
        <v>2</v>
      </c>
      <c r="I7947">
        <v>4</v>
      </c>
      <c r="J7947">
        <v>7916</v>
      </c>
    </row>
    <row r="7948" spans="1:10" x14ac:dyDescent="0.2">
      <c r="A7948" t="s">
        <v>33</v>
      </c>
      <c r="B7948" t="s">
        <v>55</v>
      </c>
      <c r="C7948">
        <v>2023</v>
      </c>
      <c r="D7948">
        <v>3.8</v>
      </c>
      <c r="E7948" t="s">
        <v>22</v>
      </c>
      <c r="F7948" t="s">
        <v>13</v>
      </c>
      <c r="G7948">
        <v>255533</v>
      </c>
      <c r="H7948">
        <v>4</v>
      </c>
      <c r="I7948">
        <v>1</v>
      </c>
      <c r="J7948">
        <v>11689</v>
      </c>
    </row>
    <row r="7949" spans="1:10" x14ac:dyDescent="0.2">
      <c r="A7949" t="s">
        <v>10</v>
      </c>
      <c r="B7949" t="s">
        <v>48</v>
      </c>
      <c r="C7949">
        <v>2004</v>
      </c>
      <c r="D7949">
        <v>4.2</v>
      </c>
      <c r="E7949" t="s">
        <v>16</v>
      </c>
      <c r="F7949" t="s">
        <v>25</v>
      </c>
      <c r="G7949">
        <v>231221</v>
      </c>
      <c r="H7949">
        <v>3</v>
      </c>
      <c r="I7949">
        <v>4</v>
      </c>
      <c r="J7949">
        <v>5875</v>
      </c>
    </row>
    <row r="7950" spans="1:10" x14ac:dyDescent="0.2">
      <c r="A7950" t="s">
        <v>20</v>
      </c>
      <c r="B7950" t="s">
        <v>50</v>
      </c>
      <c r="C7950">
        <v>2023</v>
      </c>
      <c r="D7950">
        <v>3.8</v>
      </c>
      <c r="E7950" t="s">
        <v>22</v>
      </c>
      <c r="F7950" t="s">
        <v>13</v>
      </c>
      <c r="G7950">
        <v>201522</v>
      </c>
      <c r="H7950">
        <v>3</v>
      </c>
      <c r="I7950">
        <v>5</v>
      </c>
      <c r="J7950">
        <v>12769</v>
      </c>
    </row>
    <row r="7951" spans="1:10" x14ac:dyDescent="0.2">
      <c r="A7951" t="s">
        <v>10</v>
      </c>
      <c r="B7951" t="s">
        <v>31</v>
      </c>
      <c r="C7951">
        <v>2002</v>
      </c>
      <c r="D7951">
        <v>3.5</v>
      </c>
      <c r="E7951" t="s">
        <v>16</v>
      </c>
      <c r="F7951" t="s">
        <v>13</v>
      </c>
      <c r="G7951">
        <v>118648</v>
      </c>
      <c r="H7951">
        <v>5</v>
      </c>
      <c r="I7951">
        <v>1</v>
      </c>
      <c r="J7951">
        <v>6827</v>
      </c>
    </row>
    <row r="7952" spans="1:10" x14ac:dyDescent="0.2">
      <c r="A7952" t="s">
        <v>36</v>
      </c>
      <c r="B7952" t="s">
        <v>37</v>
      </c>
      <c r="C7952">
        <v>2005</v>
      </c>
      <c r="D7952">
        <v>3.1</v>
      </c>
      <c r="E7952" t="s">
        <v>28</v>
      </c>
      <c r="F7952" t="s">
        <v>17</v>
      </c>
      <c r="G7952">
        <v>170453</v>
      </c>
      <c r="H7952">
        <v>2</v>
      </c>
      <c r="I7952">
        <v>1</v>
      </c>
      <c r="J7952">
        <v>6790</v>
      </c>
    </row>
    <row r="7953" spans="1:10" x14ac:dyDescent="0.2">
      <c r="A7953" t="s">
        <v>36</v>
      </c>
      <c r="B7953" t="s">
        <v>37</v>
      </c>
      <c r="C7953">
        <v>2021</v>
      </c>
      <c r="D7953">
        <v>3.9</v>
      </c>
      <c r="E7953" t="s">
        <v>22</v>
      </c>
      <c r="F7953" t="s">
        <v>17</v>
      </c>
      <c r="G7953">
        <v>78429</v>
      </c>
      <c r="H7953">
        <v>2</v>
      </c>
      <c r="I7953">
        <v>1</v>
      </c>
      <c r="J7953">
        <v>16231</v>
      </c>
    </row>
    <row r="7954" spans="1:10" x14ac:dyDescent="0.2">
      <c r="A7954" t="s">
        <v>33</v>
      </c>
      <c r="B7954" t="s">
        <v>43</v>
      </c>
      <c r="C7954">
        <v>2007</v>
      </c>
      <c r="D7954">
        <v>1.2</v>
      </c>
      <c r="E7954" t="s">
        <v>22</v>
      </c>
      <c r="F7954" t="s">
        <v>25</v>
      </c>
      <c r="G7954">
        <v>76098</v>
      </c>
      <c r="H7954">
        <v>5</v>
      </c>
      <c r="I7954">
        <v>3</v>
      </c>
      <c r="J7954">
        <v>7878</v>
      </c>
    </row>
    <row r="7955" spans="1:10" x14ac:dyDescent="0.2">
      <c r="A7955" t="s">
        <v>20</v>
      </c>
      <c r="B7955" t="s">
        <v>21</v>
      </c>
      <c r="C7955">
        <v>2007</v>
      </c>
      <c r="D7955">
        <v>4.5999999999999996</v>
      </c>
      <c r="E7955" t="s">
        <v>16</v>
      </c>
      <c r="F7955" t="s">
        <v>13</v>
      </c>
      <c r="G7955">
        <v>128953</v>
      </c>
      <c r="H7955">
        <v>2</v>
      </c>
      <c r="I7955">
        <v>4</v>
      </c>
      <c r="J7955">
        <v>9220</v>
      </c>
    </row>
    <row r="7956" spans="1:10" x14ac:dyDescent="0.2">
      <c r="A7956" t="s">
        <v>36</v>
      </c>
      <c r="B7956" t="s">
        <v>53</v>
      </c>
      <c r="C7956">
        <v>2015</v>
      </c>
      <c r="D7956">
        <v>2.7</v>
      </c>
      <c r="E7956" t="s">
        <v>12</v>
      </c>
      <c r="F7956" t="s">
        <v>13</v>
      </c>
      <c r="G7956">
        <v>51432</v>
      </c>
      <c r="H7956">
        <v>2</v>
      </c>
      <c r="I7956">
        <v>3</v>
      </c>
      <c r="J7956">
        <v>10271</v>
      </c>
    </row>
    <row r="7957" spans="1:10" x14ac:dyDescent="0.2">
      <c r="A7957" t="s">
        <v>36</v>
      </c>
      <c r="B7957" t="s">
        <v>53</v>
      </c>
      <c r="C7957">
        <v>2002</v>
      </c>
      <c r="D7957">
        <v>4.9000000000000004</v>
      </c>
      <c r="E7957" t="s">
        <v>16</v>
      </c>
      <c r="F7957" t="s">
        <v>25</v>
      </c>
      <c r="G7957">
        <v>197530</v>
      </c>
      <c r="H7957">
        <v>2</v>
      </c>
      <c r="I7957">
        <v>3</v>
      </c>
      <c r="J7957">
        <v>6649</v>
      </c>
    </row>
    <row r="7958" spans="1:10" x14ac:dyDescent="0.2">
      <c r="A7958" t="s">
        <v>14</v>
      </c>
      <c r="B7958" t="s">
        <v>15</v>
      </c>
      <c r="C7958">
        <v>2011</v>
      </c>
      <c r="D7958">
        <v>1.7</v>
      </c>
      <c r="E7958" t="s">
        <v>12</v>
      </c>
      <c r="F7958" t="s">
        <v>25</v>
      </c>
      <c r="G7958">
        <v>215389</v>
      </c>
      <c r="H7958">
        <v>5</v>
      </c>
      <c r="I7958">
        <v>1</v>
      </c>
      <c r="J7958">
        <v>4792</v>
      </c>
    </row>
    <row r="7959" spans="1:10" x14ac:dyDescent="0.2">
      <c r="A7959" t="s">
        <v>23</v>
      </c>
      <c r="B7959" t="s">
        <v>38</v>
      </c>
      <c r="C7959">
        <v>2004</v>
      </c>
      <c r="D7959">
        <v>1.6</v>
      </c>
      <c r="E7959" t="s">
        <v>28</v>
      </c>
      <c r="F7959" t="s">
        <v>25</v>
      </c>
      <c r="G7959">
        <v>134151</v>
      </c>
      <c r="H7959">
        <v>2</v>
      </c>
      <c r="I7959">
        <v>4</v>
      </c>
      <c r="J7959">
        <v>4216</v>
      </c>
    </row>
    <row r="7960" spans="1:10" x14ac:dyDescent="0.2">
      <c r="A7960" t="s">
        <v>14</v>
      </c>
      <c r="B7960" t="s">
        <v>15</v>
      </c>
      <c r="C7960">
        <v>2006</v>
      </c>
      <c r="D7960">
        <v>3.2</v>
      </c>
      <c r="E7960" t="s">
        <v>12</v>
      </c>
      <c r="F7960" t="s">
        <v>13</v>
      </c>
      <c r="G7960">
        <v>85061</v>
      </c>
      <c r="H7960">
        <v>3</v>
      </c>
      <c r="I7960">
        <v>5</v>
      </c>
      <c r="J7960">
        <v>7398</v>
      </c>
    </row>
    <row r="7961" spans="1:10" x14ac:dyDescent="0.2">
      <c r="A7961" t="s">
        <v>33</v>
      </c>
      <c r="B7961" t="s">
        <v>55</v>
      </c>
      <c r="C7961">
        <v>2015</v>
      </c>
      <c r="D7961">
        <v>2.5</v>
      </c>
      <c r="E7961" t="s">
        <v>28</v>
      </c>
      <c r="F7961" t="s">
        <v>17</v>
      </c>
      <c r="G7961">
        <v>99827</v>
      </c>
      <c r="H7961">
        <v>4</v>
      </c>
      <c r="I7961">
        <v>2</v>
      </c>
      <c r="J7961">
        <v>10603</v>
      </c>
    </row>
    <row r="7962" spans="1:10" x14ac:dyDescent="0.2">
      <c r="A7962" t="s">
        <v>33</v>
      </c>
      <c r="B7962" t="s">
        <v>55</v>
      </c>
      <c r="C7962">
        <v>2004</v>
      </c>
      <c r="D7962">
        <v>1.9</v>
      </c>
      <c r="E7962" t="s">
        <v>22</v>
      </c>
      <c r="F7962" t="s">
        <v>25</v>
      </c>
      <c r="G7962">
        <v>143356</v>
      </c>
      <c r="H7962">
        <v>5</v>
      </c>
      <c r="I7962">
        <v>2</v>
      </c>
      <c r="J7962">
        <v>6332</v>
      </c>
    </row>
    <row r="7963" spans="1:10" x14ac:dyDescent="0.2">
      <c r="A7963" t="s">
        <v>33</v>
      </c>
      <c r="B7963" t="s">
        <v>55</v>
      </c>
      <c r="C7963">
        <v>2013</v>
      </c>
      <c r="D7963">
        <v>3.9</v>
      </c>
      <c r="E7963" t="s">
        <v>22</v>
      </c>
      <c r="F7963" t="s">
        <v>17</v>
      </c>
      <c r="G7963">
        <v>176201</v>
      </c>
      <c r="H7963">
        <v>3</v>
      </c>
      <c r="I7963">
        <v>4</v>
      </c>
      <c r="J7963">
        <v>11875</v>
      </c>
    </row>
    <row r="7964" spans="1:10" x14ac:dyDescent="0.2">
      <c r="A7964" t="s">
        <v>20</v>
      </c>
      <c r="B7964" t="s">
        <v>50</v>
      </c>
      <c r="C7964">
        <v>2004</v>
      </c>
      <c r="D7964">
        <v>1.1000000000000001</v>
      </c>
      <c r="E7964" t="s">
        <v>16</v>
      </c>
      <c r="F7964" t="s">
        <v>17</v>
      </c>
      <c r="G7964">
        <v>108671</v>
      </c>
      <c r="H7964">
        <v>2</v>
      </c>
      <c r="I7964">
        <v>5</v>
      </c>
      <c r="J7964">
        <v>6726</v>
      </c>
    </row>
    <row r="7965" spans="1:10" x14ac:dyDescent="0.2">
      <c r="A7965" t="s">
        <v>36</v>
      </c>
      <c r="B7965" t="s">
        <v>44</v>
      </c>
      <c r="C7965">
        <v>2011</v>
      </c>
      <c r="D7965">
        <v>4.4000000000000004</v>
      </c>
      <c r="E7965" t="s">
        <v>12</v>
      </c>
      <c r="F7965" t="s">
        <v>17</v>
      </c>
      <c r="G7965">
        <v>132007</v>
      </c>
      <c r="H7965">
        <v>3</v>
      </c>
      <c r="I7965">
        <v>3</v>
      </c>
      <c r="J7965">
        <v>10659</v>
      </c>
    </row>
    <row r="7966" spans="1:10" x14ac:dyDescent="0.2">
      <c r="A7966" t="s">
        <v>10</v>
      </c>
      <c r="B7966" t="s">
        <v>31</v>
      </c>
      <c r="C7966">
        <v>2006</v>
      </c>
      <c r="D7966">
        <v>2.6</v>
      </c>
      <c r="E7966" t="s">
        <v>22</v>
      </c>
      <c r="F7966" t="s">
        <v>17</v>
      </c>
      <c r="G7966">
        <v>239235</v>
      </c>
      <c r="H7966">
        <v>4</v>
      </c>
      <c r="I7966">
        <v>5</v>
      </c>
      <c r="J7966">
        <v>7215</v>
      </c>
    </row>
    <row r="7967" spans="1:10" x14ac:dyDescent="0.2">
      <c r="A7967" t="s">
        <v>29</v>
      </c>
      <c r="B7967" t="s">
        <v>35</v>
      </c>
      <c r="C7967">
        <v>2012</v>
      </c>
      <c r="D7967">
        <v>1.7</v>
      </c>
      <c r="E7967" t="s">
        <v>28</v>
      </c>
      <c r="F7967" t="s">
        <v>17</v>
      </c>
      <c r="G7967">
        <v>211733</v>
      </c>
      <c r="H7967">
        <v>5</v>
      </c>
      <c r="I7967">
        <v>3</v>
      </c>
      <c r="J7967">
        <v>6665</v>
      </c>
    </row>
    <row r="7968" spans="1:10" x14ac:dyDescent="0.2">
      <c r="A7968" t="s">
        <v>20</v>
      </c>
      <c r="B7968" t="s">
        <v>21</v>
      </c>
      <c r="C7968">
        <v>2016</v>
      </c>
      <c r="D7968">
        <v>1.3</v>
      </c>
      <c r="E7968" t="s">
        <v>12</v>
      </c>
      <c r="F7968" t="s">
        <v>17</v>
      </c>
      <c r="G7968">
        <v>141074</v>
      </c>
      <c r="H7968">
        <v>3</v>
      </c>
      <c r="I7968">
        <v>1</v>
      </c>
      <c r="J7968">
        <v>8878</v>
      </c>
    </row>
    <row r="7969" spans="1:10" x14ac:dyDescent="0.2">
      <c r="A7969" t="s">
        <v>26</v>
      </c>
      <c r="B7969" t="s">
        <v>27</v>
      </c>
      <c r="C7969">
        <v>2011</v>
      </c>
      <c r="D7969">
        <v>2.4</v>
      </c>
      <c r="E7969" t="s">
        <v>28</v>
      </c>
      <c r="F7969" t="s">
        <v>25</v>
      </c>
      <c r="G7969">
        <v>110704</v>
      </c>
      <c r="H7969">
        <v>5</v>
      </c>
      <c r="I7969">
        <v>4</v>
      </c>
      <c r="J7969">
        <v>7585</v>
      </c>
    </row>
    <row r="7970" spans="1:10" x14ac:dyDescent="0.2">
      <c r="A7970" t="s">
        <v>10</v>
      </c>
      <c r="B7970" t="s">
        <v>48</v>
      </c>
      <c r="C7970">
        <v>2014</v>
      </c>
      <c r="D7970">
        <v>3.2</v>
      </c>
      <c r="E7970" t="s">
        <v>22</v>
      </c>
      <c r="F7970" t="s">
        <v>25</v>
      </c>
      <c r="G7970">
        <v>170640</v>
      </c>
      <c r="H7970">
        <v>3</v>
      </c>
      <c r="I7970">
        <v>5</v>
      </c>
      <c r="J7970">
        <v>10087</v>
      </c>
    </row>
    <row r="7971" spans="1:10" x14ac:dyDescent="0.2">
      <c r="A7971" t="s">
        <v>29</v>
      </c>
      <c r="B7971" t="s">
        <v>35</v>
      </c>
      <c r="C7971">
        <v>2018</v>
      </c>
      <c r="D7971">
        <v>3.4</v>
      </c>
      <c r="E7971" t="s">
        <v>12</v>
      </c>
      <c r="F7971" t="s">
        <v>17</v>
      </c>
      <c r="G7971">
        <v>87261</v>
      </c>
      <c r="H7971">
        <v>4</v>
      </c>
      <c r="I7971">
        <v>1</v>
      </c>
      <c r="J7971">
        <v>12654</v>
      </c>
    </row>
    <row r="7972" spans="1:10" x14ac:dyDescent="0.2">
      <c r="A7972" t="s">
        <v>33</v>
      </c>
      <c r="B7972" t="s">
        <v>34</v>
      </c>
      <c r="C7972">
        <v>2017</v>
      </c>
      <c r="D7972">
        <v>3.4</v>
      </c>
      <c r="E7972" t="s">
        <v>22</v>
      </c>
      <c r="F7972" t="s">
        <v>25</v>
      </c>
      <c r="G7972">
        <v>164190</v>
      </c>
      <c r="H7972">
        <v>2</v>
      </c>
      <c r="I7972">
        <v>2</v>
      </c>
      <c r="J7972">
        <v>11316</v>
      </c>
    </row>
    <row r="7973" spans="1:10" x14ac:dyDescent="0.2">
      <c r="A7973" t="s">
        <v>26</v>
      </c>
      <c r="B7973" t="s">
        <v>47</v>
      </c>
      <c r="C7973">
        <v>2015</v>
      </c>
      <c r="D7973">
        <v>1.3</v>
      </c>
      <c r="E7973" t="s">
        <v>28</v>
      </c>
      <c r="F7973" t="s">
        <v>13</v>
      </c>
      <c r="G7973">
        <v>155334</v>
      </c>
      <c r="H7973">
        <v>2</v>
      </c>
      <c r="I7973">
        <v>1</v>
      </c>
      <c r="J7973">
        <v>6793</v>
      </c>
    </row>
    <row r="7974" spans="1:10" x14ac:dyDescent="0.2">
      <c r="A7974" t="s">
        <v>33</v>
      </c>
      <c r="B7974" t="s">
        <v>43</v>
      </c>
      <c r="C7974">
        <v>2016</v>
      </c>
      <c r="D7974">
        <v>2.9</v>
      </c>
      <c r="E7974" t="s">
        <v>22</v>
      </c>
      <c r="F7974" t="s">
        <v>25</v>
      </c>
      <c r="G7974">
        <v>289360</v>
      </c>
      <c r="H7974">
        <v>4</v>
      </c>
      <c r="I7974">
        <v>5</v>
      </c>
      <c r="J7974">
        <v>8012</v>
      </c>
    </row>
    <row r="7975" spans="1:10" x14ac:dyDescent="0.2">
      <c r="A7975" t="s">
        <v>23</v>
      </c>
      <c r="B7975" t="s">
        <v>45</v>
      </c>
      <c r="C7975">
        <v>2023</v>
      </c>
      <c r="D7975">
        <v>3.1</v>
      </c>
      <c r="E7975" t="s">
        <v>12</v>
      </c>
      <c r="F7975" t="s">
        <v>13</v>
      </c>
      <c r="G7975">
        <v>241457</v>
      </c>
      <c r="H7975">
        <v>4</v>
      </c>
      <c r="I7975">
        <v>5</v>
      </c>
      <c r="J7975">
        <v>9270</v>
      </c>
    </row>
    <row r="7976" spans="1:10" x14ac:dyDescent="0.2">
      <c r="A7976" t="s">
        <v>14</v>
      </c>
      <c r="B7976" t="s">
        <v>39</v>
      </c>
      <c r="C7976">
        <v>2001</v>
      </c>
      <c r="D7976">
        <v>1.4</v>
      </c>
      <c r="E7976" t="s">
        <v>16</v>
      </c>
      <c r="F7976" t="s">
        <v>17</v>
      </c>
      <c r="G7976">
        <v>98192</v>
      </c>
      <c r="H7976">
        <v>4</v>
      </c>
      <c r="I7976">
        <v>4</v>
      </c>
      <c r="J7976">
        <v>6336</v>
      </c>
    </row>
    <row r="7977" spans="1:10" x14ac:dyDescent="0.2">
      <c r="A7977" t="s">
        <v>20</v>
      </c>
      <c r="B7977" t="s">
        <v>50</v>
      </c>
      <c r="C7977">
        <v>2000</v>
      </c>
      <c r="D7977">
        <v>4.2</v>
      </c>
      <c r="E7977" t="s">
        <v>28</v>
      </c>
      <c r="F7977" t="s">
        <v>17</v>
      </c>
      <c r="G7977">
        <v>94834</v>
      </c>
      <c r="H7977">
        <v>5</v>
      </c>
      <c r="I7977">
        <v>2</v>
      </c>
      <c r="J7977">
        <v>7903</v>
      </c>
    </row>
    <row r="7978" spans="1:10" x14ac:dyDescent="0.2">
      <c r="A7978" t="s">
        <v>40</v>
      </c>
      <c r="B7978" t="s">
        <v>41</v>
      </c>
      <c r="C7978">
        <v>2004</v>
      </c>
      <c r="D7978">
        <v>1.3</v>
      </c>
      <c r="E7978" t="s">
        <v>22</v>
      </c>
      <c r="F7978" t="s">
        <v>17</v>
      </c>
      <c r="G7978">
        <v>88151</v>
      </c>
      <c r="H7978">
        <v>2</v>
      </c>
      <c r="I7978">
        <v>2</v>
      </c>
      <c r="J7978">
        <v>8336</v>
      </c>
    </row>
    <row r="7979" spans="1:10" x14ac:dyDescent="0.2">
      <c r="A7979" t="s">
        <v>36</v>
      </c>
      <c r="B7979" t="s">
        <v>53</v>
      </c>
      <c r="C7979">
        <v>2010</v>
      </c>
      <c r="D7979">
        <v>3.4</v>
      </c>
      <c r="E7979" t="s">
        <v>16</v>
      </c>
      <c r="F7979" t="s">
        <v>13</v>
      </c>
      <c r="G7979">
        <v>38370</v>
      </c>
      <c r="H7979">
        <v>5</v>
      </c>
      <c r="I7979">
        <v>3</v>
      </c>
      <c r="J7979">
        <v>10732</v>
      </c>
    </row>
    <row r="7980" spans="1:10" x14ac:dyDescent="0.2">
      <c r="A7980" t="s">
        <v>40</v>
      </c>
      <c r="B7980" t="s">
        <v>51</v>
      </c>
      <c r="C7980">
        <v>2016</v>
      </c>
      <c r="D7980">
        <v>4.0999999999999996</v>
      </c>
      <c r="E7980" t="s">
        <v>12</v>
      </c>
      <c r="F7980" t="s">
        <v>13</v>
      </c>
      <c r="G7980">
        <v>254750</v>
      </c>
      <c r="H7980">
        <v>3</v>
      </c>
      <c r="I7980">
        <v>3</v>
      </c>
      <c r="J7980">
        <v>7905</v>
      </c>
    </row>
    <row r="7981" spans="1:10" x14ac:dyDescent="0.2">
      <c r="A7981" t="s">
        <v>29</v>
      </c>
      <c r="B7981" t="s">
        <v>56</v>
      </c>
      <c r="C7981">
        <v>2019</v>
      </c>
      <c r="D7981">
        <v>4.0999999999999996</v>
      </c>
      <c r="E7981" t="s">
        <v>12</v>
      </c>
      <c r="F7981" t="s">
        <v>25</v>
      </c>
      <c r="G7981">
        <v>4751</v>
      </c>
      <c r="H7981">
        <v>3</v>
      </c>
      <c r="I7981">
        <v>5</v>
      </c>
      <c r="J7981">
        <v>13804</v>
      </c>
    </row>
    <row r="7982" spans="1:10" x14ac:dyDescent="0.2">
      <c r="A7982" t="s">
        <v>20</v>
      </c>
      <c r="B7982" t="s">
        <v>21</v>
      </c>
      <c r="C7982">
        <v>2005</v>
      </c>
      <c r="D7982">
        <v>3.5</v>
      </c>
      <c r="E7982" t="s">
        <v>12</v>
      </c>
      <c r="F7982" t="s">
        <v>25</v>
      </c>
      <c r="G7982">
        <v>233833</v>
      </c>
      <c r="H7982">
        <v>3</v>
      </c>
      <c r="I7982">
        <v>1</v>
      </c>
      <c r="J7982">
        <v>4423</v>
      </c>
    </row>
    <row r="7983" spans="1:10" x14ac:dyDescent="0.2">
      <c r="A7983" t="s">
        <v>14</v>
      </c>
      <c r="B7983" t="s">
        <v>39</v>
      </c>
      <c r="C7983">
        <v>2015</v>
      </c>
      <c r="D7983">
        <v>2.1</v>
      </c>
      <c r="E7983" t="s">
        <v>16</v>
      </c>
      <c r="F7983" t="s">
        <v>17</v>
      </c>
      <c r="G7983">
        <v>210354</v>
      </c>
      <c r="H7983">
        <v>3</v>
      </c>
      <c r="I7983">
        <v>5</v>
      </c>
      <c r="J7983">
        <v>8992</v>
      </c>
    </row>
    <row r="7984" spans="1:10" x14ac:dyDescent="0.2">
      <c r="A7984" t="s">
        <v>36</v>
      </c>
      <c r="B7984" t="s">
        <v>53</v>
      </c>
      <c r="C7984">
        <v>2003</v>
      </c>
      <c r="D7984">
        <v>2.6</v>
      </c>
      <c r="E7984" t="s">
        <v>12</v>
      </c>
      <c r="F7984" t="s">
        <v>25</v>
      </c>
      <c r="G7984">
        <v>247388</v>
      </c>
      <c r="H7984">
        <v>2</v>
      </c>
      <c r="I7984">
        <v>2</v>
      </c>
      <c r="J7984">
        <v>2652</v>
      </c>
    </row>
    <row r="7985" spans="1:10" x14ac:dyDescent="0.2">
      <c r="A7985" t="s">
        <v>40</v>
      </c>
      <c r="B7985" t="s">
        <v>41</v>
      </c>
      <c r="C7985">
        <v>2005</v>
      </c>
      <c r="D7985">
        <v>4.2</v>
      </c>
      <c r="E7985" t="s">
        <v>12</v>
      </c>
      <c r="F7985" t="s">
        <v>17</v>
      </c>
      <c r="G7985">
        <v>124629</v>
      </c>
      <c r="H7985">
        <v>3</v>
      </c>
      <c r="I7985">
        <v>2</v>
      </c>
      <c r="J7985">
        <v>8807</v>
      </c>
    </row>
    <row r="7986" spans="1:10" x14ac:dyDescent="0.2">
      <c r="A7986" t="s">
        <v>26</v>
      </c>
      <c r="B7986" t="s">
        <v>32</v>
      </c>
      <c r="C7986">
        <v>2002</v>
      </c>
      <c r="D7986">
        <v>4.4000000000000004</v>
      </c>
      <c r="E7986" t="s">
        <v>28</v>
      </c>
      <c r="F7986" t="s">
        <v>13</v>
      </c>
      <c r="G7986">
        <v>8916</v>
      </c>
      <c r="H7986">
        <v>5</v>
      </c>
      <c r="I7986">
        <v>2</v>
      </c>
      <c r="J7986">
        <v>8921</v>
      </c>
    </row>
    <row r="7987" spans="1:10" x14ac:dyDescent="0.2">
      <c r="A7987" t="s">
        <v>23</v>
      </c>
      <c r="B7987" t="s">
        <v>45</v>
      </c>
      <c r="C7987">
        <v>2011</v>
      </c>
      <c r="D7987">
        <v>3</v>
      </c>
      <c r="E7987" t="s">
        <v>22</v>
      </c>
      <c r="F7987" t="s">
        <v>13</v>
      </c>
      <c r="G7987">
        <v>284441</v>
      </c>
      <c r="H7987">
        <v>2</v>
      </c>
      <c r="I7987">
        <v>1</v>
      </c>
      <c r="J7987">
        <v>6711</v>
      </c>
    </row>
    <row r="7988" spans="1:10" x14ac:dyDescent="0.2">
      <c r="A7988" t="s">
        <v>33</v>
      </c>
      <c r="B7988" t="s">
        <v>55</v>
      </c>
      <c r="C7988">
        <v>2004</v>
      </c>
      <c r="D7988">
        <v>1.6</v>
      </c>
      <c r="E7988" t="s">
        <v>28</v>
      </c>
      <c r="F7988" t="s">
        <v>25</v>
      </c>
      <c r="G7988">
        <v>153548</v>
      </c>
      <c r="H7988">
        <v>3</v>
      </c>
      <c r="I7988">
        <v>5</v>
      </c>
      <c r="J7988">
        <v>3829</v>
      </c>
    </row>
    <row r="7989" spans="1:10" x14ac:dyDescent="0.2">
      <c r="A7989" t="s">
        <v>10</v>
      </c>
      <c r="B7989" t="s">
        <v>48</v>
      </c>
      <c r="C7989">
        <v>2006</v>
      </c>
      <c r="D7989">
        <v>4.7</v>
      </c>
      <c r="E7989" t="s">
        <v>22</v>
      </c>
      <c r="F7989" t="s">
        <v>25</v>
      </c>
      <c r="G7989">
        <v>292097</v>
      </c>
      <c r="H7989">
        <v>2</v>
      </c>
      <c r="I7989">
        <v>2</v>
      </c>
      <c r="J7989">
        <v>6758</v>
      </c>
    </row>
    <row r="7990" spans="1:10" x14ac:dyDescent="0.2">
      <c r="A7990" t="s">
        <v>23</v>
      </c>
      <c r="B7990" t="s">
        <v>24</v>
      </c>
      <c r="C7990">
        <v>2001</v>
      </c>
      <c r="D7990">
        <v>2.8</v>
      </c>
      <c r="E7990" t="s">
        <v>12</v>
      </c>
      <c r="F7990" t="s">
        <v>13</v>
      </c>
      <c r="G7990">
        <v>61013</v>
      </c>
      <c r="H7990">
        <v>3</v>
      </c>
      <c r="I7990">
        <v>4</v>
      </c>
      <c r="J7990">
        <v>5979</v>
      </c>
    </row>
    <row r="7991" spans="1:10" x14ac:dyDescent="0.2">
      <c r="A7991" t="s">
        <v>10</v>
      </c>
      <c r="B7991" t="s">
        <v>31</v>
      </c>
      <c r="C7991">
        <v>2005</v>
      </c>
      <c r="D7991">
        <v>2.6</v>
      </c>
      <c r="E7991" t="s">
        <v>16</v>
      </c>
      <c r="F7991" t="s">
        <v>13</v>
      </c>
      <c r="G7991">
        <v>180538</v>
      </c>
      <c r="H7991">
        <v>2</v>
      </c>
      <c r="I7991">
        <v>2</v>
      </c>
      <c r="J7991">
        <v>5589</v>
      </c>
    </row>
    <row r="7992" spans="1:10" x14ac:dyDescent="0.2">
      <c r="A7992" t="s">
        <v>40</v>
      </c>
      <c r="B7992" t="s">
        <v>49</v>
      </c>
      <c r="C7992">
        <v>2008</v>
      </c>
      <c r="D7992">
        <v>2.4</v>
      </c>
      <c r="E7992" t="s">
        <v>28</v>
      </c>
      <c r="F7992" t="s">
        <v>25</v>
      </c>
      <c r="G7992">
        <v>158538</v>
      </c>
      <c r="H7992">
        <v>2</v>
      </c>
      <c r="I7992">
        <v>3</v>
      </c>
      <c r="J7992">
        <v>5729</v>
      </c>
    </row>
    <row r="7993" spans="1:10" x14ac:dyDescent="0.2">
      <c r="A7993" t="s">
        <v>40</v>
      </c>
      <c r="B7993" t="s">
        <v>49</v>
      </c>
      <c r="C7993">
        <v>2023</v>
      </c>
      <c r="D7993">
        <v>1.4</v>
      </c>
      <c r="E7993" t="s">
        <v>22</v>
      </c>
      <c r="F7993" t="s">
        <v>17</v>
      </c>
      <c r="G7993">
        <v>78634</v>
      </c>
      <c r="H7993">
        <v>2</v>
      </c>
      <c r="I7993">
        <v>1</v>
      </c>
      <c r="J7993">
        <v>14327</v>
      </c>
    </row>
    <row r="7994" spans="1:10" x14ac:dyDescent="0.2">
      <c r="A7994" t="s">
        <v>29</v>
      </c>
      <c r="B7994" t="s">
        <v>35</v>
      </c>
      <c r="C7994">
        <v>2003</v>
      </c>
      <c r="D7994">
        <v>3.7</v>
      </c>
      <c r="E7994" t="s">
        <v>16</v>
      </c>
      <c r="F7994" t="s">
        <v>25</v>
      </c>
      <c r="G7994">
        <v>72093</v>
      </c>
      <c r="H7994">
        <v>3</v>
      </c>
      <c r="I7994">
        <v>2</v>
      </c>
      <c r="J7994">
        <v>8258</v>
      </c>
    </row>
    <row r="7995" spans="1:10" x14ac:dyDescent="0.2">
      <c r="A7995" t="s">
        <v>36</v>
      </c>
      <c r="B7995" t="s">
        <v>37</v>
      </c>
      <c r="C7995">
        <v>2003</v>
      </c>
      <c r="D7995">
        <v>1.6</v>
      </c>
      <c r="E7995" t="s">
        <v>22</v>
      </c>
      <c r="F7995" t="s">
        <v>25</v>
      </c>
      <c r="G7995">
        <v>232233</v>
      </c>
      <c r="H7995">
        <v>3</v>
      </c>
      <c r="I7995">
        <v>3</v>
      </c>
      <c r="J7995">
        <v>3955</v>
      </c>
    </row>
    <row r="7996" spans="1:10" x14ac:dyDescent="0.2">
      <c r="A7996" t="s">
        <v>29</v>
      </c>
      <c r="B7996" t="s">
        <v>56</v>
      </c>
      <c r="C7996">
        <v>2012</v>
      </c>
      <c r="D7996">
        <v>4.7</v>
      </c>
      <c r="E7996" t="s">
        <v>28</v>
      </c>
      <c r="F7996" t="s">
        <v>13</v>
      </c>
      <c r="G7996">
        <v>117916</v>
      </c>
      <c r="H7996">
        <v>4</v>
      </c>
      <c r="I7996">
        <v>4</v>
      </c>
      <c r="J7996">
        <v>10041</v>
      </c>
    </row>
    <row r="7997" spans="1:10" x14ac:dyDescent="0.2">
      <c r="A7997" t="s">
        <v>29</v>
      </c>
      <c r="B7997" t="s">
        <v>30</v>
      </c>
      <c r="C7997">
        <v>2006</v>
      </c>
      <c r="D7997">
        <v>1.8</v>
      </c>
      <c r="E7997" t="s">
        <v>22</v>
      </c>
      <c r="F7997" t="s">
        <v>17</v>
      </c>
      <c r="G7997">
        <v>288220</v>
      </c>
      <c r="H7997">
        <v>3</v>
      </c>
      <c r="I7997">
        <v>3</v>
      </c>
      <c r="J7997">
        <v>5435</v>
      </c>
    </row>
    <row r="7998" spans="1:10" x14ac:dyDescent="0.2">
      <c r="A7998" t="s">
        <v>33</v>
      </c>
      <c r="B7998" t="s">
        <v>55</v>
      </c>
      <c r="C7998">
        <v>2004</v>
      </c>
      <c r="D7998">
        <v>3.1</v>
      </c>
      <c r="E7998" t="s">
        <v>28</v>
      </c>
      <c r="F7998" t="s">
        <v>25</v>
      </c>
      <c r="G7998">
        <v>196259</v>
      </c>
      <c r="H7998">
        <v>3</v>
      </c>
      <c r="I7998">
        <v>4</v>
      </c>
      <c r="J7998">
        <v>4474</v>
      </c>
    </row>
    <row r="7999" spans="1:10" x14ac:dyDescent="0.2">
      <c r="A7999" t="s">
        <v>29</v>
      </c>
      <c r="B7999" t="s">
        <v>56</v>
      </c>
      <c r="C7999">
        <v>2006</v>
      </c>
      <c r="D7999">
        <v>3.1</v>
      </c>
      <c r="E7999" t="s">
        <v>28</v>
      </c>
      <c r="F7999" t="s">
        <v>25</v>
      </c>
      <c r="G7999">
        <v>76820</v>
      </c>
      <c r="H7999">
        <v>4</v>
      </c>
      <c r="I7999">
        <v>3</v>
      </c>
      <c r="J7999">
        <v>7463</v>
      </c>
    </row>
    <row r="8000" spans="1:10" x14ac:dyDescent="0.2">
      <c r="A8000" t="s">
        <v>36</v>
      </c>
      <c r="B8000" t="s">
        <v>53</v>
      </c>
      <c r="C8000">
        <v>2005</v>
      </c>
      <c r="D8000">
        <v>1.1000000000000001</v>
      </c>
      <c r="E8000" t="s">
        <v>28</v>
      </c>
      <c r="F8000" t="s">
        <v>13</v>
      </c>
      <c r="G8000">
        <v>297669</v>
      </c>
      <c r="H8000">
        <v>2</v>
      </c>
      <c r="I8000">
        <v>1</v>
      </c>
      <c r="J8000">
        <v>2000</v>
      </c>
    </row>
    <row r="8001" spans="1:10" x14ac:dyDescent="0.2">
      <c r="A8001" t="s">
        <v>14</v>
      </c>
      <c r="B8001" t="s">
        <v>46</v>
      </c>
      <c r="C8001">
        <v>2011</v>
      </c>
      <c r="D8001">
        <v>2</v>
      </c>
      <c r="E8001" t="s">
        <v>28</v>
      </c>
      <c r="F8001" t="s">
        <v>17</v>
      </c>
      <c r="G8001">
        <v>211686</v>
      </c>
      <c r="H8001">
        <v>4</v>
      </c>
      <c r="I8001">
        <v>4</v>
      </c>
      <c r="J8001">
        <v>6666</v>
      </c>
    </row>
    <row r="8002" spans="1:10" x14ac:dyDescent="0.2">
      <c r="A8002" t="s">
        <v>40</v>
      </c>
      <c r="B8002" t="s">
        <v>41</v>
      </c>
      <c r="C8002">
        <v>2000</v>
      </c>
      <c r="D8002">
        <v>4.5</v>
      </c>
      <c r="E8002" t="s">
        <v>28</v>
      </c>
      <c r="F8002" t="s">
        <v>13</v>
      </c>
      <c r="G8002">
        <v>134919</v>
      </c>
      <c r="H8002">
        <v>5</v>
      </c>
      <c r="I8002">
        <v>5</v>
      </c>
      <c r="J8002">
        <v>5901</v>
      </c>
    </row>
    <row r="8003" spans="1:10" x14ac:dyDescent="0.2">
      <c r="A8003" t="s">
        <v>26</v>
      </c>
      <c r="B8003" t="s">
        <v>27</v>
      </c>
      <c r="C8003">
        <v>2001</v>
      </c>
      <c r="D8003">
        <v>3.3</v>
      </c>
      <c r="E8003" t="s">
        <v>12</v>
      </c>
      <c r="F8003" t="s">
        <v>17</v>
      </c>
      <c r="G8003">
        <v>188704</v>
      </c>
      <c r="H8003">
        <v>3</v>
      </c>
      <c r="I8003">
        <v>3</v>
      </c>
      <c r="J8003">
        <v>5425</v>
      </c>
    </row>
    <row r="8004" spans="1:10" x14ac:dyDescent="0.2">
      <c r="A8004" t="s">
        <v>36</v>
      </c>
      <c r="B8004" t="s">
        <v>53</v>
      </c>
      <c r="C8004">
        <v>2022</v>
      </c>
      <c r="D8004">
        <v>2.5</v>
      </c>
      <c r="E8004" t="s">
        <v>22</v>
      </c>
      <c r="F8004" t="s">
        <v>17</v>
      </c>
      <c r="G8004">
        <v>65076</v>
      </c>
      <c r="H8004">
        <v>5</v>
      </c>
      <c r="I8004">
        <v>4</v>
      </c>
      <c r="J8004">
        <v>15398</v>
      </c>
    </row>
    <row r="8005" spans="1:10" x14ac:dyDescent="0.2">
      <c r="A8005" t="s">
        <v>23</v>
      </c>
      <c r="B8005" t="s">
        <v>24</v>
      </c>
      <c r="C8005">
        <v>2000</v>
      </c>
      <c r="D8005">
        <v>3.5</v>
      </c>
      <c r="E8005" t="s">
        <v>22</v>
      </c>
      <c r="F8005" t="s">
        <v>25</v>
      </c>
      <c r="G8005">
        <v>243409</v>
      </c>
      <c r="H8005">
        <v>2</v>
      </c>
      <c r="I8005">
        <v>5</v>
      </c>
      <c r="J8005">
        <v>4731</v>
      </c>
    </row>
    <row r="8006" spans="1:10" x14ac:dyDescent="0.2">
      <c r="A8006" t="s">
        <v>14</v>
      </c>
      <c r="B8006" t="s">
        <v>46</v>
      </c>
      <c r="C8006">
        <v>2006</v>
      </c>
      <c r="D8006">
        <v>1.6</v>
      </c>
      <c r="E8006" t="s">
        <v>28</v>
      </c>
      <c r="F8006" t="s">
        <v>13</v>
      </c>
      <c r="G8006">
        <v>129395</v>
      </c>
      <c r="H8006">
        <v>2</v>
      </c>
      <c r="I8006">
        <v>3</v>
      </c>
      <c r="J8006">
        <v>4912</v>
      </c>
    </row>
    <row r="8007" spans="1:10" x14ac:dyDescent="0.2">
      <c r="A8007" t="s">
        <v>20</v>
      </c>
      <c r="B8007" t="s">
        <v>42</v>
      </c>
      <c r="C8007">
        <v>2023</v>
      </c>
      <c r="D8007">
        <v>1.5</v>
      </c>
      <c r="E8007" t="s">
        <v>12</v>
      </c>
      <c r="F8007" t="s">
        <v>17</v>
      </c>
      <c r="G8007">
        <v>292167</v>
      </c>
      <c r="H8007">
        <v>4</v>
      </c>
      <c r="I8007">
        <v>4</v>
      </c>
      <c r="J8007">
        <v>8156</v>
      </c>
    </row>
    <row r="8008" spans="1:10" x14ac:dyDescent="0.2">
      <c r="A8008" t="s">
        <v>18</v>
      </c>
      <c r="B8008" t="s">
        <v>19</v>
      </c>
      <c r="C8008">
        <v>2023</v>
      </c>
      <c r="D8008">
        <v>1</v>
      </c>
      <c r="E8008" t="s">
        <v>12</v>
      </c>
      <c r="F8008" t="s">
        <v>13</v>
      </c>
      <c r="G8008">
        <v>239564</v>
      </c>
      <c r="H8008">
        <v>5</v>
      </c>
      <c r="I8008">
        <v>1</v>
      </c>
      <c r="J8008">
        <v>7208</v>
      </c>
    </row>
    <row r="8009" spans="1:10" x14ac:dyDescent="0.2">
      <c r="A8009" t="s">
        <v>20</v>
      </c>
      <c r="B8009" t="s">
        <v>42</v>
      </c>
      <c r="C8009">
        <v>2020</v>
      </c>
      <c r="D8009">
        <v>1.2</v>
      </c>
      <c r="E8009" t="s">
        <v>22</v>
      </c>
      <c r="F8009" t="s">
        <v>17</v>
      </c>
      <c r="G8009">
        <v>286319</v>
      </c>
      <c r="H8009">
        <v>2</v>
      </c>
      <c r="I8009">
        <v>2</v>
      </c>
      <c r="J8009">
        <v>9073</v>
      </c>
    </row>
    <row r="8010" spans="1:10" x14ac:dyDescent="0.2">
      <c r="A8010" t="s">
        <v>26</v>
      </c>
      <c r="B8010" t="s">
        <v>47</v>
      </c>
      <c r="C8010">
        <v>2014</v>
      </c>
      <c r="D8010">
        <v>3.8</v>
      </c>
      <c r="E8010" t="s">
        <v>12</v>
      </c>
      <c r="F8010" t="s">
        <v>17</v>
      </c>
      <c r="G8010">
        <v>282059</v>
      </c>
      <c r="H8010">
        <v>4</v>
      </c>
      <c r="I8010">
        <v>5</v>
      </c>
      <c r="J8010">
        <v>7958</v>
      </c>
    </row>
    <row r="8011" spans="1:10" x14ac:dyDescent="0.2">
      <c r="A8011" t="s">
        <v>29</v>
      </c>
      <c r="B8011" t="s">
        <v>35</v>
      </c>
      <c r="C8011">
        <v>2018</v>
      </c>
      <c r="D8011">
        <v>2.9</v>
      </c>
      <c r="E8011" t="s">
        <v>16</v>
      </c>
      <c r="F8011" t="s">
        <v>25</v>
      </c>
      <c r="G8011">
        <v>74117</v>
      </c>
      <c r="H8011">
        <v>5</v>
      </c>
      <c r="I8011">
        <v>3</v>
      </c>
      <c r="J8011">
        <v>11917</v>
      </c>
    </row>
    <row r="8012" spans="1:10" x14ac:dyDescent="0.2">
      <c r="A8012" t="s">
        <v>26</v>
      </c>
      <c r="B8012" t="s">
        <v>47</v>
      </c>
      <c r="C8012">
        <v>2014</v>
      </c>
      <c r="D8012">
        <v>4.8</v>
      </c>
      <c r="E8012" t="s">
        <v>22</v>
      </c>
      <c r="F8012" t="s">
        <v>17</v>
      </c>
      <c r="G8012">
        <v>70217</v>
      </c>
      <c r="H8012">
        <v>2</v>
      </c>
      <c r="I8012">
        <v>3</v>
      </c>
      <c r="J8012">
        <v>15195</v>
      </c>
    </row>
    <row r="8013" spans="1:10" x14ac:dyDescent="0.2">
      <c r="A8013" t="s">
        <v>14</v>
      </c>
      <c r="B8013" t="s">
        <v>15</v>
      </c>
      <c r="C8013">
        <v>2018</v>
      </c>
      <c r="D8013">
        <v>1.2</v>
      </c>
      <c r="E8013" t="s">
        <v>28</v>
      </c>
      <c r="F8013" t="s">
        <v>25</v>
      </c>
      <c r="G8013">
        <v>35391</v>
      </c>
      <c r="H8013">
        <v>2</v>
      </c>
      <c r="I8013">
        <v>3</v>
      </c>
      <c r="J8013">
        <v>9992</v>
      </c>
    </row>
    <row r="8014" spans="1:10" x14ac:dyDescent="0.2">
      <c r="A8014" t="s">
        <v>20</v>
      </c>
      <c r="B8014" t="s">
        <v>21</v>
      </c>
      <c r="C8014">
        <v>2015</v>
      </c>
      <c r="D8014">
        <v>3.2</v>
      </c>
      <c r="E8014" t="s">
        <v>12</v>
      </c>
      <c r="F8014" t="s">
        <v>25</v>
      </c>
      <c r="G8014">
        <v>166329</v>
      </c>
      <c r="H8014">
        <v>4</v>
      </c>
      <c r="I8014">
        <v>5</v>
      </c>
      <c r="J8014">
        <v>8473</v>
      </c>
    </row>
    <row r="8015" spans="1:10" x14ac:dyDescent="0.2">
      <c r="A8015" t="s">
        <v>36</v>
      </c>
      <c r="B8015" t="s">
        <v>44</v>
      </c>
      <c r="C8015">
        <v>2006</v>
      </c>
      <c r="D8015">
        <v>4.5999999999999996</v>
      </c>
      <c r="E8015" t="s">
        <v>22</v>
      </c>
      <c r="F8015" t="s">
        <v>17</v>
      </c>
      <c r="G8015">
        <v>238658</v>
      </c>
      <c r="H8015">
        <v>3</v>
      </c>
      <c r="I8015">
        <v>1</v>
      </c>
      <c r="J8015">
        <v>9226</v>
      </c>
    </row>
    <row r="8016" spans="1:10" x14ac:dyDescent="0.2">
      <c r="A8016" t="s">
        <v>36</v>
      </c>
      <c r="B8016" t="s">
        <v>44</v>
      </c>
      <c r="C8016">
        <v>2011</v>
      </c>
      <c r="D8016">
        <v>3.2</v>
      </c>
      <c r="E8016" t="s">
        <v>22</v>
      </c>
      <c r="F8016" t="s">
        <v>13</v>
      </c>
      <c r="G8016">
        <v>139866</v>
      </c>
      <c r="H8016">
        <v>5</v>
      </c>
      <c r="I8016">
        <v>3</v>
      </c>
      <c r="J8016">
        <v>9802</v>
      </c>
    </row>
    <row r="8017" spans="1:10" x14ac:dyDescent="0.2">
      <c r="A8017" t="s">
        <v>18</v>
      </c>
      <c r="B8017" t="s">
        <v>54</v>
      </c>
      <c r="C8017">
        <v>2014</v>
      </c>
      <c r="D8017">
        <v>5</v>
      </c>
      <c r="E8017" t="s">
        <v>12</v>
      </c>
      <c r="F8017" t="s">
        <v>25</v>
      </c>
      <c r="G8017">
        <v>151529</v>
      </c>
      <c r="H8017">
        <v>5</v>
      </c>
      <c r="I8017">
        <v>4</v>
      </c>
      <c r="J8017">
        <v>10269</v>
      </c>
    </row>
    <row r="8018" spans="1:10" x14ac:dyDescent="0.2">
      <c r="A8018" t="s">
        <v>10</v>
      </c>
      <c r="B8018" t="s">
        <v>31</v>
      </c>
      <c r="C8018">
        <v>2013</v>
      </c>
      <c r="D8018">
        <v>4.5</v>
      </c>
      <c r="E8018" t="s">
        <v>22</v>
      </c>
      <c r="F8018" t="s">
        <v>13</v>
      </c>
      <c r="G8018">
        <v>16971</v>
      </c>
      <c r="H8018">
        <v>4</v>
      </c>
      <c r="I8018">
        <v>2</v>
      </c>
      <c r="J8018">
        <v>14160</v>
      </c>
    </row>
    <row r="8019" spans="1:10" x14ac:dyDescent="0.2">
      <c r="A8019" t="s">
        <v>36</v>
      </c>
      <c r="B8019" t="s">
        <v>37</v>
      </c>
      <c r="C8019">
        <v>2011</v>
      </c>
      <c r="D8019">
        <v>4.0999999999999996</v>
      </c>
      <c r="E8019" t="s">
        <v>16</v>
      </c>
      <c r="F8019" t="s">
        <v>13</v>
      </c>
      <c r="G8019">
        <v>32785</v>
      </c>
      <c r="H8019">
        <v>5</v>
      </c>
      <c r="I8019">
        <v>5</v>
      </c>
      <c r="J8019">
        <v>11844</v>
      </c>
    </row>
    <row r="8020" spans="1:10" x14ac:dyDescent="0.2">
      <c r="A8020" t="s">
        <v>23</v>
      </c>
      <c r="B8020" t="s">
        <v>38</v>
      </c>
      <c r="C8020">
        <v>2003</v>
      </c>
      <c r="D8020">
        <v>4.5999999999999996</v>
      </c>
      <c r="E8020" t="s">
        <v>12</v>
      </c>
      <c r="F8020" t="s">
        <v>17</v>
      </c>
      <c r="G8020">
        <v>19576</v>
      </c>
      <c r="H8020">
        <v>2</v>
      </c>
      <c r="I8020">
        <v>5</v>
      </c>
      <c r="J8020">
        <v>10708</v>
      </c>
    </row>
    <row r="8021" spans="1:10" x14ac:dyDescent="0.2">
      <c r="A8021" t="s">
        <v>26</v>
      </c>
      <c r="B8021" t="s">
        <v>32</v>
      </c>
      <c r="C8021">
        <v>2009</v>
      </c>
      <c r="D8021">
        <v>4.8</v>
      </c>
      <c r="E8021" t="s">
        <v>22</v>
      </c>
      <c r="F8021" t="s">
        <v>13</v>
      </c>
      <c r="G8021">
        <v>113441</v>
      </c>
      <c r="H8021">
        <v>4</v>
      </c>
      <c r="I8021">
        <v>1</v>
      </c>
      <c r="J8021">
        <v>11331</v>
      </c>
    </row>
    <row r="8022" spans="1:10" x14ac:dyDescent="0.2">
      <c r="A8022" t="s">
        <v>10</v>
      </c>
      <c r="B8022" t="s">
        <v>31</v>
      </c>
      <c r="C8022">
        <v>2006</v>
      </c>
      <c r="D8022">
        <v>4.5</v>
      </c>
      <c r="E8022" t="s">
        <v>16</v>
      </c>
      <c r="F8022" t="s">
        <v>13</v>
      </c>
      <c r="G8022">
        <v>246638</v>
      </c>
      <c r="H8022">
        <v>4</v>
      </c>
      <c r="I8022">
        <v>2</v>
      </c>
      <c r="J8022">
        <v>6467</v>
      </c>
    </row>
    <row r="8023" spans="1:10" x14ac:dyDescent="0.2">
      <c r="A8023" t="s">
        <v>23</v>
      </c>
      <c r="B8023" t="s">
        <v>45</v>
      </c>
      <c r="C8023">
        <v>2018</v>
      </c>
      <c r="D8023">
        <v>4</v>
      </c>
      <c r="E8023" t="s">
        <v>16</v>
      </c>
      <c r="F8023" t="s">
        <v>13</v>
      </c>
      <c r="G8023">
        <v>202262</v>
      </c>
      <c r="H8023">
        <v>2</v>
      </c>
      <c r="I8023">
        <v>4</v>
      </c>
      <c r="J8023">
        <v>10454</v>
      </c>
    </row>
    <row r="8024" spans="1:10" x14ac:dyDescent="0.2">
      <c r="A8024" t="s">
        <v>33</v>
      </c>
      <c r="B8024" t="s">
        <v>43</v>
      </c>
      <c r="C8024">
        <v>2010</v>
      </c>
      <c r="D8024">
        <v>2.2999999999999998</v>
      </c>
      <c r="E8024" t="s">
        <v>22</v>
      </c>
      <c r="F8024" t="s">
        <v>13</v>
      </c>
      <c r="G8024">
        <v>53742</v>
      </c>
      <c r="H8024">
        <v>3</v>
      </c>
      <c r="I8024">
        <v>2</v>
      </c>
      <c r="J8024">
        <v>10325</v>
      </c>
    </row>
    <row r="8025" spans="1:10" x14ac:dyDescent="0.2">
      <c r="A8025" t="s">
        <v>26</v>
      </c>
      <c r="B8025" t="s">
        <v>27</v>
      </c>
      <c r="C8025">
        <v>2004</v>
      </c>
      <c r="D8025">
        <v>3.8</v>
      </c>
      <c r="E8025" t="s">
        <v>16</v>
      </c>
      <c r="F8025" t="s">
        <v>13</v>
      </c>
      <c r="G8025">
        <v>294151</v>
      </c>
      <c r="H8025">
        <v>5</v>
      </c>
      <c r="I8025">
        <v>2</v>
      </c>
      <c r="J8025">
        <v>4216</v>
      </c>
    </row>
    <row r="8026" spans="1:10" x14ac:dyDescent="0.2">
      <c r="A8026" t="s">
        <v>23</v>
      </c>
      <c r="B8026" t="s">
        <v>24</v>
      </c>
      <c r="C8026">
        <v>2001</v>
      </c>
      <c r="D8026">
        <v>3.4</v>
      </c>
      <c r="E8026" t="s">
        <v>28</v>
      </c>
      <c r="F8026" t="s">
        <v>13</v>
      </c>
      <c r="G8026">
        <v>237430</v>
      </c>
      <c r="H8026">
        <v>4</v>
      </c>
      <c r="I8026">
        <v>2</v>
      </c>
      <c r="J8026">
        <v>3051</v>
      </c>
    </row>
    <row r="8027" spans="1:10" x14ac:dyDescent="0.2">
      <c r="A8027" t="s">
        <v>40</v>
      </c>
      <c r="B8027" t="s">
        <v>51</v>
      </c>
      <c r="C8027">
        <v>2017</v>
      </c>
      <c r="D8027">
        <v>3.7</v>
      </c>
      <c r="E8027" t="s">
        <v>12</v>
      </c>
      <c r="F8027" t="s">
        <v>25</v>
      </c>
      <c r="G8027">
        <v>141739</v>
      </c>
      <c r="H8027">
        <v>4</v>
      </c>
      <c r="I8027">
        <v>3</v>
      </c>
      <c r="J8027">
        <v>10065</v>
      </c>
    </row>
    <row r="8028" spans="1:10" x14ac:dyDescent="0.2">
      <c r="A8028" t="s">
        <v>14</v>
      </c>
      <c r="B8028" t="s">
        <v>39</v>
      </c>
      <c r="C8028">
        <v>2000</v>
      </c>
      <c r="D8028">
        <v>2.6</v>
      </c>
      <c r="E8028" t="s">
        <v>22</v>
      </c>
      <c r="F8028" t="s">
        <v>25</v>
      </c>
      <c r="G8028">
        <v>166188</v>
      </c>
      <c r="H8028">
        <v>2</v>
      </c>
      <c r="I8028">
        <v>4</v>
      </c>
      <c r="J8028">
        <v>5376</v>
      </c>
    </row>
    <row r="8029" spans="1:10" x14ac:dyDescent="0.2">
      <c r="A8029" t="s">
        <v>20</v>
      </c>
      <c r="B8029" t="s">
        <v>21</v>
      </c>
      <c r="C8029">
        <v>2000</v>
      </c>
      <c r="D8029">
        <v>1.4</v>
      </c>
      <c r="E8029" t="s">
        <v>16</v>
      </c>
      <c r="F8029" t="s">
        <v>13</v>
      </c>
      <c r="G8029">
        <v>125634</v>
      </c>
      <c r="H8029">
        <v>5</v>
      </c>
      <c r="I8029">
        <v>5</v>
      </c>
      <c r="J8029">
        <v>3987</v>
      </c>
    </row>
    <row r="8030" spans="1:10" x14ac:dyDescent="0.2">
      <c r="A8030" t="s">
        <v>36</v>
      </c>
      <c r="B8030" t="s">
        <v>44</v>
      </c>
      <c r="C8030">
        <v>2018</v>
      </c>
      <c r="D8030">
        <v>2.4</v>
      </c>
      <c r="E8030" t="s">
        <v>16</v>
      </c>
      <c r="F8030" t="s">
        <v>13</v>
      </c>
      <c r="G8030">
        <v>100932</v>
      </c>
      <c r="H8030">
        <v>2</v>
      </c>
      <c r="I8030">
        <v>4</v>
      </c>
      <c r="J8030">
        <v>10881</v>
      </c>
    </row>
    <row r="8031" spans="1:10" x14ac:dyDescent="0.2">
      <c r="A8031" t="s">
        <v>20</v>
      </c>
      <c r="B8031" t="s">
        <v>21</v>
      </c>
      <c r="C8031">
        <v>2010</v>
      </c>
      <c r="D8031">
        <v>4</v>
      </c>
      <c r="E8031" t="s">
        <v>22</v>
      </c>
      <c r="F8031" t="s">
        <v>25</v>
      </c>
      <c r="G8031">
        <v>181033</v>
      </c>
      <c r="H8031">
        <v>3</v>
      </c>
      <c r="I8031">
        <v>1</v>
      </c>
      <c r="J8031">
        <v>9479</v>
      </c>
    </row>
    <row r="8032" spans="1:10" x14ac:dyDescent="0.2">
      <c r="A8032" t="s">
        <v>36</v>
      </c>
      <c r="B8032" t="s">
        <v>53</v>
      </c>
      <c r="C8032">
        <v>2007</v>
      </c>
      <c r="D8032">
        <v>3.2</v>
      </c>
      <c r="E8032" t="s">
        <v>12</v>
      </c>
      <c r="F8032" t="s">
        <v>13</v>
      </c>
      <c r="G8032">
        <v>213982</v>
      </c>
      <c r="H8032">
        <v>2</v>
      </c>
      <c r="I8032">
        <v>3</v>
      </c>
      <c r="J8032">
        <v>5120</v>
      </c>
    </row>
    <row r="8033" spans="1:10" x14ac:dyDescent="0.2">
      <c r="A8033" t="s">
        <v>36</v>
      </c>
      <c r="B8033" t="s">
        <v>37</v>
      </c>
      <c r="C8033">
        <v>2019</v>
      </c>
      <c r="D8033">
        <v>1.7</v>
      </c>
      <c r="E8033" t="s">
        <v>12</v>
      </c>
      <c r="F8033" t="s">
        <v>13</v>
      </c>
      <c r="G8033">
        <v>123664</v>
      </c>
      <c r="H8033">
        <v>4</v>
      </c>
      <c r="I8033">
        <v>3</v>
      </c>
      <c r="J8033">
        <v>9026</v>
      </c>
    </row>
    <row r="8034" spans="1:10" x14ac:dyDescent="0.2">
      <c r="A8034" t="s">
        <v>18</v>
      </c>
      <c r="B8034" t="s">
        <v>19</v>
      </c>
      <c r="C8034">
        <v>2019</v>
      </c>
      <c r="D8034">
        <v>3.5</v>
      </c>
      <c r="E8034" t="s">
        <v>28</v>
      </c>
      <c r="F8034" t="s">
        <v>25</v>
      </c>
      <c r="G8034">
        <v>253742</v>
      </c>
      <c r="H8034">
        <v>3</v>
      </c>
      <c r="I8034">
        <v>1</v>
      </c>
      <c r="J8034">
        <v>8225</v>
      </c>
    </row>
    <row r="8035" spans="1:10" x14ac:dyDescent="0.2">
      <c r="A8035" t="s">
        <v>33</v>
      </c>
      <c r="B8035" t="s">
        <v>43</v>
      </c>
      <c r="C8035">
        <v>2007</v>
      </c>
      <c r="D8035">
        <v>1.5</v>
      </c>
      <c r="E8035" t="s">
        <v>12</v>
      </c>
      <c r="F8035" t="s">
        <v>25</v>
      </c>
      <c r="G8035">
        <v>10282</v>
      </c>
      <c r="H8035">
        <v>2</v>
      </c>
      <c r="I8035">
        <v>5</v>
      </c>
      <c r="J8035">
        <v>7494</v>
      </c>
    </row>
    <row r="8036" spans="1:10" x14ac:dyDescent="0.2">
      <c r="A8036" t="s">
        <v>23</v>
      </c>
      <c r="B8036" t="s">
        <v>38</v>
      </c>
      <c r="C8036">
        <v>2015</v>
      </c>
      <c r="D8036">
        <v>3.1</v>
      </c>
      <c r="E8036" t="s">
        <v>28</v>
      </c>
      <c r="F8036" t="s">
        <v>25</v>
      </c>
      <c r="G8036">
        <v>295220</v>
      </c>
      <c r="H8036">
        <v>2</v>
      </c>
      <c r="I8036">
        <v>1</v>
      </c>
      <c r="J8036">
        <v>5795</v>
      </c>
    </row>
    <row r="8037" spans="1:10" x14ac:dyDescent="0.2">
      <c r="A8037" t="s">
        <v>33</v>
      </c>
      <c r="B8037" t="s">
        <v>43</v>
      </c>
      <c r="C8037">
        <v>2000</v>
      </c>
      <c r="D8037">
        <v>4.8</v>
      </c>
      <c r="E8037" t="s">
        <v>16</v>
      </c>
      <c r="F8037" t="s">
        <v>13</v>
      </c>
      <c r="G8037">
        <v>237133</v>
      </c>
      <c r="H8037">
        <v>2</v>
      </c>
      <c r="I8037">
        <v>1</v>
      </c>
      <c r="J8037">
        <v>5157</v>
      </c>
    </row>
    <row r="8038" spans="1:10" x14ac:dyDescent="0.2">
      <c r="A8038" t="s">
        <v>10</v>
      </c>
      <c r="B8038" t="s">
        <v>48</v>
      </c>
      <c r="C8038">
        <v>2007</v>
      </c>
      <c r="D8038">
        <v>4.9000000000000004</v>
      </c>
      <c r="E8038" t="s">
        <v>12</v>
      </c>
      <c r="F8038" t="s">
        <v>13</v>
      </c>
      <c r="G8038">
        <v>155788</v>
      </c>
      <c r="H8038">
        <v>5</v>
      </c>
      <c r="I8038">
        <v>1</v>
      </c>
      <c r="J8038">
        <v>7984</v>
      </c>
    </row>
    <row r="8039" spans="1:10" x14ac:dyDescent="0.2">
      <c r="A8039" t="s">
        <v>29</v>
      </c>
      <c r="B8039" t="s">
        <v>56</v>
      </c>
      <c r="C8039">
        <v>2020</v>
      </c>
      <c r="D8039">
        <v>2.4</v>
      </c>
      <c r="E8039" t="s">
        <v>12</v>
      </c>
      <c r="F8039" t="s">
        <v>25</v>
      </c>
      <c r="G8039">
        <v>81351</v>
      </c>
      <c r="H8039">
        <v>4</v>
      </c>
      <c r="I8039">
        <v>4</v>
      </c>
      <c r="J8039">
        <v>10872</v>
      </c>
    </row>
    <row r="8040" spans="1:10" x14ac:dyDescent="0.2">
      <c r="A8040" t="s">
        <v>20</v>
      </c>
      <c r="B8040" t="s">
        <v>50</v>
      </c>
      <c r="C8040">
        <v>2020</v>
      </c>
      <c r="D8040">
        <v>2.2000000000000002</v>
      </c>
      <c r="E8040" t="s">
        <v>22</v>
      </c>
      <c r="F8040" t="s">
        <v>17</v>
      </c>
      <c r="G8040">
        <v>199392</v>
      </c>
      <c r="H8040">
        <v>4</v>
      </c>
      <c r="I8040">
        <v>2</v>
      </c>
      <c r="J8040">
        <v>11812</v>
      </c>
    </row>
    <row r="8041" spans="1:10" x14ac:dyDescent="0.2">
      <c r="A8041" t="s">
        <v>29</v>
      </c>
      <c r="B8041" t="s">
        <v>56</v>
      </c>
      <c r="C8041">
        <v>2012</v>
      </c>
      <c r="D8041">
        <v>1.3</v>
      </c>
      <c r="E8041" t="s">
        <v>16</v>
      </c>
      <c r="F8041" t="s">
        <v>13</v>
      </c>
      <c r="G8041">
        <v>257281</v>
      </c>
      <c r="H8041">
        <v>4</v>
      </c>
      <c r="I8041">
        <v>3</v>
      </c>
      <c r="J8041">
        <v>4854</v>
      </c>
    </row>
    <row r="8042" spans="1:10" x14ac:dyDescent="0.2">
      <c r="A8042" t="s">
        <v>14</v>
      </c>
      <c r="B8042" t="s">
        <v>39</v>
      </c>
      <c r="C8042">
        <v>2000</v>
      </c>
      <c r="D8042">
        <v>3.8</v>
      </c>
      <c r="E8042" t="s">
        <v>22</v>
      </c>
      <c r="F8042" t="s">
        <v>25</v>
      </c>
      <c r="G8042">
        <v>278822</v>
      </c>
      <c r="H8042">
        <v>5</v>
      </c>
      <c r="I8042">
        <v>2</v>
      </c>
      <c r="J8042">
        <v>4323</v>
      </c>
    </row>
    <row r="8043" spans="1:10" x14ac:dyDescent="0.2">
      <c r="A8043" t="s">
        <v>36</v>
      </c>
      <c r="B8043" t="s">
        <v>44</v>
      </c>
      <c r="C8043">
        <v>2021</v>
      </c>
      <c r="D8043">
        <v>4.2</v>
      </c>
      <c r="E8043" t="s">
        <v>12</v>
      </c>
      <c r="F8043" t="s">
        <v>25</v>
      </c>
      <c r="G8043">
        <v>215585</v>
      </c>
      <c r="H8043">
        <v>5</v>
      </c>
      <c r="I8043">
        <v>3</v>
      </c>
      <c r="J8043">
        <v>10288</v>
      </c>
    </row>
    <row r="8044" spans="1:10" x14ac:dyDescent="0.2">
      <c r="A8044" t="s">
        <v>20</v>
      </c>
      <c r="B8044" t="s">
        <v>21</v>
      </c>
      <c r="C8044">
        <v>2008</v>
      </c>
      <c r="D8044">
        <v>4.4000000000000004</v>
      </c>
      <c r="E8044" t="s">
        <v>28</v>
      </c>
      <c r="F8044" t="s">
        <v>25</v>
      </c>
      <c r="G8044">
        <v>20870</v>
      </c>
      <c r="H8044">
        <v>3</v>
      </c>
      <c r="I8044">
        <v>4</v>
      </c>
      <c r="J8044">
        <v>10482</v>
      </c>
    </row>
    <row r="8045" spans="1:10" x14ac:dyDescent="0.2">
      <c r="A8045" t="s">
        <v>20</v>
      </c>
      <c r="B8045" t="s">
        <v>42</v>
      </c>
      <c r="C8045">
        <v>2022</v>
      </c>
      <c r="D8045">
        <v>2.8</v>
      </c>
      <c r="E8045" t="s">
        <v>16</v>
      </c>
      <c r="F8045" t="s">
        <v>25</v>
      </c>
      <c r="G8045">
        <v>44239</v>
      </c>
      <c r="H8045">
        <v>2</v>
      </c>
      <c r="I8045">
        <v>5</v>
      </c>
      <c r="J8045">
        <v>13615</v>
      </c>
    </row>
    <row r="8046" spans="1:10" x14ac:dyDescent="0.2">
      <c r="A8046" t="s">
        <v>33</v>
      </c>
      <c r="B8046" t="s">
        <v>34</v>
      </c>
      <c r="C8046">
        <v>2009</v>
      </c>
      <c r="D8046">
        <v>4.2</v>
      </c>
      <c r="E8046" t="s">
        <v>16</v>
      </c>
      <c r="F8046" t="s">
        <v>17</v>
      </c>
      <c r="G8046">
        <v>56873</v>
      </c>
      <c r="H8046">
        <v>2</v>
      </c>
      <c r="I8046">
        <v>3</v>
      </c>
      <c r="J8046">
        <v>12362</v>
      </c>
    </row>
    <row r="8047" spans="1:10" x14ac:dyDescent="0.2">
      <c r="A8047" t="s">
        <v>36</v>
      </c>
      <c r="B8047" t="s">
        <v>37</v>
      </c>
      <c r="C8047">
        <v>2009</v>
      </c>
      <c r="D8047">
        <v>3.3</v>
      </c>
      <c r="E8047" t="s">
        <v>28</v>
      </c>
      <c r="F8047" t="s">
        <v>17</v>
      </c>
      <c r="G8047">
        <v>1453</v>
      </c>
      <c r="H8047">
        <v>5</v>
      </c>
      <c r="I8047">
        <v>3</v>
      </c>
      <c r="J8047">
        <v>11570</v>
      </c>
    </row>
    <row r="8048" spans="1:10" x14ac:dyDescent="0.2">
      <c r="A8048" t="s">
        <v>20</v>
      </c>
      <c r="B8048" t="s">
        <v>42</v>
      </c>
      <c r="C8048">
        <v>2004</v>
      </c>
      <c r="D8048">
        <v>4.8</v>
      </c>
      <c r="E8048" t="s">
        <v>28</v>
      </c>
      <c r="F8048" t="s">
        <v>25</v>
      </c>
      <c r="G8048">
        <v>292305</v>
      </c>
      <c r="H8048">
        <v>3</v>
      </c>
      <c r="I8048">
        <v>3</v>
      </c>
      <c r="J8048">
        <v>4253</v>
      </c>
    </row>
    <row r="8049" spans="1:10" x14ac:dyDescent="0.2">
      <c r="A8049" t="s">
        <v>18</v>
      </c>
      <c r="B8049" t="s">
        <v>54</v>
      </c>
      <c r="C8049">
        <v>2018</v>
      </c>
      <c r="D8049">
        <v>4.4000000000000004</v>
      </c>
      <c r="E8049" t="s">
        <v>28</v>
      </c>
      <c r="F8049" t="s">
        <v>13</v>
      </c>
      <c r="G8049">
        <v>276567</v>
      </c>
      <c r="H8049">
        <v>4</v>
      </c>
      <c r="I8049">
        <v>2</v>
      </c>
      <c r="J8049">
        <v>8368</v>
      </c>
    </row>
    <row r="8050" spans="1:10" x14ac:dyDescent="0.2">
      <c r="A8050" t="s">
        <v>18</v>
      </c>
      <c r="B8050" t="s">
        <v>52</v>
      </c>
      <c r="C8050">
        <v>2018</v>
      </c>
      <c r="D8050">
        <v>2.7</v>
      </c>
      <c r="E8050" t="s">
        <v>16</v>
      </c>
      <c r="F8050" t="s">
        <v>17</v>
      </c>
      <c r="G8050">
        <v>160770</v>
      </c>
      <c r="H8050">
        <v>3</v>
      </c>
      <c r="I8050">
        <v>4</v>
      </c>
      <c r="J8050">
        <v>11484</v>
      </c>
    </row>
    <row r="8051" spans="1:10" x14ac:dyDescent="0.2">
      <c r="A8051" t="s">
        <v>26</v>
      </c>
      <c r="B8051" t="s">
        <v>47</v>
      </c>
      <c r="C8051">
        <v>2007</v>
      </c>
      <c r="D8051">
        <v>2.8</v>
      </c>
      <c r="E8051" t="s">
        <v>12</v>
      </c>
      <c r="F8051" t="s">
        <v>13</v>
      </c>
      <c r="G8051">
        <v>36288</v>
      </c>
      <c r="H8051">
        <v>4</v>
      </c>
      <c r="I8051">
        <v>1</v>
      </c>
      <c r="J8051">
        <v>8274</v>
      </c>
    </row>
    <row r="8052" spans="1:10" x14ac:dyDescent="0.2">
      <c r="A8052" t="s">
        <v>10</v>
      </c>
      <c r="B8052" t="s">
        <v>11</v>
      </c>
      <c r="C8052">
        <v>2020</v>
      </c>
      <c r="D8052">
        <v>4.3</v>
      </c>
      <c r="E8052" t="s">
        <v>28</v>
      </c>
      <c r="F8052" t="s">
        <v>25</v>
      </c>
      <c r="G8052">
        <v>115453</v>
      </c>
      <c r="H8052">
        <v>3</v>
      </c>
      <c r="I8052">
        <v>2</v>
      </c>
      <c r="J8052">
        <v>12090</v>
      </c>
    </row>
    <row r="8053" spans="1:10" x14ac:dyDescent="0.2">
      <c r="A8053" t="s">
        <v>20</v>
      </c>
      <c r="B8053" t="s">
        <v>50</v>
      </c>
      <c r="C8053">
        <v>2001</v>
      </c>
      <c r="D8053">
        <v>2.7</v>
      </c>
      <c r="E8053" t="s">
        <v>28</v>
      </c>
      <c r="F8053" t="s">
        <v>13</v>
      </c>
      <c r="G8053">
        <v>130544</v>
      </c>
      <c r="H8053">
        <v>5</v>
      </c>
      <c r="I8053">
        <v>4</v>
      </c>
      <c r="J8053">
        <v>4489</v>
      </c>
    </row>
    <row r="8054" spans="1:10" x14ac:dyDescent="0.2">
      <c r="A8054" t="s">
        <v>33</v>
      </c>
      <c r="B8054" t="s">
        <v>34</v>
      </c>
      <c r="C8054">
        <v>2016</v>
      </c>
      <c r="D8054">
        <v>4.5999999999999996</v>
      </c>
      <c r="E8054" t="s">
        <v>12</v>
      </c>
      <c r="F8054" t="s">
        <v>25</v>
      </c>
      <c r="G8054">
        <v>122186</v>
      </c>
      <c r="H8054">
        <v>3</v>
      </c>
      <c r="I8054">
        <v>5</v>
      </c>
      <c r="J8054">
        <v>11056</v>
      </c>
    </row>
    <row r="8055" spans="1:10" x14ac:dyDescent="0.2">
      <c r="A8055" t="s">
        <v>23</v>
      </c>
      <c r="B8055" t="s">
        <v>38</v>
      </c>
      <c r="C8055">
        <v>2000</v>
      </c>
      <c r="D8055">
        <v>3.7</v>
      </c>
      <c r="E8055" t="s">
        <v>12</v>
      </c>
      <c r="F8055" t="s">
        <v>17</v>
      </c>
      <c r="G8055">
        <v>6755</v>
      </c>
      <c r="H8055">
        <v>3</v>
      </c>
      <c r="I8055">
        <v>2</v>
      </c>
      <c r="J8055">
        <v>9164</v>
      </c>
    </row>
    <row r="8056" spans="1:10" x14ac:dyDescent="0.2">
      <c r="A8056" t="s">
        <v>23</v>
      </c>
      <c r="B8056" t="s">
        <v>45</v>
      </c>
      <c r="C8056">
        <v>2001</v>
      </c>
      <c r="D8056">
        <v>4.9000000000000004</v>
      </c>
      <c r="E8056" t="s">
        <v>12</v>
      </c>
      <c r="F8056" t="s">
        <v>25</v>
      </c>
      <c r="G8056">
        <v>251811</v>
      </c>
      <c r="H8056">
        <v>3</v>
      </c>
      <c r="I8056">
        <v>3</v>
      </c>
      <c r="J8056">
        <v>4263</v>
      </c>
    </row>
    <row r="8057" spans="1:10" x14ac:dyDescent="0.2">
      <c r="A8057" t="s">
        <v>40</v>
      </c>
      <c r="B8057" t="s">
        <v>41</v>
      </c>
      <c r="C8057">
        <v>2006</v>
      </c>
      <c r="D8057">
        <v>1.7</v>
      </c>
      <c r="E8057" t="s">
        <v>28</v>
      </c>
      <c r="F8057" t="s">
        <v>25</v>
      </c>
      <c r="G8057">
        <v>179625</v>
      </c>
      <c r="H8057">
        <v>3</v>
      </c>
      <c r="I8057">
        <v>5</v>
      </c>
      <c r="J8057">
        <v>4007</v>
      </c>
    </row>
    <row r="8058" spans="1:10" x14ac:dyDescent="0.2">
      <c r="A8058" t="s">
        <v>26</v>
      </c>
      <c r="B8058" t="s">
        <v>47</v>
      </c>
      <c r="C8058">
        <v>2013</v>
      </c>
      <c r="D8058">
        <v>3.2</v>
      </c>
      <c r="E8058" t="s">
        <v>12</v>
      </c>
      <c r="F8058" t="s">
        <v>25</v>
      </c>
      <c r="G8058">
        <v>156713</v>
      </c>
      <c r="H8058">
        <v>3</v>
      </c>
      <c r="I8058">
        <v>2</v>
      </c>
      <c r="J8058">
        <v>8065</v>
      </c>
    </row>
    <row r="8059" spans="1:10" x14ac:dyDescent="0.2">
      <c r="A8059" t="s">
        <v>14</v>
      </c>
      <c r="B8059" t="s">
        <v>39</v>
      </c>
      <c r="C8059">
        <v>2012</v>
      </c>
      <c r="D8059">
        <v>4.5</v>
      </c>
      <c r="E8059" t="s">
        <v>12</v>
      </c>
      <c r="F8059" t="s">
        <v>25</v>
      </c>
      <c r="G8059">
        <v>152203</v>
      </c>
      <c r="H8059">
        <v>3</v>
      </c>
      <c r="I8059">
        <v>3</v>
      </c>
      <c r="J8059">
        <v>9155</v>
      </c>
    </row>
    <row r="8060" spans="1:10" x14ac:dyDescent="0.2">
      <c r="A8060" t="s">
        <v>23</v>
      </c>
      <c r="B8060" t="s">
        <v>24</v>
      </c>
      <c r="C8060">
        <v>2002</v>
      </c>
      <c r="D8060">
        <v>1.1000000000000001</v>
      </c>
      <c r="E8060" t="s">
        <v>12</v>
      </c>
      <c r="F8060" t="s">
        <v>17</v>
      </c>
      <c r="G8060">
        <v>212399</v>
      </c>
      <c r="H8060">
        <v>2</v>
      </c>
      <c r="I8060">
        <v>5</v>
      </c>
      <c r="J8060">
        <v>3052</v>
      </c>
    </row>
    <row r="8061" spans="1:10" x14ac:dyDescent="0.2">
      <c r="A8061" t="s">
        <v>14</v>
      </c>
      <c r="B8061" t="s">
        <v>15</v>
      </c>
      <c r="C8061">
        <v>2005</v>
      </c>
      <c r="D8061">
        <v>1.6</v>
      </c>
      <c r="E8061" t="s">
        <v>28</v>
      </c>
      <c r="F8061" t="s">
        <v>17</v>
      </c>
      <c r="G8061">
        <v>281145</v>
      </c>
      <c r="H8061">
        <v>5</v>
      </c>
      <c r="I8061">
        <v>3</v>
      </c>
      <c r="J8061">
        <v>3077</v>
      </c>
    </row>
    <row r="8062" spans="1:10" x14ac:dyDescent="0.2">
      <c r="A8062" t="s">
        <v>10</v>
      </c>
      <c r="B8062" t="s">
        <v>48</v>
      </c>
      <c r="C8062">
        <v>2005</v>
      </c>
      <c r="D8062">
        <v>1.1000000000000001</v>
      </c>
      <c r="E8062" t="s">
        <v>28</v>
      </c>
      <c r="F8062" t="s">
        <v>25</v>
      </c>
      <c r="G8062">
        <v>44195</v>
      </c>
      <c r="H8062">
        <v>5</v>
      </c>
      <c r="I8062">
        <v>5</v>
      </c>
      <c r="J8062">
        <v>5816</v>
      </c>
    </row>
    <row r="8063" spans="1:10" x14ac:dyDescent="0.2">
      <c r="A8063" t="s">
        <v>40</v>
      </c>
      <c r="B8063" t="s">
        <v>41</v>
      </c>
      <c r="C8063">
        <v>2015</v>
      </c>
      <c r="D8063">
        <v>4.8</v>
      </c>
      <c r="E8063" t="s">
        <v>28</v>
      </c>
      <c r="F8063" t="s">
        <v>25</v>
      </c>
      <c r="G8063">
        <v>239695</v>
      </c>
      <c r="H8063">
        <v>5</v>
      </c>
      <c r="I8063">
        <v>4</v>
      </c>
      <c r="J8063">
        <v>8606</v>
      </c>
    </row>
    <row r="8064" spans="1:10" x14ac:dyDescent="0.2">
      <c r="A8064" t="s">
        <v>29</v>
      </c>
      <c r="B8064" t="s">
        <v>56</v>
      </c>
      <c r="C8064">
        <v>2002</v>
      </c>
      <c r="D8064">
        <v>4.7</v>
      </c>
      <c r="E8064" t="s">
        <v>28</v>
      </c>
      <c r="F8064" t="s">
        <v>17</v>
      </c>
      <c r="G8064">
        <v>222672</v>
      </c>
      <c r="H8064">
        <v>5</v>
      </c>
      <c r="I8064">
        <v>3</v>
      </c>
      <c r="J8064">
        <v>6446</v>
      </c>
    </row>
    <row r="8065" spans="1:10" x14ac:dyDescent="0.2">
      <c r="A8065" t="s">
        <v>33</v>
      </c>
      <c r="B8065" t="s">
        <v>43</v>
      </c>
      <c r="C8065">
        <v>2010</v>
      </c>
      <c r="D8065">
        <v>1.1000000000000001</v>
      </c>
      <c r="E8065" t="s">
        <v>22</v>
      </c>
      <c r="F8065" t="s">
        <v>17</v>
      </c>
      <c r="G8065">
        <v>31604</v>
      </c>
      <c r="H8065">
        <v>2</v>
      </c>
      <c r="I8065">
        <v>1</v>
      </c>
      <c r="J8065">
        <v>11067</v>
      </c>
    </row>
    <row r="8066" spans="1:10" x14ac:dyDescent="0.2">
      <c r="A8066" t="s">
        <v>26</v>
      </c>
      <c r="B8066" t="s">
        <v>32</v>
      </c>
      <c r="C8066">
        <v>2019</v>
      </c>
      <c r="D8066">
        <v>4.3</v>
      </c>
      <c r="E8066" t="s">
        <v>12</v>
      </c>
      <c r="F8066" t="s">
        <v>13</v>
      </c>
      <c r="G8066">
        <v>279294</v>
      </c>
      <c r="H8066">
        <v>3</v>
      </c>
      <c r="I8066">
        <v>1</v>
      </c>
      <c r="J8066">
        <v>8514</v>
      </c>
    </row>
    <row r="8067" spans="1:10" x14ac:dyDescent="0.2">
      <c r="A8067" t="s">
        <v>33</v>
      </c>
      <c r="B8067" t="s">
        <v>55</v>
      </c>
      <c r="C8067">
        <v>2011</v>
      </c>
      <c r="D8067">
        <v>4.5999999999999996</v>
      </c>
      <c r="E8067" t="s">
        <v>12</v>
      </c>
      <c r="F8067" t="s">
        <v>17</v>
      </c>
      <c r="G8067">
        <v>212129</v>
      </c>
      <c r="H8067">
        <v>3</v>
      </c>
      <c r="I8067">
        <v>1</v>
      </c>
      <c r="J8067">
        <v>9257</v>
      </c>
    </row>
    <row r="8068" spans="1:10" x14ac:dyDescent="0.2">
      <c r="A8068" t="s">
        <v>23</v>
      </c>
      <c r="B8068" t="s">
        <v>38</v>
      </c>
      <c r="C8068">
        <v>2018</v>
      </c>
      <c r="D8068">
        <v>4.8</v>
      </c>
      <c r="E8068" t="s">
        <v>22</v>
      </c>
      <c r="F8068" t="s">
        <v>25</v>
      </c>
      <c r="G8068">
        <v>176896</v>
      </c>
      <c r="H8068">
        <v>3</v>
      </c>
      <c r="I8068">
        <v>3</v>
      </c>
      <c r="J8068">
        <v>12762</v>
      </c>
    </row>
    <row r="8069" spans="1:10" x14ac:dyDescent="0.2">
      <c r="A8069" t="s">
        <v>26</v>
      </c>
      <c r="B8069" t="s">
        <v>47</v>
      </c>
      <c r="C8069">
        <v>2020</v>
      </c>
      <c r="D8069">
        <v>3.5</v>
      </c>
      <c r="E8069" t="s">
        <v>28</v>
      </c>
      <c r="F8069" t="s">
        <v>13</v>
      </c>
      <c r="G8069">
        <v>173012</v>
      </c>
      <c r="H8069">
        <v>2</v>
      </c>
      <c r="I8069">
        <v>3</v>
      </c>
      <c r="J8069">
        <v>10139</v>
      </c>
    </row>
    <row r="8070" spans="1:10" x14ac:dyDescent="0.2">
      <c r="A8070" t="s">
        <v>10</v>
      </c>
      <c r="B8070" t="s">
        <v>31</v>
      </c>
      <c r="C8070">
        <v>2016</v>
      </c>
      <c r="D8070">
        <v>2</v>
      </c>
      <c r="E8070" t="s">
        <v>28</v>
      </c>
      <c r="F8070" t="s">
        <v>13</v>
      </c>
      <c r="G8070">
        <v>131907</v>
      </c>
      <c r="H8070">
        <v>3</v>
      </c>
      <c r="I8070">
        <v>3</v>
      </c>
      <c r="J8070">
        <v>8261</v>
      </c>
    </row>
    <row r="8071" spans="1:10" x14ac:dyDescent="0.2">
      <c r="A8071" t="s">
        <v>33</v>
      </c>
      <c r="B8071" t="s">
        <v>43</v>
      </c>
      <c r="C8071">
        <v>2001</v>
      </c>
      <c r="D8071">
        <v>1.2</v>
      </c>
      <c r="E8071" t="s">
        <v>22</v>
      </c>
      <c r="F8071" t="s">
        <v>25</v>
      </c>
      <c r="G8071">
        <v>39712</v>
      </c>
      <c r="H8071">
        <v>4</v>
      </c>
      <c r="I8071">
        <v>3</v>
      </c>
      <c r="J8071">
        <v>6805</v>
      </c>
    </row>
    <row r="8072" spans="1:10" x14ac:dyDescent="0.2">
      <c r="A8072" t="s">
        <v>23</v>
      </c>
      <c r="B8072" t="s">
        <v>45</v>
      </c>
      <c r="C8072">
        <v>2011</v>
      </c>
      <c r="D8072">
        <v>3.4</v>
      </c>
      <c r="E8072" t="s">
        <v>22</v>
      </c>
      <c r="F8072" t="s">
        <v>13</v>
      </c>
      <c r="G8072">
        <v>156121</v>
      </c>
      <c r="H8072">
        <v>4</v>
      </c>
      <c r="I8072">
        <v>3</v>
      </c>
      <c r="J8072">
        <v>9677</v>
      </c>
    </row>
    <row r="8073" spans="1:10" x14ac:dyDescent="0.2">
      <c r="A8073" t="s">
        <v>10</v>
      </c>
      <c r="B8073" t="s">
        <v>31</v>
      </c>
      <c r="C8073">
        <v>2012</v>
      </c>
      <c r="D8073">
        <v>3.8</v>
      </c>
      <c r="E8073" t="s">
        <v>16</v>
      </c>
      <c r="F8073" t="s">
        <v>25</v>
      </c>
      <c r="G8073">
        <v>228277</v>
      </c>
      <c r="H8073">
        <v>5</v>
      </c>
      <c r="I8073">
        <v>2</v>
      </c>
      <c r="J8073">
        <v>7934</v>
      </c>
    </row>
    <row r="8074" spans="1:10" x14ac:dyDescent="0.2">
      <c r="A8074" t="s">
        <v>29</v>
      </c>
      <c r="B8074" t="s">
        <v>56</v>
      </c>
      <c r="C8074">
        <v>2015</v>
      </c>
      <c r="D8074">
        <v>1.2</v>
      </c>
      <c r="E8074" t="s">
        <v>16</v>
      </c>
      <c r="F8074" t="s">
        <v>13</v>
      </c>
      <c r="G8074">
        <v>13093</v>
      </c>
      <c r="H8074">
        <v>4</v>
      </c>
      <c r="I8074">
        <v>2</v>
      </c>
      <c r="J8074">
        <v>10538</v>
      </c>
    </row>
    <row r="8075" spans="1:10" x14ac:dyDescent="0.2">
      <c r="A8075" t="s">
        <v>20</v>
      </c>
      <c r="B8075" t="s">
        <v>42</v>
      </c>
      <c r="C8075">
        <v>2006</v>
      </c>
      <c r="D8075">
        <v>1.4</v>
      </c>
      <c r="E8075" t="s">
        <v>12</v>
      </c>
      <c r="F8075" t="s">
        <v>13</v>
      </c>
      <c r="G8075">
        <v>187887</v>
      </c>
      <c r="H8075">
        <v>3</v>
      </c>
      <c r="I8075">
        <v>2</v>
      </c>
      <c r="J8075">
        <v>3542</v>
      </c>
    </row>
    <row r="8076" spans="1:10" x14ac:dyDescent="0.2">
      <c r="A8076" t="s">
        <v>40</v>
      </c>
      <c r="B8076" t="s">
        <v>41</v>
      </c>
      <c r="C8076">
        <v>2021</v>
      </c>
      <c r="D8076">
        <v>1.8</v>
      </c>
      <c r="E8076" t="s">
        <v>12</v>
      </c>
      <c r="F8076" t="s">
        <v>13</v>
      </c>
      <c r="G8076">
        <v>189834</v>
      </c>
      <c r="H8076">
        <v>4</v>
      </c>
      <c r="I8076">
        <v>5</v>
      </c>
      <c r="J8076">
        <v>8403</v>
      </c>
    </row>
    <row r="8077" spans="1:10" x14ac:dyDescent="0.2">
      <c r="A8077" t="s">
        <v>26</v>
      </c>
      <c r="B8077" t="s">
        <v>47</v>
      </c>
      <c r="C8077">
        <v>2012</v>
      </c>
      <c r="D8077">
        <v>3.8</v>
      </c>
      <c r="E8077" t="s">
        <v>16</v>
      </c>
      <c r="F8077" t="s">
        <v>25</v>
      </c>
      <c r="G8077">
        <v>48417</v>
      </c>
      <c r="H8077">
        <v>3</v>
      </c>
      <c r="I8077">
        <v>5</v>
      </c>
      <c r="J8077">
        <v>11531</v>
      </c>
    </row>
    <row r="8078" spans="1:10" x14ac:dyDescent="0.2">
      <c r="A8078" t="s">
        <v>40</v>
      </c>
      <c r="B8078" t="s">
        <v>51</v>
      </c>
      <c r="C8078">
        <v>2007</v>
      </c>
      <c r="D8078">
        <v>1.3</v>
      </c>
      <c r="E8078" t="s">
        <v>12</v>
      </c>
      <c r="F8078" t="s">
        <v>17</v>
      </c>
      <c r="G8078">
        <v>32383</v>
      </c>
      <c r="H8078">
        <v>4</v>
      </c>
      <c r="I8078">
        <v>5</v>
      </c>
      <c r="J8078">
        <v>8352</v>
      </c>
    </row>
    <row r="8079" spans="1:10" x14ac:dyDescent="0.2">
      <c r="A8079" t="s">
        <v>36</v>
      </c>
      <c r="B8079" t="s">
        <v>37</v>
      </c>
      <c r="C8079">
        <v>2012</v>
      </c>
      <c r="D8079">
        <v>4.4000000000000004</v>
      </c>
      <c r="E8079" t="s">
        <v>28</v>
      </c>
      <c r="F8079" t="s">
        <v>25</v>
      </c>
      <c r="G8079">
        <v>179403</v>
      </c>
      <c r="H8079">
        <v>5</v>
      </c>
      <c r="I8079">
        <v>3</v>
      </c>
      <c r="J8079">
        <v>8511</v>
      </c>
    </row>
    <row r="8080" spans="1:10" x14ac:dyDescent="0.2">
      <c r="A8080" t="s">
        <v>26</v>
      </c>
      <c r="B8080" t="s">
        <v>27</v>
      </c>
      <c r="C8080">
        <v>2003</v>
      </c>
      <c r="D8080">
        <v>1.1000000000000001</v>
      </c>
      <c r="E8080" t="s">
        <v>12</v>
      </c>
      <c r="F8080" t="s">
        <v>17</v>
      </c>
      <c r="G8080">
        <v>219959</v>
      </c>
      <c r="H8080">
        <v>3</v>
      </c>
      <c r="I8080">
        <v>4</v>
      </c>
      <c r="J8080">
        <v>3200</v>
      </c>
    </row>
    <row r="8081" spans="1:10" x14ac:dyDescent="0.2">
      <c r="A8081" t="s">
        <v>10</v>
      </c>
      <c r="B8081" t="s">
        <v>48</v>
      </c>
      <c r="C8081">
        <v>2011</v>
      </c>
      <c r="D8081">
        <v>1.1000000000000001</v>
      </c>
      <c r="E8081" t="s">
        <v>12</v>
      </c>
      <c r="F8081" t="s">
        <v>17</v>
      </c>
      <c r="G8081">
        <v>220420</v>
      </c>
      <c r="H8081">
        <v>2</v>
      </c>
      <c r="I8081">
        <v>4</v>
      </c>
      <c r="J8081">
        <v>5591</v>
      </c>
    </row>
    <row r="8082" spans="1:10" x14ac:dyDescent="0.2">
      <c r="A8082" t="s">
        <v>18</v>
      </c>
      <c r="B8082" t="s">
        <v>54</v>
      </c>
      <c r="C8082">
        <v>2000</v>
      </c>
      <c r="D8082">
        <v>2.5</v>
      </c>
      <c r="E8082" t="s">
        <v>16</v>
      </c>
      <c r="F8082" t="s">
        <v>25</v>
      </c>
      <c r="G8082">
        <v>230751</v>
      </c>
      <c r="H8082">
        <v>3</v>
      </c>
      <c r="I8082">
        <v>1</v>
      </c>
      <c r="J8082">
        <v>2984</v>
      </c>
    </row>
    <row r="8083" spans="1:10" x14ac:dyDescent="0.2">
      <c r="A8083" t="s">
        <v>10</v>
      </c>
      <c r="B8083" t="s">
        <v>31</v>
      </c>
      <c r="C8083">
        <v>2023</v>
      </c>
      <c r="D8083">
        <v>2.1</v>
      </c>
      <c r="E8083" t="s">
        <v>12</v>
      </c>
      <c r="F8083" t="s">
        <v>13</v>
      </c>
      <c r="G8083">
        <v>146812</v>
      </c>
      <c r="H8083">
        <v>5</v>
      </c>
      <c r="I8083">
        <v>2</v>
      </c>
      <c r="J8083">
        <v>10163</v>
      </c>
    </row>
    <row r="8084" spans="1:10" x14ac:dyDescent="0.2">
      <c r="A8084" t="s">
        <v>40</v>
      </c>
      <c r="B8084" t="s">
        <v>49</v>
      </c>
      <c r="C8084">
        <v>2002</v>
      </c>
      <c r="D8084">
        <v>3.3</v>
      </c>
      <c r="E8084" t="s">
        <v>12</v>
      </c>
      <c r="F8084" t="s">
        <v>13</v>
      </c>
      <c r="G8084">
        <v>216463</v>
      </c>
      <c r="H8084">
        <v>5</v>
      </c>
      <c r="I8084">
        <v>5</v>
      </c>
      <c r="J8084">
        <v>3670</v>
      </c>
    </row>
    <row r="8085" spans="1:10" x14ac:dyDescent="0.2">
      <c r="A8085" t="s">
        <v>26</v>
      </c>
      <c r="B8085" t="s">
        <v>32</v>
      </c>
      <c r="C8085">
        <v>2013</v>
      </c>
      <c r="D8085">
        <v>3.9</v>
      </c>
      <c r="E8085" t="s">
        <v>12</v>
      </c>
      <c r="F8085" t="s">
        <v>25</v>
      </c>
      <c r="G8085">
        <v>127919</v>
      </c>
      <c r="H8085">
        <v>3</v>
      </c>
      <c r="I8085">
        <v>4</v>
      </c>
      <c r="J8085">
        <v>9341</v>
      </c>
    </row>
    <row r="8086" spans="1:10" x14ac:dyDescent="0.2">
      <c r="A8086" t="s">
        <v>40</v>
      </c>
      <c r="B8086" t="s">
        <v>49</v>
      </c>
      <c r="C8086">
        <v>2012</v>
      </c>
      <c r="D8086">
        <v>4.9000000000000004</v>
      </c>
      <c r="E8086" t="s">
        <v>22</v>
      </c>
      <c r="F8086" t="s">
        <v>25</v>
      </c>
      <c r="G8086">
        <v>112137</v>
      </c>
      <c r="H8086">
        <v>4</v>
      </c>
      <c r="I8086">
        <v>2</v>
      </c>
      <c r="J8086">
        <v>12357</v>
      </c>
    </row>
    <row r="8087" spans="1:10" x14ac:dyDescent="0.2">
      <c r="A8087" t="s">
        <v>10</v>
      </c>
      <c r="B8087" t="s">
        <v>11</v>
      </c>
      <c r="C8087">
        <v>2018</v>
      </c>
      <c r="D8087">
        <v>1.4</v>
      </c>
      <c r="E8087" t="s">
        <v>28</v>
      </c>
      <c r="F8087" t="s">
        <v>25</v>
      </c>
      <c r="G8087">
        <v>292668</v>
      </c>
      <c r="H8087">
        <v>4</v>
      </c>
      <c r="I8087">
        <v>2</v>
      </c>
      <c r="J8087">
        <v>5046</v>
      </c>
    </row>
    <row r="8088" spans="1:10" x14ac:dyDescent="0.2">
      <c r="A8088" t="s">
        <v>20</v>
      </c>
      <c r="B8088" t="s">
        <v>21</v>
      </c>
      <c r="C8088">
        <v>2020</v>
      </c>
      <c r="D8088">
        <v>4.4000000000000004</v>
      </c>
      <c r="E8088" t="s">
        <v>28</v>
      </c>
      <c r="F8088" t="s">
        <v>25</v>
      </c>
      <c r="G8088">
        <v>18372</v>
      </c>
      <c r="H8088">
        <v>5</v>
      </c>
      <c r="I8088">
        <v>1</v>
      </c>
      <c r="J8088">
        <v>14132</v>
      </c>
    </row>
    <row r="8089" spans="1:10" x14ac:dyDescent="0.2">
      <c r="A8089" t="s">
        <v>29</v>
      </c>
      <c r="B8089" t="s">
        <v>56</v>
      </c>
      <c r="C8089">
        <v>2010</v>
      </c>
      <c r="D8089">
        <v>2.4</v>
      </c>
      <c r="E8089" t="s">
        <v>22</v>
      </c>
      <c r="F8089" t="s">
        <v>25</v>
      </c>
      <c r="G8089">
        <v>272383</v>
      </c>
      <c r="H8089">
        <v>3</v>
      </c>
      <c r="I8089">
        <v>4</v>
      </c>
      <c r="J8089">
        <v>6052</v>
      </c>
    </row>
    <row r="8090" spans="1:10" x14ac:dyDescent="0.2">
      <c r="A8090" t="s">
        <v>20</v>
      </c>
      <c r="B8090" t="s">
        <v>21</v>
      </c>
      <c r="C8090">
        <v>2021</v>
      </c>
      <c r="D8090">
        <v>4.2</v>
      </c>
      <c r="E8090" t="s">
        <v>12</v>
      </c>
      <c r="F8090" t="s">
        <v>13</v>
      </c>
      <c r="G8090">
        <v>16425</v>
      </c>
      <c r="H8090">
        <v>2</v>
      </c>
      <c r="I8090">
        <v>3</v>
      </c>
      <c r="J8090">
        <v>14271</v>
      </c>
    </row>
    <row r="8091" spans="1:10" x14ac:dyDescent="0.2">
      <c r="A8091" t="s">
        <v>26</v>
      </c>
      <c r="B8091" t="s">
        <v>32</v>
      </c>
      <c r="C8091">
        <v>2017</v>
      </c>
      <c r="D8091">
        <v>3.7</v>
      </c>
      <c r="E8091" t="s">
        <v>12</v>
      </c>
      <c r="F8091" t="s">
        <v>25</v>
      </c>
      <c r="G8091">
        <v>254043</v>
      </c>
      <c r="H8091">
        <v>5</v>
      </c>
      <c r="I8091">
        <v>3</v>
      </c>
      <c r="J8091">
        <v>7819</v>
      </c>
    </row>
    <row r="8092" spans="1:10" x14ac:dyDescent="0.2">
      <c r="A8092" t="s">
        <v>33</v>
      </c>
      <c r="B8092" t="s">
        <v>34</v>
      </c>
      <c r="C8092">
        <v>2010</v>
      </c>
      <c r="D8092">
        <v>3.5</v>
      </c>
      <c r="E8092" t="s">
        <v>22</v>
      </c>
      <c r="F8092" t="s">
        <v>13</v>
      </c>
      <c r="G8092">
        <v>229393</v>
      </c>
      <c r="H8092">
        <v>4</v>
      </c>
      <c r="I8092">
        <v>5</v>
      </c>
      <c r="J8092">
        <v>8012</v>
      </c>
    </row>
    <row r="8093" spans="1:10" x14ac:dyDescent="0.2">
      <c r="A8093" t="s">
        <v>33</v>
      </c>
      <c r="B8093" t="s">
        <v>43</v>
      </c>
      <c r="C8093">
        <v>2008</v>
      </c>
      <c r="D8093">
        <v>2.1</v>
      </c>
      <c r="E8093" t="s">
        <v>28</v>
      </c>
      <c r="F8093" t="s">
        <v>17</v>
      </c>
      <c r="G8093">
        <v>266257</v>
      </c>
      <c r="H8093">
        <v>5</v>
      </c>
      <c r="I8093">
        <v>1</v>
      </c>
      <c r="J8093">
        <v>4774</v>
      </c>
    </row>
    <row r="8094" spans="1:10" x14ac:dyDescent="0.2">
      <c r="A8094" t="s">
        <v>36</v>
      </c>
      <c r="B8094" t="s">
        <v>44</v>
      </c>
      <c r="C8094">
        <v>2014</v>
      </c>
      <c r="D8094">
        <v>4.3</v>
      </c>
      <c r="E8094" t="s">
        <v>28</v>
      </c>
      <c r="F8094" t="s">
        <v>13</v>
      </c>
      <c r="G8094">
        <v>296971</v>
      </c>
      <c r="H8094">
        <v>4</v>
      </c>
      <c r="I8094">
        <v>4</v>
      </c>
      <c r="J8094">
        <v>6660</v>
      </c>
    </row>
    <row r="8095" spans="1:10" x14ac:dyDescent="0.2">
      <c r="A8095" t="s">
        <v>36</v>
      </c>
      <c r="B8095" t="s">
        <v>53</v>
      </c>
      <c r="C8095">
        <v>2016</v>
      </c>
      <c r="D8095">
        <v>3.4</v>
      </c>
      <c r="E8095" t="s">
        <v>28</v>
      </c>
      <c r="F8095" t="s">
        <v>17</v>
      </c>
      <c r="G8095">
        <v>171956</v>
      </c>
      <c r="H8095">
        <v>3</v>
      </c>
      <c r="I8095">
        <v>3</v>
      </c>
      <c r="J8095">
        <v>10360</v>
      </c>
    </row>
    <row r="8096" spans="1:10" x14ac:dyDescent="0.2">
      <c r="A8096" t="s">
        <v>10</v>
      </c>
      <c r="B8096" t="s">
        <v>31</v>
      </c>
      <c r="C8096">
        <v>2007</v>
      </c>
      <c r="D8096">
        <v>2.4</v>
      </c>
      <c r="E8096" t="s">
        <v>28</v>
      </c>
      <c r="F8096" t="s">
        <v>13</v>
      </c>
      <c r="G8096">
        <v>118305</v>
      </c>
      <c r="H8096">
        <v>4</v>
      </c>
      <c r="I8096">
        <v>5</v>
      </c>
      <c r="J8096">
        <v>6233</v>
      </c>
    </row>
    <row r="8097" spans="1:10" x14ac:dyDescent="0.2">
      <c r="A8097" t="s">
        <v>29</v>
      </c>
      <c r="B8097" t="s">
        <v>56</v>
      </c>
      <c r="C8097">
        <v>2015</v>
      </c>
      <c r="D8097">
        <v>2.2000000000000002</v>
      </c>
      <c r="E8097" t="s">
        <v>16</v>
      </c>
      <c r="F8097" t="s">
        <v>13</v>
      </c>
      <c r="G8097">
        <v>112328</v>
      </c>
      <c r="H8097">
        <v>4</v>
      </c>
      <c r="I8097">
        <v>3</v>
      </c>
      <c r="J8097">
        <v>9553</v>
      </c>
    </row>
    <row r="8098" spans="1:10" x14ac:dyDescent="0.2">
      <c r="A8098" t="s">
        <v>36</v>
      </c>
      <c r="B8098" t="s">
        <v>37</v>
      </c>
      <c r="C8098">
        <v>2008</v>
      </c>
      <c r="D8098">
        <v>4.5999999999999996</v>
      </c>
      <c r="E8098" t="s">
        <v>22</v>
      </c>
      <c r="F8098" t="s">
        <v>25</v>
      </c>
      <c r="G8098">
        <v>103664</v>
      </c>
      <c r="H8098">
        <v>2</v>
      </c>
      <c r="I8098">
        <v>2</v>
      </c>
      <c r="J8098">
        <v>11026</v>
      </c>
    </row>
    <row r="8099" spans="1:10" x14ac:dyDescent="0.2">
      <c r="A8099" t="s">
        <v>18</v>
      </c>
      <c r="B8099" t="s">
        <v>19</v>
      </c>
      <c r="C8099">
        <v>2017</v>
      </c>
      <c r="D8099">
        <v>2.4</v>
      </c>
      <c r="E8099" t="s">
        <v>12</v>
      </c>
      <c r="F8099" t="s">
        <v>17</v>
      </c>
      <c r="G8099">
        <v>72130</v>
      </c>
      <c r="H8099">
        <v>3</v>
      </c>
      <c r="I8099">
        <v>3</v>
      </c>
      <c r="J8099">
        <v>11657</v>
      </c>
    </row>
    <row r="8100" spans="1:10" x14ac:dyDescent="0.2">
      <c r="A8100" t="s">
        <v>40</v>
      </c>
      <c r="B8100" t="s">
        <v>49</v>
      </c>
      <c r="C8100">
        <v>2009</v>
      </c>
      <c r="D8100">
        <v>2.9</v>
      </c>
      <c r="E8100" t="s">
        <v>16</v>
      </c>
      <c r="F8100" t="s">
        <v>25</v>
      </c>
      <c r="G8100">
        <v>6037</v>
      </c>
      <c r="H8100">
        <v>5</v>
      </c>
      <c r="I8100">
        <v>2</v>
      </c>
      <c r="J8100">
        <v>10579</v>
      </c>
    </row>
    <row r="8101" spans="1:10" x14ac:dyDescent="0.2">
      <c r="A8101" t="s">
        <v>33</v>
      </c>
      <c r="B8101" t="s">
        <v>43</v>
      </c>
      <c r="C8101">
        <v>2020</v>
      </c>
      <c r="D8101">
        <v>2.1</v>
      </c>
      <c r="E8101" t="s">
        <v>28</v>
      </c>
      <c r="F8101" t="s">
        <v>13</v>
      </c>
      <c r="G8101">
        <v>50793</v>
      </c>
      <c r="H8101">
        <v>3</v>
      </c>
      <c r="I8101">
        <v>3</v>
      </c>
      <c r="J8101">
        <v>11184</v>
      </c>
    </row>
    <row r="8102" spans="1:10" x14ac:dyDescent="0.2">
      <c r="A8102" t="s">
        <v>20</v>
      </c>
      <c r="B8102" t="s">
        <v>50</v>
      </c>
      <c r="C8102">
        <v>2003</v>
      </c>
      <c r="D8102">
        <v>2.2999999999999998</v>
      </c>
      <c r="E8102" t="s">
        <v>16</v>
      </c>
      <c r="F8102" t="s">
        <v>25</v>
      </c>
      <c r="G8102">
        <v>191174</v>
      </c>
      <c r="H8102">
        <v>5</v>
      </c>
      <c r="I8102">
        <v>3</v>
      </c>
      <c r="J8102">
        <v>4476</v>
      </c>
    </row>
    <row r="8103" spans="1:10" x14ac:dyDescent="0.2">
      <c r="A8103" t="s">
        <v>23</v>
      </c>
      <c r="B8103" t="s">
        <v>45</v>
      </c>
      <c r="C8103">
        <v>2021</v>
      </c>
      <c r="D8103">
        <v>2.8</v>
      </c>
      <c r="E8103" t="s">
        <v>28</v>
      </c>
      <c r="F8103" t="s">
        <v>13</v>
      </c>
      <c r="G8103">
        <v>134173</v>
      </c>
      <c r="H8103">
        <v>2</v>
      </c>
      <c r="I8103">
        <v>5</v>
      </c>
      <c r="J8103">
        <v>10516</v>
      </c>
    </row>
    <row r="8104" spans="1:10" x14ac:dyDescent="0.2">
      <c r="A8104" t="s">
        <v>40</v>
      </c>
      <c r="B8104" t="s">
        <v>41</v>
      </c>
      <c r="C8104">
        <v>2023</v>
      </c>
      <c r="D8104">
        <v>2.4</v>
      </c>
      <c r="E8104" t="s">
        <v>28</v>
      </c>
      <c r="F8104" t="s">
        <v>17</v>
      </c>
      <c r="G8104">
        <v>22168</v>
      </c>
      <c r="H8104">
        <v>5</v>
      </c>
      <c r="I8104">
        <v>4</v>
      </c>
      <c r="J8104">
        <v>14456</v>
      </c>
    </row>
    <row r="8105" spans="1:10" x14ac:dyDescent="0.2">
      <c r="A8105" t="s">
        <v>10</v>
      </c>
      <c r="B8105" t="s">
        <v>48</v>
      </c>
      <c r="C8105">
        <v>2009</v>
      </c>
      <c r="D8105">
        <v>3.3</v>
      </c>
      <c r="E8105" t="s">
        <v>16</v>
      </c>
      <c r="F8105" t="s">
        <v>17</v>
      </c>
      <c r="G8105">
        <v>33225</v>
      </c>
      <c r="H8105">
        <v>4</v>
      </c>
      <c r="I8105">
        <v>4</v>
      </c>
      <c r="J8105">
        <v>11935</v>
      </c>
    </row>
    <row r="8106" spans="1:10" x14ac:dyDescent="0.2">
      <c r="A8106" t="s">
        <v>36</v>
      </c>
      <c r="B8106" t="s">
        <v>37</v>
      </c>
      <c r="C8106">
        <v>2009</v>
      </c>
      <c r="D8106">
        <v>4.3</v>
      </c>
      <c r="E8106" t="s">
        <v>28</v>
      </c>
      <c r="F8106" t="s">
        <v>13</v>
      </c>
      <c r="G8106">
        <v>29548</v>
      </c>
      <c r="H8106">
        <v>4</v>
      </c>
      <c r="I8106">
        <v>1</v>
      </c>
      <c r="J8106">
        <v>10509</v>
      </c>
    </row>
    <row r="8107" spans="1:10" x14ac:dyDescent="0.2">
      <c r="A8107" t="s">
        <v>23</v>
      </c>
      <c r="B8107" t="s">
        <v>45</v>
      </c>
      <c r="C8107">
        <v>2004</v>
      </c>
      <c r="D8107">
        <v>3.6</v>
      </c>
      <c r="E8107" t="s">
        <v>22</v>
      </c>
      <c r="F8107" t="s">
        <v>17</v>
      </c>
      <c r="G8107">
        <v>40858</v>
      </c>
      <c r="H8107">
        <v>2</v>
      </c>
      <c r="I8107">
        <v>2</v>
      </c>
      <c r="J8107">
        <v>11582</v>
      </c>
    </row>
    <row r="8108" spans="1:10" x14ac:dyDescent="0.2">
      <c r="A8108" t="s">
        <v>23</v>
      </c>
      <c r="B8108" t="s">
        <v>38</v>
      </c>
      <c r="C8108">
        <v>2022</v>
      </c>
      <c r="D8108">
        <v>3.4</v>
      </c>
      <c r="E8108" t="s">
        <v>28</v>
      </c>
      <c r="F8108" t="s">
        <v>17</v>
      </c>
      <c r="G8108">
        <v>184951</v>
      </c>
      <c r="H8108">
        <v>4</v>
      </c>
      <c r="I8108">
        <v>2</v>
      </c>
      <c r="J8108">
        <v>11900</v>
      </c>
    </row>
    <row r="8109" spans="1:10" x14ac:dyDescent="0.2">
      <c r="A8109" t="s">
        <v>18</v>
      </c>
      <c r="B8109" t="s">
        <v>54</v>
      </c>
      <c r="C8109">
        <v>2021</v>
      </c>
      <c r="D8109">
        <v>3.7</v>
      </c>
      <c r="E8109" t="s">
        <v>16</v>
      </c>
      <c r="F8109" t="s">
        <v>25</v>
      </c>
      <c r="G8109">
        <v>19065</v>
      </c>
      <c r="H8109">
        <v>4</v>
      </c>
      <c r="I8109">
        <v>5</v>
      </c>
      <c r="J8109">
        <v>14718</v>
      </c>
    </row>
    <row r="8110" spans="1:10" x14ac:dyDescent="0.2">
      <c r="A8110" t="s">
        <v>18</v>
      </c>
      <c r="B8110" t="s">
        <v>52</v>
      </c>
      <c r="C8110">
        <v>2007</v>
      </c>
      <c r="D8110">
        <v>2.8</v>
      </c>
      <c r="E8110" t="s">
        <v>16</v>
      </c>
      <c r="F8110" t="s">
        <v>17</v>
      </c>
      <c r="G8110">
        <v>146189</v>
      </c>
      <c r="H8110">
        <v>4</v>
      </c>
      <c r="I8110">
        <v>3</v>
      </c>
      <c r="J8110">
        <v>8576</v>
      </c>
    </row>
    <row r="8111" spans="1:10" x14ac:dyDescent="0.2">
      <c r="A8111" t="s">
        <v>18</v>
      </c>
      <c r="B8111" t="s">
        <v>52</v>
      </c>
      <c r="C8111">
        <v>2012</v>
      </c>
      <c r="D8111">
        <v>4.5999999999999996</v>
      </c>
      <c r="E8111" t="s">
        <v>28</v>
      </c>
      <c r="F8111" t="s">
        <v>25</v>
      </c>
      <c r="G8111">
        <v>204744</v>
      </c>
      <c r="H8111">
        <v>3</v>
      </c>
      <c r="I8111">
        <v>2</v>
      </c>
      <c r="J8111">
        <v>8205</v>
      </c>
    </row>
    <row r="8112" spans="1:10" x14ac:dyDescent="0.2">
      <c r="A8112" t="s">
        <v>14</v>
      </c>
      <c r="B8112" t="s">
        <v>39</v>
      </c>
      <c r="C8112">
        <v>2007</v>
      </c>
      <c r="D8112">
        <v>3.3</v>
      </c>
      <c r="E8112" t="s">
        <v>12</v>
      </c>
      <c r="F8112" t="s">
        <v>25</v>
      </c>
      <c r="G8112">
        <v>114787</v>
      </c>
      <c r="H8112">
        <v>4</v>
      </c>
      <c r="I8112">
        <v>3</v>
      </c>
      <c r="J8112">
        <v>7204</v>
      </c>
    </row>
    <row r="8113" spans="1:10" x14ac:dyDescent="0.2">
      <c r="A8113" t="s">
        <v>18</v>
      </c>
      <c r="B8113" t="s">
        <v>54</v>
      </c>
      <c r="C8113">
        <v>2005</v>
      </c>
      <c r="D8113">
        <v>4.5</v>
      </c>
      <c r="E8113" t="s">
        <v>28</v>
      </c>
      <c r="F8113" t="s">
        <v>25</v>
      </c>
      <c r="G8113">
        <v>292008</v>
      </c>
      <c r="H8113">
        <v>5</v>
      </c>
      <c r="I8113">
        <v>2</v>
      </c>
      <c r="J8113">
        <v>4259</v>
      </c>
    </row>
    <row r="8114" spans="1:10" x14ac:dyDescent="0.2">
      <c r="A8114" t="s">
        <v>33</v>
      </c>
      <c r="B8114" t="s">
        <v>43</v>
      </c>
      <c r="C8114">
        <v>2022</v>
      </c>
      <c r="D8114">
        <v>4.8</v>
      </c>
      <c r="E8114" t="s">
        <v>28</v>
      </c>
      <c r="F8114" t="s">
        <v>17</v>
      </c>
      <c r="G8114">
        <v>85532</v>
      </c>
      <c r="H8114">
        <v>3</v>
      </c>
      <c r="I8114">
        <v>5</v>
      </c>
      <c r="J8114">
        <v>15289</v>
      </c>
    </row>
    <row r="8115" spans="1:10" x14ac:dyDescent="0.2">
      <c r="A8115" t="s">
        <v>33</v>
      </c>
      <c r="B8115" t="s">
        <v>34</v>
      </c>
      <c r="C8115">
        <v>2019</v>
      </c>
      <c r="D8115">
        <v>2.2999999999999998</v>
      </c>
      <c r="E8115" t="s">
        <v>22</v>
      </c>
      <c r="F8115" t="s">
        <v>25</v>
      </c>
      <c r="G8115">
        <v>212627</v>
      </c>
      <c r="H8115">
        <v>2</v>
      </c>
      <c r="I8115">
        <v>1</v>
      </c>
      <c r="J8115">
        <v>9847</v>
      </c>
    </row>
    <row r="8116" spans="1:10" x14ac:dyDescent="0.2">
      <c r="A8116" t="s">
        <v>23</v>
      </c>
      <c r="B8116" t="s">
        <v>38</v>
      </c>
      <c r="C8116">
        <v>2016</v>
      </c>
      <c r="D8116">
        <v>3.9</v>
      </c>
      <c r="E8116" t="s">
        <v>22</v>
      </c>
      <c r="F8116" t="s">
        <v>17</v>
      </c>
      <c r="G8116">
        <v>249972</v>
      </c>
      <c r="H8116">
        <v>3</v>
      </c>
      <c r="I8116">
        <v>1</v>
      </c>
      <c r="J8116">
        <v>11300</v>
      </c>
    </row>
    <row r="8117" spans="1:10" x14ac:dyDescent="0.2">
      <c r="A8117" t="s">
        <v>26</v>
      </c>
      <c r="B8117" t="s">
        <v>32</v>
      </c>
      <c r="C8117">
        <v>2018</v>
      </c>
      <c r="D8117">
        <v>2.8</v>
      </c>
      <c r="E8117" t="s">
        <v>16</v>
      </c>
      <c r="F8117" t="s">
        <v>25</v>
      </c>
      <c r="G8117">
        <v>134787</v>
      </c>
      <c r="H8117">
        <v>4</v>
      </c>
      <c r="I8117">
        <v>1</v>
      </c>
      <c r="J8117">
        <v>10604</v>
      </c>
    </row>
    <row r="8118" spans="1:10" x14ac:dyDescent="0.2">
      <c r="A8118" t="s">
        <v>40</v>
      </c>
      <c r="B8118" t="s">
        <v>41</v>
      </c>
      <c r="C8118">
        <v>2008</v>
      </c>
      <c r="D8118">
        <v>3.7</v>
      </c>
      <c r="E8118" t="s">
        <v>12</v>
      </c>
      <c r="F8118" t="s">
        <v>25</v>
      </c>
      <c r="G8118">
        <v>118324</v>
      </c>
      <c r="H8118">
        <v>3</v>
      </c>
      <c r="I8118">
        <v>1</v>
      </c>
      <c r="J8118">
        <v>7833</v>
      </c>
    </row>
    <row r="8119" spans="1:10" x14ac:dyDescent="0.2">
      <c r="A8119" t="s">
        <v>33</v>
      </c>
      <c r="B8119" t="s">
        <v>34</v>
      </c>
      <c r="C8119">
        <v>2014</v>
      </c>
      <c r="D8119">
        <v>3.9</v>
      </c>
      <c r="E8119" t="s">
        <v>28</v>
      </c>
      <c r="F8119" t="s">
        <v>17</v>
      </c>
      <c r="G8119">
        <v>69238</v>
      </c>
      <c r="H8119">
        <v>5</v>
      </c>
      <c r="I8119">
        <v>3</v>
      </c>
      <c r="J8119">
        <v>12315</v>
      </c>
    </row>
    <row r="8120" spans="1:10" x14ac:dyDescent="0.2">
      <c r="A8120" t="s">
        <v>26</v>
      </c>
      <c r="B8120" t="s">
        <v>32</v>
      </c>
      <c r="C8120">
        <v>2009</v>
      </c>
      <c r="D8120">
        <v>5</v>
      </c>
      <c r="E8120" t="s">
        <v>22</v>
      </c>
      <c r="F8120" t="s">
        <v>13</v>
      </c>
      <c r="G8120">
        <v>177043</v>
      </c>
      <c r="H8120">
        <v>2</v>
      </c>
      <c r="I8120">
        <v>3</v>
      </c>
      <c r="J8120">
        <v>10259</v>
      </c>
    </row>
    <row r="8121" spans="1:10" x14ac:dyDescent="0.2">
      <c r="A8121" t="s">
        <v>20</v>
      </c>
      <c r="B8121" t="s">
        <v>50</v>
      </c>
      <c r="C8121">
        <v>2019</v>
      </c>
      <c r="D8121">
        <v>1.6</v>
      </c>
      <c r="E8121" t="s">
        <v>28</v>
      </c>
      <c r="F8121" t="s">
        <v>25</v>
      </c>
      <c r="G8121">
        <v>126184</v>
      </c>
      <c r="H8121">
        <v>4</v>
      </c>
      <c r="I8121">
        <v>2</v>
      </c>
      <c r="J8121">
        <v>8876</v>
      </c>
    </row>
    <row r="8122" spans="1:10" x14ac:dyDescent="0.2">
      <c r="A8122" t="s">
        <v>20</v>
      </c>
      <c r="B8122" t="s">
        <v>21</v>
      </c>
      <c r="C8122">
        <v>2007</v>
      </c>
      <c r="D8122">
        <v>1.5</v>
      </c>
      <c r="E8122" t="s">
        <v>12</v>
      </c>
      <c r="F8122" t="s">
        <v>13</v>
      </c>
      <c r="G8122">
        <v>107002</v>
      </c>
      <c r="H8122">
        <v>5</v>
      </c>
      <c r="I8122">
        <v>2</v>
      </c>
      <c r="J8122">
        <v>5559</v>
      </c>
    </row>
    <row r="8123" spans="1:10" x14ac:dyDescent="0.2">
      <c r="A8123" t="s">
        <v>10</v>
      </c>
      <c r="B8123" t="s">
        <v>31</v>
      </c>
      <c r="C8123">
        <v>2003</v>
      </c>
      <c r="D8123">
        <v>1.6</v>
      </c>
      <c r="E8123" t="s">
        <v>16</v>
      </c>
      <c r="F8123" t="s">
        <v>25</v>
      </c>
      <c r="G8123">
        <v>259664</v>
      </c>
      <c r="H8123">
        <v>3</v>
      </c>
      <c r="I8123">
        <v>4</v>
      </c>
      <c r="J8123">
        <v>2406</v>
      </c>
    </row>
    <row r="8124" spans="1:10" x14ac:dyDescent="0.2">
      <c r="A8124" t="s">
        <v>26</v>
      </c>
      <c r="B8124" t="s">
        <v>32</v>
      </c>
      <c r="C8124">
        <v>2018</v>
      </c>
      <c r="D8124">
        <v>1.2</v>
      </c>
      <c r="E8124" t="s">
        <v>28</v>
      </c>
      <c r="F8124" t="s">
        <v>25</v>
      </c>
      <c r="G8124">
        <v>108338</v>
      </c>
      <c r="H8124">
        <v>3</v>
      </c>
      <c r="I8124">
        <v>3</v>
      </c>
      <c r="J8124">
        <v>8533</v>
      </c>
    </row>
    <row r="8125" spans="1:10" x14ac:dyDescent="0.2">
      <c r="A8125" t="s">
        <v>14</v>
      </c>
      <c r="B8125" t="s">
        <v>15</v>
      </c>
      <c r="C8125">
        <v>2015</v>
      </c>
      <c r="D8125">
        <v>4.9000000000000004</v>
      </c>
      <c r="E8125" t="s">
        <v>16</v>
      </c>
      <c r="F8125" t="s">
        <v>13</v>
      </c>
      <c r="G8125">
        <v>97726</v>
      </c>
      <c r="H8125">
        <v>3</v>
      </c>
      <c r="I8125">
        <v>5</v>
      </c>
      <c r="J8125">
        <v>12545</v>
      </c>
    </row>
    <row r="8126" spans="1:10" x14ac:dyDescent="0.2">
      <c r="A8126" t="s">
        <v>33</v>
      </c>
      <c r="B8126" t="s">
        <v>55</v>
      </c>
      <c r="C8126">
        <v>2011</v>
      </c>
      <c r="D8126">
        <v>4.5999999999999996</v>
      </c>
      <c r="E8126" t="s">
        <v>22</v>
      </c>
      <c r="F8126" t="s">
        <v>25</v>
      </c>
      <c r="G8126">
        <v>232629</v>
      </c>
      <c r="H8126">
        <v>3</v>
      </c>
      <c r="I8126">
        <v>2</v>
      </c>
      <c r="J8126">
        <v>9347</v>
      </c>
    </row>
    <row r="8127" spans="1:10" x14ac:dyDescent="0.2">
      <c r="A8127" t="s">
        <v>20</v>
      </c>
      <c r="B8127" t="s">
        <v>21</v>
      </c>
      <c r="C8127">
        <v>2007</v>
      </c>
      <c r="D8127">
        <v>3.3</v>
      </c>
      <c r="E8127" t="s">
        <v>22</v>
      </c>
      <c r="F8127" t="s">
        <v>17</v>
      </c>
      <c r="G8127">
        <v>101386</v>
      </c>
      <c r="H8127">
        <v>5</v>
      </c>
      <c r="I8127">
        <v>4</v>
      </c>
      <c r="J8127">
        <v>10972</v>
      </c>
    </row>
    <row r="8128" spans="1:10" x14ac:dyDescent="0.2">
      <c r="A8128" t="s">
        <v>36</v>
      </c>
      <c r="B8128" t="s">
        <v>53</v>
      </c>
      <c r="C8128">
        <v>2023</v>
      </c>
      <c r="D8128">
        <v>1.9</v>
      </c>
      <c r="E8128" t="s">
        <v>16</v>
      </c>
      <c r="F8128" t="s">
        <v>25</v>
      </c>
      <c r="G8128">
        <v>102533</v>
      </c>
      <c r="H8128">
        <v>5</v>
      </c>
      <c r="I8128">
        <v>5</v>
      </c>
      <c r="J8128">
        <v>11849</v>
      </c>
    </row>
    <row r="8129" spans="1:10" x14ac:dyDescent="0.2">
      <c r="A8129" t="s">
        <v>36</v>
      </c>
      <c r="B8129" t="s">
        <v>37</v>
      </c>
      <c r="C8129">
        <v>2003</v>
      </c>
      <c r="D8129">
        <v>4.2</v>
      </c>
      <c r="E8129" t="s">
        <v>16</v>
      </c>
      <c r="F8129" t="s">
        <v>25</v>
      </c>
      <c r="G8129">
        <v>141075</v>
      </c>
      <c r="H8129">
        <v>3</v>
      </c>
      <c r="I8129">
        <v>4</v>
      </c>
      <c r="J8129">
        <v>7378</v>
      </c>
    </row>
    <row r="8130" spans="1:10" x14ac:dyDescent="0.2">
      <c r="A8130" t="s">
        <v>36</v>
      </c>
      <c r="B8130" t="s">
        <v>44</v>
      </c>
      <c r="C8130">
        <v>2003</v>
      </c>
      <c r="D8130">
        <v>3.1</v>
      </c>
      <c r="E8130" t="s">
        <v>12</v>
      </c>
      <c r="F8130" t="s">
        <v>25</v>
      </c>
      <c r="G8130">
        <v>173418</v>
      </c>
      <c r="H8130">
        <v>2</v>
      </c>
      <c r="I8130">
        <v>3</v>
      </c>
      <c r="J8130">
        <v>4631</v>
      </c>
    </row>
    <row r="8131" spans="1:10" x14ac:dyDescent="0.2">
      <c r="A8131" t="s">
        <v>14</v>
      </c>
      <c r="B8131" t="s">
        <v>39</v>
      </c>
      <c r="C8131">
        <v>2010</v>
      </c>
      <c r="D8131">
        <v>3.8</v>
      </c>
      <c r="E8131" t="s">
        <v>28</v>
      </c>
      <c r="F8131" t="s">
        <v>17</v>
      </c>
      <c r="G8131">
        <v>285401</v>
      </c>
      <c r="H8131">
        <v>2</v>
      </c>
      <c r="I8131">
        <v>2</v>
      </c>
      <c r="J8131">
        <v>6691</v>
      </c>
    </row>
    <row r="8132" spans="1:10" x14ac:dyDescent="0.2">
      <c r="A8132" t="s">
        <v>29</v>
      </c>
      <c r="B8132" t="s">
        <v>30</v>
      </c>
      <c r="C8132">
        <v>2018</v>
      </c>
      <c r="D8132">
        <v>2.9</v>
      </c>
      <c r="E8132" t="s">
        <v>12</v>
      </c>
      <c r="F8132" t="s">
        <v>17</v>
      </c>
      <c r="G8132">
        <v>292244</v>
      </c>
      <c r="H8132">
        <v>3</v>
      </c>
      <c r="I8132">
        <v>4</v>
      </c>
      <c r="J8132">
        <v>8055</v>
      </c>
    </row>
    <row r="8133" spans="1:10" x14ac:dyDescent="0.2">
      <c r="A8133" t="s">
        <v>20</v>
      </c>
      <c r="B8133" t="s">
        <v>42</v>
      </c>
      <c r="C8133">
        <v>2014</v>
      </c>
      <c r="D8133">
        <v>3.9</v>
      </c>
      <c r="E8133" t="s">
        <v>12</v>
      </c>
      <c r="F8133" t="s">
        <v>25</v>
      </c>
      <c r="G8133">
        <v>17369</v>
      </c>
      <c r="H8133">
        <v>3</v>
      </c>
      <c r="I8133">
        <v>3</v>
      </c>
      <c r="J8133">
        <v>11852</v>
      </c>
    </row>
    <row r="8134" spans="1:10" x14ac:dyDescent="0.2">
      <c r="A8134" t="s">
        <v>40</v>
      </c>
      <c r="B8134" t="s">
        <v>41</v>
      </c>
      <c r="C8134">
        <v>2002</v>
      </c>
      <c r="D8134">
        <v>4.3</v>
      </c>
      <c r="E8134" t="s">
        <v>12</v>
      </c>
      <c r="F8134" t="s">
        <v>13</v>
      </c>
      <c r="G8134">
        <v>115187</v>
      </c>
      <c r="H8134">
        <v>5</v>
      </c>
      <c r="I8134">
        <v>2</v>
      </c>
      <c r="J8134">
        <v>6696</v>
      </c>
    </row>
    <row r="8135" spans="1:10" x14ac:dyDescent="0.2">
      <c r="A8135" t="s">
        <v>26</v>
      </c>
      <c r="B8135" t="s">
        <v>27</v>
      </c>
      <c r="C8135">
        <v>2003</v>
      </c>
      <c r="D8135">
        <v>1.1000000000000001</v>
      </c>
      <c r="E8135" t="s">
        <v>16</v>
      </c>
      <c r="F8135" t="s">
        <v>25</v>
      </c>
      <c r="G8135">
        <v>96140</v>
      </c>
      <c r="H8135">
        <v>5</v>
      </c>
      <c r="I8135">
        <v>2</v>
      </c>
      <c r="J8135">
        <v>5177</v>
      </c>
    </row>
    <row r="8136" spans="1:10" x14ac:dyDescent="0.2">
      <c r="A8136" t="s">
        <v>29</v>
      </c>
      <c r="B8136" t="s">
        <v>30</v>
      </c>
      <c r="C8136">
        <v>2003</v>
      </c>
      <c r="D8136">
        <v>4.0999999999999996</v>
      </c>
      <c r="E8136" t="s">
        <v>22</v>
      </c>
      <c r="F8136" t="s">
        <v>13</v>
      </c>
      <c r="G8136">
        <v>16736</v>
      </c>
      <c r="H8136">
        <v>2</v>
      </c>
      <c r="I8136">
        <v>3</v>
      </c>
      <c r="J8136">
        <v>10765</v>
      </c>
    </row>
    <row r="8137" spans="1:10" x14ac:dyDescent="0.2">
      <c r="A8137" t="s">
        <v>40</v>
      </c>
      <c r="B8137" t="s">
        <v>49</v>
      </c>
      <c r="C8137">
        <v>2006</v>
      </c>
      <c r="D8137">
        <v>1.1000000000000001</v>
      </c>
      <c r="E8137" t="s">
        <v>28</v>
      </c>
      <c r="F8137" t="s">
        <v>17</v>
      </c>
      <c r="G8137">
        <v>211012</v>
      </c>
      <c r="H8137">
        <v>3</v>
      </c>
      <c r="I8137">
        <v>5</v>
      </c>
      <c r="J8137">
        <v>4279</v>
      </c>
    </row>
    <row r="8138" spans="1:10" x14ac:dyDescent="0.2">
      <c r="A8138" t="s">
        <v>14</v>
      </c>
      <c r="B8138" t="s">
        <v>46</v>
      </c>
      <c r="C8138">
        <v>2023</v>
      </c>
      <c r="D8138">
        <v>1.7</v>
      </c>
      <c r="E8138" t="s">
        <v>28</v>
      </c>
      <c r="F8138" t="s">
        <v>17</v>
      </c>
      <c r="G8138">
        <v>1631</v>
      </c>
      <c r="H8138">
        <v>5</v>
      </c>
      <c r="I8138">
        <v>2</v>
      </c>
      <c r="J8138">
        <v>14167</v>
      </c>
    </row>
    <row r="8139" spans="1:10" x14ac:dyDescent="0.2">
      <c r="A8139" t="s">
        <v>36</v>
      </c>
      <c r="B8139" t="s">
        <v>37</v>
      </c>
      <c r="C8139">
        <v>2022</v>
      </c>
      <c r="D8139">
        <v>2.7</v>
      </c>
      <c r="E8139" t="s">
        <v>22</v>
      </c>
      <c r="F8139" t="s">
        <v>13</v>
      </c>
      <c r="G8139">
        <v>279475</v>
      </c>
      <c r="H8139">
        <v>2</v>
      </c>
      <c r="I8139">
        <v>3</v>
      </c>
      <c r="J8139">
        <v>9810</v>
      </c>
    </row>
    <row r="8140" spans="1:10" x14ac:dyDescent="0.2">
      <c r="A8140" t="s">
        <v>14</v>
      </c>
      <c r="B8140" t="s">
        <v>46</v>
      </c>
      <c r="C8140">
        <v>2019</v>
      </c>
      <c r="D8140">
        <v>4</v>
      </c>
      <c r="E8140" t="s">
        <v>16</v>
      </c>
      <c r="F8140" t="s">
        <v>25</v>
      </c>
      <c r="G8140">
        <v>124977</v>
      </c>
      <c r="H8140">
        <v>3</v>
      </c>
      <c r="I8140">
        <v>3</v>
      </c>
      <c r="J8140">
        <v>12300</v>
      </c>
    </row>
    <row r="8141" spans="1:10" x14ac:dyDescent="0.2">
      <c r="A8141" t="s">
        <v>29</v>
      </c>
      <c r="B8141" t="s">
        <v>56</v>
      </c>
      <c r="C8141">
        <v>2000</v>
      </c>
      <c r="D8141">
        <v>3.7</v>
      </c>
      <c r="E8141" t="s">
        <v>12</v>
      </c>
      <c r="F8141" t="s">
        <v>17</v>
      </c>
      <c r="G8141">
        <v>18159</v>
      </c>
      <c r="H8141">
        <v>3</v>
      </c>
      <c r="I8141">
        <v>1</v>
      </c>
      <c r="J8141">
        <v>8936</v>
      </c>
    </row>
    <row r="8142" spans="1:10" x14ac:dyDescent="0.2">
      <c r="A8142" t="s">
        <v>26</v>
      </c>
      <c r="B8142" t="s">
        <v>27</v>
      </c>
      <c r="C8142">
        <v>2006</v>
      </c>
      <c r="D8142">
        <v>3</v>
      </c>
      <c r="E8142" t="s">
        <v>28</v>
      </c>
      <c r="F8142" t="s">
        <v>17</v>
      </c>
      <c r="G8142">
        <v>169890</v>
      </c>
      <c r="H8142">
        <v>5</v>
      </c>
      <c r="I8142">
        <v>1</v>
      </c>
      <c r="J8142">
        <v>7002</v>
      </c>
    </row>
    <row r="8143" spans="1:10" x14ac:dyDescent="0.2">
      <c r="A8143" t="s">
        <v>36</v>
      </c>
      <c r="B8143" t="s">
        <v>44</v>
      </c>
      <c r="C8143">
        <v>2011</v>
      </c>
      <c r="D8143">
        <v>1</v>
      </c>
      <c r="E8143" t="s">
        <v>12</v>
      </c>
      <c r="F8143" t="s">
        <v>13</v>
      </c>
      <c r="G8143">
        <v>184645</v>
      </c>
      <c r="H8143">
        <v>3</v>
      </c>
      <c r="I8143">
        <v>3</v>
      </c>
      <c r="J8143">
        <v>4707</v>
      </c>
    </row>
    <row r="8144" spans="1:10" x14ac:dyDescent="0.2">
      <c r="A8144" t="s">
        <v>10</v>
      </c>
      <c r="B8144" t="s">
        <v>31</v>
      </c>
      <c r="C8144">
        <v>2020</v>
      </c>
      <c r="D8144">
        <v>1.6</v>
      </c>
      <c r="E8144" t="s">
        <v>22</v>
      </c>
      <c r="F8144" t="s">
        <v>17</v>
      </c>
      <c r="G8144">
        <v>81288</v>
      </c>
      <c r="H8144">
        <v>5</v>
      </c>
      <c r="I8144">
        <v>4</v>
      </c>
      <c r="J8144">
        <v>13574</v>
      </c>
    </row>
    <row r="8145" spans="1:10" x14ac:dyDescent="0.2">
      <c r="A8145" t="s">
        <v>26</v>
      </c>
      <c r="B8145" t="s">
        <v>47</v>
      </c>
      <c r="C8145">
        <v>2011</v>
      </c>
      <c r="D8145">
        <v>1.1000000000000001</v>
      </c>
      <c r="E8145" t="s">
        <v>22</v>
      </c>
      <c r="F8145" t="s">
        <v>13</v>
      </c>
      <c r="G8145">
        <v>198502</v>
      </c>
      <c r="H8145">
        <v>3</v>
      </c>
      <c r="I8145">
        <v>2</v>
      </c>
      <c r="J8145">
        <v>6529</v>
      </c>
    </row>
    <row r="8146" spans="1:10" x14ac:dyDescent="0.2">
      <c r="A8146" t="s">
        <v>36</v>
      </c>
      <c r="B8146" t="s">
        <v>44</v>
      </c>
      <c r="C8146">
        <v>2000</v>
      </c>
      <c r="D8146">
        <v>1.6</v>
      </c>
      <c r="E8146" t="s">
        <v>28</v>
      </c>
      <c r="F8146" t="s">
        <v>13</v>
      </c>
      <c r="G8146">
        <v>51098</v>
      </c>
      <c r="H8146">
        <v>4</v>
      </c>
      <c r="I8146">
        <v>2</v>
      </c>
      <c r="J8146">
        <v>4678</v>
      </c>
    </row>
    <row r="8147" spans="1:10" x14ac:dyDescent="0.2">
      <c r="A8147" t="s">
        <v>20</v>
      </c>
      <c r="B8147" t="s">
        <v>50</v>
      </c>
      <c r="C8147">
        <v>2005</v>
      </c>
      <c r="D8147">
        <v>4.0999999999999996</v>
      </c>
      <c r="E8147" t="s">
        <v>22</v>
      </c>
      <c r="F8147" t="s">
        <v>13</v>
      </c>
      <c r="G8147">
        <v>266230</v>
      </c>
      <c r="H8147">
        <v>5</v>
      </c>
      <c r="I8147">
        <v>4</v>
      </c>
      <c r="J8147">
        <v>6375</v>
      </c>
    </row>
    <row r="8148" spans="1:10" x14ac:dyDescent="0.2">
      <c r="A8148" t="s">
        <v>29</v>
      </c>
      <c r="B8148" t="s">
        <v>30</v>
      </c>
      <c r="C8148">
        <v>2017</v>
      </c>
      <c r="D8148">
        <v>4.3</v>
      </c>
      <c r="E8148" t="s">
        <v>28</v>
      </c>
      <c r="F8148" t="s">
        <v>17</v>
      </c>
      <c r="G8148">
        <v>140185</v>
      </c>
      <c r="H8148">
        <v>4</v>
      </c>
      <c r="I8148">
        <v>3</v>
      </c>
      <c r="J8148">
        <v>12196</v>
      </c>
    </row>
    <row r="8149" spans="1:10" x14ac:dyDescent="0.2">
      <c r="A8149" t="s">
        <v>36</v>
      </c>
      <c r="B8149" t="s">
        <v>37</v>
      </c>
      <c r="C8149">
        <v>2001</v>
      </c>
      <c r="D8149">
        <v>2.5</v>
      </c>
      <c r="E8149" t="s">
        <v>22</v>
      </c>
      <c r="F8149" t="s">
        <v>25</v>
      </c>
      <c r="G8149">
        <v>179706</v>
      </c>
      <c r="H8149">
        <v>5</v>
      </c>
      <c r="I8149">
        <v>2</v>
      </c>
      <c r="J8149">
        <v>5305</v>
      </c>
    </row>
    <row r="8150" spans="1:10" x14ac:dyDescent="0.2">
      <c r="A8150" t="s">
        <v>20</v>
      </c>
      <c r="B8150" t="s">
        <v>42</v>
      </c>
      <c r="C8150">
        <v>2018</v>
      </c>
      <c r="D8150">
        <v>2.7</v>
      </c>
      <c r="E8150" t="s">
        <v>16</v>
      </c>
      <c r="F8150" t="s">
        <v>17</v>
      </c>
      <c r="G8150">
        <v>160171</v>
      </c>
      <c r="H8150">
        <v>5</v>
      </c>
      <c r="I8150">
        <v>1</v>
      </c>
      <c r="J8150">
        <v>11496</v>
      </c>
    </row>
    <row r="8151" spans="1:10" x14ac:dyDescent="0.2">
      <c r="A8151" t="s">
        <v>20</v>
      </c>
      <c r="B8151" t="s">
        <v>42</v>
      </c>
      <c r="C8151">
        <v>2018</v>
      </c>
      <c r="D8151">
        <v>4.0999999999999996</v>
      </c>
      <c r="E8151" t="s">
        <v>28</v>
      </c>
      <c r="F8151" t="s">
        <v>13</v>
      </c>
      <c r="G8151">
        <v>206059</v>
      </c>
      <c r="H8151">
        <v>5</v>
      </c>
      <c r="I8151">
        <v>3</v>
      </c>
      <c r="J8151">
        <v>9478</v>
      </c>
    </row>
    <row r="8152" spans="1:10" x14ac:dyDescent="0.2">
      <c r="A8152" t="s">
        <v>29</v>
      </c>
      <c r="B8152" t="s">
        <v>30</v>
      </c>
      <c r="C8152">
        <v>2011</v>
      </c>
      <c r="D8152">
        <v>1.8</v>
      </c>
      <c r="E8152" t="s">
        <v>16</v>
      </c>
      <c r="F8152" t="s">
        <v>25</v>
      </c>
      <c r="G8152">
        <v>273414</v>
      </c>
      <c r="H8152">
        <v>3</v>
      </c>
      <c r="I8152">
        <v>4</v>
      </c>
      <c r="J8152">
        <v>4731</v>
      </c>
    </row>
    <row r="8153" spans="1:10" x14ac:dyDescent="0.2">
      <c r="A8153" t="s">
        <v>14</v>
      </c>
      <c r="B8153" t="s">
        <v>15</v>
      </c>
      <c r="C8153">
        <v>2019</v>
      </c>
      <c r="D8153">
        <v>3.4</v>
      </c>
      <c r="E8153" t="s">
        <v>12</v>
      </c>
      <c r="F8153" t="s">
        <v>25</v>
      </c>
      <c r="G8153">
        <v>257955</v>
      </c>
      <c r="H8153">
        <v>3</v>
      </c>
      <c r="I8153">
        <v>1</v>
      </c>
      <c r="J8153">
        <v>8040</v>
      </c>
    </row>
    <row r="8154" spans="1:10" x14ac:dyDescent="0.2">
      <c r="A8154" t="s">
        <v>23</v>
      </c>
      <c r="B8154" t="s">
        <v>45</v>
      </c>
      <c r="C8154">
        <v>2023</v>
      </c>
      <c r="D8154">
        <v>1.7</v>
      </c>
      <c r="E8154" t="s">
        <v>16</v>
      </c>
      <c r="F8154" t="s">
        <v>13</v>
      </c>
      <c r="G8154">
        <v>48544</v>
      </c>
      <c r="H8154">
        <v>3</v>
      </c>
      <c r="I8154">
        <v>1</v>
      </c>
      <c r="J8154">
        <v>12729</v>
      </c>
    </row>
    <row r="8155" spans="1:10" x14ac:dyDescent="0.2">
      <c r="A8155" t="s">
        <v>14</v>
      </c>
      <c r="B8155" t="s">
        <v>46</v>
      </c>
      <c r="C8155">
        <v>2021</v>
      </c>
      <c r="D8155">
        <v>4.2</v>
      </c>
      <c r="E8155" t="s">
        <v>16</v>
      </c>
      <c r="F8155" t="s">
        <v>17</v>
      </c>
      <c r="G8155">
        <v>17008</v>
      </c>
      <c r="H8155">
        <v>5</v>
      </c>
      <c r="I8155">
        <v>3</v>
      </c>
      <c r="J8155">
        <v>16759</v>
      </c>
    </row>
    <row r="8156" spans="1:10" x14ac:dyDescent="0.2">
      <c r="A8156" t="s">
        <v>40</v>
      </c>
      <c r="B8156" t="s">
        <v>41</v>
      </c>
      <c r="C8156">
        <v>2016</v>
      </c>
      <c r="D8156">
        <v>3.3</v>
      </c>
      <c r="E8156" t="s">
        <v>28</v>
      </c>
      <c r="F8156" t="s">
        <v>13</v>
      </c>
      <c r="G8156">
        <v>270132</v>
      </c>
      <c r="H8156">
        <v>4</v>
      </c>
      <c r="I8156">
        <v>2</v>
      </c>
      <c r="J8156">
        <v>6797</v>
      </c>
    </row>
    <row r="8157" spans="1:10" x14ac:dyDescent="0.2">
      <c r="A8157" t="s">
        <v>36</v>
      </c>
      <c r="B8157" t="s">
        <v>44</v>
      </c>
      <c r="C8157">
        <v>2020</v>
      </c>
      <c r="D8157">
        <v>3.7</v>
      </c>
      <c r="E8157" t="s">
        <v>12</v>
      </c>
      <c r="F8157" t="s">
        <v>13</v>
      </c>
      <c r="G8157">
        <v>213939</v>
      </c>
      <c r="H8157">
        <v>5</v>
      </c>
      <c r="I8157">
        <v>5</v>
      </c>
      <c r="J8157">
        <v>9521</v>
      </c>
    </row>
    <row r="8158" spans="1:10" x14ac:dyDescent="0.2">
      <c r="A8158" t="s">
        <v>10</v>
      </c>
      <c r="B8158" t="s">
        <v>31</v>
      </c>
      <c r="C8158">
        <v>2014</v>
      </c>
      <c r="D8158">
        <v>3.5</v>
      </c>
      <c r="E8158" t="s">
        <v>22</v>
      </c>
      <c r="F8158" t="s">
        <v>13</v>
      </c>
      <c r="G8158">
        <v>57902</v>
      </c>
      <c r="H8158">
        <v>2</v>
      </c>
      <c r="I8158">
        <v>2</v>
      </c>
      <c r="J8158">
        <v>12641</v>
      </c>
    </row>
    <row r="8159" spans="1:10" x14ac:dyDescent="0.2">
      <c r="A8159" t="s">
        <v>26</v>
      </c>
      <c r="B8159" t="s">
        <v>32</v>
      </c>
      <c r="C8159">
        <v>2000</v>
      </c>
      <c r="D8159">
        <v>2.7</v>
      </c>
      <c r="E8159" t="s">
        <v>28</v>
      </c>
      <c r="F8159" t="s">
        <v>13</v>
      </c>
      <c r="G8159">
        <v>63178</v>
      </c>
      <c r="H8159">
        <v>3</v>
      </c>
      <c r="I8159">
        <v>3</v>
      </c>
      <c r="J8159">
        <v>5536</v>
      </c>
    </row>
    <row r="8160" spans="1:10" x14ac:dyDescent="0.2">
      <c r="A8160" t="s">
        <v>18</v>
      </c>
      <c r="B8160" t="s">
        <v>54</v>
      </c>
      <c r="C8160">
        <v>2005</v>
      </c>
      <c r="D8160">
        <v>1.1000000000000001</v>
      </c>
      <c r="E8160" t="s">
        <v>16</v>
      </c>
      <c r="F8160" t="s">
        <v>17</v>
      </c>
      <c r="G8160">
        <v>255461</v>
      </c>
      <c r="H8160">
        <v>2</v>
      </c>
      <c r="I8160">
        <v>4</v>
      </c>
      <c r="J8160">
        <v>4090</v>
      </c>
    </row>
    <row r="8161" spans="1:10" x14ac:dyDescent="0.2">
      <c r="A8161" t="s">
        <v>33</v>
      </c>
      <c r="B8161" t="s">
        <v>55</v>
      </c>
      <c r="C8161">
        <v>2003</v>
      </c>
      <c r="D8161">
        <v>4.2</v>
      </c>
      <c r="E8161" t="s">
        <v>16</v>
      </c>
      <c r="F8161" t="s">
        <v>17</v>
      </c>
      <c r="G8161">
        <v>122228</v>
      </c>
      <c r="H8161">
        <v>5</v>
      </c>
      <c r="I8161">
        <v>3</v>
      </c>
      <c r="J8161">
        <v>9255</v>
      </c>
    </row>
    <row r="8162" spans="1:10" x14ac:dyDescent="0.2">
      <c r="A8162" t="s">
        <v>23</v>
      </c>
      <c r="B8162" t="s">
        <v>45</v>
      </c>
      <c r="C8162">
        <v>2013</v>
      </c>
      <c r="D8162">
        <v>4.2</v>
      </c>
      <c r="E8162" t="s">
        <v>28</v>
      </c>
      <c r="F8162" t="s">
        <v>17</v>
      </c>
      <c r="G8162">
        <v>127524</v>
      </c>
      <c r="H8162">
        <v>3</v>
      </c>
      <c r="I8162">
        <v>5</v>
      </c>
      <c r="J8162">
        <v>11149</v>
      </c>
    </row>
    <row r="8163" spans="1:10" x14ac:dyDescent="0.2">
      <c r="A8163" t="s">
        <v>40</v>
      </c>
      <c r="B8163" t="s">
        <v>51</v>
      </c>
      <c r="C8163">
        <v>2006</v>
      </c>
      <c r="D8163">
        <v>4.8</v>
      </c>
      <c r="E8163" t="s">
        <v>22</v>
      </c>
      <c r="F8163" t="s">
        <v>25</v>
      </c>
      <c r="G8163">
        <v>102424</v>
      </c>
      <c r="H8163">
        <v>4</v>
      </c>
      <c r="I8163">
        <v>3</v>
      </c>
      <c r="J8163">
        <v>10651</v>
      </c>
    </row>
    <row r="8164" spans="1:10" x14ac:dyDescent="0.2">
      <c r="A8164" t="s">
        <v>10</v>
      </c>
      <c r="B8164" t="s">
        <v>31</v>
      </c>
      <c r="C8164">
        <v>2018</v>
      </c>
      <c r="D8164">
        <v>1.8</v>
      </c>
      <c r="E8164" t="s">
        <v>16</v>
      </c>
      <c r="F8164" t="s">
        <v>17</v>
      </c>
      <c r="G8164">
        <v>9277</v>
      </c>
      <c r="H8164">
        <v>5</v>
      </c>
      <c r="I8164">
        <v>2</v>
      </c>
      <c r="J8164">
        <v>13614</v>
      </c>
    </row>
    <row r="8165" spans="1:10" x14ac:dyDescent="0.2">
      <c r="A8165" t="s">
        <v>40</v>
      </c>
      <c r="B8165" t="s">
        <v>41</v>
      </c>
      <c r="C8165">
        <v>2014</v>
      </c>
      <c r="D8165">
        <v>1.3</v>
      </c>
      <c r="E8165" t="s">
        <v>12</v>
      </c>
      <c r="F8165" t="s">
        <v>17</v>
      </c>
      <c r="G8165">
        <v>136281</v>
      </c>
      <c r="H8165">
        <v>3</v>
      </c>
      <c r="I8165">
        <v>1</v>
      </c>
      <c r="J8165">
        <v>8374</v>
      </c>
    </row>
    <row r="8166" spans="1:10" x14ac:dyDescent="0.2">
      <c r="A8166" t="s">
        <v>40</v>
      </c>
      <c r="B8166" t="s">
        <v>41</v>
      </c>
      <c r="C8166">
        <v>2008</v>
      </c>
      <c r="D8166">
        <v>1.4</v>
      </c>
      <c r="E8166" t="s">
        <v>28</v>
      </c>
      <c r="F8166" t="s">
        <v>25</v>
      </c>
      <c r="G8166">
        <v>82203</v>
      </c>
      <c r="H8166">
        <v>5</v>
      </c>
      <c r="I8166">
        <v>1</v>
      </c>
      <c r="J8166">
        <v>6255</v>
      </c>
    </row>
    <row r="8167" spans="1:10" x14ac:dyDescent="0.2">
      <c r="A8167" t="s">
        <v>14</v>
      </c>
      <c r="B8167" t="s">
        <v>39</v>
      </c>
      <c r="C8167">
        <v>2021</v>
      </c>
      <c r="D8167">
        <v>3.1</v>
      </c>
      <c r="E8167" t="s">
        <v>12</v>
      </c>
      <c r="F8167" t="s">
        <v>13</v>
      </c>
      <c r="G8167">
        <v>277817</v>
      </c>
      <c r="H8167">
        <v>5</v>
      </c>
      <c r="I8167">
        <v>3</v>
      </c>
      <c r="J8167">
        <v>7943</v>
      </c>
    </row>
    <row r="8168" spans="1:10" x14ac:dyDescent="0.2">
      <c r="A8168" t="s">
        <v>36</v>
      </c>
      <c r="B8168" t="s">
        <v>53</v>
      </c>
      <c r="C8168">
        <v>2017</v>
      </c>
      <c r="D8168">
        <v>4.4000000000000004</v>
      </c>
      <c r="E8168" t="s">
        <v>16</v>
      </c>
      <c r="F8168" t="s">
        <v>25</v>
      </c>
      <c r="G8168">
        <v>248658</v>
      </c>
      <c r="H8168">
        <v>5</v>
      </c>
      <c r="I8168">
        <v>4</v>
      </c>
      <c r="J8168">
        <v>9626</v>
      </c>
    </row>
    <row r="8169" spans="1:10" x14ac:dyDescent="0.2">
      <c r="A8169" t="s">
        <v>20</v>
      </c>
      <c r="B8169" t="s">
        <v>42</v>
      </c>
      <c r="C8169">
        <v>2023</v>
      </c>
      <c r="D8169">
        <v>1.5</v>
      </c>
      <c r="E8169" t="s">
        <v>22</v>
      </c>
      <c r="F8169" t="s">
        <v>25</v>
      </c>
      <c r="G8169">
        <v>109856</v>
      </c>
      <c r="H8169">
        <v>2</v>
      </c>
      <c r="I8169">
        <v>1</v>
      </c>
      <c r="J8169">
        <v>12302</v>
      </c>
    </row>
    <row r="8170" spans="1:10" x14ac:dyDescent="0.2">
      <c r="A8170" t="s">
        <v>36</v>
      </c>
      <c r="B8170" t="s">
        <v>37</v>
      </c>
      <c r="C8170">
        <v>2011</v>
      </c>
      <c r="D8170">
        <v>3</v>
      </c>
      <c r="E8170" t="s">
        <v>22</v>
      </c>
      <c r="F8170" t="s">
        <v>25</v>
      </c>
      <c r="G8170">
        <v>131585</v>
      </c>
      <c r="H8170">
        <v>4</v>
      </c>
      <c r="I8170">
        <v>5</v>
      </c>
      <c r="J8170">
        <v>9768</v>
      </c>
    </row>
    <row r="8171" spans="1:10" x14ac:dyDescent="0.2">
      <c r="A8171" t="s">
        <v>20</v>
      </c>
      <c r="B8171" t="s">
        <v>42</v>
      </c>
      <c r="C8171">
        <v>2010</v>
      </c>
      <c r="D8171">
        <v>1.6</v>
      </c>
      <c r="E8171" t="s">
        <v>28</v>
      </c>
      <c r="F8171" t="s">
        <v>17</v>
      </c>
      <c r="G8171">
        <v>173267</v>
      </c>
      <c r="H8171">
        <v>3</v>
      </c>
      <c r="I8171">
        <v>1</v>
      </c>
      <c r="J8171">
        <v>6734</v>
      </c>
    </row>
    <row r="8172" spans="1:10" x14ac:dyDescent="0.2">
      <c r="A8172" t="s">
        <v>33</v>
      </c>
      <c r="B8172" t="s">
        <v>55</v>
      </c>
      <c r="C8172">
        <v>2010</v>
      </c>
      <c r="D8172">
        <v>3.6</v>
      </c>
      <c r="E8172" t="s">
        <v>12</v>
      </c>
      <c r="F8172" t="s">
        <v>13</v>
      </c>
      <c r="G8172">
        <v>148488</v>
      </c>
      <c r="H8172">
        <v>4</v>
      </c>
      <c r="I8172">
        <v>2</v>
      </c>
      <c r="J8172">
        <v>7730</v>
      </c>
    </row>
    <row r="8173" spans="1:10" x14ac:dyDescent="0.2">
      <c r="A8173" t="s">
        <v>14</v>
      </c>
      <c r="B8173" t="s">
        <v>39</v>
      </c>
      <c r="C8173">
        <v>2013</v>
      </c>
      <c r="D8173">
        <v>4.2</v>
      </c>
      <c r="E8173" t="s">
        <v>12</v>
      </c>
      <c r="F8173" t="s">
        <v>25</v>
      </c>
      <c r="G8173">
        <v>102212</v>
      </c>
      <c r="H8173">
        <v>4</v>
      </c>
      <c r="I8173">
        <v>5</v>
      </c>
      <c r="J8173">
        <v>10155</v>
      </c>
    </row>
    <row r="8174" spans="1:10" x14ac:dyDescent="0.2">
      <c r="A8174" t="s">
        <v>18</v>
      </c>
      <c r="B8174" t="s">
        <v>19</v>
      </c>
      <c r="C8174">
        <v>2021</v>
      </c>
      <c r="D8174">
        <v>4.5999999999999996</v>
      </c>
      <c r="E8174" t="s">
        <v>22</v>
      </c>
      <c r="F8174" t="s">
        <v>13</v>
      </c>
      <c r="G8174">
        <v>20503</v>
      </c>
      <c r="H8174">
        <v>2</v>
      </c>
      <c r="I8174">
        <v>2</v>
      </c>
      <c r="J8174">
        <v>16589</v>
      </c>
    </row>
    <row r="8175" spans="1:10" x14ac:dyDescent="0.2">
      <c r="A8175" t="s">
        <v>18</v>
      </c>
      <c r="B8175" t="s">
        <v>52</v>
      </c>
      <c r="C8175">
        <v>2022</v>
      </c>
      <c r="D8175">
        <v>3.3</v>
      </c>
      <c r="E8175" t="s">
        <v>28</v>
      </c>
      <c r="F8175" t="s">
        <v>17</v>
      </c>
      <c r="G8175">
        <v>57797</v>
      </c>
      <c r="H8175">
        <v>5</v>
      </c>
      <c r="I8175">
        <v>3</v>
      </c>
      <c r="J8175">
        <v>14344</v>
      </c>
    </row>
    <row r="8176" spans="1:10" x14ac:dyDescent="0.2">
      <c r="A8176" t="s">
        <v>23</v>
      </c>
      <c r="B8176" t="s">
        <v>38</v>
      </c>
      <c r="C8176">
        <v>2001</v>
      </c>
      <c r="D8176">
        <v>4.9000000000000004</v>
      </c>
      <c r="E8176" t="s">
        <v>16</v>
      </c>
      <c r="F8176" t="s">
        <v>17</v>
      </c>
      <c r="G8176">
        <v>85649</v>
      </c>
      <c r="H8176">
        <v>5</v>
      </c>
      <c r="I8176">
        <v>3</v>
      </c>
      <c r="J8176">
        <v>10087</v>
      </c>
    </row>
    <row r="8177" spans="1:10" x14ac:dyDescent="0.2">
      <c r="A8177" t="s">
        <v>40</v>
      </c>
      <c r="B8177" t="s">
        <v>51</v>
      </c>
      <c r="C8177">
        <v>2019</v>
      </c>
      <c r="D8177">
        <v>2</v>
      </c>
      <c r="E8177" t="s">
        <v>16</v>
      </c>
      <c r="F8177" t="s">
        <v>13</v>
      </c>
      <c r="G8177">
        <v>68443</v>
      </c>
      <c r="H8177">
        <v>3</v>
      </c>
      <c r="I8177">
        <v>1</v>
      </c>
      <c r="J8177">
        <v>11431</v>
      </c>
    </row>
    <row r="8178" spans="1:10" x14ac:dyDescent="0.2">
      <c r="A8178" t="s">
        <v>20</v>
      </c>
      <c r="B8178" t="s">
        <v>50</v>
      </c>
      <c r="C8178">
        <v>2020</v>
      </c>
      <c r="D8178">
        <v>4.7</v>
      </c>
      <c r="E8178" t="s">
        <v>28</v>
      </c>
      <c r="F8178" t="s">
        <v>17</v>
      </c>
      <c r="G8178">
        <v>128780</v>
      </c>
      <c r="H8178">
        <v>2</v>
      </c>
      <c r="I8178">
        <v>5</v>
      </c>
      <c r="J8178">
        <v>13724</v>
      </c>
    </row>
    <row r="8179" spans="1:10" x14ac:dyDescent="0.2">
      <c r="A8179" t="s">
        <v>14</v>
      </c>
      <c r="B8179" t="s">
        <v>15</v>
      </c>
      <c r="C8179">
        <v>2011</v>
      </c>
      <c r="D8179">
        <v>3.2</v>
      </c>
      <c r="E8179" t="s">
        <v>12</v>
      </c>
      <c r="F8179" t="s">
        <v>13</v>
      </c>
      <c r="G8179">
        <v>23945</v>
      </c>
      <c r="H8179">
        <v>3</v>
      </c>
      <c r="I8179">
        <v>1</v>
      </c>
      <c r="J8179">
        <v>10121</v>
      </c>
    </row>
    <row r="8180" spans="1:10" x14ac:dyDescent="0.2">
      <c r="A8180" t="s">
        <v>29</v>
      </c>
      <c r="B8180" t="s">
        <v>35</v>
      </c>
      <c r="C8180">
        <v>2009</v>
      </c>
      <c r="D8180">
        <v>3.7</v>
      </c>
      <c r="E8180" t="s">
        <v>12</v>
      </c>
      <c r="F8180" t="s">
        <v>25</v>
      </c>
      <c r="G8180">
        <v>214263</v>
      </c>
      <c r="H8180">
        <v>3</v>
      </c>
      <c r="I8180">
        <v>4</v>
      </c>
      <c r="J8180">
        <v>6214</v>
      </c>
    </row>
    <row r="8181" spans="1:10" x14ac:dyDescent="0.2">
      <c r="A8181" t="s">
        <v>14</v>
      </c>
      <c r="B8181" t="s">
        <v>39</v>
      </c>
      <c r="C8181">
        <v>2010</v>
      </c>
      <c r="D8181">
        <v>4.9000000000000004</v>
      </c>
      <c r="E8181" t="s">
        <v>16</v>
      </c>
      <c r="F8181" t="s">
        <v>17</v>
      </c>
      <c r="G8181">
        <v>209826</v>
      </c>
      <c r="H8181">
        <v>5</v>
      </c>
      <c r="I8181">
        <v>2</v>
      </c>
      <c r="J8181">
        <v>10303</v>
      </c>
    </row>
    <row r="8182" spans="1:10" x14ac:dyDescent="0.2">
      <c r="A8182" t="s">
        <v>29</v>
      </c>
      <c r="B8182" t="s">
        <v>35</v>
      </c>
      <c r="C8182">
        <v>2013</v>
      </c>
      <c r="D8182">
        <v>1</v>
      </c>
      <c r="E8182" t="s">
        <v>22</v>
      </c>
      <c r="F8182" t="s">
        <v>25</v>
      </c>
      <c r="G8182">
        <v>31173</v>
      </c>
      <c r="H8182">
        <v>3</v>
      </c>
      <c r="I8182">
        <v>3</v>
      </c>
      <c r="J8182">
        <v>10376</v>
      </c>
    </row>
    <row r="8183" spans="1:10" x14ac:dyDescent="0.2">
      <c r="A8183" t="s">
        <v>10</v>
      </c>
      <c r="B8183" t="s">
        <v>11</v>
      </c>
      <c r="C8183">
        <v>2002</v>
      </c>
      <c r="D8183">
        <v>4.5</v>
      </c>
      <c r="E8183" t="s">
        <v>12</v>
      </c>
      <c r="F8183" t="s">
        <v>13</v>
      </c>
      <c r="G8183">
        <v>181732</v>
      </c>
      <c r="H8183">
        <v>3</v>
      </c>
      <c r="I8183">
        <v>1</v>
      </c>
      <c r="J8183">
        <v>5565</v>
      </c>
    </row>
    <row r="8184" spans="1:10" x14ac:dyDescent="0.2">
      <c r="A8184" t="s">
        <v>10</v>
      </c>
      <c r="B8184" t="s">
        <v>31</v>
      </c>
      <c r="C8184">
        <v>2009</v>
      </c>
      <c r="D8184">
        <v>4.3</v>
      </c>
      <c r="E8184" t="s">
        <v>28</v>
      </c>
      <c r="F8184" t="s">
        <v>13</v>
      </c>
      <c r="G8184">
        <v>206372</v>
      </c>
      <c r="H8184">
        <v>3</v>
      </c>
      <c r="I8184">
        <v>1</v>
      </c>
      <c r="J8184">
        <v>6972</v>
      </c>
    </row>
    <row r="8185" spans="1:10" x14ac:dyDescent="0.2">
      <c r="A8185" t="s">
        <v>14</v>
      </c>
      <c r="B8185" t="s">
        <v>46</v>
      </c>
      <c r="C8185">
        <v>2006</v>
      </c>
      <c r="D8185">
        <v>2</v>
      </c>
      <c r="E8185" t="s">
        <v>22</v>
      </c>
      <c r="F8185" t="s">
        <v>17</v>
      </c>
      <c r="G8185">
        <v>35063</v>
      </c>
      <c r="H8185">
        <v>4</v>
      </c>
      <c r="I8185">
        <v>5</v>
      </c>
      <c r="J8185">
        <v>10698</v>
      </c>
    </row>
    <row r="8186" spans="1:10" x14ac:dyDescent="0.2">
      <c r="A8186" t="s">
        <v>40</v>
      </c>
      <c r="B8186" t="s">
        <v>51</v>
      </c>
      <c r="C8186">
        <v>2002</v>
      </c>
      <c r="D8186">
        <v>2.2000000000000002</v>
      </c>
      <c r="E8186" t="s">
        <v>12</v>
      </c>
      <c r="F8186" t="s">
        <v>25</v>
      </c>
      <c r="G8186">
        <v>132138</v>
      </c>
      <c r="H8186">
        <v>5</v>
      </c>
      <c r="I8186">
        <v>2</v>
      </c>
      <c r="J8186">
        <v>4257</v>
      </c>
    </row>
    <row r="8187" spans="1:10" x14ac:dyDescent="0.2">
      <c r="A8187" t="s">
        <v>36</v>
      </c>
      <c r="B8187" t="s">
        <v>44</v>
      </c>
      <c r="C8187">
        <v>2014</v>
      </c>
      <c r="D8187">
        <v>4.5999999999999996</v>
      </c>
      <c r="E8187" t="s">
        <v>22</v>
      </c>
      <c r="F8187" t="s">
        <v>17</v>
      </c>
      <c r="G8187">
        <v>227591</v>
      </c>
      <c r="H8187">
        <v>5</v>
      </c>
      <c r="I8187">
        <v>3</v>
      </c>
      <c r="J8187">
        <v>11848</v>
      </c>
    </row>
    <row r="8188" spans="1:10" x14ac:dyDescent="0.2">
      <c r="A8188" t="s">
        <v>20</v>
      </c>
      <c r="B8188" t="s">
        <v>42</v>
      </c>
      <c r="C8188">
        <v>2007</v>
      </c>
      <c r="D8188">
        <v>1</v>
      </c>
      <c r="E8188" t="s">
        <v>12</v>
      </c>
      <c r="F8188" t="s">
        <v>25</v>
      </c>
      <c r="G8188">
        <v>104108</v>
      </c>
      <c r="H8188">
        <v>5</v>
      </c>
      <c r="I8188">
        <v>4</v>
      </c>
      <c r="J8188">
        <v>5117</v>
      </c>
    </row>
    <row r="8189" spans="1:10" x14ac:dyDescent="0.2">
      <c r="A8189" t="s">
        <v>40</v>
      </c>
      <c r="B8189" t="s">
        <v>49</v>
      </c>
      <c r="C8189">
        <v>2001</v>
      </c>
      <c r="D8189">
        <v>4.0999999999999996</v>
      </c>
      <c r="E8189" t="s">
        <v>28</v>
      </c>
      <c r="F8189" t="s">
        <v>17</v>
      </c>
      <c r="G8189">
        <v>113204</v>
      </c>
      <c r="H8189">
        <v>3</v>
      </c>
      <c r="I8189">
        <v>3</v>
      </c>
      <c r="J8189">
        <v>7735</v>
      </c>
    </row>
    <row r="8190" spans="1:10" x14ac:dyDescent="0.2">
      <c r="A8190" t="s">
        <v>40</v>
      </c>
      <c r="B8190" t="s">
        <v>49</v>
      </c>
      <c r="C8190">
        <v>2013</v>
      </c>
      <c r="D8190">
        <v>4.5999999999999996</v>
      </c>
      <c r="E8190" t="s">
        <v>28</v>
      </c>
      <c r="F8190" t="s">
        <v>13</v>
      </c>
      <c r="G8190">
        <v>103598</v>
      </c>
      <c r="H8190">
        <v>5</v>
      </c>
      <c r="I8190">
        <v>4</v>
      </c>
      <c r="J8190">
        <v>10528</v>
      </c>
    </row>
    <row r="8191" spans="1:10" x14ac:dyDescent="0.2">
      <c r="A8191" t="s">
        <v>18</v>
      </c>
      <c r="B8191" t="s">
        <v>54</v>
      </c>
      <c r="C8191">
        <v>2017</v>
      </c>
      <c r="D8191">
        <v>3.1</v>
      </c>
      <c r="E8191" t="s">
        <v>16</v>
      </c>
      <c r="F8191" t="s">
        <v>13</v>
      </c>
      <c r="G8191">
        <v>227407</v>
      </c>
      <c r="H8191">
        <v>2</v>
      </c>
      <c r="I8191">
        <v>4</v>
      </c>
      <c r="J8191">
        <v>8751</v>
      </c>
    </row>
    <row r="8192" spans="1:10" x14ac:dyDescent="0.2">
      <c r="A8192" t="s">
        <v>14</v>
      </c>
      <c r="B8192" t="s">
        <v>39</v>
      </c>
      <c r="C8192">
        <v>2014</v>
      </c>
      <c r="D8192">
        <v>1.8</v>
      </c>
      <c r="E8192" t="s">
        <v>28</v>
      </c>
      <c r="F8192" t="s">
        <v>13</v>
      </c>
      <c r="G8192">
        <v>132811</v>
      </c>
      <c r="H8192">
        <v>4</v>
      </c>
      <c r="I8192">
        <v>3</v>
      </c>
      <c r="J8192">
        <v>7443</v>
      </c>
    </row>
    <row r="8193" spans="1:10" x14ac:dyDescent="0.2">
      <c r="A8193" t="s">
        <v>23</v>
      </c>
      <c r="B8193" t="s">
        <v>45</v>
      </c>
      <c r="C8193">
        <v>2023</v>
      </c>
      <c r="D8193">
        <v>2.2999999999999998</v>
      </c>
      <c r="E8193" t="s">
        <v>12</v>
      </c>
      <c r="F8193" t="s">
        <v>17</v>
      </c>
      <c r="G8193">
        <v>161315</v>
      </c>
      <c r="H8193">
        <v>3</v>
      </c>
      <c r="I8193">
        <v>2</v>
      </c>
      <c r="J8193">
        <v>11573</v>
      </c>
    </row>
    <row r="8194" spans="1:10" x14ac:dyDescent="0.2">
      <c r="A8194" t="s">
        <v>36</v>
      </c>
      <c r="B8194" t="s">
        <v>44</v>
      </c>
      <c r="C8194">
        <v>2015</v>
      </c>
      <c r="D8194">
        <v>2.6</v>
      </c>
      <c r="E8194" t="s">
        <v>12</v>
      </c>
      <c r="F8194" t="s">
        <v>17</v>
      </c>
      <c r="G8194">
        <v>195860</v>
      </c>
      <c r="H8194">
        <v>5</v>
      </c>
      <c r="I8194">
        <v>2</v>
      </c>
      <c r="J8194">
        <v>8782</v>
      </c>
    </row>
    <row r="8195" spans="1:10" x14ac:dyDescent="0.2">
      <c r="A8195" t="s">
        <v>26</v>
      </c>
      <c r="B8195" t="s">
        <v>32</v>
      </c>
      <c r="C8195">
        <v>2017</v>
      </c>
      <c r="D8195">
        <v>2.5</v>
      </c>
      <c r="E8195" t="s">
        <v>22</v>
      </c>
      <c r="F8195" t="s">
        <v>17</v>
      </c>
      <c r="G8195">
        <v>188471</v>
      </c>
      <c r="H8195">
        <v>4</v>
      </c>
      <c r="I8195">
        <v>5</v>
      </c>
      <c r="J8195">
        <v>11430</v>
      </c>
    </row>
    <row r="8196" spans="1:10" x14ac:dyDescent="0.2">
      <c r="A8196" t="s">
        <v>29</v>
      </c>
      <c r="B8196" t="s">
        <v>56</v>
      </c>
      <c r="C8196">
        <v>2020</v>
      </c>
      <c r="D8196">
        <v>3.7</v>
      </c>
      <c r="E8196" t="s">
        <v>16</v>
      </c>
      <c r="F8196" t="s">
        <v>25</v>
      </c>
      <c r="G8196">
        <v>193168</v>
      </c>
      <c r="H8196">
        <v>4</v>
      </c>
      <c r="I8196">
        <v>4</v>
      </c>
      <c r="J8196">
        <v>10936</v>
      </c>
    </row>
    <row r="8197" spans="1:10" x14ac:dyDescent="0.2">
      <c r="A8197" t="s">
        <v>33</v>
      </c>
      <c r="B8197" t="s">
        <v>55</v>
      </c>
      <c r="C8197">
        <v>2018</v>
      </c>
      <c r="D8197">
        <v>3.6</v>
      </c>
      <c r="E8197" t="s">
        <v>12</v>
      </c>
      <c r="F8197" t="s">
        <v>13</v>
      </c>
      <c r="G8197">
        <v>27859</v>
      </c>
      <c r="H8197">
        <v>3</v>
      </c>
      <c r="I8197">
        <v>5</v>
      </c>
      <c r="J8197">
        <v>12542</v>
      </c>
    </row>
    <row r="8198" spans="1:10" x14ac:dyDescent="0.2">
      <c r="A8198" t="s">
        <v>26</v>
      </c>
      <c r="B8198" t="s">
        <v>27</v>
      </c>
      <c r="C8198">
        <v>2020</v>
      </c>
      <c r="D8198">
        <v>1.7</v>
      </c>
      <c r="E8198" t="s">
        <v>12</v>
      </c>
      <c r="F8198" t="s">
        <v>13</v>
      </c>
      <c r="G8198">
        <v>51339</v>
      </c>
      <c r="H8198">
        <v>5</v>
      </c>
      <c r="I8198">
        <v>2</v>
      </c>
      <c r="J8198">
        <v>10773</v>
      </c>
    </row>
    <row r="8199" spans="1:10" x14ac:dyDescent="0.2">
      <c r="A8199" t="s">
        <v>33</v>
      </c>
      <c r="B8199" t="s">
        <v>34</v>
      </c>
      <c r="C8199">
        <v>2013</v>
      </c>
      <c r="D8199">
        <v>2.4</v>
      </c>
      <c r="E8199" t="s">
        <v>16</v>
      </c>
      <c r="F8199" t="s">
        <v>25</v>
      </c>
      <c r="G8199">
        <v>277398</v>
      </c>
      <c r="H8199">
        <v>2</v>
      </c>
      <c r="I8199">
        <v>5</v>
      </c>
      <c r="J8199">
        <v>5852</v>
      </c>
    </row>
    <row r="8200" spans="1:10" x14ac:dyDescent="0.2">
      <c r="A8200" t="s">
        <v>26</v>
      </c>
      <c r="B8200" t="s">
        <v>47</v>
      </c>
      <c r="C8200">
        <v>2017</v>
      </c>
      <c r="D8200">
        <v>2.2000000000000002</v>
      </c>
      <c r="E8200" t="s">
        <v>12</v>
      </c>
      <c r="F8200" t="s">
        <v>17</v>
      </c>
      <c r="G8200">
        <v>101345</v>
      </c>
      <c r="H8200">
        <v>4</v>
      </c>
      <c r="I8200">
        <v>2</v>
      </c>
      <c r="J8200">
        <v>10873</v>
      </c>
    </row>
    <row r="8201" spans="1:10" x14ac:dyDescent="0.2">
      <c r="A8201" t="s">
        <v>26</v>
      </c>
      <c r="B8201" t="s">
        <v>32</v>
      </c>
      <c r="C8201">
        <v>2004</v>
      </c>
      <c r="D8201">
        <v>3.1</v>
      </c>
      <c r="E8201" t="s">
        <v>28</v>
      </c>
      <c r="F8201" t="s">
        <v>25</v>
      </c>
      <c r="G8201">
        <v>201488</v>
      </c>
      <c r="H8201">
        <v>4</v>
      </c>
      <c r="I8201">
        <v>4</v>
      </c>
      <c r="J8201">
        <v>4370</v>
      </c>
    </row>
    <row r="8202" spans="1:10" x14ac:dyDescent="0.2">
      <c r="A8202" t="s">
        <v>20</v>
      </c>
      <c r="B8202" t="s">
        <v>21</v>
      </c>
      <c r="C8202">
        <v>2001</v>
      </c>
      <c r="D8202">
        <v>4.2</v>
      </c>
      <c r="E8202" t="s">
        <v>22</v>
      </c>
      <c r="F8202" t="s">
        <v>13</v>
      </c>
      <c r="G8202">
        <v>88810</v>
      </c>
      <c r="H8202">
        <v>3</v>
      </c>
      <c r="I8202">
        <v>3</v>
      </c>
      <c r="J8202">
        <v>8823</v>
      </c>
    </row>
    <row r="8203" spans="1:10" x14ac:dyDescent="0.2">
      <c r="A8203" t="s">
        <v>40</v>
      </c>
      <c r="B8203" t="s">
        <v>49</v>
      </c>
      <c r="C8203">
        <v>2020</v>
      </c>
      <c r="D8203">
        <v>1.2</v>
      </c>
      <c r="E8203" t="s">
        <v>28</v>
      </c>
      <c r="F8203" t="s">
        <v>25</v>
      </c>
      <c r="G8203">
        <v>108945</v>
      </c>
      <c r="H8203">
        <v>2</v>
      </c>
      <c r="I8203">
        <v>1</v>
      </c>
      <c r="J8203">
        <v>9121</v>
      </c>
    </row>
    <row r="8204" spans="1:10" x14ac:dyDescent="0.2">
      <c r="A8204" t="s">
        <v>29</v>
      </c>
      <c r="B8204" t="s">
        <v>56</v>
      </c>
      <c r="C8204">
        <v>2015</v>
      </c>
      <c r="D8204">
        <v>1.5</v>
      </c>
      <c r="E8204" t="s">
        <v>16</v>
      </c>
      <c r="F8204" t="s">
        <v>13</v>
      </c>
      <c r="G8204">
        <v>273037</v>
      </c>
      <c r="H8204">
        <v>3</v>
      </c>
      <c r="I8204">
        <v>1</v>
      </c>
      <c r="J8204">
        <v>5639</v>
      </c>
    </row>
    <row r="8205" spans="1:10" x14ac:dyDescent="0.2">
      <c r="A8205" t="s">
        <v>20</v>
      </c>
      <c r="B8205" t="s">
        <v>21</v>
      </c>
      <c r="C8205">
        <v>2016</v>
      </c>
      <c r="D8205">
        <v>2.6</v>
      </c>
      <c r="E8205" t="s">
        <v>28</v>
      </c>
      <c r="F8205" t="s">
        <v>25</v>
      </c>
      <c r="G8205">
        <v>104007</v>
      </c>
      <c r="H8205">
        <v>3</v>
      </c>
      <c r="I8205">
        <v>1</v>
      </c>
      <c r="J8205">
        <v>9419</v>
      </c>
    </row>
    <row r="8206" spans="1:10" x14ac:dyDescent="0.2">
      <c r="A8206" t="s">
        <v>29</v>
      </c>
      <c r="B8206" t="s">
        <v>35</v>
      </c>
      <c r="C8206">
        <v>2013</v>
      </c>
      <c r="D8206">
        <v>3.6</v>
      </c>
      <c r="E8206" t="s">
        <v>16</v>
      </c>
      <c r="F8206" t="s">
        <v>13</v>
      </c>
      <c r="G8206">
        <v>24972</v>
      </c>
      <c r="H8206">
        <v>4</v>
      </c>
      <c r="I8206">
        <v>4</v>
      </c>
      <c r="J8206">
        <v>12100</v>
      </c>
    </row>
    <row r="8207" spans="1:10" x14ac:dyDescent="0.2">
      <c r="A8207" t="s">
        <v>14</v>
      </c>
      <c r="B8207" t="s">
        <v>46</v>
      </c>
      <c r="C8207">
        <v>2001</v>
      </c>
      <c r="D8207">
        <v>1.1000000000000001</v>
      </c>
      <c r="E8207" t="s">
        <v>16</v>
      </c>
      <c r="F8207" t="s">
        <v>13</v>
      </c>
      <c r="G8207">
        <v>255167</v>
      </c>
      <c r="H8207">
        <v>5</v>
      </c>
      <c r="I8207">
        <v>4</v>
      </c>
      <c r="J8207">
        <v>2000</v>
      </c>
    </row>
    <row r="8208" spans="1:10" x14ac:dyDescent="0.2">
      <c r="A8208" t="s">
        <v>29</v>
      </c>
      <c r="B8208" t="s">
        <v>30</v>
      </c>
      <c r="C8208">
        <v>2019</v>
      </c>
      <c r="D8208">
        <v>2.2000000000000002</v>
      </c>
      <c r="E8208" t="s">
        <v>28</v>
      </c>
      <c r="F8208" t="s">
        <v>17</v>
      </c>
      <c r="G8208">
        <v>282943</v>
      </c>
      <c r="H8208">
        <v>5</v>
      </c>
      <c r="I8208">
        <v>4</v>
      </c>
      <c r="J8208">
        <v>7841</v>
      </c>
    </row>
    <row r="8209" spans="1:10" x14ac:dyDescent="0.2">
      <c r="A8209" t="s">
        <v>18</v>
      </c>
      <c r="B8209" t="s">
        <v>54</v>
      </c>
      <c r="C8209">
        <v>2000</v>
      </c>
      <c r="D8209">
        <v>2.4</v>
      </c>
      <c r="E8209" t="s">
        <v>22</v>
      </c>
      <c r="F8209" t="s">
        <v>25</v>
      </c>
      <c r="G8209">
        <v>269224</v>
      </c>
      <c r="H8209">
        <v>5</v>
      </c>
      <c r="I8209">
        <v>3</v>
      </c>
      <c r="J8209">
        <v>3115</v>
      </c>
    </row>
    <row r="8210" spans="1:10" x14ac:dyDescent="0.2">
      <c r="A8210" t="s">
        <v>23</v>
      </c>
      <c r="B8210" t="s">
        <v>45</v>
      </c>
      <c r="C8210">
        <v>2004</v>
      </c>
      <c r="D8210">
        <v>3.1</v>
      </c>
      <c r="E8210" t="s">
        <v>22</v>
      </c>
      <c r="F8210" t="s">
        <v>13</v>
      </c>
      <c r="G8210">
        <v>182422</v>
      </c>
      <c r="H8210">
        <v>5</v>
      </c>
      <c r="I8210">
        <v>3</v>
      </c>
      <c r="J8210">
        <v>6751</v>
      </c>
    </row>
    <row r="8211" spans="1:10" x14ac:dyDescent="0.2">
      <c r="A8211" t="s">
        <v>14</v>
      </c>
      <c r="B8211" t="s">
        <v>39</v>
      </c>
      <c r="C8211">
        <v>2004</v>
      </c>
      <c r="D8211">
        <v>1.9</v>
      </c>
      <c r="E8211" t="s">
        <v>12</v>
      </c>
      <c r="F8211" t="s">
        <v>13</v>
      </c>
      <c r="G8211">
        <v>215554</v>
      </c>
      <c r="H8211">
        <v>3</v>
      </c>
      <c r="I8211">
        <v>5</v>
      </c>
      <c r="J8211">
        <v>2888</v>
      </c>
    </row>
    <row r="8212" spans="1:10" x14ac:dyDescent="0.2">
      <c r="A8212" t="s">
        <v>26</v>
      </c>
      <c r="B8212" t="s">
        <v>27</v>
      </c>
      <c r="C8212">
        <v>2010</v>
      </c>
      <c r="D8212">
        <v>4.3</v>
      </c>
      <c r="E8212" t="s">
        <v>16</v>
      </c>
      <c r="F8212" t="s">
        <v>13</v>
      </c>
      <c r="G8212">
        <v>86940</v>
      </c>
      <c r="H8212">
        <v>3</v>
      </c>
      <c r="I8212">
        <v>1</v>
      </c>
      <c r="J8212">
        <v>10661</v>
      </c>
    </row>
    <row r="8213" spans="1:10" x14ac:dyDescent="0.2">
      <c r="A8213" t="s">
        <v>18</v>
      </c>
      <c r="B8213" t="s">
        <v>52</v>
      </c>
      <c r="C8213">
        <v>2012</v>
      </c>
      <c r="D8213">
        <v>4.9000000000000004</v>
      </c>
      <c r="E8213" t="s">
        <v>12</v>
      </c>
      <c r="F8213" t="s">
        <v>25</v>
      </c>
      <c r="G8213">
        <v>66286</v>
      </c>
      <c r="H8213">
        <v>3</v>
      </c>
      <c r="I8213">
        <v>5</v>
      </c>
      <c r="J8213">
        <v>11274</v>
      </c>
    </row>
    <row r="8214" spans="1:10" x14ac:dyDescent="0.2">
      <c r="A8214" t="s">
        <v>29</v>
      </c>
      <c r="B8214" t="s">
        <v>30</v>
      </c>
      <c r="C8214">
        <v>2000</v>
      </c>
      <c r="D8214">
        <v>1.2</v>
      </c>
      <c r="E8214" t="s">
        <v>12</v>
      </c>
      <c r="F8214" t="s">
        <v>25</v>
      </c>
      <c r="G8214">
        <v>290305</v>
      </c>
      <c r="H8214">
        <v>3</v>
      </c>
      <c r="I8214">
        <v>1</v>
      </c>
      <c r="J8214">
        <v>2000</v>
      </c>
    </row>
    <row r="8215" spans="1:10" x14ac:dyDescent="0.2">
      <c r="A8215" t="s">
        <v>20</v>
      </c>
      <c r="B8215" t="s">
        <v>50</v>
      </c>
      <c r="C8215">
        <v>2012</v>
      </c>
      <c r="D8215">
        <v>4.5999999999999996</v>
      </c>
      <c r="E8215" t="s">
        <v>16</v>
      </c>
      <c r="F8215" t="s">
        <v>25</v>
      </c>
      <c r="G8215">
        <v>240475</v>
      </c>
      <c r="H8215">
        <v>2</v>
      </c>
      <c r="I8215">
        <v>4</v>
      </c>
      <c r="J8215">
        <v>8490</v>
      </c>
    </row>
    <row r="8216" spans="1:10" x14ac:dyDescent="0.2">
      <c r="A8216" t="s">
        <v>36</v>
      </c>
      <c r="B8216" t="s">
        <v>37</v>
      </c>
      <c r="C8216">
        <v>2007</v>
      </c>
      <c r="D8216">
        <v>1.6</v>
      </c>
      <c r="E8216" t="s">
        <v>22</v>
      </c>
      <c r="F8216" t="s">
        <v>25</v>
      </c>
      <c r="G8216">
        <v>68137</v>
      </c>
      <c r="H8216">
        <v>4</v>
      </c>
      <c r="I8216">
        <v>4</v>
      </c>
      <c r="J8216">
        <v>8437</v>
      </c>
    </row>
    <row r="8217" spans="1:10" x14ac:dyDescent="0.2">
      <c r="A8217" t="s">
        <v>40</v>
      </c>
      <c r="B8217" t="s">
        <v>41</v>
      </c>
      <c r="C8217">
        <v>2000</v>
      </c>
      <c r="D8217">
        <v>1.6</v>
      </c>
      <c r="E8217" t="s">
        <v>28</v>
      </c>
      <c r="F8217" t="s">
        <v>13</v>
      </c>
      <c r="G8217">
        <v>34978</v>
      </c>
      <c r="H8217">
        <v>2</v>
      </c>
      <c r="I8217">
        <v>5</v>
      </c>
      <c r="J8217">
        <v>5000</v>
      </c>
    </row>
    <row r="8218" spans="1:10" x14ac:dyDescent="0.2">
      <c r="A8218" t="s">
        <v>26</v>
      </c>
      <c r="B8218" t="s">
        <v>47</v>
      </c>
      <c r="C8218">
        <v>2000</v>
      </c>
      <c r="D8218">
        <v>2.7</v>
      </c>
      <c r="E8218" t="s">
        <v>12</v>
      </c>
      <c r="F8218" t="s">
        <v>13</v>
      </c>
      <c r="G8218">
        <v>263062</v>
      </c>
      <c r="H8218">
        <v>4</v>
      </c>
      <c r="I8218">
        <v>2</v>
      </c>
      <c r="J8218">
        <v>2000</v>
      </c>
    </row>
    <row r="8219" spans="1:10" x14ac:dyDescent="0.2">
      <c r="A8219" t="s">
        <v>20</v>
      </c>
      <c r="B8219" t="s">
        <v>50</v>
      </c>
      <c r="C8219">
        <v>2019</v>
      </c>
      <c r="D8219">
        <v>4.3</v>
      </c>
      <c r="E8219" t="s">
        <v>22</v>
      </c>
      <c r="F8219" t="s">
        <v>25</v>
      </c>
      <c r="G8219">
        <v>210476</v>
      </c>
      <c r="H8219">
        <v>2</v>
      </c>
      <c r="I8219">
        <v>1</v>
      </c>
      <c r="J8219">
        <v>11890</v>
      </c>
    </row>
    <row r="8220" spans="1:10" x14ac:dyDescent="0.2">
      <c r="A8220" t="s">
        <v>14</v>
      </c>
      <c r="B8220" t="s">
        <v>39</v>
      </c>
      <c r="C8220">
        <v>2020</v>
      </c>
      <c r="D8220">
        <v>1.1000000000000001</v>
      </c>
      <c r="E8220" t="s">
        <v>16</v>
      </c>
      <c r="F8220" t="s">
        <v>17</v>
      </c>
      <c r="G8220">
        <v>219136</v>
      </c>
      <c r="H8220">
        <v>5</v>
      </c>
      <c r="I8220">
        <v>1</v>
      </c>
      <c r="J8220">
        <v>9317</v>
      </c>
    </row>
    <row r="8221" spans="1:10" x14ac:dyDescent="0.2">
      <c r="A8221" t="s">
        <v>23</v>
      </c>
      <c r="B8221" t="s">
        <v>38</v>
      </c>
      <c r="C8221">
        <v>2004</v>
      </c>
      <c r="D8221">
        <v>2.7</v>
      </c>
      <c r="E8221" t="s">
        <v>16</v>
      </c>
      <c r="F8221" t="s">
        <v>17</v>
      </c>
      <c r="G8221">
        <v>92418</v>
      </c>
      <c r="H8221">
        <v>4</v>
      </c>
      <c r="I8221">
        <v>4</v>
      </c>
      <c r="J8221">
        <v>8651</v>
      </c>
    </row>
    <row r="8222" spans="1:10" x14ac:dyDescent="0.2">
      <c r="A8222" t="s">
        <v>26</v>
      </c>
      <c r="B8222" t="s">
        <v>27</v>
      </c>
      <c r="C8222">
        <v>2000</v>
      </c>
      <c r="D8222">
        <v>3.8</v>
      </c>
      <c r="E8222" t="s">
        <v>22</v>
      </c>
      <c r="F8222" t="s">
        <v>25</v>
      </c>
      <c r="G8222">
        <v>83933</v>
      </c>
      <c r="H8222">
        <v>3</v>
      </c>
      <c r="I8222">
        <v>4</v>
      </c>
      <c r="J8222">
        <v>8221</v>
      </c>
    </row>
    <row r="8223" spans="1:10" x14ac:dyDescent="0.2">
      <c r="A8223" t="s">
        <v>23</v>
      </c>
      <c r="B8223" t="s">
        <v>38</v>
      </c>
      <c r="C8223">
        <v>2015</v>
      </c>
      <c r="D8223">
        <v>1.5</v>
      </c>
      <c r="E8223" t="s">
        <v>28</v>
      </c>
      <c r="F8223" t="s">
        <v>13</v>
      </c>
      <c r="G8223">
        <v>172799</v>
      </c>
      <c r="H8223">
        <v>3</v>
      </c>
      <c r="I8223">
        <v>3</v>
      </c>
      <c r="J8223">
        <v>6644</v>
      </c>
    </row>
    <row r="8224" spans="1:10" x14ac:dyDescent="0.2">
      <c r="A8224" t="s">
        <v>14</v>
      </c>
      <c r="B8224" t="s">
        <v>46</v>
      </c>
      <c r="C8224">
        <v>2002</v>
      </c>
      <c r="D8224">
        <v>3.3</v>
      </c>
      <c r="E8224" t="s">
        <v>16</v>
      </c>
      <c r="F8224" t="s">
        <v>17</v>
      </c>
      <c r="G8224">
        <v>281252</v>
      </c>
      <c r="H8224">
        <v>4</v>
      </c>
      <c r="I8224">
        <v>2</v>
      </c>
      <c r="J8224">
        <v>4874</v>
      </c>
    </row>
    <row r="8225" spans="1:10" x14ac:dyDescent="0.2">
      <c r="A8225" t="s">
        <v>14</v>
      </c>
      <c r="B8225" t="s">
        <v>46</v>
      </c>
      <c r="C8225">
        <v>2009</v>
      </c>
      <c r="D8225">
        <v>2.5</v>
      </c>
      <c r="E8225" t="s">
        <v>12</v>
      </c>
      <c r="F8225" t="s">
        <v>13</v>
      </c>
      <c r="G8225">
        <v>145137</v>
      </c>
      <c r="H8225">
        <v>2</v>
      </c>
      <c r="I8225">
        <v>2</v>
      </c>
      <c r="J8225">
        <v>6397</v>
      </c>
    </row>
    <row r="8226" spans="1:10" x14ac:dyDescent="0.2">
      <c r="A8226" t="s">
        <v>29</v>
      </c>
      <c r="B8226" t="s">
        <v>56</v>
      </c>
      <c r="C8226">
        <v>2008</v>
      </c>
      <c r="D8226">
        <v>2.6</v>
      </c>
      <c r="E8226" t="s">
        <v>22</v>
      </c>
      <c r="F8226" t="s">
        <v>13</v>
      </c>
      <c r="G8226">
        <v>22989</v>
      </c>
      <c r="H8226">
        <v>5</v>
      </c>
      <c r="I8226">
        <v>4</v>
      </c>
      <c r="J8226">
        <v>10640</v>
      </c>
    </row>
    <row r="8227" spans="1:10" x14ac:dyDescent="0.2">
      <c r="A8227" t="s">
        <v>36</v>
      </c>
      <c r="B8227" t="s">
        <v>37</v>
      </c>
      <c r="C8227">
        <v>2014</v>
      </c>
      <c r="D8227">
        <v>3.4</v>
      </c>
      <c r="E8227" t="s">
        <v>22</v>
      </c>
      <c r="F8227" t="s">
        <v>25</v>
      </c>
      <c r="G8227">
        <v>169389</v>
      </c>
      <c r="H8227">
        <v>2</v>
      </c>
      <c r="I8227">
        <v>2</v>
      </c>
      <c r="J8227">
        <v>10312</v>
      </c>
    </row>
    <row r="8228" spans="1:10" x14ac:dyDescent="0.2">
      <c r="A8228" t="s">
        <v>40</v>
      </c>
      <c r="B8228" t="s">
        <v>49</v>
      </c>
      <c r="C8228">
        <v>2021</v>
      </c>
      <c r="D8228">
        <v>3</v>
      </c>
      <c r="E8228" t="s">
        <v>12</v>
      </c>
      <c r="F8228" t="s">
        <v>17</v>
      </c>
      <c r="G8228">
        <v>267112</v>
      </c>
      <c r="H8228">
        <v>5</v>
      </c>
      <c r="I8228">
        <v>2</v>
      </c>
      <c r="J8228">
        <v>9557</v>
      </c>
    </row>
    <row r="8229" spans="1:10" x14ac:dyDescent="0.2">
      <c r="A8229" t="s">
        <v>33</v>
      </c>
      <c r="B8229" t="s">
        <v>34</v>
      </c>
      <c r="C8229">
        <v>2004</v>
      </c>
      <c r="D8229">
        <v>4.0999999999999996</v>
      </c>
      <c r="E8229" t="s">
        <v>28</v>
      </c>
      <c r="F8229" t="s">
        <v>13</v>
      </c>
      <c r="G8229">
        <v>161857</v>
      </c>
      <c r="H8229">
        <v>4</v>
      </c>
      <c r="I8229">
        <v>5</v>
      </c>
      <c r="J8229">
        <v>6162</v>
      </c>
    </row>
    <row r="8230" spans="1:10" x14ac:dyDescent="0.2">
      <c r="A8230" t="s">
        <v>40</v>
      </c>
      <c r="B8230" t="s">
        <v>41</v>
      </c>
      <c r="C8230">
        <v>2014</v>
      </c>
      <c r="D8230">
        <v>4.7</v>
      </c>
      <c r="E8230" t="s">
        <v>12</v>
      </c>
      <c r="F8230" t="s">
        <v>13</v>
      </c>
      <c r="G8230">
        <v>93518</v>
      </c>
      <c r="H8230">
        <v>3</v>
      </c>
      <c r="I8230">
        <v>4</v>
      </c>
      <c r="J8230">
        <v>11129</v>
      </c>
    </row>
    <row r="8231" spans="1:10" x14ac:dyDescent="0.2">
      <c r="A8231" t="s">
        <v>10</v>
      </c>
      <c r="B8231" t="s">
        <v>31</v>
      </c>
      <c r="C8231">
        <v>2008</v>
      </c>
      <c r="D8231">
        <v>1.8</v>
      </c>
      <c r="E8231" t="s">
        <v>12</v>
      </c>
      <c r="F8231" t="s">
        <v>17</v>
      </c>
      <c r="G8231">
        <v>226159</v>
      </c>
      <c r="H8231">
        <v>3</v>
      </c>
      <c r="I8231">
        <v>3</v>
      </c>
      <c r="J8231">
        <v>5276</v>
      </c>
    </row>
    <row r="8232" spans="1:10" x14ac:dyDescent="0.2">
      <c r="A8232" t="s">
        <v>40</v>
      </c>
      <c r="B8232" t="s">
        <v>41</v>
      </c>
      <c r="C8232">
        <v>2000</v>
      </c>
      <c r="D8232">
        <v>1.5</v>
      </c>
      <c r="E8232" t="s">
        <v>28</v>
      </c>
      <c r="F8232" t="s">
        <v>17</v>
      </c>
      <c r="G8232">
        <v>23346</v>
      </c>
      <c r="H8232">
        <v>3</v>
      </c>
      <c r="I8232">
        <v>4</v>
      </c>
      <c r="J8232">
        <v>6633</v>
      </c>
    </row>
    <row r="8233" spans="1:10" x14ac:dyDescent="0.2">
      <c r="A8233" t="s">
        <v>20</v>
      </c>
      <c r="B8233" t="s">
        <v>42</v>
      </c>
      <c r="C8233">
        <v>2019</v>
      </c>
      <c r="D8233">
        <v>2.7</v>
      </c>
      <c r="E8233" t="s">
        <v>28</v>
      </c>
      <c r="F8233" t="s">
        <v>13</v>
      </c>
      <c r="G8233">
        <v>280751</v>
      </c>
      <c r="H8233">
        <v>3</v>
      </c>
      <c r="I8233">
        <v>4</v>
      </c>
      <c r="J8233">
        <v>6884</v>
      </c>
    </row>
    <row r="8234" spans="1:10" x14ac:dyDescent="0.2">
      <c r="A8234" t="s">
        <v>29</v>
      </c>
      <c r="B8234" t="s">
        <v>56</v>
      </c>
      <c r="C8234">
        <v>2005</v>
      </c>
      <c r="D8234">
        <v>2</v>
      </c>
      <c r="E8234" t="s">
        <v>12</v>
      </c>
      <c r="F8234" t="s">
        <v>25</v>
      </c>
      <c r="G8234">
        <v>282072</v>
      </c>
      <c r="H8234">
        <v>3</v>
      </c>
      <c r="I8234">
        <v>5</v>
      </c>
      <c r="J8234">
        <v>2000</v>
      </c>
    </row>
    <row r="8235" spans="1:10" x14ac:dyDescent="0.2">
      <c r="A8235" t="s">
        <v>18</v>
      </c>
      <c r="B8235" t="s">
        <v>54</v>
      </c>
      <c r="C8235">
        <v>2014</v>
      </c>
      <c r="D8235">
        <v>1.3</v>
      </c>
      <c r="E8235" t="s">
        <v>12</v>
      </c>
      <c r="F8235" t="s">
        <v>25</v>
      </c>
      <c r="G8235">
        <v>67749</v>
      </c>
      <c r="H8235">
        <v>2</v>
      </c>
      <c r="I8235">
        <v>3</v>
      </c>
      <c r="J8235">
        <v>8245</v>
      </c>
    </row>
    <row r="8236" spans="1:10" x14ac:dyDescent="0.2">
      <c r="A8236" t="s">
        <v>14</v>
      </c>
      <c r="B8236" t="s">
        <v>15</v>
      </c>
      <c r="C8236">
        <v>2001</v>
      </c>
      <c r="D8236">
        <v>2.5</v>
      </c>
      <c r="E8236" t="s">
        <v>28</v>
      </c>
      <c r="F8236" t="s">
        <v>17</v>
      </c>
      <c r="G8236">
        <v>193247</v>
      </c>
      <c r="H8236">
        <v>5</v>
      </c>
      <c r="I8236">
        <v>1</v>
      </c>
      <c r="J8236">
        <v>4535</v>
      </c>
    </row>
    <row r="8237" spans="1:10" x14ac:dyDescent="0.2">
      <c r="A8237" t="s">
        <v>20</v>
      </c>
      <c r="B8237" t="s">
        <v>42</v>
      </c>
      <c r="C8237">
        <v>2012</v>
      </c>
      <c r="D8237">
        <v>1.8</v>
      </c>
      <c r="E8237" t="s">
        <v>16</v>
      </c>
      <c r="F8237" t="s">
        <v>17</v>
      </c>
      <c r="G8237">
        <v>287148</v>
      </c>
      <c r="H8237">
        <v>4</v>
      </c>
      <c r="I8237">
        <v>5</v>
      </c>
      <c r="J8237">
        <v>6257</v>
      </c>
    </row>
    <row r="8238" spans="1:10" x14ac:dyDescent="0.2">
      <c r="A8238" t="s">
        <v>40</v>
      </c>
      <c r="B8238" t="s">
        <v>41</v>
      </c>
      <c r="C8238">
        <v>2017</v>
      </c>
      <c r="D8238">
        <v>3.1</v>
      </c>
      <c r="E8238" t="s">
        <v>12</v>
      </c>
      <c r="F8238" t="s">
        <v>13</v>
      </c>
      <c r="G8238">
        <v>52062</v>
      </c>
      <c r="H8238">
        <v>2</v>
      </c>
      <c r="I8238">
        <v>4</v>
      </c>
      <c r="J8238">
        <v>11258</v>
      </c>
    </row>
    <row r="8239" spans="1:10" x14ac:dyDescent="0.2">
      <c r="A8239" t="s">
        <v>29</v>
      </c>
      <c r="B8239" t="s">
        <v>30</v>
      </c>
      <c r="C8239">
        <v>2000</v>
      </c>
      <c r="D8239">
        <v>4.5999999999999996</v>
      </c>
      <c r="E8239" t="s">
        <v>22</v>
      </c>
      <c r="F8239" t="s">
        <v>13</v>
      </c>
      <c r="G8239">
        <v>231301</v>
      </c>
      <c r="H8239">
        <v>5</v>
      </c>
      <c r="I8239">
        <v>5</v>
      </c>
      <c r="J8239">
        <v>6073</v>
      </c>
    </row>
    <row r="8240" spans="1:10" x14ac:dyDescent="0.2">
      <c r="A8240" t="s">
        <v>20</v>
      </c>
      <c r="B8240" t="s">
        <v>42</v>
      </c>
      <c r="C8240">
        <v>2011</v>
      </c>
      <c r="D8240">
        <v>2.7</v>
      </c>
      <c r="E8240" t="s">
        <v>28</v>
      </c>
      <c r="F8240" t="s">
        <v>13</v>
      </c>
      <c r="G8240">
        <v>65650</v>
      </c>
      <c r="H8240">
        <v>4</v>
      </c>
      <c r="I8240">
        <v>3</v>
      </c>
      <c r="J8240">
        <v>8787</v>
      </c>
    </row>
    <row r="8241" spans="1:10" x14ac:dyDescent="0.2">
      <c r="A8241" t="s">
        <v>33</v>
      </c>
      <c r="B8241" t="s">
        <v>34</v>
      </c>
      <c r="C8241">
        <v>2006</v>
      </c>
      <c r="D8241">
        <v>1.8</v>
      </c>
      <c r="E8241" t="s">
        <v>12</v>
      </c>
      <c r="F8241" t="s">
        <v>25</v>
      </c>
      <c r="G8241">
        <v>261314</v>
      </c>
      <c r="H8241">
        <v>3</v>
      </c>
      <c r="I8241">
        <v>1</v>
      </c>
      <c r="J8241">
        <v>2473</v>
      </c>
    </row>
    <row r="8242" spans="1:10" x14ac:dyDescent="0.2">
      <c r="A8242" t="s">
        <v>18</v>
      </c>
      <c r="B8242" t="s">
        <v>19</v>
      </c>
      <c r="C8242">
        <v>2002</v>
      </c>
      <c r="D8242">
        <v>2.9</v>
      </c>
      <c r="E8242" t="s">
        <v>22</v>
      </c>
      <c r="F8242" t="s">
        <v>17</v>
      </c>
      <c r="G8242">
        <v>282974</v>
      </c>
      <c r="H8242">
        <v>2</v>
      </c>
      <c r="I8242">
        <v>5</v>
      </c>
      <c r="J8242">
        <v>5440</v>
      </c>
    </row>
    <row r="8243" spans="1:10" x14ac:dyDescent="0.2">
      <c r="A8243" t="s">
        <v>29</v>
      </c>
      <c r="B8243" t="s">
        <v>56</v>
      </c>
      <c r="C8243">
        <v>2023</v>
      </c>
      <c r="D8243">
        <v>3.3</v>
      </c>
      <c r="E8243" t="s">
        <v>28</v>
      </c>
      <c r="F8243" t="s">
        <v>25</v>
      </c>
      <c r="G8243">
        <v>162757</v>
      </c>
      <c r="H8243">
        <v>2</v>
      </c>
      <c r="I8243">
        <v>1</v>
      </c>
      <c r="J8243">
        <v>11044</v>
      </c>
    </row>
    <row r="8244" spans="1:10" x14ac:dyDescent="0.2">
      <c r="A8244" t="s">
        <v>33</v>
      </c>
      <c r="B8244" t="s">
        <v>34</v>
      </c>
      <c r="C8244">
        <v>2019</v>
      </c>
      <c r="D8244">
        <v>3.5</v>
      </c>
      <c r="E8244" t="s">
        <v>22</v>
      </c>
      <c r="F8244" t="s">
        <v>17</v>
      </c>
      <c r="G8244">
        <v>69098</v>
      </c>
      <c r="H8244">
        <v>3</v>
      </c>
      <c r="I8244">
        <v>4</v>
      </c>
      <c r="J8244">
        <v>15418</v>
      </c>
    </row>
    <row r="8245" spans="1:10" x14ac:dyDescent="0.2">
      <c r="A8245" t="s">
        <v>33</v>
      </c>
      <c r="B8245" t="s">
        <v>34</v>
      </c>
      <c r="C8245">
        <v>2002</v>
      </c>
      <c r="D8245">
        <v>2.9</v>
      </c>
      <c r="E8245" t="s">
        <v>12</v>
      </c>
      <c r="F8245" t="s">
        <v>17</v>
      </c>
      <c r="G8245">
        <v>282768</v>
      </c>
      <c r="H8245">
        <v>2</v>
      </c>
      <c r="I8245">
        <v>3</v>
      </c>
      <c r="J8245">
        <v>3444</v>
      </c>
    </row>
    <row r="8246" spans="1:10" x14ac:dyDescent="0.2">
      <c r="A8246" t="s">
        <v>10</v>
      </c>
      <c r="B8246" t="s">
        <v>11</v>
      </c>
      <c r="C8246">
        <v>2008</v>
      </c>
      <c r="D8246">
        <v>4.3</v>
      </c>
      <c r="E8246" t="s">
        <v>28</v>
      </c>
      <c r="F8246" t="s">
        <v>17</v>
      </c>
      <c r="G8246">
        <v>255308</v>
      </c>
      <c r="H8246">
        <v>2</v>
      </c>
      <c r="I8246">
        <v>1</v>
      </c>
      <c r="J8246">
        <v>7193</v>
      </c>
    </row>
    <row r="8247" spans="1:10" x14ac:dyDescent="0.2">
      <c r="A8247" t="s">
        <v>10</v>
      </c>
      <c r="B8247" t="s">
        <v>48</v>
      </c>
      <c r="C8247">
        <v>2000</v>
      </c>
      <c r="D8247">
        <v>4.9000000000000004</v>
      </c>
      <c r="E8247" t="s">
        <v>28</v>
      </c>
      <c r="F8247" t="s">
        <v>13</v>
      </c>
      <c r="G8247">
        <v>162622</v>
      </c>
      <c r="H8247">
        <v>5</v>
      </c>
      <c r="I8247">
        <v>2</v>
      </c>
      <c r="J8247">
        <v>5747</v>
      </c>
    </row>
    <row r="8248" spans="1:10" x14ac:dyDescent="0.2">
      <c r="A8248" t="s">
        <v>26</v>
      </c>
      <c r="B8248" t="s">
        <v>27</v>
      </c>
      <c r="C8248">
        <v>2012</v>
      </c>
      <c r="D8248">
        <v>2.6</v>
      </c>
      <c r="E8248" t="s">
        <v>28</v>
      </c>
      <c r="F8248" t="s">
        <v>17</v>
      </c>
      <c r="G8248">
        <v>79713</v>
      </c>
      <c r="H8248">
        <v>3</v>
      </c>
      <c r="I8248">
        <v>3</v>
      </c>
      <c r="J8248">
        <v>10205</v>
      </c>
    </row>
    <row r="8249" spans="1:10" x14ac:dyDescent="0.2">
      <c r="A8249" t="s">
        <v>33</v>
      </c>
      <c r="B8249" t="s">
        <v>43</v>
      </c>
      <c r="C8249">
        <v>2023</v>
      </c>
      <c r="D8249">
        <v>1.7</v>
      </c>
      <c r="E8249" t="s">
        <v>12</v>
      </c>
      <c r="F8249" t="s">
        <v>13</v>
      </c>
      <c r="G8249">
        <v>75400</v>
      </c>
      <c r="H8249">
        <v>5</v>
      </c>
      <c r="I8249">
        <v>4</v>
      </c>
      <c r="J8249">
        <v>11192</v>
      </c>
    </row>
    <row r="8250" spans="1:10" x14ac:dyDescent="0.2">
      <c r="A8250" t="s">
        <v>18</v>
      </c>
      <c r="B8250" t="s">
        <v>19</v>
      </c>
      <c r="C8250">
        <v>2019</v>
      </c>
      <c r="D8250">
        <v>3.2</v>
      </c>
      <c r="E8250" t="s">
        <v>28</v>
      </c>
      <c r="F8250" t="s">
        <v>13</v>
      </c>
      <c r="G8250">
        <v>228821</v>
      </c>
      <c r="H8250">
        <v>2</v>
      </c>
      <c r="I8250">
        <v>1</v>
      </c>
      <c r="J8250">
        <v>8423</v>
      </c>
    </row>
    <row r="8251" spans="1:10" x14ac:dyDescent="0.2">
      <c r="A8251" t="s">
        <v>33</v>
      </c>
      <c r="B8251" t="s">
        <v>43</v>
      </c>
      <c r="C8251">
        <v>2006</v>
      </c>
      <c r="D8251">
        <v>1.5</v>
      </c>
      <c r="E8251" t="s">
        <v>22</v>
      </c>
      <c r="F8251" t="s">
        <v>17</v>
      </c>
      <c r="G8251">
        <v>56072</v>
      </c>
      <c r="H8251">
        <v>2</v>
      </c>
      <c r="I8251">
        <v>5</v>
      </c>
      <c r="J8251">
        <v>9778</v>
      </c>
    </row>
    <row r="8252" spans="1:10" x14ac:dyDescent="0.2">
      <c r="A8252" t="s">
        <v>18</v>
      </c>
      <c r="B8252" t="s">
        <v>19</v>
      </c>
      <c r="C8252">
        <v>2010</v>
      </c>
      <c r="D8252">
        <v>1.8</v>
      </c>
      <c r="E8252" t="s">
        <v>22</v>
      </c>
      <c r="F8252" t="s">
        <v>25</v>
      </c>
      <c r="G8252">
        <v>207513</v>
      </c>
      <c r="H8252">
        <v>2</v>
      </c>
      <c r="I8252">
        <v>3</v>
      </c>
      <c r="J8252">
        <v>6749</v>
      </c>
    </row>
    <row r="8253" spans="1:10" x14ac:dyDescent="0.2">
      <c r="A8253" t="s">
        <v>23</v>
      </c>
      <c r="B8253" t="s">
        <v>24</v>
      </c>
      <c r="C8253">
        <v>2009</v>
      </c>
      <c r="D8253">
        <v>2.2000000000000002</v>
      </c>
      <c r="E8253" t="s">
        <v>22</v>
      </c>
      <c r="F8253" t="s">
        <v>13</v>
      </c>
      <c r="G8253">
        <v>81646</v>
      </c>
      <c r="H8253">
        <v>3</v>
      </c>
      <c r="I8253">
        <v>4</v>
      </c>
      <c r="J8253">
        <v>9367</v>
      </c>
    </row>
    <row r="8254" spans="1:10" x14ac:dyDescent="0.2">
      <c r="A8254" t="s">
        <v>29</v>
      </c>
      <c r="B8254" t="s">
        <v>56</v>
      </c>
      <c r="C8254">
        <v>2013</v>
      </c>
      <c r="D8254">
        <v>4.2</v>
      </c>
      <c r="E8254" t="s">
        <v>16</v>
      </c>
      <c r="F8254" t="s">
        <v>13</v>
      </c>
      <c r="G8254">
        <v>26112</v>
      </c>
      <c r="H8254">
        <v>3</v>
      </c>
      <c r="I8254">
        <v>3</v>
      </c>
      <c r="J8254">
        <v>12677</v>
      </c>
    </row>
    <row r="8255" spans="1:10" x14ac:dyDescent="0.2">
      <c r="A8255" t="s">
        <v>40</v>
      </c>
      <c r="B8255" t="s">
        <v>51</v>
      </c>
      <c r="C8255">
        <v>2000</v>
      </c>
      <c r="D8255">
        <v>4.0999999999999996</v>
      </c>
      <c r="E8255" t="s">
        <v>12</v>
      </c>
      <c r="F8255" t="s">
        <v>17</v>
      </c>
      <c r="G8255">
        <v>76181</v>
      </c>
      <c r="H8255">
        <v>5</v>
      </c>
      <c r="I8255">
        <v>2</v>
      </c>
      <c r="J8255">
        <v>8176</v>
      </c>
    </row>
    <row r="8256" spans="1:10" x14ac:dyDescent="0.2">
      <c r="A8256" t="s">
        <v>10</v>
      </c>
      <c r="B8256" t="s">
        <v>48</v>
      </c>
      <c r="C8256">
        <v>2007</v>
      </c>
      <c r="D8256">
        <v>4.4000000000000004</v>
      </c>
      <c r="E8256" t="s">
        <v>22</v>
      </c>
      <c r="F8256" t="s">
        <v>17</v>
      </c>
      <c r="G8256">
        <v>127257</v>
      </c>
      <c r="H8256">
        <v>2</v>
      </c>
      <c r="I8256">
        <v>4</v>
      </c>
      <c r="J8256">
        <v>11554</v>
      </c>
    </row>
    <row r="8257" spans="1:10" x14ac:dyDescent="0.2">
      <c r="A8257" t="s">
        <v>23</v>
      </c>
      <c r="B8257" t="s">
        <v>45</v>
      </c>
      <c r="C8257">
        <v>2021</v>
      </c>
      <c r="D8257">
        <v>4.4000000000000004</v>
      </c>
      <c r="E8257" t="s">
        <v>22</v>
      </c>
      <c r="F8257" t="s">
        <v>13</v>
      </c>
      <c r="G8257">
        <v>264147</v>
      </c>
      <c r="H8257">
        <v>3</v>
      </c>
      <c r="I8257">
        <v>1</v>
      </c>
      <c r="J8257">
        <v>11517</v>
      </c>
    </row>
    <row r="8258" spans="1:10" x14ac:dyDescent="0.2">
      <c r="A8258" t="s">
        <v>36</v>
      </c>
      <c r="B8258" t="s">
        <v>44</v>
      </c>
      <c r="C8258">
        <v>2013</v>
      </c>
      <c r="D8258">
        <v>4.8</v>
      </c>
      <c r="E8258" t="s">
        <v>28</v>
      </c>
      <c r="F8258" t="s">
        <v>17</v>
      </c>
      <c r="G8258">
        <v>295066</v>
      </c>
      <c r="H8258">
        <v>4</v>
      </c>
      <c r="I8258">
        <v>4</v>
      </c>
      <c r="J8258">
        <v>8398</v>
      </c>
    </row>
    <row r="8259" spans="1:10" x14ac:dyDescent="0.2">
      <c r="A8259" t="s">
        <v>20</v>
      </c>
      <c r="B8259" t="s">
        <v>21</v>
      </c>
      <c r="C8259">
        <v>2020</v>
      </c>
      <c r="D8259">
        <v>4.2</v>
      </c>
      <c r="E8259" t="s">
        <v>16</v>
      </c>
      <c r="F8259" t="s">
        <v>13</v>
      </c>
      <c r="G8259">
        <v>3079</v>
      </c>
      <c r="H8259">
        <v>5</v>
      </c>
      <c r="I8259">
        <v>4</v>
      </c>
      <c r="J8259">
        <v>15238</v>
      </c>
    </row>
    <row r="8260" spans="1:10" x14ac:dyDescent="0.2">
      <c r="A8260" t="s">
        <v>36</v>
      </c>
      <c r="B8260" t="s">
        <v>44</v>
      </c>
      <c r="C8260">
        <v>2006</v>
      </c>
      <c r="D8260">
        <v>4.3</v>
      </c>
      <c r="E8260" t="s">
        <v>28</v>
      </c>
      <c r="F8260" t="s">
        <v>17</v>
      </c>
      <c r="G8260">
        <v>253889</v>
      </c>
      <c r="H8260">
        <v>4</v>
      </c>
      <c r="I8260">
        <v>3</v>
      </c>
      <c r="J8260">
        <v>6622</v>
      </c>
    </row>
    <row r="8261" spans="1:10" x14ac:dyDescent="0.2">
      <c r="A8261" t="s">
        <v>29</v>
      </c>
      <c r="B8261" t="s">
        <v>56</v>
      </c>
      <c r="C8261">
        <v>2014</v>
      </c>
      <c r="D8261">
        <v>1.3</v>
      </c>
      <c r="E8261" t="s">
        <v>28</v>
      </c>
      <c r="F8261" t="s">
        <v>17</v>
      </c>
      <c r="G8261">
        <v>189428</v>
      </c>
      <c r="H8261">
        <v>2</v>
      </c>
      <c r="I8261">
        <v>2</v>
      </c>
      <c r="J8261">
        <v>7311</v>
      </c>
    </row>
    <row r="8262" spans="1:10" x14ac:dyDescent="0.2">
      <c r="A8262" t="s">
        <v>26</v>
      </c>
      <c r="B8262" t="s">
        <v>27</v>
      </c>
      <c r="C8262">
        <v>2005</v>
      </c>
      <c r="D8262">
        <v>2.5</v>
      </c>
      <c r="E8262" t="s">
        <v>16</v>
      </c>
      <c r="F8262" t="s">
        <v>13</v>
      </c>
      <c r="G8262">
        <v>222867</v>
      </c>
      <c r="H8262">
        <v>3</v>
      </c>
      <c r="I8262">
        <v>4</v>
      </c>
      <c r="J8262">
        <v>4642</v>
      </c>
    </row>
    <row r="8263" spans="1:10" x14ac:dyDescent="0.2">
      <c r="A8263" t="s">
        <v>29</v>
      </c>
      <c r="B8263" t="s">
        <v>30</v>
      </c>
      <c r="C8263">
        <v>2003</v>
      </c>
      <c r="D8263">
        <v>2.9</v>
      </c>
      <c r="E8263" t="s">
        <v>28</v>
      </c>
      <c r="F8263" t="s">
        <v>17</v>
      </c>
      <c r="G8263">
        <v>148212</v>
      </c>
      <c r="H8263">
        <v>5</v>
      </c>
      <c r="I8263">
        <v>2</v>
      </c>
      <c r="J8263">
        <v>6435</v>
      </c>
    </row>
    <row r="8264" spans="1:10" x14ac:dyDescent="0.2">
      <c r="A8264" t="s">
        <v>10</v>
      </c>
      <c r="B8264" t="s">
        <v>31</v>
      </c>
      <c r="C8264">
        <v>2013</v>
      </c>
      <c r="D8264">
        <v>2.5</v>
      </c>
      <c r="E8264" t="s">
        <v>28</v>
      </c>
      <c r="F8264" t="s">
        <v>13</v>
      </c>
      <c r="G8264">
        <v>150408</v>
      </c>
      <c r="H8264">
        <v>5</v>
      </c>
      <c r="I8264">
        <v>1</v>
      </c>
      <c r="J8264">
        <v>7491</v>
      </c>
    </row>
    <row r="8265" spans="1:10" x14ac:dyDescent="0.2">
      <c r="A8265" t="s">
        <v>20</v>
      </c>
      <c r="B8265" t="s">
        <v>21</v>
      </c>
      <c r="C8265">
        <v>2002</v>
      </c>
      <c r="D8265">
        <v>4.0999999999999996</v>
      </c>
      <c r="E8265" t="s">
        <v>22</v>
      </c>
      <c r="F8265" t="s">
        <v>17</v>
      </c>
      <c r="G8265">
        <v>291071</v>
      </c>
      <c r="H8265">
        <v>3</v>
      </c>
      <c r="I8265">
        <v>2</v>
      </c>
      <c r="J8265">
        <v>6478</v>
      </c>
    </row>
    <row r="8266" spans="1:10" x14ac:dyDescent="0.2">
      <c r="A8266" t="s">
        <v>26</v>
      </c>
      <c r="B8266" t="s">
        <v>47</v>
      </c>
      <c r="C8266">
        <v>2007</v>
      </c>
      <c r="D8266">
        <v>4.7</v>
      </c>
      <c r="E8266" t="s">
        <v>12</v>
      </c>
      <c r="F8266" t="s">
        <v>25</v>
      </c>
      <c r="G8266">
        <v>211715</v>
      </c>
      <c r="H8266">
        <v>2</v>
      </c>
      <c r="I8266">
        <v>4</v>
      </c>
      <c r="J8266">
        <v>6665</v>
      </c>
    </row>
    <row r="8267" spans="1:10" x14ac:dyDescent="0.2">
      <c r="A8267" t="s">
        <v>26</v>
      </c>
      <c r="B8267" t="s">
        <v>47</v>
      </c>
      <c r="C8267">
        <v>2004</v>
      </c>
      <c r="D8267">
        <v>3.8</v>
      </c>
      <c r="E8267" t="s">
        <v>22</v>
      </c>
      <c r="F8267" t="s">
        <v>17</v>
      </c>
      <c r="G8267">
        <v>128273</v>
      </c>
      <c r="H8267">
        <v>4</v>
      </c>
      <c r="I8267">
        <v>1</v>
      </c>
      <c r="J8267">
        <v>10034</v>
      </c>
    </row>
    <row r="8268" spans="1:10" x14ac:dyDescent="0.2">
      <c r="A8268" t="s">
        <v>18</v>
      </c>
      <c r="B8268" t="s">
        <v>19</v>
      </c>
      <c r="C8268">
        <v>2009</v>
      </c>
      <c r="D8268">
        <v>1.4</v>
      </c>
      <c r="E8268" t="s">
        <v>28</v>
      </c>
      <c r="F8268" t="s">
        <v>25</v>
      </c>
      <c r="G8268">
        <v>195977</v>
      </c>
      <c r="H8268">
        <v>3</v>
      </c>
      <c r="I8268">
        <v>5</v>
      </c>
      <c r="J8268">
        <v>4280</v>
      </c>
    </row>
    <row r="8269" spans="1:10" x14ac:dyDescent="0.2">
      <c r="A8269" t="s">
        <v>36</v>
      </c>
      <c r="B8269" t="s">
        <v>44</v>
      </c>
      <c r="C8269">
        <v>2016</v>
      </c>
      <c r="D8269">
        <v>4.4000000000000004</v>
      </c>
      <c r="E8269" t="s">
        <v>22</v>
      </c>
      <c r="F8269" t="s">
        <v>17</v>
      </c>
      <c r="G8269">
        <v>115042</v>
      </c>
      <c r="H8269">
        <v>3</v>
      </c>
      <c r="I8269">
        <v>1</v>
      </c>
      <c r="J8269">
        <v>14499</v>
      </c>
    </row>
    <row r="8270" spans="1:10" x14ac:dyDescent="0.2">
      <c r="A8270" t="s">
        <v>29</v>
      </c>
      <c r="B8270" t="s">
        <v>30</v>
      </c>
      <c r="C8270">
        <v>2003</v>
      </c>
      <c r="D8270">
        <v>2.4</v>
      </c>
      <c r="E8270" t="s">
        <v>16</v>
      </c>
      <c r="F8270" t="s">
        <v>17</v>
      </c>
      <c r="G8270">
        <v>282222</v>
      </c>
      <c r="H8270">
        <v>2</v>
      </c>
      <c r="I8270">
        <v>5</v>
      </c>
      <c r="J8270">
        <v>4255</v>
      </c>
    </row>
    <row r="8271" spans="1:10" x14ac:dyDescent="0.2">
      <c r="A8271" t="s">
        <v>18</v>
      </c>
      <c r="B8271" t="s">
        <v>54</v>
      </c>
      <c r="C8271">
        <v>2004</v>
      </c>
      <c r="D8271">
        <v>2.9</v>
      </c>
      <c r="E8271" t="s">
        <v>22</v>
      </c>
      <c r="F8271" t="s">
        <v>25</v>
      </c>
      <c r="G8271">
        <v>165008</v>
      </c>
      <c r="H8271">
        <v>3</v>
      </c>
      <c r="I8271">
        <v>1</v>
      </c>
      <c r="J8271">
        <v>6899</v>
      </c>
    </row>
    <row r="8272" spans="1:10" x14ac:dyDescent="0.2">
      <c r="A8272" t="s">
        <v>26</v>
      </c>
      <c r="B8272" t="s">
        <v>47</v>
      </c>
      <c r="C8272">
        <v>2018</v>
      </c>
      <c r="D8272">
        <v>4.0999999999999996</v>
      </c>
      <c r="E8272" t="s">
        <v>22</v>
      </c>
      <c r="F8272" t="s">
        <v>17</v>
      </c>
      <c r="G8272">
        <v>164802</v>
      </c>
      <c r="H8272">
        <v>5</v>
      </c>
      <c r="I8272">
        <v>1</v>
      </c>
      <c r="J8272">
        <v>13803</v>
      </c>
    </row>
    <row r="8273" spans="1:10" x14ac:dyDescent="0.2">
      <c r="A8273" t="s">
        <v>10</v>
      </c>
      <c r="B8273" t="s">
        <v>31</v>
      </c>
      <c r="C8273">
        <v>2007</v>
      </c>
      <c r="D8273">
        <v>2.8</v>
      </c>
      <c r="E8273" t="s">
        <v>12</v>
      </c>
      <c r="F8273" t="s">
        <v>25</v>
      </c>
      <c r="G8273">
        <v>247347</v>
      </c>
      <c r="H8273">
        <v>2</v>
      </c>
      <c r="I8273">
        <v>3</v>
      </c>
      <c r="J8273">
        <v>4053</v>
      </c>
    </row>
    <row r="8274" spans="1:10" x14ac:dyDescent="0.2">
      <c r="A8274" t="s">
        <v>20</v>
      </c>
      <c r="B8274" t="s">
        <v>21</v>
      </c>
      <c r="C8274">
        <v>2019</v>
      </c>
      <c r="D8274">
        <v>3.9</v>
      </c>
      <c r="E8274" t="s">
        <v>12</v>
      </c>
      <c r="F8274" t="s">
        <v>17</v>
      </c>
      <c r="G8274">
        <v>298275</v>
      </c>
      <c r="H8274">
        <v>3</v>
      </c>
      <c r="I8274">
        <v>3</v>
      </c>
      <c r="J8274">
        <v>9234</v>
      </c>
    </row>
    <row r="8275" spans="1:10" x14ac:dyDescent="0.2">
      <c r="A8275" t="s">
        <v>10</v>
      </c>
      <c r="B8275" t="s">
        <v>48</v>
      </c>
      <c r="C8275">
        <v>2022</v>
      </c>
      <c r="D8275">
        <v>1.5</v>
      </c>
      <c r="E8275" t="s">
        <v>22</v>
      </c>
      <c r="F8275" t="s">
        <v>25</v>
      </c>
      <c r="G8275">
        <v>204331</v>
      </c>
      <c r="H8275">
        <v>4</v>
      </c>
      <c r="I8275">
        <v>5</v>
      </c>
      <c r="J8275">
        <v>10113</v>
      </c>
    </row>
    <row r="8276" spans="1:10" x14ac:dyDescent="0.2">
      <c r="A8276" t="s">
        <v>10</v>
      </c>
      <c r="B8276" t="s">
        <v>31</v>
      </c>
      <c r="C8276">
        <v>2022</v>
      </c>
      <c r="D8276">
        <v>1.9</v>
      </c>
      <c r="E8276" t="s">
        <v>16</v>
      </c>
      <c r="F8276" t="s">
        <v>25</v>
      </c>
      <c r="G8276">
        <v>169512</v>
      </c>
      <c r="H8276">
        <v>3</v>
      </c>
      <c r="I8276">
        <v>3</v>
      </c>
      <c r="J8276">
        <v>10209</v>
      </c>
    </row>
    <row r="8277" spans="1:10" x14ac:dyDescent="0.2">
      <c r="A8277" t="s">
        <v>33</v>
      </c>
      <c r="B8277" t="s">
        <v>34</v>
      </c>
      <c r="C8277">
        <v>2020</v>
      </c>
      <c r="D8277">
        <v>1.4</v>
      </c>
      <c r="E8277" t="s">
        <v>28</v>
      </c>
      <c r="F8277" t="s">
        <v>13</v>
      </c>
      <c r="G8277">
        <v>14981</v>
      </c>
      <c r="H8277">
        <v>3</v>
      </c>
      <c r="I8277">
        <v>5</v>
      </c>
      <c r="J8277">
        <v>11200</v>
      </c>
    </row>
    <row r="8278" spans="1:10" x14ac:dyDescent="0.2">
      <c r="A8278" t="s">
        <v>18</v>
      </c>
      <c r="B8278" t="s">
        <v>19</v>
      </c>
      <c r="C8278">
        <v>2019</v>
      </c>
      <c r="D8278">
        <v>1.5</v>
      </c>
      <c r="E8278" t="s">
        <v>28</v>
      </c>
      <c r="F8278" t="s">
        <v>13</v>
      </c>
      <c r="G8278">
        <v>63515</v>
      </c>
      <c r="H8278">
        <v>3</v>
      </c>
      <c r="I8278">
        <v>5</v>
      </c>
      <c r="J8278">
        <v>10029</v>
      </c>
    </row>
    <row r="8279" spans="1:10" x14ac:dyDescent="0.2">
      <c r="A8279" t="s">
        <v>20</v>
      </c>
      <c r="B8279" t="s">
        <v>42</v>
      </c>
      <c r="C8279">
        <v>2005</v>
      </c>
      <c r="D8279">
        <v>3.1</v>
      </c>
      <c r="E8279" t="s">
        <v>12</v>
      </c>
      <c r="F8279" t="s">
        <v>13</v>
      </c>
      <c r="G8279">
        <v>225946</v>
      </c>
      <c r="H8279">
        <v>4</v>
      </c>
      <c r="I8279">
        <v>2</v>
      </c>
      <c r="J8279">
        <v>4181</v>
      </c>
    </row>
    <row r="8280" spans="1:10" x14ac:dyDescent="0.2">
      <c r="A8280" t="s">
        <v>14</v>
      </c>
      <c r="B8280" t="s">
        <v>39</v>
      </c>
      <c r="C8280">
        <v>2016</v>
      </c>
      <c r="D8280">
        <v>3.2</v>
      </c>
      <c r="E8280" t="s">
        <v>16</v>
      </c>
      <c r="F8280" t="s">
        <v>13</v>
      </c>
      <c r="G8280">
        <v>69485</v>
      </c>
      <c r="H8280">
        <v>4</v>
      </c>
      <c r="I8280">
        <v>4</v>
      </c>
      <c r="J8280">
        <v>11710</v>
      </c>
    </row>
    <row r="8281" spans="1:10" x14ac:dyDescent="0.2">
      <c r="A8281" t="s">
        <v>23</v>
      </c>
      <c r="B8281" t="s">
        <v>38</v>
      </c>
      <c r="C8281">
        <v>2000</v>
      </c>
      <c r="D8281">
        <v>1.1000000000000001</v>
      </c>
      <c r="E8281" t="s">
        <v>16</v>
      </c>
      <c r="F8281" t="s">
        <v>25</v>
      </c>
      <c r="G8281">
        <v>184353</v>
      </c>
      <c r="H8281">
        <v>5</v>
      </c>
      <c r="I8281">
        <v>2</v>
      </c>
      <c r="J8281">
        <v>2512</v>
      </c>
    </row>
    <row r="8282" spans="1:10" x14ac:dyDescent="0.2">
      <c r="A8282" t="s">
        <v>20</v>
      </c>
      <c r="B8282" t="s">
        <v>42</v>
      </c>
      <c r="C8282">
        <v>2005</v>
      </c>
      <c r="D8282">
        <v>4.0999999999999996</v>
      </c>
      <c r="E8282" t="s">
        <v>22</v>
      </c>
      <c r="F8282" t="s">
        <v>13</v>
      </c>
      <c r="G8282">
        <v>245950</v>
      </c>
      <c r="H8282">
        <v>4</v>
      </c>
      <c r="I8282">
        <v>2</v>
      </c>
      <c r="J8282">
        <v>6781</v>
      </c>
    </row>
    <row r="8283" spans="1:10" x14ac:dyDescent="0.2">
      <c r="A8283" t="s">
        <v>36</v>
      </c>
      <c r="B8283" t="s">
        <v>44</v>
      </c>
      <c r="C8283">
        <v>2010</v>
      </c>
      <c r="D8283">
        <v>4.2</v>
      </c>
      <c r="E8283" t="s">
        <v>28</v>
      </c>
      <c r="F8283" t="s">
        <v>13</v>
      </c>
      <c r="G8283">
        <v>43357</v>
      </c>
      <c r="H8283">
        <v>2</v>
      </c>
      <c r="I8283">
        <v>1</v>
      </c>
      <c r="J8283">
        <v>10432</v>
      </c>
    </row>
    <row r="8284" spans="1:10" x14ac:dyDescent="0.2">
      <c r="A8284" t="s">
        <v>20</v>
      </c>
      <c r="B8284" t="s">
        <v>21</v>
      </c>
      <c r="C8284">
        <v>2015</v>
      </c>
      <c r="D8284">
        <v>1.2</v>
      </c>
      <c r="E8284" t="s">
        <v>16</v>
      </c>
      <c r="F8284" t="s">
        <v>13</v>
      </c>
      <c r="G8284">
        <v>238115</v>
      </c>
      <c r="H8284">
        <v>5</v>
      </c>
      <c r="I8284">
        <v>5</v>
      </c>
      <c r="J8284">
        <v>6037</v>
      </c>
    </row>
    <row r="8285" spans="1:10" x14ac:dyDescent="0.2">
      <c r="A8285" t="s">
        <v>14</v>
      </c>
      <c r="B8285" t="s">
        <v>39</v>
      </c>
      <c r="C8285">
        <v>2017</v>
      </c>
      <c r="D8285">
        <v>3.9</v>
      </c>
      <c r="E8285" t="s">
        <v>28</v>
      </c>
      <c r="F8285" t="s">
        <v>25</v>
      </c>
      <c r="G8285">
        <v>53263</v>
      </c>
      <c r="H8285">
        <v>4</v>
      </c>
      <c r="I8285">
        <v>5</v>
      </c>
      <c r="J8285">
        <v>12034</v>
      </c>
    </row>
    <row r="8286" spans="1:10" x14ac:dyDescent="0.2">
      <c r="A8286" t="s">
        <v>18</v>
      </c>
      <c r="B8286" t="s">
        <v>54</v>
      </c>
      <c r="C8286">
        <v>2017</v>
      </c>
      <c r="D8286">
        <v>2.2000000000000002</v>
      </c>
      <c r="E8286" t="s">
        <v>28</v>
      </c>
      <c r="F8286" t="s">
        <v>13</v>
      </c>
      <c r="G8286">
        <v>60725</v>
      </c>
      <c r="H8286">
        <v>4</v>
      </c>
      <c r="I8286">
        <v>1</v>
      </c>
      <c r="J8286">
        <v>10185</v>
      </c>
    </row>
    <row r="8287" spans="1:10" x14ac:dyDescent="0.2">
      <c r="A8287" t="s">
        <v>20</v>
      </c>
      <c r="B8287" t="s">
        <v>50</v>
      </c>
      <c r="C8287">
        <v>2017</v>
      </c>
      <c r="D8287">
        <v>2.9</v>
      </c>
      <c r="E8287" t="s">
        <v>16</v>
      </c>
      <c r="F8287" t="s">
        <v>25</v>
      </c>
      <c r="G8287">
        <v>13036</v>
      </c>
      <c r="H8287">
        <v>4</v>
      </c>
      <c r="I8287">
        <v>3</v>
      </c>
      <c r="J8287">
        <v>12839</v>
      </c>
    </row>
    <row r="8288" spans="1:10" x14ac:dyDescent="0.2">
      <c r="A8288" t="s">
        <v>14</v>
      </c>
      <c r="B8288" t="s">
        <v>15</v>
      </c>
      <c r="C8288">
        <v>2008</v>
      </c>
      <c r="D8288">
        <v>1.9</v>
      </c>
      <c r="E8288" t="s">
        <v>12</v>
      </c>
      <c r="F8288" t="s">
        <v>25</v>
      </c>
      <c r="G8288">
        <v>200249</v>
      </c>
      <c r="H8288">
        <v>3</v>
      </c>
      <c r="I8288">
        <v>4</v>
      </c>
      <c r="J8288">
        <v>4395</v>
      </c>
    </row>
    <row r="8289" spans="1:10" x14ac:dyDescent="0.2">
      <c r="A8289" t="s">
        <v>36</v>
      </c>
      <c r="B8289" t="s">
        <v>53</v>
      </c>
      <c r="C8289">
        <v>2009</v>
      </c>
      <c r="D8289">
        <v>4.5999999999999996</v>
      </c>
      <c r="E8289" t="s">
        <v>12</v>
      </c>
      <c r="F8289" t="s">
        <v>25</v>
      </c>
      <c r="G8289">
        <v>207314</v>
      </c>
      <c r="H8289">
        <v>4</v>
      </c>
      <c r="I8289">
        <v>3</v>
      </c>
      <c r="J8289">
        <v>7253</v>
      </c>
    </row>
    <row r="8290" spans="1:10" x14ac:dyDescent="0.2">
      <c r="A8290" t="s">
        <v>36</v>
      </c>
      <c r="B8290" t="s">
        <v>53</v>
      </c>
      <c r="C8290">
        <v>2000</v>
      </c>
      <c r="D8290">
        <v>1.8</v>
      </c>
      <c r="E8290" t="s">
        <v>28</v>
      </c>
      <c r="F8290" t="s">
        <v>25</v>
      </c>
      <c r="G8290">
        <v>145628</v>
      </c>
      <c r="H8290">
        <v>5</v>
      </c>
      <c r="I8290">
        <v>2</v>
      </c>
      <c r="J8290">
        <v>2987</v>
      </c>
    </row>
    <row r="8291" spans="1:10" x14ac:dyDescent="0.2">
      <c r="A8291" t="s">
        <v>10</v>
      </c>
      <c r="B8291" t="s">
        <v>11</v>
      </c>
      <c r="C8291">
        <v>2002</v>
      </c>
      <c r="D8291">
        <v>2.2999999999999998</v>
      </c>
      <c r="E8291" t="s">
        <v>12</v>
      </c>
      <c r="F8291" t="s">
        <v>25</v>
      </c>
      <c r="G8291">
        <v>246922</v>
      </c>
      <c r="H8291">
        <v>5</v>
      </c>
      <c r="I8291">
        <v>3</v>
      </c>
      <c r="J8291">
        <v>2061</v>
      </c>
    </row>
    <row r="8292" spans="1:10" x14ac:dyDescent="0.2">
      <c r="A8292" t="s">
        <v>20</v>
      </c>
      <c r="B8292" t="s">
        <v>21</v>
      </c>
      <c r="C8292">
        <v>2023</v>
      </c>
      <c r="D8292">
        <v>2.1</v>
      </c>
      <c r="E8292" t="s">
        <v>16</v>
      </c>
      <c r="F8292" t="s">
        <v>25</v>
      </c>
      <c r="G8292">
        <v>207880</v>
      </c>
      <c r="H8292">
        <v>2</v>
      </c>
      <c r="I8292">
        <v>3</v>
      </c>
      <c r="J8292">
        <v>9942</v>
      </c>
    </row>
    <row r="8293" spans="1:10" x14ac:dyDescent="0.2">
      <c r="A8293" t="s">
        <v>10</v>
      </c>
      <c r="B8293" t="s">
        <v>31</v>
      </c>
      <c r="C8293">
        <v>2002</v>
      </c>
      <c r="D8293">
        <v>4.8</v>
      </c>
      <c r="E8293" t="s">
        <v>28</v>
      </c>
      <c r="F8293" t="s">
        <v>17</v>
      </c>
      <c r="G8293">
        <v>199318</v>
      </c>
      <c r="H8293">
        <v>5</v>
      </c>
      <c r="I8293">
        <v>1</v>
      </c>
      <c r="J8293">
        <v>7013</v>
      </c>
    </row>
    <row r="8294" spans="1:10" x14ac:dyDescent="0.2">
      <c r="A8294" t="s">
        <v>40</v>
      </c>
      <c r="B8294" t="s">
        <v>49</v>
      </c>
      <c r="C8294">
        <v>2006</v>
      </c>
      <c r="D8294">
        <v>3.7</v>
      </c>
      <c r="E8294" t="s">
        <v>16</v>
      </c>
      <c r="F8294" t="s">
        <v>25</v>
      </c>
      <c r="G8294">
        <v>193331</v>
      </c>
      <c r="H8294">
        <v>4</v>
      </c>
      <c r="I8294">
        <v>3</v>
      </c>
      <c r="J8294">
        <v>6733</v>
      </c>
    </row>
    <row r="8295" spans="1:10" x14ac:dyDescent="0.2">
      <c r="A8295" t="s">
        <v>33</v>
      </c>
      <c r="B8295" t="s">
        <v>43</v>
      </c>
      <c r="C8295">
        <v>2023</v>
      </c>
      <c r="D8295">
        <v>3.5</v>
      </c>
      <c r="E8295" t="s">
        <v>16</v>
      </c>
      <c r="F8295" t="s">
        <v>17</v>
      </c>
      <c r="G8295">
        <v>164915</v>
      </c>
      <c r="H8295">
        <v>2</v>
      </c>
      <c r="I8295">
        <v>3</v>
      </c>
      <c r="J8295">
        <v>13701</v>
      </c>
    </row>
    <row r="8296" spans="1:10" x14ac:dyDescent="0.2">
      <c r="A8296" t="s">
        <v>23</v>
      </c>
      <c r="B8296" t="s">
        <v>45</v>
      </c>
      <c r="C8296">
        <v>2003</v>
      </c>
      <c r="D8296">
        <v>3.8</v>
      </c>
      <c r="E8296" t="s">
        <v>16</v>
      </c>
      <c r="F8296" t="s">
        <v>17</v>
      </c>
      <c r="G8296">
        <v>123338</v>
      </c>
      <c r="H8296">
        <v>5</v>
      </c>
      <c r="I8296">
        <v>4</v>
      </c>
      <c r="J8296">
        <v>8833</v>
      </c>
    </row>
    <row r="8297" spans="1:10" x14ac:dyDescent="0.2">
      <c r="A8297" t="s">
        <v>23</v>
      </c>
      <c r="B8297" t="s">
        <v>24</v>
      </c>
      <c r="C8297">
        <v>2017</v>
      </c>
      <c r="D8297">
        <v>4</v>
      </c>
      <c r="E8297" t="s">
        <v>16</v>
      </c>
      <c r="F8297" t="s">
        <v>13</v>
      </c>
      <c r="G8297">
        <v>223606</v>
      </c>
      <c r="H8297">
        <v>5</v>
      </c>
      <c r="I8297">
        <v>4</v>
      </c>
      <c r="J8297">
        <v>9727</v>
      </c>
    </row>
    <row r="8298" spans="1:10" x14ac:dyDescent="0.2">
      <c r="A8298" t="s">
        <v>23</v>
      </c>
      <c r="B8298" t="s">
        <v>24</v>
      </c>
      <c r="C8298">
        <v>2011</v>
      </c>
      <c r="D8298">
        <v>1.9</v>
      </c>
      <c r="E8298" t="s">
        <v>16</v>
      </c>
      <c r="F8298" t="s">
        <v>13</v>
      </c>
      <c r="G8298">
        <v>42520</v>
      </c>
      <c r="H8298">
        <v>2</v>
      </c>
      <c r="I8298">
        <v>3</v>
      </c>
      <c r="J8298">
        <v>9449</v>
      </c>
    </row>
    <row r="8299" spans="1:10" x14ac:dyDescent="0.2">
      <c r="A8299" t="s">
        <v>40</v>
      </c>
      <c r="B8299" t="s">
        <v>51</v>
      </c>
      <c r="C8299">
        <v>2014</v>
      </c>
      <c r="D8299">
        <v>3.7</v>
      </c>
      <c r="E8299" t="s">
        <v>28</v>
      </c>
      <c r="F8299" t="s">
        <v>25</v>
      </c>
      <c r="G8299">
        <v>233520</v>
      </c>
      <c r="H8299">
        <v>2</v>
      </c>
      <c r="I8299">
        <v>3</v>
      </c>
      <c r="J8299">
        <v>7329</v>
      </c>
    </row>
    <row r="8300" spans="1:10" x14ac:dyDescent="0.2">
      <c r="A8300" t="s">
        <v>14</v>
      </c>
      <c r="B8300" t="s">
        <v>46</v>
      </c>
      <c r="C8300">
        <v>2018</v>
      </c>
      <c r="D8300">
        <v>4</v>
      </c>
      <c r="E8300" t="s">
        <v>28</v>
      </c>
      <c r="F8300" t="s">
        <v>17</v>
      </c>
      <c r="G8300">
        <v>74435</v>
      </c>
      <c r="H8300">
        <v>4</v>
      </c>
      <c r="I8300">
        <v>5</v>
      </c>
      <c r="J8300">
        <v>13511</v>
      </c>
    </row>
    <row r="8301" spans="1:10" x14ac:dyDescent="0.2">
      <c r="A8301" t="s">
        <v>18</v>
      </c>
      <c r="B8301" t="s">
        <v>19</v>
      </c>
      <c r="C8301">
        <v>2007</v>
      </c>
      <c r="D8301">
        <v>1.2</v>
      </c>
      <c r="E8301" t="s">
        <v>16</v>
      </c>
      <c r="F8301" t="s">
        <v>13</v>
      </c>
      <c r="G8301">
        <v>79659</v>
      </c>
      <c r="H8301">
        <v>5</v>
      </c>
      <c r="I8301">
        <v>5</v>
      </c>
      <c r="J8301">
        <v>6806</v>
      </c>
    </row>
    <row r="8302" spans="1:10" x14ac:dyDescent="0.2">
      <c r="A8302" t="s">
        <v>29</v>
      </c>
      <c r="B8302" t="s">
        <v>56</v>
      </c>
      <c r="C8302">
        <v>2013</v>
      </c>
      <c r="D8302">
        <v>3.9</v>
      </c>
      <c r="E8302" t="s">
        <v>12</v>
      </c>
      <c r="F8302" t="s">
        <v>25</v>
      </c>
      <c r="G8302">
        <v>184064</v>
      </c>
      <c r="H8302">
        <v>4</v>
      </c>
      <c r="I8302">
        <v>4</v>
      </c>
      <c r="J8302">
        <v>8218</v>
      </c>
    </row>
    <row r="8303" spans="1:10" x14ac:dyDescent="0.2">
      <c r="A8303" t="s">
        <v>40</v>
      </c>
      <c r="B8303" t="s">
        <v>41</v>
      </c>
      <c r="C8303">
        <v>2012</v>
      </c>
      <c r="D8303">
        <v>3.1</v>
      </c>
      <c r="E8303" t="s">
        <v>16</v>
      </c>
      <c r="F8303" t="s">
        <v>25</v>
      </c>
      <c r="G8303">
        <v>279835</v>
      </c>
      <c r="H8303">
        <v>5</v>
      </c>
      <c r="I8303">
        <v>1</v>
      </c>
      <c r="J8303">
        <v>6203</v>
      </c>
    </row>
    <row r="8304" spans="1:10" x14ac:dyDescent="0.2">
      <c r="A8304" t="s">
        <v>33</v>
      </c>
      <c r="B8304" t="s">
        <v>55</v>
      </c>
      <c r="C8304">
        <v>2006</v>
      </c>
      <c r="D8304">
        <v>4.7</v>
      </c>
      <c r="E8304" t="s">
        <v>22</v>
      </c>
      <c r="F8304" t="s">
        <v>17</v>
      </c>
      <c r="G8304">
        <v>91669</v>
      </c>
      <c r="H8304">
        <v>3</v>
      </c>
      <c r="I8304">
        <v>4</v>
      </c>
      <c r="J8304">
        <v>12266</v>
      </c>
    </row>
    <row r="8305" spans="1:10" x14ac:dyDescent="0.2">
      <c r="A8305" t="s">
        <v>36</v>
      </c>
      <c r="B8305" t="s">
        <v>44</v>
      </c>
      <c r="C8305">
        <v>2013</v>
      </c>
      <c r="D8305">
        <v>4.5</v>
      </c>
      <c r="E8305" t="s">
        <v>22</v>
      </c>
      <c r="F8305" t="s">
        <v>17</v>
      </c>
      <c r="G8305">
        <v>289405</v>
      </c>
      <c r="H8305">
        <v>2</v>
      </c>
      <c r="I8305">
        <v>1</v>
      </c>
      <c r="J8305">
        <v>10211</v>
      </c>
    </row>
    <row r="8306" spans="1:10" x14ac:dyDescent="0.2">
      <c r="A8306" t="s">
        <v>14</v>
      </c>
      <c r="B8306" t="s">
        <v>39</v>
      </c>
      <c r="C8306">
        <v>2022</v>
      </c>
      <c r="D8306">
        <v>1.8</v>
      </c>
      <c r="E8306" t="s">
        <v>22</v>
      </c>
      <c r="F8306" t="s">
        <v>25</v>
      </c>
      <c r="G8306">
        <v>68807</v>
      </c>
      <c r="H8306">
        <v>5</v>
      </c>
      <c r="I8306">
        <v>4</v>
      </c>
      <c r="J8306">
        <v>13123</v>
      </c>
    </row>
    <row r="8307" spans="1:10" x14ac:dyDescent="0.2">
      <c r="A8307" t="s">
        <v>40</v>
      </c>
      <c r="B8307" t="s">
        <v>51</v>
      </c>
      <c r="C8307">
        <v>2022</v>
      </c>
      <c r="D8307">
        <v>2</v>
      </c>
      <c r="E8307" t="s">
        <v>12</v>
      </c>
      <c r="F8307" t="s">
        <v>17</v>
      </c>
      <c r="G8307">
        <v>220849</v>
      </c>
      <c r="H8307">
        <v>4</v>
      </c>
      <c r="I8307">
        <v>1</v>
      </c>
      <c r="J8307">
        <v>9783</v>
      </c>
    </row>
    <row r="8308" spans="1:10" x14ac:dyDescent="0.2">
      <c r="A8308" t="s">
        <v>33</v>
      </c>
      <c r="B8308" t="s">
        <v>55</v>
      </c>
      <c r="C8308">
        <v>2003</v>
      </c>
      <c r="D8308">
        <v>1.3</v>
      </c>
      <c r="E8308" t="s">
        <v>28</v>
      </c>
      <c r="F8308" t="s">
        <v>25</v>
      </c>
      <c r="G8308">
        <v>86199</v>
      </c>
      <c r="H8308">
        <v>5</v>
      </c>
      <c r="I8308">
        <v>1</v>
      </c>
      <c r="J8308">
        <v>4576</v>
      </c>
    </row>
    <row r="8309" spans="1:10" x14ac:dyDescent="0.2">
      <c r="A8309" t="s">
        <v>14</v>
      </c>
      <c r="B8309" t="s">
        <v>39</v>
      </c>
      <c r="C8309">
        <v>2023</v>
      </c>
      <c r="D8309">
        <v>4.8</v>
      </c>
      <c r="E8309" t="s">
        <v>16</v>
      </c>
      <c r="F8309" t="s">
        <v>17</v>
      </c>
      <c r="G8309">
        <v>181534</v>
      </c>
      <c r="H8309">
        <v>2</v>
      </c>
      <c r="I8309">
        <v>4</v>
      </c>
      <c r="J8309">
        <v>14669</v>
      </c>
    </row>
    <row r="8310" spans="1:10" x14ac:dyDescent="0.2">
      <c r="A8310" t="s">
        <v>23</v>
      </c>
      <c r="B8310" t="s">
        <v>38</v>
      </c>
      <c r="C8310">
        <v>2016</v>
      </c>
      <c r="D8310">
        <v>3.5</v>
      </c>
      <c r="E8310" t="s">
        <v>28</v>
      </c>
      <c r="F8310" t="s">
        <v>13</v>
      </c>
      <c r="G8310">
        <v>48780</v>
      </c>
      <c r="H8310">
        <v>4</v>
      </c>
      <c r="I8310">
        <v>5</v>
      </c>
      <c r="J8310">
        <v>11424</v>
      </c>
    </row>
    <row r="8311" spans="1:10" x14ac:dyDescent="0.2">
      <c r="A8311" t="s">
        <v>29</v>
      </c>
      <c r="B8311" t="s">
        <v>35</v>
      </c>
      <c r="C8311">
        <v>2011</v>
      </c>
      <c r="D8311">
        <v>4.4000000000000004</v>
      </c>
      <c r="E8311" t="s">
        <v>16</v>
      </c>
      <c r="F8311" t="s">
        <v>25</v>
      </c>
      <c r="G8311">
        <v>35353</v>
      </c>
      <c r="H8311">
        <v>5</v>
      </c>
      <c r="I8311">
        <v>3</v>
      </c>
      <c r="J8311">
        <v>12092</v>
      </c>
    </row>
    <row r="8312" spans="1:10" x14ac:dyDescent="0.2">
      <c r="A8312" t="s">
        <v>23</v>
      </c>
      <c r="B8312" t="s">
        <v>45</v>
      </c>
      <c r="C8312">
        <v>2010</v>
      </c>
      <c r="D8312">
        <v>2.2999999999999998</v>
      </c>
      <c r="E8312" t="s">
        <v>16</v>
      </c>
      <c r="F8312" t="s">
        <v>17</v>
      </c>
      <c r="G8312">
        <v>130547</v>
      </c>
      <c r="H8312">
        <v>4</v>
      </c>
      <c r="I8312">
        <v>3</v>
      </c>
      <c r="J8312">
        <v>9289</v>
      </c>
    </row>
    <row r="8313" spans="1:10" x14ac:dyDescent="0.2">
      <c r="A8313" t="s">
        <v>23</v>
      </c>
      <c r="B8313" t="s">
        <v>24</v>
      </c>
      <c r="C8313">
        <v>2001</v>
      </c>
      <c r="D8313">
        <v>3.8</v>
      </c>
      <c r="E8313" t="s">
        <v>12</v>
      </c>
      <c r="F8313" t="s">
        <v>13</v>
      </c>
      <c r="G8313">
        <v>250716</v>
      </c>
      <c r="H8313">
        <v>5</v>
      </c>
      <c r="I8313">
        <v>4</v>
      </c>
      <c r="J8313">
        <v>3185</v>
      </c>
    </row>
    <row r="8314" spans="1:10" x14ac:dyDescent="0.2">
      <c r="A8314" t="s">
        <v>40</v>
      </c>
      <c r="B8314" t="s">
        <v>51</v>
      </c>
      <c r="C8314">
        <v>2017</v>
      </c>
      <c r="D8314">
        <v>2</v>
      </c>
      <c r="E8314" t="s">
        <v>12</v>
      </c>
      <c r="F8314" t="s">
        <v>25</v>
      </c>
      <c r="G8314">
        <v>141608</v>
      </c>
      <c r="H8314">
        <v>5</v>
      </c>
      <c r="I8314">
        <v>4</v>
      </c>
      <c r="J8314">
        <v>8367</v>
      </c>
    </row>
    <row r="8315" spans="1:10" x14ac:dyDescent="0.2">
      <c r="A8315" t="s">
        <v>18</v>
      </c>
      <c r="B8315" t="s">
        <v>54</v>
      </c>
      <c r="C8315">
        <v>2000</v>
      </c>
      <c r="D8315">
        <v>1.1000000000000001</v>
      </c>
      <c r="E8315" t="s">
        <v>28</v>
      </c>
      <c r="F8315" t="s">
        <v>25</v>
      </c>
      <c r="G8315">
        <v>117793</v>
      </c>
      <c r="H8315">
        <v>4</v>
      </c>
      <c r="I8315">
        <v>3</v>
      </c>
      <c r="J8315">
        <v>2844</v>
      </c>
    </row>
    <row r="8316" spans="1:10" x14ac:dyDescent="0.2">
      <c r="A8316" t="s">
        <v>14</v>
      </c>
      <c r="B8316" t="s">
        <v>15</v>
      </c>
      <c r="C8316">
        <v>2021</v>
      </c>
      <c r="D8316">
        <v>2.4</v>
      </c>
      <c r="E8316" t="s">
        <v>22</v>
      </c>
      <c r="F8316" t="s">
        <v>13</v>
      </c>
      <c r="G8316">
        <v>285074</v>
      </c>
      <c r="H8316">
        <v>3</v>
      </c>
      <c r="I8316">
        <v>1</v>
      </c>
      <c r="J8316">
        <v>9098</v>
      </c>
    </row>
    <row r="8317" spans="1:10" x14ac:dyDescent="0.2">
      <c r="A8317" t="s">
        <v>10</v>
      </c>
      <c r="B8317" t="s">
        <v>11</v>
      </c>
      <c r="C8317">
        <v>2020</v>
      </c>
      <c r="D8317">
        <v>3.1</v>
      </c>
      <c r="E8317" t="s">
        <v>28</v>
      </c>
      <c r="F8317" t="s">
        <v>25</v>
      </c>
      <c r="G8317">
        <v>244385</v>
      </c>
      <c r="H8317">
        <v>2</v>
      </c>
      <c r="I8317">
        <v>5</v>
      </c>
      <c r="J8317">
        <v>8312</v>
      </c>
    </row>
    <row r="8318" spans="1:10" x14ac:dyDescent="0.2">
      <c r="A8318" t="s">
        <v>10</v>
      </c>
      <c r="B8318" t="s">
        <v>11</v>
      </c>
      <c r="C8318">
        <v>2020</v>
      </c>
      <c r="D8318">
        <v>4.3</v>
      </c>
      <c r="E8318" t="s">
        <v>16</v>
      </c>
      <c r="F8318" t="s">
        <v>17</v>
      </c>
      <c r="G8318">
        <v>270057</v>
      </c>
      <c r="H8318">
        <v>5</v>
      </c>
      <c r="I8318">
        <v>4</v>
      </c>
      <c r="J8318">
        <v>11498</v>
      </c>
    </row>
    <row r="8319" spans="1:10" x14ac:dyDescent="0.2">
      <c r="A8319" t="s">
        <v>29</v>
      </c>
      <c r="B8319" t="s">
        <v>56</v>
      </c>
      <c r="C8319">
        <v>2007</v>
      </c>
      <c r="D8319">
        <v>2.9</v>
      </c>
      <c r="E8319" t="s">
        <v>28</v>
      </c>
      <c r="F8319" t="s">
        <v>17</v>
      </c>
      <c r="G8319">
        <v>177432</v>
      </c>
      <c r="H8319">
        <v>4</v>
      </c>
      <c r="I8319">
        <v>1</v>
      </c>
      <c r="J8319">
        <v>7051</v>
      </c>
    </row>
    <row r="8320" spans="1:10" x14ac:dyDescent="0.2">
      <c r="A8320" t="s">
        <v>33</v>
      </c>
      <c r="B8320" t="s">
        <v>43</v>
      </c>
      <c r="C8320">
        <v>2015</v>
      </c>
      <c r="D8320">
        <v>4.4000000000000004</v>
      </c>
      <c r="E8320" t="s">
        <v>16</v>
      </c>
      <c r="F8320" t="s">
        <v>13</v>
      </c>
      <c r="G8320">
        <v>127685</v>
      </c>
      <c r="H8320">
        <v>2</v>
      </c>
      <c r="I8320">
        <v>1</v>
      </c>
      <c r="J8320">
        <v>11446</v>
      </c>
    </row>
    <row r="8321" spans="1:10" x14ac:dyDescent="0.2">
      <c r="A8321" t="s">
        <v>23</v>
      </c>
      <c r="B8321" t="s">
        <v>38</v>
      </c>
      <c r="C8321">
        <v>2019</v>
      </c>
      <c r="D8321">
        <v>1.4</v>
      </c>
      <c r="E8321" t="s">
        <v>12</v>
      </c>
      <c r="F8321" t="s">
        <v>25</v>
      </c>
      <c r="G8321">
        <v>133616</v>
      </c>
      <c r="H8321">
        <v>5</v>
      </c>
      <c r="I8321">
        <v>2</v>
      </c>
      <c r="J8321">
        <v>8527</v>
      </c>
    </row>
    <row r="8322" spans="1:10" x14ac:dyDescent="0.2">
      <c r="A8322" t="s">
        <v>40</v>
      </c>
      <c r="B8322" t="s">
        <v>51</v>
      </c>
      <c r="C8322">
        <v>2008</v>
      </c>
      <c r="D8322">
        <v>2.2999999999999998</v>
      </c>
      <c r="E8322" t="s">
        <v>22</v>
      </c>
      <c r="F8322" t="s">
        <v>17</v>
      </c>
      <c r="G8322">
        <v>143560</v>
      </c>
      <c r="H8322">
        <v>4</v>
      </c>
      <c r="I8322">
        <v>1</v>
      </c>
      <c r="J8322">
        <v>9428</v>
      </c>
    </row>
    <row r="8323" spans="1:10" x14ac:dyDescent="0.2">
      <c r="A8323" t="s">
        <v>33</v>
      </c>
      <c r="B8323" t="s">
        <v>34</v>
      </c>
      <c r="C8323">
        <v>2000</v>
      </c>
      <c r="D8323">
        <v>4.3</v>
      </c>
      <c r="E8323" t="s">
        <v>28</v>
      </c>
      <c r="F8323" t="s">
        <v>25</v>
      </c>
      <c r="G8323">
        <v>12675</v>
      </c>
      <c r="H8323">
        <v>3</v>
      </c>
      <c r="I8323">
        <v>4</v>
      </c>
      <c r="J8323">
        <v>8146</v>
      </c>
    </row>
    <row r="8324" spans="1:10" x14ac:dyDescent="0.2">
      <c r="A8324" t="s">
        <v>33</v>
      </c>
      <c r="B8324" t="s">
        <v>43</v>
      </c>
      <c r="C8324">
        <v>2019</v>
      </c>
      <c r="D8324">
        <v>2.4</v>
      </c>
      <c r="E8324" t="s">
        <v>16</v>
      </c>
      <c r="F8324" t="s">
        <v>13</v>
      </c>
      <c r="G8324">
        <v>259033</v>
      </c>
      <c r="H8324">
        <v>3</v>
      </c>
      <c r="I8324">
        <v>5</v>
      </c>
      <c r="J8324">
        <v>8019</v>
      </c>
    </row>
    <row r="8325" spans="1:10" x14ac:dyDescent="0.2">
      <c r="A8325" t="s">
        <v>23</v>
      </c>
      <c r="B8325" t="s">
        <v>45</v>
      </c>
      <c r="C8325">
        <v>2019</v>
      </c>
      <c r="D8325">
        <v>3.1</v>
      </c>
      <c r="E8325" t="s">
        <v>12</v>
      </c>
      <c r="F8325" t="s">
        <v>17</v>
      </c>
      <c r="G8325">
        <v>47734</v>
      </c>
      <c r="H8325">
        <v>5</v>
      </c>
      <c r="I8325">
        <v>1</v>
      </c>
      <c r="J8325">
        <v>13445</v>
      </c>
    </row>
    <row r="8326" spans="1:10" x14ac:dyDescent="0.2">
      <c r="A8326" t="s">
        <v>23</v>
      </c>
      <c r="B8326" t="s">
        <v>45</v>
      </c>
      <c r="C8326">
        <v>2023</v>
      </c>
      <c r="D8326">
        <v>3.3</v>
      </c>
      <c r="E8326" t="s">
        <v>28</v>
      </c>
      <c r="F8326" t="s">
        <v>17</v>
      </c>
      <c r="G8326">
        <v>193194</v>
      </c>
      <c r="H8326">
        <v>4</v>
      </c>
      <c r="I8326">
        <v>1</v>
      </c>
      <c r="J8326">
        <v>11936</v>
      </c>
    </row>
    <row r="8327" spans="1:10" x14ac:dyDescent="0.2">
      <c r="A8327" t="s">
        <v>33</v>
      </c>
      <c r="B8327" t="s">
        <v>43</v>
      </c>
      <c r="C8327">
        <v>2003</v>
      </c>
      <c r="D8327">
        <v>3.6</v>
      </c>
      <c r="E8327" t="s">
        <v>16</v>
      </c>
      <c r="F8327" t="s">
        <v>25</v>
      </c>
      <c r="G8327">
        <v>25567</v>
      </c>
      <c r="H8327">
        <v>2</v>
      </c>
      <c r="I8327">
        <v>2</v>
      </c>
      <c r="J8327">
        <v>9088</v>
      </c>
    </row>
    <row r="8328" spans="1:10" x14ac:dyDescent="0.2">
      <c r="A8328" t="s">
        <v>33</v>
      </c>
      <c r="B8328" t="s">
        <v>43</v>
      </c>
      <c r="C8328">
        <v>2015</v>
      </c>
      <c r="D8328">
        <v>4</v>
      </c>
      <c r="E8328" t="s">
        <v>22</v>
      </c>
      <c r="F8328" t="s">
        <v>25</v>
      </c>
      <c r="G8328">
        <v>151680</v>
      </c>
      <c r="H8328">
        <v>4</v>
      </c>
      <c r="I8328">
        <v>3</v>
      </c>
      <c r="J8328">
        <v>11566</v>
      </c>
    </row>
    <row r="8329" spans="1:10" x14ac:dyDescent="0.2">
      <c r="A8329" t="s">
        <v>14</v>
      </c>
      <c r="B8329" t="s">
        <v>46</v>
      </c>
      <c r="C8329">
        <v>2001</v>
      </c>
      <c r="D8329">
        <v>2</v>
      </c>
      <c r="E8329" t="s">
        <v>16</v>
      </c>
      <c r="F8329" t="s">
        <v>13</v>
      </c>
      <c r="G8329">
        <v>6031</v>
      </c>
      <c r="H8329">
        <v>3</v>
      </c>
      <c r="I8329">
        <v>4</v>
      </c>
      <c r="J8329">
        <v>7279</v>
      </c>
    </row>
    <row r="8330" spans="1:10" x14ac:dyDescent="0.2">
      <c r="A8330" t="s">
        <v>36</v>
      </c>
      <c r="B8330" t="s">
        <v>44</v>
      </c>
      <c r="C8330">
        <v>2015</v>
      </c>
      <c r="D8330">
        <v>3.2</v>
      </c>
      <c r="E8330" t="s">
        <v>16</v>
      </c>
      <c r="F8330" t="s">
        <v>25</v>
      </c>
      <c r="G8330">
        <v>52021</v>
      </c>
      <c r="H8330">
        <v>4</v>
      </c>
      <c r="I8330">
        <v>1</v>
      </c>
      <c r="J8330">
        <v>11759</v>
      </c>
    </row>
    <row r="8331" spans="1:10" x14ac:dyDescent="0.2">
      <c r="A8331" t="s">
        <v>20</v>
      </c>
      <c r="B8331" t="s">
        <v>21</v>
      </c>
      <c r="C8331">
        <v>2020</v>
      </c>
      <c r="D8331">
        <v>4.9000000000000004</v>
      </c>
      <c r="E8331" t="s">
        <v>12</v>
      </c>
      <c r="F8331" t="s">
        <v>13</v>
      </c>
      <c r="G8331">
        <v>251250</v>
      </c>
      <c r="H8331">
        <v>4</v>
      </c>
      <c r="I8331">
        <v>2</v>
      </c>
      <c r="J8331">
        <v>9975</v>
      </c>
    </row>
    <row r="8332" spans="1:10" x14ac:dyDescent="0.2">
      <c r="A8332" t="s">
        <v>18</v>
      </c>
      <c r="B8332" t="s">
        <v>52</v>
      </c>
      <c r="C8332">
        <v>2009</v>
      </c>
      <c r="D8332">
        <v>3.6</v>
      </c>
      <c r="E8332" t="s">
        <v>22</v>
      </c>
      <c r="F8332" t="s">
        <v>13</v>
      </c>
      <c r="G8332">
        <v>51350</v>
      </c>
      <c r="H8332">
        <v>5</v>
      </c>
      <c r="I8332">
        <v>1</v>
      </c>
      <c r="J8332">
        <v>11373</v>
      </c>
    </row>
    <row r="8333" spans="1:10" x14ac:dyDescent="0.2">
      <c r="A8333" t="s">
        <v>26</v>
      </c>
      <c r="B8333" t="s">
        <v>47</v>
      </c>
      <c r="C8333">
        <v>2002</v>
      </c>
      <c r="D8333">
        <v>2.2000000000000002</v>
      </c>
      <c r="E8333" t="s">
        <v>12</v>
      </c>
      <c r="F8333" t="s">
        <v>17</v>
      </c>
      <c r="G8333">
        <v>118575</v>
      </c>
      <c r="H8333">
        <v>2</v>
      </c>
      <c r="I8333">
        <v>1</v>
      </c>
      <c r="J8333">
        <v>6028</v>
      </c>
    </row>
    <row r="8334" spans="1:10" x14ac:dyDescent="0.2">
      <c r="A8334" t="s">
        <v>36</v>
      </c>
      <c r="B8334" t="s">
        <v>53</v>
      </c>
      <c r="C8334">
        <v>2022</v>
      </c>
      <c r="D8334">
        <v>1.4</v>
      </c>
      <c r="E8334" t="s">
        <v>12</v>
      </c>
      <c r="F8334" t="s">
        <v>17</v>
      </c>
      <c r="G8334">
        <v>72981</v>
      </c>
      <c r="H8334">
        <v>5</v>
      </c>
      <c r="I8334">
        <v>4</v>
      </c>
      <c r="J8334">
        <v>12140</v>
      </c>
    </row>
    <row r="8335" spans="1:10" x14ac:dyDescent="0.2">
      <c r="A8335" t="s">
        <v>14</v>
      </c>
      <c r="B8335" t="s">
        <v>15</v>
      </c>
      <c r="C8335">
        <v>2013</v>
      </c>
      <c r="D8335">
        <v>3.4</v>
      </c>
      <c r="E8335" t="s">
        <v>12</v>
      </c>
      <c r="F8335" t="s">
        <v>17</v>
      </c>
      <c r="G8335">
        <v>167054</v>
      </c>
      <c r="H8335">
        <v>3</v>
      </c>
      <c r="I8335">
        <v>2</v>
      </c>
      <c r="J8335">
        <v>9558</v>
      </c>
    </row>
    <row r="8336" spans="1:10" x14ac:dyDescent="0.2">
      <c r="A8336" t="s">
        <v>36</v>
      </c>
      <c r="B8336" t="s">
        <v>53</v>
      </c>
      <c r="C8336">
        <v>2004</v>
      </c>
      <c r="D8336">
        <v>1.9</v>
      </c>
      <c r="E8336" t="s">
        <v>28</v>
      </c>
      <c r="F8336" t="s">
        <v>13</v>
      </c>
      <c r="G8336">
        <v>13436</v>
      </c>
      <c r="H8336">
        <v>3</v>
      </c>
      <c r="I8336">
        <v>3</v>
      </c>
      <c r="J8336">
        <v>6931</v>
      </c>
    </row>
    <row r="8337" spans="1:10" x14ac:dyDescent="0.2">
      <c r="A8337" t="s">
        <v>40</v>
      </c>
      <c r="B8337" t="s">
        <v>51</v>
      </c>
      <c r="C8337">
        <v>2022</v>
      </c>
      <c r="D8337">
        <v>4.7</v>
      </c>
      <c r="E8337" t="s">
        <v>28</v>
      </c>
      <c r="F8337" t="s">
        <v>25</v>
      </c>
      <c r="G8337">
        <v>99254</v>
      </c>
      <c r="H8337">
        <v>3</v>
      </c>
      <c r="I8337">
        <v>4</v>
      </c>
      <c r="J8337">
        <v>13414</v>
      </c>
    </row>
    <row r="8338" spans="1:10" x14ac:dyDescent="0.2">
      <c r="A8338" t="s">
        <v>23</v>
      </c>
      <c r="B8338" t="s">
        <v>45</v>
      </c>
      <c r="C8338">
        <v>2017</v>
      </c>
      <c r="D8338">
        <v>1.6</v>
      </c>
      <c r="E8338" t="s">
        <v>28</v>
      </c>
      <c r="F8338" t="s">
        <v>25</v>
      </c>
      <c r="G8338">
        <v>175432</v>
      </c>
      <c r="H8338">
        <v>5</v>
      </c>
      <c r="I8338">
        <v>3</v>
      </c>
      <c r="J8338">
        <v>7291</v>
      </c>
    </row>
    <row r="8339" spans="1:10" x14ac:dyDescent="0.2">
      <c r="A8339" t="s">
        <v>23</v>
      </c>
      <c r="B8339" t="s">
        <v>38</v>
      </c>
      <c r="C8339">
        <v>2009</v>
      </c>
      <c r="D8339">
        <v>1.1000000000000001</v>
      </c>
      <c r="E8339" t="s">
        <v>28</v>
      </c>
      <c r="F8339" t="s">
        <v>25</v>
      </c>
      <c r="G8339">
        <v>206638</v>
      </c>
      <c r="H8339">
        <v>4</v>
      </c>
      <c r="I8339">
        <v>5</v>
      </c>
      <c r="J8339">
        <v>3767</v>
      </c>
    </row>
    <row r="8340" spans="1:10" x14ac:dyDescent="0.2">
      <c r="A8340" t="s">
        <v>33</v>
      </c>
      <c r="B8340" t="s">
        <v>43</v>
      </c>
      <c r="C8340">
        <v>2021</v>
      </c>
      <c r="D8340">
        <v>3.2</v>
      </c>
      <c r="E8340" t="s">
        <v>28</v>
      </c>
      <c r="F8340" t="s">
        <v>13</v>
      </c>
      <c r="G8340">
        <v>101752</v>
      </c>
      <c r="H8340">
        <v>3</v>
      </c>
      <c r="I8340">
        <v>4</v>
      </c>
      <c r="J8340">
        <v>11564</v>
      </c>
    </row>
    <row r="8341" spans="1:10" x14ac:dyDescent="0.2">
      <c r="A8341" t="s">
        <v>33</v>
      </c>
      <c r="B8341" t="s">
        <v>34</v>
      </c>
      <c r="C8341">
        <v>2007</v>
      </c>
      <c r="D8341">
        <v>3.7</v>
      </c>
      <c r="E8341" t="s">
        <v>12</v>
      </c>
      <c r="F8341" t="s">
        <v>17</v>
      </c>
      <c r="G8341">
        <v>163981</v>
      </c>
      <c r="H8341">
        <v>3</v>
      </c>
      <c r="I8341">
        <v>2</v>
      </c>
      <c r="J8341">
        <v>8120</v>
      </c>
    </row>
    <row r="8342" spans="1:10" x14ac:dyDescent="0.2">
      <c r="A8342" t="s">
        <v>10</v>
      </c>
      <c r="B8342" t="s">
        <v>11</v>
      </c>
      <c r="C8342">
        <v>2018</v>
      </c>
      <c r="D8342">
        <v>2.8</v>
      </c>
      <c r="E8342" t="s">
        <v>22</v>
      </c>
      <c r="F8342" t="s">
        <v>25</v>
      </c>
      <c r="G8342">
        <v>127103</v>
      </c>
      <c r="H8342">
        <v>2</v>
      </c>
      <c r="I8342">
        <v>3</v>
      </c>
      <c r="J8342">
        <v>11757</v>
      </c>
    </row>
    <row r="8343" spans="1:10" x14ac:dyDescent="0.2">
      <c r="A8343" t="s">
        <v>10</v>
      </c>
      <c r="B8343" t="s">
        <v>48</v>
      </c>
      <c r="C8343">
        <v>2011</v>
      </c>
      <c r="D8343">
        <v>1.4</v>
      </c>
      <c r="E8343" t="s">
        <v>22</v>
      </c>
      <c r="F8343" t="s">
        <v>17</v>
      </c>
      <c r="G8343">
        <v>233074</v>
      </c>
      <c r="H8343">
        <v>3</v>
      </c>
      <c r="I8343">
        <v>5</v>
      </c>
      <c r="J8343">
        <v>7638</v>
      </c>
    </row>
    <row r="8344" spans="1:10" x14ac:dyDescent="0.2">
      <c r="A8344" t="s">
        <v>33</v>
      </c>
      <c r="B8344" t="s">
        <v>43</v>
      </c>
      <c r="C8344">
        <v>2011</v>
      </c>
      <c r="D8344">
        <v>2.6</v>
      </c>
      <c r="E8344" t="s">
        <v>28</v>
      </c>
      <c r="F8344" t="s">
        <v>17</v>
      </c>
      <c r="G8344">
        <v>124601</v>
      </c>
      <c r="H8344">
        <v>3</v>
      </c>
      <c r="I8344">
        <v>2</v>
      </c>
      <c r="J8344">
        <v>9007</v>
      </c>
    </row>
    <row r="8345" spans="1:10" x14ac:dyDescent="0.2">
      <c r="A8345" t="s">
        <v>23</v>
      </c>
      <c r="B8345" t="s">
        <v>38</v>
      </c>
      <c r="C8345">
        <v>2003</v>
      </c>
      <c r="D8345">
        <v>2.4</v>
      </c>
      <c r="E8345" t="s">
        <v>28</v>
      </c>
      <c r="F8345" t="s">
        <v>17</v>
      </c>
      <c r="G8345">
        <v>51849</v>
      </c>
      <c r="H8345">
        <v>5</v>
      </c>
      <c r="I8345">
        <v>5</v>
      </c>
      <c r="J8345">
        <v>7863</v>
      </c>
    </row>
    <row r="8346" spans="1:10" x14ac:dyDescent="0.2">
      <c r="A8346" t="s">
        <v>20</v>
      </c>
      <c r="B8346" t="s">
        <v>21</v>
      </c>
      <c r="C8346">
        <v>2014</v>
      </c>
      <c r="D8346">
        <v>4.9000000000000004</v>
      </c>
      <c r="E8346" t="s">
        <v>28</v>
      </c>
      <c r="F8346" t="s">
        <v>13</v>
      </c>
      <c r="G8346">
        <v>244275</v>
      </c>
      <c r="H8346">
        <v>2</v>
      </c>
      <c r="I8346">
        <v>4</v>
      </c>
      <c r="J8346">
        <v>8314</v>
      </c>
    </row>
    <row r="8347" spans="1:10" x14ac:dyDescent="0.2">
      <c r="A8347" t="s">
        <v>29</v>
      </c>
      <c r="B8347" t="s">
        <v>35</v>
      </c>
      <c r="C8347">
        <v>2001</v>
      </c>
      <c r="D8347">
        <v>2.8</v>
      </c>
      <c r="E8347" t="s">
        <v>16</v>
      </c>
      <c r="F8347" t="s">
        <v>25</v>
      </c>
      <c r="G8347">
        <v>74603</v>
      </c>
      <c r="H8347">
        <v>4</v>
      </c>
      <c r="I8347">
        <v>1</v>
      </c>
      <c r="J8347">
        <v>6707</v>
      </c>
    </row>
    <row r="8348" spans="1:10" x14ac:dyDescent="0.2">
      <c r="A8348" t="s">
        <v>36</v>
      </c>
      <c r="B8348" t="s">
        <v>44</v>
      </c>
      <c r="C8348">
        <v>2016</v>
      </c>
      <c r="D8348">
        <v>1.2</v>
      </c>
      <c r="E8348" t="s">
        <v>28</v>
      </c>
      <c r="F8348" t="s">
        <v>25</v>
      </c>
      <c r="G8348">
        <v>249937</v>
      </c>
      <c r="H8348">
        <v>3</v>
      </c>
      <c r="I8348">
        <v>1</v>
      </c>
      <c r="J8348">
        <v>5101</v>
      </c>
    </row>
    <row r="8349" spans="1:10" x14ac:dyDescent="0.2">
      <c r="A8349" t="s">
        <v>10</v>
      </c>
      <c r="B8349" t="s">
        <v>31</v>
      </c>
      <c r="C8349">
        <v>2002</v>
      </c>
      <c r="D8349">
        <v>3.4</v>
      </c>
      <c r="E8349" t="s">
        <v>12</v>
      </c>
      <c r="F8349" t="s">
        <v>25</v>
      </c>
      <c r="G8349">
        <v>230574</v>
      </c>
      <c r="H8349">
        <v>4</v>
      </c>
      <c r="I8349">
        <v>2</v>
      </c>
      <c r="J8349">
        <v>3488</v>
      </c>
    </row>
    <row r="8350" spans="1:10" x14ac:dyDescent="0.2">
      <c r="A8350" t="s">
        <v>10</v>
      </c>
      <c r="B8350" t="s">
        <v>11</v>
      </c>
      <c r="C8350">
        <v>2001</v>
      </c>
      <c r="D8350">
        <v>1.8</v>
      </c>
      <c r="E8350" t="s">
        <v>12</v>
      </c>
      <c r="F8350" t="s">
        <v>13</v>
      </c>
      <c r="G8350">
        <v>284979</v>
      </c>
      <c r="H8350">
        <v>2</v>
      </c>
      <c r="I8350">
        <v>5</v>
      </c>
      <c r="J8350">
        <v>2000</v>
      </c>
    </row>
    <row r="8351" spans="1:10" x14ac:dyDescent="0.2">
      <c r="A8351" t="s">
        <v>23</v>
      </c>
      <c r="B8351" t="s">
        <v>24</v>
      </c>
      <c r="C8351">
        <v>2004</v>
      </c>
      <c r="D8351">
        <v>3.5</v>
      </c>
      <c r="E8351" t="s">
        <v>28</v>
      </c>
      <c r="F8351" t="s">
        <v>17</v>
      </c>
      <c r="G8351">
        <v>271334</v>
      </c>
      <c r="H8351">
        <v>3</v>
      </c>
      <c r="I8351">
        <v>2</v>
      </c>
      <c r="J8351">
        <v>4873</v>
      </c>
    </row>
    <row r="8352" spans="1:10" x14ac:dyDescent="0.2">
      <c r="A8352" t="s">
        <v>10</v>
      </c>
      <c r="B8352" t="s">
        <v>48</v>
      </c>
      <c r="C8352">
        <v>2002</v>
      </c>
      <c r="D8352">
        <v>1.9</v>
      </c>
      <c r="E8352" t="s">
        <v>16</v>
      </c>
      <c r="F8352" t="s">
        <v>17</v>
      </c>
      <c r="G8352">
        <v>167617</v>
      </c>
      <c r="H8352">
        <v>4</v>
      </c>
      <c r="I8352">
        <v>4</v>
      </c>
      <c r="J8352">
        <v>5747</v>
      </c>
    </row>
    <row r="8353" spans="1:10" x14ac:dyDescent="0.2">
      <c r="A8353" t="s">
        <v>18</v>
      </c>
      <c r="B8353" t="s">
        <v>52</v>
      </c>
      <c r="C8353">
        <v>2007</v>
      </c>
      <c r="D8353">
        <v>4.5999999999999996</v>
      </c>
      <c r="E8353" t="s">
        <v>22</v>
      </c>
      <c r="F8353" t="s">
        <v>13</v>
      </c>
      <c r="G8353">
        <v>202817</v>
      </c>
      <c r="H8353">
        <v>3</v>
      </c>
      <c r="I8353">
        <v>5</v>
      </c>
      <c r="J8353">
        <v>8743</v>
      </c>
    </row>
    <row r="8354" spans="1:10" x14ac:dyDescent="0.2">
      <c r="A8354" t="s">
        <v>14</v>
      </c>
      <c r="B8354" t="s">
        <v>39</v>
      </c>
      <c r="C8354">
        <v>2010</v>
      </c>
      <c r="D8354">
        <v>4.9000000000000004</v>
      </c>
      <c r="E8354" t="s">
        <v>16</v>
      </c>
      <c r="F8354" t="s">
        <v>13</v>
      </c>
      <c r="G8354">
        <v>113571</v>
      </c>
      <c r="H8354">
        <v>4</v>
      </c>
      <c r="I8354">
        <v>3</v>
      </c>
      <c r="J8354">
        <v>10728</v>
      </c>
    </row>
    <row r="8355" spans="1:10" x14ac:dyDescent="0.2">
      <c r="A8355" t="s">
        <v>20</v>
      </c>
      <c r="B8355" t="s">
        <v>21</v>
      </c>
      <c r="C8355">
        <v>2018</v>
      </c>
      <c r="D8355">
        <v>4.9000000000000004</v>
      </c>
      <c r="E8355" t="s">
        <v>22</v>
      </c>
      <c r="F8355" t="s">
        <v>25</v>
      </c>
      <c r="G8355">
        <v>200089</v>
      </c>
      <c r="H8355">
        <v>2</v>
      </c>
      <c r="I8355">
        <v>2</v>
      </c>
      <c r="J8355">
        <v>12398</v>
      </c>
    </row>
    <row r="8356" spans="1:10" x14ac:dyDescent="0.2">
      <c r="A8356" t="s">
        <v>14</v>
      </c>
      <c r="B8356" t="s">
        <v>39</v>
      </c>
      <c r="C8356">
        <v>2008</v>
      </c>
      <c r="D8356">
        <v>4.4000000000000004</v>
      </c>
      <c r="E8356" t="s">
        <v>28</v>
      </c>
      <c r="F8356" t="s">
        <v>25</v>
      </c>
      <c r="G8356">
        <v>197298</v>
      </c>
      <c r="H8356">
        <v>5</v>
      </c>
      <c r="I8356">
        <v>2</v>
      </c>
      <c r="J8356">
        <v>6954</v>
      </c>
    </row>
    <row r="8357" spans="1:10" x14ac:dyDescent="0.2">
      <c r="A8357" t="s">
        <v>26</v>
      </c>
      <c r="B8357" t="s">
        <v>27</v>
      </c>
      <c r="C8357">
        <v>2020</v>
      </c>
      <c r="D8357">
        <v>1.9</v>
      </c>
      <c r="E8357" t="s">
        <v>28</v>
      </c>
      <c r="F8357" t="s">
        <v>13</v>
      </c>
      <c r="G8357">
        <v>238459</v>
      </c>
      <c r="H8357">
        <v>4</v>
      </c>
      <c r="I8357">
        <v>4</v>
      </c>
      <c r="J8357">
        <v>7230</v>
      </c>
    </row>
    <row r="8358" spans="1:10" x14ac:dyDescent="0.2">
      <c r="A8358" t="s">
        <v>14</v>
      </c>
      <c r="B8358" t="s">
        <v>39</v>
      </c>
      <c r="C8358">
        <v>2018</v>
      </c>
      <c r="D8358">
        <v>2</v>
      </c>
      <c r="E8358" t="s">
        <v>22</v>
      </c>
      <c r="F8358" t="s">
        <v>25</v>
      </c>
      <c r="G8358">
        <v>291807</v>
      </c>
      <c r="H8358">
        <v>4</v>
      </c>
      <c r="I8358">
        <v>3</v>
      </c>
      <c r="J8358">
        <v>7663</v>
      </c>
    </row>
    <row r="8359" spans="1:10" x14ac:dyDescent="0.2">
      <c r="A8359" t="s">
        <v>36</v>
      </c>
      <c r="B8359" t="s">
        <v>37</v>
      </c>
      <c r="C8359">
        <v>2010</v>
      </c>
      <c r="D8359">
        <v>3.4</v>
      </c>
      <c r="E8359" t="s">
        <v>22</v>
      </c>
      <c r="F8359" t="s">
        <v>13</v>
      </c>
      <c r="G8359">
        <v>19253</v>
      </c>
      <c r="H8359">
        <v>3</v>
      </c>
      <c r="I8359">
        <v>3</v>
      </c>
      <c r="J8359">
        <v>12114</v>
      </c>
    </row>
    <row r="8360" spans="1:10" x14ac:dyDescent="0.2">
      <c r="A8360" t="s">
        <v>40</v>
      </c>
      <c r="B8360" t="s">
        <v>41</v>
      </c>
      <c r="C8360">
        <v>2007</v>
      </c>
      <c r="D8360">
        <v>2.2999999999999998</v>
      </c>
      <c r="E8360" t="s">
        <v>22</v>
      </c>
      <c r="F8360" t="s">
        <v>17</v>
      </c>
      <c r="G8360">
        <v>213607</v>
      </c>
      <c r="H8360">
        <v>4</v>
      </c>
      <c r="I8360">
        <v>3</v>
      </c>
      <c r="J8360">
        <v>7727</v>
      </c>
    </row>
    <row r="8361" spans="1:10" x14ac:dyDescent="0.2">
      <c r="A8361" t="s">
        <v>26</v>
      </c>
      <c r="B8361" t="s">
        <v>32</v>
      </c>
      <c r="C8361">
        <v>2021</v>
      </c>
      <c r="D8361">
        <v>4.5999999999999996</v>
      </c>
      <c r="E8361" t="s">
        <v>12</v>
      </c>
      <c r="F8361" t="s">
        <v>13</v>
      </c>
      <c r="G8361">
        <v>168805</v>
      </c>
      <c r="H8361">
        <v>3</v>
      </c>
      <c r="I8361">
        <v>3</v>
      </c>
      <c r="J8361">
        <v>11623</v>
      </c>
    </row>
    <row r="8362" spans="1:10" x14ac:dyDescent="0.2">
      <c r="A8362" t="s">
        <v>14</v>
      </c>
      <c r="B8362" t="s">
        <v>46</v>
      </c>
      <c r="C8362">
        <v>2000</v>
      </c>
      <c r="D8362">
        <v>1.7</v>
      </c>
      <c r="E8362" t="s">
        <v>16</v>
      </c>
      <c r="F8362" t="s">
        <v>17</v>
      </c>
      <c r="G8362">
        <v>269757</v>
      </c>
      <c r="H8362">
        <v>3</v>
      </c>
      <c r="I8362">
        <v>4</v>
      </c>
      <c r="J8362">
        <v>2904</v>
      </c>
    </row>
    <row r="8363" spans="1:10" x14ac:dyDescent="0.2">
      <c r="A8363" t="s">
        <v>18</v>
      </c>
      <c r="B8363" t="s">
        <v>54</v>
      </c>
      <c r="C8363">
        <v>2018</v>
      </c>
      <c r="D8363">
        <v>4.2</v>
      </c>
      <c r="E8363" t="s">
        <v>12</v>
      </c>
      <c r="F8363" t="s">
        <v>13</v>
      </c>
      <c r="G8363">
        <v>30677</v>
      </c>
      <c r="H8363">
        <v>2</v>
      </c>
      <c r="I8363">
        <v>1</v>
      </c>
      <c r="J8363">
        <v>13086</v>
      </c>
    </row>
    <row r="8364" spans="1:10" x14ac:dyDescent="0.2">
      <c r="A8364" t="s">
        <v>14</v>
      </c>
      <c r="B8364" t="s">
        <v>46</v>
      </c>
      <c r="C8364">
        <v>2011</v>
      </c>
      <c r="D8364">
        <v>3</v>
      </c>
      <c r="E8364" t="s">
        <v>28</v>
      </c>
      <c r="F8364" t="s">
        <v>17</v>
      </c>
      <c r="G8364">
        <v>287480</v>
      </c>
      <c r="H8364">
        <v>2</v>
      </c>
      <c r="I8364">
        <v>5</v>
      </c>
      <c r="J8364">
        <v>6150</v>
      </c>
    </row>
    <row r="8365" spans="1:10" x14ac:dyDescent="0.2">
      <c r="A8365" t="s">
        <v>26</v>
      </c>
      <c r="B8365" t="s">
        <v>27</v>
      </c>
      <c r="C8365">
        <v>2011</v>
      </c>
      <c r="D8365">
        <v>1.5</v>
      </c>
      <c r="E8365" t="s">
        <v>16</v>
      </c>
      <c r="F8365" t="s">
        <v>17</v>
      </c>
      <c r="G8365">
        <v>283190</v>
      </c>
      <c r="H8365">
        <v>3</v>
      </c>
      <c r="I8365">
        <v>5</v>
      </c>
      <c r="J8365">
        <v>5736</v>
      </c>
    </row>
    <row r="8366" spans="1:10" x14ac:dyDescent="0.2">
      <c r="A8366" t="s">
        <v>10</v>
      </c>
      <c r="B8366" t="s">
        <v>11</v>
      </c>
      <c r="C8366">
        <v>2001</v>
      </c>
      <c r="D8366">
        <v>3.7</v>
      </c>
      <c r="E8366" t="s">
        <v>22</v>
      </c>
      <c r="F8366" t="s">
        <v>25</v>
      </c>
      <c r="G8366">
        <v>82829</v>
      </c>
      <c r="H8366">
        <v>3</v>
      </c>
      <c r="I8366">
        <v>4</v>
      </c>
      <c r="J8366">
        <v>8443</v>
      </c>
    </row>
    <row r="8367" spans="1:10" x14ac:dyDescent="0.2">
      <c r="A8367" t="s">
        <v>14</v>
      </c>
      <c r="B8367" t="s">
        <v>15</v>
      </c>
      <c r="C8367">
        <v>2020</v>
      </c>
      <c r="D8367">
        <v>2.5</v>
      </c>
      <c r="E8367" t="s">
        <v>16</v>
      </c>
      <c r="F8367" t="s">
        <v>13</v>
      </c>
      <c r="G8367">
        <v>161235</v>
      </c>
      <c r="H8367">
        <v>4</v>
      </c>
      <c r="I8367">
        <v>3</v>
      </c>
      <c r="J8367">
        <v>10375</v>
      </c>
    </row>
    <row r="8368" spans="1:10" x14ac:dyDescent="0.2">
      <c r="A8368" t="s">
        <v>14</v>
      </c>
      <c r="B8368" t="s">
        <v>46</v>
      </c>
      <c r="C8368">
        <v>2010</v>
      </c>
      <c r="D8368">
        <v>3.7</v>
      </c>
      <c r="E8368" t="s">
        <v>12</v>
      </c>
      <c r="F8368" t="s">
        <v>13</v>
      </c>
      <c r="G8368">
        <v>147961</v>
      </c>
      <c r="H8368">
        <v>3</v>
      </c>
      <c r="I8368">
        <v>2</v>
      </c>
      <c r="J8368">
        <v>7840</v>
      </c>
    </row>
    <row r="8369" spans="1:10" x14ac:dyDescent="0.2">
      <c r="A8369" t="s">
        <v>18</v>
      </c>
      <c r="B8369" t="s">
        <v>54</v>
      </c>
      <c r="C8369">
        <v>2017</v>
      </c>
      <c r="D8369">
        <v>2.2000000000000002</v>
      </c>
      <c r="E8369" t="s">
        <v>22</v>
      </c>
      <c r="F8369" t="s">
        <v>17</v>
      </c>
      <c r="G8369">
        <v>13096</v>
      </c>
      <c r="H8369">
        <v>3</v>
      </c>
      <c r="I8369">
        <v>2</v>
      </c>
      <c r="J8369">
        <v>14638</v>
      </c>
    </row>
    <row r="8370" spans="1:10" x14ac:dyDescent="0.2">
      <c r="A8370" t="s">
        <v>23</v>
      </c>
      <c r="B8370" t="s">
        <v>45</v>
      </c>
      <c r="C8370">
        <v>2007</v>
      </c>
      <c r="D8370">
        <v>2</v>
      </c>
      <c r="E8370" t="s">
        <v>12</v>
      </c>
      <c r="F8370" t="s">
        <v>25</v>
      </c>
      <c r="G8370">
        <v>298306</v>
      </c>
      <c r="H8370">
        <v>3</v>
      </c>
      <c r="I8370">
        <v>1</v>
      </c>
      <c r="J8370">
        <v>2233</v>
      </c>
    </row>
    <row r="8371" spans="1:10" x14ac:dyDescent="0.2">
      <c r="A8371" t="s">
        <v>36</v>
      </c>
      <c r="B8371" t="s">
        <v>37</v>
      </c>
      <c r="C8371">
        <v>2010</v>
      </c>
      <c r="D8371">
        <v>1.7</v>
      </c>
      <c r="E8371" t="s">
        <v>22</v>
      </c>
      <c r="F8371" t="s">
        <v>13</v>
      </c>
      <c r="G8371">
        <v>215848</v>
      </c>
      <c r="H8371">
        <v>2</v>
      </c>
      <c r="I8371">
        <v>1</v>
      </c>
      <c r="J8371">
        <v>6483</v>
      </c>
    </row>
    <row r="8372" spans="1:10" x14ac:dyDescent="0.2">
      <c r="A8372" t="s">
        <v>14</v>
      </c>
      <c r="B8372" t="s">
        <v>15</v>
      </c>
      <c r="C8372">
        <v>2012</v>
      </c>
      <c r="D8372">
        <v>3.6</v>
      </c>
      <c r="E8372" t="s">
        <v>16</v>
      </c>
      <c r="F8372" t="s">
        <v>17</v>
      </c>
      <c r="G8372">
        <v>130041</v>
      </c>
      <c r="H8372">
        <v>5</v>
      </c>
      <c r="I8372">
        <v>4</v>
      </c>
      <c r="J8372">
        <v>11199</v>
      </c>
    </row>
    <row r="8373" spans="1:10" x14ac:dyDescent="0.2">
      <c r="A8373" t="s">
        <v>33</v>
      </c>
      <c r="B8373" t="s">
        <v>43</v>
      </c>
      <c r="C8373">
        <v>2002</v>
      </c>
      <c r="D8373">
        <v>2.7</v>
      </c>
      <c r="E8373" t="s">
        <v>22</v>
      </c>
      <c r="F8373" t="s">
        <v>13</v>
      </c>
      <c r="G8373">
        <v>142550</v>
      </c>
      <c r="H8373">
        <v>2</v>
      </c>
      <c r="I8373">
        <v>2</v>
      </c>
      <c r="J8373">
        <v>6549</v>
      </c>
    </row>
    <row r="8374" spans="1:10" x14ac:dyDescent="0.2">
      <c r="A8374" t="s">
        <v>14</v>
      </c>
      <c r="B8374" t="s">
        <v>39</v>
      </c>
      <c r="C8374">
        <v>2015</v>
      </c>
      <c r="D8374">
        <v>3.4</v>
      </c>
      <c r="E8374" t="s">
        <v>28</v>
      </c>
      <c r="F8374" t="s">
        <v>25</v>
      </c>
      <c r="G8374">
        <v>168771</v>
      </c>
      <c r="H8374">
        <v>2</v>
      </c>
      <c r="I8374">
        <v>3</v>
      </c>
      <c r="J8374">
        <v>8624</v>
      </c>
    </row>
    <row r="8375" spans="1:10" x14ac:dyDescent="0.2">
      <c r="A8375" t="s">
        <v>20</v>
      </c>
      <c r="B8375" t="s">
        <v>42</v>
      </c>
      <c r="C8375">
        <v>2005</v>
      </c>
      <c r="D8375">
        <v>4.2</v>
      </c>
      <c r="E8375" t="s">
        <v>28</v>
      </c>
      <c r="F8375" t="s">
        <v>13</v>
      </c>
      <c r="G8375">
        <v>162896</v>
      </c>
      <c r="H8375">
        <v>4</v>
      </c>
      <c r="I8375">
        <v>5</v>
      </c>
      <c r="J8375">
        <v>6542</v>
      </c>
    </row>
    <row r="8376" spans="1:10" x14ac:dyDescent="0.2">
      <c r="A8376" t="s">
        <v>10</v>
      </c>
      <c r="B8376" t="s">
        <v>11</v>
      </c>
      <c r="C8376">
        <v>2001</v>
      </c>
      <c r="D8376">
        <v>4.3</v>
      </c>
      <c r="E8376" t="s">
        <v>16</v>
      </c>
      <c r="F8376" t="s">
        <v>25</v>
      </c>
      <c r="G8376">
        <v>149833</v>
      </c>
      <c r="H8376">
        <v>5</v>
      </c>
      <c r="I8376">
        <v>4</v>
      </c>
      <c r="J8376">
        <v>6703</v>
      </c>
    </row>
    <row r="8377" spans="1:10" x14ac:dyDescent="0.2">
      <c r="A8377" t="s">
        <v>33</v>
      </c>
      <c r="B8377" t="s">
        <v>34</v>
      </c>
      <c r="C8377">
        <v>2013</v>
      </c>
      <c r="D8377">
        <v>3.2</v>
      </c>
      <c r="E8377" t="s">
        <v>28</v>
      </c>
      <c r="F8377" t="s">
        <v>17</v>
      </c>
      <c r="G8377">
        <v>278860</v>
      </c>
      <c r="H8377">
        <v>4</v>
      </c>
      <c r="I8377">
        <v>4</v>
      </c>
      <c r="J8377">
        <v>7122</v>
      </c>
    </row>
    <row r="8378" spans="1:10" x14ac:dyDescent="0.2">
      <c r="A8378" t="s">
        <v>20</v>
      </c>
      <c r="B8378" t="s">
        <v>50</v>
      </c>
      <c r="C8378">
        <v>2011</v>
      </c>
      <c r="D8378">
        <v>1.1000000000000001</v>
      </c>
      <c r="E8378" t="s">
        <v>16</v>
      </c>
      <c r="F8378" t="s">
        <v>17</v>
      </c>
      <c r="G8378">
        <v>140668</v>
      </c>
      <c r="H8378">
        <v>5</v>
      </c>
      <c r="I8378">
        <v>1</v>
      </c>
      <c r="J8378">
        <v>8186</v>
      </c>
    </row>
    <row r="8379" spans="1:10" x14ac:dyDescent="0.2">
      <c r="A8379" t="s">
        <v>14</v>
      </c>
      <c r="B8379" t="s">
        <v>46</v>
      </c>
      <c r="C8379">
        <v>2010</v>
      </c>
      <c r="D8379">
        <v>5</v>
      </c>
      <c r="E8379" t="s">
        <v>16</v>
      </c>
      <c r="F8379" t="s">
        <v>17</v>
      </c>
      <c r="G8379">
        <v>162415</v>
      </c>
      <c r="H8379">
        <v>4</v>
      </c>
      <c r="I8379">
        <v>2</v>
      </c>
      <c r="J8379">
        <v>11351</v>
      </c>
    </row>
    <row r="8380" spans="1:10" x14ac:dyDescent="0.2">
      <c r="A8380" t="s">
        <v>29</v>
      </c>
      <c r="B8380" t="s">
        <v>35</v>
      </c>
      <c r="C8380">
        <v>2002</v>
      </c>
      <c r="D8380">
        <v>4.2</v>
      </c>
      <c r="E8380" t="s">
        <v>12</v>
      </c>
      <c r="F8380" t="s">
        <v>25</v>
      </c>
      <c r="G8380">
        <v>56697</v>
      </c>
      <c r="H8380">
        <v>3</v>
      </c>
      <c r="I8380">
        <v>4</v>
      </c>
      <c r="J8380">
        <v>7766</v>
      </c>
    </row>
    <row r="8381" spans="1:10" x14ac:dyDescent="0.2">
      <c r="A8381" t="s">
        <v>18</v>
      </c>
      <c r="B8381" t="s">
        <v>54</v>
      </c>
      <c r="C8381">
        <v>2000</v>
      </c>
      <c r="D8381">
        <v>4.7</v>
      </c>
      <c r="E8381" t="s">
        <v>28</v>
      </c>
      <c r="F8381" t="s">
        <v>13</v>
      </c>
      <c r="G8381">
        <v>173615</v>
      </c>
      <c r="H8381">
        <v>5</v>
      </c>
      <c r="I8381">
        <v>4</v>
      </c>
      <c r="J8381">
        <v>5327</v>
      </c>
    </row>
    <row r="8382" spans="1:10" x14ac:dyDescent="0.2">
      <c r="A8382" t="s">
        <v>36</v>
      </c>
      <c r="B8382" t="s">
        <v>53</v>
      </c>
      <c r="C8382">
        <v>2006</v>
      </c>
      <c r="D8382">
        <v>1.5</v>
      </c>
      <c r="E8382" t="s">
        <v>16</v>
      </c>
      <c r="F8382" t="s">
        <v>25</v>
      </c>
      <c r="G8382">
        <v>107755</v>
      </c>
      <c r="H8382">
        <v>5</v>
      </c>
      <c r="I8382">
        <v>4</v>
      </c>
      <c r="J8382">
        <v>6244</v>
      </c>
    </row>
    <row r="8383" spans="1:10" x14ac:dyDescent="0.2">
      <c r="A8383" t="s">
        <v>23</v>
      </c>
      <c r="B8383" t="s">
        <v>45</v>
      </c>
      <c r="C8383">
        <v>2023</v>
      </c>
      <c r="D8383">
        <v>2.9</v>
      </c>
      <c r="E8383" t="s">
        <v>22</v>
      </c>
      <c r="F8383" t="s">
        <v>25</v>
      </c>
      <c r="G8383">
        <v>142524</v>
      </c>
      <c r="H8383">
        <v>3</v>
      </c>
      <c r="I8383">
        <v>3</v>
      </c>
      <c r="J8383">
        <v>13049</v>
      </c>
    </row>
    <row r="8384" spans="1:10" x14ac:dyDescent="0.2">
      <c r="A8384" t="s">
        <v>18</v>
      </c>
      <c r="B8384" t="s">
        <v>54</v>
      </c>
      <c r="C8384">
        <v>2020</v>
      </c>
      <c r="D8384">
        <v>3</v>
      </c>
      <c r="E8384" t="s">
        <v>22</v>
      </c>
      <c r="F8384" t="s">
        <v>13</v>
      </c>
      <c r="G8384">
        <v>280056</v>
      </c>
      <c r="H8384">
        <v>4</v>
      </c>
      <c r="I8384">
        <v>5</v>
      </c>
      <c r="J8384">
        <v>9498</v>
      </c>
    </row>
    <row r="8385" spans="1:10" x14ac:dyDescent="0.2">
      <c r="A8385" t="s">
        <v>26</v>
      </c>
      <c r="B8385" t="s">
        <v>27</v>
      </c>
      <c r="C8385">
        <v>2004</v>
      </c>
      <c r="D8385">
        <v>3.5</v>
      </c>
      <c r="E8385" t="s">
        <v>12</v>
      </c>
      <c r="F8385" t="s">
        <v>25</v>
      </c>
      <c r="G8385">
        <v>97304</v>
      </c>
      <c r="H8385">
        <v>5</v>
      </c>
      <c r="I8385">
        <v>3</v>
      </c>
      <c r="J8385">
        <v>6853</v>
      </c>
    </row>
    <row r="8386" spans="1:10" x14ac:dyDescent="0.2">
      <c r="A8386" t="s">
        <v>10</v>
      </c>
      <c r="B8386" t="s">
        <v>31</v>
      </c>
      <c r="C8386">
        <v>2015</v>
      </c>
      <c r="D8386">
        <v>4.9000000000000004</v>
      </c>
      <c r="E8386" t="s">
        <v>22</v>
      </c>
      <c r="F8386" t="s">
        <v>25</v>
      </c>
      <c r="G8386">
        <v>165779</v>
      </c>
      <c r="H8386">
        <v>2</v>
      </c>
      <c r="I8386">
        <v>4</v>
      </c>
      <c r="J8386">
        <v>12184</v>
      </c>
    </row>
    <row r="8387" spans="1:10" x14ac:dyDescent="0.2">
      <c r="A8387" t="s">
        <v>26</v>
      </c>
      <c r="B8387" t="s">
        <v>27</v>
      </c>
      <c r="C8387">
        <v>2010</v>
      </c>
      <c r="D8387">
        <v>4.5999999999999996</v>
      </c>
      <c r="E8387" t="s">
        <v>28</v>
      </c>
      <c r="F8387" t="s">
        <v>17</v>
      </c>
      <c r="G8387">
        <v>77111</v>
      </c>
      <c r="H8387">
        <v>5</v>
      </c>
      <c r="I8387">
        <v>1</v>
      </c>
      <c r="J8387">
        <v>11657</v>
      </c>
    </row>
    <row r="8388" spans="1:10" x14ac:dyDescent="0.2">
      <c r="A8388" t="s">
        <v>40</v>
      </c>
      <c r="B8388" t="s">
        <v>41</v>
      </c>
      <c r="C8388">
        <v>2019</v>
      </c>
      <c r="D8388">
        <v>2.2999999999999998</v>
      </c>
      <c r="E8388" t="s">
        <v>12</v>
      </c>
      <c r="F8388" t="s">
        <v>25</v>
      </c>
      <c r="G8388">
        <v>181347</v>
      </c>
      <c r="H8388">
        <v>5</v>
      </c>
      <c r="I8388">
        <v>4</v>
      </c>
      <c r="J8388">
        <v>8473</v>
      </c>
    </row>
    <row r="8389" spans="1:10" x14ac:dyDescent="0.2">
      <c r="A8389" t="s">
        <v>20</v>
      </c>
      <c r="B8389" t="s">
        <v>42</v>
      </c>
      <c r="C8389">
        <v>2016</v>
      </c>
      <c r="D8389">
        <v>1.2</v>
      </c>
      <c r="E8389" t="s">
        <v>28</v>
      </c>
      <c r="F8389" t="s">
        <v>25</v>
      </c>
      <c r="G8389">
        <v>21081</v>
      </c>
      <c r="H8389">
        <v>4</v>
      </c>
      <c r="I8389">
        <v>1</v>
      </c>
      <c r="J8389">
        <v>9678</v>
      </c>
    </row>
    <row r="8390" spans="1:10" x14ac:dyDescent="0.2">
      <c r="A8390" t="s">
        <v>23</v>
      </c>
      <c r="B8390" t="s">
        <v>24</v>
      </c>
      <c r="C8390">
        <v>2013</v>
      </c>
      <c r="D8390">
        <v>3.2</v>
      </c>
      <c r="E8390" t="s">
        <v>28</v>
      </c>
      <c r="F8390" t="s">
        <v>13</v>
      </c>
      <c r="G8390">
        <v>27181</v>
      </c>
      <c r="H8390">
        <v>3</v>
      </c>
      <c r="I8390">
        <v>5</v>
      </c>
      <c r="J8390">
        <v>10656</v>
      </c>
    </row>
    <row r="8391" spans="1:10" x14ac:dyDescent="0.2">
      <c r="A8391" t="s">
        <v>14</v>
      </c>
      <c r="B8391" t="s">
        <v>46</v>
      </c>
      <c r="C8391">
        <v>2000</v>
      </c>
      <c r="D8391">
        <v>3.8</v>
      </c>
      <c r="E8391" t="s">
        <v>28</v>
      </c>
      <c r="F8391" t="s">
        <v>25</v>
      </c>
      <c r="G8391">
        <v>201447</v>
      </c>
      <c r="H8391">
        <v>3</v>
      </c>
      <c r="I8391">
        <v>1</v>
      </c>
      <c r="J8391">
        <v>3871</v>
      </c>
    </row>
    <row r="8392" spans="1:10" x14ac:dyDescent="0.2">
      <c r="A8392" t="s">
        <v>14</v>
      </c>
      <c r="B8392" t="s">
        <v>46</v>
      </c>
      <c r="C8392">
        <v>2016</v>
      </c>
      <c r="D8392">
        <v>1.7</v>
      </c>
      <c r="E8392" t="s">
        <v>28</v>
      </c>
      <c r="F8392" t="s">
        <v>17</v>
      </c>
      <c r="G8392">
        <v>134308</v>
      </c>
      <c r="H8392">
        <v>2</v>
      </c>
      <c r="I8392">
        <v>3</v>
      </c>
      <c r="J8392">
        <v>9413</v>
      </c>
    </row>
    <row r="8393" spans="1:10" x14ac:dyDescent="0.2">
      <c r="A8393" t="s">
        <v>23</v>
      </c>
      <c r="B8393" t="s">
        <v>45</v>
      </c>
      <c r="C8393">
        <v>2013</v>
      </c>
      <c r="D8393">
        <v>4.7</v>
      </c>
      <c r="E8393" t="s">
        <v>12</v>
      </c>
      <c r="F8393" t="s">
        <v>25</v>
      </c>
      <c r="G8393">
        <v>292493</v>
      </c>
      <c r="H8393">
        <v>3</v>
      </c>
      <c r="I8393">
        <v>4</v>
      </c>
      <c r="J8393">
        <v>6850</v>
      </c>
    </row>
    <row r="8394" spans="1:10" x14ac:dyDescent="0.2">
      <c r="A8394" t="s">
        <v>33</v>
      </c>
      <c r="B8394" t="s">
        <v>55</v>
      </c>
      <c r="C8394">
        <v>2002</v>
      </c>
      <c r="D8394">
        <v>2.8</v>
      </c>
      <c r="E8394" t="s">
        <v>12</v>
      </c>
      <c r="F8394" t="s">
        <v>17</v>
      </c>
      <c r="G8394">
        <v>28667</v>
      </c>
      <c r="H8394">
        <v>5</v>
      </c>
      <c r="I8394">
        <v>2</v>
      </c>
      <c r="J8394">
        <v>8426</v>
      </c>
    </row>
    <row r="8395" spans="1:10" x14ac:dyDescent="0.2">
      <c r="A8395" t="s">
        <v>14</v>
      </c>
      <c r="B8395" t="s">
        <v>46</v>
      </c>
      <c r="C8395">
        <v>2014</v>
      </c>
      <c r="D8395">
        <v>1.6</v>
      </c>
      <c r="E8395" t="s">
        <v>16</v>
      </c>
      <c r="F8395" t="s">
        <v>25</v>
      </c>
      <c r="G8395">
        <v>22850</v>
      </c>
      <c r="H8395">
        <v>4</v>
      </c>
      <c r="I8395">
        <v>1</v>
      </c>
      <c r="J8395">
        <v>10443</v>
      </c>
    </row>
    <row r="8396" spans="1:10" x14ac:dyDescent="0.2">
      <c r="A8396" t="s">
        <v>33</v>
      </c>
      <c r="B8396" t="s">
        <v>55</v>
      </c>
      <c r="C8396">
        <v>2023</v>
      </c>
      <c r="D8396">
        <v>1.1000000000000001</v>
      </c>
      <c r="E8396" t="s">
        <v>22</v>
      </c>
      <c r="F8396" t="s">
        <v>13</v>
      </c>
      <c r="G8396">
        <v>214545</v>
      </c>
      <c r="H8396">
        <v>2</v>
      </c>
      <c r="I8396">
        <v>1</v>
      </c>
      <c r="J8396">
        <v>9809</v>
      </c>
    </row>
    <row r="8397" spans="1:10" x14ac:dyDescent="0.2">
      <c r="A8397" t="s">
        <v>18</v>
      </c>
      <c r="B8397" t="s">
        <v>54</v>
      </c>
      <c r="C8397">
        <v>2001</v>
      </c>
      <c r="D8397">
        <v>1.4</v>
      </c>
      <c r="E8397" t="s">
        <v>28</v>
      </c>
      <c r="F8397" t="s">
        <v>17</v>
      </c>
      <c r="G8397">
        <v>141763</v>
      </c>
      <c r="H8397">
        <v>5</v>
      </c>
      <c r="I8397">
        <v>1</v>
      </c>
      <c r="J8397">
        <v>4464</v>
      </c>
    </row>
    <row r="8398" spans="1:10" x14ac:dyDescent="0.2">
      <c r="A8398" t="s">
        <v>33</v>
      </c>
      <c r="B8398" t="s">
        <v>55</v>
      </c>
      <c r="C8398">
        <v>2003</v>
      </c>
      <c r="D8398">
        <v>2.2000000000000002</v>
      </c>
      <c r="E8398" t="s">
        <v>12</v>
      </c>
      <c r="F8398" t="s">
        <v>17</v>
      </c>
      <c r="G8398">
        <v>270036</v>
      </c>
      <c r="H8398">
        <v>3</v>
      </c>
      <c r="I8398">
        <v>1</v>
      </c>
      <c r="J8398">
        <v>3299</v>
      </c>
    </row>
    <row r="8399" spans="1:10" x14ac:dyDescent="0.2">
      <c r="A8399" t="s">
        <v>36</v>
      </c>
      <c r="B8399" t="s">
        <v>53</v>
      </c>
      <c r="C8399">
        <v>2005</v>
      </c>
      <c r="D8399">
        <v>1.1000000000000001</v>
      </c>
      <c r="E8399" t="s">
        <v>22</v>
      </c>
      <c r="F8399" t="s">
        <v>13</v>
      </c>
      <c r="G8399">
        <v>283046</v>
      </c>
      <c r="H8399">
        <v>2</v>
      </c>
      <c r="I8399">
        <v>2</v>
      </c>
      <c r="J8399">
        <v>3039</v>
      </c>
    </row>
    <row r="8400" spans="1:10" x14ac:dyDescent="0.2">
      <c r="A8400" t="s">
        <v>10</v>
      </c>
      <c r="B8400" t="s">
        <v>11</v>
      </c>
      <c r="C8400">
        <v>2006</v>
      </c>
      <c r="D8400">
        <v>3.7</v>
      </c>
      <c r="E8400" t="s">
        <v>12</v>
      </c>
      <c r="F8400" t="s">
        <v>17</v>
      </c>
      <c r="G8400">
        <v>74299</v>
      </c>
      <c r="H8400">
        <v>3</v>
      </c>
      <c r="I8400">
        <v>1</v>
      </c>
      <c r="J8400">
        <v>9614</v>
      </c>
    </row>
    <row r="8401" spans="1:10" x14ac:dyDescent="0.2">
      <c r="A8401" t="s">
        <v>29</v>
      </c>
      <c r="B8401" t="s">
        <v>56</v>
      </c>
      <c r="C8401">
        <v>2023</v>
      </c>
      <c r="D8401">
        <v>2.2999999999999998</v>
      </c>
      <c r="E8401" t="s">
        <v>16</v>
      </c>
      <c r="F8401" t="s">
        <v>25</v>
      </c>
      <c r="G8401">
        <v>238121</v>
      </c>
      <c r="H8401">
        <v>5</v>
      </c>
      <c r="I8401">
        <v>3</v>
      </c>
      <c r="J8401">
        <v>9537</v>
      </c>
    </row>
    <row r="8402" spans="1:10" x14ac:dyDescent="0.2">
      <c r="A8402" t="s">
        <v>18</v>
      </c>
      <c r="B8402" t="s">
        <v>19</v>
      </c>
      <c r="C8402">
        <v>2005</v>
      </c>
      <c r="D8402">
        <v>4.2</v>
      </c>
      <c r="E8402" t="s">
        <v>28</v>
      </c>
      <c r="F8402" t="s">
        <v>13</v>
      </c>
      <c r="G8402">
        <v>243792</v>
      </c>
      <c r="H8402">
        <v>3</v>
      </c>
      <c r="I8402">
        <v>2</v>
      </c>
      <c r="J8402">
        <v>4924</v>
      </c>
    </row>
    <row r="8403" spans="1:10" x14ac:dyDescent="0.2">
      <c r="A8403" t="s">
        <v>36</v>
      </c>
      <c r="B8403" t="s">
        <v>53</v>
      </c>
      <c r="C8403">
        <v>2018</v>
      </c>
      <c r="D8403">
        <v>2.5</v>
      </c>
      <c r="E8403" t="s">
        <v>12</v>
      </c>
      <c r="F8403" t="s">
        <v>17</v>
      </c>
      <c r="G8403">
        <v>82704</v>
      </c>
      <c r="H8403">
        <v>3</v>
      </c>
      <c r="I8403">
        <v>2</v>
      </c>
      <c r="J8403">
        <v>11845</v>
      </c>
    </row>
    <row r="8404" spans="1:10" x14ac:dyDescent="0.2">
      <c r="A8404" t="s">
        <v>23</v>
      </c>
      <c r="B8404" t="s">
        <v>45</v>
      </c>
      <c r="C8404">
        <v>2019</v>
      </c>
      <c r="D8404">
        <v>1</v>
      </c>
      <c r="E8404" t="s">
        <v>16</v>
      </c>
      <c r="F8404" t="s">
        <v>25</v>
      </c>
      <c r="G8404">
        <v>70555</v>
      </c>
      <c r="H8404">
        <v>2</v>
      </c>
      <c r="I8404">
        <v>5</v>
      </c>
      <c r="J8404">
        <v>10388</v>
      </c>
    </row>
    <row r="8405" spans="1:10" x14ac:dyDescent="0.2">
      <c r="A8405" t="s">
        <v>33</v>
      </c>
      <c r="B8405" t="s">
        <v>34</v>
      </c>
      <c r="C8405">
        <v>2014</v>
      </c>
      <c r="D8405">
        <v>3.8</v>
      </c>
      <c r="E8405" t="s">
        <v>22</v>
      </c>
      <c r="F8405" t="s">
        <v>25</v>
      </c>
      <c r="G8405">
        <v>184849</v>
      </c>
      <c r="H8405">
        <v>3</v>
      </c>
      <c r="I8405">
        <v>3</v>
      </c>
      <c r="J8405">
        <v>10403</v>
      </c>
    </row>
    <row r="8406" spans="1:10" x14ac:dyDescent="0.2">
      <c r="A8406" t="s">
        <v>18</v>
      </c>
      <c r="B8406" t="s">
        <v>52</v>
      </c>
      <c r="C8406">
        <v>2017</v>
      </c>
      <c r="D8406">
        <v>3.5</v>
      </c>
      <c r="E8406" t="s">
        <v>28</v>
      </c>
      <c r="F8406" t="s">
        <v>13</v>
      </c>
      <c r="G8406">
        <v>197100</v>
      </c>
      <c r="H8406">
        <v>2</v>
      </c>
      <c r="I8406">
        <v>5</v>
      </c>
      <c r="J8406">
        <v>8758</v>
      </c>
    </row>
    <row r="8407" spans="1:10" x14ac:dyDescent="0.2">
      <c r="A8407" t="s">
        <v>29</v>
      </c>
      <c r="B8407" t="s">
        <v>30</v>
      </c>
      <c r="C8407">
        <v>2007</v>
      </c>
      <c r="D8407">
        <v>3.2</v>
      </c>
      <c r="E8407" t="s">
        <v>28</v>
      </c>
      <c r="F8407" t="s">
        <v>17</v>
      </c>
      <c r="G8407">
        <v>132511</v>
      </c>
      <c r="H8407">
        <v>4</v>
      </c>
      <c r="I8407">
        <v>4</v>
      </c>
      <c r="J8407">
        <v>8249</v>
      </c>
    </row>
    <row r="8408" spans="1:10" x14ac:dyDescent="0.2">
      <c r="A8408" t="s">
        <v>29</v>
      </c>
      <c r="B8408" t="s">
        <v>56</v>
      </c>
      <c r="C8408">
        <v>2013</v>
      </c>
      <c r="D8408">
        <v>2.6</v>
      </c>
      <c r="E8408" t="s">
        <v>22</v>
      </c>
      <c r="F8408" t="s">
        <v>25</v>
      </c>
      <c r="G8408">
        <v>119318</v>
      </c>
      <c r="H8408">
        <v>3</v>
      </c>
      <c r="I8408">
        <v>4</v>
      </c>
      <c r="J8408">
        <v>10213</v>
      </c>
    </row>
    <row r="8409" spans="1:10" x14ac:dyDescent="0.2">
      <c r="A8409" t="s">
        <v>18</v>
      </c>
      <c r="B8409" t="s">
        <v>54</v>
      </c>
      <c r="C8409">
        <v>2007</v>
      </c>
      <c r="D8409">
        <v>4.9000000000000004</v>
      </c>
      <c r="E8409" t="s">
        <v>12</v>
      </c>
      <c r="F8409" t="s">
        <v>17</v>
      </c>
      <c r="G8409">
        <v>292765</v>
      </c>
      <c r="H8409">
        <v>2</v>
      </c>
      <c r="I8409">
        <v>3</v>
      </c>
      <c r="J8409">
        <v>6744</v>
      </c>
    </row>
    <row r="8410" spans="1:10" x14ac:dyDescent="0.2">
      <c r="A8410" t="s">
        <v>26</v>
      </c>
      <c r="B8410" t="s">
        <v>47</v>
      </c>
      <c r="C8410">
        <v>2019</v>
      </c>
      <c r="D8410">
        <v>2.6</v>
      </c>
      <c r="E8410" t="s">
        <v>22</v>
      </c>
      <c r="F8410" t="s">
        <v>17</v>
      </c>
      <c r="G8410">
        <v>75419</v>
      </c>
      <c r="H8410">
        <v>2</v>
      </c>
      <c r="I8410">
        <v>4</v>
      </c>
      <c r="J8410">
        <v>14391</v>
      </c>
    </row>
    <row r="8411" spans="1:10" x14ac:dyDescent="0.2">
      <c r="A8411" t="s">
        <v>29</v>
      </c>
      <c r="B8411" t="s">
        <v>56</v>
      </c>
      <c r="C8411">
        <v>2018</v>
      </c>
      <c r="D8411">
        <v>3</v>
      </c>
      <c r="E8411" t="s">
        <v>22</v>
      </c>
      <c r="F8411" t="s">
        <v>17</v>
      </c>
      <c r="G8411">
        <v>153562</v>
      </c>
      <c r="H8411">
        <v>2</v>
      </c>
      <c r="I8411">
        <v>1</v>
      </c>
      <c r="J8411">
        <v>12928</v>
      </c>
    </row>
    <row r="8412" spans="1:10" x14ac:dyDescent="0.2">
      <c r="A8412" t="s">
        <v>26</v>
      </c>
      <c r="B8412" t="s">
        <v>47</v>
      </c>
      <c r="C8412">
        <v>2010</v>
      </c>
      <c r="D8412">
        <v>3</v>
      </c>
      <c r="E8412" t="s">
        <v>16</v>
      </c>
      <c r="F8412" t="s">
        <v>13</v>
      </c>
      <c r="G8412">
        <v>268069</v>
      </c>
      <c r="H8412">
        <v>4</v>
      </c>
      <c r="I8412">
        <v>2</v>
      </c>
      <c r="J8412">
        <v>5738</v>
      </c>
    </row>
    <row r="8413" spans="1:10" x14ac:dyDescent="0.2">
      <c r="A8413" t="s">
        <v>18</v>
      </c>
      <c r="B8413" t="s">
        <v>54</v>
      </c>
      <c r="C8413">
        <v>2010</v>
      </c>
      <c r="D8413">
        <v>4.7</v>
      </c>
      <c r="E8413" t="s">
        <v>28</v>
      </c>
      <c r="F8413" t="s">
        <v>17</v>
      </c>
      <c r="G8413">
        <v>210551</v>
      </c>
      <c r="H8413">
        <v>3</v>
      </c>
      <c r="I8413">
        <v>4</v>
      </c>
      <c r="J8413">
        <v>9088</v>
      </c>
    </row>
    <row r="8414" spans="1:10" x14ac:dyDescent="0.2">
      <c r="A8414" t="s">
        <v>14</v>
      </c>
      <c r="B8414" t="s">
        <v>39</v>
      </c>
      <c r="C8414">
        <v>2023</v>
      </c>
      <c r="D8414">
        <v>4</v>
      </c>
      <c r="E8414" t="s">
        <v>12</v>
      </c>
      <c r="F8414" t="s">
        <v>13</v>
      </c>
      <c r="G8414">
        <v>150209</v>
      </c>
      <c r="H8414">
        <v>4</v>
      </c>
      <c r="I8414">
        <v>3</v>
      </c>
      <c r="J8414">
        <v>11995</v>
      </c>
    </row>
    <row r="8415" spans="1:10" x14ac:dyDescent="0.2">
      <c r="A8415" t="s">
        <v>23</v>
      </c>
      <c r="B8415" t="s">
        <v>45</v>
      </c>
      <c r="C8415">
        <v>2000</v>
      </c>
      <c r="D8415">
        <v>4.5999999999999996</v>
      </c>
      <c r="E8415" t="s">
        <v>22</v>
      </c>
      <c r="F8415" t="s">
        <v>25</v>
      </c>
      <c r="G8415">
        <v>191267</v>
      </c>
      <c r="H8415">
        <v>5</v>
      </c>
      <c r="I8415">
        <v>3</v>
      </c>
      <c r="J8415">
        <v>6874</v>
      </c>
    </row>
    <row r="8416" spans="1:10" x14ac:dyDescent="0.2">
      <c r="A8416" t="s">
        <v>20</v>
      </c>
      <c r="B8416" t="s">
        <v>50</v>
      </c>
      <c r="C8416">
        <v>2004</v>
      </c>
      <c r="D8416">
        <v>4.5</v>
      </c>
      <c r="E8416" t="s">
        <v>28</v>
      </c>
      <c r="F8416" t="s">
        <v>17</v>
      </c>
      <c r="G8416">
        <v>293787</v>
      </c>
      <c r="H8416">
        <v>2</v>
      </c>
      <c r="I8416">
        <v>2</v>
      </c>
      <c r="J8416">
        <v>5424</v>
      </c>
    </row>
    <row r="8417" spans="1:10" x14ac:dyDescent="0.2">
      <c r="A8417" t="s">
        <v>33</v>
      </c>
      <c r="B8417" t="s">
        <v>55</v>
      </c>
      <c r="C8417">
        <v>2018</v>
      </c>
      <c r="D8417">
        <v>4.0999999999999996</v>
      </c>
      <c r="E8417" t="s">
        <v>22</v>
      </c>
      <c r="F8417" t="s">
        <v>17</v>
      </c>
      <c r="G8417">
        <v>218564</v>
      </c>
      <c r="H8417">
        <v>5</v>
      </c>
      <c r="I8417">
        <v>2</v>
      </c>
      <c r="J8417">
        <v>12728</v>
      </c>
    </row>
    <row r="8418" spans="1:10" x14ac:dyDescent="0.2">
      <c r="A8418" t="s">
        <v>40</v>
      </c>
      <c r="B8418" t="s">
        <v>49</v>
      </c>
      <c r="C8418">
        <v>2004</v>
      </c>
      <c r="D8418">
        <v>1.8</v>
      </c>
      <c r="E8418" t="s">
        <v>16</v>
      </c>
      <c r="F8418" t="s">
        <v>13</v>
      </c>
      <c r="G8418">
        <v>9861</v>
      </c>
      <c r="H8418">
        <v>2</v>
      </c>
      <c r="I8418">
        <v>2</v>
      </c>
      <c r="J8418">
        <v>7902</v>
      </c>
    </row>
    <row r="8419" spans="1:10" x14ac:dyDescent="0.2">
      <c r="A8419" t="s">
        <v>23</v>
      </c>
      <c r="B8419" t="s">
        <v>38</v>
      </c>
      <c r="C8419">
        <v>2023</v>
      </c>
      <c r="D8419">
        <v>2.8</v>
      </c>
      <c r="E8419" t="s">
        <v>28</v>
      </c>
      <c r="F8419" t="s">
        <v>13</v>
      </c>
      <c r="G8419">
        <v>971</v>
      </c>
      <c r="H8419">
        <v>5</v>
      </c>
      <c r="I8419">
        <v>5</v>
      </c>
      <c r="J8419">
        <v>13780</v>
      </c>
    </row>
    <row r="8420" spans="1:10" x14ac:dyDescent="0.2">
      <c r="A8420" t="s">
        <v>14</v>
      </c>
      <c r="B8420" t="s">
        <v>46</v>
      </c>
      <c r="C8420">
        <v>2012</v>
      </c>
      <c r="D8420">
        <v>4.0999999999999996</v>
      </c>
      <c r="E8420" t="s">
        <v>16</v>
      </c>
      <c r="F8420" t="s">
        <v>13</v>
      </c>
      <c r="G8420">
        <v>49237</v>
      </c>
      <c r="H8420">
        <v>5</v>
      </c>
      <c r="I8420">
        <v>3</v>
      </c>
      <c r="J8420">
        <v>11815</v>
      </c>
    </row>
    <row r="8421" spans="1:10" x14ac:dyDescent="0.2">
      <c r="A8421" t="s">
        <v>26</v>
      </c>
      <c r="B8421" t="s">
        <v>27</v>
      </c>
      <c r="C8421">
        <v>2022</v>
      </c>
      <c r="D8421">
        <v>4.0999999999999996</v>
      </c>
      <c r="E8421" t="s">
        <v>28</v>
      </c>
      <c r="F8421" t="s">
        <v>25</v>
      </c>
      <c r="G8421">
        <v>104642</v>
      </c>
      <c r="H8421">
        <v>2</v>
      </c>
      <c r="I8421">
        <v>2</v>
      </c>
      <c r="J8421">
        <v>12707</v>
      </c>
    </row>
    <row r="8422" spans="1:10" x14ac:dyDescent="0.2">
      <c r="A8422" t="s">
        <v>14</v>
      </c>
      <c r="B8422" t="s">
        <v>15</v>
      </c>
      <c r="C8422">
        <v>2023</v>
      </c>
      <c r="D8422">
        <v>3.8</v>
      </c>
      <c r="E8422" t="s">
        <v>22</v>
      </c>
      <c r="F8422" t="s">
        <v>17</v>
      </c>
      <c r="G8422">
        <v>69740</v>
      </c>
      <c r="H8422">
        <v>2</v>
      </c>
      <c r="I8422">
        <v>1</v>
      </c>
      <c r="J8422">
        <v>16905</v>
      </c>
    </row>
    <row r="8423" spans="1:10" x14ac:dyDescent="0.2">
      <c r="A8423" t="s">
        <v>23</v>
      </c>
      <c r="B8423" t="s">
        <v>38</v>
      </c>
      <c r="C8423">
        <v>2015</v>
      </c>
      <c r="D8423">
        <v>4.8</v>
      </c>
      <c r="E8423" t="s">
        <v>28</v>
      </c>
      <c r="F8423" t="s">
        <v>25</v>
      </c>
      <c r="G8423">
        <v>92126</v>
      </c>
      <c r="H8423">
        <v>2</v>
      </c>
      <c r="I8423">
        <v>1</v>
      </c>
      <c r="J8423">
        <v>11557</v>
      </c>
    </row>
    <row r="8424" spans="1:10" x14ac:dyDescent="0.2">
      <c r="A8424" t="s">
        <v>36</v>
      </c>
      <c r="B8424" t="s">
        <v>37</v>
      </c>
      <c r="C8424">
        <v>2019</v>
      </c>
      <c r="D8424">
        <v>4.5999999999999996</v>
      </c>
      <c r="E8424" t="s">
        <v>22</v>
      </c>
      <c r="F8424" t="s">
        <v>17</v>
      </c>
      <c r="G8424">
        <v>1406</v>
      </c>
      <c r="H8424">
        <v>5</v>
      </c>
      <c r="I8424">
        <v>3</v>
      </c>
      <c r="J8424">
        <v>17871</v>
      </c>
    </row>
    <row r="8425" spans="1:10" x14ac:dyDescent="0.2">
      <c r="A8425" t="s">
        <v>14</v>
      </c>
      <c r="B8425" t="s">
        <v>15</v>
      </c>
      <c r="C8425">
        <v>2014</v>
      </c>
      <c r="D8425">
        <v>2.5</v>
      </c>
      <c r="E8425" t="s">
        <v>22</v>
      </c>
      <c r="F8425" t="s">
        <v>25</v>
      </c>
      <c r="G8425">
        <v>215425</v>
      </c>
      <c r="H8425">
        <v>5</v>
      </c>
      <c r="I8425">
        <v>4</v>
      </c>
      <c r="J8425">
        <v>8491</v>
      </c>
    </row>
    <row r="8426" spans="1:10" x14ac:dyDescent="0.2">
      <c r="A8426" t="s">
        <v>36</v>
      </c>
      <c r="B8426" t="s">
        <v>53</v>
      </c>
      <c r="C8426">
        <v>2012</v>
      </c>
      <c r="D8426">
        <v>1.4</v>
      </c>
      <c r="E8426" t="s">
        <v>22</v>
      </c>
      <c r="F8426" t="s">
        <v>13</v>
      </c>
      <c r="G8426">
        <v>1427</v>
      </c>
      <c r="H8426">
        <v>4</v>
      </c>
      <c r="I8426">
        <v>1</v>
      </c>
      <c r="J8426">
        <v>11071</v>
      </c>
    </row>
    <row r="8427" spans="1:10" x14ac:dyDescent="0.2">
      <c r="A8427" t="s">
        <v>36</v>
      </c>
      <c r="B8427" t="s">
        <v>53</v>
      </c>
      <c r="C8427">
        <v>2021</v>
      </c>
      <c r="D8427">
        <v>2.7</v>
      </c>
      <c r="E8427" t="s">
        <v>16</v>
      </c>
      <c r="F8427" t="s">
        <v>13</v>
      </c>
      <c r="G8427">
        <v>208809</v>
      </c>
      <c r="H8427">
        <v>4</v>
      </c>
      <c r="I8427">
        <v>2</v>
      </c>
      <c r="J8427">
        <v>9923</v>
      </c>
    </row>
    <row r="8428" spans="1:10" x14ac:dyDescent="0.2">
      <c r="A8428" t="s">
        <v>26</v>
      </c>
      <c r="B8428" t="s">
        <v>47</v>
      </c>
      <c r="C8428">
        <v>2003</v>
      </c>
      <c r="D8428">
        <v>2.1</v>
      </c>
      <c r="E8428" t="s">
        <v>22</v>
      </c>
      <c r="F8428" t="s">
        <v>25</v>
      </c>
      <c r="G8428">
        <v>194695</v>
      </c>
      <c r="H8428">
        <v>5</v>
      </c>
      <c r="I8428">
        <v>5</v>
      </c>
      <c r="J8428">
        <v>5206</v>
      </c>
    </row>
    <row r="8429" spans="1:10" x14ac:dyDescent="0.2">
      <c r="A8429" t="s">
        <v>20</v>
      </c>
      <c r="B8429" t="s">
        <v>50</v>
      </c>
      <c r="C8429">
        <v>2017</v>
      </c>
      <c r="D8429">
        <v>4.9000000000000004</v>
      </c>
      <c r="E8429" t="s">
        <v>16</v>
      </c>
      <c r="F8429" t="s">
        <v>13</v>
      </c>
      <c r="G8429">
        <v>174684</v>
      </c>
      <c r="H8429">
        <v>4</v>
      </c>
      <c r="I8429">
        <v>4</v>
      </c>
      <c r="J8429">
        <v>11606</v>
      </c>
    </row>
    <row r="8430" spans="1:10" x14ac:dyDescent="0.2">
      <c r="A8430" t="s">
        <v>14</v>
      </c>
      <c r="B8430" t="s">
        <v>15</v>
      </c>
      <c r="C8430">
        <v>2010</v>
      </c>
      <c r="D8430">
        <v>4.3</v>
      </c>
      <c r="E8430" t="s">
        <v>16</v>
      </c>
      <c r="F8430" t="s">
        <v>13</v>
      </c>
      <c r="G8430">
        <v>135842</v>
      </c>
      <c r="H8430">
        <v>5</v>
      </c>
      <c r="I8430">
        <v>5</v>
      </c>
      <c r="J8430">
        <v>9683</v>
      </c>
    </row>
    <row r="8431" spans="1:10" x14ac:dyDescent="0.2">
      <c r="A8431" t="s">
        <v>10</v>
      </c>
      <c r="B8431" t="s">
        <v>31</v>
      </c>
      <c r="C8431">
        <v>2009</v>
      </c>
      <c r="D8431">
        <v>1.4</v>
      </c>
      <c r="E8431" t="s">
        <v>28</v>
      </c>
      <c r="F8431" t="s">
        <v>17</v>
      </c>
      <c r="G8431">
        <v>83765</v>
      </c>
      <c r="H8431">
        <v>2</v>
      </c>
      <c r="I8431">
        <v>4</v>
      </c>
      <c r="J8431">
        <v>8024</v>
      </c>
    </row>
    <row r="8432" spans="1:10" x14ac:dyDescent="0.2">
      <c r="A8432" t="s">
        <v>14</v>
      </c>
      <c r="B8432" t="s">
        <v>15</v>
      </c>
      <c r="C8432">
        <v>2017</v>
      </c>
      <c r="D8432">
        <v>1.1000000000000001</v>
      </c>
      <c r="E8432" t="s">
        <v>12</v>
      </c>
      <c r="F8432" t="s">
        <v>13</v>
      </c>
      <c r="G8432">
        <v>25313</v>
      </c>
      <c r="H8432">
        <v>5</v>
      </c>
      <c r="I8432">
        <v>4</v>
      </c>
      <c r="J8432">
        <v>9793</v>
      </c>
    </row>
    <row r="8433" spans="1:10" x14ac:dyDescent="0.2">
      <c r="A8433" t="s">
        <v>18</v>
      </c>
      <c r="B8433" t="s">
        <v>19</v>
      </c>
      <c r="C8433">
        <v>2000</v>
      </c>
      <c r="D8433">
        <v>4.9000000000000004</v>
      </c>
      <c r="E8433" t="s">
        <v>22</v>
      </c>
      <c r="F8433" t="s">
        <v>13</v>
      </c>
      <c r="G8433">
        <v>265649</v>
      </c>
      <c r="H8433">
        <v>4</v>
      </c>
      <c r="I8433">
        <v>4</v>
      </c>
      <c r="J8433">
        <v>5687</v>
      </c>
    </row>
    <row r="8434" spans="1:10" x14ac:dyDescent="0.2">
      <c r="A8434" t="s">
        <v>10</v>
      </c>
      <c r="B8434" t="s">
        <v>31</v>
      </c>
      <c r="C8434">
        <v>2013</v>
      </c>
      <c r="D8434">
        <v>1.2</v>
      </c>
      <c r="E8434" t="s">
        <v>22</v>
      </c>
      <c r="F8434" t="s">
        <v>25</v>
      </c>
      <c r="G8434">
        <v>289471</v>
      </c>
      <c r="H8434">
        <v>3</v>
      </c>
      <c r="I8434">
        <v>2</v>
      </c>
      <c r="J8434">
        <v>5410</v>
      </c>
    </row>
    <row r="8435" spans="1:10" x14ac:dyDescent="0.2">
      <c r="A8435" t="s">
        <v>10</v>
      </c>
      <c r="B8435" t="s">
        <v>48</v>
      </c>
      <c r="C8435">
        <v>2012</v>
      </c>
      <c r="D8435">
        <v>2.6</v>
      </c>
      <c r="E8435" t="s">
        <v>12</v>
      </c>
      <c r="F8435" t="s">
        <v>25</v>
      </c>
      <c r="G8435">
        <v>124589</v>
      </c>
      <c r="H8435">
        <v>5</v>
      </c>
      <c r="I8435">
        <v>3</v>
      </c>
      <c r="J8435">
        <v>7808</v>
      </c>
    </row>
    <row r="8436" spans="1:10" x14ac:dyDescent="0.2">
      <c r="A8436" t="s">
        <v>18</v>
      </c>
      <c r="B8436" t="s">
        <v>19</v>
      </c>
      <c r="C8436">
        <v>2001</v>
      </c>
      <c r="D8436">
        <v>3</v>
      </c>
      <c r="E8436" t="s">
        <v>12</v>
      </c>
      <c r="F8436" t="s">
        <v>13</v>
      </c>
      <c r="G8436">
        <v>234085</v>
      </c>
      <c r="H8436">
        <v>3</v>
      </c>
      <c r="I8436">
        <v>5</v>
      </c>
      <c r="J8436">
        <v>2718</v>
      </c>
    </row>
    <row r="8437" spans="1:10" x14ac:dyDescent="0.2">
      <c r="A8437" t="s">
        <v>20</v>
      </c>
      <c r="B8437" t="s">
        <v>21</v>
      </c>
      <c r="C8437">
        <v>2002</v>
      </c>
      <c r="D8437">
        <v>2.5</v>
      </c>
      <c r="E8437" t="s">
        <v>12</v>
      </c>
      <c r="F8437" t="s">
        <v>17</v>
      </c>
      <c r="G8437">
        <v>83937</v>
      </c>
      <c r="H8437">
        <v>5</v>
      </c>
      <c r="I8437">
        <v>1</v>
      </c>
      <c r="J8437">
        <v>7021</v>
      </c>
    </row>
    <row r="8438" spans="1:10" x14ac:dyDescent="0.2">
      <c r="A8438" t="s">
        <v>14</v>
      </c>
      <c r="B8438" t="s">
        <v>15</v>
      </c>
      <c r="C8438">
        <v>2016</v>
      </c>
      <c r="D8438">
        <v>3.3</v>
      </c>
      <c r="E8438" t="s">
        <v>22</v>
      </c>
      <c r="F8438" t="s">
        <v>13</v>
      </c>
      <c r="G8438">
        <v>261869</v>
      </c>
      <c r="H8438">
        <v>2</v>
      </c>
      <c r="I8438">
        <v>1</v>
      </c>
      <c r="J8438">
        <v>8962</v>
      </c>
    </row>
    <row r="8439" spans="1:10" x14ac:dyDescent="0.2">
      <c r="A8439" t="s">
        <v>23</v>
      </c>
      <c r="B8439" t="s">
        <v>24</v>
      </c>
      <c r="C8439">
        <v>2008</v>
      </c>
      <c r="D8439">
        <v>1.3</v>
      </c>
      <c r="E8439" t="s">
        <v>28</v>
      </c>
      <c r="F8439" t="s">
        <v>25</v>
      </c>
      <c r="G8439">
        <v>289632</v>
      </c>
      <c r="H8439">
        <v>2</v>
      </c>
      <c r="I8439">
        <v>4</v>
      </c>
      <c r="J8439">
        <v>2007</v>
      </c>
    </row>
    <row r="8440" spans="1:10" x14ac:dyDescent="0.2">
      <c r="A8440" t="s">
        <v>29</v>
      </c>
      <c r="B8440" t="s">
        <v>30</v>
      </c>
      <c r="C8440">
        <v>2023</v>
      </c>
      <c r="D8440">
        <v>1.1000000000000001</v>
      </c>
      <c r="E8440" t="s">
        <v>28</v>
      </c>
      <c r="F8440" t="s">
        <v>13</v>
      </c>
      <c r="G8440">
        <v>100661</v>
      </c>
      <c r="H8440">
        <v>3</v>
      </c>
      <c r="I8440">
        <v>3</v>
      </c>
      <c r="J8440">
        <v>10086</v>
      </c>
    </row>
    <row r="8441" spans="1:10" x14ac:dyDescent="0.2">
      <c r="A8441" t="s">
        <v>18</v>
      </c>
      <c r="B8441" t="s">
        <v>52</v>
      </c>
      <c r="C8441">
        <v>2013</v>
      </c>
      <c r="D8441">
        <v>1.7</v>
      </c>
      <c r="E8441" t="s">
        <v>16</v>
      </c>
      <c r="F8441" t="s">
        <v>17</v>
      </c>
      <c r="G8441">
        <v>193015</v>
      </c>
      <c r="H8441">
        <v>4</v>
      </c>
      <c r="I8441">
        <v>3</v>
      </c>
      <c r="J8441">
        <v>8339</v>
      </c>
    </row>
    <row r="8442" spans="1:10" x14ac:dyDescent="0.2">
      <c r="A8442" t="s">
        <v>36</v>
      </c>
      <c r="B8442" t="s">
        <v>44</v>
      </c>
      <c r="C8442">
        <v>2021</v>
      </c>
      <c r="D8442">
        <v>4.7</v>
      </c>
      <c r="E8442" t="s">
        <v>22</v>
      </c>
      <c r="F8442" t="s">
        <v>25</v>
      </c>
      <c r="G8442">
        <v>128351</v>
      </c>
      <c r="H8442">
        <v>5</v>
      </c>
      <c r="I8442">
        <v>3</v>
      </c>
      <c r="J8442">
        <v>14532</v>
      </c>
    </row>
    <row r="8443" spans="1:10" x14ac:dyDescent="0.2">
      <c r="A8443" t="s">
        <v>36</v>
      </c>
      <c r="B8443" t="s">
        <v>53</v>
      </c>
      <c r="C8443">
        <v>2001</v>
      </c>
      <c r="D8443">
        <v>4.0999999999999996</v>
      </c>
      <c r="E8443" t="s">
        <v>22</v>
      </c>
      <c r="F8443" t="s">
        <v>13</v>
      </c>
      <c r="G8443">
        <v>14935</v>
      </c>
      <c r="H8443">
        <v>4</v>
      </c>
      <c r="I8443">
        <v>5</v>
      </c>
      <c r="J8443">
        <v>10201</v>
      </c>
    </row>
    <row r="8444" spans="1:10" x14ac:dyDescent="0.2">
      <c r="A8444" t="s">
        <v>26</v>
      </c>
      <c r="B8444" t="s">
        <v>32</v>
      </c>
      <c r="C8444">
        <v>2020</v>
      </c>
      <c r="D8444">
        <v>3.8</v>
      </c>
      <c r="E8444" t="s">
        <v>16</v>
      </c>
      <c r="F8444" t="s">
        <v>25</v>
      </c>
      <c r="G8444">
        <v>229479</v>
      </c>
      <c r="H8444">
        <v>5</v>
      </c>
      <c r="I8444">
        <v>3</v>
      </c>
      <c r="J8444">
        <v>10310</v>
      </c>
    </row>
    <row r="8445" spans="1:10" x14ac:dyDescent="0.2">
      <c r="A8445" t="s">
        <v>18</v>
      </c>
      <c r="B8445" t="s">
        <v>54</v>
      </c>
      <c r="C8445">
        <v>2002</v>
      </c>
      <c r="D8445">
        <v>2.8</v>
      </c>
      <c r="E8445" t="s">
        <v>12</v>
      </c>
      <c r="F8445" t="s">
        <v>13</v>
      </c>
      <c r="G8445">
        <v>166969</v>
      </c>
      <c r="H8445">
        <v>2</v>
      </c>
      <c r="I8445">
        <v>5</v>
      </c>
      <c r="J8445">
        <v>4160</v>
      </c>
    </row>
    <row r="8446" spans="1:10" x14ac:dyDescent="0.2">
      <c r="A8446" t="s">
        <v>23</v>
      </c>
      <c r="B8446" t="s">
        <v>24</v>
      </c>
      <c r="C8446">
        <v>2008</v>
      </c>
      <c r="D8446">
        <v>1.8</v>
      </c>
      <c r="E8446" t="s">
        <v>16</v>
      </c>
      <c r="F8446" t="s">
        <v>25</v>
      </c>
      <c r="G8446">
        <v>165836</v>
      </c>
      <c r="H8446">
        <v>4</v>
      </c>
      <c r="I8446">
        <v>5</v>
      </c>
      <c r="J8446">
        <v>5983</v>
      </c>
    </row>
    <row r="8447" spans="1:10" x14ac:dyDescent="0.2">
      <c r="A8447" t="s">
        <v>10</v>
      </c>
      <c r="B8447" t="s">
        <v>31</v>
      </c>
      <c r="C8447">
        <v>2016</v>
      </c>
      <c r="D8447">
        <v>1.4</v>
      </c>
      <c r="E8447" t="s">
        <v>12</v>
      </c>
      <c r="F8447" t="s">
        <v>13</v>
      </c>
      <c r="G8447">
        <v>10910</v>
      </c>
      <c r="H8447">
        <v>3</v>
      </c>
      <c r="I8447">
        <v>1</v>
      </c>
      <c r="J8447">
        <v>10081</v>
      </c>
    </row>
    <row r="8448" spans="1:10" x14ac:dyDescent="0.2">
      <c r="A8448" t="s">
        <v>26</v>
      </c>
      <c r="B8448" t="s">
        <v>32</v>
      </c>
      <c r="C8448">
        <v>2019</v>
      </c>
      <c r="D8448">
        <v>3.2</v>
      </c>
      <c r="E8448" t="s">
        <v>12</v>
      </c>
      <c r="F8448" t="s">
        <v>13</v>
      </c>
      <c r="G8448">
        <v>122669</v>
      </c>
      <c r="H8448">
        <v>5</v>
      </c>
      <c r="I8448">
        <v>2</v>
      </c>
      <c r="J8448">
        <v>10546</v>
      </c>
    </row>
    <row r="8449" spans="1:10" x14ac:dyDescent="0.2">
      <c r="A8449" t="s">
        <v>10</v>
      </c>
      <c r="B8449" t="s">
        <v>11</v>
      </c>
      <c r="C8449">
        <v>2010</v>
      </c>
      <c r="D8449">
        <v>3.9</v>
      </c>
      <c r="E8449" t="s">
        <v>12</v>
      </c>
      <c r="F8449" t="s">
        <v>17</v>
      </c>
      <c r="G8449">
        <v>81626</v>
      </c>
      <c r="H8449">
        <v>5</v>
      </c>
      <c r="I8449">
        <v>2</v>
      </c>
      <c r="J8449">
        <v>10867</v>
      </c>
    </row>
    <row r="8450" spans="1:10" x14ac:dyDescent="0.2">
      <c r="A8450" t="s">
        <v>29</v>
      </c>
      <c r="B8450" t="s">
        <v>35</v>
      </c>
      <c r="C8450">
        <v>2002</v>
      </c>
      <c r="D8450">
        <v>4.9000000000000004</v>
      </c>
      <c r="E8450" t="s">
        <v>28</v>
      </c>
      <c r="F8450" t="s">
        <v>17</v>
      </c>
      <c r="G8450">
        <v>62111</v>
      </c>
      <c r="H8450">
        <v>3</v>
      </c>
      <c r="I8450">
        <v>1</v>
      </c>
      <c r="J8450">
        <v>9857</v>
      </c>
    </row>
    <row r="8451" spans="1:10" x14ac:dyDescent="0.2">
      <c r="A8451" t="s">
        <v>18</v>
      </c>
      <c r="B8451" t="s">
        <v>54</v>
      </c>
      <c r="C8451">
        <v>2003</v>
      </c>
      <c r="D8451">
        <v>1.3</v>
      </c>
      <c r="E8451" t="s">
        <v>16</v>
      </c>
      <c r="F8451" t="s">
        <v>13</v>
      </c>
      <c r="G8451">
        <v>124806</v>
      </c>
      <c r="H8451">
        <v>4</v>
      </c>
      <c r="I8451">
        <v>5</v>
      </c>
      <c r="J8451">
        <v>4803</v>
      </c>
    </row>
    <row r="8452" spans="1:10" x14ac:dyDescent="0.2">
      <c r="A8452" t="s">
        <v>40</v>
      </c>
      <c r="B8452" t="s">
        <v>51</v>
      </c>
      <c r="C8452">
        <v>2021</v>
      </c>
      <c r="D8452">
        <v>3.3</v>
      </c>
      <c r="E8452" t="s">
        <v>12</v>
      </c>
      <c r="F8452" t="s">
        <v>25</v>
      </c>
      <c r="G8452">
        <v>288662</v>
      </c>
      <c r="H8452">
        <v>3</v>
      </c>
      <c r="I8452">
        <v>4</v>
      </c>
      <c r="J8452">
        <v>7926</v>
      </c>
    </row>
    <row r="8453" spans="1:10" x14ac:dyDescent="0.2">
      <c r="A8453" t="s">
        <v>20</v>
      </c>
      <c r="B8453" t="s">
        <v>21</v>
      </c>
      <c r="C8453">
        <v>2014</v>
      </c>
      <c r="D8453">
        <v>3.4</v>
      </c>
      <c r="E8453" t="s">
        <v>12</v>
      </c>
      <c r="F8453" t="s">
        <v>17</v>
      </c>
      <c r="G8453">
        <v>39460</v>
      </c>
      <c r="H8453">
        <v>3</v>
      </c>
      <c r="I8453">
        <v>2</v>
      </c>
      <c r="J8453">
        <v>12410</v>
      </c>
    </row>
    <row r="8454" spans="1:10" x14ac:dyDescent="0.2">
      <c r="A8454" t="s">
        <v>26</v>
      </c>
      <c r="B8454" t="s">
        <v>27</v>
      </c>
      <c r="C8454">
        <v>2012</v>
      </c>
      <c r="D8454">
        <v>4.4000000000000004</v>
      </c>
      <c r="E8454" t="s">
        <v>22</v>
      </c>
      <c r="F8454" t="s">
        <v>13</v>
      </c>
      <c r="G8454">
        <v>94413</v>
      </c>
      <c r="H8454">
        <v>3</v>
      </c>
      <c r="I8454">
        <v>4</v>
      </c>
      <c r="J8454">
        <v>12211</v>
      </c>
    </row>
    <row r="8455" spans="1:10" x14ac:dyDescent="0.2">
      <c r="A8455" t="s">
        <v>14</v>
      </c>
      <c r="B8455" t="s">
        <v>39</v>
      </c>
      <c r="C8455">
        <v>2008</v>
      </c>
      <c r="D8455">
        <v>2.8</v>
      </c>
      <c r="E8455" t="s">
        <v>28</v>
      </c>
      <c r="F8455" t="s">
        <v>17</v>
      </c>
      <c r="G8455">
        <v>105651</v>
      </c>
      <c r="H8455">
        <v>5</v>
      </c>
      <c r="I8455">
        <v>4</v>
      </c>
      <c r="J8455">
        <v>8686</v>
      </c>
    </row>
    <row r="8456" spans="1:10" x14ac:dyDescent="0.2">
      <c r="A8456" t="s">
        <v>36</v>
      </c>
      <c r="B8456" t="s">
        <v>44</v>
      </c>
      <c r="C8456">
        <v>2013</v>
      </c>
      <c r="D8456">
        <v>2.5</v>
      </c>
      <c r="E8456" t="s">
        <v>12</v>
      </c>
      <c r="F8456" t="s">
        <v>17</v>
      </c>
      <c r="G8456">
        <v>144244</v>
      </c>
      <c r="H8456">
        <v>2</v>
      </c>
      <c r="I8456">
        <v>3</v>
      </c>
      <c r="J8456">
        <v>9115</v>
      </c>
    </row>
    <row r="8457" spans="1:10" x14ac:dyDescent="0.2">
      <c r="A8457" t="s">
        <v>36</v>
      </c>
      <c r="B8457" t="s">
        <v>44</v>
      </c>
      <c r="C8457">
        <v>2000</v>
      </c>
      <c r="D8457">
        <v>4.2</v>
      </c>
      <c r="E8457" t="s">
        <v>12</v>
      </c>
      <c r="F8457" t="s">
        <v>13</v>
      </c>
      <c r="G8457">
        <v>22625</v>
      </c>
      <c r="H8457">
        <v>3</v>
      </c>
      <c r="I8457">
        <v>3</v>
      </c>
      <c r="J8457">
        <v>7847</v>
      </c>
    </row>
    <row r="8458" spans="1:10" x14ac:dyDescent="0.2">
      <c r="A8458" t="s">
        <v>20</v>
      </c>
      <c r="B8458" t="s">
        <v>42</v>
      </c>
      <c r="C8458">
        <v>2012</v>
      </c>
      <c r="D8458">
        <v>3.1</v>
      </c>
      <c r="E8458" t="s">
        <v>16</v>
      </c>
      <c r="F8458" t="s">
        <v>25</v>
      </c>
      <c r="G8458">
        <v>94118</v>
      </c>
      <c r="H8458">
        <v>3</v>
      </c>
      <c r="I8458">
        <v>1</v>
      </c>
      <c r="J8458">
        <v>9917</v>
      </c>
    </row>
    <row r="8459" spans="1:10" x14ac:dyDescent="0.2">
      <c r="A8459" t="s">
        <v>40</v>
      </c>
      <c r="B8459" t="s">
        <v>49</v>
      </c>
      <c r="C8459">
        <v>2008</v>
      </c>
      <c r="D8459">
        <v>1.4</v>
      </c>
      <c r="E8459" t="s">
        <v>22</v>
      </c>
      <c r="F8459" t="s">
        <v>13</v>
      </c>
      <c r="G8459">
        <v>1123</v>
      </c>
      <c r="H8459">
        <v>5</v>
      </c>
      <c r="I8459">
        <v>4</v>
      </c>
      <c r="J8459">
        <v>9877</v>
      </c>
    </row>
    <row r="8460" spans="1:10" x14ac:dyDescent="0.2">
      <c r="A8460" t="s">
        <v>29</v>
      </c>
      <c r="B8460" t="s">
        <v>30</v>
      </c>
      <c r="C8460">
        <v>2002</v>
      </c>
      <c r="D8460">
        <v>4.9000000000000004</v>
      </c>
      <c r="E8460" t="s">
        <v>16</v>
      </c>
      <c r="F8460" t="s">
        <v>17</v>
      </c>
      <c r="G8460">
        <v>27258</v>
      </c>
      <c r="H8460">
        <v>2</v>
      </c>
      <c r="I8460">
        <v>5</v>
      </c>
      <c r="J8460">
        <v>11554</v>
      </c>
    </row>
    <row r="8461" spans="1:10" x14ac:dyDescent="0.2">
      <c r="A8461" t="s">
        <v>20</v>
      </c>
      <c r="B8461" t="s">
        <v>21</v>
      </c>
      <c r="C8461">
        <v>2007</v>
      </c>
      <c r="D8461">
        <v>2.7</v>
      </c>
      <c r="E8461" t="s">
        <v>22</v>
      </c>
      <c r="F8461" t="s">
        <v>17</v>
      </c>
      <c r="G8461">
        <v>42484</v>
      </c>
      <c r="H8461">
        <v>4</v>
      </c>
      <c r="I8461">
        <v>3</v>
      </c>
      <c r="J8461">
        <v>11550</v>
      </c>
    </row>
    <row r="8462" spans="1:10" x14ac:dyDescent="0.2">
      <c r="A8462" t="s">
        <v>20</v>
      </c>
      <c r="B8462" t="s">
        <v>21</v>
      </c>
      <c r="C8462">
        <v>2008</v>
      </c>
      <c r="D8462">
        <v>4.7</v>
      </c>
      <c r="E8462" t="s">
        <v>12</v>
      </c>
      <c r="F8462" t="s">
        <v>17</v>
      </c>
      <c r="G8462">
        <v>294229</v>
      </c>
      <c r="H8462">
        <v>3</v>
      </c>
      <c r="I8462">
        <v>4</v>
      </c>
      <c r="J8462">
        <v>6815</v>
      </c>
    </row>
    <row r="8463" spans="1:10" x14ac:dyDescent="0.2">
      <c r="A8463" t="s">
        <v>20</v>
      </c>
      <c r="B8463" t="s">
        <v>50</v>
      </c>
      <c r="C8463">
        <v>2009</v>
      </c>
      <c r="D8463">
        <v>2.5</v>
      </c>
      <c r="E8463" t="s">
        <v>12</v>
      </c>
      <c r="F8463" t="s">
        <v>13</v>
      </c>
      <c r="G8463">
        <v>229907</v>
      </c>
      <c r="H8463">
        <v>2</v>
      </c>
      <c r="I8463">
        <v>3</v>
      </c>
      <c r="J8463">
        <v>4701</v>
      </c>
    </row>
    <row r="8464" spans="1:10" x14ac:dyDescent="0.2">
      <c r="A8464" t="s">
        <v>29</v>
      </c>
      <c r="B8464" t="s">
        <v>35</v>
      </c>
      <c r="C8464">
        <v>2009</v>
      </c>
      <c r="D8464">
        <v>4.3</v>
      </c>
      <c r="E8464" t="s">
        <v>12</v>
      </c>
      <c r="F8464" t="s">
        <v>13</v>
      </c>
      <c r="G8464">
        <v>138053</v>
      </c>
      <c r="H8464">
        <v>5</v>
      </c>
      <c r="I8464">
        <v>1</v>
      </c>
      <c r="J8464">
        <v>8338</v>
      </c>
    </row>
    <row r="8465" spans="1:10" x14ac:dyDescent="0.2">
      <c r="A8465" t="s">
        <v>40</v>
      </c>
      <c r="B8465" t="s">
        <v>49</v>
      </c>
      <c r="C8465">
        <v>2006</v>
      </c>
      <c r="D8465">
        <v>1.4</v>
      </c>
      <c r="E8465" t="s">
        <v>12</v>
      </c>
      <c r="F8465" t="s">
        <v>17</v>
      </c>
      <c r="G8465">
        <v>276510</v>
      </c>
      <c r="H8465">
        <v>3</v>
      </c>
      <c r="I8465">
        <v>2</v>
      </c>
      <c r="J8465">
        <v>3269</v>
      </c>
    </row>
    <row r="8466" spans="1:10" x14ac:dyDescent="0.2">
      <c r="A8466" t="s">
        <v>33</v>
      </c>
      <c r="B8466" t="s">
        <v>43</v>
      </c>
      <c r="C8466">
        <v>2016</v>
      </c>
      <c r="D8466">
        <v>3.2</v>
      </c>
      <c r="E8466" t="s">
        <v>16</v>
      </c>
      <c r="F8466" t="s">
        <v>17</v>
      </c>
      <c r="G8466">
        <v>249206</v>
      </c>
      <c r="H8466">
        <v>5</v>
      </c>
      <c r="I8466">
        <v>2</v>
      </c>
      <c r="J8466">
        <v>9615</v>
      </c>
    </row>
    <row r="8467" spans="1:10" x14ac:dyDescent="0.2">
      <c r="A8467" t="s">
        <v>33</v>
      </c>
      <c r="B8467" t="s">
        <v>43</v>
      </c>
      <c r="C8467">
        <v>2011</v>
      </c>
      <c r="D8467">
        <v>3.4</v>
      </c>
      <c r="E8467" t="s">
        <v>12</v>
      </c>
      <c r="F8467" t="s">
        <v>13</v>
      </c>
      <c r="G8467">
        <v>204328</v>
      </c>
      <c r="H8467">
        <v>5</v>
      </c>
      <c r="I8467">
        <v>2</v>
      </c>
      <c r="J8467">
        <v>6713</v>
      </c>
    </row>
    <row r="8468" spans="1:10" x14ac:dyDescent="0.2">
      <c r="A8468" t="s">
        <v>23</v>
      </c>
      <c r="B8468" t="s">
        <v>24</v>
      </c>
      <c r="C8468">
        <v>2015</v>
      </c>
      <c r="D8468">
        <v>2</v>
      </c>
      <c r="E8468" t="s">
        <v>28</v>
      </c>
      <c r="F8468" t="s">
        <v>13</v>
      </c>
      <c r="G8468">
        <v>31848</v>
      </c>
      <c r="H8468">
        <v>4</v>
      </c>
      <c r="I8468">
        <v>5</v>
      </c>
      <c r="J8468">
        <v>9963</v>
      </c>
    </row>
    <row r="8469" spans="1:10" x14ac:dyDescent="0.2">
      <c r="A8469" t="s">
        <v>14</v>
      </c>
      <c r="B8469" t="s">
        <v>46</v>
      </c>
      <c r="C8469">
        <v>2011</v>
      </c>
      <c r="D8469">
        <v>1.1000000000000001</v>
      </c>
      <c r="E8469" t="s">
        <v>28</v>
      </c>
      <c r="F8469" t="s">
        <v>17</v>
      </c>
      <c r="G8469">
        <v>184647</v>
      </c>
      <c r="H8469">
        <v>2</v>
      </c>
      <c r="I8469">
        <v>1</v>
      </c>
      <c r="J8469">
        <v>6307</v>
      </c>
    </row>
    <row r="8470" spans="1:10" x14ac:dyDescent="0.2">
      <c r="A8470" t="s">
        <v>10</v>
      </c>
      <c r="B8470" t="s">
        <v>11</v>
      </c>
      <c r="C8470">
        <v>2005</v>
      </c>
      <c r="D8470">
        <v>3.1</v>
      </c>
      <c r="E8470" t="s">
        <v>22</v>
      </c>
      <c r="F8470" t="s">
        <v>25</v>
      </c>
      <c r="G8470">
        <v>226621</v>
      </c>
      <c r="H8470">
        <v>4</v>
      </c>
      <c r="I8470">
        <v>2</v>
      </c>
      <c r="J8470">
        <v>6167</v>
      </c>
    </row>
    <row r="8471" spans="1:10" x14ac:dyDescent="0.2">
      <c r="A8471" t="s">
        <v>36</v>
      </c>
      <c r="B8471" t="s">
        <v>37</v>
      </c>
      <c r="C8471">
        <v>2021</v>
      </c>
      <c r="D8471">
        <v>1.2</v>
      </c>
      <c r="E8471" t="s">
        <v>12</v>
      </c>
      <c r="F8471" t="s">
        <v>17</v>
      </c>
      <c r="G8471">
        <v>198986</v>
      </c>
      <c r="H8471">
        <v>3</v>
      </c>
      <c r="I8471">
        <v>1</v>
      </c>
      <c r="J8471">
        <v>9120</v>
      </c>
    </row>
    <row r="8472" spans="1:10" x14ac:dyDescent="0.2">
      <c r="A8472" t="s">
        <v>33</v>
      </c>
      <c r="B8472" t="s">
        <v>43</v>
      </c>
      <c r="C8472">
        <v>2011</v>
      </c>
      <c r="D8472">
        <v>4</v>
      </c>
      <c r="E8472" t="s">
        <v>12</v>
      </c>
      <c r="F8472" t="s">
        <v>25</v>
      </c>
      <c r="G8472">
        <v>203506</v>
      </c>
      <c r="H8472">
        <v>5</v>
      </c>
      <c r="I8472">
        <v>5</v>
      </c>
      <c r="J8472">
        <v>7329</v>
      </c>
    </row>
    <row r="8473" spans="1:10" x14ac:dyDescent="0.2">
      <c r="A8473" t="s">
        <v>33</v>
      </c>
      <c r="B8473" t="s">
        <v>34</v>
      </c>
      <c r="C8473">
        <v>2006</v>
      </c>
      <c r="D8473">
        <v>2.5</v>
      </c>
      <c r="E8473" t="s">
        <v>22</v>
      </c>
      <c r="F8473" t="s">
        <v>17</v>
      </c>
      <c r="G8473">
        <v>57444</v>
      </c>
      <c r="H8473">
        <v>2</v>
      </c>
      <c r="I8473">
        <v>1</v>
      </c>
      <c r="J8473">
        <v>10751</v>
      </c>
    </row>
    <row r="8474" spans="1:10" x14ac:dyDescent="0.2">
      <c r="A8474" t="s">
        <v>20</v>
      </c>
      <c r="B8474" t="s">
        <v>50</v>
      </c>
      <c r="C8474">
        <v>2021</v>
      </c>
      <c r="D8474">
        <v>2.2999999999999998</v>
      </c>
      <c r="E8474" t="s">
        <v>12</v>
      </c>
      <c r="F8474" t="s">
        <v>13</v>
      </c>
      <c r="G8474">
        <v>238144</v>
      </c>
      <c r="H8474">
        <v>2</v>
      </c>
      <c r="I8474">
        <v>1</v>
      </c>
      <c r="J8474">
        <v>7937</v>
      </c>
    </row>
    <row r="8475" spans="1:10" x14ac:dyDescent="0.2">
      <c r="A8475" t="s">
        <v>20</v>
      </c>
      <c r="B8475" t="s">
        <v>50</v>
      </c>
      <c r="C8475">
        <v>2017</v>
      </c>
      <c r="D8475">
        <v>2.2999999999999998</v>
      </c>
      <c r="E8475" t="s">
        <v>12</v>
      </c>
      <c r="F8475" t="s">
        <v>13</v>
      </c>
      <c r="G8475">
        <v>231788</v>
      </c>
      <c r="H8475">
        <v>4</v>
      </c>
      <c r="I8475">
        <v>5</v>
      </c>
      <c r="J8475">
        <v>6864</v>
      </c>
    </row>
    <row r="8476" spans="1:10" x14ac:dyDescent="0.2">
      <c r="A8476" t="s">
        <v>10</v>
      </c>
      <c r="B8476" t="s">
        <v>31</v>
      </c>
      <c r="C8476">
        <v>2009</v>
      </c>
      <c r="D8476">
        <v>2.8</v>
      </c>
      <c r="E8476" t="s">
        <v>16</v>
      </c>
      <c r="F8476" t="s">
        <v>17</v>
      </c>
      <c r="G8476">
        <v>47046</v>
      </c>
      <c r="H8476">
        <v>2</v>
      </c>
      <c r="I8476">
        <v>2</v>
      </c>
      <c r="J8476">
        <v>11159</v>
      </c>
    </row>
    <row r="8477" spans="1:10" x14ac:dyDescent="0.2">
      <c r="A8477" t="s">
        <v>23</v>
      </c>
      <c r="B8477" t="s">
        <v>24</v>
      </c>
      <c r="C8477">
        <v>2011</v>
      </c>
      <c r="D8477">
        <v>1.8</v>
      </c>
      <c r="E8477" t="s">
        <v>16</v>
      </c>
      <c r="F8477" t="s">
        <v>13</v>
      </c>
      <c r="G8477">
        <v>274097</v>
      </c>
      <c r="H8477">
        <v>5</v>
      </c>
      <c r="I8477">
        <v>4</v>
      </c>
      <c r="J8477">
        <v>4718</v>
      </c>
    </row>
    <row r="8478" spans="1:10" x14ac:dyDescent="0.2">
      <c r="A8478" t="s">
        <v>20</v>
      </c>
      <c r="B8478" t="s">
        <v>42</v>
      </c>
      <c r="C8478">
        <v>2010</v>
      </c>
      <c r="D8478">
        <v>4.3</v>
      </c>
      <c r="E8478" t="s">
        <v>28</v>
      </c>
      <c r="F8478" t="s">
        <v>25</v>
      </c>
      <c r="G8478">
        <v>258241</v>
      </c>
      <c r="H8478">
        <v>3</v>
      </c>
      <c r="I8478">
        <v>5</v>
      </c>
      <c r="J8478">
        <v>6235</v>
      </c>
    </row>
    <row r="8479" spans="1:10" x14ac:dyDescent="0.2">
      <c r="A8479" t="s">
        <v>20</v>
      </c>
      <c r="B8479" t="s">
        <v>42</v>
      </c>
      <c r="C8479">
        <v>2003</v>
      </c>
      <c r="D8479">
        <v>3.4</v>
      </c>
      <c r="E8479" t="s">
        <v>16</v>
      </c>
      <c r="F8479" t="s">
        <v>25</v>
      </c>
      <c r="G8479">
        <v>266526</v>
      </c>
      <c r="H8479">
        <v>4</v>
      </c>
      <c r="I8479">
        <v>3</v>
      </c>
      <c r="J8479">
        <v>4069</v>
      </c>
    </row>
    <row r="8480" spans="1:10" x14ac:dyDescent="0.2">
      <c r="A8480" t="s">
        <v>29</v>
      </c>
      <c r="B8480" t="s">
        <v>35</v>
      </c>
      <c r="C8480">
        <v>2023</v>
      </c>
      <c r="D8480">
        <v>1.8</v>
      </c>
      <c r="E8480" t="s">
        <v>22</v>
      </c>
      <c r="F8480" t="s">
        <v>17</v>
      </c>
      <c r="G8480">
        <v>3235</v>
      </c>
      <c r="H8480">
        <v>5</v>
      </c>
      <c r="I8480">
        <v>4</v>
      </c>
      <c r="J8480">
        <v>16235</v>
      </c>
    </row>
    <row r="8481" spans="1:10" x14ac:dyDescent="0.2">
      <c r="A8481" t="s">
        <v>29</v>
      </c>
      <c r="B8481" t="s">
        <v>56</v>
      </c>
      <c r="C8481">
        <v>2013</v>
      </c>
      <c r="D8481">
        <v>1.3</v>
      </c>
      <c r="E8481" t="s">
        <v>22</v>
      </c>
      <c r="F8481" t="s">
        <v>25</v>
      </c>
      <c r="G8481">
        <v>175515</v>
      </c>
      <c r="H8481">
        <v>3</v>
      </c>
      <c r="I8481">
        <v>3</v>
      </c>
      <c r="J8481">
        <v>7789</v>
      </c>
    </row>
    <row r="8482" spans="1:10" x14ac:dyDescent="0.2">
      <c r="A8482" t="s">
        <v>33</v>
      </c>
      <c r="B8482" t="s">
        <v>34</v>
      </c>
      <c r="C8482">
        <v>2005</v>
      </c>
      <c r="D8482">
        <v>1.4</v>
      </c>
      <c r="E8482" t="s">
        <v>28</v>
      </c>
      <c r="F8482" t="s">
        <v>13</v>
      </c>
      <c r="G8482">
        <v>212695</v>
      </c>
      <c r="H8482">
        <v>5</v>
      </c>
      <c r="I8482">
        <v>1</v>
      </c>
      <c r="J8482">
        <v>2746</v>
      </c>
    </row>
    <row r="8483" spans="1:10" x14ac:dyDescent="0.2">
      <c r="A8483" t="s">
        <v>23</v>
      </c>
      <c r="B8483" t="s">
        <v>38</v>
      </c>
      <c r="C8483">
        <v>2015</v>
      </c>
      <c r="D8483">
        <v>3.7</v>
      </c>
      <c r="E8483" t="s">
        <v>12</v>
      </c>
      <c r="F8483" t="s">
        <v>25</v>
      </c>
      <c r="G8483">
        <v>231703</v>
      </c>
      <c r="H8483">
        <v>4</v>
      </c>
      <c r="I8483">
        <v>1</v>
      </c>
      <c r="J8483">
        <v>7665</v>
      </c>
    </row>
    <row r="8484" spans="1:10" x14ac:dyDescent="0.2">
      <c r="A8484" t="s">
        <v>29</v>
      </c>
      <c r="B8484" t="s">
        <v>30</v>
      </c>
      <c r="C8484">
        <v>2001</v>
      </c>
      <c r="D8484">
        <v>1.9</v>
      </c>
      <c r="E8484" t="s">
        <v>12</v>
      </c>
      <c r="F8484" t="s">
        <v>25</v>
      </c>
      <c r="G8484">
        <v>156936</v>
      </c>
      <c r="H8484">
        <v>5</v>
      </c>
      <c r="I8484">
        <v>2</v>
      </c>
      <c r="J8484">
        <v>3161</v>
      </c>
    </row>
    <row r="8485" spans="1:10" x14ac:dyDescent="0.2">
      <c r="A8485" t="s">
        <v>23</v>
      </c>
      <c r="B8485" t="s">
        <v>38</v>
      </c>
      <c r="C8485">
        <v>2002</v>
      </c>
      <c r="D8485">
        <v>1.9</v>
      </c>
      <c r="E8485" t="s">
        <v>12</v>
      </c>
      <c r="F8485" t="s">
        <v>17</v>
      </c>
      <c r="G8485">
        <v>8589</v>
      </c>
      <c r="H8485">
        <v>4</v>
      </c>
      <c r="I8485">
        <v>5</v>
      </c>
      <c r="J8485">
        <v>7928</v>
      </c>
    </row>
    <row r="8486" spans="1:10" x14ac:dyDescent="0.2">
      <c r="A8486" t="s">
        <v>20</v>
      </c>
      <c r="B8486" t="s">
        <v>21</v>
      </c>
      <c r="C8486">
        <v>2008</v>
      </c>
      <c r="D8486">
        <v>1.1000000000000001</v>
      </c>
      <c r="E8486" t="s">
        <v>22</v>
      </c>
      <c r="F8486" t="s">
        <v>25</v>
      </c>
      <c r="G8486">
        <v>289703</v>
      </c>
      <c r="H8486">
        <v>4</v>
      </c>
      <c r="I8486">
        <v>2</v>
      </c>
      <c r="J8486">
        <v>3805</v>
      </c>
    </row>
    <row r="8487" spans="1:10" x14ac:dyDescent="0.2">
      <c r="A8487" t="s">
        <v>23</v>
      </c>
      <c r="B8487" t="s">
        <v>45</v>
      </c>
      <c r="C8487">
        <v>2001</v>
      </c>
      <c r="D8487">
        <v>4.2</v>
      </c>
      <c r="E8487" t="s">
        <v>16</v>
      </c>
      <c r="F8487" t="s">
        <v>13</v>
      </c>
      <c r="G8487">
        <v>66109</v>
      </c>
      <c r="H8487">
        <v>5</v>
      </c>
      <c r="I8487">
        <v>5</v>
      </c>
      <c r="J8487">
        <v>8277</v>
      </c>
    </row>
    <row r="8488" spans="1:10" x14ac:dyDescent="0.2">
      <c r="A8488" t="s">
        <v>26</v>
      </c>
      <c r="B8488" t="s">
        <v>32</v>
      </c>
      <c r="C8488">
        <v>2012</v>
      </c>
      <c r="D8488">
        <v>3.9</v>
      </c>
      <c r="E8488" t="s">
        <v>22</v>
      </c>
      <c r="F8488" t="s">
        <v>13</v>
      </c>
      <c r="G8488">
        <v>161261</v>
      </c>
      <c r="H8488">
        <v>5</v>
      </c>
      <c r="I8488">
        <v>2</v>
      </c>
      <c r="J8488">
        <v>10374</v>
      </c>
    </row>
    <row r="8489" spans="1:10" x14ac:dyDescent="0.2">
      <c r="A8489" t="s">
        <v>33</v>
      </c>
      <c r="B8489" t="s">
        <v>43</v>
      </c>
      <c r="C8489">
        <v>2015</v>
      </c>
      <c r="D8489">
        <v>2.7</v>
      </c>
      <c r="E8489" t="s">
        <v>12</v>
      </c>
      <c r="F8489" t="s">
        <v>13</v>
      </c>
      <c r="G8489">
        <v>133476</v>
      </c>
      <c r="H8489">
        <v>5</v>
      </c>
      <c r="I8489">
        <v>4</v>
      </c>
      <c r="J8489">
        <v>8630</v>
      </c>
    </row>
    <row r="8490" spans="1:10" x14ac:dyDescent="0.2">
      <c r="A8490" t="s">
        <v>36</v>
      </c>
      <c r="B8490" t="s">
        <v>37</v>
      </c>
      <c r="C8490">
        <v>2018</v>
      </c>
      <c r="D8490">
        <v>2.5</v>
      </c>
      <c r="E8490" t="s">
        <v>28</v>
      </c>
      <c r="F8490" t="s">
        <v>13</v>
      </c>
      <c r="G8490">
        <v>189081</v>
      </c>
      <c r="H8490">
        <v>2</v>
      </c>
      <c r="I8490">
        <v>1</v>
      </c>
      <c r="J8490">
        <v>8218</v>
      </c>
    </row>
    <row r="8491" spans="1:10" x14ac:dyDescent="0.2">
      <c r="A8491" t="s">
        <v>14</v>
      </c>
      <c r="B8491" t="s">
        <v>39</v>
      </c>
      <c r="C8491">
        <v>2019</v>
      </c>
      <c r="D8491">
        <v>3.3</v>
      </c>
      <c r="E8491" t="s">
        <v>22</v>
      </c>
      <c r="F8491" t="s">
        <v>25</v>
      </c>
      <c r="G8491">
        <v>223568</v>
      </c>
      <c r="H8491">
        <v>5</v>
      </c>
      <c r="I8491">
        <v>2</v>
      </c>
      <c r="J8491">
        <v>10628</v>
      </c>
    </row>
    <row r="8492" spans="1:10" x14ac:dyDescent="0.2">
      <c r="A8492" t="s">
        <v>10</v>
      </c>
      <c r="B8492" t="s">
        <v>31</v>
      </c>
      <c r="C8492">
        <v>2021</v>
      </c>
      <c r="D8492">
        <v>4.2</v>
      </c>
      <c r="E8492" t="s">
        <v>22</v>
      </c>
      <c r="F8492" t="s">
        <v>13</v>
      </c>
      <c r="G8492">
        <v>246820</v>
      </c>
      <c r="H8492">
        <v>2</v>
      </c>
      <c r="I8492">
        <v>5</v>
      </c>
      <c r="J8492">
        <v>11663</v>
      </c>
    </row>
    <row r="8493" spans="1:10" x14ac:dyDescent="0.2">
      <c r="A8493" t="s">
        <v>36</v>
      </c>
      <c r="B8493" t="s">
        <v>44</v>
      </c>
      <c r="C8493">
        <v>2018</v>
      </c>
      <c r="D8493">
        <v>3</v>
      </c>
      <c r="E8493" t="s">
        <v>28</v>
      </c>
      <c r="F8493" t="s">
        <v>17</v>
      </c>
      <c r="G8493">
        <v>151956</v>
      </c>
      <c r="H8493">
        <v>5</v>
      </c>
      <c r="I8493">
        <v>4</v>
      </c>
      <c r="J8493">
        <v>10960</v>
      </c>
    </row>
    <row r="8494" spans="1:10" x14ac:dyDescent="0.2">
      <c r="A8494" t="s">
        <v>23</v>
      </c>
      <c r="B8494" t="s">
        <v>45</v>
      </c>
      <c r="C8494">
        <v>2013</v>
      </c>
      <c r="D8494">
        <v>4</v>
      </c>
      <c r="E8494" t="s">
        <v>28</v>
      </c>
      <c r="F8494" t="s">
        <v>13</v>
      </c>
      <c r="G8494">
        <v>244725</v>
      </c>
      <c r="H8494">
        <v>3</v>
      </c>
      <c r="I8494">
        <v>3</v>
      </c>
      <c r="J8494">
        <v>7105</v>
      </c>
    </row>
    <row r="8495" spans="1:10" x14ac:dyDescent="0.2">
      <c r="A8495" t="s">
        <v>33</v>
      </c>
      <c r="B8495" t="s">
        <v>34</v>
      </c>
      <c r="C8495">
        <v>2011</v>
      </c>
      <c r="D8495">
        <v>2.1</v>
      </c>
      <c r="E8495" t="s">
        <v>12</v>
      </c>
      <c r="F8495" t="s">
        <v>17</v>
      </c>
      <c r="G8495">
        <v>202184</v>
      </c>
      <c r="H8495">
        <v>4</v>
      </c>
      <c r="I8495">
        <v>2</v>
      </c>
      <c r="J8495">
        <v>6956</v>
      </c>
    </row>
    <row r="8496" spans="1:10" x14ac:dyDescent="0.2">
      <c r="A8496" t="s">
        <v>20</v>
      </c>
      <c r="B8496" t="s">
        <v>42</v>
      </c>
      <c r="C8496">
        <v>2003</v>
      </c>
      <c r="D8496">
        <v>1.7</v>
      </c>
      <c r="E8496" t="s">
        <v>12</v>
      </c>
      <c r="F8496" t="s">
        <v>17</v>
      </c>
      <c r="G8496">
        <v>255899</v>
      </c>
      <c r="H8496">
        <v>3</v>
      </c>
      <c r="I8496">
        <v>1</v>
      </c>
      <c r="J8496">
        <v>3082</v>
      </c>
    </row>
    <row r="8497" spans="1:10" x14ac:dyDescent="0.2">
      <c r="A8497" t="s">
        <v>33</v>
      </c>
      <c r="B8497" t="s">
        <v>34</v>
      </c>
      <c r="C8497">
        <v>2004</v>
      </c>
      <c r="D8497">
        <v>3.2</v>
      </c>
      <c r="E8497" t="s">
        <v>28</v>
      </c>
      <c r="F8497" t="s">
        <v>13</v>
      </c>
      <c r="G8497">
        <v>274253</v>
      </c>
      <c r="H8497">
        <v>4</v>
      </c>
      <c r="I8497">
        <v>1</v>
      </c>
      <c r="J8497">
        <v>3014</v>
      </c>
    </row>
    <row r="8498" spans="1:10" x14ac:dyDescent="0.2">
      <c r="A8498" t="s">
        <v>36</v>
      </c>
      <c r="B8498" t="s">
        <v>53</v>
      </c>
      <c r="C8498">
        <v>2009</v>
      </c>
      <c r="D8498">
        <v>4</v>
      </c>
      <c r="E8498" t="s">
        <v>28</v>
      </c>
      <c r="F8498" t="s">
        <v>17</v>
      </c>
      <c r="G8498">
        <v>162223</v>
      </c>
      <c r="H8498">
        <v>5</v>
      </c>
      <c r="I8498">
        <v>5</v>
      </c>
      <c r="J8498">
        <v>9055</v>
      </c>
    </row>
    <row r="8499" spans="1:10" x14ac:dyDescent="0.2">
      <c r="A8499" t="s">
        <v>33</v>
      </c>
      <c r="B8499" t="s">
        <v>55</v>
      </c>
      <c r="C8499">
        <v>2012</v>
      </c>
      <c r="D8499">
        <v>2.5</v>
      </c>
      <c r="E8499" t="s">
        <v>12</v>
      </c>
      <c r="F8499" t="s">
        <v>17</v>
      </c>
      <c r="G8499">
        <v>105611</v>
      </c>
      <c r="H8499">
        <v>3</v>
      </c>
      <c r="I8499">
        <v>2</v>
      </c>
      <c r="J8499">
        <v>9587</v>
      </c>
    </row>
    <row r="8500" spans="1:10" x14ac:dyDescent="0.2">
      <c r="A8500" t="s">
        <v>36</v>
      </c>
      <c r="B8500" t="s">
        <v>44</v>
      </c>
      <c r="C8500">
        <v>2006</v>
      </c>
      <c r="D8500">
        <v>3.1</v>
      </c>
      <c r="E8500" t="s">
        <v>28</v>
      </c>
      <c r="F8500" t="s">
        <v>17</v>
      </c>
      <c r="G8500">
        <v>48668</v>
      </c>
      <c r="H8500">
        <v>4</v>
      </c>
      <c r="I8500">
        <v>3</v>
      </c>
      <c r="J8500">
        <v>9526</v>
      </c>
    </row>
    <row r="8501" spans="1:10" x14ac:dyDescent="0.2">
      <c r="A8501" t="s">
        <v>18</v>
      </c>
      <c r="B8501" t="s">
        <v>54</v>
      </c>
      <c r="C8501">
        <v>2021</v>
      </c>
      <c r="D8501">
        <v>2.7</v>
      </c>
      <c r="E8501" t="s">
        <v>12</v>
      </c>
      <c r="F8501" t="s">
        <v>17</v>
      </c>
      <c r="G8501">
        <v>94677</v>
      </c>
      <c r="H8501">
        <v>3</v>
      </c>
      <c r="I8501">
        <v>5</v>
      </c>
      <c r="J8501">
        <v>12706</v>
      </c>
    </row>
    <row r="8502" spans="1:10" x14ac:dyDescent="0.2">
      <c r="A8502" t="s">
        <v>26</v>
      </c>
      <c r="B8502" t="s">
        <v>27</v>
      </c>
      <c r="C8502">
        <v>2012</v>
      </c>
      <c r="D8502">
        <v>2.2000000000000002</v>
      </c>
      <c r="E8502" t="s">
        <v>12</v>
      </c>
      <c r="F8502" t="s">
        <v>25</v>
      </c>
      <c r="G8502">
        <v>26162</v>
      </c>
      <c r="H8502">
        <v>3</v>
      </c>
      <c r="I8502">
        <v>5</v>
      </c>
      <c r="J8502">
        <v>9376</v>
      </c>
    </row>
    <row r="8503" spans="1:10" x14ac:dyDescent="0.2">
      <c r="A8503" t="s">
        <v>20</v>
      </c>
      <c r="B8503" t="s">
        <v>50</v>
      </c>
      <c r="C8503">
        <v>2003</v>
      </c>
      <c r="D8503">
        <v>3.6</v>
      </c>
      <c r="E8503" t="s">
        <v>16</v>
      </c>
      <c r="F8503" t="s">
        <v>13</v>
      </c>
      <c r="G8503">
        <v>189266</v>
      </c>
      <c r="H8503">
        <v>3</v>
      </c>
      <c r="I8503">
        <v>5</v>
      </c>
      <c r="J8503">
        <v>5814</v>
      </c>
    </row>
    <row r="8504" spans="1:10" x14ac:dyDescent="0.2">
      <c r="A8504" t="s">
        <v>33</v>
      </c>
      <c r="B8504" t="s">
        <v>43</v>
      </c>
      <c r="C8504">
        <v>2019</v>
      </c>
      <c r="D8504">
        <v>2.2000000000000002</v>
      </c>
      <c r="E8504" t="s">
        <v>28</v>
      </c>
      <c r="F8504" t="s">
        <v>17</v>
      </c>
      <c r="G8504">
        <v>102893</v>
      </c>
      <c r="H8504">
        <v>4</v>
      </c>
      <c r="I8504">
        <v>5</v>
      </c>
      <c r="J8504">
        <v>11442</v>
      </c>
    </row>
    <row r="8505" spans="1:10" x14ac:dyDescent="0.2">
      <c r="A8505" t="s">
        <v>20</v>
      </c>
      <c r="B8505" t="s">
        <v>50</v>
      </c>
      <c r="C8505">
        <v>2006</v>
      </c>
      <c r="D8505">
        <v>3.4</v>
      </c>
      <c r="E8505" t="s">
        <v>28</v>
      </c>
      <c r="F8505" t="s">
        <v>13</v>
      </c>
      <c r="G8505">
        <v>61829</v>
      </c>
      <c r="H8505">
        <v>2</v>
      </c>
      <c r="I8505">
        <v>2</v>
      </c>
      <c r="J8505">
        <v>8063</v>
      </c>
    </row>
    <row r="8506" spans="1:10" x14ac:dyDescent="0.2">
      <c r="A8506" t="s">
        <v>33</v>
      </c>
      <c r="B8506" t="s">
        <v>55</v>
      </c>
      <c r="C8506">
        <v>2020</v>
      </c>
      <c r="D8506">
        <v>4.2</v>
      </c>
      <c r="E8506" t="s">
        <v>28</v>
      </c>
      <c r="F8506" t="s">
        <v>13</v>
      </c>
      <c r="G8506">
        <v>177156</v>
      </c>
      <c r="H8506">
        <v>5</v>
      </c>
      <c r="I8506">
        <v>1</v>
      </c>
      <c r="J8506">
        <v>10756</v>
      </c>
    </row>
    <row r="8507" spans="1:10" x14ac:dyDescent="0.2">
      <c r="A8507" t="s">
        <v>33</v>
      </c>
      <c r="B8507" t="s">
        <v>43</v>
      </c>
      <c r="C8507">
        <v>2023</v>
      </c>
      <c r="D8507">
        <v>2.9</v>
      </c>
      <c r="E8507" t="s">
        <v>12</v>
      </c>
      <c r="F8507" t="s">
        <v>17</v>
      </c>
      <c r="G8507">
        <v>211902</v>
      </c>
      <c r="H8507">
        <v>2</v>
      </c>
      <c r="I8507">
        <v>4</v>
      </c>
      <c r="J8507">
        <v>11161</v>
      </c>
    </row>
    <row r="8508" spans="1:10" x14ac:dyDescent="0.2">
      <c r="A8508" t="s">
        <v>40</v>
      </c>
      <c r="B8508" t="s">
        <v>49</v>
      </c>
      <c r="C8508">
        <v>2013</v>
      </c>
      <c r="D8508">
        <v>1.1000000000000001</v>
      </c>
      <c r="E8508" t="s">
        <v>22</v>
      </c>
      <c r="F8508" t="s">
        <v>17</v>
      </c>
      <c r="G8508">
        <v>182152</v>
      </c>
      <c r="H8508">
        <v>5</v>
      </c>
      <c r="I8508">
        <v>5</v>
      </c>
      <c r="J8508">
        <v>8956</v>
      </c>
    </row>
    <row r="8509" spans="1:10" x14ac:dyDescent="0.2">
      <c r="A8509" t="s">
        <v>29</v>
      </c>
      <c r="B8509" t="s">
        <v>30</v>
      </c>
      <c r="C8509">
        <v>2016</v>
      </c>
      <c r="D8509">
        <v>4.9000000000000004</v>
      </c>
      <c r="E8509" t="s">
        <v>16</v>
      </c>
      <c r="F8509" t="s">
        <v>17</v>
      </c>
      <c r="G8509">
        <v>292909</v>
      </c>
      <c r="H8509">
        <v>5</v>
      </c>
      <c r="I8509">
        <v>5</v>
      </c>
      <c r="J8509">
        <v>10441</v>
      </c>
    </row>
    <row r="8510" spans="1:10" x14ac:dyDescent="0.2">
      <c r="A8510" t="s">
        <v>20</v>
      </c>
      <c r="B8510" t="s">
        <v>42</v>
      </c>
      <c r="C8510">
        <v>2021</v>
      </c>
      <c r="D8510">
        <v>3.8</v>
      </c>
      <c r="E8510" t="s">
        <v>12</v>
      </c>
      <c r="F8510" t="s">
        <v>25</v>
      </c>
      <c r="G8510">
        <v>295818</v>
      </c>
      <c r="H8510">
        <v>4</v>
      </c>
      <c r="I8510">
        <v>2</v>
      </c>
      <c r="J8510">
        <v>8283</v>
      </c>
    </row>
    <row r="8511" spans="1:10" x14ac:dyDescent="0.2">
      <c r="A8511" t="s">
        <v>33</v>
      </c>
      <c r="B8511" t="s">
        <v>34</v>
      </c>
      <c r="C8511">
        <v>2019</v>
      </c>
      <c r="D8511">
        <v>3</v>
      </c>
      <c r="E8511" t="s">
        <v>22</v>
      </c>
      <c r="F8511" t="s">
        <v>25</v>
      </c>
      <c r="G8511">
        <v>120036</v>
      </c>
      <c r="H8511">
        <v>5</v>
      </c>
      <c r="I8511">
        <v>2</v>
      </c>
      <c r="J8511">
        <v>12399</v>
      </c>
    </row>
    <row r="8512" spans="1:10" x14ac:dyDescent="0.2">
      <c r="A8512" t="s">
        <v>10</v>
      </c>
      <c r="B8512" t="s">
        <v>11</v>
      </c>
      <c r="C8512">
        <v>2006</v>
      </c>
      <c r="D8512">
        <v>3.3</v>
      </c>
      <c r="E8512" t="s">
        <v>22</v>
      </c>
      <c r="F8512" t="s">
        <v>17</v>
      </c>
      <c r="G8512">
        <v>155565</v>
      </c>
      <c r="H8512">
        <v>2</v>
      </c>
      <c r="I8512">
        <v>5</v>
      </c>
      <c r="J8512">
        <v>9588</v>
      </c>
    </row>
    <row r="8513" spans="1:10" x14ac:dyDescent="0.2">
      <c r="A8513" t="s">
        <v>10</v>
      </c>
      <c r="B8513" t="s">
        <v>11</v>
      </c>
      <c r="C8513">
        <v>2016</v>
      </c>
      <c r="D8513">
        <v>4.5</v>
      </c>
      <c r="E8513" t="s">
        <v>12</v>
      </c>
      <c r="F8513" t="s">
        <v>25</v>
      </c>
      <c r="G8513">
        <v>186516</v>
      </c>
      <c r="H8513">
        <v>5</v>
      </c>
      <c r="I8513">
        <v>3</v>
      </c>
      <c r="J8513">
        <v>9669</v>
      </c>
    </row>
    <row r="8514" spans="1:10" x14ac:dyDescent="0.2">
      <c r="A8514" t="s">
        <v>36</v>
      </c>
      <c r="B8514" t="s">
        <v>53</v>
      </c>
      <c r="C8514">
        <v>2014</v>
      </c>
      <c r="D8514">
        <v>4.9000000000000004</v>
      </c>
      <c r="E8514" t="s">
        <v>12</v>
      </c>
      <c r="F8514" t="s">
        <v>25</v>
      </c>
      <c r="G8514">
        <v>297306</v>
      </c>
      <c r="H8514">
        <v>2</v>
      </c>
      <c r="I8514">
        <v>2</v>
      </c>
      <c r="J8514">
        <v>7253</v>
      </c>
    </row>
    <row r="8515" spans="1:10" x14ac:dyDescent="0.2">
      <c r="A8515" t="s">
        <v>10</v>
      </c>
      <c r="B8515" t="s">
        <v>48</v>
      </c>
      <c r="C8515">
        <v>2023</v>
      </c>
      <c r="D8515">
        <v>2.4</v>
      </c>
      <c r="E8515" t="s">
        <v>22</v>
      </c>
      <c r="F8515" t="s">
        <v>17</v>
      </c>
      <c r="G8515">
        <v>167039</v>
      </c>
      <c r="H8515">
        <v>5</v>
      </c>
      <c r="I8515">
        <v>1</v>
      </c>
      <c r="J8515">
        <v>13559</v>
      </c>
    </row>
    <row r="8516" spans="1:10" x14ac:dyDescent="0.2">
      <c r="A8516" t="s">
        <v>26</v>
      </c>
      <c r="B8516" t="s">
        <v>27</v>
      </c>
      <c r="C8516">
        <v>2005</v>
      </c>
      <c r="D8516">
        <v>3.5</v>
      </c>
      <c r="E8516" t="s">
        <v>22</v>
      </c>
      <c r="F8516" t="s">
        <v>25</v>
      </c>
      <c r="G8516">
        <v>19095</v>
      </c>
      <c r="H8516">
        <v>4</v>
      </c>
      <c r="I8516">
        <v>3</v>
      </c>
      <c r="J8516">
        <v>10718</v>
      </c>
    </row>
    <row r="8517" spans="1:10" x14ac:dyDescent="0.2">
      <c r="A8517" t="s">
        <v>20</v>
      </c>
      <c r="B8517" t="s">
        <v>21</v>
      </c>
      <c r="C8517">
        <v>2014</v>
      </c>
      <c r="D8517">
        <v>2.4</v>
      </c>
      <c r="E8517" t="s">
        <v>28</v>
      </c>
      <c r="F8517" t="s">
        <v>13</v>
      </c>
      <c r="G8517">
        <v>252688</v>
      </c>
      <c r="H8517">
        <v>3</v>
      </c>
      <c r="I8517">
        <v>4</v>
      </c>
      <c r="J8517">
        <v>5646</v>
      </c>
    </row>
    <row r="8518" spans="1:10" x14ac:dyDescent="0.2">
      <c r="A8518" t="s">
        <v>36</v>
      </c>
      <c r="B8518" t="s">
        <v>44</v>
      </c>
      <c r="C8518">
        <v>2015</v>
      </c>
      <c r="D8518">
        <v>4</v>
      </c>
      <c r="E8518" t="s">
        <v>16</v>
      </c>
      <c r="F8518" t="s">
        <v>13</v>
      </c>
      <c r="G8518">
        <v>137933</v>
      </c>
      <c r="H8518">
        <v>2</v>
      </c>
      <c r="I8518">
        <v>5</v>
      </c>
      <c r="J8518">
        <v>10841</v>
      </c>
    </row>
    <row r="8519" spans="1:10" x14ac:dyDescent="0.2">
      <c r="A8519" t="s">
        <v>14</v>
      </c>
      <c r="B8519" t="s">
        <v>46</v>
      </c>
      <c r="C8519">
        <v>2004</v>
      </c>
      <c r="D8519">
        <v>3.6</v>
      </c>
      <c r="E8519" t="s">
        <v>16</v>
      </c>
      <c r="F8519" t="s">
        <v>25</v>
      </c>
      <c r="G8519">
        <v>82916</v>
      </c>
      <c r="H8519">
        <v>4</v>
      </c>
      <c r="I8519">
        <v>3</v>
      </c>
      <c r="J8519">
        <v>8241</v>
      </c>
    </row>
    <row r="8520" spans="1:10" x14ac:dyDescent="0.2">
      <c r="A8520" t="s">
        <v>40</v>
      </c>
      <c r="B8520" t="s">
        <v>49</v>
      </c>
      <c r="C8520">
        <v>2001</v>
      </c>
      <c r="D8520">
        <v>1.9</v>
      </c>
      <c r="E8520" t="s">
        <v>22</v>
      </c>
      <c r="F8520" t="s">
        <v>17</v>
      </c>
      <c r="G8520">
        <v>88822</v>
      </c>
      <c r="H8520">
        <v>3</v>
      </c>
      <c r="I8520">
        <v>5</v>
      </c>
      <c r="J8520">
        <v>8023</v>
      </c>
    </row>
    <row r="8521" spans="1:10" x14ac:dyDescent="0.2">
      <c r="A8521" t="s">
        <v>20</v>
      </c>
      <c r="B8521" t="s">
        <v>50</v>
      </c>
      <c r="C8521">
        <v>2003</v>
      </c>
      <c r="D8521">
        <v>4.2</v>
      </c>
      <c r="E8521" t="s">
        <v>16</v>
      </c>
      <c r="F8521" t="s">
        <v>25</v>
      </c>
      <c r="G8521">
        <v>57423</v>
      </c>
      <c r="H8521">
        <v>5</v>
      </c>
      <c r="I8521">
        <v>1</v>
      </c>
      <c r="J8521">
        <v>9051</v>
      </c>
    </row>
    <row r="8522" spans="1:10" x14ac:dyDescent="0.2">
      <c r="A8522" t="s">
        <v>40</v>
      </c>
      <c r="B8522" t="s">
        <v>41</v>
      </c>
      <c r="C8522">
        <v>2016</v>
      </c>
      <c r="D8522">
        <v>4.5999999999999996</v>
      </c>
      <c r="E8522" t="s">
        <v>16</v>
      </c>
      <c r="F8522" t="s">
        <v>13</v>
      </c>
      <c r="G8522">
        <v>106240</v>
      </c>
      <c r="H8522">
        <v>3</v>
      </c>
      <c r="I8522">
        <v>4</v>
      </c>
      <c r="J8522">
        <v>12375</v>
      </c>
    </row>
    <row r="8523" spans="1:10" x14ac:dyDescent="0.2">
      <c r="A8523" t="s">
        <v>29</v>
      </c>
      <c r="B8523" t="s">
        <v>56</v>
      </c>
      <c r="C8523">
        <v>2019</v>
      </c>
      <c r="D8523">
        <v>3.6</v>
      </c>
      <c r="E8523" t="s">
        <v>28</v>
      </c>
      <c r="F8523" t="s">
        <v>13</v>
      </c>
      <c r="G8523">
        <v>205452</v>
      </c>
      <c r="H8523">
        <v>3</v>
      </c>
      <c r="I8523">
        <v>3</v>
      </c>
      <c r="J8523">
        <v>9290</v>
      </c>
    </row>
    <row r="8524" spans="1:10" x14ac:dyDescent="0.2">
      <c r="A8524" t="s">
        <v>10</v>
      </c>
      <c r="B8524" t="s">
        <v>48</v>
      </c>
      <c r="C8524">
        <v>2000</v>
      </c>
      <c r="D8524">
        <v>4.8</v>
      </c>
      <c r="E8524" t="s">
        <v>28</v>
      </c>
      <c r="F8524" t="s">
        <v>17</v>
      </c>
      <c r="G8524">
        <v>19096</v>
      </c>
      <c r="H8524">
        <v>4</v>
      </c>
      <c r="I8524">
        <v>5</v>
      </c>
      <c r="J8524">
        <v>10018</v>
      </c>
    </row>
    <row r="8525" spans="1:10" x14ac:dyDescent="0.2">
      <c r="A8525" t="s">
        <v>20</v>
      </c>
      <c r="B8525" t="s">
        <v>42</v>
      </c>
      <c r="C8525">
        <v>2018</v>
      </c>
      <c r="D8525">
        <v>4.4000000000000004</v>
      </c>
      <c r="E8525" t="s">
        <v>16</v>
      </c>
      <c r="F8525" t="s">
        <v>13</v>
      </c>
      <c r="G8525">
        <v>145623</v>
      </c>
      <c r="H8525">
        <v>4</v>
      </c>
      <c r="I8525">
        <v>1</v>
      </c>
      <c r="J8525">
        <v>11987</v>
      </c>
    </row>
    <row r="8526" spans="1:10" x14ac:dyDescent="0.2">
      <c r="A8526" t="s">
        <v>10</v>
      </c>
      <c r="B8526" t="s">
        <v>31</v>
      </c>
      <c r="C8526">
        <v>2012</v>
      </c>
      <c r="D8526">
        <v>1.7</v>
      </c>
      <c r="E8526" t="s">
        <v>12</v>
      </c>
      <c r="F8526" t="s">
        <v>13</v>
      </c>
      <c r="G8526">
        <v>215694</v>
      </c>
      <c r="H8526">
        <v>2</v>
      </c>
      <c r="I8526">
        <v>5</v>
      </c>
      <c r="J8526">
        <v>5086</v>
      </c>
    </row>
    <row r="8527" spans="1:10" x14ac:dyDescent="0.2">
      <c r="A8527" t="s">
        <v>33</v>
      </c>
      <c r="B8527" t="s">
        <v>43</v>
      </c>
      <c r="C8527">
        <v>2003</v>
      </c>
      <c r="D8527">
        <v>4.5999999999999996</v>
      </c>
      <c r="E8527" t="s">
        <v>22</v>
      </c>
      <c r="F8527" t="s">
        <v>13</v>
      </c>
      <c r="G8527">
        <v>163353</v>
      </c>
      <c r="H8527">
        <v>2</v>
      </c>
      <c r="I8527">
        <v>5</v>
      </c>
      <c r="J8527">
        <v>8332</v>
      </c>
    </row>
    <row r="8528" spans="1:10" x14ac:dyDescent="0.2">
      <c r="A8528" t="s">
        <v>23</v>
      </c>
      <c r="B8528" t="s">
        <v>24</v>
      </c>
      <c r="C8528">
        <v>2016</v>
      </c>
      <c r="D8528">
        <v>3.9</v>
      </c>
      <c r="E8528" t="s">
        <v>16</v>
      </c>
      <c r="F8528" t="s">
        <v>25</v>
      </c>
      <c r="G8528">
        <v>18025</v>
      </c>
      <c r="H8528">
        <v>5</v>
      </c>
      <c r="I8528">
        <v>5</v>
      </c>
      <c r="J8528">
        <v>13439</v>
      </c>
    </row>
    <row r="8529" spans="1:10" x14ac:dyDescent="0.2">
      <c r="A8529" t="s">
        <v>20</v>
      </c>
      <c r="B8529" t="s">
        <v>42</v>
      </c>
      <c r="C8529">
        <v>2017</v>
      </c>
      <c r="D8529">
        <v>2.5</v>
      </c>
      <c r="E8529" t="s">
        <v>22</v>
      </c>
      <c r="F8529" t="s">
        <v>25</v>
      </c>
      <c r="G8529">
        <v>210605</v>
      </c>
      <c r="H8529">
        <v>5</v>
      </c>
      <c r="I8529">
        <v>2</v>
      </c>
      <c r="J8529">
        <v>9487</v>
      </c>
    </row>
    <row r="8530" spans="1:10" x14ac:dyDescent="0.2">
      <c r="A8530" t="s">
        <v>14</v>
      </c>
      <c r="B8530" t="s">
        <v>46</v>
      </c>
      <c r="C8530">
        <v>2007</v>
      </c>
      <c r="D8530">
        <v>3.7</v>
      </c>
      <c r="E8530" t="s">
        <v>28</v>
      </c>
      <c r="F8530" t="s">
        <v>13</v>
      </c>
      <c r="G8530">
        <v>87940</v>
      </c>
      <c r="H8530">
        <v>4</v>
      </c>
      <c r="I8530">
        <v>3</v>
      </c>
      <c r="J8530">
        <v>8141</v>
      </c>
    </row>
    <row r="8531" spans="1:10" x14ac:dyDescent="0.2">
      <c r="A8531" t="s">
        <v>20</v>
      </c>
      <c r="B8531" t="s">
        <v>21</v>
      </c>
      <c r="C8531">
        <v>2017</v>
      </c>
      <c r="D8531">
        <v>3</v>
      </c>
      <c r="E8531" t="s">
        <v>12</v>
      </c>
      <c r="F8531" t="s">
        <v>17</v>
      </c>
      <c r="G8531">
        <v>61090</v>
      </c>
      <c r="H8531">
        <v>4</v>
      </c>
      <c r="I8531">
        <v>5</v>
      </c>
      <c r="J8531">
        <v>12478</v>
      </c>
    </row>
    <row r="8532" spans="1:10" x14ac:dyDescent="0.2">
      <c r="A8532" t="s">
        <v>29</v>
      </c>
      <c r="B8532" t="s">
        <v>30</v>
      </c>
      <c r="C8532">
        <v>2015</v>
      </c>
      <c r="D8532">
        <v>2.2000000000000002</v>
      </c>
      <c r="E8532" t="s">
        <v>12</v>
      </c>
      <c r="F8532" t="s">
        <v>13</v>
      </c>
      <c r="G8532">
        <v>36391</v>
      </c>
      <c r="H8532">
        <v>2</v>
      </c>
      <c r="I8532">
        <v>4</v>
      </c>
      <c r="J8532">
        <v>10072</v>
      </c>
    </row>
    <row r="8533" spans="1:10" x14ac:dyDescent="0.2">
      <c r="A8533" t="s">
        <v>29</v>
      </c>
      <c r="B8533" t="s">
        <v>56</v>
      </c>
      <c r="C8533">
        <v>2020</v>
      </c>
      <c r="D8533">
        <v>3.3</v>
      </c>
      <c r="E8533" t="s">
        <v>28</v>
      </c>
      <c r="F8533" t="s">
        <v>17</v>
      </c>
      <c r="G8533">
        <v>207584</v>
      </c>
      <c r="H8533">
        <v>2</v>
      </c>
      <c r="I8533">
        <v>2</v>
      </c>
      <c r="J8533">
        <v>10748</v>
      </c>
    </row>
    <row r="8534" spans="1:10" x14ac:dyDescent="0.2">
      <c r="A8534" t="s">
        <v>40</v>
      </c>
      <c r="B8534" t="s">
        <v>51</v>
      </c>
      <c r="C8534">
        <v>2023</v>
      </c>
      <c r="D8534">
        <v>3.7</v>
      </c>
      <c r="E8534" t="s">
        <v>22</v>
      </c>
      <c r="F8534" t="s">
        <v>13</v>
      </c>
      <c r="G8534">
        <v>27676</v>
      </c>
      <c r="H8534">
        <v>2</v>
      </c>
      <c r="I8534">
        <v>3</v>
      </c>
      <c r="J8534">
        <v>16146</v>
      </c>
    </row>
    <row r="8535" spans="1:10" x14ac:dyDescent="0.2">
      <c r="A8535" t="s">
        <v>18</v>
      </c>
      <c r="B8535" t="s">
        <v>54</v>
      </c>
      <c r="C8535">
        <v>2016</v>
      </c>
      <c r="D8535">
        <v>1.1000000000000001</v>
      </c>
      <c r="E8535" t="s">
        <v>16</v>
      </c>
      <c r="F8535" t="s">
        <v>25</v>
      </c>
      <c r="G8535">
        <v>62254</v>
      </c>
      <c r="H8535">
        <v>5</v>
      </c>
      <c r="I8535">
        <v>5</v>
      </c>
      <c r="J8535">
        <v>9754</v>
      </c>
    </row>
    <row r="8536" spans="1:10" x14ac:dyDescent="0.2">
      <c r="A8536" t="s">
        <v>36</v>
      </c>
      <c r="B8536" t="s">
        <v>44</v>
      </c>
      <c r="C8536">
        <v>2015</v>
      </c>
      <c r="D8536">
        <v>4.3</v>
      </c>
      <c r="E8536" t="s">
        <v>22</v>
      </c>
      <c r="F8536" t="s">
        <v>13</v>
      </c>
      <c r="G8536">
        <v>239633</v>
      </c>
      <c r="H8536">
        <v>3</v>
      </c>
      <c r="I8536">
        <v>5</v>
      </c>
      <c r="J8536">
        <v>10107</v>
      </c>
    </row>
    <row r="8537" spans="1:10" x14ac:dyDescent="0.2">
      <c r="A8537" t="s">
        <v>26</v>
      </c>
      <c r="B8537" t="s">
        <v>32</v>
      </c>
      <c r="C8537">
        <v>2000</v>
      </c>
      <c r="D8537">
        <v>4.4000000000000004</v>
      </c>
      <c r="E8537" t="s">
        <v>22</v>
      </c>
      <c r="F8537" t="s">
        <v>13</v>
      </c>
      <c r="G8537">
        <v>83650</v>
      </c>
      <c r="H8537">
        <v>4</v>
      </c>
      <c r="I8537">
        <v>3</v>
      </c>
      <c r="J8537">
        <v>8827</v>
      </c>
    </row>
    <row r="8538" spans="1:10" x14ac:dyDescent="0.2">
      <c r="A8538" t="s">
        <v>23</v>
      </c>
      <c r="B8538" t="s">
        <v>38</v>
      </c>
      <c r="C8538">
        <v>2000</v>
      </c>
      <c r="D8538">
        <v>3.5</v>
      </c>
      <c r="E8538" t="s">
        <v>16</v>
      </c>
      <c r="F8538" t="s">
        <v>13</v>
      </c>
      <c r="G8538">
        <v>68081</v>
      </c>
      <c r="H8538">
        <v>5</v>
      </c>
      <c r="I8538">
        <v>1</v>
      </c>
      <c r="J8538">
        <v>7238</v>
      </c>
    </row>
    <row r="8539" spans="1:10" x14ac:dyDescent="0.2">
      <c r="A8539" t="s">
        <v>14</v>
      </c>
      <c r="B8539" t="s">
        <v>15</v>
      </c>
      <c r="C8539">
        <v>2020</v>
      </c>
      <c r="D8539">
        <v>2.2999999999999998</v>
      </c>
      <c r="E8539" t="s">
        <v>12</v>
      </c>
      <c r="F8539" t="s">
        <v>13</v>
      </c>
      <c r="G8539">
        <v>216925</v>
      </c>
      <c r="H8539">
        <v>4</v>
      </c>
      <c r="I8539">
        <v>2</v>
      </c>
      <c r="J8539">
        <v>8061</v>
      </c>
    </row>
    <row r="8540" spans="1:10" x14ac:dyDescent="0.2">
      <c r="A8540" t="s">
        <v>14</v>
      </c>
      <c r="B8540" t="s">
        <v>39</v>
      </c>
      <c r="C8540">
        <v>2023</v>
      </c>
      <c r="D8540">
        <v>2.9</v>
      </c>
      <c r="E8540" t="s">
        <v>16</v>
      </c>
      <c r="F8540" t="s">
        <v>13</v>
      </c>
      <c r="G8540">
        <v>70186</v>
      </c>
      <c r="H8540">
        <v>5</v>
      </c>
      <c r="I8540">
        <v>3</v>
      </c>
      <c r="J8540">
        <v>13496</v>
      </c>
    </row>
    <row r="8541" spans="1:10" x14ac:dyDescent="0.2">
      <c r="A8541" t="s">
        <v>29</v>
      </c>
      <c r="B8541" t="s">
        <v>56</v>
      </c>
      <c r="C8541">
        <v>2001</v>
      </c>
      <c r="D8541">
        <v>3.4</v>
      </c>
      <c r="E8541" t="s">
        <v>12</v>
      </c>
      <c r="F8541" t="s">
        <v>17</v>
      </c>
      <c r="G8541">
        <v>173293</v>
      </c>
      <c r="H8541">
        <v>2</v>
      </c>
      <c r="I8541">
        <v>5</v>
      </c>
      <c r="J8541">
        <v>5834</v>
      </c>
    </row>
    <row r="8542" spans="1:10" x14ac:dyDescent="0.2">
      <c r="A8542" t="s">
        <v>36</v>
      </c>
      <c r="B8542" t="s">
        <v>37</v>
      </c>
      <c r="C8542">
        <v>2005</v>
      </c>
      <c r="D8542">
        <v>1.8</v>
      </c>
      <c r="E8542" t="s">
        <v>12</v>
      </c>
      <c r="F8542" t="s">
        <v>13</v>
      </c>
      <c r="G8542">
        <v>171240</v>
      </c>
      <c r="H8542">
        <v>5</v>
      </c>
      <c r="I8542">
        <v>4</v>
      </c>
      <c r="J8542">
        <v>3975</v>
      </c>
    </row>
    <row r="8543" spans="1:10" x14ac:dyDescent="0.2">
      <c r="A8543" t="s">
        <v>26</v>
      </c>
      <c r="B8543" t="s">
        <v>27</v>
      </c>
      <c r="C8543">
        <v>2002</v>
      </c>
      <c r="D8543">
        <v>2.6</v>
      </c>
      <c r="E8543" t="s">
        <v>28</v>
      </c>
      <c r="F8543" t="s">
        <v>13</v>
      </c>
      <c r="G8543">
        <v>45687</v>
      </c>
      <c r="H8543">
        <v>2</v>
      </c>
      <c r="I8543">
        <v>4</v>
      </c>
      <c r="J8543">
        <v>6386</v>
      </c>
    </row>
    <row r="8544" spans="1:10" x14ac:dyDescent="0.2">
      <c r="A8544" t="s">
        <v>18</v>
      </c>
      <c r="B8544" t="s">
        <v>19</v>
      </c>
      <c r="C8544">
        <v>2018</v>
      </c>
      <c r="D8544">
        <v>4.4000000000000004</v>
      </c>
      <c r="E8544" t="s">
        <v>22</v>
      </c>
      <c r="F8544" t="s">
        <v>17</v>
      </c>
      <c r="G8544">
        <v>91226</v>
      </c>
      <c r="H8544">
        <v>3</v>
      </c>
      <c r="I8544">
        <v>4</v>
      </c>
      <c r="J8544">
        <v>15575</v>
      </c>
    </row>
    <row r="8545" spans="1:10" x14ac:dyDescent="0.2">
      <c r="A8545" t="s">
        <v>20</v>
      </c>
      <c r="B8545" t="s">
        <v>42</v>
      </c>
      <c r="C8545">
        <v>2014</v>
      </c>
      <c r="D8545">
        <v>3.5</v>
      </c>
      <c r="E8545" t="s">
        <v>16</v>
      </c>
      <c r="F8545" t="s">
        <v>17</v>
      </c>
      <c r="G8545">
        <v>92476</v>
      </c>
      <c r="H8545">
        <v>4</v>
      </c>
      <c r="I8545">
        <v>4</v>
      </c>
      <c r="J8545">
        <v>12450</v>
      </c>
    </row>
    <row r="8546" spans="1:10" x14ac:dyDescent="0.2">
      <c r="A8546" t="s">
        <v>33</v>
      </c>
      <c r="B8546" t="s">
        <v>34</v>
      </c>
      <c r="C8546">
        <v>2018</v>
      </c>
      <c r="D8546">
        <v>4.3</v>
      </c>
      <c r="E8546" t="s">
        <v>12</v>
      </c>
      <c r="F8546" t="s">
        <v>13</v>
      </c>
      <c r="G8546">
        <v>255802</v>
      </c>
      <c r="H8546">
        <v>2</v>
      </c>
      <c r="I8546">
        <v>5</v>
      </c>
      <c r="J8546">
        <v>8683</v>
      </c>
    </row>
    <row r="8547" spans="1:10" x14ac:dyDescent="0.2">
      <c r="A8547" t="s">
        <v>33</v>
      </c>
      <c r="B8547" t="s">
        <v>34</v>
      </c>
      <c r="C8547">
        <v>2003</v>
      </c>
      <c r="D8547">
        <v>5</v>
      </c>
      <c r="E8547" t="s">
        <v>22</v>
      </c>
      <c r="F8547" t="s">
        <v>25</v>
      </c>
      <c r="G8547">
        <v>151430</v>
      </c>
      <c r="H8547">
        <v>5</v>
      </c>
      <c r="I8547">
        <v>4</v>
      </c>
      <c r="J8547">
        <v>8971</v>
      </c>
    </row>
    <row r="8548" spans="1:10" x14ac:dyDescent="0.2">
      <c r="A8548" t="s">
        <v>29</v>
      </c>
      <c r="B8548" t="s">
        <v>35</v>
      </c>
      <c r="C8548">
        <v>2013</v>
      </c>
      <c r="D8548">
        <v>3.9</v>
      </c>
      <c r="E8548" t="s">
        <v>22</v>
      </c>
      <c r="F8548" t="s">
        <v>13</v>
      </c>
      <c r="G8548">
        <v>223151</v>
      </c>
      <c r="H8548">
        <v>5</v>
      </c>
      <c r="I8548">
        <v>4</v>
      </c>
      <c r="J8548">
        <v>9436</v>
      </c>
    </row>
    <row r="8549" spans="1:10" x14ac:dyDescent="0.2">
      <c r="A8549" t="s">
        <v>14</v>
      </c>
      <c r="B8549" t="s">
        <v>39</v>
      </c>
      <c r="C8549">
        <v>2012</v>
      </c>
      <c r="D8549">
        <v>2.9</v>
      </c>
      <c r="E8549" t="s">
        <v>28</v>
      </c>
      <c r="F8549" t="s">
        <v>13</v>
      </c>
      <c r="G8549">
        <v>45211</v>
      </c>
      <c r="H8549">
        <v>4</v>
      </c>
      <c r="I8549">
        <v>1</v>
      </c>
      <c r="J8549">
        <v>9695</v>
      </c>
    </row>
    <row r="8550" spans="1:10" x14ac:dyDescent="0.2">
      <c r="A8550" t="s">
        <v>33</v>
      </c>
      <c r="B8550" t="s">
        <v>55</v>
      </c>
      <c r="C8550">
        <v>2011</v>
      </c>
      <c r="D8550">
        <v>2.6</v>
      </c>
      <c r="E8550" t="s">
        <v>28</v>
      </c>
      <c r="F8550" t="s">
        <v>25</v>
      </c>
      <c r="G8550">
        <v>243572</v>
      </c>
      <c r="H8550">
        <v>5</v>
      </c>
      <c r="I8550">
        <v>1</v>
      </c>
      <c r="J8550">
        <v>5128</v>
      </c>
    </row>
    <row r="8551" spans="1:10" x14ac:dyDescent="0.2">
      <c r="A8551" t="s">
        <v>36</v>
      </c>
      <c r="B8551" t="s">
        <v>44</v>
      </c>
      <c r="C8551">
        <v>2011</v>
      </c>
      <c r="D8551">
        <v>3.3</v>
      </c>
      <c r="E8551" t="s">
        <v>16</v>
      </c>
      <c r="F8551" t="s">
        <v>13</v>
      </c>
      <c r="G8551">
        <v>135585</v>
      </c>
      <c r="H8551">
        <v>3</v>
      </c>
      <c r="I8551">
        <v>3</v>
      </c>
      <c r="J8551">
        <v>8988</v>
      </c>
    </row>
    <row r="8552" spans="1:10" x14ac:dyDescent="0.2">
      <c r="A8552" t="s">
        <v>33</v>
      </c>
      <c r="B8552" t="s">
        <v>43</v>
      </c>
      <c r="C8552">
        <v>2008</v>
      </c>
      <c r="D8552">
        <v>2.7</v>
      </c>
      <c r="E8552" t="s">
        <v>16</v>
      </c>
      <c r="F8552" t="s">
        <v>17</v>
      </c>
      <c r="G8552">
        <v>260076</v>
      </c>
      <c r="H8552">
        <v>3</v>
      </c>
      <c r="I8552">
        <v>1</v>
      </c>
      <c r="J8552">
        <v>6498</v>
      </c>
    </row>
    <row r="8553" spans="1:10" x14ac:dyDescent="0.2">
      <c r="A8553" t="s">
        <v>10</v>
      </c>
      <c r="B8553" t="s">
        <v>48</v>
      </c>
      <c r="C8553">
        <v>2008</v>
      </c>
      <c r="D8553">
        <v>3.9</v>
      </c>
      <c r="E8553" t="s">
        <v>22</v>
      </c>
      <c r="F8553" t="s">
        <v>17</v>
      </c>
      <c r="G8553">
        <v>172054</v>
      </c>
      <c r="H8553">
        <v>4</v>
      </c>
      <c r="I8553">
        <v>4</v>
      </c>
      <c r="J8553">
        <v>10458</v>
      </c>
    </row>
    <row r="8554" spans="1:10" x14ac:dyDescent="0.2">
      <c r="A8554" t="s">
        <v>33</v>
      </c>
      <c r="B8554" t="s">
        <v>34</v>
      </c>
      <c r="C8554">
        <v>2004</v>
      </c>
      <c r="D8554">
        <v>3</v>
      </c>
      <c r="E8554" t="s">
        <v>22</v>
      </c>
      <c r="F8554" t="s">
        <v>17</v>
      </c>
      <c r="G8554">
        <v>183618</v>
      </c>
      <c r="H8554">
        <v>2</v>
      </c>
      <c r="I8554">
        <v>5</v>
      </c>
      <c r="J8554">
        <v>8127</v>
      </c>
    </row>
    <row r="8555" spans="1:10" x14ac:dyDescent="0.2">
      <c r="A8555" t="s">
        <v>23</v>
      </c>
      <c r="B8555" t="s">
        <v>24</v>
      </c>
      <c r="C8555">
        <v>2009</v>
      </c>
      <c r="D8555">
        <v>2.4</v>
      </c>
      <c r="E8555" t="s">
        <v>22</v>
      </c>
      <c r="F8555" t="s">
        <v>13</v>
      </c>
      <c r="G8555">
        <v>87845</v>
      </c>
      <c r="H8555">
        <v>5</v>
      </c>
      <c r="I8555">
        <v>1</v>
      </c>
      <c r="J8555">
        <v>9443</v>
      </c>
    </row>
    <row r="8556" spans="1:10" x14ac:dyDescent="0.2">
      <c r="A8556" t="s">
        <v>23</v>
      </c>
      <c r="B8556" t="s">
        <v>45</v>
      </c>
      <c r="C8556">
        <v>2005</v>
      </c>
      <c r="D8556">
        <v>3.2</v>
      </c>
      <c r="E8556" t="s">
        <v>12</v>
      </c>
      <c r="F8556" t="s">
        <v>25</v>
      </c>
      <c r="G8556">
        <v>235077</v>
      </c>
      <c r="H8556">
        <v>2</v>
      </c>
      <c r="I8556">
        <v>3</v>
      </c>
      <c r="J8556">
        <v>4098</v>
      </c>
    </row>
    <row r="8557" spans="1:10" x14ac:dyDescent="0.2">
      <c r="A8557" t="s">
        <v>29</v>
      </c>
      <c r="B8557" t="s">
        <v>30</v>
      </c>
      <c r="C8557">
        <v>2013</v>
      </c>
      <c r="D8557">
        <v>2.8</v>
      </c>
      <c r="E8557" t="s">
        <v>12</v>
      </c>
      <c r="F8557" t="s">
        <v>17</v>
      </c>
      <c r="G8557">
        <v>94923</v>
      </c>
      <c r="H8557">
        <v>5</v>
      </c>
      <c r="I8557">
        <v>2</v>
      </c>
      <c r="J8557">
        <v>10401</v>
      </c>
    </row>
    <row r="8558" spans="1:10" x14ac:dyDescent="0.2">
      <c r="A8558" t="s">
        <v>40</v>
      </c>
      <c r="B8558" t="s">
        <v>51</v>
      </c>
      <c r="C8558">
        <v>2018</v>
      </c>
      <c r="D8558">
        <v>3.5</v>
      </c>
      <c r="E8558" t="s">
        <v>12</v>
      </c>
      <c r="F8558" t="s">
        <v>25</v>
      </c>
      <c r="G8558">
        <v>250184</v>
      </c>
      <c r="H8558">
        <v>5</v>
      </c>
      <c r="I8558">
        <v>5</v>
      </c>
      <c r="J8558">
        <v>7996</v>
      </c>
    </row>
    <row r="8559" spans="1:10" x14ac:dyDescent="0.2">
      <c r="A8559" t="s">
        <v>23</v>
      </c>
      <c r="B8559" t="s">
        <v>38</v>
      </c>
      <c r="C8559">
        <v>2004</v>
      </c>
      <c r="D8559">
        <v>2.2000000000000002</v>
      </c>
      <c r="E8559" t="s">
        <v>28</v>
      </c>
      <c r="F8559" t="s">
        <v>13</v>
      </c>
      <c r="G8559">
        <v>34276</v>
      </c>
      <c r="H8559">
        <v>5</v>
      </c>
      <c r="I8559">
        <v>4</v>
      </c>
      <c r="J8559">
        <v>6814</v>
      </c>
    </row>
    <row r="8560" spans="1:10" x14ac:dyDescent="0.2">
      <c r="A8560" t="s">
        <v>40</v>
      </c>
      <c r="B8560" t="s">
        <v>49</v>
      </c>
      <c r="C8560">
        <v>2019</v>
      </c>
      <c r="D8560">
        <v>3.7</v>
      </c>
      <c r="E8560" t="s">
        <v>22</v>
      </c>
      <c r="F8560" t="s">
        <v>17</v>
      </c>
      <c r="G8560">
        <v>62114</v>
      </c>
      <c r="H8560">
        <v>2</v>
      </c>
      <c r="I8560">
        <v>4</v>
      </c>
      <c r="J8560">
        <v>15757</v>
      </c>
    </row>
    <row r="8561" spans="1:10" x14ac:dyDescent="0.2">
      <c r="A8561" t="s">
        <v>36</v>
      </c>
      <c r="B8561" t="s">
        <v>37</v>
      </c>
      <c r="C8561">
        <v>2022</v>
      </c>
      <c r="D8561">
        <v>5</v>
      </c>
      <c r="E8561" t="s">
        <v>12</v>
      </c>
      <c r="F8561" t="s">
        <v>17</v>
      </c>
      <c r="G8561">
        <v>135041</v>
      </c>
      <c r="H8561">
        <v>2</v>
      </c>
      <c r="I8561">
        <v>2</v>
      </c>
      <c r="J8561">
        <v>14499</v>
      </c>
    </row>
    <row r="8562" spans="1:10" x14ac:dyDescent="0.2">
      <c r="A8562" t="s">
        <v>40</v>
      </c>
      <c r="B8562" t="s">
        <v>41</v>
      </c>
      <c r="C8562">
        <v>2023</v>
      </c>
      <c r="D8562">
        <v>4.7</v>
      </c>
      <c r="E8562" t="s">
        <v>16</v>
      </c>
      <c r="F8562" t="s">
        <v>25</v>
      </c>
      <c r="G8562">
        <v>102316</v>
      </c>
      <c r="H8562">
        <v>4</v>
      </c>
      <c r="I8562">
        <v>1</v>
      </c>
      <c r="J8562">
        <v>14653</v>
      </c>
    </row>
    <row r="8563" spans="1:10" x14ac:dyDescent="0.2">
      <c r="A8563" t="s">
        <v>14</v>
      </c>
      <c r="B8563" t="s">
        <v>46</v>
      </c>
      <c r="C8563">
        <v>2009</v>
      </c>
      <c r="D8563">
        <v>2.4</v>
      </c>
      <c r="E8563" t="s">
        <v>12</v>
      </c>
      <c r="F8563" t="s">
        <v>13</v>
      </c>
      <c r="G8563">
        <v>78039</v>
      </c>
      <c r="H8563">
        <v>5</v>
      </c>
      <c r="I8563">
        <v>2</v>
      </c>
      <c r="J8563">
        <v>7639</v>
      </c>
    </row>
    <row r="8564" spans="1:10" x14ac:dyDescent="0.2">
      <c r="A8564" t="s">
        <v>10</v>
      </c>
      <c r="B8564" t="s">
        <v>31</v>
      </c>
      <c r="C8564">
        <v>2003</v>
      </c>
      <c r="D8564">
        <v>2.1</v>
      </c>
      <c r="E8564" t="s">
        <v>22</v>
      </c>
      <c r="F8564" t="s">
        <v>17</v>
      </c>
      <c r="G8564">
        <v>93531</v>
      </c>
      <c r="H8564">
        <v>5</v>
      </c>
      <c r="I8564">
        <v>5</v>
      </c>
      <c r="J8564">
        <v>8729</v>
      </c>
    </row>
    <row r="8565" spans="1:10" x14ac:dyDescent="0.2">
      <c r="A8565" t="s">
        <v>20</v>
      </c>
      <c r="B8565" t="s">
        <v>21</v>
      </c>
      <c r="C8565">
        <v>2003</v>
      </c>
      <c r="D8565">
        <v>4</v>
      </c>
      <c r="E8565" t="s">
        <v>12</v>
      </c>
      <c r="F8565" t="s">
        <v>13</v>
      </c>
      <c r="G8565">
        <v>132213</v>
      </c>
      <c r="H8565">
        <v>5</v>
      </c>
      <c r="I8565">
        <v>5</v>
      </c>
      <c r="J8565">
        <v>6355</v>
      </c>
    </row>
    <row r="8566" spans="1:10" x14ac:dyDescent="0.2">
      <c r="A8566" t="s">
        <v>29</v>
      </c>
      <c r="B8566" t="s">
        <v>56</v>
      </c>
      <c r="C8566">
        <v>2022</v>
      </c>
      <c r="D8566">
        <v>3.4</v>
      </c>
      <c r="E8566" t="s">
        <v>12</v>
      </c>
      <c r="F8566" t="s">
        <v>25</v>
      </c>
      <c r="G8566">
        <v>166527</v>
      </c>
      <c r="H8566">
        <v>4</v>
      </c>
      <c r="I8566">
        <v>1</v>
      </c>
      <c r="J8566">
        <v>10769</v>
      </c>
    </row>
    <row r="8567" spans="1:10" x14ac:dyDescent="0.2">
      <c r="A8567" t="s">
        <v>36</v>
      </c>
      <c r="B8567" t="s">
        <v>44</v>
      </c>
      <c r="C8567">
        <v>2001</v>
      </c>
      <c r="D8567">
        <v>5</v>
      </c>
      <c r="E8567" t="s">
        <v>28</v>
      </c>
      <c r="F8567" t="s">
        <v>17</v>
      </c>
      <c r="G8567">
        <v>160877</v>
      </c>
      <c r="H8567">
        <v>5</v>
      </c>
      <c r="I8567">
        <v>1</v>
      </c>
      <c r="J8567">
        <v>7682</v>
      </c>
    </row>
    <row r="8568" spans="1:10" x14ac:dyDescent="0.2">
      <c r="A8568" t="s">
        <v>33</v>
      </c>
      <c r="B8568" t="s">
        <v>34</v>
      </c>
      <c r="C8568">
        <v>2018</v>
      </c>
      <c r="D8568">
        <v>3</v>
      </c>
      <c r="E8568" t="s">
        <v>22</v>
      </c>
      <c r="F8568" t="s">
        <v>17</v>
      </c>
      <c r="G8568">
        <v>261639</v>
      </c>
      <c r="H8568">
        <v>3</v>
      </c>
      <c r="I8568">
        <v>1</v>
      </c>
      <c r="J8568">
        <v>10767</v>
      </c>
    </row>
    <row r="8569" spans="1:10" x14ac:dyDescent="0.2">
      <c r="A8569" t="s">
        <v>10</v>
      </c>
      <c r="B8569" t="s">
        <v>48</v>
      </c>
      <c r="C8569">
        <v>2003</v>
      </c>
      <c r="D8569">
        <v>4.5999999999999996</v>
      </c>
      <c r="E8569" t="s">
        <v>28</v>
      </c>
      <c r="F8569" t="s">
        <v>17</v>
      </c>
      <c r="G8569">
        <v>47168</v>
      </c>
      <c r="H8569">
        <v>4</v>
      </c>
      <c r="I8569">
        <v>2</v>
      </c>
      <c r="J8569">
        <v>10156</v>
      </c>
    </row>
    <row r="8570" spans="1:10" x14ac:dyDescent="0.2">
      <c r="A8570" t="s">
        <v>40</v>
      </c>
      <c r="B8570" t="s">
        <v>49</v>
      </c>
      <c r="C8570">
        <v>2000</v>
      </c>
      <c r="D8570">
        <v>3.2</v>
      </c>
      <c r="E8570" t="s">
        <v>12</v>
      </c>
      <c r="F8570" t="s">
        <v>13</v>
      </c>
      <c r="G8570">
        <v>195410</v>
      </c>
      <c r="H8570">
        <v>4</v>
      </c>
      <c r="I8570">
        <v>1</v>
      </c>
      <c r="J8570">
        <v>3391</v>
      </c>
    </row>
    <row r="8571" spans="1:10" x14ac:dyDescent="0.2">
      <c r="A8571" t="s">
        <v>14</v>
      </c>
      <c r="B8571" t="s">
        <v>46</v>
      </c>
      <c r="C8571">
        <v>2015</v>
      </c>
      <c r="D8571">
        <v>2.7</v>
      </c>
      <c r="E8571" t="s">
        <v>28</v>
      </c>
      <c r="F8571" t="s">
        <v>25</v>
      </c>
      <c r="G8571">
        <v>93537</v>
      </c>
      <c r="H8571">
        <v>2</v>
      </c>
      <c r="I8571">
        <v>2</v>
      </c>
      <c r="J8571">
        <v>9429</v>
      </c>
    </row>
    <row r="8572" spans="1:10" x14ac:dyDescent="0.2">
      <c r="A8572" t="s">
        <v>40</v>
      </c>
      <c r="B8572" t="s">
        <v>51</v>
      </c>
      <c r="C8572">
        <v>2007</v>
      </c>
      <c r="D8572">
        <v>4.9000000000000004</v>
      </c>
      <c r="E8572" t="s">
        <v>28</v>
      </c>
      <c r="F8572" t="s">
        <v>13</v>
      </c>
      <c r="G8572">
        <v>18861</v>
      </c>
      <c r="H8572">
        <v>2</v>
      </c>
      <c r="I8572">
        <v>4</v>
      </c>
      <c r="J8572">
        <v>10722</v>
      </c>
    </row>
    <row r="8573" spans="1:10" x14ac:dyDescent="0.2">
      <c r="A8573" t="s">
        <v>14</v>
      </c>
      <c r="B8573" t="s">
        <v>15</v>
      </c>
      <c r="C8573">
        <v>2001</v>
      </c>
      <c r="D8573">
        <v>2.9</v>
      </c>
      <c r="E8573" t="s">
        <v>22</v>
      </c>
      <c r="F8573" t="s">
        <v>25</v>
      </c>
      <c r="G8573">
        <v>57004</v>
      </c>
      <c r="H8573">
        <v>5</v>
      </c>
      <c r="I8573">
        <v>1</v>
      </c>
      <c r="J8573">
        <v>8159</v>
      </c>
    </row>
    <row r="8574" spans="1:10" x14ac:dyDescent="0.2">
      <c r="A8574" t="s">
        <v>29</v>
      </c>
      <c r="B8574" t="s">
        <v>56</v>
      </c>
      <c r="C8574">
        <v>2006</v>
      </c>
      <c r="D8574">
        <v>2.5</v>
      </c>
      <c r="E8574" t="s">
        <v>16</v>
      </c>
      <c r="F8574" t="s">
        <v>13</v>
      </c>
      <c r="G8574">
        <v>122245</v>
      </c>
      <c r="H8574">
        <v>5</v>
      </c>
      <c r="I8574">
        <v>2</v>
      </c>
      <c r="J8574">
        <v>6955</v>
      </c>
    </row>
    <row r="8575" spans="1:10" x14ac:dyDescent="0.2">
      <c r="A8575" t="s">
        <v>20</v>
      </c>
      <c r="B8575" t="s">
        <v>50</v>
      </c>
      <c r="C8575">
        <v>2022</v>
      </c>
      <c r="D8575">
        <v>4.5999999999999996</v>
      </c>
      <c r="E8575" t="s">
        <v>22</v>
      </c>
      <c r="F8575" t="s">
        <v>13</v>
      </c>
      <c r="G8575">
        <v>159544</v>
      </c>
      <c r="H8575">
        <v>5</v>
      </c>
      <c r="I8575">
        <v>2</v>
      </c>
      <c r="J8575">
        <v>14109</v>
      </c>
    </row>
    <row r="8576" spans="1:10" x14ac:dyDescent="0.2">
      <c r="A8576" t="s">
        <v>10</v>
      </c>
      <c r="B8576" t="s">
        <v>31</v>
      </c>
      <c r="C8576">
        <v>2017</v>
      </c>
      <c r="D8576">
        <v>2.7</v>
      </c>
      <c r="E8576" t="s">
        <v>22</v>
      </c>
      <c r="F8576" t="s">
        <v>25</v>
      </c>
      <c r="G8576">
        <v>254486</v>
      </c>
      <c r="H8576">
        <v>5</v>
      </c>
      <c r="I8576">
        <v>5</v>
      </c>
      <c r="J8576">
        <v>8810</v>
      </c>
    </row>
    <row r="8577" spans="1:10" x14ac:dyDescent="0.2">
      <c r="A8577" t="s">
        <v>26</v>
      </c>
      <c r="B8577" t="s">
        <v>27</v>
      </c>
      <c r="C8577">
        <v>2014</v>
      </c>
      <c r="D8577">
        <v>1.4</v>
      </c>
      <c r="E8577" t="s">
        <v>12</v>
      </c>
      <c r="F8577" t="s">
        <v>25</v>
      </c>
      <c r="G8577">
        <v>295680</v>
      </c>
      <c r="H8577">
        <v>5</v>
      </c>
      <c r="I8577">
        <v>3</v>
      </c>
      <c r="J8577">
        <v>3786</v>
      </c>
    </row>
    <row r="8578" spans="1:10" x14ac:dyDescent="0.2">
      <c r="A8578" t="s">
        <v>14</v>
      </c>
      <c r="B8578" t="s">
        <v>46</v>
      </c>
      <c r="C8578">
        <v>2006</v>
      </c>
      <c r="D8578">
        <v>4.3</v>
      </c>
      <c r="E8578" t="s">
        <v>28</v>
      </c>
      <c r="F8578" t="s">
        <v>25</v>
      </c>
      <c r="G8578">
        <v>3923</v>
      </c>
      <c r="H8578">
        <v>5</v>
      </c>
      <c r="I8578">
        <v>4</v>
      </c>
      <c r="J8578">
        <v>10121</v>
      </c>
    </row>
    <row r="8579" spans="1:10" x14ac:dyDescent="0.2">
      <c r="A8579" t="s">
        <v>23</v>
      </c>
      <c r="B8579" t="s">
        <v>38</v>
      </c>
      <c r="C8579">
        <v>2005</v>
      </c>
      <c r="D8579">
        <v>1.1000000000000001</v>
      </c>
      <c r="E8579" t="s">
        <v>16</v>
      </c>
      <c r="F8579" t="s">
        <v>25</v>
      </c>
      <c r="G8579">
        <v>95418</v>
      </c>
      <c r="H8579">
        <v>4</v>
      </c>
      <c r="I8579">
        <v>5</v>
      </c>
      <c r="J8579">
        <v>5791</v>
      </c>
    </row>
    <row r="8580" spans="1:10" x14ac:dyDescent="0.2">
      <c r="A8580" t="s">
        <v>10</v>
      </c>
      <c r="B8580" t="s">
        <v>48</v>
      </c>
      <c r="C8580">
        <v>2023</v>
      </c>
      <c r="D8580">
        <v>3.5</v>
      </c>
      <c r="E8580" t="s">
        <v>28</v>
      </c>
      <c r="F8580" t="s">
        <v>17</v>
      </c>
      <c r="G8580">
        <v>65179</v>
      </c>
      <c r="H8580">
        <v>5</v>
      </c>
      <c r="I8580">
        <v>3</v>
      </c>
      <c r="J8580">
        <v>14696</v>
      </c>
    </row>
    <row r="8581" spans="1:10" x14ac:dyDescent="0.2">
      <c r="A8581" t="s">
        <v>33</v>
      </c>
      <c r="B8581" t="s">
        <v>34</v>
      </c>
      <c r="C8581">
        <v>2011</v>
      </c>
      <c r="D8581">
        <v>4.2</v>
      </c>
      <c r="E8581" t="s">
        <v>12</v>
      </c>
      <c r="F8581" t="s">
        <v>13</v>
      </c>
      <c r="G8581">
        <v>20334</v>
      </c>
      <c r="H8581">
        <v>2</v>
      </c>
      <c r="I8581">
        <v>1</v>
      </c>
      <c r="J8581">
        <v>11193</v>
      </c>
    </row>
    <row r="8582" spans="1:10" x14ac:dyDescent="0.2">
      <c r="A8582" t="s">
        <v>26</v>
      </c>
      <c r="B8582" t="s">
        <v>47</v>
      </c>
      <c r="C8582">
        <v>2005</v>
      </c>
      <c r="D8582">
        <v>3.7</v>
      </c>
      <c r="E8582" t="s">
        <v>16</v>
      </c>
      <c r="F8582" t="s">
        <v>13</v>
      </c>
      <c r="G8582">
        <v>53501</v>
      </c>
      <c r="H8582">
        <v>2</v>
      </c>
      <c r="I8582">
        <v>5</v>
      </c>
      <c r="J8582">
        <v>9229</v>
      </c>
    </row>
    <row r="8583" spans="1:10" x14ac:dyDescent="0.2">
      <c r="A8583" t="s">
        <v>18</v>
      </c>
      <c r="B8583" t="s">
        <v>52</v>
      </c>
      <c r="C8583">
        <v>2010</v>
      </c>
      <c r="D8583">
        <v>2.9</v>
      </c>
      <c r="E8583" t="s">
        <v>28</v>
      </c>
      <c r="F8583" t="s">
        <v>25</v>
      </c>
      <c r="G8583">
        <v>272714</v>
      </c>
      <c r="H8583">
        <v>3</v>
      </c>
      <c r="I8583">
        <v>3</v>
      </c>
      <c r="J8583">
        <v>4545</v>
      </c>
    </row>
    <row r="8584" spans="1:10" x14ac:dyDescent="0.2">
      <c r="A8584" t="s">
        <v>10</v>
      </c>
      <c r="B8584" t="s">
        <v>11</v>
      </c>
      <c r="C8584">
        <v>2010</v>
      </c>
      <c r="D8584">
        <v>4.2</v>
      </c>
      <c r="E8584" t="s">
        <v>22</v>
      </c>
      <c r="F8584" t="s">
        <v>17</v>
      </c>
      <c r="G8584">
        <v>177834</v>
      </c>
      <c r="H8584">
        <v>2</v>
      </c>
      <c r="I8584">
        <v>1</v>
      </c>
      <c r="J8584">
        <v>11243</v>
      </c>
    </row>
    <row r="8585" spans="1:10" x14ac:dyDescent="0.2">
      <c r="A8585" t="s">
        <v>36</v>
      </c>
      <c r="B8585" t="s">
        <v>44</v>
      </c>
      <c r="C8585">
        <v>2009</v>
      </c>
      <c r="D8585">
        <v>1.2</v>
      </c>
      <c r="E8585" t="s">
        <v>22</v>
      </c>
      <c r="F8585" t="s">
        <v>25</v>
      </c>
      <c r="G8585">
        <v>154527</v>
      </c>
      <c r="H8585">
        <v>5</v>
      </c>
      <c r="I8585">
        <v>4</v>
      </c>
      <c r="J8585">
        <v>6909</v>
      </c>
    </row>
    <row r="8586" spans="1:10" x14ac:dyDescent="0.2">
      <c r="A8586" t="s">
        <v>40</v>
      </c>
      <c r="B8586" t="s">
        <v>41</v>
      </c>
      <c r="C8586">
        <v>2015</v>
      </c>
      <c r="D8586">
        <v>3.8</v>
      </c>
      <c r="E8586" t="s">
        <v>28</v>
      </c>
      <c r="F8586" t="s">
        <v>13</v>
      </c>
      <c r="G8586">
        <v>77869</v>
      </c>
      <c r="H8586">
        <v>4</v>
      </c>
      <c r="I8586">
        <v>1</v>
      </c>
      <c r="J8586">
        <v>10842</v>
      </c>
    </row>
    <row r="8587" spans="1:10" x14ac:dyDescent="0.2">
      <c r="A8587" t="s">
        <v>33</v>
      </c>
      <c r="B8587" t="s">
        <v>55</v>
      </c>
      <c r="C8587">
        <v>2009</v>
      </c>
      <c r="D8587">
        <v>1.4</v>
      </c>
      <c r="E8587" t="s">
        <v>22</v>
      </c>
      <c r="F8587" t="s">
        <v>13</v>
      </c>
      <c r="G8587">
        <v>164195</v>
      </c>
      <c r="H8587">
        <v>4</v>
      </c>
      <c r="I8587">
        <v>4</v>
      </c>
      <c r="J8587">
        <v>6916</v>
      </c>
    </row>
    <row r="8588" spans="1:10" x14ac:dyDescent="0.2">
      <c r="A8588" t="s">
        <v>14</v>
      </c>
      <c r="B8588" t="s">
        <v>15</v>
      </c>
      <c r="C8588">
        <v>2020</v>
      </c>
      <c r="D8588">
        <v>2.6</v>
      </c>
      <c r="E8588" t="s">
        <v>12</v>
      </c>
      <c r="F8588" t="s">
        <v>13</v>
      </c>
      <c r="G8588">
        <v>240811</v>
      </c>
      <c r="H8588">
        <v>4</v>
      </c>
      <c r="I8588">
        <v>1</v>
      </c>
      <c r="J8588">
        <v>7883</v>
      </c>
    </row>
    <row r="8589" spans="1:10" x14ac:dyDescent="0.2">
      <c r="A8589" t="s">
        <v>36</v>
      </c>
      <c r="B8589" t="s">
        <v>44</v>
      </c>
      <c r="C8589">
        <v>2016</v>
      </c>
      <c r="D8589">
        <v>4.8</v>
      </c>
      <c r="E8589" t="s">
        <v>22</v>
      </c>
      <c r="F8589" t="s">
        <v>17</v>
      </c>
      <c r="G8589">
        <v>42962</v>
      </c>
      <c r="H8589">
        <v>2</v>
      </c>
      <c r="I8589">
        <v>2</v>
      </c>
      <c r="J8589">
        <v>16340</v>
      </c>
    </row>
    <row r="8590" spans="1:10" x14ac:dyDescent="0.2">
      <c r="A8590" t="s">
        <v>20</v>
      </c>
      <c r="B8590" t="s">
        <v>42</v>
      </c>
      <c r="C8590">
        <v>2015</v>
      </c>
      <c r="D8590">
        <v>1.2</v>
      </c>
      <c r="E8590" t="s">
        <v>16</v>
      </c>
      <c r="F8590" t="s">
        <v>13</v>
      </c>
      <c r="G8590">
        <v>28441</v>
      </c>
      <c r="H8590">
        <v>3</v>
      </c>
      <c r="I8590">
        <v>5</v>
      </c>
      <c r="J8590">
        <v>10231</v>
      </c>
    </row>
    <row r="8591" spans="1:10" x14ac:dyDescent="0.2">
      <c r="A8591" t="s">
        <v>40</v>
      </c>
      <c r="B8591" t="s">
        <v>41</v>
      </c>
      <c r="C8591">
        <v>2013</v>
      </c>
      <c r="D8591">
        <v>2.1</v>
      </c>
      <c r="E8591" t="s">
        <v>16</v>
      </c>
      <c r="F8591" t="s">
        <v>13</v>
      </c>
      <c r="G8591">
        <v>223480</v>
      </c>
      <c r="H8591">
        <v>5</v>
      </c>
      <c r="I8591">
        <v>5</v>
      </c>
      <c r="J8591">
        <v>6630</v>
      </c>
    </row>
    <row r="8592" spans="1:10" x14ac:dyDescent="0.2">
      <c r="A8592" t="s">
        <v>20</v>
      </c>
      <c r="B8592" t="s">
        <v>21</v>
      </c>
      <c r="C8592">
        <v>2019</v>
      </c>
      <c r="D8592">
        <v>2.9</v>
      </c>
      <c r="E8592" t="s">
        <v>22</v>
      </c>
      <c r="F8592" t="s">
        <v>17</v>
      </c>
      <c r="G8592">
        <v>39310</v>
      </c>
      <c r="H8592">
        <v>3</v>
      </c>
      <c r="I8592">
        <v>1</v>
      </c>
      <c r="J8592">
        <v>15413</v>
      </c>
    </row>
    <row r="8593" spans="1:10" x14ac:dyDescent="0.2">
      <c r="A8593" t="s">
        <v>40</v>
      </c>
      <c r="B8593" t="s">
        <v>49</v>
      </c>
      <c r="C8593">
        <v>2020</v>
      </c>
      <c r="D8593">
        <v>2.2999999999999998</v>
      </c>
      <c r="E8593" t="s">
        <v>16</v>
      </c>
      <c r="F8593" t="s">
        <v>13</v>
      </c>
      <c r="G8593">
        <v>148290</v>
      </c>
      <c r="H8593">
        <v>5</v>
      </c>
      <c r="I8593">
        <v>2</v>
      </c>
      <c r="J8593">
        <v>10434</v>
      </c>
    </row>
    <row r="8594" spans="1:10" x14ac:dyDescent="0.2">
      <c r="A8594" t="s">
        <v>36</v>
      </c>
      <c r="B8594" t="s">
        <v>37</v>
      </c>
      <c r="C8594">
        <v>2018</v>
      </c>
      <c r="D8594">
        <v>4.2</v>
      </c>
      <c r="E8594" t="s">
        <v>22</v>
      </c>
      <c r="F8594" t="s">
        <v>13</v>
      </c>
      <c r="G8594">
        <v>86529</v>
      </c>
      <c r="H8594">
        <v>3</v>
      </c>
      <c r="I8594">
        <v>5</v>
      </c>
      <c r="J8594">
        <v>13969</v>
      </c>
    </row>
    <row r="8595" spans="1:10" x14ac:dyDescent="0.2">
      <c r="A8595" t="s">
        <v>14</v>
      </c>
      <c r="B8595" t="s">
        <v>46</v>
      </c>
      <c r="C8595">
        <v>2008</v>
      </c>
      <c r="D8595">
        <v>3</v>
      </c>
      <c r="E8595" t="s">
        <v>12</v>
      </c>
      <c r="F8595" t="s">
        <v>13</v>
      </c>
      <c r="G8595">
        <v>63631</v>
      </c>
      <c r="H8595">
        <v>5</v>
      </c>
      <c r="I8595">
        <v>5</v>
      </c>
      <c r="J8595">
        <v>8227</v>
      </c>
    </row>
    <row r="8596" spans="1:10" x14ac:dyDescent="0.2">
      <c r="A8596" t="s">
        <v>23</v>
      </c>
      <c r="B8596" t="s">
        <v>38</v>
      </c>
      <c r="C8596">
        <v>2012</v>
      </c>
      <c r="D8596">
        <v>4.0999999999999996</v>
      </c>
      <c r="E8596" t="s">
        <v>22</v>
      </c>
      <c r="F8596" t="s">
        <v>13</v>
      </c>
      <c r="G8596">
        <v>4081</v>
      </c>
      <c r="H8596">
        <v>2</v>
      </c>
      <c r="I8596">
        <v>2</v>
      </c>
      <c r="J8596">
        <v>13718</v>
      </c>
    </row>
    <row r="8597" spans="1:10" x14ac:dyDescent="0.2">
      <c r="A8597" t="s">
        <v>14</v>
      </c>
      <c r="B8597" t="s">
        <v>39</v>
      </c>
      <c r="C8597">
        <v>2015</v>
      </c>
      <c r="D8597">
        <v>2.7</v>
      </c>
      <c r="E8597" t="s">
        <v>12</v>
      </c>
      <c r="F8597" t="s">
        <v>25</v>
      </c>
      <c r="G8597">
        <v>278961</v>
      </c>
      <c r="H8597">
        <v>2</v>
      </c>
      <c r="I8597">
        <v>4</v>
      </c>
      <c r="J8597">
        <v>5720</v>
      </c>
    </row>
    <row r="8598" spans="1:10" x14ac:dyDescent="0.2">
      <c r="A8598" t="s">
        <v>33</v>
      </c>
      <c r="B8598" t="s">
        <v>34</v>
      </c>
      <c r="C8598">
        <v>2003</v>
      </c>
      <c r="D8598">
        <v>1.3</v>
      </c>
      <c r="E8598" t="s">
        <v>12</v>
      </c>
      <c r="F8598" t="s">
        <v>25</v>
      </c>
      <c r="G8598">
        <v>175570</v>
      </c>
      <c r="H8598">
        <v>5</v>
      </c>
      <c r="I8598">
        <v>1</v>
      </c>
      <c r="J8598">
        <v>2788</v>
      </c>
    </row>
    <row r="8599" spans="1:10" x14ac:dyDescent="0.2">
      <c r="A8599" t="s">
        <v>14</v>
      </c>
      <c r="B8599" t="s">
        <v>15</v>
      </c>
      <c r="C8599">
        <v>2019</v>
      </c>
      <c r="D8599">
        <v>3.7</v>
      </c>
      <c r="E8599" t="s">
        <v>12</v>
      </c>
      <c r="F8599" t="s">
        <v>25</v>
      </c>
      <c r="G8599">
        <v>285346</v>
      </c>
      <c r="H8599">
        <v>5</v>
      </c>
      <c r="I8599">
        <v>2</v>
      </c>
      <c r="J8599">
        <v>7793</v>
      </c>
    </row>
    <row r="8600" spans="1:10" x14ac:dyDescent="0.2">
      <c r="A8600" t="s">
        <v>20</v>
      </c>
      <c r="B8600" t="s">
        <v>21</v>
      </c>
      <c r="C8600">
        <v>2003</v>
      </c>
      <c r="D8600">
        <v>4.0999999999999996</v>
      </c>
      <c r="E8600" t="s">
        <v>16</v>
      </c>
      <c r="F8600" t="s">
        <v>17</v>
      </c>
      <c r="G8600">
        <v>58845</v>
      </c>
      <c r="H8600">
        <v>2</v>
      </c>
      <c r="I8600">
        <v>3</v>
      </c>
      <c r="J8600">
        <v>10423</v>
      </c>
    </row>
    <row r="8601" spans="1:10" x14ac:dyDescent="0.2">
      <c r="A8601" t="s">
        <v>23</v>
      </c>
      <c r="B8601" t="s">
        <v>24</v>
      </c>
      <c r="C8601">
        <v>2023</v>
      </c>
      <c r="D8601">
        <v>4</v>
      </c>
      <c r="E8601" t="s">
        <v>16</v>
      </c>
      <c r="F8601" t="s">
        <v>25</v>
      </c>
      <c r="G8601">
        <v>239018</v>
      </c>
      <c r="H8601">
        <v>5</v>
      </c>
      <c r="I8601">
        <v>2</v>
      </c>
      <c r="J8601">
        <v>11219</v>
      </c>
    </row>
    <row r="8602" spans="1:10" x14ac:dyDescent="0.2">
      <c r="A8602" t="s">
        <v>14</v>
      </c>
      <c r="B8602" t="s">
        <v>46</v>
      </c>
      <c r="C8602">
        <v>2009</v>
      </c>
      <c r="D8602">
        <v>1.8</v>
      </c>
      <c r="E8602" t="s">
        <v>28</v>
      </c>
      <c r="F8602" t="s">
        <v>17</v>
      </c>
      <c r="G8602">
        <v>150497</v>
      </c>
      <c r="H8602">
        <v>3</v>
      </c>
      <c r="I8602">
        <v>4</v>
      </c>
      <c r="J8602">
        <v>7090</v>
      </c>
    </row>
    <row r="8603" spans="1:10" x14ac:dyDescent="0.2">
      <c r="A8603" t="s">
        <v>26</v>
      </c>
      <c r="B8603" t="s">
        <v>27</v>
      </c>
      <c r="C8603">
        <v>2019</v>
      </c>
      <c r="D8603">
        <v>2.9</v>
      </c>
      <c r="E8603" t="s">
        <v>12</v>
      </c>
      <c r="F8603" t="s">
        <v>25</v>
      </c>
      <c r="G8603">
        <v>64568</v>
      </c>
      <c r="H8603">
        <v>5</v>
      </c>
      <c r="I8603">
        <v>4</v>
      </c>
      <c r="J8603">
        <v>11408</v>
      </c>
    </row>
    <row r="8604" spans="1:10" x14ac:dyDescent="0.2">
      <c r="A8604" t="s">
        <v>29</v>
      </c>
      <c r="B8604" t="s">
        <v>35</v>
      </c>
      <c r="C8604">
        <v>2011</v>
      </c>
      <c r="D8604">
        <v>4.8</v>
      </c>
      <c r="E8604" t="s">
        <v>28</v>
      </c>
      <c r="F8604" t="s">
        <v>17</v>
      </c>
      <c r="G8604">
        <v>120113</v>
      </c>
      <c r="H8604">
        <v>3</v>
      </c>
      <c r="I8604">
        <v>3</v>
      </c>
      <c r="J8604">
        <v>11297</v>
      </c>
    </row>
    <row r="8605" spans="1:10" x14ac:dyDescent="0.2">
      <c r="A8605" t="s">
        <v>23</v>
      </c>
      <c r="B8605" t="s">
        <v>38</v>
      </c>
      <c r="C8605">
        <v>2019</v>
      </c>
      <c r="D8605">
        <v>2.5</v>
      </c>
      <c r="E8605" t="s">
        <v>28</v>
      </c>
      <c r="F8605" t="s">
        <v>13</v>
      </c>
      <c r="G8605">
        <v>230727</v>
      </c>
      <c r="H8605">
        <v>3</v>
      </c>
      <c r="I8605">
        <v>1</v>
      </c>
      <c r="J8605">
        <v>7685</v>
      </c>
    </row>
    <row r="8606" spans="1:10" x14ac:dyDescent="0.2">
      <c r="A8606" t="s">
        <v>10</v>
      </c>
      <c r="B8606" t="s">
        <v>31</v>
      </c>
      <c r="C8606">
        <v>2020</v>
      </c>
      <c r="D8606">
        <v>1.7</v>
      </c>
      <c r="E8606" t="s">
        <v>28</v>
      </c>
      <c r="F8606" t="s">
        <v>17</v>
      </c>
      <c r="G8606">
        <v>187468</v>
      </c>
      <c r="H8606">
        <v>3</v>
      </c>
      <c r="I8606">
        <v>4</v>
      </c>
      <c r="J8606">
        <v>9550</v>
      </c>
    </row>
    <row r="8607" spans="1:10" x14ac:dyDescent="0.2">
      <c r="A8607" t="s">
        <v>14</v>
      </c>
      <c r="B8607" t="s">
        <v>15</v>
      </c>
      <c r="C8607">
        <v>2004</v>
      </c>
      <c r="D8607">
        <v>1.4</v>
      </c>
      <c r="E8607" t="s">
        <v>22</v>
      </c>
      <c r="F8607" t="s">
        <v>13</v>
      </c>
      <c r="G8607">
        <v>114096</v>
      </c>
      <c r="H8607">
        <v>2</v>
      </c>
      <c r="I8607">
        <v>3</v>
      </c>
      <c r="J8607">
        <v>6418</v>
      </c>
    </row>
    <row r="8608" spans="1:10" x14ac:dyDescent="0.2">
      <c r="A8608" t="s">
        <v>23</v>
      </c>
      <c r="B8608" t="s">
        <v>45</v>
      </c>
      <c r="C8608">
        <v>2016</v>
      </c>
      <c r="D8608">
        <v>4.8</v>
      </c>
      <c r="E8608" t="s">
        <v>12</v>
      </c>
      <c r="F8608" t="s">
        <v>25</v>
      </c>
      <c r="G8608">
        <v>188728</v>
      </c>
      <c r="H8608">
        <v>4</v>
      </c>
      <c r="I8608">
        <v>1</v>
      </c>
      <c r="J8608">
        <v>9925</v>
      </c>
    </row>
    <row r="8609" spans="1:10" x14ac:dyDescent="0.2">
      <c r="A8609" t="s">
        <v>33</v>
      </c>
      <c r="B8609" t="s">
        <v>43</v>
      </c>
      <c r="C8609">
        <v>2015</v>
      </c>
      <c r="D8609">
        <v>4.5</v>
      </c>
      <c r="E8609" t="s">
        <v>22</v>
      </c>
      <c r="F8609" t="s">
        <v>13</v>
      </c>
      <c r="G8609">
        <v>140987</v>
      </c>
      <c r="H8609">
        <v>2</v>
      </c>
      <c r="I8609">
        <v>4</v>
      </c>
      <c r="J8609">
        <v>12280</v>
      </c>
    </row>
    <row r="8610" spans="1:10" x14ac:dyDescent="0.2">
      <c r="A8610" t="s">
        <v>18</v>
      </c>
      <c r="B8610" t="s">
        <v>19</v>
      </c>
      <c r="C8610">
        <v>2007</v>
      </c>
      <c r="D8610">
        <v>3.3</v>
      </c>
      <c r="E8610" t="s">
        <v>28</v>
      </c>
      <c r="F8610" t="s">
        <v>25</v>
      </c>
      <c r="G8610">
        <v>284495</v>
      </c>
      <c r="H8610">
        <v>2</v>
      </c>
      <c r="I8610">
        <v>5</v>
      </c>
      <c r="J8610">
        <v>3810</v>
      </c>
    </row>
    <row r="8611" spans="1:10" x14ac:dyDescent="0.2">
      <c r="A8611" t="s">
        <v>18</v>
      </c>
      <c r="B8611" t="s">
        <v>54</v>
      </c>
      <c r="C8611">
        <v>2007</v>
      </c>
      <c r="D8611">
        <v>2.6</v>
      </c>
      <c r="E8611" t="s">
        <v>16</v>
      </c>
      <c r="F8611" t="s">
        <v>13</v>
      </c>
      <c r="G8611">
        <v>251628</v>
      </c>
      <c r="H8611">
        <v>4</v>
      </c>
      <c r="I8611">
        <v>1</v>
      </c>
      <c r="J8611">
        <v>4767</v>
      </c>
    </row>
    <row r="8612" spans="1:10" x14ac:dyDescent="0.2">
      <c r="A8612" t="s">
        <v>18</v>
      </c>
      <c r="B8612" t="s">
        <v>52</v>
      </c>
      <c r="C8612">
        <v>2009</v>
      </c>
      <c r="D8612">
        <v>1.3</v>
      </c>
      <c r="E8612" t="s">
        <v>28</v>
      </c>
      <c r="F8612" t="s">
        <v>13</v>
      </c>
      <c r="G8612">
        <v>277187</v>
      </c>
      <c r="H8612">
        <v>2</v>
      </c>
      <c r="I8612">
        <v>4</v>
      </c>
      <c r="J8612">
        <v>2556</v>
      </c>
    </row>
    <row r="8613" spans="1:10" x14ac:dyDescent="0.2">
      <c r="A8613" t="s">
        <v>14</v>
      </c>
      <c r="B8613" t="s">
        <v>46</v>
      </c>
      <c r="C8613">
        <v>2001</v>
      </c>
      <c r="D8613">
        <v>5</v>
      </c>
      <c r="E8613" t="s">
        <v>16</v>
      </c>
      <c r="F8613" t="s">
        <v>25</v>
      </c>
      <c r="G8613">
        <v>240286</v>
      </c>
      <c r="H8613">
        <v>3</v>
      </c>
      <c r="I8613">
        <v>5</v>
      </c>
      <c r="J8613">
        <v>5594</v>
      </c>
    </row>
    <row r="8614" spans="1:10" x14ac:dyDescent="0.2">
      <c r="A8614" t="s">
        <v>18</v>
      </c>
      <c r="B8614" t="s">
        <v>19</v>
      </c>
      <c r="C8614">
        <v>2007</v>
      </c>
      <c r="D8614">
        <v>1.6</v>
      </c>
      <c r="E8614" t="s">
        <v>16</v>
      </c>
      <c r="F8614" t="s">
        <v>13</v>
      </c>
      <c r="G8614">
        <v>60036</v>
      </c>
      <c r="H8614">
        <v>3</v>
      </c>
      <c r="I8614">
        <v>4</v>
      </c>
      <c r="J8614">
        <v>7599</v>
      </c>
    </row>
    <row r="8615" spans="1:10" x14ac:dyDescent="0.2">
      <c r="A8615" t="s">
        <v>14</v>
      </c>
      <c r="B8615" t="s">
        <v>39</v>
      </c>
      <c r="C8615">
        <v>2006</v>
      </c>
      <c r="D8615">
        <v>4.7</v>
      </c>
      <c r="E8615" t="s">
        <v>22</v>
      </c>
      <c r="F8615" t="s">
        <v>13</v>
      </c>
      <c r="G8615">
        <v>49929</v>
      </c>
      <c r="H8615">
        <v>3</v>
      </c>
      <c r="I8615">
        <v>2</v>
      </c>
      <c r="J8615">
        <v>11601</v>
      </c>
    </row>
    <row r="8616" spans="1:10" x14ac:dyDescent="0.2">
      <c r="A8616" t="s">
        <v>23</v>
      </c>
      <c r="B8616" t="s">
        <v>38</v>
      </c>
      <c r="C8616">
        <v>2015</v>
      </c>
      <c r="D8616">
        <v>3.5</v>
      </c>
      <c r="E8616" t="s">
        <v>12</v>
      </c>
      <c r="F8616" t="s">
        <v>13</v>
      </c>
      <c r="G8616">
        <v>164046</v>
      </c>
      <c r="H8616">
        <v>5</v>
      </c>
      <c r="I8616">
        <v>4</v>
      </c>
      <c r="J8616">
        <v>8819</v>
      </c>
    </row>
    <row r="8617" spans="1:10" x14ac:dyDescent="0.2">
      <c r="A8617" t="s">
        <v>14</v>
      </c>
      <c r="B8617" t="s">
        <v>46</v>
      </c>
      <c r="C8617">
        <v>2008</v>
      </c>
      <c r="D8617">
        <v>1.4</v>
      </c>
      <c r="E8617" t="s">
        <v>16</v>
      </c>
      <c r="F8617" t="s">
        <v>25</v>
      </c>
      <c r="G8617">
        <v>151880</v>
      </c>
      <c r="H8617">
        <v>3</v>
      </c>
      <c r="I8617">
        <v>1</v>
      </c>
      <c r="J8617">
        <v>5862</v>
      </c>
    </row>
    <row r="8618" spans="1:10" x14ac:dyDescent="0.2">
      <c r="A8618" t="s">
        <v>26</v>
      </c>
      <c r="B8618" t="s">
        <v>32</v>
      </c>
      <c r="C8618">
        <v>2002</v>
      </c>
      <c r="D8618">
        <v>3.6</v>
      </c>
      <c r="E8618" t="s">
        <v>22</v>
      </c>
      <c r="F8618" t="s">
        <v>17</v>
      </c>
      <c r="G8618">
        <v>257390</v>
      </c>
      <c r="H8618">
        <v>5</v>
      </c>
      <c r="I8618">
        <v>5</v>
      </c>
      <c r="J8618">
        <v>6652</v>
      </c>
    </row>
    <row r="8619" spans="1:10" x14ac:dyDescent="0.2">
      <c r="A8619" t="s">
        <v>29</v>
      </c>
      <c r="B8619" t="s">
        <v>35</v>
      </c>
      <c r="C8619">
        <v>2009</v>
      </c>
      <c r="D8619">
        <v>3.6</v>
      </c>
      <c r="E8619" t="s">
        <v>22</v>
      </c>
      <c r="F8619" t="s">
        <v>17</v>
      </c>
      <c r="G8619">
        <v>9934</v>
      </c>
      <c r="H8619">
        <v>4</v>
      </c>
      <c r="I8619">
        <v>2</v>
      </c>
      <c r="J8619">
        <v>13701</v>
      </c>
    </row>
    <row r="8620" spans="1:10" x14ac:dyDescent="0.2">
      <c r="A8620" t="s">
        <v>36</v>
      </c>
      <c r="B8620" t="s">
        <v>37</v>
      </c>
      <c r="C8620">
        <v>2000</v>
      </c>
      <c r="D8620">
        <v>2.8</v>
      </c>
      <c r="E8620" t="s">
        <v>12</v>
      </c>
      <c r="F8620" t="s">
        <v>17</v>
      </c>
      <c r="G8620">
        <v>46165</v>
      </c>
      <c r="H8620">
        <v>5</v>
      </c>
      <c r="I8620">
        <v>1</v>
      </c>
      <c r="J8620">
        <v>7476</v>
      </c>
    </row>
    <row r="8621" spans="1:10" x14ac:dyDescent="0.2">
      <c r="A8621" t="s">
        <v>29</v>
      </c>
      <c r="B8621" t="s">
        <v>56</v>
      </c>
      <c r="C8621">
        <v>2011</v>
      </c>
      <c r="D8621">
        <v>4</v>
      </c>
      <c r="E8621" t="s">
        <v>22</v>
      </c>
      <c r="F8621" t="s">
        <v>13</v>
      </c>
      <c r="G8621">
        <v>279343</v>
      </c>
      <c r="H8621">
        <v>3</v>
      </c>
      <c r="I8621">
        <v>1</v>
      </c>
      <c r="J8621">
        <v>7813</v>
      </c>
    </row>
    <row r="8622" spans="1:10" x14ac:dyDescent="0.2">
      <c r="A8622" t="s">
        <v>26</v>
      </c>
      <c r="B8622" t="s">
        <v>47</v>
      </c>
      <c r="C8622">
        <v>2019</v>
      </c>
      <c r="D8622">
        <v>3.9</v>
      </c>
      <c r="E8622" t="s">
        <v>22</v>
      </c>
      <c r="F8622" t="s">
        <v>25</v>
      </c>
      <c r="G8622">
        <v>201968</v>
      </c>
      <c r="H8622">
        <v>2</v>
      </c>
      <c r="I8622">
        <v>4</v>
      </c>
      <c r="J8622">
        <v>11660</v>
      </c>
    </row>
    <row r="8623" spans="1:10" x14ac:dyDescent="0.2">
      <c r="A8623" t="s">
        <v>26</v>
      </c>
      <c r="B8623" t="s">
        <v>47</v>
      </c>
      <c r="C8623">
        <v>2018</v>
      </c>
      <c r="D8623">
        <v>3.4</v>
      </c>
      <c r="E8623" t="s">
        <v>16</v>
      </c>
      <c r="F8623" t="s">
        <v>25</v>
      </c>
      <c r="G8623">
        <v>226640</v>
      </c>
      <c r="H8623">
        <v>2</v>
      </c>
      <c r="I8623">
        <v>2</v>
      </c>
      <c r="J8623">
        <v>9367</v>
      </c>
    </row>
    <row r="8624" spans="1:10" x14ac:dyDescent="0.2">
      <c r="A8624" t="s">
        <v>20</v>
      </c>
      <c r="B8624" t="s">
        <v>50</v>
      </c>
      <c r="C8624">
        <v>2001</v>
      </c>
      <c r="D8624">
        <v>2.1</v>
      </c>
      <c r="E8624" t="s">
        <v>16</v>
      </c>
      <c r="F8624" t="s">
        <v>25</v>
      </c>
      <c r="G8624">
        <v>29526</v>
      </c>
      <c r="H8624">
        <v>2</v>
      </c>
      <c r="I8624">
        <v>2</v>
      </c>
      <c r="J8624">
        <v>6909</v>
      </c>
    </row>
    <row r="8625" spans="1:10" x14ac:dyDescent="0.2">
      <c r="A8625" t="s">
        <v>33</v>
      </c>
      <c r="B8625" t="s">
        <v>55</v>
      </c>
      <c r="C8625">
        <v>2023</v>
      </c>
      <c r="D8625">
        <v>4.2</v>
      </c>
      <c r="E8625" t="s">
        <v>16</v>
      </c>
      <c r="F8625" t="s">
        <v>17</v>
      </c>
      <c r="G8625">
        <v>182399</v>
      </c>
      <c r="H8625">
        <v>4</v>
      </c>
      <c r="I8625">
        <v>1</v>
      </c>
      <c r="J8625">
        <v>14052</v>
      </c>
    </row>
    <row r="8626" spans="1:10" x14ac:dyDescent="0.2">
      <c r="A8626" t="s">
        <v>36</v>
      </c>
      <c r="B8626" t="s">
        <v>44</v>
      </c>
      <c r="C8626">
        <v>2000</v>
      </c>
      <c r="D8626">
        <v>3.4</v>
      </c>
      <c r="E8626" t="s">
        <v>16</v>
      </c>
      <c r="F8626" t="s">
        <v>25</v>
      </c>
      <c r="G8626">
        <v>50291</v>
      </c>
      <c r="H8626">
        <v>2</v>
      </c>
      <c r="I8626">
        <v>5</v>
      </c>
      <c r="J8626">
        <v>7494</v>
      </c>
    </row>
    <row r="8627" spans="1:10" x14ac:dyDescent="0.2">
      <c r="A8627" t="s">
        <v>10</v>
      </c>
      <c r="B8627" t="s">
        <v>48</v>
      </c>
      <c r="C8627">
        <v>2012</v>
      </c>
      <c r="D8627">
        <v>4.8</v>
      </c>
      <c r="E8627" t="s">
        <v>16</v>
      </c>
      <c r="F8627" t="s">
        <v>17</v>
      </c>
      <c r="G8627">
        <v>45936</v>
      </c>
      <c r="H8627">
        <v>5</v>
      </c>
      <c r="I8627">
        <v>5</v>
      </c>
      <c r="J8627">
        <v>14081</v>
      </c>
    </row>
    <row r="8628" spans="1:10" x14ac:dyDescent="0.2">
      <c r="A8628" t="s">
        <v>29</v>
      </c>
      <c r="B8628" t="s">
        <v>56</v>
      </c>
      <c r="C8628">
        <v>2002</v>
      </c>
      <c r="D8628">
        <v>4.5999999999999996</v>
      </c>
      <c r="E8628" t="s">
        <v>28</v>
      </c>
      <c r="F8628" t="s">
        <v>17</v>
      </c>
      <c r="G8628">
        <v>164258</v>
      </c>
      <c r="H8628">
        <v>5</v>
      </c>
      <c r="I8628">
        <v>1</v>
      </c>
      <c r="J8628">
        <v>7514</v>
      </c>
    </row>
    <row r="8629" spans="1:10" x14ac:dyDescent="0.2">
      <c r="A8629" t="s">
        <v>29</v>
      </c>
      <c r="B8629" t="s">
        <v>56</v>
      </c>
      <c r="C8629">
        <v>2001</v>
      </c>
      <c r="D8629">
        <v>1.5</v>
      </c>
      <c r="E8629" t="s">
        <v>28</v>
      </c>
      <c r="F8629" t="s">
        <v>25</v>
      </c>
      <c r="G8629">
        <v>231314</v>
      </c>
      <c r="H8629">
        <v>5</v>
      </c>
      <c r="I8629">
        <v>1</v>
      </c>
      <c r="J8629">
        <v>2000</v>
      </c>
    </row>
    <row r="8630" spans="1:10" x14ac:dyDescent="0.2">
      <c r="A8630" t="s">
        <v>26</v>
      </c>
      <c r="B8630" t="s">
        <v>32</v>
      </c>
      <c r="C8630">
        <v>2007</v>
      </c>
      <c r="D8630">
        <v>3.5</v>
      </c>
      <c r="E8630" t="s">
        <v>12</v>
      </c>
      <c r="F8630" t="s">
        <v>17</v>
      </c>
      <c r="G8630">
        <v>149723</v>
      </c>
      <c r="H8630">
        <v>5</v>
      </c>
      <c r="I8630">
        <v>1</v>
      </c>
      <c r="J8630">
        <v>8205</v>
      </c>
    </row>
    <row r="8631" spans="1:10" x14ac:dyDescent="0.2">
      <c r="A8631" t="s">
        <v>20</v>
      </c>
      <c r="B8631" t="s">
        <v>42</v>
      </c>
      <c r="C8631">
        <v>2005</v>
      </c>
      <c r="D8631">
        <v>1.7</v>
      </c>
      <c r="E8631" t="s">
        <v>28</v>
      </c>
      <c r="F8631" t="s">
        <v>13</v>
      </c>
      <c r="G8631">
        <v>146254</v>
      </c>
      <c r="H8631">
        <v>2</v>
      </c>
      <c r="I8631">
        <v>3</v>
      </c>
      <c r="J8631">
        <v>4374</v>
      </c>
    </row>
    <row r="8632" spans="1:10" x14ac:dyDescent="0.2">
      <c r="A8632" t="s">
        <v>29</v>
      </c>
      <c r="B8632" t="s">
        <v>30</v>
      </c>
      <c r="C8632">
        <v>2011</v>
      </c>
      <c r="D8632">
        <v>1.2</v>
      </c>
      <c r="E8632" t="s">
        <v>12</v>
      </c>
      <c r="F8632" t="s">
        <v>13</v>
      </c>
      <c r="G8632">
        <v>254945</v>
      </c>
      <c r="H8632">
        <v>2</v>
      </c>
      <c r="I8632">
        <v>5</v>
      </c>
      <c r="J8632">
        <v>3501</v>
      </c>
    </row>
    <row r="8633" spans="1:10" x14ac:dyDescent="0.2">
      <c r="A8633" t="s">
        <v>14</v>
      </c>
      <c r="B8633" t="s">
        <v>39</v>
      </c>
      <c r="C8633">
        <v>2020</v>
      </c>
      <c r="D8633">
        <v>3.9</v>
      </c>
      <c r="E8633" t="s">
        <v>28</v>
      </c>
      <c r="F8633" t="s">
        <v>13</v>
      </c>
      <c r="G8633">
        <v>196173</v>
      </c>
      <c r="H8633">
        <v>2</v>
      </c>
      <c r="I8633">
        <v>5</v>
      </c>
      <c r="J8633">
        <v>10076</v>
      </c>
    </row>
    <row r="8634" spans="1:10" x14ac:dyDescent="0.2">
      <c r="A8634" t="s">
        <v>26</v>
      </c>
      <c r="B8634" t="s">
        <v>32</v>
      </c>
      <c r="C8634">
        <v>2016</v>
      </c>
      <c r="D8634">
        <v>4.4000000000000004</v>
      </c>
      <c r="E8634" t="s">
        <v>28</v>
      </c>
      <c r="F8634" t="s">
        <v>13</v>
      </c>
      <c r="G8634">
        <v>183605</v>
      </c>
      <c r="H8634">
        <v>2</v>
      </c>
      <c r="I8634">
        <v>1</v>
      </c>
      <c r="J8634">
        <v>9627</v>
      </c>
    </row>
    <row r="8635" spans="1:10" x14ac:dyDescent="0.2">
      <c r="A8635" t="s">
        <v>29</v>
      </c>
      <c r="B8635" t="s">
        <v>56</v>
      </c>
      <c r="C8635">
        <v>2019</v>
      </c>
      <c r="D8635">
        <v>4.5</v>
      </c>
      <c r="E8635" t="s">
        <v>22</v>
      </c>
      <c r="F8635" t="s">
        <v>13</v>
      </c>
      <c r="G8635">
        <v>93409</v>
      </c>
      <c r="H8635">
        <v>2</v>
      </c>
      <c r="I8635">
        <v>1</v>
      </c>
      <c r="J8635">
        <v>14431</v>
      </c>
    </row>
    <row r="8636" spans="1:10" x14ac:dyDescent="0.2">
      <c r="A8636" t="s">
        <v>29</v>
      </c>
      <c r="B8636" t="s">
        <v>56</v>
      </c>
      <c r="C8636">
        <v>2014</v>
      </c>
      <c r="D8636">
        <v>3</v>
      </c>
      <c r="E8636" t="s">
        <v>28</v>
      </c>
      <c r="F8636" t="s">
        <v>17</v>
      </c>
      <c r="G8636">
        <v>263720</v>
      </c>
      <c r="H8636">
        <v>3</v>
      </c>
      <c r="I8636">
        <v>3</v>
      </c>
      <c r="J8636">
        <v>7525</v>
      </c>
    </row>
    <row r="8637" spans="1:10" x14ac:dyDescent="0.2">
      <c r="A8637" t="s">
        <v>40</v>
      </c>
      <c r="B8637" t="s">
        <v>51</v>
      </c>
      <c r="C8637">
        <v>2006</v>
      </c>
      <c r="D8637">
        <v>3.9</v>
      </c>
      <c r="E8637" t="s">
        <v>28</v>
      </c>
      <c r="F8637" t="s">
        <v>13</v>
      </c>
      <c r="G8637">
        <v>282190</v>
      </c>
      <c r="H8637">
        <v>4</v>
      </c>
      <c r="I8637">
        <v>3</v>
      </c>
      <c r="J8637">
        <v>4156</v>
      </c>
    </row>
    <row r="8638" spans="1:10" x14ac:dyDescent="0.2">
      <c r="A8638" t="s">
        <v>14</v>
      </c>
      <c r="B8638" t="s">
        <v>15</v>
      </c>
      <c r="C8638">
        <v>2019</v>
      </c>
      <c r="D8638">
        <v>3.9</v>
      </c>
      <c r="E8638" t="s">
        <v>16</v>
      </c>
      <c r="F8638" t="s">
        <v>25</v>
      </c>
      <c r="G8638">
        <v>84580</v>
      </c>
      <c r="H8638">
        <v>4</v>
      </c>
      <c r="I8638">
        <v>1</v>
      </c>
      <c r="J8638">
        <v>13008</v>
      </c>
    </row>
    <row r="8639" spans="1:10" x14ac:dyDescent="0.2">
      <c r="A8639" t="s">
        <v>20</v>
      </c>
      <c r="B8639" t="s">
        <v>50</v>
      </c>
      <c r="C8639">
        <v>2006</v>
      </c>
      <c r="D8639">
        <v>3.1</v>
      </c>
      <c r="E8639" t="s">
        <v>16</v>
      </c>
      <c r="F8639" t="s">
        <v>17</v>
      </c>
      <c r="G8639">
        <v>5762</v>
      </c>
      <c r="H8639">
        <v>5</v>
      </c>
      <c r="I8639">
        <v>4</v>
      </c>
      <c r="J8639">
        <v>11384</v>
      </c>
    </row>
    <row r="8640" spans="1:10" x14ac:dyDescent="0.2">
      <c r="A8640" t="s">
        <v>29</v>
      </c>
      <c r="B8640" t="s">
        <v>35</v>
      </c>
      <c r="C8640">
        <v>2015</v>
      </c>
      <c r="D8640">
        <v>2.9</v>
      </c>
      <c r="E8640" t="s">
        <v>28</v>
      </c>
      <c r="F8640" t="s">
        <v>25</v>
      </c>
      <c r="G8640">
        <v>215757</v>
      </c>
      <c r="H8640">
        <v>4</v>
      </c>
      <c r="I8640">
        <v>2</v>
      </c>
      <c r="J8640">
        <v>7184</v>
      </c>
    </row>
    <row r="8641" spans="1:10" x14ac:dyDescent="0.2">
      <c r="A8641" t="s">
        <v>20</v>
      </c>
      <c r="B8641" t="s">
        <v>50</v>
      </c>
      <c r="C8641">
        <v>2015</v>
      </c>
      <c r="D8641">
        <v>3.3</v>
      </c>
      <c r="E8641" t="s">
        <v>22</v>
      </c>
      <c r="F8641" t="s">
        <v>17</v>
      </c>
      <c r="G8641">
        <v>237333</v>
      </c>
      <c r="H8641">
        <v>2</v>
      </c>
      <c r="I8641">
        <v>3</v>
      </c>
      <c r="J8641">
        <v>10653</v>
      </c>
    </row>
    <row r="8642" spans="1:10" x14ac:dyDescent="0.2">
      <c r="A8642" t="s">
        <v>18</v>
      </c>
      <c r="B8642" t="s">
        <v>52</v>
      </c>
      <c r="C8642">
        <v>2021</v>
      </c>
      <c r="D8642">
        <v>3.5</v>
      </c>
      <c r="E8642" t="s">
        <v>22</v>
      </c>
      <c r="F8642" t="s">
        <v>25</v>
      </c>
      <c r="G8642">
        <v>142515</v>
      </c>
      <c r="H8642">
        <v>5</v>
      </c>
      <c r="I8642">
        <v>2</v>
      </c>
      <c r="J8642">
        <v>13049</v>
      </c>
    </row>
    <row r="8643" spans="1:10" x14ac:dyDescent="0.2">
      <c r="A8643" t="s">
        <v>20</v>
      </c>
      <c r="B8643" t="s">
        <v>50</v>
      </c>
      <c r="C8643">
        <v>2010</v>
      </c>
      <c r="D8643">
        <v>1.9</v>
      </c>
      <c r="E8643" t="s">
        <v>16</v>
      </c>
      <c r="F8643" t="s">
        <v>13</v>
      </c>
      <c r="G8643">
        <v>122590</v>
      </c>
      <c r="H8643">
        <v>2</v>
      </c>
      <c r="I8643">
        <v>3</v>
      </c>
      <c r="J8643">
        <v>7548</v>
      </c>
    </row>
    <row r="8644" spans="1:10" x14ac:dyDescent="0.2">
      <c r="A8644" t="s">
        <v>20</v>
      </c>
      <c r="B8644" t="s">
        <v>50</v>
      </c>
      <c r="C8644">
        <v>2008</v>
      </c>
      <c r="D8644">
        <v>2.7</v>
      </c>
      <c r="E8644" t="s">
        <v>12</v>
      </c>
      <c r="F8644" t="s">
        <v>25</v>
      </c>
      <c r="G8644">
        <v>22414</v>
      </c>
      <c r="H8644">
        <v>5</v>
      </c>
      <c r="I8644">
        <v>4</v>
      </c>
      <c r="J8644">
        <v>8751</v>
      </c>
    </row>
    <row r="8645" spans="1:10" x14ac:dyDescent="0.2">
      <c r="A8645" t="s">
        <v>36</v>
      </c>
      <c r="B8645" t="s">
        <v>53</v>
      </c>
      <c r="C8645">
        <v>2011</v>
      </c>
      <c r="D8645">
        <v>1.9</v>
      </c>
      <c r="E8645" t="s">
        <v>16</v>
      </c>
      <c r="F8645" t="s">
        <v>17</v>
      </c>
      <c r="G8645">
        <v>223344</v>
      </c>
      <c r="H8645">
        <v>2</v>
      </c>
      <c r="I8645">
        <v>5</v>
      </c>
      <c r="J8645">
        <v>7333</v>
      </c>
    </row>
    <row r="8646" spans="1:10" x14ac:dyDescent="0.2">
      <c r="A8646" t="s">
        <v>33</v>
      </c>
      <c r="B8646" t="s">
        <v>34</v>
      </c>
      <c r="C8646">
        <v>2007</v>
      </c>
      <c r="D8646">
        <v>3.5</v>
      </c>
      <c r="E8646" t="s">
        <v>16</v>
      </c>
      <c r="F8646" t="s">
        <v>25</v>
      </c>
      <c r="G8646">
        <v>67972</v>
      </c>
      <c r="H8646">
        <v>2</v>
      </c>
      <c r="I8646">
        <v>1</v>
      </c>
      <c r="J8646">
        <v>9340</v>
      </c>
    </row>
    <row r="8647" spans="1:10" x14ac:dyDescent="0.2">
      <c r="A8647" t="s">
        <v>18</v>
      </c>
      <c r="B8647" t="s">
        <v>19</v>
      </c>
      <c r="C8647">
        <v>2002</v>
      </c>
      <c r="D8647">
        <v>2.1</v>
      </c>
      <c r="E8647" t="s">
        <v>22</v>
      </c>
      <c r="F8647" t="s">
        <v>13</v>
      </c>
      <c r="G8647">
        <v>248997</v>
      </c>
      <c r="H8647">
        <v>5</v>
      </c>
      <c r="I8647">
        <v>2</v>
      </c>
      <c r="J8647">
        <v>3820</v>
      </c>
    </row>
    <row r="8648" spans="1:10" x14ac:dyDescent="0.2">
      <c r="A8648" t="s">
        <v>40</v>
      </c>
      <c r="B8648" t="s">
        <v>49</v>
      </c>
      <c r="C8648">
        <v>2010</v>
      </c>
      <c r="D8648">
        <v>4.9000000000000004</v>
      </c>
      <c r="E8648" t="s">
        <v>22</v>
      </c>
      <c r="F8648" t="s">
        <v>17</v>
      </c>
      <c r="G8648">
        <v>156099</v>
      </c>
      <c r="H8648">
        <v>2</v>
      </c>
      <c r="I8648">
        <v>1</v>
      </c>
      <c r="J8648">
        <v>12378</v>
      </c>
    </row>
    <row r="8649" spans="1:10" x14ac:dyDescent="0.2">
      <c r="A8649" t="s">
        <v>14</v>
      </c>
      <c r="B8649" t="s">
        <v>46</v>
      </c>
      <c r="C8649">
        <v>2003</v>
      </c>
      <c r="D8649">
        <v>4.2</v>
      </c>
      <c r="E8649" t="s">
        <v>28</v>
      </c>
      <c r="F8649" t="s">
        <v>17</v>
      </c>
      <c r="G8649">
        <v>178369</v>
      </c>
      <c r="H8649">
        <v>3</v>
      </c>
      <c r="I8649">
        <v>5</v>
      </c>
      <c r="J8649">
        <v>7132</v>
      </c>
    </row>
    <row r="8650" spans="1:10" x14ac:dyDescent="0.2">
      <c r="A8650" t="s">
        <v>14</v>
      </c>
      <c r="B8650" t="s">
        <v>46</v>
      </c>
      <c r="C8650">
        <v>2011</v>
      </c>
      <c r="D8650">
        <v>2.1</v>
      </c>
      <c r="E8650" t="s">
        <v>28</v>
      </c>
      <c r="F8650" t="s">
        <v>25</v>
      </c>
      <c r="G8650">
        <v>226259</v>
      </c>
      <c r="H8650">
        <v>2</v>
      </c>
      <c r="I8650">
        <v>2</v>
      </c>
      <c r="J8650">
        <v>4974</v>
      </c>
    </row>
    <row r="8651" spans="1:10" x14ac:dyDescent="0.2">
      <c r="A8651" t="s">
        <v>20</v>
      </c>
      <c r="B8651" t="s">
        <v>42</v>
      </c>
      <c r="C8651">
        <v>2002</v>
      </c>
      <c r="D8651">
        <v>4.5</v>
      </c>
      <c r="E8651" t="s">
        <v>28</v>
      </c>
      <c r="F8651" t="s">
        <v>25</v>
      </c>
      <c r="G8651">
        <v>252583</v>
      </c>
      <c r="H8651">
        <v>3</v>
      </c>
      <c r="I8651">
        <v>4</v>
      </c>
      <c r="J8651">
        <v>4148</v>
      </c>
    </row>
    <row r="8652" spans="1:10" x14ac:dyDescent="0.2">
      <c r="A8652" t="s">
        <v>18</v>
      </c>
      <c r="B8652" t="s">
        <v>19</v>
      </c>
      <c r="C8652">
        <v>2001</v>
      </c>
      <c r="D8652">
        <v>3.6</v>
      </c>
      <c r="E8652" t="s">
        <v>16</v>
      </c>
      <c r="F8652" t="s">
        <v>25</v>
      </c>
      <c r="G8652">
        <v>8832</v>
      </c>
      <c r="H8652">
        <v>4</v>
      </c>
      <c r="I8652">
        <v>2</v>
      </c>
      <c r="J8652">
        <v>8823</v>
      </c>
    </row>
    <row r="8653" spans="1:10" x14ac:dyDescent="0.2">
      <c r="A8653" t="s">
        <v>23</v>
      </c>
      <c r="B8653" t="s">
        <v>45</v>
      </c>
      <c r="C8653">
        <v>2014</v>
      </c>
      <c r="D8653">
        <v>1.4</v>
      </c>
      <c r="E8653" t="s">
        <v>16</v>
      </c>
      <c r="F8653" t="s">
        <v>13</v>
      </c>
      <c r="G8653">
        <v>238001</v>
      </c>
      <c r="H8653">
        <v>2</v>
      </c>
      <c r="I8653">
        <v>5</v>
      </c>
      <c r="J8653">
        <v>5939</v>
      </c>
    </row>
    <row r="8654" spans="1:10" x14ac:dyDescent="0.2">
      <c r="A8654" t="s">
        <v>29</v>
      </c>
      <c r="B8654" t="s">
        <v>35</v>
      </c>
      <c r="C8654">
        <v>2009</v>
      </c>
      <c r="D8654">
        <v>4.9000000000000004</v>
      </c>
      <c r="E8654" t="s">
        <v>12</v>
      </c>
      <c r="F8654" t="s">
        <v>17</v>
      </c>
      <c r="G8654">
        <v>266435</v>
      </c>
      <c r="H8654">
        <v>2</v>
      </c>
      <c r="I8654">
        <v>3</v>
      </c>
      <c r="J8654">
        <v>7871</v>
      </c>
    </row>
    <row r="8655" spans="1:10" x14ac:dyDescent="0.2">
      <c r="A8655" t="s">
        <v>26</v>
      </c>
      <c r="B8655" t="s">
        <v>27</v>
      </c>
      <c r="C8655">
        <v>2007</v>
      </c>
      <c r="D8655">
        <v>3</v>
      </c>
      <c r="E8655" t="s">
        <v>16</v>
      </c>
      <c r="F8655" t="s">
        <v>13</v>
      </c>
      <c r="G8655">
        <v>126631</v>
      </c>
      <c r="H8655">
        <v>3</v>
      </c>
      <c r="I8655">
        <v>5</v>
      </c>
      <c r="J8655">
        <v>7667</v>
      </c>
    </row>
    <row r="8656" spans="1:10" x14ac:dyDescent="0.2">
      <c r="A8656" t="s">
        <v>20</v>
      </c>
      <c r="B8656" t="s">
        <v>21</v>
      </c>
      <c r="C8656">
        <v>2005</v>
      </c>
      <c r="D8656">
        <v>2.2999999999999998</v>
      </c>
      <c r="E8656" t="s">
        <v>16</v>
      </c>
      <c r="F8656" t="s">
        <v>13</v>
      </c>
      <c r="G8656">
        <v>133166</v>
      </c>
      <c r="H8656">
        <v>2</v>
      </c>
      <c r="I8656">
        <v>5</v>
      </c>
      <c r="J8656">
        <v>6236</v>
      </c>
    </row>
    <row r="8657" spans="1:10" x14ac:dyDescent="0.2">
      <c r="A8657" t="s">
        <v>26</v>
      </c>
      <c r="B8657" t="s">
        <v>27</v>
      </c>
      <c r="C8657">
        <v>2008</v>
      </c>
      <c r="D8657">
        <v>1.1000000000000001</v>
      </c>
      <c r="E8657" t="s">
        <v>22</v>
      </c>
      <c r="F8657" t="s">
        <v>17</v>
      </c>
      <c r="G8657">
        <v>30173</v>
      </c>
      <c r="H8657">
        <v>3</v>
      </c>
      <c r="I8657">
        <v>1</v>
      </c>
      <c r="J8657">
        <v>10496</v>
      </c>
    </row>
    <row r="8658" spans="1:10" x14ac:dyDescent="0.2">
      <c r="A8658" t="s">
        <v>26</v>
      </c>
      <c r="B8658" t="s">
        <v>32</v>
      </c>
      <c r="C8658">
        <v>2001</v>
      </c>
      <c r="D8658">
        <v>3.7</v>
      </c>
      <c r="E8658" t="s">
        <v>22</v>
      </c>
      <c r="F8658" t="s">
        <v>25</v>
      </c>
      <c r="G8658">
        <v>32783</v>
      </c>
      <c r="H8658">
        <v>5</v>
      </c>
      <c r="I8658">
        <v>5</v>
      </c>
      <c r="J8658">
        <v>9444</v>
      </c>
    </row>
    <row r="8659" spans="1:10" x14ac:dyDescent="0.2">
      <c r="A8659" t="s">
        <v>40</v>
      </c>
      <c r="B8659" t="s">
        <v>49</v>
      </c>
      <c r="C8659">
        <v>2010</v>
      </c>
      <c r="D8659">
        <v>2.9</v>
      </c>
      <c r="E8659" t="s">
        <v>16</v>
      </c>
      <c r="F8659" t="s">
        <v>25</v>
      </c>
      <c r="G8659">
        <v>93513</v>
      </c>
      <c r="H8659">
        <v>5</v>
      </c>
      <c r="I8659">
        <v>3</v>
      </c>
      <c r="J8659">
        <v>9129</v>
      </c>
    </row>
    <row r="8660" spans="1:10" x14ac:dyDescent="0.2">
      <c r="A8660" t="s">
        <v>36</v>
      </c>
      <c r="B8660" t="s">
        <v>37</v>
      </c>
      <c r="C8660">
        <v>2011</v>
      </c>
      <c r="D8660">
        <v>3.3</v>
      </c>
      <c r="E8660" t="s">
        <v>28</v>
      </c>
      <c r="F8660" t="s">
        <v>13</v>
      </c>
      <c r="G8660">
        <v>32035</v>
      </c>
      <c r="H8660">
        <v>2</v>
      </c>
      <c r="I8660">
        <v>4</v>
      </c>
      <c r="J8660">
        <v>10059</v>
      </c>
    </row>
    <row r="8661" spans="1:10" x14ac:dyDescent="0.2">
      <c r="A8661" t="s">
        <v>29</v>
      </c>
      <c r="B8661" t="s">
        <v>35</v>
      </c>
      <c r="C8661">
        <v>2013</v>
      </c>
      <c r="D8661">
        <v>3.7</v>
      </c>
      <c r="E8661" t="s">
        <v>22</v>
      </c>
      <c r="F8661" t="s">
        <v>13</v>
      </c>
      <c r="G8661">
        <v>162563</v>
      </c>
      <c r="H8661">
        <v>3</v>
      </c>
      <c r="I8661">
        <v>3</v>
      </c>
      <c r="J8661">
        <v>10448</v>
      </c>
    </row>
    <row r="8662" spans="1:10" x14ac:dyDescent="0.2">
      <c r="A8662" t="s">
        <v>18</v>
      </c>
      <c r="B8662" t="s">
        <v>19</v>
      </c>
      <c r="C8662">
        <v>2008</v>
      </c>
      <c r="D8662">
        <v>3.7</v>
      </c>
      <c r="E8662" t="s">
        <v>12</v>
      </c>
      <c r="F8662" t="s">
        <v>25</v>
      </c>
      <c r="G8662">
        <v>59372</v>
      </c>
      <c r="H8662">
        <v>2</v>
      </c>
      <c r="I8662">
        <v>1</v>
      </c>
      <c r="J8662">
        <v>9012</v>
      </c>
    </row>
    <row r="8663" spans="1:10" x14ac:dyDescent="0.2">
      <c r="A8663" t="s">
        <v>33</v>
      </c>
      <c r="B8663" t="s">
        <v>55</v>
      </c>
      <c r="C8663">
        <v>2019</v>
      </c>
      <c r="D8663">
        <v>2.7</v>
      </c>
      <c r="E8663" t="s">
        <v>22</v>
      </c>
      <c r="F8663" t="s">
        <v>13</v>
      </c>
      <c r="G8663">
        <v>39275</v>
      </c>
      <c r="H8663">
        <v>3</v>
      </c>
      <c r="I8663">
        <v>4</v>
      </c>
      <c r="J8663">
        <v>13714</v>
      </c>
    </row>
    <row r="8664" spans="1:10" x14ac:dyDescent="0.2">
      <c r="A8664" t="s">
        <v>18</v>
      </c>
      <c r="B8664" t="s">
        <v>52</v>
      </c>
      <c r="C8664">
        <v>2007</v>
      </c>
      <c r="D8664">
        <v>4.5</v>
      </c>
      <c r="E8664" t="s">
        <v>22</v>
      </c>
      <c r="F8664" t="s">
        <v>13</v>
      </c>
      <c r="G8664">
        <v>198340</v>
      </c>
      <c r="H8664">
        <v>3</v>
      </c>
      <c r="I8664">
        <v>5</v>
      </c>
      <c r="J8664">
        <v>8733</v>
      </c>
    </row>
    <row r="8665" spans="1:10" x14ac:dyDescent="0.2">
      <c r="A8665" t="s">
        <v>33</v>
      </c>
      <c r="B8665" t="s">
        <v>34</v>
      </c>
      <c r="C8665">
        <v>2019</v>
      </c>
      <c r="D8665">
        <v>3</v>
      </c>
      <c r="E8665" t="s">
        <v>22</v>
      </c>
      <c r="F8665" t="s">
        <v>13</v>
      </c>
      <c r="G8665">
        <v>293175</v>
      </c>
      <c r="H8665">
        <v>4</v>
      </c>
      <c r="I8665">
        <v>1</v>
      </c>
      <c r="J8665">
        <v>8936</v>
      </c>
    </row>
    <row r="8666" spans="1:10" x14ac:dyDescent="0.2">
      <c r="A8666" t="s">
        <v>14</v>
      </c>
      <c r="B8666" t="s">
        <v>39</v>
      </c>
      <c r="C8666">
        <v>2018</v>
      </c>
      <c r="D8666">
        <v>1.8</v>
      </c>
      <c r="E8666" t="s">
        <v>22</v>
      </c>
      <c r="F8666" t="s">
        <v>17</v>
      </c>
      <c r="G8666">
        <v>206717</v>
      </c>
      <c r="H8666">
        <v>3</v>
      </c>
      <c r="I8666">
        <v>5</v>
      </c>
      <c r="J8666">
        <v>10665</v>
      </c>
    </row>
    <row r="8667" spans="1:10" x14ac:dyDescent="0.2">
      <c r="A8667" t="s">
        <v>36</v>
      </c>
      <c r="B8667" t="s">
        <v>53</v>
      </c>
      <c r="C8667">
        <v>2011</v>
      </c>
      <c r="D8667">
        <v>2.4</v>
      </c>
      <c r="E8667" t="s">
        <v>22</v>
      </c>
      <c r="F8667" t="s">
        <v>25</v>
      </c>
      <c r="G8667">
        <v>291467</v>
      </c>
      <c r="H8667">
        <v>3</v>
      </c>
      <c r="I8667">
        <v>1</v>
      </c>
      <c r="J8667">
        <v>5970</v>
      </c>
    </row>
    <row r="8668" spans="1:10" x14ac:dyDescent="0.2">
      <c r="A8668" t="s">
        <v>29</v>
      </c>
      <c r="B8668" t="s">
        <v>30</v>
      </c>
      <c r="C8668">
        <v>2012</v>
      </c>
      <c r="D8668">
        <v>1.8</v>
      </c>
      <c r="E8668" t="s">
        <v>16</v>
      </c>
      <c r="F8668" t="s">
        <v>13</v>
      </c>
      <c r="G8668">
        <v>155798</v>
      </c>
      <c r="H8668">
        <v>2</v>
      </c>
      <c r="I8668">
        <v>5</v>
      </c>
      <c r="J8668">
        <v>7384</v>
      </c>
    </row>
    <row r="8669" spans="1:10" x14ac:dyDescent="0.2">
      <c r="A8669" t="s">
        <v>26</v>
      </c>
      <c r="B8669" t="s">
        <v>27</v>
      </c>
      <c r="C8669">
        <v>2002</v>
      </c>
      <c r="D8669">
        <v>2</v>
      </c>
      <c r="E8669" t="s">
        <v>12</v>
      </c>
      <c r="F8669" t="s">
        <v>17</v>
      </c>
      <c r="G8669">
        <v>188190</v>
      </c>
      <c r="H8669">
        <v>5</v>
      </c>
      <c r="I8669">
        <v>1</v>
      </c>
      <c r="J8669">
        <v>4436</v>
      </c>
    </row>
    <row r="8670" spans="1:10" x14ac:dyDescent="0.2">
      <c r="A8670" t="s">
        <v>10</v>
      </c>
      <c r="B8670" t="s">
        <v>11</v>
      </c>
      <c r="C8670">
        <v>2003</v>
      </c>
      <c r="D8670">
        <v>4.7</v>
      </c>
      <c r="E8670" t="s">
        <v>12</v>
      </c>
      <c r="F8670" t="s">
        <v>13</v>
      </c>
      <c r="G8670">
        <v>114556</v>
      </c>
      <c r="H8670">
        <v>5</v>
      </c>
      <c r="I8670">
        <v>3</v>
      </c>
      <c r="J8670">
        <v>7408</v>
      </c>
    </row>
    <row r="8671" spans="1:10" x14ac:dyDescent="0.2">
      <c r="A8671" t="s">
        <v>20</v>
      </c>
      <c r="B8671" t="s">
        <v>42</v>
      </c>
      <c r="C8671">
        <v>2005</v>
      </c>
      <c r="D8671">
        <v>2.9</v>
      </c>
      <c r="E8671" t="s">
        <v>28</v>
      </c>
      <c r="F8671" t="s">
        <v>17</v>
      </c>
      <c r="G8671">
        <v>276720</v>
      </c>
      <c r="H8671">
        <v>3</v>
      </c>
      <c r="I8671">
        <v>3</v>
      </c>
      <c r="J8671">
        <v>4465</v>
      </c>
    </row>
    <row r="8672" spans="1:10" x14ac:dyDescent="0.2">
      <c r="A8672" t="s">
        <v>23</v>
      </c>
      <c r="B8672" t="s">
        <v>38</v>
      </c>
      <c r="C8672">
        <v>2014</v>
      </c>
      <c r="D8672">
        <v>1.2</v>
      </c>
      <c r="E8672" t="s">
        <v>16</v>
      </c>
      <c r="F8672" t="s">
        <v>13</v>
      </c>
      <c r="G8672">
        <v>32008</v>
      </c>
      <c r="H8672">
        <v>2</v>
      </c>
      <c r="I8672">
        <v>5</v>
      </c>
      <c r="J8672">
        <v>9859</v>
      </c>
    </row>
    <row r="8673" spans="1:10" x14ac:dyDescent="0.2">
      <c r="A8673" t="s">
        <v>26</v>
      </c>
      <c r="B8673" t="s">
        <v>47</v>
      </c>
      <c r="C8673">
        <v>2010</v>
      </c>
      <c r="D8673">
        <v>3.2</v>
      </c>
      <c r="E8673" t="s">
        <v>16</v>
      </c>
      <c r="F8673" t="s">
        <v>25</v>
      </c>
      <c r="G8673">
        <v>3706</v>
      </c>
      <c r="H8673">
        <v>4</v>
      </c>
      <c r="I8673">
        <v>2</v>
      </c>
      <c r="J8673">
        <v>11225</v>
      </c>
    </row>
    <row r="8674" spans="1:10" x14ac:dyDescent="0.2">
      <c r="A8674" t="s">
        <v>20</v>
      </c>
      <c r="B8674" t="s">
        <v>21</v>
      </c>
      <c r="C8674">
        <v>2014</v>
      </c>
      <c r="D8674">
        <v>3.4</v>
      </c>
      <c r="E8674" t="s">
        <v>12</v>
      </c>
      <c r="F8674" t="s">
        <v>25</v>
      </c>
      <c r="G8674">
        <v>180091</v>
      </c>
      <c r="H8674">
        <v>2</v>
      </c>
      <c r="I8674">
        <v>3</v>
      </c>
      <c r="J8674">
        <v>8098</v>
      </c>
    </row>
    <row r="8675" spans="1:10" x14ac:dyDescent="0.2">
      <c r="A8675" t="s">
        <v>33</v>
      </c>
      <c r="B8675" t="s">
        <v>34</v>
      </c>
      <c r="C8675">
        <v>2021</v>
      </c>
      <c r="D8675">
        <v>2.2000000000000002</v>
      </c>
      <c r="E8675" t="s">
        <v>22</v>
      </c>
      <c r="F8675" t="s">
        <v>25</v>
      </c>
      <c r="G8675">
        <v>2578</v>
      </c>
      <c r="H8675">
        <v>5</v>
      </c>
      <c r="I8675">
        <v>4</v>
      </c>
      <c r="J8675">
        <v>14548</v>
      </c>
    </row>
    <row r="8676" spans="1:10" x14ac:dyDescent="0.2">
      <c r="A8676" t="s">
        <v>10</v>
      </c>
      <c r="B8676" t="s">
        <v>31</v>
      </c>
      <c r="C8676">
        <v>2003</v>
      </c>
      <c r="D8676">
        <v>3.5</v>
      </c>
      <c r="E8676" t="s">
        <v>28</v>
      </c>
      <c r="F8676" t="s">
        <v>13</v>
      </c>
      <c r="G8676">
        <v>265053</v>
      </c>
      <c r="H8676">
        <v>5</v>
      </c>
      <c r="I8676">
        <v>2</v>
      </c>
      <c r="J8676">
        <v>3198</v>
      </c>
    </row>
    <row r="8677" spans="1:10" x14ac:dyDescent="0.2">
      <c r="A8677" t="s">
        <v>18</v>
      </c>
      <c r="B8677" t="s">
        <v>54</v>
      </c>
      <c r="C8677">
        <v>2020</v>
      </c>
      <c r="D8677">
        <v>3.5</v>
      </c>
      <c r="E8677" t="s">
        <v>28</v>
      </c>
      <c r="F8677" t="s">
        <v>17</v>
      </c>
      <c r="G8677">
        <v>23933</v>
      </c>
      <c r="H8677">
        <v>3</v>
      </c>
      <c r="I8677">
        <v>3</v>
      </c>
      <c r="J8677">
        <v>14621</v>
      </c>
    </row>
    <row r="8678" spans="1:10" x14ac:dyDescent="0.2">
      <c r="A8678" t="s">
        <v>20</v>
      </c>
      <c r="B8678" t="s">
        <v>42</v>
      </c>
      <c r="C8678">
        <v>2005</v>
      </c>
      <c r="D8678">
        <v>4.8</v>
      </c>
      <c r="E8678" t="s">
        <v>28</v>
      </c>
      <c r="F8678" t="s">
        <v>13</v>
      </c>
      <c r="G8678">
        <v>133567</v>
      </c>
      <c r="H8678">
        <v>5</v>
      </c>
      <c r="I8678">
        <v>2</v>
      </c>
      <c r="J8678">
        <v>7728</v>
      </c>
    </row>
    <row r="8679" spans="1:10" x14ac:dyDescent="0.2">
      <c r="A8679" t="s">
        <v>26</v>
      </c>
      <c r="B8679" t="s">
        <v>32</v>
      </c>
      <c r="C8679">
        <v>2009</v>
      </c>
      <c r="D8679">
        <v>2.4</v>
      </c>
      <c r="E8679" t="s">
        <v>28</v>
      </c>
      <c r="F8679" t="s">
        <v>13</v>
      </c>
      <c r="G8679">
        <v>131952</v>
      </c>
      <c r="H8679">
        <v>3</v>
      </c>
      <c r="I8679">
        <v>3</v>
      </c>
      <c r="J8679">
        <v>6560</v>
      </c>
    </row>
    <row r="8680" spans="1:10" x14ac:dyDescent="0.2">
      <c r="A8680" t="s">
        <v>29</v>
      </c>
      <c r="B8680" t="s">
        <v>56</v>
      </c>
      <c r="C8680">
        <v>2020</v>
      </c>
      <c r="D8680">
        <v>1.2</v>
      </c>
      <c r="E8680" t="s">
        <v>12</v>
      </c>
      <c r="F8680" t="s">
        <v>13</v>
      </c>
      <c r="G8680">
        <v>293337</v>
      </c>
      <c r="H8680">
        <v>4</v>
      </c>
      <c r="I8680">
        <v>2</v>
      </c>
      <c r="J8680">
        <v>5433</v>
      </c>
    </row>
    <row r="8681" spans="1:10" x14ac:dyDescent="0.2">
      <c r="A8681" t="s">
        <v>14</v>
      </c>
      <c r="B8681" t="s">
        <v>39</v>
      </c>
      <c r="C8681">
        <v>2021</v>
      </c>
      <c r="D8681">
        <v>2.8</v>
      </c>
      <c r="E8681" t="s">
        <v>16</v>
      </c>
      <c r="F8681" t="s">
        <v>25</v>
      </c>
      <c r="G8681">
        <v>252473</v>
      </c>
      <c r="H8681">
        <v>5</v>
      </c>
      <c r="I8681">
        <v>5</v>
      </c>
      <c r="J8681">
        <v>9150</v>
      </c>
    </row>
    <row r="8682" spans="1:10" x14ac:dyDescent="0.2">
      <c r="A8682" t="s">
        <v>36</v>
      </c>
      <c r="B8682" t="s">
        <v>37</v>
      </c>
      <c r="C8682">
        <v>2018</v>
      </c>
      <c r="D8682">
        <v>1.7</v>
      </c>
      <c r="E8682" t="s">
        <v>16</v>
      </c>
      <c r="F8682" t="s">
        <v>13</v>
      </c>
      <c r="G8682">
        <v>168094</v>
      </c>
      <c r="H8682">
        <v>5</v>
      </c>
      <c r="I8682">
        <v>5</v>
      </c>
      <c r="J8682">
        <v>8838</v>
      </c>
    </row>
    <row r="8683" spans="1:10" x14ac:dyDescent="0.2">
      <c r="A8683" t="s">
        <v>10</v>
      </c>
      <c r="B8683" t="s">
        <v>11</v>
      </c>
      <c r="C8683">
        <v>2006</v>
      </c>
      <c r="D8683">
        <v>3.6</v>
      </c>
      <c r="E8683" t="s">
        <v>16</v>
      </c>
      <c r="F8683" t="s">
        <v>25</v>
      </c>
      <c r="G8683">
        <v>42204</v>
      </c>
      <c r="H8683">
        <v>3</v>
      </c>
      <c r="I8683">
        <v>5</v>
      </c>
      <c r="J8683">
        <v>9655</v>
      </c>
    </row>
    <row r="8684" spans="1:10" x14ac:dyDescent="0.2">
      <c r="A8684" t="s">
        <v>33</v>
      </c>
      <c r="B8684" t="s">
        <v>55</v>
      </c>
      <c r="C8684">
        <v>2004</v>
      </c>
      <c r="D8684">
        <v>1</v>
      </c>
      <c r="E8684" t="s">
        <v>16</v>
      </c>
      <c r="F8684" t="s">
        <v>25</v>
      </c>
      <c r="G8684">
        <v>71056</v>
      </c>
      <c r="H8684">
        <v>3</v>
      </c>
      <c r="I8684">
        <v>5</v>
      </c>
      <c r="J8684">
        <v>5878</v>
      </c>
    </row>
    <row r="8685" spans="1:10" x14ac:dyDescent="0.2">
      <c r="A8685" t="s">
        <v>36</v>
      </c>
      <c r="B8685" t="s">
        <v>53</v>
      </c>
      <c r="C8685">
        <v>2000</v>
      </c>
      <c r="D8685">
        <v>2.5</v>
      </c>
      <c r="E8685" t="s">
        <v>12</v>
      </c>
      <c r="F8685" t="s">
        <v>17</v>
      </c>
      <c r="G8685">
        <v>52610</v>
      </c>
      <c r="H8685">
        <v>2</v>
      </c>
      <c r="I8685">
        <v>4</v>
      </c>
      <c r="J8685">
        <v>7047</v>
      </c>
    </row>
    <row r="8686" spans="1:10" x14ac:dyDescent="0.2">
      <c r="A8686" t="s">
        <v>14</v>
      </c>
      <c r="B8686" t="s">
        <v>15</v>
      </c>
      <c r="C8686">
        <v>2014</v>
      </c>
      <c r="D8686">
        <v>2</v>
      </c>
      <c r="E8686" t="s">
        <v>12</v>
      </c>
      <c r="F8686" t="s">
        <v>25</v>
      </c>
      <c r="G8686">
        <v>200270</v>
      </c>
      <c r="H8686">
        <v>3</v>
      </c>
      <c r="I8686">
        <v>3</v>
      </c>
      <c r="J8686">
        <v>6294</v>
      </c>
    </row>
    <row r="8687" spans="1:10" x14ac:dyDescent="0.2">
      <c r="A8687" t="s">
        <v>29</v>
      </c>
      <c r="B8687" t="s">
        <v>35</v>
      </c>
      <c r="C8687">
        <v>2017</v>
      </c>
      <c r="D8687">
        <v>1.5</v>
      </c>
      <c r="E8687" t="s">
        <v>28</v>
      </c>
      <c r="F8687" t="s">
        <v>13</v>
      </c>
      <c r="G8687">
        <v>53326</v>
      </c>
      <c r="H8687">
        <v>4</v>
      </c>
      <c r="I8687">
        <v>1</v>
      </c>
      <c r="J8687">
        <v>9633</v>
      </c>
    </row>
    <row r="8688" spans="1:10" x14ac:dyDescent="0.2">
      <c r="A8688" t="s">
        <v>26</v>
      </c>
      <c r="B8688" t="s">
        <v>47</v>
      </c>
      <c r="C8688">
        <v>2018</v>
      </c>
      <c r="D8688">
        <v>2</v>
      </c>
      <c r="E8688" t="s">
        <v>12</v>
      </c>
      <c r="F8688" t="s">
        <v>13</v>
      </c>
      <c r="G8688">
        <v>111958</v>
      </c>
      <c r="H8688">
        <v>5</v>
      </c>
      <c r="I8688">
        <v>2</v>
      </c>
      <c r="J8688">
        <v>9260</v>
      </c>
    </row>
    <row r="8689" spans="1:10" x14ac:dyDescent="0.2">
      <c r="A8689" t="s">
        <v>33</v>
      </c>
      <c r="B8689" t="s">
        <v>34</v>
      </c>
      <c r="C8689">
        <v>2018</v>
      </c>
      <c r="D8689">
        <v>2.2000000000000002</v>
      </c>
      <c r="E8689" t="s">
        <v>28</v>
      </c>
      <c r="F8689" t="s">
        <v>25</v>
      </c>
      <c r="G8689">
        <v>279897</v>
      </c>
      <c r="H8689">
        <v>2</v>
      </c>
      <c r="I8689">
        <v>5</v>
      </c>
      <c r="J8689">
        <v>6102</v>
      </c>
    </row>
    <row r="8690" spans="1:10" x14ac:dyDescent="0.2">
      <c r="A8690" t="s">
        <v>20</v>
      </c>
      <c r="B8690" t="s">
        <v>50</v>
      </c>
      <c r="C8690">
        <v>2016</v>
      </c>
      <c r="D8690">
        <v>1</v>
      </c>
      <c r="E8690" t="s">
        <v>22</v>
      </c>
      <c r="F8690" t="s">
        <v>25</v>
      </c>
      <c r="G8690">
        <v>53839</v>
      </c>
      <c r="H8690">
        <v>2</v>
      </c>
      <c r="I8690">
        <v>1</v>
      </c>
      <c r="J8690">
        <v>10823</v>
      </c>
    </row>
    <row r="8691" spans="1:10" x14ac:dyDescent="0.2">
      <c r="A8691" t="s">
        <v>23</v>
      </c>
      <c r="B8691" t="s">
        <v>24</v>
      </c>
      <c r="C8691">
        <v>2017</v>
      </c>
      <c r="D8691">
        <v>3.7</v>
      </c>
      <c r="E8691" t="s">
        <v>12</v>
      </c>
      <c r="F8691" t="s">
        <v>25</v>
      </c>
      <c r="G8691">
        <v>298624</v>
      </c>
      <c r="H8691">
        <v>3</v>
      </c>
      <c r="I8691">
        <v>2</v>
      </c>
      <c r="J8691">
        <v>6927</v>
      </c>
    </row>
    <row r="8692" spans="1:10" x14ac:dyDescent="0.2">
      <c r="A8692" t="s">
        <v>20</v>
      </c>
      <c r="B8692" t="s">
        <v>50</v>
      </c>
      <c r="C8692">
        <v>2002</v>
      </c>
      <c r="D8692">
        <v>2.9</v>
      </c>
      <c r="E8692" t="s">
        <v>12</v>
      </c>
      <c r="F8692" t="s">
        <v>25</v>
      </c>
      <c r="G8692">
        <v>194395</v>
      </c>
      <c r="H8692">
        <v>2</v>
      </c>
      <c r="I8692">
        <v>4</v>
      </c>
      <c r="J8692">
        <v>3712</v>
      </c>
    </row>
    <row r="8693" spans="1:10" x14ac:dyDescent="0.2">
      <c r="A8693" t="s">
        <v>23</v>
      </c>
      <c r="B8693" t="s">
        <v>24</v>
      </c>
      <c r="C8693">
        <v>2011</v>
      </c>
      <c r="D8693">
        <v>4.2</v>
      </c>
      <c r="E8693" t="s">
        <v>22</v>
      </c>
      <c r="F8693" t="s">
        <v>17</v>
      </c>
      <c r="G8693">
        <v>290139</v>
      </c>
      <c r="H8693">
        <v>2</v>
      </c>
      <c r="I8693">
        <v>2</v>
      </c>
      <c r="J8693">
        <v>9297</v>
      </c>
    </row>
    <row r="8694" spans="1:10" x14ac:dyDescent="0.2">
      <c r="A8694" t="s">
        <v>26</v>
      </c>
      <c r="B8694" t="s">
        <v>32</v>
      </c>
      <c r="C8694">
        <v>2021</v>
      </c>
      <c r="D8694">
        <v>3.8</v>
      </c>
      <c r="E8694" t="s">
        <v>22</v>
      </c>
      <c r="F8694" t="s">
        <v>13</v>
      </c>
      <c r="G8694">
        <v>225281</v>
      </c>
      <c r="H8694">
        <v>3</v>
      </c>
      <c r="I8694">
        <v>1</v>
      </c>
      <c r="J8694">
        <v>11694</v>
      </c>
    </row>
    <row r="8695" spans="1:10" x14ac:dyDescent="0.2">
      <c r="A8695" t="s">
        <v>29</v>
      </c>
      <c r="B8695" t="s">
        <v>35</v>
      </c>
      <c r="C8695">
        <v>2010</v>
      </c>
      <c r="D8695">
        <v>3.5</v>
      </c>
      <c r="E8695" t="s">
        <v>12</v>
      </c>
      <c r="F8695" t="s">
        <v>13</v>
      </c>
      <c r="G8695">
        <v>56557</v>
      </c>
      <c r="H8695">
        <v>4</v>
      </c>
      <c r="I8695">
        <v>4</v>
      </c>
      <c r="J8695">
        <v>9468</v>
      </c>
    </row>
    <row r="8696" spans="1:10" x14ac:dyDescent="0.2">
      <c r="A8696" t="s">
        <v>10</v>
      </c>
      <c r="B8696" t="s">
        <v>31</v>
      </c>
      <c r="C8696">
        <v>2005</v>
      </c>
      <c r="D8696">
        <v>1.6</v>
      </c>
      <c r="E8696" t="s">
        <v>28</v>
      </c>
      <c r="F8696" t="s">
        <v>17</v>
      </c>
      <c r="G8696">
        <v>175506</v>
      </c>
      <c r="H8696">
        <v>5</v>
      </c>
      <c r="I8696">
        <v>5</v>
      </c>
      <c r="J8696">
        <v>5189</v>
      </c>
    </row>
    <row r="8697" spans="1:10" x14ac:dyDescent="0.2">
      <c r="A8697" t="s">
        <v>36</v>
      </c>
      <c r="B8697" t="s">
        <v>44</v>
      </c>
      <c r="C8697">
        <v>2018</v>
      </c>
      <c r="D8697">
        <v>2.8</v>
      </c>
      <c r="E8697" t="s">
        <v>22</v>
      </c>
      <c r="F8697" t="s">
        <v>13</v>
      </c>
      <c r="G8697">
        <v>288472</v>
      </c>
      <c r="H8697">
        <v>4</v>
      </c>
      <c r="I8697">
        <v>5</v>
      </c>
      <c r="J8697">
        <v>8530</v>
      </c>
    </row>
    <row r="8698" spans="1:10" x14ac:dyDescent="0.2">
      <c r="A8698" t="s">
        <v>20</v>
      </c>
      <c r="B8698" t="s">
        <v>42</v>
      </c>
      <c r="C8698">
        <v>2007</v>
      </c>
      <c r="D8698">
        <v>1.1000000000000001</v>
      </c>
      <c r="E8698" t="s">
        <v>12</v>
      </c>
      <c r="F8698" t="s">
        <v>25</v>
      </c>
      <c r="G8698">
        <v>75883</v>
      </c>
      <c r="H8698">
        <v>3</v>
      </c>
      <c r="I8698">
        <v>5</v>
      </c>
      <c r="J8698">
        <v>5782</v>
      </c>
    </row>
    <row r="8699" spans="1:10" x14ac:dyDescent="0.2">
      <c r="A8699" t="s">
        <v>18</v>
      </c>
      <c r="B8699" t="s">
        <v>54</v>
      </c>
      <c r="C8699">
        <v>2008</v>
      </c>
      <c r="D8699">
        <v>4.5</v>
      </c>
      <c r="E8699" t="s">
        <v>12</v>
      </c>
      <c r="F8699" t="s">
        <v>17</v>
      </c>
      <c r="G8699">
        <v>89078</v>
      </c>
      <c r="H8699">
        <v>3</v>
      </c>
      <c r="I8699">
        <v>5</v>
      </c>
      <c r="J8699">
        <v>10718</v>
      </c>
    </row>
    <row r="8700" spans="1:10" x14ac:dyDescent="0.2">
      <c r="A8700" t="s">
        <v>10</v>
      </c>
      <c r="B8700" t="s">
        <v>31</v>
      </c>
      <c r="C8700">
        <v>2010</v>
      </c>
      <c r="D8700">
        <v>4.8</v>
      </c>
      <c r="E8700" t="s">
        <v>12</v>
      </c>
      <c r="F8700" t="s">
        <v>17</v>
      </c>
      <c r="G8700">
        <v>255573</v>
      </c>
      <c r="H8700">
        <v>4</v>
      </c>
      <c r="I8700">
        <v>3</v>
      </c>
      <c r="J8700">
        <v>8288</v>
      </c>
    </row>
    <row r="8701" spans="1:10" x14ac:dyDescent="0.2">
      <c r="A8701" t="s">
        <v>29</v>
      </c>
      <c r="B8701" t="s">
        <v>30</v>
      </c>
      <c r="C8701">
        <v>2004</v>
      </c>
      <c r="D8701">
        <v>4.8</v>
      </c>
      <c r="E8701" t="s">
        <v>16</v>
      </c>
      <c r="F8701" t="s">
        <v>13</v>
      </c>
      <c r="G8701">
        <v>42624</v>
      </c>
      <c r="H8701">
        <v>2</v>
      </c>
      <c r="I8701">
        <v>2</v>
      </c>
      <c r="J8701">
        <v>10247</v>
      </c>
    </row>
    <row r="8702" spans="1:10" x14ac:dyDescent="0.2">
      <c r="A8702" t="s">
        <v>10</v>
      </c>
      <c r="B8702" t="s">
        <v>11</v>
      </c>
      <c r="C8702">
        <v>2019</v>
      </c>
      <c r="D8702">
        <v>1.3</v>
      </c>
      <c r="E8702" t="s">
        <v>28</v>
      </c>
      <c r="F8702" t="s">
        <v>13</v>
      </c>
      <c r="G8702">
        <v>190109</v>
      </c>
      <c r="H8702">
        <v>4</v>
      </c>
      <c r="I8702">
        <v>3</v>
      </c>
      <c r="J8702">
        <v>7297</v>
      </c>
    </row>
    <row r="8703" spans="1:10" x14ac:dyDescent="0.2">
      <c r="A8703" t="s">
        <v>10</v>
      </c>
      <c r="B8703" t="s">
        <v>48</v>
      </c>
      <c r="C8703">
        <v>2002</v>
      </c>
      <c r="D8703">
        <v>1.5</v>
      </c>
      <c r="E8703" t="s">
        <v>12</v>
      </c>
      <c r="F8703" t="s">
        <v>25</v>
      </c>
      <c r="G8703">
        <v>45968</v>
      </c>
      <c r="H8703">
        <v>3</v>
      </c>
      <c r="I8703">
        <v>1</v>
      </c>
      <c r="J8703">
        <v>5280</v>
      </c>
    </row>
    <row r="8704" spans="1:10" x14ac:dyDescent="0.2">
      <c r="A8704" t="s">
        <v>10</v>
      </c>
      <c r="B8704" t="s">
        <v>31</v>
      </c>
      <c r="C8704">
        <v>2009</v>
      </c>
      <c r="D8704">
        <v>3.2</v>
      </c>
      <c r="E8704" t="s">
        <v>16</v>
      </c>
      <c r="F8704" t="s">
        <v>13</v>
      </c>
      <c r="G8704">
        <v>74477</v>
      </c>
      <c r="H8704">
        <v>2</v>
      </c>
      <c r="I8704">
        <v>3</v>
      </c>
      <c r="J8704">
        <v>9510</v>
      </c>
    </row>
    <row r="8705" spans="1:10" x14ac:dyDescent="0.2">
      <c r="A8705" t="s">
        <v>20</v>
      </c>
      <c r="B8705" t="s">
        <v>42</v>
      </c>
      <c r="C8705">
        <v>2002</v>
      </c>
      <c r="D8705">
        <v>1</v>
      </c>
      <c r="E8705" t="s">
        <v>12</v>
      </c>
      <c r="F8705" t="s">
        <v>25</v>
      </c>
      <c r="G8705">
        <v>229693</v>
      </c>
      <c r="H8705">
        <v>3</v>
      </c>
      <c r="I8705">
        <v>1</v>
      </c>
      <c r="J8705">
        <v>2000</v>
      </c>
    </row>
    <row r="8706" spans="1:10" x14ac:dyDescent="0.2">
      <c r="A8706" t="s">
        <v>33</v>
      </c>
      <c r="B8706" t="s">
        <v>34</v>
      </c>
      <c r="C8706">
        <v>2014</v>
      </c>
      <c r="D8706">
        <v>1.1000000000000001</v>
      </c>
      <c r="E8706" t="s">
        <v>12</v>
      </c>
      <c r="F8706" t="s">
        <v>13</v>
      </c>
      <c r="G8706">
        <v>219921</v>
      </c>
      <c r="H8706">
        <v>2</v>
      </c>
      <c r="I8706">
        <v>2</v>
      </c>
      <c r="J8706">
        <v>5001</v>
      </c>
    </row>
    <row r="8707" spans="1:10" x14ac:dyDescent="0.2">
      <c r="A8707" t="s">
        <v>14</v>
      </c>
      <c r="B8707" t="s">
        <v>39</v>
      </c>
      <c r="C8707">
        <v>2012</v>
      </c>
      <c r="D8707">
        <v>2.2999999999999998</v>
      </c>
      <c r="E8707" t="s">
        <v>22</v>
      </c>
      <c r="F8707" t="s">
        <v>25</v>
      </c>
      <c r="G8707">
        <v>195479</v>
      </c>
      <c r="H8707">
        <v>2</v>
      </c>
      <c r="I8707">
        <v>4</v>
      </c>
      <c r="J8707">
        <v>8090</v>
      </c>
    </row>
    <row r="8708" spans="1:10" x14ac:dyDescent="0.2">
      <c r="A8708" t="s">
        <v>14</v>
      </c>
      <c r="B8708" t="s">
        <v>39</v>
      </c>
      <c r="C8708">
        <v>2019</v>
      </c>
      <c r="D8708">
        <v>4</v>
      </c>
      <c r="E8708" t="s">
        <v>22</v>
      </c>
      <c r="F8708" t="s">
        <v>17</v>
      </c>
      <c r="G8708">
        <v>12292</v>
      </c>
      <c r="H8708">
        <v>5</v>
      </c>
      <c r="I8708">
        <v>4</v>
      </c>
      <c r="J8708">
        <v>17054</v>
      </c>
    </row>
    <row r="8709" spans="1:10" x14ac:dyDescent="0.2">
      <c r="A8709" t="s">
        <v>33</v>
      </c>
      <c r="B8709" t="s">
        <v>55</v>
      </c>
      <c r="C8709">
        <v>2003</v>
      </c>
      <c r="D8709">
        <v>4.0999999999999996</v>
      </c>
      <c r="E8709" t="s">
        <v>22</v>
      </c>
      <c r="F8709" t="s">
        <v>13</v>
      </c>
      <c r="G8709">
        <v>195476</v>
      </c>
      <c r="H8709">
        <v>3</v>
      </c>
      <c r="I8709">
        <v>3</v>
      </c>
      <c r="J8709">
        <v>7190</v>
      </c>
    </row>
    <row r="8710" spans="1:10" x14ac:dyDescent="0.2">
      <c r="A8710" t="s">
        <v>20</v>
      </c>
      <c r="B8710" t="s">
        <v>42</v>
      </c>
      <c r="C8710">
        <v>2019</v>
      </c>
      <c r="D8710">
        <v>3.1</v>
      </c>
      <c r="E8710" t="s">
        <v>12</v>
      </c>
      <c r="F8710" t="s">
        <v>17</v>
      </c>
      <c r="G8710">
        <v>155039</v>
      </c>
      <c r="H8710">
        <v>5</v>
      </c>
      <c r="I8710">
        <v>1</v>
      </c>
      <c r="J8710">
        <v>11299</v>
      </c>
    </row>
    <row r="8711" spans="1:10" x14ac:dyDescent="0.2">
      <c r="A8711" t="s">
        <v>33</v>
      </c>
      <c r="B8711" t="s">
        <v>55</v>
      </c>
      <c r="C8711">
        <v>2016</v>
      </c>
      <c r="D8711">
        <v>4</v>
      </c>
      <c r="E8711" t="s">
        <v>16</v>
      </c>
      <c r="F8711" t="s">
        <v>17</v>
      </c>
      <c r="G8711">
        <v>106356</v>
      </c>
      <c r="H8711">
        <v>5</v>
      </c>
      <c r="I8711">
        <v>2</v>
      </c>
      <c r="J8711">
        <v>13272</v>
      </c>
    </row>
    <row r="8712" spans="1:10" x14ac:dyDescent="0.2">
      <c r="A8712" t="s">
        <v>10</v>
      </c>
      <c r="B8712" t="s">
        <v>31</v>
      </c>
      <c r="C8712">
        <v>2004</v>
      </c>
      <c r="D8712">
        <v>4.9000000000000004</v>
      </c>
      <c r="E8712" t="s">
        <v>22</v>
      </c>
      <c r="F8712" t="s">
        <v>13</v>
      </c>
      <c r="G8712">
        <v>179026</v>
      </c>
      <c r="H8712">
        <v>4</v>
      </c>
      <c r="I8712">
        <v>1</v>
      </c>
      <c r="J8712">
        <v>8619</v>
      </c>
    </row>
    <row r="8713" spans="1:10" x14ac:dyDescent="0.2">
      <c r="A8713" t="s">
        <v>29</v>
      </c>
      <c r="B8713" t="s">
        <v>35</v>
      </c>
      <c r="C8713">
        <v>2013</v>
      </c>
      <c r="D8713">
        <v>3.1</v>
      </c>
      <c r="E8713" t="s">
        <v>22</v>
      </c>
      <c r="F8713" t="s">
        <v>17</v>
      </c>
      <c r="G8713">
        <v>174132</v>
      </c>
      <c r="H8713">
        <v>4</v>
      </c>
      <c r="I8713">
        <v>3</v>
      </c>
      <c r="J8713">
        <v>11117</v>
      </c>
    </row>
    <row r="8714" spans="1:10" x14ac:dyDescent="0.2">
      <c r="A8714" t="s">
        <v>10</v>
      </c>
      <c r="B8714" t="s">
        <v>48</v>
      </c>
      <c r="C8714">
        <v>2015</v>
      </c>
      <c r="D8714">
        <v>1.8</v>
      </c>
      <c r="E8714" t="s">
        <v>16</v>
      </c>
      <c r="F8714" t="s">
        <v>17</v>
      </c>
      <c r="G8714">
        <v>158589</v>
      </c>
      <c r="H8714">
        <v>5</v>
      </c>
      <c r="I8714">
        <v>4</v>
      </c>
      <c r="J8714">
        <v>9728</v>
      </c>
    </row>
    <row r="8715" spans="1:10" x14ac:dyDescent="0.2">
      <c r="A8715" t="s">
        <v>10</v>
      </c>
      <c r="B8715" t="s">
        <v>11</v>
      </c>
      <c r="C8715">
        <v>2015</v>
      </c>
      <c r="D8715">
        <v>1.6</v>
      </c>
      <c r="E8715" t="s">
        <v>12</v>
      </c>
      <c r="F8715" t="s">
        <v>25</v>
      </c>
      <c r="G8715">
        <v>139098</v>
      </c>
      <c r="H8715">
        <v>2</v>
      </c>
      <c r="I8715">
        <v>3</v>
      </c>
      <c r="J8715">
        <v>7418</v>
      </c>
    </row>
    <row r="8716" spans="1:10" x14ac:dyDescent="0.2">
      <c r="A8716" t="s">
        <v>18</v>
      </c>
      <c r="B8716" t="s">
        <v>54</v>
      </c>
      <c r="C8716">
        <v>2000</v>
      </c>
      <c r="D8716">
        <v>2.7</v>
      </c>
      <c r="E8716" t="s">
        <v>22</v>
      </c>
      <c r="F8716" t="s">
        <v>25</v>
      </c>
      <c r="G8716">
        <v>68230</v>
      </c>
      <c r="H8716">
        <v>2</v>
      </c>
      <c r="I8716">
        <v>5</v>
      </c>
      <c r="J8716">
        <v>7435</v>
      </c>
    </row>
    <row r="8717" spans="1:10" x14ac:dyDescent="0.2">
      <c r="A8717" t="s">
        <v>23</v>
      </c>
      <c r="B8717" t="s">
        <v>45</v>
      </c>
      <c r="C8717">
        <v>2019</v>
      </c>
      <c r="D8717">
        <v>1.8</v>
      </c>
      <c r="E8717" t="s">
        <v>12</v>
      </c>
      <c r="F8717" t="s">
        <v>13</v>
      </c>
      <c r="G8717">
        <v>116866</v>
      </c>
      <c r="H8717">
        <v>2</v>
      </c>
      <c r="I8717">
        <v>3</v>
      </c>
      <c r="J8717">
        <v>9262</v>
      </c>
    </row>
    <row r="8718" spans="1:10" x14ac:dyDescent="0.2">
      <c r="A8718" t="s">
        <v>23</v>
      </c>
      <c r="B8718" t="s">
        <v>24</v>
      </c>
      <c r="C8718">
        <v>2003</v>
      </c>
      <c r="D8718">
        <v>3.3</v>
      </c>
      <c r="E8718" t="s">
        <v>12</v>
      </c>
      <c r="F8718" t="s">
        <v>25</v>
      </c>
      <c r="G8718">
        <v>194727</v>
      </c>
      <c r="H8718">
        <v>4</v>
      </c>
      <c r="I8718">
        <v>3</v>
      </c>
      <c r="J8718">
        <v>4405</v>
      </c>
    </row>
    <row r="8719" spans="1:10" x14ac:dyDescent="0.2">
      <c r="A8719" t="s">
        <v>14</v>
      </c>
      <c r="B8719" t="s">
        <v>39</v>
      </c>
      <c r="C8719">
        <v>2018</v>
      </c>
      <c r="D8719">
        <v>4.7</v>
      </c>
      <c r="E8719" t="s">
        <v>12</v>
      </c>
      <c r="F8719" t="s">
        <v>17</v>
      </c>
      <c r="G8719">
        <v>6212</v>
      </c>
      <c r="H8719">
        <v>4</v>
      </c>
      <c r="I8719">
        <v>3</v>
      </c>
      <c r="J8719">
        <v>15575</v>
      </c>
    </row>
    <row r="8720" spans="1:10" x14ac:dyDescent="0.2">
      <c r="A8720" t="s">
        <v>23</v>
      </c>
      <c r="B8720" t="s">
        <v>45</v>
      </c>
      <c r="C8720">
        <v>2020</v>
      </c>
      <c r="D8720">
        <v>3.3</v>
      </c>
      <c r="E8720" t="s">
        <v>12</v>
      </c>
      <c r="F8720" t="s">
        <v>17</v>
      </c>
      <c r="G8720">
        <v>262079</v>
      </c>
      <c r="H8720">
        <v>5</v>
      </c>
      <c r="I8720">
        <v>1</v>
      </c>
      <c r="J8720">
        <v>9658</v>
      </c>
    </row>
    <row r="8721" spans="1:10" x14ac:dyDescent="0.2">
      <c r="A8721" t="s">
        <v>23</v>
      </c>
      <c r="B8721" t="s">
        <v>38</v>
      </c>
      <c r="C8721">
        <v>2017</v>
      </c>
      <c r="D8721">
        <v>1.4</v>
      </c>
      <c r="E8721" t="s">
        <v>22</v>
      </c>
      <c r="F8721" t="s">
        <v>17</v>
      </c>
      <c r="G8721">
        <v>81604</v>
      </c>
      <c r="H8721">
        <v>2</v>
      </c>
      <c r="I8721">
        <v>2</v>
      </c>
      <c r="J8721">
        <v>12467</v>
      </c>
    </row>
    <row r="8722" spans="1:10" x14ac:dyDescent="0.2">
      <c r="A8722" t="s">
        <v>20</v>
      </c>
      <c r="B8722" t="s">
        <v>42</v>
      </c>
      <c r="C8722">
        <v>2020</v>
      </c>
      <c r="D8722">
        <v>3</v>
      </c>
      <c r="E8722" t="s">
        <v>16</v>
      </c>
      <c r="F8722" t="s">
        <v>13</v>
      </c>
      <c r="G8722">
        <v>295890</v>
      </c>
      <c r="H8722">
        <v>5</v>
      </c>
      <c r="I8722">
        <v>3</v>
      </c>
      <c r="J8722">
        <v>8182</v>
      </c>
    </row>
    <row r="8723" spans="1:10" x14ac:dyDescent="0.2">
      <c r="A8723" t="s">
        <v>18</v>
      </c>
      <c r="B8723" t="s">
        <v>52</v>
      </c>
      <c r="C8723">
        <v>2023</v>
      </c>
      <c r="D8723">
        <v>2.4</v>
      </c>
      <c r="E8723" t="s">
        <v>22</v>
      </c>
      <c r="F8723" t="s">
        <v>13</v>
      </c>
      <c r="G8723">
        <v>278847</v>
      </c>
      <c r="H8723">
        <v>2</v>
      </c>
      <c r="I8723">
        <v>2</v>
      </c>
      <c r="J8723">
        <v>9823</v>
      </c>
    </row>
    <row r="8724" spans="1:10" x14ac:dyDescent="0.2">
      <c r="A8724" t="s">
        <v>40</v>
      </c>
      <c r="B8724" t="s">
        <v>51</v>
      </c>
      <c r="C8724">
        <v>2001</v>
      </c>
      <c r="D8724">
        <v>4.7</v>
      </c>
      <c r="E8724" t="s">
        <v>22</v>
      </c>
      <c r="F8724" t="s">
        <v>17</v>
      </c>
      <c r="G8724">
        <v>106379</v>
      </c>
      <c r="H8724">
        <v>2</v>
      </c>
      <c r="I8724">
        <v>5</v>
      </c>
      <c r="J8724">
        <v>10472</v>
      </c>
    </row>
    <row r="8725" spans="1:10" x14ac:dyDescent="0.2">
      <c r="A8725" t="s">
        <v>29</v>
      </c>
      <c r="B8725" t="s">
        <v>56</v>
      </c>
      <c r="C8725">
        <v>2021</v>
      </c>
      <c r="D8725">
        <v>4.5</v>
      </c>
      <c r="E8725" t="s">
        <v>16</v>
      </c>
      <c r="F8725" t="s">
        <v>13</v>
      </c>
      <c r="G8725">
        <v>30072</v>
      </c>
      <c r="H8725">
        <v>2</v>
      </c>
      <c r="I8725">
        <v>4</v>
      </c>
      <c r="J8725">
        <v>15298</v>
      </c>
    </row>
    <row r="8726" spans="1:10" x14ac:dyDescent="0.2">
      <c r="A8726" t="s">
        <v>29</v>
      </c>
      <c r="B8726" t="s">
        <v>56</v>
      </c>
      <c r="C8726">
        <v>2014</v>
      </c>
      <c r="D8726">
        <v>3.4</v>
      </c>
      <c r="E8726" t="s">
        <v>16</v>
      </c>
      <c r="F8726" t="s">
        <v>17</v>
      </c>
      <c r="G8726">
        <v>276760</v>
      </c>
      <c r="H8726">
        <v>3</v>
      </c>
      <c r="I8726">
        <v>4</v>
      </c>
      <c r="J8726">
        <v>8664</v>
      </c>
    </row>
    <row r="8727" spans="1:10" x14ac:dyDescent="0.2">
      <c r="A8727" t="s">
        <v>20</v>
      </c>
      <c r="B8727" t="s">
        <v>21</v>
      </c>
      <c r="C8727">
        <v>2004</v>
      </c>
      <c r="D8727">
        <v>4.5999999999999996</v>
      </c>
      <c r="E8727" t="s">
        <v>22</v>
      </c>
      <c r="F8727" t="s">
        <v>25</v>
      </c>
      <c r="G8727">
        <v>86804</v>
      </c>
      <c r="H8727">
        <v>2</v>
      </c>
      <c r="I8727">
        <v>1</v>
      </c>
      <c r="J8727">
        <v>10163</v>
      </c>
    </row>
    <row r="8728" spans="1:10" x14ac:dyDescent="0.2">
      <c r="A8728" t="s">
        <v>20</v>
      </c>
      <c r="B8728" t="s">
        <v>50</v>
      </c>
      <c r="C8728">
        <v>2010</v>
      </c>
      <c r="D8728">
        <v>2.1</v>
      </c>
      <c r="E8728" t="s">
        <v>16</v>
      </c>
      <c r="F8728" t="s">
        <v>17</v>
      </c>
      <c r="G8728">
        <v>70950</v>
      </c>
      <c r="H8728">
        <v>3</v>
      </c>
      <c r="I8728">
        <v>1</v>
      </c>
      <c r="J8728">
        <v>10281</v>
      </c>
    </row>
    <row r="8729" spans="1:10" x14ac:dyDescent="0.2">
      <c r="A8729" t="s">
        <v>29</v>
      </c>
      <c r="B8729" t="s">
        <v>56</v>
      </c>
      <c r="C8729">
        <v>2019</v>
      </c>
      <c r="D8729">
        <v>1.1000000000000001</v>
      </c>
      <c r="E8729" t="s">
        <v>16</v>
      </c>
      <c r="F8729" t="s">
        <v>25</v>
      </c>
      <c r="G8729">
        <v>142212</v>
      </c>
      <c r="H8729">
        <v>4</v>
      </c>
      <c r="I8729">
        <v>4</v>
      </c>
      <c r="J8729">
        <v>9055</v>
      </c>
    </row>
    <row r="8730" spans="1:10" x14ac:dyDescent="0.2">
      <c r="A8730" t="s">
        <v>36</v>
      </c>
      <c r="B8730" t="s">
        <v>44</v>
      </c>
      <c r="C8730">
        <v>2005</v>
      </c>
      <c r="D8730">
        <v>2.7</v>
      </c>
      <c r="E8730" t="s">
        <v>12</v>
      </c>
      <c r="F8730" t="s">
        <v>17</v>
      </c>
      <c r="G8730">
        <v>40890</v>
      </c>
      <c r="H8730">
        <v>3</v>
      </c>
      <c r="I8730">
        <v>4</v>
      </c>
      <c r="J8730">
        <v>8982</v>
      </c>
    </row>
    <row r="8731" spans="1:10" x14ac:dyDescent="0.2">
      <c r="A8731" t="s">
        <v>33</v>
      </c>
      <c r="B8731" t="s">
        <v>55</v>
      </c>
      <c r="C8731">
        <v>2019</v>
      </c>
      <c r="D8731">
        <v>1.5</v>
      </c>
      <c r="E8731" t="s">
        <v>22</v>
      </c>
      <c r="F8731" t="s">
        <v>25</v>
      </c>
      <c r="G8731">
        <v>277287</v>
      </c>
      <c r="H8731">
        <v>4</v>
      </c>
      <c r="I8731">
        <v>2</v>
      </c>
      <c r="J8731">
        <v>7754</v>
      </c>
    </row>
    <row r="8732" spans="1:10" x14ac:dyDescent="0.2">
      <c r="A8732" t="s">
        <v>18</v>
      </c>
      <c r="B8732" t="s">
        <v>19</v>
      </c>
      <c r="C8732">
        <v>2015</v>
      </c>
      <c r="D8732">
        <v>3.8</v>
      </c>
      <c r="E8732" t="s">
        <v>16</v>
      </c>
      <c r="F8732" t="s">
        <v>17</v>
      </c>
      <c r="G8732">
        <v>71836</v>
      </c>
      <c r="H8732">
        <v>3</v>
      </c>
      <c r="I8732">
        <v>1</v>
      </c>
      <c r="J8732">
        <v>13463</v>
      </c>
    </row>
    <row r="8733" spans="1:10" x14ac:dyDescent="0.2">
      <c r="A8733" t="s">
        <v>23</v>
      </c>
      <c r="B8733" t="s">
        <v>45</v>
      </c>
      <c r="C8733">
        <v>2021</v>
      </c>
      <c r="D8733">
        <v>4.0999999999999996</v>
      </c>
      <c r="E8733" t="s">
        <v>12</v>
      </c>
      <c r="F8733" t="s">
        <v>25</v>
      </c>
      <c r="G8733">
        <v>227784</v>
      </c>
      <c r="H8733">
        <v>4</v>
      </c>
      <c r="I8733">
        <v>3</v>
      </c>
      <c r="J8733">
        <v>9944</v>
      </c>
    </row>
    <row r="8734" spans="1:10" x14ac:dyDescent="0.2">
      <c r="A8734" t="s">
        <v>18</v>
      </c>
      <c r="B8734" t="s">
        <v>54</v>
      </c>
      <c r="C8734">
        <v>2013</v>
      </c>
      <c r="D8734">
        <v>1.6</v>
      </c>
      <c r="E8734" t="s">
        <v>28</v>
      </c>
      <c r="F8734" t="s">
        <v>25</v>
      </c>
      <c r="G8734">
        <v>177460</v>
      </c>
      <c r="H8734">
        <v>4</v>
      </c>
      <c r="I8734">
        <v>2</v>
      </c>
      <c r="J8734">
        <v>6050</v>
      </c>
    </row>
    <row r="8735" spans="1:10" x14ac:dyDescent="0.2">
      <c r="A8735" t="s">
        <v>33</v>
      </c>
      <c r="B8735" t="s">
        <v>34</v>
      </c>
      <c r="C8735">
        <v>2008</v>
      </c>
      <c r="D8735">
        <v>3.8</v>
      </c>
      <c r="E8735" t="s">
        <v>16</v>
      </c>
      <c r="F8735" t="s">
        <v>25</v>
      </c>
      <c r="G8735">
        <v>224616</v>
      </c>
      <c r="H8735">
        <v>4</v>
      </c>
      <c r="I8735">
        <v>4</v>
      </c>
      <c r="J8735">
        <v>6807</v>
      </c>
    </row>
    <row r="8736" spans="1:10" x14ac:dyDescent="0.2">
      <c r="A8736" t="s">
        <v>40</v>
      </c>
      <c r="B8736" t="s">
        <v>41</v>
      </c>
      <c r="C8736">
        <v>2006</v>
      </c>
      <c r="D8736">
        <v>2.1</v>
      </c>
      <c r="E8736" t="s">
        <v>16</v>
      </c>
      <c r="F8736" t="s">
        <v>25</v>
      </c>
      <c r="G8736">
        <v>224412</v>
      </c>
      <c r="H8736">
        <v>3</v>
      </c>
      <c r="I8736">
        <v>5</v>
      </c>
      <c r="J8736">
        <v>4511</v>
      </c>
    </row>
    <row r="8737" spans="1:10" x14ac:dyDescent="0.2">
      <c r="A8737" t="s">
        <v>10</v>
      </c>
      <c r="B8737" t="s">
        <v>31</v>
      </c>
      <c r="C8737">
        <v>2007</v>
      </c>
      <c r="D8737">
        <v>1.5</v>
      </c>
      <c r="E8737" t="s">
        <v>16</v>
      </c>
      <c r="F8737" t="s">
        <v>13</v>
      </c>
      <c r="G8737">
        <v>42352</v>
      </c>
      <c r="H8737">
        <v>3</v>
      </c>
      <c r="I8737">
        <v>5</v>
      </c>
      <c r="J8737">
        <v>7852</v>
      </c>
    </row>
    <row r="8738" spans="1:10" x14ac:dyDescent="0.2">
      <c r="A8738" t="s">
        <v>36</v>
      </c>
      <c r="B8738" t="s">
        <v>37</v>
      </c>
      <c r="C8738">
        <v>2019</v>
      </c>
      <c r="D8738">
        <v>2.2999999999999998</v>
      </c>
      <c r="E8738" t="s">
        <v>16</v>
      </c>
      <c r="F8738" t="s">
        <v>13</v>
      </c>
      <c r="G8738">
        <v>213388</v>
      </c>
      <c r="H8738">
        <v>3</v>
      </c>
      <c r="I8738">
        <v>4</v>
      </c>
      <c r="J8738">
        <v>8832</v>
      </c>
    </row>
    <row r="8739" spans="1:10" x14ac:dyDescent="0.2">
      <c r="A8739" t="s">
        <v>26</v>
      </c>
      <c r="B8739" t="s">
        <v>27</v>
      </c>
      <c r="C8739">
        <v>2023</v>
      </c>
      <c r="D8739">
        <v>3.2</v>
      </c>
      <c r="E8739" t="s">
        <v>28</v>
      </c>
      <c r="F8739" t="s">
        <v>25</v>
      </c>
      <c r="G8739">
        <v>102888</v>
      </c>
      <c r="H8739">
        <v>4</v>
      </c>
      <c r="I8739">
        <v>1</v>
      </c>
      <c r="J8739">
        <v>12142</v>
      </c>
    </row>
    <row r="8740" spans="1:10" x14ac:dyDescent="0.2">
      <c r="A8740" t="s">
        <v>20</v>
      </c>
      <c r="B8740" t="s">
        <v>42</v>
      </c>
      <c r="C8740">
        <v>2008</v>
      </c>
      <c r="D8740">
        <v>2.6</v>
      </c>
      <c r="E8740" t="s">
        <v>16</v>
      </c>
      <c r="F8740" t="s">
        <v>25</v>
      </c>
      <c r="G8740">
        <v>246550</v>
      </c>
      <c r="H8740">
        <v>5</v>
      </c>
      <c r="I8740">
        <v>1</v>
      </c>
      <c r="J8740">
        <v>5169</v>
      </c>
    </row>
    <row r="8741" spans="1:10" x14ac:dyDescent="0.2">
      <c r="A8741" t="s">
        <v>33</v>
      </c>
      <c r="B8741" t="s">
        <v>55</v>
      </c>
      <c r="C8741">
        <v>2003</v>
      </c>
      <c r="D8741">
        <v>4.5999999999999996</v>
      </c>
      <c r="E8741" t="s">
        <v>28</v>
      </c>
      <c r="F8741" t="s">
        <v>13</v>
      </c>
      <c r="G8741">
        <v>82919</v>
      </c>
      <c r="H8741">
        <v>4</v>
      </c>
      <c r="I8741">
        <v>5</v>
      </c>
      <c r="J8741">
        <v>7941</v>
      </c>
    </row>
    <row r="8742" spans="1:10" x14ac:dyDescent="0.2">
      <c r="A8742" t="s">
        <v>18</v>
      </c>
      <c r="B8742" t="s">
        <v>52</v>
      </c>
      <c r="C8742">
        <v>2007</v>
      </c>
      <c r="D8742">
        <v>4.4000000000000004</v>
      </c>
      <c r="E8742" t="s">
        <v>12</v>
      </c>
      <c r="F8742" t="s">
        <v>13</v>
      </c>
      <c r="G8742">
        <v>274551</v>
      </c>
      <c r="H8742">
        <v>3</v>
      </c>
      <c r="I8742">
        <v>1</v>
      </c>
      <c r="J8742">
        <v>5108</v>
      </c>
    </row>
    <row r="8743" spans="1:10" x14ac:dyDescent="0.2">
      <c r="A8743" t="s">
        <v>14</v>
      </c>
      <c r="B8743" t="s">
        <v>15</v>
      </c>
      <c r="C8743">
        <v>2020</v>
      </c>
      <c r="D8743">
        <v>4.8</v>
      </c>
      <c r="E8743" t="s">
        <v>22</v>
      </c>
      <c r="F8743" t="s">
        <v>17</v>
      </c>
      <c r="G8743">
        <v>294021</v>
      </c>
      <c r="H8743">
        <v>5</v>
      </c>
      <c r="I8743">
        <v>4</v>
      </c>
      <c r="J8743">
        <v>12519</v>
      </c>
    </row>
    <row r="8744" spans="1:10" x14ac:dyDescent="0.2">
      <c r="A8744" t="s">
        <v>40</v>
      </c>
      <c r="B8744" t="s">
        <v>41</v>
      </c>
      <c r="C8744">
        <v>2023</v>
      </c>
      <c r="D8744">
        <v>4.0999999999999996</v>
      </c>
      <c r="E8744" t="s">
        <v>28</v>
      </c>
      <c r="F8744" t="s">
        <v>25</v>
      </c>
      <c r="G8744">
        <v>95173</v>
      </c>
      <c r="H8744">
        <v>4</v>
      </c>
      <c r="I8744">
        <v>1</v>
      </c>
      <c r="J8744">
        <v>13196</v>
      </c>
    </row>
    <row r="8745" spans="1:10" x14ac:dyDescent="0.2">
      <c r="A8745" t="s">
        <v>36</v>
      </c>
      <c r="B8745" t="s">
        <v>37</v>
      </c>
      <c r="C8745">
        <v>2023</v>
      </c>
      <c r="D8745">
        <v>3.1</v>
      </c>
      <c r="E8745" t="s">
        <v>22</v>
      </c>
      <c r="F8745" t="s">
        <v>17</v>
      </c>
      <c r="G8745">
        <v>55386</v>
      </c>
      <c r="H8745">
        <v>3</v>
      </c>
      <c r="I8745">
        <v>2</v>
      </c>
      <c r="J8745">
        <v>16492</v>
      </c>
    </row>
    <row r="8746" spans="1:10" x14ac:dyDescent="0.2">
      <c r="A8746" t="s">
        <v>14</v>
      </c>
      <c r="B8746" t="s">
        <v>39</v>
      </c>
      <c r="C8746">
        <v>2007</v>
      </c>
      <c r="D8746">
        <v>2.8</v>
      </c>
      <c r="E8746" t="s">
        <v>22</v>
      </c>
      <c r="F8746" t="s">
        <v>25</v>
      </c>
      <c r="G8746">
        <v>239827</v>
      </c>
      <c r="H8746">
        <v>4</v>
      </c>
      <c r="I8746">
        <v>4</v>
      </c>
      <c r="J8746">
        <v>6203</v>
      </c>
    </row>
    <row r="8747" spans="1:10" x14ac:dyDescent="0.2">
      <c r="A8747" t="s">
        <v>36</v>
      </c>
      <c r="B8747" t="s">
        <v>53</v>
      </c>
      <c r="C8747">
        <v>2012</v>
      </c>
      <c r="D8747">
        <v>1.2</v>
      </c>
      <c r="E8747" t="s">
        <v>22</v>
      </c>
      <c r="F8747" t="s">
        <v>13</v>
      </c>
      <c r="G8747">
        <v>141631</v>
      </c>
      <c r="H8747">
        <v>3</v>
      </c>
      <c r="I8747">
        <v>4</v>
      </c>
      <c r="J8747">
        <v>8067</v>
      </c>
    </row>
    <row r="8748" spans="1:10" x14ac:dyDescent="0.2">
      <c r="A8748" t="s">
        <v>36</v>
      </c>
      <c r="B8748" t="s">
        <v>53</v>
      </c>
      <c r="C8748">
        <v>2021</v>
      </c>
      <c r="D8748">
        <v>4</v>
      </c>
      <c r="E8748" t="s">
        <v>12</v>
      </c>
      <c r="F8748" t="s">
        <v>13</v>
      </c>
      <c r="G8748">
        <v>105522</v>
      </c>
      <c r="H8748">
        <v>5</v>
      </c>
      <c r="I8748">
        <v>5</v>
      </c>
      <c r="J8748">
        <v>12289</v>
      </c>
    </row>
    <row r="8749" spans="1:10" x14ac:dyDescent="0.2">
      <c r="A8749" t="s">
        <v>33</v>
      </c>
      <c r="B8749" t="s">
        <v>34</v>
      </c>
      <c r="C8749">
        <v>2020</v>
      </c>
      <c r="D8749">
        <v>3.4</v>
      </c>
      <c r="E8749" t="s">
        <v>28</v>
      </c>
      <c r="F8749" t="s">
        <v>13</v>
      </c>
      <c r="G8749">
        <v>29249</v>
      </c>
      <c r="H8749">
        <v>2</v>
      </c>
      <c r="I8749">
        <v>4</v>
      </c>
      <c r="J8749">
        <v>12915</v>
      </c>
    </row>
    <row r="8750" spans="1:10" x14ac:dyDescent="0.2">
      <c r="A8750" t="s">
        <v>33</v>
      </c>
      <c r="B8750" t="s">
        <v>55</v>
      </c>
      <c r="C8750">
        <v>2001</v>
      </c>
      <c r="D8750">
        <v>3.2</v>
      </c>
      <c r="E8750" t="s">
        <v>22</v>
      </c>
      <c r="F8750" t="s">
        <v>25</v>
      </c>
      <c r="G8750">
        <v>189265</v>
      </c>
      <c r="H8750">
        <v>2</v>
      </c>
      <c r="I8750">
        <v>4</v>
      </c>
      <c r="J8750">
        <v>5814</v>
      </c>
    </row>
    <row r="8751" spans="1:10" x14ac:dyDescent="0.2">
      <c r="A8751" t="s">
        <v>10</v>
      </c>
      <c r="B8751" t="s">
        <v>48</v>
      </c>
      <c r="C8751">
        <v>2017</v>
      </c>
      <c r="D8751">
        <v>4.7</v>
      </c>
      <c r="E8751" t="s">
        <v>12</v>
      </c>
      <c r="F8751" t="s">
        <v>13</v>
      </c>
      <c r="G8751">
        <v>197920</v>
      </c>
      <c r="H8751">
        <v>5</v>
      </c>
      <c r="I8751">
        <v>4</v>
      </c>
      <c r="J8751">
        <v>9941</v>
      </c>
    </row>
    <row r="8752" spans="1:10" x14ac:dyDescent="0.2">
      <c r="A8752" t="s">
        <v>26</v>
      </c>
      <c r="B8752" t="s">
        <v>47</v>
      </c>
      <c r="C8752">
        <v>2002</v>
      </c>
      <c r="D8752">
        <v>1.7</v>
      </c>
      <c r="E8752" t="s">
        <v>22</v>
      </c>
      <c r="F8752" t="s">
        <v>17</v>
      </c>
      <c r="G8752">
        <v>147344</v>
      </c>
      <c r="H8752">
        <v>4</v>
      </c>
      <c r="I8752">
        <v>2</v>
      </c>
      <c r="J8752">
        <v>6953</v>
      </c>
    </row>
    <row r="8753" spans="1:10" x14ac:dyDescent="0.2">
      <c r="A8753" t="s">
        <v>18</v>
      </c>
      <c r="B8753" t="s">
        <v>19</v>
      </c>
      <c r="C8753">
        <v>2007</v>
      </c>
      <c r="D8753">
        <v>4.5999999999999996</v>
      </c>
      <c r="E8753" t="s">
        <v>22</v>
      </c>
      <c r="F8753" t="s">
        <v>25</v>
      </c>
      <c r="G8753">
        <v>274384</v>
      </c>
      <c r="H8753">
        <v>5</v>
      </c>
      <c r="I8753">
        <v>2</v>
      </c>
      <c r="J8753">
        <v>7312</v>
      </c>
    </row>
    <row r="8754" spans="1:10" x14ac:dyDescent="0.2">
      <c r="A8754" t="s">
        <v>14</v>
      </c>
      <c r="B8754" t="s">
        <v>46</v>
      </c>
      <c r="C8754">
        <v>2008</v>
      </c>
      <c r="D8754">
        <v>2.8</v>
      </c>
      <c r="E8754" t="s">
        <v>16</v>
      </c>
      <c r="F8754" t="s">
        <v>13</v>
      </c>
      <c r="G8754">
        <v>295215</v>
      </c>
      <c r="H8754">
        <v>5</v>
      </c>
      <c r="I8754">
        <v>5</v>
      </c>
      <c r="J8754">
        <v>4395</v>
      </c>
    </row>
    <row r="8755" spans="1:10" x14ac:dyDescent="0.2">
      <c r="A8755" t="s">
        <v>23</v>
      </c>
      <c r="B8755" t="s">
        <v>45</v>
      </c>
      <c r="C8755">
        <v>2007</v>
      </c>
      <c r="D8755">
        <v>3.8</v>
      </c>
      <c r="E8755" t="s">
        <v>28</v>
      </c>
      <c r="F8755" t="s">
        <v>13</v>
      </c>
      <c r="G8755">
        <v>231294</v>
      </c>
      <c r="H8755">
        <v>3</v>
      </c>
      <c r="I8755">
        <v>5</v>
      </c>
      <c r="J8755">
        <v>5374</v>
      </c>
    </row>
    <row r="8756" spans="1:10" x14ac:dyDescent="0.2">
      <c r="A8756" t="s">
        <v>33</v>
      </c>
      <c r="B8756" t="s">
        <v>43</v>
      </c>
      <c r="C8756">
        <v>2013</v>
      </c>
      <c r="D8756">
        <v>2.2999999999999998</v>
      </c>
      <c r="E8756" t="s">
        <v>28</v>
      </c>
      <c r="F8756" t="s">
        <v>17</v>
      </c>
      <c r="G8756">
        <v>146308</v>
      </c>
      <c r="H8756">
        <v>3</v>
      </c>
      <c r="I8756">
        <v>1</v>
      </c>
      <c r="J8756">
        <v>8873</v>
      </c>
    </row>
    <row r="8757" spans="1:10" x14ac:dyDescent="0.2">
      <c r="A8757" t="s">
        <v>23</v>
      </c>
      <c r="B8757" t="s">
        <v>38</v>
      </c>
      <c r="C8757">
        <v>2015</v>
      </c>
      <c r="D8757">
        <v>1.4</v>
      </c>
      <c r="E8757" t="s">
        <v>22</v>
      </c>
      <c r="F8757" t="s">
        <v>17</v>
      </c>
      <c r="G8757">
        <v>92367</v>
      </c>
      <c r="H8757">
        <v>3</v>
      </c>
      <c r="I8757">
        <v>3</v>
      </c>
      <c r="J8757">
        <v>11652</v>
      </c>
    </row>
    <row r="8758" spans="1:10" x14ac:dyDescent="0.2">
      <c r="A8758" t="s">
        <v>14</v>
      </c>
      <c r="B8758" t="s">
        <v>15</v>
      </c>
      <c r="C8758">
        <v>2020</v>
      </c>
      <c r="D8758">
        <v>3.6</v>
      </c>
      <c r="E8758" t="s">
        <v>16</v>
      </c>
      <c r="F8758" t="s">
        <v>13</v>
      </c>
      <c r="G8758">
        <v>243884</v>
      </c>
      <c r="H8758">
        <v>4</v>
      </c>
      <c r="I8758">
        <v>2</v>
      </c>
      <c r="J8758">
        <v>9822</v>
      </c>
    </row>
    <row r="8759" spans="1:10" x14ac:dyDescent="0.2">
      <c r="A8759" t="s">
        <v>40</v>
      </c>
      <c r="B8759" t="s">
        <v>51</v>
      </c>
      <c r="C8759">
        <v>2011</v>
      </c>
      <c r="D8759">
        <v>4.2</v>
      </c>
      <c r="E8759" t="s">
        <v>28</v>
      </c>
      <c r="F8759" t="s">
        <v>25</v>
      </c>
      <c r="G8759">
        <v>96854</v>
      </c>
      <c r="H8759">
        <v>3</v>
      </c>
      <c r="I8759">
        <v>1</v>
      </c>
      <c r="J8759">
        <v>9662</v>
      </c>
    </row>
    <row r="8760" spans="1:10" x14ac:dyDescent="0.2">
      <c r="A8760" t="s">
        <v>20</v>
      </c>
      <c r="B8760" t="s">
        <v>50</v>
      </c>
      <c r="C8760">
        <v>2015</v>
      </c>
      <c r="D8760">
        <v>3.5</v>
      </c>
      <c r="E8760" t="s">
        <v>16</v>
      </c>
      <c r="F8760" t="s">
        <v>17</v>
      </c>
      <c r="G8760">
        <v>12065</v>
      </c>
      <c r="H8760">
        <v>2</v>
      </c>
      <c r="I8760">
        <v>5</v>
      </c>
      <c r="J8760">
        <v>14358</v>
      </c>
    </row>
    <row r="8761" spans="1:10" x14ac:dyDescent="0.2">
      <c r="A8761" t="s">
        <v>26</v>
      </c>
      <c r="B8761" t="s">
        <v>47</v>
      </c>
      <c r="C8761">
        <v>2007</v>
      </c>
      <c r="D8761">
        <v>1.1000000000000001</v>
      </c>
      <c r="E8761" t="s">
        <v>28</v>
      </c>
      <c r="F8761" t="s">
        <v>13</v>
      </c>
      <c r="G8761">
        <v>165212</v>
      </c>
      <c r="H8761">
        <v>3</v>
      </c>
      <c r="I8761">
        <v>5</v>
      </c>
      <c r="J8761">
        <v>3995</v>
      </c>
    </row>
    <row r="8762" spans="1:10" x14ac:dyDescent="0.2">
      <c r="A8762" t="s">
        <v>33</v>
      </c>
      <c r="B8762" t="s">
        <v>55</v>
      </c>
      <c r="C8762">
        <v>2004</v>
      </c>
      <c r="D8762">
        <v>1.5</v>
      </c>
      <c r="E8762" t="s">
        <v>12</v>
      </c>
      <c r="F8762" t="s">
        <v>17</v>
      </c>
      <c r="G8762">
        <v>204079</v>
      </c>
      <c r="H8762">
        <v>3</v>
      </c>
      <c r="I8762">
        <v>1</v>
      </c>
      <c r="J8762">
        <v>4218</v>
      </c>
    </row>
    <row r="8763" spans="1:10" x14ac:dyDescent="0.2">
      <c r="A8763" t="s">
        <v>23</v>
      </c>
      <c r="B8763" t="s">
        <v>24</v>
      </c>
      <c r="C8763">
        <v>2017</v>
      </c>
      <c r="D8763">
        <v>2.2000000000000002</v>
      </c>
      <c r="E8763" t="s">
        <v>16</v>
      </c>
      <c r="F8763" t="s">
        <v>25</v>
      </c>
      <c r="G8763">
        <v>160275</v>
      </c>
      <c r="H8763">
        <v>2</v>
      </c>
      <c r="I8763">
        <v>2</v>
      </c>
      <c r="J8763">
        <v>9194</v>
      </c>
    </row>
    <row r="8764" spans="1:10" x14ac:dyDescent="0.2">
      <c r="A8764" t="s">
        <v>10</v>
      </c>
      <c r="B8764" t="s">
        <v>48</v>
      </c>
      <c r="C8764">
        <v>2012</v>
      </c>
      <c r="D8764">
        <v>4.8</v>
      </c>
      <c r="E8764" t="s">
        <v>12</v>
      </c>
      <c r="F8764" t="s">
        <v>13</v>
      </c>
      <c r="G8764">
        <v>293687</v>
      </c>
      <c r="H8764">
        <v>5</v>
      </c>
      <c r="I8764">
        <v>2</v>
      </c>
      <c r="J8764">
        <v>6626</v>
      </c>
    </row>
    <row r="8765" spans="1:10" x14ac:dyDescent="0.2">
      <c r="A8765" t="s">
        <v>40</v>
      </c>
      <c r="B8765" t="s">
        <v>49</v>
      </c>
      <c r="C8765">
        <v>2018</v>
      </c>
      <c r="D8765">
        <v>2.4</v>
      </c>
      <c r="E8765" t="s">
        <v>16</v>
      </c>
      <c r="F8765" t="s">
        <v>17</v>
      </c>
      <c r="G8765">
        <v>117840</v>
      </c>
      <c r="H8765">
        <v>5</v>
      </c>
      <c r="I8765">
        <v>3</v>
      </c>
      <c r="J8765">
        <v>12043</v>
      </c>
    </row>
    <row r="8766" spans="1:10" x14ac:dyDescent="0.2">
      <c r="A8766" t="s">
        <v>20</v>
      </c>
      <c r="B8766" t="s">
        <v>21</v>
      </c>
      <c r="C8766">
        <v>2001</v>
      </c>
      <c r="D8766">
        <v>3.7</v>
      </c>
      <c r="E8766" t="s">
        <v>16</v>
      </c>
      <c r="F8766" t="s">
        <v>25</v>
      </c>
      <c r="G8766">
        <v>287848</v>
      </c>
      <c r="H8766">
        <v>4</v>
      </c>
      <c r="I8766">
        <v>2</v>
      </c>
      <c r="J8766">
        <v>3343</v>
      </c>
    </row>
    <row r="8767" spans="1:10" x14ac:dyDescent="0.2">
      <c r="A8767" t="s">
        <v>20</v>
      </c>
      <c r="B8767" t="s">
        <v>42</v>
      </c>
      <c r="C8767">
        <v>2022</v>
      </c>
      <c r="D8767">
        <v>1.1000000000000001</v>
      </c>
      <c r="E8767" t="s">
        <v>16</v>
      </c>
      <c r="F8767" t="s">
        <v>25</v>
      </c>
      <c r="G8767">
        <v>240385</v>
      </c>
      <c r="H8767">
        <v>2</v>
      </c>
      <c r="I8767">
        <v>3</v>
      </c>
      <c r="J8767">
        <v>7992</v>
      </c>
    </row>
    <row r="8768" spans="1:10" x14ac:dyDescent="0.2">
      <c r="A8768" t="s">
        <v>10</v>
      </c>
      <c r="B8768" t="s">
        <v>11</v>
      </c>
      <c r="C8768">
        <v>2000</v>
      </c>
      <c r="D8768">
        <v>1.6</v>
      </c>
      <c r="E8768" t="s">
        <v>12</v>
      </c>
      <c r="F8768" t="s">
        <v>17</v>
      </c>
      <c r="G8768">
        <v>54032</v>
      </c>
      <c r="H8768">
        <v>3</v>
      </c>
      <c r="I8768">
        <v>1</v>
      </c>
      <c r="J8768">
        <v>6119</v>
      </c>
    </row>
    <row r="8769" spans="1:10" x14ac:dyDescent="0.2">
      <c r="A8769" t="s">
        <v>36</v>
      </c>
      <c r="B8769" t="s">
        <v>44</v>
      </c>
      <c r="C8769">
        <v>2014</v>
      </c>
      <c r="D8769">
        <v>4.5</v>
      </c>
      <c r="E8769" t="s">
        <v>28</v>
      </c>
      <c r="F8769" t="s">
        <v>25</v>
      </c>
      <c r="G8769">
        <v>252087</v>
      </c>
      <c r="H8769">
        <v>4</v>
      </c>
      <c r="I8769">
        <v>4</v>
      </c>
      <c r="J8769">
        <v>7758</v>
      </c>
    </row>
    <row r="8770" spans="1:10" x14ac:dyDescent="0.2">
      <c r="A8770" t="s">
        <v>26</v>
      </c>
      <c r="B8770" t="s">
        <v>47</v>
      </c>
      <c r="C8770">
        <v>2012</v>
      </c>
      <c r="D8770">
        <v>3.7</v>
      </c>
      <c r="E8770" t="s">
        <v>12</v>
      </c>
      <c r="F8770" t="s">
        <v>25</v>
      </c>
      <c r="G8770">
        <v>235589</v>
      </c>
      <c r="H8770">
        <v>5</v>
      </c>
      <c r="I8770">
        <v>1</v>
      </c>
      <c r="J8770">
        <v>6688</v>
      </c>
    </row>
    <row r="8771" spans="1:10" x14ac:dyDescent="0.2">
      <c r="A8771" t="s">
        <v>20</v>
      </c>
      <c r="B8771" t="s">
        <v>42</v>
      </c>
      <c r="C8771">
        <v>2018</v>
      </c>
      <c r="D8771">
        <v>4.5</v>
      </c>
      <c r="E8771" t="s">
        <v>12</v>
      </c>
      <c r="F8771" t="s">
        <v>17</v>
      </c>
      <c r="G8771">
        <v>258956</v>
      </c>
      <c r="H8771">
        <v>4</v>
      </c>
      <c r="I8771">
        <v>1</v>
      </c>
      <c r="J8771">
        <v>10320</v>
      </c>
    </row>
    <row r="8772" spans="1:10" x14ac:dyDescent="0.2">
      <c r="A8772" t="s">
        <v>18</v>
      </c>
      <c r="B8772" t="s">
        <v>52</v>
      </c>
      <c r="C8772">
        <v>2006</v>
      </c>
      <c r="D8772">
        <v>4.0999999999999996</v>
      </c>
      <c r="E8772" t="s">
        <v>12</v>
      </c>
      <c r="F8772" t="s">
        <v>25</v>
      </c>
      <c r="G8772">
        <v>117834</v>
      </c>
      <c r="H8772">
        <v>4</v>
      </c>
      <c r="I8772">
        <v>4</v>
      </c>
      <c r="J8772">
        <v>7643</v>
      </c>
    </row>
    <row r="8773" spans="1:10" x14ac:dyDescent="0.2">
      <c r="A8773" t="s">
        <v>23</v>
      </c>
      <c r="B8773" t="s">
        <v>24</v>
      </c>
      <c r="C8773">
        <v>2021</v>
      </c>
      <c r="D8773">
        <v>3.4</v>
      </c>
      <c r="E8773" t="s">
        <v>22</v>
      </c>
      <c r="F8773" t="s">
        <v>17</v>
      </c>
      <c r="G8773">
        <v>201580</v>
      </c>
      <c r="H8773">
        <v>5</v>
      </c>
      <c r="I8773">
        <v>2</v>
      </c>
      <c r="J8773">
        <v>13268</v>
      </c>
    </row>
    <row r="8774" spans="1:10" x14ac:dyDescent="0.2">
      <c r="A8774" t="s">
        <v>26</v>
      </c>
      <c r="B8774" t="s">
        <v>27</v>
      </c>
      <c r="C8774">
        <v>2009</v>
      </c>
      <c r="D8774">
        <v>1.3</v>
      </c>
      <c r="E8774" t="s">
        <v>28</v>
      </c>
      <c r="F8774" t="s">
        <v>25</v>
      </c>
      <c r="G8774">
        <v>28894</v>
      </c>
      <c r="H8774">
        <v>3</v>
      </c>
      <c r="I8774">
        <v>5</v>
      </c>
      <c r="J8774">
        <v>7522</v>
      </c>
    </row>
    <row r="8775" spans="1:10" x14ac:dyDescent="0.2">
      <c r="A8775" t="s">
        <v>40</v>
      </c>
      <c r="B8775" t="s">
        <v>51</v>
      </c>
      <c r="C8775">
        <v>2014</v>
      </c>
      <c r="D8775">
        <v>3.5</v>
      </c>
      <c r="E8775" t="s">
        <v>12</v>
      </c>
      <c r="F8775" t="s">
        <v>13</v>
      </c>
      <c r="G8775">
        <v>156276</v>
      </c>
      <c r="H8775">
        <v>3</v>
      </c>
      <c r="I8775">
        <v>1</v>
      </c>
      <c r="J8775">
        <v>8674</v>
      </c>
    </row>
    <row r="8776" spans="1:10" x14ac:dyDescent="0.2">
      <c r="A8776" t="s">
        <v>10</v>
      </c>
      <c r="B8776" t="s">
        <v>11</v>
      </c>
      <c r="C8776">
        <v>2019</v>
      </c>
      <c r="D8776">
        <v>2.8</v>
      </c>
      <c r="E8776" t="s">
        <v>22</v>
      </c>
      <c r="F8776" t="s">
        <v>25</v>
      </c>
      <c r="G8776">
        <v>240312</v>
      </c>
      <c r="H8776">
        <v>5</v>
      </c>
      <c r="I8776">
        <v>3</v>
      </c>
      <c r="J8776">
        <v>9793</v>
      </c>
    </row>
    <row r="8777" spans="1:10" x14ac:dyDescent="0.2">
      <c r="A8777" t="s">
        <v>26</v>
      </c>
      <c r="B8777" t="s">
        <v>27</v>
      </c>
      <c r="C8777">
        <v>2017</v>
      </c>
      <c r="D8777">
        <v>2.9</v>
      </c>
      <c r="E8777" t="s">
        <v>22</v>
      </c>
      <c r="F8777" t="s">
        <v>25</v>
      </c>
      <c r="G8777">
        <v>152699</v>
      </c>
      <c r="H8777">
        <v>4</v>
      </c>
      <c r="I8777">
        <v>5</v>
      </c>
      <c r="J8777">
        <v>11046</v>
      </c>
    </row>
    <row r="8778" spans="1:10" x14ac:dyDescent="0.2">
      <c r="A8778" t="s">
        <v>33</v>
      </c>
      <c r="B8778" t="s">
        <v>55</v>
      </c>
      <c r="C8778">
        <v>2023</v>
      </c>
      <c r="D8778">
        <v>3</v>
      </c>
      <c r="E8778" t="s">
        <v>22</v>
      </c>
      <c r="F8778" t="s">
        <v>25</v>
      </c>
      <c r="G8778">
        <v>130341</v>
      </c>
      <c r="H8778">
        <v>5</v>
      </c>
      <c r="I8778">
        <v>3</v>
      </c>
      <c r="J8778">
        <v>13393</v>
      </c>
    </row>
    <row r="8779" spans="1:10" x14ac:dyDescent="0.2">
      <c r="A8779" t="s">
        <v>14</v>
      </c>
      <c r="B8779" t="s">
        <v>15</v>
      </c>
      <c r="C8779">
        <v>2020</v>
      </c>
      <c r="D8779">
        <v>3.9</v>
      </c>
      <c r="E8779" t="s">
        <v>16</v>
      </c>
      <c r="F8779" t="s">
        <v>17</v>
      </c>
      <c r="G8779">
        <v>210269</v>
      </c>
      <c r="H8779">
        <v>2</v>
      </c>
      <c r="I8779">
        <v>5</v>
      </c>
      <c r="J8779">
        <v>12294</v>
      </c>
    </row>
    <row r="8780" spans="1:10" x14ac:dyDescent="0.2">
      <c r="A8780" t="s">
        <v>18</v>
      </c>
      <c r="B8780" t="s">
        <v>19</v>
      </c>
      <c r="C8780">
        <v>2005</v>
      </c>
      <c r="D8780">
        <v>2</v>
      </c>
      <c r="E8780" t="s">
        <v>22</v>
      </c>
      <c r="F8780" t="s">
        <v>13</v>
      </c>
      <c r="G8780">
        <v>267576</v>
      </c>
      <c r="H8780">
        <v>3</v>
      </c>
      <c r="I8780">
        <v>4</v>
      </c>
      <c r="J8780">
        <v>4248</v>
      </c>
    </row>
    <row r="8781" spans="1:10" x14ac:dyDescent="0.2">
      <c r="A8781" t="s">
        <v>36</v>
      </c>
      <c r="B8781" t="s">
        <v>37</v>
      </c>
      <c r="C8781">
        <v>2018</v>
      </c>
      <c r="D8781">
        <v>2.4</v>
      </c>
      <c r="E8781" t="s">
        <v>16</v>
      </c>
      <c r="F8781" t="s">
        <v>17</v>
      </c>
      <c r="G8781">
        <v>82051</v>
      </c>
      <c r="H8781">
        <v>3</v>
      </c>
      <c r="I8781">
        <v>4</v>
      </c>
      <c r="J8781">
        <v>12758</v>
      </c>
    </row>
    <row r="8782" spans="1:10" x14ac:dyDescent="0.2">
      <c r="A8782" t="s">
        <v>36</v>
      </c>
      <c r="B8782" t="s">
        <v>53</v>
      </c>
      <c r="C8782">
        <v>2011</v>
      </c>
      <c r="D8782">
        <v>1</v>
      </c>
      <c r="E8782" t="s">
        <v>12</v>
      </c>
      <c r="F8782" t="s">
        <v>13</v>
      </c>
      <c r="G8782">
        <v>67463</v>
      </c>
      <c r="H8782">
        <v>4</v>
      </c>
      <c r="I8782">
        <v>3</v>
      </c>
      <c r="J8782">
        <v>7050</v>
      </c>
    </row>
    <row r="8783" spans="1:10" x14ac:dyDescent="0.2">
      <c r="A8783" t="s">
        <v>18</v>
      </c>
      <c r="B8783" t="s">
        <v>19</v>
      </c>
      <c r="C8783">
        <v>2010</v>
      </c>
      <c r="D8783">
        <v>1.7</v>
      </c>
      <c r="E8783" t="s">
        <v>22</v>
      </c>
      <c r="F8783" t="s">
        <v>13</v>
      </c>
      <c r="G8783">
        <v>162706</v>
      </c>
      <c r="H8783">
        <v>3</v>
      </c>
      <c r="I8783">
        <v>2</v>
      </c>
      <c r="J8783">
        <v>7545</v>
      </c>
    </row>
    <row r="8784" spans="1:10" x14ac:dyDescent="0.2">
      <c r="A8784" t="s">
        <v>40</v>
      </c>
      <c r="B8784" t="s">
        <v>51</v>
      </c>
      <c r="C8784">
        <v>2022</v>
      </c>
      <c r="D8784">
        <v>1.7</v>
      </c>
      <c r="E8784" t="s">
        <v>16</v>
      </c>
      <c r="F8784" t="s">
        <v>17</v>
      </c>
      <c r="G8784">
        <v>211683</v>
      </c>
      <c r="H8784">
        <v>3</v>
      </c>
      <c r="I8784">
        <v>3</v>
      </c>
      <c r="J8784">
        <v>10666</v>
      </c>
    </row>
    <row r="8785" spans="1:10" x14ac:dyDescent="0.2">
      <c r="A8785" t="s">
        <v>29</v>
      </c>
      <c r="B8785" t="s">
        <v>56</v>
      </c>
      <c r="C8785">
        <v>2009</v>
      </c>
      <c r="D8785">
        <v>2</v>
      </c>
      <c r="E8785" t="s">
        <v>28</v>
      </c>
      <c r="F8785" t="s">
        <v>17</v>
      </c>
      <c r="G8785">
        <v>119916</v>
      </c>
      <c r="H8785">
        <v>4</v>
      </c>
      <c r="I8785">
        <v>4</v>
      </c>
      <c r="J8785">
        <v>7901</v>
      </c>
    </row>
    <row r="8786" spans="1:10" x14ac:dyDescent="0.2">
      <c r="A8786" t="s">
        <v>14</v>
      </c>
      <c r="B8786" t="s">
        <v>46</v>
      </c>
      <c r="C8786">
        <v>2011</v>
      </c>
      <c r="D8786">
        <v>2.9</v>
      </c>
      <c r="E8786" t="s">
        <v>22</v>
      </c>
      <c r="F8786" t="s">
        <v>25</v>
      </c>
      <c r="G8786">
        <v>232148</v>
      </c>
      <c r="H8786">
        <v>3</v>
      </c>
      <c r="I8786">
        <v>1</v>
      </c>
      <c r="J8786">
        <v>7657</v>
      </c>
    </row>
    <row r="8787" spans="1:10" x14ac:dyDescent="0.2">
      <c r="A8787" t="s">
        <v>18</v>
      </c>
      <c r="B8787" t="s">
        <v>52</v>
      </c>
      <c r="C8787">
        <v>2010</v>
      </c>
      <c r="D8787">
        <v>2.2999999999999998</v>
      </c>
      <c r="E8787" t="s">
        <v>22</v>
      </c>
      <c r="F8787" t="s">
        <v>13</v>
      </c>
      <c r="G8787">
        <v>295293</v>
      </c>
      <c r="H8787">
        <v>2</v>
      </c>
      <c r="I8787">
        <v>4</v>
      </c>
      <c r="J8787">
        <v>5494</v>
      </c>
    </row>
    <row r="8788" spans="1:10" x14ac:dyDescent="0.2">
      <c r="A8788" t="s">
        <v>26</v>
      </c>
      <c r="B8788" t="s">
        <v>32</v>
      </c>
      <c r="C8788">
        <v>2013</v>
      </c>
      <c r="D8788">
        <v>4</v>
      </c>
      <c r="E8788" t="s">
        <v>28</v>
      </c>
      <c r="F8788" t="s">
        <v>17</v>
      </c>
      <c r="G8788">
        <v>24472</v>
      </c>
      <c r="H8788">
        <v>3</v>
      </c>
      <c r="I8788">
        <v>1</v>
      </c>
      <c r="J8788">
        <v>13010</v>
      </c>
    </row>
    <row r="8789" spans="1:10" x14ac:dyDescent="0.2">
      <c r="A8789" t="s">
        <v>14</v>
      </c>
      <c r="B8789" t="s">
        <v>46</v>
      </c>
      <c r="C8789">
        <v>2006</v>
      </c>
      <c r="D8789">
        <v>4.4000000000000004</v>
      </c>
      <c r="E8789" t="s">
        <v>16</v>
      </c>
      <c r="F8789" t="s">
        <v>25</v>
      </c>
      <c r="G8789">
        <v>179721</v>
      </c>
      <c r="H8789">
        <v>2</v>
      </c>
      <c r="I8789">
        <v>5</v>
      </c>
      <c r="J8789">
        <v>7705</v>
      </c>
    </row>
    <row r="8790" spans="1:10" x14ac:dyDescent="0.2">
      <c r="A8790" t="s">
        <v>20</v>
      </c>
      <c r="B8790" t="s">
        <v>50</v>
      </c>
      <c r="C8790">
        <v>2010</v>
      </c>
      <c r="D8790">
        <v>1.1000000000000001</v>
      </c>
      <c r="E8790" t="s">
        <v>28</v>
      </c>
      <c r="F8790" t="s">
        <v>25</v>
      </c>
      <c r="G8790">
        <v>12009</v>
      </c>
      <c r="H8790">
        <v>5</v>
      </c>
      <c r="I8790">
        <v>5</v>
      </c>
      <c r="J8790">
        <v>7959</v>
      </c>
    </row>
    <row r="8791" spans="1:10" x14ac:dyDescent="0.2">
      <c r="A8791" t="s">
        <v>14</v>
      </c>
      <c r="B8791" t="s">
        <v>15</v>
      </c>
      <c r="C8791">
        <v>2023</v>
      </c>
      <c r="D8791">
        <v>1.4</v>
      </c>
      <c r="E8791" t="s">
        <v>16</v>
      </c>
      <c r="F8791" t="s">
        <v>17</v>
      </c>
      <c r="G8791">
        <v>1485</v>
      </c>
      <c r="H8791">
        <v>2</v>
      </c>
      <c r="I8791">
        <v>1</v>
      </c>
      <c r="J8791">
        <v>14870</v>
      </c>
    </row>
    <row r="8792" spans="1:10" x14ac:dyDescent="0.2">
      <c r="A8792" t="s">
        <v>23</v>
      </c>
      <c r="B8792" t="s">
        <v>45</v>
      </c>
      <c r="C8792">
        <v>2011</v>
      </c>
      <c r="D8792">
        <v>3.1</v>
      </c>
      <c r="E8792" t="s">
        <v>16</v>
      </c>
      <c r="F8792" t="s">
        <v>17</v>
      </c>
      <c r="G8792">
        <v>273272</v>
      </c>
      <c r="H8792">
        <v>2</v>
      </c>
      <c r="I8792">
        <v>5</v>
      </c>
      <c r="J8792">
        <v>7534</v>
      </c>
    </row>
    <row r="8793" spans="1:10" x14ac:dyDescent="0.2">
      <c r="A8793" t="s">
        <v>14</v>
      </c>
      <c r="B8793" t="s">
        <v>39</v>
      </c>
      <c r="C8793">
        <v>2007</v>
      </c>
      <c r="D8793">
        <v>2.5</v>
      </c>
      <c r="E8793" t="s">
        <v>12</v>
      </c>
      <c r="F8793" t="s">
        <v>17</v>
      </c>
      <c r="G8793">
        <v>297626</v>
      </c>
      <c r="H8793">
        <v>3</v>
      </c>
      <c r="I8793">
        <v>4</v>
      </c>
      <c r="J8793">
        <v>4247</v>
      </c>
    </row>
    <row r="8794" spans="1:10" x14ac:dyDescent="0.2">
      <c r="A8794" t="s">
        <v>29</v>
      </c>
      <c r="B8794" t="s">
        <v>30</v>
      </c>
      <c r="C8794">
        <v>2012</v>
      </c>
      <c r="D8794">
        <v>3.3</v>
      </c>
      <c r="E8794" t="s">
        <v>28</v>
      </c>
      <c r="F8794" t="s">
        <v>17</v>
      </c>
      <c r="G8794">
        <v>241815</v>
      </c>
      <c r="H8794">
        <v>5</v>
      </c>
      <c r="I8794">
        <v>1</v>
      </c>
      <c r="J8794">
        <v>7663</v>
      </c>
    </row>
    <row r="8795" spans="1:10" x14ac:dyDescent="0.2">
      <c r="A8795" t="s">
        <v>33</v>
      </c>
      <c r="B8795" t="s">
        <v>55</v>
      </c>
      <c r="C8795">
        <v>2007</v>
      </c>
      <c r="D8795">
        <v>4.0999999999999996</v>
      </c>
      <c r="E8795" t="s">
        <v>16</v>
      </c>
      <c r="F8795" t="s">
        <v>25</v>
      </c>
      <c r="G8795">
        <v>89590</v>
      </c>
      <c r="H8795">
        <v>4</v>
      </c>
      <c r="I8795">
        <v>1</v>
      </c>
      <c r="J8795">
        <v>9508</v>
      </c>
    </row>
    <row r="8796" spans="1:10" x14ac:dyDescent="0.2">
      <c r="A8796" t="s">
        <v>18</v>
      </c>
      <c r="B8796" t="s">
        <v>19</v>
      </c>
      <c r="C8796">
        <v>2009</v>
      </c>
      <c r="D8796">
        <v>2.7</v>
      </c>
      <c r="E8796" t="s">
        <v>16</v>
      </c>
      <c r="F8796" t="s">
        <v>25</v>
      </c>
      <c r="G8796">
        <v>14292</v>
      </c>
      <c r="H8796">
        <v>5</v>
      </c>
      <c r="I8796">
        <v>1</v>
      </c>
      <c r="J8796">
        <v>10214</v>
      </c>
    </row>
    <row r="8797" spans="1:10" x14ac:dyDescent="0.2">
      <c r="A8797" t="s">
        <v>18</v>
      </c>
      <c r="B8797" t="s">
        <v>54</v>
      </c>
      <c r="C8797">
        <v>2022</v>
      </c>
      <c r="D8797">
        <v>4.3</v>
      </c>
      <c r="E8797" t="s">
        <v>12</v>
      </c>
      <c r="F8797" t="s">
        <v>17</v>
      </c>
      <c r="G8797">
        <v>148159</v>
      </c>
      <c r="H8797">
        <v>2</v>
      </c>
      <c r="I8797">
        <v>5</v>
      </c>
      <c r="J8797">
        <v>13536</v>
      </c>
    </row>
    <row r="8798" spans="1:10" x14ac:dyDescent="0.2">
      <c r="A8798" t="s">
        <v>40</v>
      </c>
      <c r="B8798" t="s">
        <v>51</v>
      </c>
      <c r="C8798">
        <v>2017</v>
      </c>
      <c r="D8798">
        <v>3.8</v>
      </c>
      <c r="E8798" t="s">
        <v>22</v>
      </c>
      <c r="F8798" t="s">
        <v>17</v>
      </c>
      <c r="G8798">
        <v>255900</v>
      </c>
      <c r="H8798">
        <v>5</v>
      </c>
      <c r="I8798">
        <v>3</v>
      </c>
      <c r="J8798">
        <v>11382</v>
      </c>
    </row>
    <row r="8799" spans="1:10" x14ac:dyDescent="0.2">
      <c r="A8799" t="s">
        <v>14</v>
      </c>
      <c r="B8799" t="s">
        <v>39</v>
      </c>
      <c r="C8799">
        <v>2002</v>
      </c>
      <c r="D8799">
        <v>1.1000000000000001</v>
      </c>
      <c r="E8799" t="s">
        <v>12</v>
      </c>
      <c r="F8799" t="s">
        <v>25</v>
      </c>
      <c r="G8799">
        <v>185040</v>
      </c>
      <c r="H8799">
        <v>2</v>
      </c>
      <c r="I8799">
        <v>2</v>
      </c>
      <c r="J8799">
        <v>2099</v>
      </c>
    </row>
    <row r="8800" spans="1:10" x14ac:dyDescent="0.2">
      <c r="A8800" t="s">
        <v>36</v>
      </c>
      <c r="B8800" t="s">
        <v>53</v>
      </c>
      <c r="C8800">
        <v>2020</v>
      </c>
      <c r="D8800">
        <v>2.7</v>
      </c>
      <c r="E8800" t="s">
        <v>22</v>
      </c>
      <c r="F8800" t="s">
        <v>13</v>
      </c>
      <c r="G8800">
        <v>11279</v>
      </c>
      <c r="H8800">
        <v>4</v>
      </c>
      <c r="I8800">
        <v>2</v>
      </c>
      <c r="J8800">
        <v>14574</v>
      </c>
    </row>
    <row r="8801" spans="1:10" x14ac:dyDescent="0.2">
      <c r="A8801" t="s">
        <v>33</v>
      </c>
      <c r="B8801" t="s">
        <v>34</v>
      </c>
      <c r="C8801">
        <v>2002</v>
      </c>
      <c r="D8801">
        <v>1.3</v>
      </c>
      <c r="E8801" t="s">
        <v>22</v>
      </c>
      <c r="F8801" t="s">
        <v>13</v>
      </c>
      <c r="G8801">
        <v>139052</v>
      </c>
      <c r="H8801">
        <v>3</v>
      </c>
      <c r="I8801">
        <v>2</v>
      </c>
      <c r="J8801">
        <v>5218</v>
      </c>
    </row>
    <row r="8802" spans="1:10" x14ac:dyDescent="0.2">
      <c r="A8802" t="s">
        <v>18</v>
      </c>
      <c r="B8802" t="s">
        <v>54</v>
      </c>
      <c r="C8802">
        <v>2019</v>
      </c>
      <c r="D8802">
        <v>4.2</v>
      </c>
      <c r="E8802" t="s">
        <v>28</v>
      </c>
      <c r="F8802" t="s">
        <v>13</v>
      </c>
      <c r="G8802">
        <v>111314</v>
      </c>
      <c r="H8802">
        <v>3</v>
      </c>
      <c r="I8802">
        <v>3</v>
      </c>
      <c r="J8802">
        <v>11773</v>
      </c>
    </row>
    <row r="8803" spans="1:10" x14ac:dyDescent="0.2">
      <c r="A8803" t="s">
        <v>14</v>
      </c>
      <c r="B8803" t="s">
        <v>15</v>
      </c>
      <c r="C8803">
        <v>2009</v>
      </c>
      <c r="D8803">
        <v>4.5999999999999996</v>
      </c>
      <c r="E8803" t="s">
        <v>12</v>
      </c>
      <c r="F8803" t="s">
        <v>17</v>
      </c>
      <c r="G8803">
        <v>85164</v>
      </c>
      <c r="H8803">
        <v>5</v>
      </c>
      <c r="I8803">
        <v>5</v>
      </c>
      <c r="J8803">
        <v>11196</v>
      </c>
    </row>
    <row r="8804" spans="1:10" x14ac:dyDescent="0.2">
      <c r="A8804" t="s">
        <v>14</v>
      </c>
      <c r="B8804" t="s">
        <v>15</v>
      </c>
      <c r="C8804">
        <v>2015</v>
      </c>
      <c r="D8804">
        <v>3.9</v>
      </c>
      <c r="E8804" t="s">
        <v>12</v>
      </c>
      <c r="F8804" t="s">
        <v>17</v>
      </c>
      <c r="G8804">
        <v>8531</v>
      </c>
      <c r="H8804">
        <v>4</v>
      </c>
      <c r="I8804">
        <v>2</v>
      </c>
      <c r="J8804">
        <v>13829</v>
      </c>
    </row>
    <row r="8805" spans="1:10" x14ac:dyDescent="0.2">
      <c r="A8805" t="s">
        <v>29</v>
      </c>
      <c r="B8805" t="s">
        <v>56</v>
      </c>
      <c r="C8805">
        <v>2015</v>
      </c>
      <c r="D8805">
        <v>4.5999999999999996</v>
      </c>
      <c r="E8805" t="s">
        <v>12</v>
      </c>
      <c r="F8805" t="s">
        <v>13</v>
      </c>
      <c r="G8805">
        <v>241408</v>
      </c>
      <c r="H8805">
        <v>5</v>
      </c>
      <c r="I8805">
        <v>3</v>
      </c>
      <c r="J8805">
        <v>8371</v>
      </c>
    </row>
    <row r="8806" spans="1:10" x14ac:dyDescent="0.2">
      <c r="A8806" t="s">
        <v>14</v>
      </c>
      <c r="B8806" t="s">
        <v>15</v>
      </c>
      <c r="C8806">
        <v>2010</v>
      </c>
      <c r="D8806">
        <v>4.2</v>
      </c>
      <c r="E8806" t="s">
        <v>22</v>
      </c>
      <c r="F8806" t="s">
        <v>13</v>
      </c>
      <c r="G8806">
        <v>172422</v>
      </c>
      <c r="H8806">
        <v>4</v>
      </c>
      <c r="I8806">
        <v>4</v>
      </c>
      <c r="J8806">
        <v>9851</v>
      </c>
    </row>
    <row r="8807" spans="1:10" x14ac:dyDescent="0.2">
      <c r="A8807" t="s">
        <v>18</v>
      </c>
      <c r="B8807" t="s">
        <v>19</v>
      </c>
      <c r="C8807">
        <v>2005</v>
      </c>
      <c r="D8807">
        <v>4.0999999999999996</v>
      </c>
      <c r="E8807" t="s">
        <v>28</v>
      </c>
      <c r="F8807" t="s">
        <v>25</v>
      </c>
      <c r="G8807">
        <v>270536</v>
      </c>
      <c r="H8807">
        <v>4</v>
      </c>
      <c r="I8807">
        <v>1</v>
      </c>
      <c r="J8807">
        <v>4289</v>
      </c>
    </row>
    <row r="8808" spans="1:10" x14ac:dyDescent="0.2">
      <c r="A8808" t="s">
        <v>10</v>
      </c>
      <c r="B8808" t="s">
        <v>48</v>
      </c>
      <c r="C8808">
        <v>2015</v>
      </c>
      <c r="D8808">
        <v>2.7</v>
      </c>
      <c r="E8808" t="s">
        <v>28</v>
      </c>
      <c r="F8808" t="s">
        <v>17</v>
      </c>
      <c r="G8808">
        <v>235899</v>
      </c>
      <c r="H8808">
        <v>4</v>
      </c>
      <c r="I8808">
        <v>1</v>
      </c>
      <c r="J8808">
        <v>8082</v>
      </c>
    </row>
    <row r="8809" spans="1:10" x14ac:dyDescent="0.2">
      <c r="A8809" t="s">
        <v>26</v>
      </c>
      <c r="B8809" t="s">
        <v>27</v>
      </c>
      <c r="C8809">
        <v>2014</v>
      </c>
      <c r="D8809">
        <v>2.8</v>
      </c>
      <c r="E8809" t="s">
        <v>16</v>
      </c>
      <c r="F8809" t="s">
        <v>13</v>
      </c>
      <c r="G8809">
        <v>191319</v>
      </c>
      <c r="H8809">
        <v>5</v>
      </c>
      <c r="I8809">
        <v>3</v>
      </c>
      <c r="J8809">
        <v>8273</v>
      </c>
    </row>
    <row r="8810" spans="1:10" x14ac:dyDescent="0.2">
      <c r="A8810" t="s">
        <v>18</v>
      </c>
      <c r="B8810" t="s">
        <v>52</v>
      </c>
      <c r="C8810">
        <v>2000</v>
      </c>
      <c r="D8810">
        <v>4.5999999999999996</v>
      </c>
      <c r="E8810" t="s">
        <v>28</v>
      </c>
      <c r="F8810" t="s">
        <v>13</v>
      </c>
      <c r="G8810">
        <v>71762</v>
      </c>
      <c r="H8810">
        <v>2</v>
      </c>
      <c r="I8810">
        <v>2</v>
      </c>
      <c r="J8810">
        <v>7264</v>
      </c>
    </row>
    <row r="8811" spans="1:10" x14ac:dyDescent="0.2">
      <c r="A8811" t="s">
        <v>14</v>
      </c>
      <c r="B8811" t="s">
        <v>15</v>
      </c>
      <c r="C8811">
        <v>2016</v>
      </c>
      <c r="D8811">
        <v>3.1</v>
      </c>
      <c r="E8811" t="s">
        <v>28</v>
      </c>
      <c r="F8811" t="s">
        <v>25</v>
      </c>
      <c r="G8811">
        <v>15793</v>
      </c>
      <c r="H8811">
        <v>2</v>
      </c>
      <c r="I8811">
        <v>3</v>
      </c>
      <c r="J8811">
        <v>11684</v>
      </c>
    </row>
    <row r="8812" spans="1:10" x14ac:dyDescent="0.2">
      <c r="A8812" t="s">
        <v>20</v>
      </c>
      <c r="B8812" t="s">
        <v>50</v>
      </c>
      <c r="C8812">
        <v>2008</v>
      </c>
      <c r="D8812">
        <v>1.3</v>
      </c>
      <c r="E8812" t="s">
        <v>16</v>
      </c>
      <c r="F8812" t="s">
        <v>13</v>
      </c>
      <c r="G8812">
        <v>266370</v>
      </c>
      <c r="H8812">
        <v>2</v>
      </c>
      <c r="I8812">
        <v>2</v>
      </c>
      <c r="J8812">
        <v>3472</v>
      </c>
    </row>
    <row r="8813" spans="1:10" x14ac:dyDescent="0.2">
      <c r="A8813" t="s">
        <v>20</v>
      </c>
      <c r="B8813" t="s">
        <v>42</v>
      </c>
      <c r="C8813">
        <v>2010</v>
      </c>
      <c r="D8813">
        <v>3.3</v>
      </c>
      <c r="E8813" t="s">
        <v>28</v>
      </c>
      <c r="F8813" t="s">
        <v>13</v>
      </c>
      <c r="G8813">
        <v>84742</v>
      </c>
      <c r="H8813">
        <v>4</v>
      </c>
      <c r="I8813">
        <v>5</v>
      </c>
      <c r="J8813">
        <v>8705</v>
      </c>
    </row>
    <row r="8814" spans="1:10" x14ac:dyDescent="0.2">
      <c r="A8814" t="s">
        <v>33</v>
      </c>
      <c r="B8814" t="s">
        <v>43</v>
      </c>
      <c r="C8814">
        <v>2004</v>
      </c>
      <c r="D8814">
        <v>2.2000000000000002</v>
      </c>
      <c r="E8814" t="s">
        <v>28</v>
      </c>
      <c r="F8814" t="s">
        <v>25</v>
      </c>
      <c r="G8814">
        <v>14005</v>
      </c>
      <c r="H8814">
        <v>2</v>
      </c>
      <c r="I8814">
        <v>3</v>
      </c>
      <c r="J8814">
        <v>7219</v>
      </c>
    </row>
    <row r="8815" spans="1:10" x14ac:dyDescent="0.2">
      <c r="A8815" t="s">
        <v>29</v>
      </c>
      <c r="B8815" t="s">
        <v>30</v>
      </c>
      <c r="C8815">
        <v>2016</v>
      </c>
      <c r="D8815">
        <v>1.3</v>
      </c>
      <c r="E8815" t="s">
        <v>16</v>
      </c>
      <c r="F8815" t="s">
        <v>17</v>
      </c>
      <c r="G8815">
        <v>27783</v>
      </c>
      <c r="H8815">
        <v>4</v>
      </c>
      <c r="I8815">
        <v>5</v>
      </c>
      <c r="J8815">
        <v>12144</v>
      </c>
    </row>
    <row r="8816" spans="1:10" x14ac:dyDescent="0.2">
      <c r="A8816" t="s">
        <v>36</v>
      </c>
      <c r="B8816" t="s">
        <v>37</v>
      </c>
      <c r="C8816">
        <v>2022</v>
      </c>
      <c r="D8816">
        <v>2.6</v>
      </c>
      <c r="E8816" t="s">
        <v>16</v>
      </c>
      <c r="F8816" t="s">
        <v>17</v>
      </c>
      <c r="G8816">
        <v>144653</v>
      </c>
      <c r="H8816">
        <v>3</v>
      </c>
      <c r="I8816">
        <v>5</v>
      </c>
      <c r="J8816">
        <v>12906</v>
      </c>
    </row>
    <row r="8817" spans="1:10" x14ac:dyDescent="0.2">
      <c r="A8817" t="s">
        <v>36</v>
      </c>
      <c r="B8817" t="s">
        <v>44</v>
      </c>
      <c r="C8817">
        <v>2010</v>
      </c>
      <c r="D8817">
        <v>4.0999999999999996</v>
      </c>
      <c r="E8817" t="s">
        <v>22</v>
      </c>
      <c r="F8817" t="s">
        <v>17</v>
      </c>
      <c r="G8817">
        <v>6807</v>
      </c>
      <c r="H8817">
        <v>2</v>
      </c>
      <c r="I8817">
        <v>2</v>
      </c>
      <c r="J8817">
        <v>14563</v>
      </c>
    </row>
    <row r="8818" spans="1:10" x14ac:dyDescent="0.2">
      <c r="A8818" t="s">
        <v>29</v>
      </c>
      <c r="B8818" t="s">
        <v>35</v>
      </c>
      <c r="C8818">
        <v>2014</v>
      </c>
      <c r="D8818">
        <v>1.7</v>
      </c>
      <c r="E8818" t="s">
        <v>22</v>
      </c>
      <c r="F8818" t="s">
        <v>17</v>
      </c>
      <c r="G8818">
        <v>75940</v>
      </c>
      <c r="H8818">
        <v>4</v>
      </c>
      <c r="I8818">
        <v>1</v>
      </c>
      <c r="J8818">
        <v>11981</v>
      </c>
    </row>
    <row r="8819" spans="1:10" x14ac:dyDescent="0.2">
      <c r="A8819" t="s">
        <v>29</v>
      </c>
      <c r="B8819" t="s">
        <v>35</v>
      </c>
      <c r="C8819">
        <v>2000</v>
      </c>
      <c r="D8819">
        <v>1.1000000000000001</v>
      </c>
      <c r="E8819" t="s">
        <v>12</v>
      </c>
      <c r="F8819" t="s">
        <v>25</v>
      </c>
      <c r="G8819">
        <v>71954</v>
      </c>
      <c r="H8819">
        <v>4</v>
      </c>
      <c r="I8819">
        <v>3</v>
      </c>
      <c r="J8819">
        <v>3760</v>
      </c>
    </row>
    <row r="8820" spans="1:10" x14ac:dyDescent="0.2">
      <c r="A8820" t="s">
        <v>18</v>
      </c>
      <c r="B8820" t="s">
        <v>54</v>
      </c>
      <c r="C8820">
        <v>2003</v>
      </c>
      <c r="D8820">
        <v>3.3</v>
      </c>
      <c r="E8820" t="s">
        <v>28</v>
      </c>
      <c r="F8820" t="s">
        <v>13</v>
      </c>
      <c r="G8820">
        <v>197832</v>
      </c>
      <c r="H8820">
        <v>5</v>
      </c>
      <c r="I8820">
        <v>2</v>
      </c>
      <c r="J8820">
        <v>4343</v>
      </c>
    </row>
    <row r="8821" spans="1:10" x14ac:dyDescent="0.2">
      <c r="A8821" t="s">
        <v>10</v>
      </c>
      <c r="B8821" t="s">
        <v>48</v>
      </c>
      <c r="C8821">
        <v>2006</v>
      </c>
      <c r="D8821">
        <v>4.3</v>
      </c>
      <c r="E8821" t="s">
        <v>16</v>
      </c>
      <c r="F8821" t="s">
        <v>13</v>
      </c>
      <c r="G8821">
        <v>102842</v>
      </c>
      <c r="H8821">
        <v>4</v>
      </c>
      <c r="I8821">
        <v>3</v>
      </c>
      <c r="J8821">
        <v>9143</v>
      </c>
    </row>
    <row r="8822" spans="1:10" x14ac:dyDescent="0.2">
      <c r="A8822" t="s">
        <v>10</v>
      </c>
      <c r="B8822" t="s">
        <v>31</v>
      </c>
      <c r="C8822">
        <v>2010</v>
      </c>
      <c r="D8822">
        <v>2</v>
      </c>
      <c r="E8822" t="s">
        <v>22</v>
      </c>
      <c r="F8822" t="s">
        <v>13</v>
      </c>
      <c r="G8822">
        <v>228275</v>
      </c>
      <c r="H8822">
        <v>4</v>
      </c>
      <c r="I8822">
        <v>3</v>
      </c>
      <c r="J8822">
        <v>6534</v>
      </c>
    </row>
    <row r="8823" spans="1:10" x14ac:dyDescent="0.2">
      <c r="A8823" t="s">
        <v>14</v>
      </c>
      <c r="B8823" t="s">
        <v>46</v>
      </c>
      <c r="C8823">
        <v>2005</v>
      </c>
      <c r="D8823">
        <v>4.7</v>
      </c>
      <c r="E8823" t="s">
        <v>22</v>
      </c>
      <c r="F8823" t="s">
        <v>13</v>
      </c>
      <c r="G8823">
        <v>214270</v>
      </c>
      <c r="H8823">
        <v>5</v>
      </c>
      <c r="I8823">
        <v>5</v>
      </c>
      <c r="J8823">
        <v>8014</v>
      </c>
    </row>
    <row r="8824" spans="1:10" x14ac:dyDescent="0.2">
      <c r="A8824" t="s">
        <v>18</v>
      </c>
      <c r="B8824" t="s">
        <v>52</v>
      </c>
      <c r="C8824">
        <v>2002</v>
      </c>
      <c r="D8824">
        <v>2.6</v>
      </c>
      <c r="E8824" t="s">
        <v>28</v>
      </c>
      <c r="F8824" t="s">
        <v>13</v>
      </c>
      <c r="G8824">
        <v>24516</v>
      </c>
      <c r="H8824">
        <v>2</v>
      </c>
      <c r="I8824">
        <v>3</v>
      </c>
      <c r="J8824">
        <v>6809</v>
      </c>
    </row>
    <row r="8825" spans="1:10" x14ac:dyDescent="0.2">
      <c r="A8825" t="s">
        <v>33</v>
      </c>
      <c r="B8825" t="s">
        <v>34</v>
      </c>
      <c r="C8825">
        <v>2023</v>
      </c>
      <c r="D8825">
        <v>2.6</v>
      </c>
      <c r="E8825" t="s">
        <v>28</v>
      </c>
      <c r="F8825" t="s">
        <v>25</v>
      </c>
      <c r="G8825">
        <v>220504</v>
      </c>
      <c r="H8825">
        <v>3</v>
      </c>
      <c r="I8825">
        <v>4</v>
      </c>
      <c r="J8825">
        <v>9189</v>
      </c>
    </row>
    <row r="8826" spans="1:10" x14ac:dyDescent="0.2">
      <c r="A8826" t="s">
        <v>36</v>
      </c>
      <c r="B8826" t="s">
        <v>53</v>
      </c>
      <c r="C8826">
        <v>2021</v>
      </c>
      <c r="D8826">
        <v>2.6</v>
      </c>
      <c r="E8826" t="s">
        <v>12</v>
      </c>
      <c r="F8826" t="s">
        <v>17</v>
      </c>
      <c r="G8826">
        <v>154314</v>
      </c>
      <c r="H8826">
        <v>3</v>
      </c>
      <c r="I8826">
        <v>2</v>
      </c>
      <c r="J8826">
        <v>11413</v>
      </c>
    </row>
    <row r="8827" spans="1:10" x14ac:dyDescent="0.2">
      <c r="A8827" t="s">
        <v>36</v>
      </c>
      <c r="B8827" t="s">
        <v>53</v>
      </c>
      <c r="C8827">
        <v>2001</v>
      </c>
      <c r="D8827">
        <v>3.6</v>
      </c>
      <c r="E8827" t="s">
        <v>12</v>
      </c>
      <c r="F8827" t="s">
        <v>13</v>
      </c>
      <c r="G8827">
        <v>80160</v>
      </c>
      <c r="H8827">
        <v>2</v>
      </c>
      <c r="I8827">
        <v>3</v>
      </c>
      <c r="J8827">
        <v>6396</v>
      </c>
    </row>
    <row r="8828" spans="1:10" x14ac:dyDescent="0.2">
      <c r="A8828" t="s">
        <v>14</v>
      </c>
      <c r="B8828" t="s">
        <v>15</v>
      </c>
      <c r="C8828">
        <v>2006</v>
      </c>
      <c r="D8828">
        <v>4.8</v>
      </c>
      <c r="E8828" t="s">
        <v>28</v>
      </c>
      <c r="F8828" t="s">
        <v>13</v>
      </c>
      <c r="G8828">
        <v>252463</v>
      </c>
      <c r="H8828">
        <v>4</v>
      </c>
      <c r="I8828">
        <v>5</v>
      </c>
      <c r="J8828">
        <v>5650</v>
      </c>
    </row>
    <row r="8829" spans="1:10" x14ac:dyDescent="0.2">
      <c r="A8829" t="s">
        <v>26</v>
      </c>
      <c r="B8829" t="s">
        <v>32</v>
      </c>
      <c r="C8829">
        <v>2015</v>
      </c>
      <c r="D8829">
        <v>3.2</v>
      </c>
      <c r="E8829" t="s">
        <v>16</v>
      </c>
      <c r="F8829" t="s">
        <v>25</v>
      </c>
      <c r="G8829">
        <v>6543</v>
      </c>
      <c r="H8829">
        <v>5</v>
      </c>
      <c r="I8829">
        <v>2</v>
      </c>
      <c r="J8829">
        <v>12669</v>
      </c>
    </row>
    <row r="8830" spans="1:10" x14ac:dyDescent="0.2">
      <c r="A8830" t="s">
        <v>33</v>
      </c>
      <c r="B8830" t="s">
        <v>34</v>
      </c>
      <c r="C8830">
        <v>2020</v>
      </c>
      <c r="D8830">
        <v>2.2999999999999998</v>
      </c>
      <c r="E8830" t="s">
        <v>12</v>
      </c>
      <c r="F8830" t="s">
        <v>13</v>
      </c>
      <c r="G8830">
        <v>297675</v>
      </c>
      <c r="H8830">
        <v>4</v>
      </c>
      <c r="I8830">
        <v>5</v>
      </c>
      <c r="J8830">
        <v>6446</v>
      </c>
    </row>
    <row r="8831" spans="1:10" x14ac:dyDescent="0.2">
      <c r="A8831" t="s">
        <v>23</v>
      </c>
      <c r="B8831" t="s">
        <v>38</v>
      </c>
      <c r="C8831">
        <v>2023</v>
      </c>
      <c r="D8831">
        <v>3</v>
      </c>
      <c r="E8831" t="s">
        <v>22</v>
      </c>
      <c r="F8831" t="s">
        <v>13</v>
      </c>
      <c r="G8831">
        <v>264338</v>
      </c>
      <c r="H8831">
        <v>5</v>
      </c>
      <c r="I8831">
        <v>2</v>
      </c>
      <c r="J8831">
        <v>10713</v>
      </c>
    </row>
    <row r="8832" spans="1:10" x14ac:dyDescent="0.2">
      <c r="A8832" t="s">
        <v>26</v>
      </c>
      <c r="B8832" t="s">
        <v>32</v>
      </c>
      <c r="C8832">
        <v>2020</v>
      </c>
      <c r="D8832">
        <v>4.4000000000000004</v>
      </c>
      <c r="E8832" t="s">
        <v>22</v>
      </c>
      <c r="F8832" t="s">
        <v>13</v>
      </c>
      <c r="G8832">
        <v>128014</v>
      </c>
      <c r="H8832">
        <v>5</v>
      </c>
      <c r="I8832">
        <v>2</v>
      </c>
      <c r="J8832">
        <v>13939</v>
      </c>
    </row>
    <row r="8833" spans="1:10" x14ac:dyDescent="0.2">
      <c r="A8833" t="s">
        <v>10</v>
      </c>
      <c r="B8833" t="s">
        <v>11</v>
      </c>
      <c r="C8833">
        <v>2007</v>
      </c>
      <c r="D8833">
        <v>3.2</v>
      </c>
      <c r="E8833" t="s">
        <v>16</v>
      </c>
      <c r="F8833" t="s">
        <v>13</v>
      </c>
      <c r="G8833">
        <v>204192</v>
      </c>
      <c r="H8833">
        <v>3</v>
      </c>
      <c r="I8833">
        <v>2</v>
      </c>
      <c r="J8833">
        <v>6316</v>
      </c>
    </row>
    <row r="8834" spans="1:10" x14ac:dyDescent="0.2">
      <c r="A8834" t="s">
        <v>29</v>
      </c>
      <c r="B8834" t="s">
        <v>30</v>
      </c>
      <c r="C8834">
        <v>2006</v>
      </c>
      <c r="D8834">
        <v>3</v>
      </c>
      <c r="E8834" t="s">
        <v>22</v>
      </c>
      <c r="F8834" t="s">
        <v>25</v>
      </c>
      <c r="G8834">
        <v>164498</v>
      </c>
      <c r="H8834">
        <v>3</v>
      </c>
      <c r="I8834">
        <v>5</v>
      </c>
      <c r="J8834">
        <v>7610</v>
      </c>
    </row>
    <row r="8835" spans="1:10" x14ac:dyDescent="0.2">
      <c r="A8835" t="s">
        <v>33</v>
      </c>
      <c r="B8835" t="s">
        <v>55</v>
      </c>
      <c r="C8835">
        <v>2004</v>
      </c>
      <c r="D8835">
        <v>1.4</v>
      </c>
      <c r="E8835" t="s">
        <v>28</v>
      </c>
      <c r="F8835" t="s">
        <v>25</v>
      </c>
      <c r="G8835">
        <v>66995</v>
      </c>
      <c r="H8835">
        <v>4</v>
      </c>
      <c r="I8835">
        <v>1</v>
      </c>
      <c r="J8835">
        <v>5360</v>
      </c>
    </row>
    <row r="8836" spans="1:10" x14ac:dyDescent="0.2">
      <c r="A8836" t="s">
        <v>20</v>
      </c>
      <c r="B8836" t="s">
        <v>50</v>
      </c>
      <c r="C8836">
        <v>2018</v>
      </c>
      <c r="D8836">
        <v>4.3</v>
      </c>
      <c r="E8836" t="s">
        <v>16</v>
      </c>
      <c r="F8836" t="s">
        <v>25</v>
      </c>
      <c r="G8836">
        <v>122908</v>
      </c>
      <c r="H8836">
        <v>5</v>
      </c>
      <c r="I8836">
        <v>3</v>
      </c>
      <c r="J8836">
        <v>12341</v>
      </c>
    </row>
    <row r="8837" spans="1:10" x14ac:dyDescent="0.2">
      <c r="A8837" t="s">
        <v>29</v>
      </c>
      <c r="B8837" t="s">
        <v>56</v>
      </c>
      <c r="C8837">
        <v>2007</v>
      </c>
      <c r="D8837">
        <v>4.5</v>
      </c>
      <c r="E8837" t="s">
        <v>12</v>
      </c>
      <c r="F8837" t="s">
        <v>25</v>
      </c>
      <c r="G8837">
        <v>28181</v>
      </c>
      <c r="H8837">
        <v>5</v>
      </c>
      <c r="I8837">
        <v>4</v>
      </c>
      <c r="J8837">
        <v>10136</v>
      </c>
    </row>
    <row r="8838" spans="1:10" x14ac:dyDescent="0.2">
      <c r="A8838" t="s">
        <v>10</v>
      </c>
      <c r="B8838" t="s">
        <v>11</v>
      </c>
      <c r="C8838">
        <v>2004</v>
      </c>
      <c r="D8838">
        <v>2.4</v>
      </c>
      <c r="E8838" t="s">
        <v>12</v>
      </c>
      <c r="F8838" t="s">
        <v>25</v>
      </c>
      <c r="G8838">
        <v>193641</v>
      </c>
      <c r="H8838">
        <v>3</v>
      </c>
      <c r="I8838">
        <v>5</v>
      </c>
      <c r="J8838">
        <v>3827</v>
      </c>
    </row>
    <row r="8839" spans="1:10" x14ac:dyDescent="0.2">
      <c r="A8839" t="s">
        <v>14</v>
      </c>
      <c r="B8839" t="s">
        <v>46</v>
      </c>
      <c r="C8839">
        <v>2004</v>
      </c>
      <c r="D8839">
        <v>2</v>
      </c>
      <c r="E8839" t="s">
        <v>22</v>
      </c>
      <c r="F8839" t="s">
        <v>25</v>
      </c>
      <c r="G8839">
        <v>235173</v>
      </c>
      <c r="H8839">
        <v>5</v>
      </c>
      <c r="I8839">
        <v>4</v>
      </c>
      <c r="J8839">
        <v>4596</v>
      </c>
    </row>
    <row r="8840" spans="1:10" x14ac:dyDescent="0.2">
      <c r="A8840" t="s">
        <v>10</v>
      </c>
      <c r="B8840" t="s">
        <v>11</v>
      </c>
      <c r="C8840">
        <v>2000</v>
      </c>
      <c r="D8840">
        <v>4.8</v>
      </c>
      <c r="E8840" t="s">
        <v>16</v>
      </c>
      <c r="F8840" t="s">
        <v>13</v>
      </c>
      <c r="G8840">
        <v>265701</v>
      </c>
      <c r="H8840">
        <v>4</v>
      </c>
      <c r="I8840">
        <v>2</v>
      </c>
      <c r="J8840">
        <v>4585</v>
      </c>
    </row>
    <row r="8841" spans="1:10" x14ac:dyDescent="0.2">
      <c r="A8841" t="s">
        <v>36</v>
      </c>
      <c r="B8841" t="s">
        <v>53</v>
      </c>
      <c r="C8841">
        <v>2023</v>
      </c>
      <c r="D8841">
        <v>3.4</v>
      </c>
      <c r="E8841" t="s">
        <v>16</v>
      </c>
      <c r="F8841" t="s">
        <v>25</v>
      </c>
      <c r="G8841">
        <v>59862</v>
      </c>
      <c r="H8841">
        <v>4</v>
      </c>
      <c r="I8841">
        <v>1</v>
      </c>
      <c r="J8841">
        <v>14202</v>
      </c>
    </row>
    <row r="8842" spans="1:10" x14ac:dyDescent="0.2">
      <c r="A8842" t="s">
        <v>33</v>
      </c>
      <c r="B8842" t="s">
        <v>34</v>
      </c>
      <c r="C8842">
        <v>2016</v>
      </c>
      <c r="D8842">
        <v>3</v>
      </c>
      <c r="E8842" t="s">
        <v>16</v>
      </c>
      <c r="F8842" t="s">
        <v>17</v>
      </c>
      <c r="G8842">
        <v>95043</v>
      </c>
      <c r="H8842">
        <v>5</v>
      </c>
      <c r="I8842">
        <v>3</v>
      </c>
      <c r="J8842">
        <v>12499</v>
      </c>
    </row>
    <row r="8843" spans="1:10" x14ac:dyDescent="0.2">
      <c r="A8843" t="s">
        <v>29</v>
      </c>
      <c r="B8843" t="s">
        <v>35</v>
      </c>
      <c r="C8843">
        <v>2001</v>
      </c>
      <c r="D8843">
        <v>4.7</v>
      </c>
      <c r="E8843" t="s">
        <v>28</v>
      </c>
      <c r="F8843" t="s">
        <v>17</v>
      </c>
      <c r="G8843">
        <v>146954</v>
      </c>
      <c r="H8843">
        <v>2</v>
      </c>
      <c r="I8843">
        <v>1</v>
      </c>
      <c r="J8843">
        <v>7660</v>
      </c>
    </row>
    <row r="8844" spans="1:10" x14ac:dyDescent="0.2">
      <c r="A8844" t="s">
        <v>23</v>
      </c>
      <c r="B8844" t="s">
        <v>24</v>
      </c>
      <c r="C8844">
        <v>2001</v>
      </c>
      <c r="D8844">
        <v>1.5</v>
      </c>
      <c r="E8844" t="s">
        <v>12</v>
      </c>
      <c r="F8844" t="s">
        <v>17</v>
      </c>
      <c r="G8844">
        <v>10442</v>
      </c>
      <c r="H8844">
        <v>4</v>
      </c>
      <c r="I8844">
        <v>1</v>
      </c>
      <c r="J8844">
        <v>7191</v>
      </c>
    </row>
    <row r="8845" spans="1:10" x14ac:dyDescent="0.2">
      <c r="A8845" t="s">
        <v>26</v>
      </c>
      <c r="B8845" t="s">
        <v>32</v>
      </c>
      <c r="C8845">
        <v>2022</v>
      </c>
      <c r="D8845">
        <v>3.6</v>
      </c>
      <c r="E8845" t="s">
        <v>22</v>
      </c>
      <c r="F8845" t="s">
        <v>17</v>
      </c>
      <c r="G8845">
        <v>183530</v>
      </c>
      <c r="H8845">
        <v>2</v>
      </c>
      <c r="I8845">
        <v>5</v>
      </c>
      <c r="J8845">
        <v>14129</v>
      </c>
    </row>
    <row r="8846" spans="1:10" x14ac:dyDescent="0.2">
      <c r="A8846" t="s">
        <v>36</v>
      </c>
      <c r="B8846" t="s">
        <v>37</v>
      </c>
      <c r="C8846">
        <v>2020</v>
      </c>
      <c r="D8846">
        <v>2.8</v>
      </c>
      <c r="E8846" t="s">
        <v>16</v>
      </c>
      <c r="F8846" t="s">
        <v>25</v>
      </c>
      <c r="G8846">
        <v>172103</v>
      </c>
      <c r="H8846">
        <v>4</v>
      </c>
      <c r="I8846">
        <v>2</v>
      </c>
      <c r="J8846">
        <v>10457</v>
      </c>
    </row>
    <row r="8847" spans="1:10" x14ac:dyDescent="0.2">
      <c r="A8847" t="s">
        <v>36</v>
      </c>
      <c r="B8847" t="s">
        <v>44</v>
      </c>
      <c r="C8847">
        <v>2017</v>
      </c>
      <c r="D8847">
        <v>1.7</v>
      </c>
      <c r="E8847" t="s">
        <v>16</v>
      </c>
      <c r="F8847" t="s">
        <v>25</v>
      </c>
      <c r="G8847">
        <v>195051</v>
      </c>
      <c r="H8847">
        <v>3</v>
      </c>
      <c r="I8847">
        <v>4</v>
      </c>
      <c r="J8847">
        <v>7998</v>
      </c>
    </row>
    <row r="8848" spans="1:10" x14ac:dyDescent="0.2">
      <c r="A8848" t="s">
        <v>26</v>
      </c>
      <c r="B8848" t="s">
        <v>32</v>
      </c>
      <c r="C8848">
        <v>2022</v>
      </c>
      <c r="D8848">
        <v>3.3</v>
      </c>
      <c r="E8848" t="s">
        <v>16</v>
      </c>
      <c r="F8848" t="s">
        <v>17</v>
      </c>
      <c r="G8848">
        <v>111574</v>
      </c>
      <c r="H8848">
        <v>5</v>
      </c>
      <c r="I8848">
        <v>1</v>
      </c>
      <c r="J8848">
        <v>14268</v>
      </c>
    </row>
    <row r="8849" spans="1:10" x14ac:dyDescent="0.2">
      <c r="A8849" t="s">
        <v>40</v>
      </c>
      <c r="B8849" t="s">
        <v>49</v>
      </c>
      <c r="C8849">
        <v>2013</v>
      </c>
      <c r="D8849">
        <v>4.4000000000000004</v>
      </c>
      <c r="E8849" t="s">
        <v>22</v>
      </c>
      <c r="F8849" t="s">
        <v>25</v>
      </c>
      <c r="G8849">
        <v>77846</v>
      </c>
      <c r="H8849">
        <v>5</v>
      </c>
      <c r="I8849">
        <v>2</v>
      </c>
      <c r="J8849">
        <v>12843</v>
      </c>
    </row>
    <row r="8850" spans="1:10" x14ac:dyDescent="0.2">
      <c r="A8850" t="s">
        <v>40</v>
      </c>
      <c r="B8850" t="s">
        <v>41</v>
      </c>
      <c r="C8850">
        <v>2020</v>
      </c>
      <c r="D8850">
        <v>3.2</v>
      </c>
      <c r="E8850" t="s">
        <v>12</v>
      </c>
      <c r="F8850" t="s">
        <v>25</v>
      </c>
      <c r="G8850">
        <v>190065</v>
      </c>
      <c r="H8850">
        <v>5</v>
      </c>
      <c r="I8850">
        <v>4</v>
      </c>
      <c r="J8850">
        <v>9498</v>
      </c>
    </row>
    <row r="8851" spans="1:10" x14ac:dyDescent="0.2">
      <c r="A8851" t="s">
        <v>23</v>
      </c>
      <c r="B8851" t="s">
        <v>38</v>
      </c>
      <c r="C8851">
        <v>2021</v>
      </c>
      <c r="D8851">
        <v>4.0999999999999996</v>
      </c>
      <c r="E8851" t="s">
        <v>28</v>
      </c>
      <c r="F8851" t="s">
        <v>25</v>
      </c>
      <c r="G8851">
        <v>229919</v>
      </c>
      <c r="H8851">
        <v>2</v>
      </c>
      <c r="I8851">
        <v>3</v>
      </c>
      <c r="J8851">
        <v>9901</v>
      </c>
    </row>
    <row r="8852" spans="1:10" x14ac:dyDescent="0.2">
      <c r="A8852" t="s">
        <v>26</v>
      </c>
      <c r="B8852" t="s">
        <v>27</v>
      </c>
      <c r="C8852">
        <v>2011</v>
      </c>
      <c r="D8852">
        <v>2.5</v>
      </c>
      <c r="E8852" t="s">
        <v>28</v>
      </c>
      <c r="F8852" t="s">
        <v>17</v>
      </c>
      <c r="G8852">
        <v>116936</v>
      </c>
      <c r="H8852">
        <v>3</v>
      </c>
      <c r="I8852">
        <v>1</v>
      </c>
      <c r="J8852">
        <v>9061</v>
      </c>
    </row>
    <row r="8853" spans="1:10" x14ac:dyDescent="0.2">
      <c r="A8853" t="s">
        <v>36</v>
      </c>
      <c r="B8853" t="s">
        <v>44</v>
      </c>
      <c r="C8853">
        <v>2003</v>
      </c>
      <c r="D8853">
        <v>4.7</v>
      </c>
      <c r="E8853" t="s">
        <v>28</v>
      </c>
      <c r="F8853" t="s">
        <v>25</v>
      </c>
      <c r="G8853">
        <v>211589</v>
      </c>
      <c r="H8853">
        <v>5</v>
      </c>
      <c r="I8853">
        <v>5</v>
      </c>
      <c r="J8853">
        <v>5468</v>
      </c>
    </row>
    <row r="8854" spans="1:10" x14ac:dyDescent="0.2">
      <c r="A8854" t="s">
        <v>14</v>
      </c>
      <c r="B8854" t="s">
        <v>46</v>
      </c>
      <c r="C8854">
        <v>2015</v>
      </c>
      <c r="D8854">
        <v>1.1000000000000001</v>
      </c>
      <c r="E8854" t="s">
        <v>16</v>
      </c>
      <c r="F8854" t="s">
        <v>17</v>
      </c>
      <c r="G8854">
        <v>46064</v>
      </c>
      <c r="H8854">
        <v>5</v>
      </c>
      <c r="I8854">
        <v>4</v>
      </c>
      <c r="J8854">
        <v>11278</v>
      </c>
    </row>
    <row r="8855" spans="1:10" x14ac:dyDescent="0.2">
      <c r="A8855" t="s">
        <v>36</v>
      </c>
      <c r="B8855" t="s">
        <v>53</v>
      </c>
      <c r="C8855">
        <v>2004</v>
      </c>
      <c r="D8855">
        <v>2.8</v>
      </c>
      <c r="E8855" t="s">
        <v>16</v>
      </c>
      <c r="F8855" t="s">
        <v>17</v>
      </c>
      <c r="G8855">
        <v>23803</v>
      </c>
      <c r="H8855">
        <v>5</v>
      </c>
      <c r="I8855">
        <v>3</v>
      </c>
      <c r="J8855">
        <v>10123</v>
      </c>
    </row>
    <row r="8856" spans="1:10" x14ac:dyDescent="0.2">
      <c r="A8856" t="s">
        <v>23</v>
      </c>
      <c r="B8856" t="s">
        <v>24</v>
      </c>
      <c r="C8856">
        <v>2009</v>
      </c>
      <c r="D8856">
        <v>3.8</v>
      </c>
      <c r="E8856" t="s">
        <v>16</v>
      </c>
      <c r="F8856" t="s">
        <v>13</v>
      </c>
      <c r="G8856">
        <v>288635</v>
      </c>
      <c r="H8856">
        <v>4</v>
      </c>
      <c r="I8856">
        <v>2</v>
      </c>
      <c r="J8856">
        <v>5827</v>
      </c>
    </row>
    <row r="8857" spans="1:10" x14ac:dyDescent="0.2">
      <c r="A8857" t="s">
        <v>26</v>
      </c>
      <c r="B8857" t="s">
        <v>27</v>
      </c>
      <c r="C8857">
        <v>2016</v>
      </c>
      <c r="D8857">
        <v>1.8</v>
      </c>
      <c r="E8857" t="s">
        <v>12</v>
      </c>
      <c r="F8857" t="s">
        <v>17</v>
      </c>
      <c r="G8857">
        <v>23232</v>
      </c>
      <c r="H8857">
        <v>2</v>
      </c>
      <c r="I8857">
        <v>5</v>
      </c>
      <c r="J8857">
        <v>11735</v>
      </c>
    </row>
    <row r="8858" spans="1:10" x14ac:dyDescent="0.2">
      <c r="A8858" t="s">
        <v>18</v>
      </c>
      <c r="B8858" t="s">
        <v>52</v>
      </c>
      <c r="C8858">
        <v>2010</v>
      </c>
      <c r="D8858">
        <v>3</v>
      </c>
      <c r="E8858" t="s">
        <v>22</v>
      </c>
      <c r="F8858" t="s">
        <v>25</v>
      </c>
      <c r="G8858">
        <v>145664</v>
      </c>
      <c r="H8858">
        <v>3</v>
      </c>
      <c r="I8858">
        <v>4</v>
      </c>
      <c r="J8858">
        <v>9186</v>
      </c>
    </row>
    <row r="8859" spans="1:10" x14ac:dyDescent="0.2">
      <c r="A8859" t="s">
        <v>29</v>
      </c>
      <c r="B8859" t="s">
        <v>30</v>
      </c>
      <c r="C8859">
        <v>2019</v>
      </c>
      <c r="D8859">
        <v>3.5</v>
      </c>
      <c r="E8859" t="s">
        <v>22</v>
      </c>
      <c r="F8859" t="s">
        <v>17</v>
      </c>
      <c r="G8859">
        <v>196409</v>
      </c>
      <c r="H8859">
        <v>5</v>
      </c>
      <c r="I8859">
        <v>1</v>
      </c>
      <c r="J8859">
        <v>12871</v>
      </c>
    </row>
    <row r="8860" spans="1:10" x14ac:dyDescent="0.2">
      <c r="A8860" t="s">
        <v>10</v>
      </c>
      <c r="B8860" t="s">
        <v>31</v>
      </c>
      <c r="C8860">
        <v>2003</v>
      </c>
      <c r="D8860">
        <v>5</v>
      </c>
      <c r="E8860" t="s">
        <v>12</v>
      </c>
      <c r="F8860" t="s">
        <v>25</v>
      </c>
      <c r="G8860">
        <v>141843</v>
      </c>
      <c r="H8860">
        <v>3</v>
      </c>
      <c r="I8860">
        <v>1</v>
      </c>
      <c r="J8860">
        <v>7163</v>
      </c>
    </row>
    <row r="8861" spans="1:10" x14ac:dyDescent="0.2">
      <c r="A8861" t="s">
        <v>29</v>
      </c>
      <c r="B8861" t="s">
        <v>56</v>
      </c>
      <c r="C8861">
        <v>2009</v>
      </c>
      <c r="D8861">
        <v>4.7</v>
      </c>
      <c r="E8861" t="s">
        <v>16</v>
      </c>
      <c r="F8861" t="s">
        <v>25</v>
      </c>
      <c r="G8861">
        <v>260872</v>
      </c>
      <c r="H8861">
        <v>5</v>
      </c>
      <c r="I8861">
        <v>5</v>
      </c>
      <c r="J8861">
        <v>7282</v>
      </c>
    </row>
    <row r="8862" spans="1:10" x14ac:dyDescent="0.2">
      <c r="A8862" t="s">
        <v>29</v>
      </c>
      <c r="B8862" t="s">
        <v>56</v>
      </c>
      <c r="C8862">
        <v>2016</v>
      </c>
      <c r="D8862">
        <v>3.2</v>
      </c>
      <c r="E8862" t="s">
        <v>12</v>
      </c>
      <c r="F8862" t="s">
        <v>13</v>
      </c>
      <c r="G8862">
        <v>50916</v>
      </c>
      <c r="H8862">
        <v>2</v>
      </c>
      <c r="I8862">
        <v>3</v>
      </c>
      <c r="J8862">
        <v>11081</v>
      </c>
    </row>
    <row r="8863" spans="1:10" x14ac:dyDescent="0.2">
      <c r="A8863" t="s">
        <v>40</v>
      </c>
      <c r="B8863" t="s">
        <v>41</v>
      </c>
      <c r="C8863">
        <v>2014</v>
      </c>
      <c r="D8863">
        <v>2.1</v>
      </c>
      <c r="E8863" t="s">
        <v>22</v>
      </c>
      <c r="F8863" t="s">
        <v>25</v>
      </c>
      <c r="G8863">
        <v>47923</v>
      </c>
      <c r="H8863">
        <v>3</v>
      </c>
      <c r="I8863">
        <v>5</v>
      </c>
      <c r="J8863">
        <v>11441</v>
      </c>
    </row>
    <row r="8864" spans="1:10" x14ac:dyDescent="0.2">
      <c r="A8864" t="s">
        <v>36</v>
      </c>
      <c r="B8864" t="s">
        <v>37</v>
      </c>
      <c r="C8864">
        <v>2023</v>
      </c>
      <c r="D8864">
        <v>2.1</v>
      </c>
      <c r="E8864" t="s">
        <v>16</v>
      </c>
      <c r="F8864" t="s">
        <v>13</v>
      </c>
      <c r="G8864">
        <v>89918</v>
      </c>
      <c r="H8864">
        <v>3</v>
      </c>
      <c r="I8864">
        <v>1</v>
      </c>
      <c r="J8864">
        <v>12301</v>
      </c>
    </row>
    <row r="8865" spans="1:10" x14ac:dyDescent="0.2">
      <c r="A8865" t="s">
        <v>36</v>
      </c>
      <c r="B8865" t="s">
        <v>37</v>
      </c>
      <c r="C8865">
        <v>2008</v>
      </c>
      <c r="D8865">
        <v>2.8</v>
      </c>
      <c r="E8865" t="s">
        <v>28</v>
      </c>
      <c r="F8865" t="s">
        <v>13</v>
      </c>
      <c r="G8865">
        <v>166274</v>
      </c>
      <c r="H8865">
        <v>4</v>
      </c>
      <c r="I8865">
        <v>5</v>
      </c>
      <c r="J8865">
        <v>5974</v>
      </c>
    </row>
    <row r="8866" spans="1:10" x14ac:dyDescent="0.2">
      <c r="A8866" t="s">
        <v>33</v>
      </c>
      <c r="B8866" t="s">
        <v>55</v>
      </c>
      <c r="C8866">
        <v>2008</v>
      </c>
      <c r="D8866">
        <v>3.8</v>
      </c>
      <c r="E8866" t="s">
        <v>22</v>
      </c>
      <c r="F8866" t="s">
        <v>25</v>
      </c>
      <c r="G8866">
        <v>164284</v>
      </c>
      <c r="H8866">
        <v>3</v>
      </c>
      <c r="I8866">
        <v>4</v>
      </c>
      <c r="J8866">
        <v>9014</v>
      </c>
    </row>
    <row r="8867" spans="1:10" x14ac:dyDescent="0.2">
      <c r="A8867" t="s">
        <v>14</v>
      </c>
      <c r="B8867" t="s">
        <v>15</v>
      </c>
      <c r="C8867">
        <v>2007</v>
      </c>
      <c r="D8867">
        <v>1.3</v>
      </c>
      <c r="E8867" t="s">
        <v>22</v>
      </c>
      <c r="F8867" t="s">
        <v>25</v>
      </c>
      <c r="G8867">
        <v>100696</v>
      </c>
      <c r="H8867">
        <v>5</v>
      </c>
      <c r="I8867">
        <v>1</v>
      </c>
      <c r="J8867">
        <v>7486</v>
      </c>
    </row>
    <row r="8868" spans="1:10" x14ac:dyDescent="0.2">
      <c r="A8868" t="s">
        <v>18</v>
      </c>
      <c r="B8868" t="s">
        <v>54</v>
      </c>
      <c r="C8868">
        <v>2002</v>
      </c>
      <c r="D8868">
        <v>2.4</v>
      </c>
      <c r="E8868" t="s">
        <v>22</v>
      </c>
      <c r="F8868" t="s">
        <v>25</v>
      </c>
      <c r="G8868">
        <v>271316</v>
      </c>
      <c r="H8868">
        <v>3</v>
      </c>
      <c r="I8868">
        <v>2</v>
      </c>
      <c r="J8868">
        <v>3673</v>
      </c>
    </row>
    <row r="8869" spans="1:10" x14ac:dyDescent="0.2">
      <c r="A8869" t="s">
        <v>23</v>
      </c>
      <c r="B8869" t="s">
        <v>38</v>
      </c>
      <c r="C8869">
        <v>2000</v>
      </c>
      <c r="D8869">
        <v>2.8</v>
      </c>
      <c r="E8869" t="s">
        <v>22</v>
      </c>
      <c r="F8869" t="s">
        <v>13</v>
      </c>
      <c r="G8869">
        <v>168674</v>
      </c>
      <c r="H8869">
        <v>5</v>
      </c>
      <c r="I8869">
        <v>2</v>
      </c>
      <c r="J8869">
        <v>5526</v>
      </c>
    </row>
    <row r="8870" spans="1:10" x14ac:dyDescent="0.2">
      <c r="A8870" t="s">
        <v>33</v>
      </c>
      <c r="B8870" t="s">
        <v>43</v>
      </c>
      <c r="C8870">
        <v>2021</v>
      </c>
      <c r="D8870">
        <v>2.2999999999999998</v>
      </c>
      <c r="E8870" t="s">
        <v>12</v>
      </c>
      <c r="F8870" t="s">
        <v>25</v>
      </c>
      <c r="G8870">
        <v>228466</v>
      </c>
      <c r="H8870">
        <v>4</v>
      </c>
      <c r="I8870">
        <v>1</v>
      </c>
      <c r="J8870">
        <v>8130</v>
      </c>
    </row>
    <row r="8871" spans="1:10" x14ac:dyDescent="0.2">
      <c r="A8871" t="s">
        <v>10</v>
      </c>
      <c r="B8871" t="s">
        <v>31</v>
      </c>
      <c r="C8871">
        <v>2021</v>
      </c>
      <c r="D8871">
        <v>3.7</v>
      </c>
      <c r="E8871" t="s">
        <v>22</v>
      </c>
      <c r="F8871" t="s">
        <v>17</v>
      </c>
      <c r="G8871">
        <v>173864</v>
      </c>
      <c r="H8871">
        <v>5</v>
      </c>
      <c r="I8871">
        <v>5</v>
      </c>
      <c r="J8871">
        <v>14122</v>
      </c>
    </row>
    <row r="8872" spans="1:10" x14ac:dyDescent="0.2">
      <c r="A8872" t="s">
        <v>23</v>
      </c>
      <c r="B8872" t="s">
        <v>24</v>
      </c>
      <c r="C8872">
        <v>2014</v>
      </c>
      <c r="D8872">
        <v>2.4</v>
      </c>
      <c r="E8872" t="s">
        <v>22</v>
      </c>
      <c r="F8872" t="s">
        <v>17</v>
      </c>
      <c r="G8872">
        <v>192340</v>
      </c>
      <c r="H8872">
        <v>2</v>
      </c>
      <c r="I8872">
        <v>3</v>
      </c>
      <c r="J8872">
        <v>10353</v>
      </c>
    </row>
    <row r="8873" spans="1:10" x14ac:dyDescent="0.2">
      <c r="A8873" t="s">
        <v>40</v>
      </c>
      <c r="B8873" t="s">
        <v>51</v>
      </c>
      <c r="C8873">
        <v>2014</v>
      </c>
      <c r="D8873">
        <v>1.6</v>
      </c>
      <c r="E8873" t="s">
        <v>28</v>
      </c>
      <c r="F8873" t="s">
        <v>25</v>
      </c>
      <c r="G8873">
        <v>142610</v>
      </c>
      <c r="H8873">
        <v>5</v>
      </c>
      <c r="I8873">
        <v>4</v>
      </c>
      <c r="J8873">
        <v>7047</v>
      </c>
    </row>
    <row r="8874" spans="1:10" x14ac:dyDescent="0.2">
      <c r="A8874" t="s">
        <v>20</v>
      </c>
      <c r="B8874" t="s">
        <v>50</v>
      </c>
      <c r="C8874">
        <v>2005</v>
      </c>
      <c r="D8874">
        <v>3.3</v>
      </c>
      <c r="E8874" t="s">
        <v>16</v>
      </c>
      <c r="F8874" t="s">
        <v>17</v>
      </c>
      <c r="G8874">
        <v>427</v>
      </c>
      <c r="H8874">
        <v>4</v>
      </c>
      <c r="I8874">
        <v>1</v>
      </c>
      <c r="J8874">
        <v>11391</v>
      </c>
    </row>
    <row r="8875" spans="1:10" x14ac:dyDescent="0.2">
      <c r="A8875" t="s">
        <v>18</v>
      </c>
      <c r="B8875" t="s">
        <v>52</v>
      </c>
      <c r="C8875">
        <v>2011</v>
      </c>
      <c r="D8875">
        <v>3.5</v>
      </c>
      <c r="E8875" t="s">
        <v>28</v>
      </c>
      <c r="F8875" t="s">
        <v>25</v>
      </c>
      <c r="G8875">
        <v>190224</v>
      </c>
      <c r="H8875">
        <v>4</v>
      </c>
      <c r="I8875">
        <v>5</v>
      </c>
      <c r="J8875">
        <v>7095</v>
      </c>
    </row>
    <row r="8876" spans="1:10" x14ac:dyDescent="0.2">
      <c r="A8876" t="s">
        <v>14</v>
      </c>
      <c r="B8876" t="s">
        <v>46</v>
      </c>
      <c r="C8876">
        <v>2017</v>
      </c>
      <c r="D8876">
        <v>4.8</v>
      </c>
      <c r="E8876" t="s">
        <v>16</v>
      </c>
      <c r="F8876" t="s">
        <v>17</v>
      </c>
      <c r="G8876">
        <v>173000</v>
      </c>
      <c r="H8876">
        <v>2</v>
      </c>
      <c r="I8876">
        <v>1</v>
      </c>
      <c r="J8876">
        <v>13040</v>
      </c>
    </row>
    <row r="8877" spans="1:10" x14ac:dyDescent="0.2">
      <c r="A8877" t="s">
        <v>18</v>
      </c>
      <c r="B8877" t="s">
        <v>52</v>
      </c>
      <c r="C8877">
        <v>2007</v>
      </c>
      <c r="D8877">
        <v>3.7</v>
      </c>
      <c r="E8877" t="s">
        <v>22</v>
      </c>
      <c r="F8877" t="s">
        <v>25</v>
      </c>
      <c r="G8877">
        <v>119462</v>
      </c>
      <c r="H8877">
        <v>2</v>
      </c>
      <c r="I8877">
        <v>3</v>
      </c>
      <c r="J8877">
        <v>9510</v>
      </c>
    </row>
    <row r="8878" spans="1:10" x14ac:dyDescent="0.2">
      <c r="A8878" t="s">
        <v>10</v>
      </c>
      <c r="B8878" t="s">
        <v>11</v>
      </c>
      <c r="C8878">
        <v>2001</v>
      </c>
      <c r="D8878">
        <v>4.5999999999999996</v>
      </c>
      <c r="E8878" t="s">
        <v>16</v>
      </c>
      <c r="F8878" t="s">
        <v>25</v>
      </c>
      <c r="G8878">
        <v>228167</v>
      </c>
      <c r="H8878">
        <v>2</v>
      </c>
      <c r="I8878">
        <v>4</v>
      </c>
      <c r="J8878">
        <v>5436</v>
      </c>
    </row>
    <row r="8879" spans="1:10" x14ac:dyDescent="0.2">
      <c r="A8879" t="s">
        <v>20</v>
      </c>
      <c r="B8879" t="s">
        <v>21</v>
      </c>
      <c r="C8879">
        <v>2013</v>
      </c>
      <c r="D8879">
        <v>1.3</v>
      </c>
      <c r="E8879" t="s">
        <v>22</v>
      </c>
      <c r="F8879" t="s">
        <v>13</v>
      </c>
      <c r="G8879">
        <v>32308</v>
      </c>
      <c r="H8879">
        <v>3</v>
      </c>
      <c r="I8879">
        <v>1</v>
      </c>
      <c r="J8879">
        <v>10653</v>
      </c>
    </row>
    <row r="8880" spans="1:10" x14ac:dyDescent="0.2">
      <c r="A8880" t="s">
        <v>20</v>
      </c>
      <c r="B8880" t="s">
        <v>50</v>
      </c>
      <c r="C8880">
        <v>2003</v>
      </c>
      <c r="D8880">
        <v>2.2000000000000002</v>
      </c>
      <c r="E8880" t="s">
        <v>28</v>
      </c>
      <c r="F8880" t="s">
        <v>17</v>
      </c>
      <c r="G8880">
        <v>299227</v>
      </c>
      <c r="H8880">
        <v>3</v>
      </c>
      <c r="I8880">
        <v>5</v>
      </c>
      <c r="J8880">
        <v>2715</v>
      </c>
    </row>
    <row r="8881" spans="1:10" x14ac:dyDescent="0.2">
      <c r="A8881" t="s">
        <v>33</v>
      </c>
      <c r="B8881" t="s">
        <v>55</v>
      </c>
      <c r="C8881">
        <v>2007</v>
      </c>
      <c r="D8881">
        <v>3.9</v>
      </c>
      <c r="E8881" t="s">
        <v>22</v>
      </c>
      <c r="F8881" t="s">
        <v>13</v>
      </c>
      <c r="G8881">
        <v>259103</v>
      </c>
      <c r="H8881">
        <v>4</v>
      </c>
      <c r="I8881">
        <v>5</v>
      </c>
      <c r="J8881">
        <v>6917</v>
      </c>
    </row>
    <row r="8882" spans="1:10" x14ac:dyDescent="0.2">
      <c r="A8882" t="s">
        <v>23</v>
      </c>
      <c r="B8882" t="s">
        <v>24</v>
      </c>
      <c r="C8882">
        <v>2016</v>
      </c>
      <c r="D8882">
        <v>4.5</v>
      </c>
      <c r="E8882" t="s">
        <v>22</v>
      </c>
      <c r="F8882" t="s">
        <v>25</v>
      </c>
      <c r="G8882">
        <v>248821</v>
      </c>
      <c r="H8882">
        <v>3</v>
      </c>
      <c r="I8882">
        <v>2</v>
      </c>
      <c r="J8882">
        <v>10423</v>
      </c>
    </row>
    <row r="8883" spans="1:10" x14ac:dyDescent="0.2">
      <c r="A8883" t="s">
        <v>33</v>
      </c>
      <c r="B8883" t="s">
        <v>43</v>
      </c>
      <c r="C8883">
        <v>2006</v>
      </c>
      <c r="D8883">
        <v>3.7</v>
      </c>
      <c r="E8883" t="s">
        <v>28</v>
      </c>
      <c r="F8883" t="s">
        <v>13</v>
      </c>
      <c r="G8883">
        <v>41070</v>
      </c>
      <c r="H8883">
        <v>3</v>
      </c>
      <c r="I8883">
        <v>2</v>
      </c>
      <c r="J8883">
        <v>8778</v>
      </c>
    </row>
    <row r="8884" spans="1:10" x14ac:dyDescent="0.2">
      <c r="A8884" t="s">
        <v>10</v>
      </c>
      <c r="B8884" t="s">
        <v>11</v>
      </c>
      <c r="C8884">
        <v>2005</v>
      </c>
      <c r="D8884">
        <v>3.6</v>
      </c>
      <c r="E8884" t="s">
        <v>22</v>
      </c>
      <c r="F8884" t="s">
        <v>17</v>
      </c>
      <c r="G8884">
        <v>137857</v>
      </c>
      <c r="H8884">
        <v>2</v>
      </c>
      <c r="I8884">
        <v>5</v>
      </c>
      <c r="J8884">
        <v>9942</v>
      </c>
    </row>
    <row r="8885" spans="1:10" x14ac:dyDescent="0.2">
      <c r="A8885" t="s">
        <v>26</v>
      </c>
      <c r="B8885" t="s">
        <v>32</v>
      </c>
      <c r="C8885">
        <v>2002</v>
      </c>
      <c r="D8885">
        <v>2.6</v>
      </c>
      <c r="E8885" t="s">
        <v>16</v>
      </c>
      <c r="F8885" t="s">
        <v>25</v>
      </c>
      <c r="G8885">
        <v>30901</v>
      </c>
      <c r="H8885">
        <v>3</v>
      </c>
      <c r="I8885">
        <v>5</v>
      </c>
      <c r="J8885">
        <v>7681</v>
      </c>
    </row>
    <row r="8886" spans="1:10" x14ac:dyDescent="0.2">
      <c r="A8886" t="s">
        <v>10</v>
      </c>
      <c r="B8886" t="s">
        <v>48</v>
      </c>
      <c r="C8886">
        <v>2000</v>
      </c>
      <c r="D8886">
        <v>1.5</v>
      </c>
      <c r="E8886" t="s">
        <v>22</v>
      </c>
      <c r="F8886" t="s">
        <v>17</v>
      </c>
      <c r="G8886">
        <v>258915</v>
      </c>
      <c r="H8886">
        <v>3</v>
      </c>
      <c r="I8886">
        <v>3</v>
      </c>
      <c r="J8886">
        <v>3921</v>
      </c>
    </row>
    <row r="8887" spans="1:10" x14ac:dyDescent="0.2">
      <c r="A8887" t="s">
        <v>40</v>
      </c>
      <c r="B8887" t="s">
        <v>41</v>
      </c>
      <c r="C8887">
        <v>2007</v>
      </c>
      <c r="D8887">
        <v>2</v>
      </c>
      <c r="E8887" t="s">
        <v>16</v>
      </c>
      <c r="F8887" t="s">
        <v>25</v>
      </c>
      <c r="G8887">
        <v>41481</v>
      </c>
      <c r="H8887">
        <v>2</v>
      </c>
      <c r="I8887">
        <v>5</v>
      </c>
      <c r="J8887">
        <v>8370</v>
      </c>
    </row>
    <row r="8888" spans="1:10" x14ac:dyDescent="0.2">
      <c r="A8888" t="s">
        <v>18</v>
      </c>
      <c r="B8888" t="s">
        <v>52</v>
      </c>
      <c r="C8888">
        <v>2022</v>
      </c>
      <c r="D8888">
        <v>3.6</v>
      </c>
      <c r="E8888" t="s">
        <v>12</v>
      </c>
      <c r="F8888" t="s">
        <v>17</v>
      </c>
      <c r="G8888">
        <v>198362</v>
      </c>
      <c r="H8888">
        <v>5</v>
      </c>
      <c r="I8888">
        <v>5</v>
      </c>
      <c r="J8888">
        <v>11832</v>
      </c>
    </row>
    <row r="8889" spans="1:10" x14ac:dyDescent="0.2">
      <c r="A8889" t="s">
        <v>14</v>
      </c>
      <c r="B8889" t="s">
        <v>15</v>
      </c>
      <c r="C8889">
        <v>2016</v>
      </c>
      <c r="D8889">
        <v>4</v>
      </c>
      <c r="E8889" t="s">
        <v>16</v>
      </c>
      <c r="F8889" t="s">
        <v>17</v>
      </c>
      <c r="G8889">
        <v>110946</v>
      </c>
      <c r="H8889">
        <v>5</v>
      </c>
      <c r="I8889">
        <v>4</v>
      </c>
      <c r="J8889">
        <v>13181</v>
      </c>
    </row>
    <row r="8890" spans="1:10" x14ac:dyDescent="0.2">
      <c r="A8890" t="s">
        <v>14</v>
      </c>
      <c r="B8890" t="s">
        <v>15</v>
      </c>
      <c r="C8890">
        <v>2022</v>
      </c>
      <c r="D8890">
        <v>1.6</v>
      </c>
      <c r="E8890" t="s">
        <v>22</v>
      </c>
      <c r="F8890" t="s">
        <v>17</v>
      </c>
      <c r="G8890">
        <v>194358</v>
      </c>
      <c r="H8890">
        <v>4</v>
      </c>
      <c r="I8890">
        <v>1</v>
      </c>
      <c r="J8890">
        <v>11912</v>
      </c>
    </row>
    <row r="8891" spans="1:10" x14ac:dyDescent="0.2">
      <c r="A8891" t="s">
        <v>33</v>
      </c>
      <c r="B8891" t="s">
        <v>55</v>
      </c>
      <c r="C8891">
        <v>2010</v>
      </c>
      <c r="D8891">
        <v>1.8</v>
      </c>
      <c r="E8891" t="s">
        <v>28</v>
      </c>
      <c r="F8891" t="s">
        <v>17</v>
      </c>
      <c r="G8891">
        <v>38947</v>
      </c>
      <c r="H8891">
        <v>4</v>
      </c>
      <c r="I8891">
        <v>4</v>
      </c>
      <c r="J8891">
        <v>9621</v>
      </c>
    </row>
    <row r="8892" spans="1:10" x14ac:dyDescent="0.2">
      <c r="A8892" t="s">
        <v>20</v>
      </c>
      <c r="B8892" t="s">
        <v>50</v>
      </c>
      <c r="C8892">
        <v>2015</v>
      </c>
      <c r="D8892">
        <v>4.3</v>
      </c>
      <c r="E8892" t="s">
        <v>28</v>
      </c>
      <c r="F8892" t="s">
        <v>25</v>
      </c>
      <c r="G8892">
        <v>21986</v>
      </c>
      <c r="H8892">
        <v>4</v>
      </c>
      <c r="I8892">
        <v>1</v>
      </c>
      <c r="J8892">
        <v>12460</v>
      </c>
    </row>
    <row r="8893" spans="1:10" x14ac:dyDescent="0.2">
      <c r="A8893" t="s">
        <v>26</v>
      </c>
      <c r="B8893" t="s">
        <v>47</v>
      </c>
      <c r="C8893">
        <v>2001</v>
      </c>
      <c r="D8893">
        <v>2.4</v>
      </c>
      <c r="E8893" t="s">
        <v>22</v>
      </c>
      <c r="F8893" t="s">
        <v>13</v>
      </c>
      <c r="G8893">
        <v>153623</v>
      </c>
      <c r="H8893">
        <v>5</v>
      </c>
      <c r="I8893">
        <v>5</v>
      </c>
      <c r="J8893">
        <v>5727</v>
      </c>
    </row>
    <row r="8894" spans="1:10" x14ac:dyDescent="0.2">
      <c r="A8894" t="s">
        <v>33</v>
      </c>
      <c r="B8894" t="s">
        <v>34</v>
      </c>
      <c r="C8894">
        <v>2004</v>
      </c>
      <c r="D8894">
        <v>2.9</v>
      </c>
      <c r="E8894" t="s">
        <v>28</v>
      </c>
      <c r="F8894" t="s">
        <v>17</v>
      </c>
      <c r="G8894">
        <v>215282</v>
      </c>
      <c r="H8894">
        <v>4</v>
      </c>
      <c r="I8894">
        <v>3</v>
      </c>
      <c r="J8894">
        <v>5394</v>
      </c>
    </row>
    <row r="8895" spans="1:10" x14ac:dyDescent="0.2">
      <c r="A8895" t="s">
        <v>36</v>
      </c>
      <c r="B8895" t="s">
        <v>37</v>
      </c>
      <c r="C8895">
        <v>2015</v>
      </c>
      <c r="D8895">
        <v>4.5999999999999996</v>
      </c>
      <c r="E8895" t="s">
        <v>12</v>
      </c>
      <c r="F8895" t="s">
        <v>17</v>
      </c>
      <c r="G8895">
        <v>172957</v>
      </c>
      <c r="H8895">
        <v>2</v>
      </c>
      <c r="I8895">
        <v>5</v>
      </c>
      <c r="J8895">
        <v>11240</v>
      </c>
    </row>
    <row r="8896" spans="1:10" x14ac:dyDescent="0.2">
      <c r="A8896" t="s">
        <v>26</v>
      </c>
      <c r="B8896" t="s">
        <v>27</v>
      </c>
      <c r="C8896">
        <v>2021</v>
      </c>
      <c r="D8896">
        <v>3.3</v>
      </c>
      <c r="E8896" t="s">
        <v>28</v>
      </c>
      <c r="F8896" t="s">
        <v>17</v>
      </c>
      <c r="G8896">
        <v>172897</v>
      </c>
      <c r="H8896">
        <v>3</v>
      </c>
      <c r="I8896">
        <v>3</v>
      </c>
      <c r="J8896">
        <v>11742</v>
      </c>
    </row>
    <row r="8897" spans="1:10" x14ac:dyDescent="0.2">
      <c r="A8897" t="s">
        <v>33</v>
      </c>
      <c r="B8897" t="s">
        <v>34</v>
      </c>
      <c r="C8897">
        <v>2001</v>
      </c>
      <c r="D8897">
        <v>3.8</v>
      </c>
      <c r="E8897" t="s">
        <v>16</v>
      </c>
      <c r="F8897" t="s">
        <v>13</v>
      </c>
      <c r="G8897">
        <v>188485</v>
      </c>
      <c r="H8897">
        <v>2</v>
      </c>
      <c r="I8897">
        <v>5</v>
      </c>
      <c r="J8897">
        <v>5430</v>
      </c>
    </row>
    <row r="8898" spans="1:10" x14ac:dyDescent="0.2">
      <c r="A8898" t="s">
        <v>33</v>
      </c>
      <c r="B8898" t="s">
        <v>34</v>
      </c>
      <c r="C8898">
        <v>2007</v>
      </c>
      <c r="D8898">
        <v>3.4</v>
      </c>
      <c r="E8898" t="s">
        <v>28</v>
      </c>
      <c r="F8898" t="s">
        <v>25</v>
      </c>
      <c r="G8898">
        <v>271277</v>
      </c>
      <c r="H8898">
        <v>2</v>
      </c>
      <c r="I8898">
        <v>1</v>
      </c>
      <c r="J8898">
        <v>4174</v>
      </c>
    </row>
    <row r="8899" spans="1:10" x14ac:dyDescent="0.2">
      <c r="A8899" t="s">
        <v>26</v>
      </c>
      <c r="B8899" t="s">
        <v>47</v>
      </c>
      <c r="C8899">
        <v>2010</v>
      </c>
      <c r="D8899">
        <v>3.8</v>
      </c>
      <c r="E8899" t="s">
        <v>22</v>
      </c>
      <c r="F8899" t="s">
        <v>25</v>
      </c>
      <c r="G8899">
        <v>84379</v>
      </c>
      <c r="H8899">
        <v>4</v>
      </c>
      <c r="I8899">
        <v>4</v>
      </c>
      <c r="J8899">
        <v>11212</v>
      </c>
    </row>
    <row r="8900" spans="1:10" x14ac:dyDescent="0.2">
      <c r="A8900" t="s">
        <v>40</v>
      </c>
      <c r="B8900" t="s">
        <v>51</v>
      </c>
      <c r="C8900">
        <v>2002</v>
      </c>
      <c r="D8900">
        <v>4.3</v>
      </c>
      <c r="E8900" t="s">
        <v>16</v>
      </c>
      <c r="F8900" t="s">
        <v>13</v>
      </c>
      <c r="G8900">
        <v>171943</v>
      </c>
      <c r="H8900">
        <v>5</v>
      </c>
      <c r="I8900">
        <v>3</v>
      </c>
      <c r="J8900">
        <v>6561</v>
      </c>
    </row>
    <row r="8901" spans="1:10" x14ac:dyDescent="0.2">
      <c r="A8901" t="s">
        <v>14</v>
      </c>
      <c r="B8901" t="s">
        <v>39</v>
      </c>
      <c r="C8901">
        <v>2015</v>
      </c>
      <c r="D8901">
        <v>2.2999999999999998</v>
      </c>
      <c r="E8901" t="s">
        <v>22</v>
      </c>
      <c r="F8901" t="s">
        <v>13</v>
      </c>
      <c r="G8901">
        <v>186446</v>
      </c>
      <c r="H8901">
        <v>2</v>
      </c>
      <c r="I8901">
        <v>1</v>
      </c>
      <c r="J8901">
        <v>9171</v>
      </c>
    </row>
    <row r="8902" spans="1:10" x14ac:dyDescent="0.2">
      <c r="A8902" t="s">
        <v>20</v>
      </c>
      <c r="B8902" t="s">
        <v>50</v>
      </c>
      <c r="C8902">
        <v>2016</v>
      </c>
      <c r="D8902">
        <v>3.1</v>
      </c>
      <c r="E8902" t="s">
        <v>16</v>
      </c>
      <c r="F8902" t="s">
        <v>17</v>
      </c>
      <c r="G8902">
        <v>171454</v>
      </c>
      <c r="H8902">
        <v>3</v>
      </c>
      <c r="I8902">
        <v>3</v>
      </c>
      <c r="J8902">
        <v>11070</v>
      </c>
    </row>
    <row r="8903" spans="1:10" x14ac:dyDescent="0.2">
      <c r="A8903" t="s">
        <v>29</v>
      </c>
      <c r="B8903" t="s">
        <v>56</v>
      </c>
      <c r="C8903">
        <v>2014</v>
      </c>
      <c r="D8903">
        <v>1.9</v>
      </c>
      <c r="E8903" t="s">
        <v>16</v>
      </c>
      <c r="F8903" t="s">
        <v>17</v>
      </c>
      <c r="G8903">
        <v>63052</v>
      </c>
      <c r="H8903">
        <v>3</v>
      </c>
      <c r="I8903">
        <v>1</v>
      </c>
      <c r="J8903">
        <v>11438</v>
      </c>
    </row>
    <row r="8904" spans="1:10" x14ac:dyDescent="0.2">
      <c r="A8904" t="s">
        <v>23</v>
      </c>
      <c r="B8904" t="s">
        <v>45</v>
      </c>
      <c r="C8904">
        <v>2017</v>
      </c>
      <c r="D8904">
        <v>3.7</v>
      </c>
      <c r="E8904" t="s">
        <v>16</v>
      </c>
      <c r="F8904" t="s">
        <v>17</v>
      </c>
      <c r="G8904">
        <v>280427</v>
      </c>
      <c r="H8904">
        <v>3</v>
      </c>
      <c r="I8904">
        <v>1</v>
      </c>
      <c r="J8904">
        <v>9791</v>
      </c>
    </row>
    <row r="8905" spans="1:10" x14ac:dyDescent="0.2">
      <c r="A8905" t="s">
        <v>18</v>
      </c>
      <c r="B8905" t="s">
        <v>52</v>
      </c>
      <c r="C8905">
        <v>2005</v>
      </c>
      <c r="D8905">
        <v>2.6</v>
      </c>
      <c r="E8905" t="s">
        <v>16</v>
      </c>
      <c r="F8905" t="s">
        <v>25</v>
      </c>
      <c r="G8905">
        <v>169337</v>
      </c>
      <c r="H8905">
        <v>3</v>
      </c>
      <c r="I8905">
        <v>5</v>
      </c>
      <c r="J8905">
        <v>5813</v>
      </c>
    </row>
    <row r="8906" spans="1:10" x14ac:dyDescent="0.2">
      <c r="A8906" t="s">
        <v>10</v>
      </c>
      <c r="B8906" t="s">
        <v>48</v>
      </c>
      <c r="C8906">
        <v>2002</v>
      </c>
      <c r="D8906">
        <v>2.6</v>
      </c>
      <c r="E8906" t="s">
        <v>22</v>
      </c>
      <c r="F8906" t="s">
        <v>13</v>
      </c>
      <c r="G8906">
        <v>103919</v>
      </c>
      <c r="H8906">
        <v>2</v>
      </c>
      <c r="I8906">
        <v>3</v>
      </c>
      <c r="J8906">
        <v>7221</v>
      </c>
    </row>
    <row r="8907" spans="1:10" x14ac:dyDescent="0.2">
      <c r="A8907" t="s">
        <v>26</v>
      </c>
      <c r="B8907" t="s">
        <v>32</v>
      </c>
      <c r="C8907">
        <v>2007</v>
      </c>
      <c r="D8907">
        <v>2.1</v>
      </c>
      <c r="E8907" t="s">
        <v>16</v>
      </c>
      <c r="F8907" t="s">
        <v>13</v>
      </c>
      <c r="G8907">
        <v>271466</v>
      </c>
      <c r="H8907">
        <v>5</v>
      </c>
      <c r="I8907">
        <v>1</v>
      </c>
      <c r="J8907">
        <v>3870</v>
      </c>
    </row>
    <row r="8908" spans="1:10" x14ac:dyDescent="0.2">
      <c r="A8908" t="s">
        <v>14</v>
      </c>
      <c r="B8908" t="s">
        <v>39</v>
      </c>
      <c r="C8908">
        <v>2012</v>
      </c>
      <c r="D8908">
        <v>3.2</v>
      </c>
      <c r="E8908" t="s">
        <v>12</v>
      </c>
      <c r="F8908" t="s">
        <v>17</v>
      </c>
      <c r="G8908">
        <v>167296</v>
      </c>
      <c r="H8908">
        <v>3</v>
      </c>
      <c r="I8908">
        <v>1</v>
      </c>
      <c r="J8908">
        <v>9054</v>
      </c>
    </row>
    <row r="8909" spans="1:10" x14ac:dyDescent="0.2">
      <c r="A8909" t="s">
        <v>36</v>
      </c>
      <c r="B8909" t="s">
        <v>37</v>
      </c>
      <c r="C8909">
        <v>2006</v>
      </c>
      <c r="D8909">
        <v>1.1000000000000001</v>
      </c>
      <c r="E8909" t="s">
        <v>12</v>
      </c>
      <c r="F8909" t="s">
        <v>17</v>
      </c>
      <c r="G8909">
        <v>286944</v>
      </c>
      <c r="H8909">
        <v>4</v>
      </c>
      <c r="I8909">
        <v>4</v>
      </c>
      <c r="J8909">
        <v>2761</v>
      </c>
    </row>
    <row r="8910" spans="1:10" x14ac:dyDescent="0.2">
      <c r="A8910" t="s">
        <v>23</v>
      </c>
      <c r="B8910" t="s">
        <v>45</v>
      </c>
      <c r="C8910">
        <v>2007</v>
      </c>
      <c r="D8910">
        <v>4.2</v>
      </c>
      <c r="E8910" t="s">
        <v>16</v>
      </c>
      <c r="F8910" t="s">
        <v>17</v>
      </c>
      <c r="G8910">
        <v>27307</v>
      </c>
      <c r="H8910">
        <v>3</v>
      </c>
      <c r="I8910">
        <v>5</v>
      </c>
      <c r="J8910">
        <v>12353</v>
      </c>
    </row>
    <row r="8911" spans="1:10" x14ac:dyDescent="0.2">
      <c r="A8911" t="s">
        <v>23</v>
      </c>
      <c r="B8911" t="s">
        <v>45</v>
      </c>
      <c r="C8911">
        <v>2009</v>
      </c>
      <c r="D8911">
        <v>3.3</v>
      </c>
      <c r="E8911" t="s">
        <v>28</v>
      </c>
      <c r="F8911" t="s">
        <v>13</v>
      </c>
      <c r="G8911">
        <v>72733</v>
      </c>
      <c r="H8911">
        <v>2</v>
      </c>
      <c r="I8911">
        <v>3</v>
      </c>
      <c r="J8911">
        <v>8645</v>
      </c>
    </row>
    <row r="8912" spans="1:10" x14ac:dyDescent="0.2">
      <c r="A8912" t="s">
        <v>18</v>
      </c>
      <c r="B8912" t="s">
        <v>52</v>
      </c>
      <c r="C8912">
        <v>2015</v>
      </c>
      <c r="D8912">
        <v>4.8</v>
      </c>
      <c r="E8912" t="s">
        <v>22</v>
      </c>
      <c r="F8912" t="s">
        <v>17</v>
      </c>
      <c r="G8912">
        <v>148686</v>
      </c>
      <c r="H8912">
        <v>4</v>
      </c>
      <c r="I8912">
        <v>1</v>
      </c>
      <c r="J8912">
        <v>13926</v>
      </c>
    </row>
    <row r="8913" spans="1:10" x14ac:dyDescent="0.2">
      <c r="A8913" t="s">
        <v>29</v>
      </c>
      <c r="B8913" t="s">
        <v>56</v>
      </c>
      <c r="C8913">
        <v>2015</v>
      </c>
      <c r="D8913">
        <v>1.6</v>
      </c>
      <c r="E8913" t="s">
        <v>28</v>
      </c>
      <c r="F8913" t="s">
        <v>25</v>
      </c>
      <c r="G8913">
        <v>166446</v>
      </c>
      <c r="H8913">
        <v>3</v>
      </c>
      <c r="I8913">
        <v>1</v>
      </c>
      <c r="J8913">
        <v>6871</v>
      </c>
    </row>
    <row r="8914" spans="1:10" x14ac:dyDescent="0.2">
      <c r="A8914" t="s">
        <v>10</v>
      </c>
      <c r="B8914" t="s">
        <v>31</v>
      </c>
      <c r="C8914">
        <v>2015</v>
      </c>
      <c r="D8914">
        <v>4.5999999999999996</v>
      </c>
      <c r="E8914" t="s">
        <v>22</v>
      </c>
      <c r="F8914" t="s">
        <v>25</v>
      </c>
      <c r="G8914">
        <v>275056</v>
      </c>
      <c r="H8914">
        <v>5</v>
      </c>
      <c r="I8914">
        <v>3</v>
      </c>
      <c r="J8914">
        <v>9698</v>
      </c>
    </row>
    <row r="8915" spans="1:10" x14ac:dyDescent="0.2">
      <c r="A8915" t="s">
        <v>26</v>
      </c>
      <c r="B8915" t="s">
        <v>47</v>
      </c>
      <c r="C8915">
        <v>2016</v>
      </c>
      <c r="D8915">
        <v>4.2</v>
      </c>
      <c r="E8915" t="s">
        <v>28</v>
      </c>
      <c r="F8915" t="s">
        <v>25</v>
      </c>
      <c r="G8915">
        <v>297649</v>
      </c>
      <c r="H8915">
        <v>3</v>
      </c>
      <c r="I8915">
        <v>5</v>
      </c>
      <c r="J8915">
        <v>7147</v>
      </c>
    </row>
    <row r="8916" spans="1:10" x14ac:dyDescent="0.2">
      <c r="A8916" t="s">
        <v>33</v>
      </c>
      <c r="B8916" t="s">
        <v>43</v>
      </c>
      <c r="C8916">
        <v>2005</v>
      </c>
      <c r="D8916">
        <v>3.5</v>
      </c>
      <c r="E8916" t="s">
        <v>28</v>
      </c>
      <c r="F8916" t="s">
        <v>17</v>
      </c>
      <c r="G8916">
        <v>126275</v>
      </c>
      <c r="H8916">
        <v>3</v>
      </c>
      <c r="I8916">
        <v>2</v>
      </c>
      <c r="J8916">
        <v>8074</v>
      </c>
    </row>
    <row r="8917" spans="1:10" x14ac:dyDescent="0.2">
      <c r="A8917" t="s">
        <v>26</v>
      </c>
      <c r="B8917" t="s">
        <v>32</v>
      </c>
      <c r="C8917">
        <v>2012</v>
      </c>
      <c r="D8917">
        <v>3.8</v>
      </c>
      <c r="E8917" t="s">
        <v>28</v>
      </c>
      <c r="F8917" t="s">
        <v>25</v>
      </c>
      <c r="G8917">
        <v>261912</v>
      </c>
      <c r="H8917">
        <v>5</v>
      </c>
      <c r="I8917">
        <v>5</v>
      </c>
      <c r="J8917">
        <v>6261</v>
      </c>
    </row>
    <row r="8918" spans="1:10" x14ac:dyDescent="0.2">
      <c r="A8918" t="s">
        <v>14</v>
      </c>
      <c r="B8918" t="s">
        <v>46</v>
      </c>
      <c r="C8918">
        <v>2012</v>
      </c>
      <c r="D8918">
        <v>1.5</v>
      </c>
      <c r="E8918" t="s">
        <v>16</v>
      </c>
      <c r="F8918" t="s">
        <v>25</v>
      </c>
      <c r="G8918">
        <v>67196</v>
      </c>
      <c r="H8918">
        <v>3</v>
      </c>
      <c r="I8918">
        <v>2</v>
      </c>
      <c r="J8918">
        <v>8856</v>
      </c>
    </row>
    <row r="8919" spans="1:10" x14ac:dyDescent="0.2">
      <c r="A8919" t="s">
        <v>20</v>
      </c>
      <c r="B8919" t="s">
        <v>21</v>
      </c>
      <c r="C8919">
        <v>2001</v>
      </c>
      <c r="D8919">
        <v>5</v>
      </c>
      <c r="E8919" t="s">
        <v>28</v>
      </c>
      <c r="F8919" t="s">
        <v>13</v>
      </c>
      <c r="G8919">
        <v>214136</v>
      </c>
      <c r="H8919">
        <v>4</v>
      </c>
      <c r="I8919">
        <v>4</v>
      </c>
      <c r="J8919">
        <v>5117</v>
      </c>
    </row>
    <row r="8920" spans="1:10" x14ac:dyDescent="0.2">
      <c r="A8920" t="s">
        <v>36</v>
      </c>
      <c r="B8920" t="s">
        <v>53</v>
      </c>
      <c r="C8920">
        <v>2016</v>
      </c>
      <c r="D8920">
        <v>2.1</v>
      </c>
      <c r="E8920" t="s">
        <v>12</v>
      </c>
      <c r="F8920" t="s">
        <v>13</v>
      </c>
      <c r="G8920">
        <v>80179</v>
      </c>
      <c r="H8920">
        <v>4</v>
      </c>
      <c r="I8920">
        <v>2</v>
      </c>
      <c r="J8920">
        <v>9396</v>
      </c>
    </row>
    <row r="8921" spans="1:10" x14ac:dyDescent="0.2">
      <c r="A8921" t="s">
        <v>10</v>
      </c>
      <c r="B8921" t="s">
        <v>31</v>
      </c>
      <c r="C8921">
        <v>2006</v>
      </c>
      <c r="D8921">
        <v>3.6</v>
      </c>
      <c r="E8921" t="s">
        <v>16</v>
      </c>
      <c r="F8921" t="s">
        <v>25</v>
      </c>
      <c r="G8921">
        <v>59893</v>
      </c>
      <c r="H8921">
        <v>5</v>
      </c>
      <c r="I8921">
        <v>1</v>
      </c>
      <c r="J8921">
        <v>9302</v>
      </c>
    </row>
    <row r="8922" spans="1:10" x14ac:dyDescent="0.2">
      <c r="A8922" t="s">
        <v>26</v>
      </c>
      <c r="B8922" t="s">
        <v>32</v>
      </c>
      <c r="C8922">
        <v>2004</v>
      </c>
      <c r="D8922">
        <v>1.3</v>
      </c>
      <c r="E8922" t="s">
        <v>22</v>
      </c>
      <c r="F8922" t="s">
        <v>17</v>
      </c>
      <c r="G8922">
        <v>106431</v>
      </c>
      <c r="H8922">
        <v>5</v>
      </c>
      <c r="I8922">
        <v>3</v>
      </c>
      <c r="J8922">
        <v>7971</v>
      </c>
    </row>
    <row r="8923" spans="1:10" x14ac:dyDescent="0.2">
      <c r="A8923" t="s">
        <v>10</v>
      </c>
      <c r="B8923" t="s">
        <v>11</v>
      </c>
      <c r="C8923">
        <v>2017</v>
      </c>
      <c r="D8923">
        <v>2.1</v>
      </c>
      <c r="E8923" t="s">
        <v>12</v>
      </c>
      <c r="F8923" t="s">
        <v>13</v>
      </c>
      <c r="G8923">
        <v>277622</v>
      </c>
      <c r="H8923">
        <v>3</v>
      </c>
      <c r="I8923">
        <v>1</v>
      </c>
      <c r="J8923">
        <v>5747</v>
      </c>
    </row>
    <row r="8924" spans="1:10" x14ac:dyDescent="0.2">
      <c r="A8924" t="s">
        <v>20</v>
      </c>
      <c r="B8924" t="s">
        <v>50</v>
      </c>
      <c r="C8924">
        <v>2015</v>
      </c>
      <c r="D8924">
        <v>4.4000000000000004</v>
      </c>
      <c r="E8924" t="s">
        <v>28</v>
      </c>
      <c r="F8924" t="s">
        <v>13</v>
      </c>
      <c r="G8924">
        <v>290012</v>
      </c>
      <c r="H8924">
        <v>2</v>
      </c>
      <c r="I8924">
        <v>2</v>
      </c>
      <c r="J8924">
        <v>7199</v>
      </c>
    </row>
    <row r="8925" spans="1:10" x14ac:dyDescent="0.2">
      <c r="A8925" t="s">
        <v>29</v>
      </c>
      <c r="B8925" t="s">
        <v>56</v>
      </c>
      <c r="C8925">
        <v>2002</v>
      </c>
      <c r="D8925">
        <v>1.1000000000000001</v>
      </c>
      <c r="E8925" t="s">
        <v>28</v>
      </c>
      <c r="F8925" t="s">
        <v>13</v>
      </c>
      <c r="G8925">
        <v>164737</v>
      </c>
      <c r="H8925">
        <v>5</v>
      </c>
      <c r="I8925">
        <v>3</v>
      </c>
      <c r="J8925">
        <v>2505</v>
      </c>
    </row>
    <row r="8926" spans="1:10" x14ac:dyDescent="0.2">
      <c r="A8926" t="s">
        <v>18</v>
      </c>
      <c r="B8926" t="s">
        <v>52</v>
      </c>
      <c r="C8926">
        <v>2002</v>
      </c>
      <c r="D8926">
        <v>1.2</v>
      </c>
      <c r="E8926" t="s">
        <v>12</v>
      </c>
      <c r="F8926" t="s">
        <v>17</v>
      </c>
      <c r="G8926">
        <v>104621</v>
      </c>
      <c r="H8926">
        <v>5</v>
      </c>
      <c r="I8926">
        <v>4</v>
      </c>
      <c r="J8926">
        <v>5307</v>
      </c>
    </row>
    <row r="8927" spans="1:10" x14ac:dyDescent="0.2">
      <c r="A8927" t="s">
        <v>20</v>
      </c>
      <c r="B8927" t="s">
        <v>42</v>
      </c>
      <c r="C8927">
        <v>2013</v>
      </c>
      <c r="D8927">
        <v>3.7</v>
      </c>
      <c r="E8927" t="s">
        <v>28</v>
      </c>
      <c r="F8927" t="s">
        <v>13</v>
      </c>
      <c r="G8927">
        <v>18182</v>
      </c>
      <c r="H8927">
        <v>3</v>
      </c>
      <c r="I8927">
        <v>3</v>
      </c>
      <c r="J8927">
        <v>11336</v>
      </c>
    </row>
    <row r="8928" spans="1:10" x14ac:dyDescent="0.2">
      <c r="A8928" t="s">
        <v>18</v>
      </c>
      <c r="B8928" t="s">
        <v>19</v>
      </c>
      <c r="C8928">
        <v>2000</v>
      </c>
      <c r="D8928">
        <v>3.3</v>
      </c>
      <c r="E8928" t="s">
        <v>12</v>
      </c>
      <c r="F8928" t="s">
        <v>25</v>
      </c>
      <c r="G8928">
        <v>156246</v>
      </c>
      <c r="H8928">
        <v>3</v>
      </c>
      <c r="I8928">
        <v>5</v>
      </c>
      <c r="J8928">
        <v>4275</v>
      </c>
    </row>
    <row r="8929" spans="1:10" x14ac:dyDescent="0.2">
      <c r="A8929" t="s">
        <v>26</v>
      </c>
      <c r="B8929" t="s">
        <v>32</v>
      </c>
      <c r="C8929">
        <v>2016</v>
      </c>
      <c r="D8929">
        <v>4.3</v>
      </c>
      <c r="E8929" t="s">
        <v>22</v>
      </c>
      <c r="F8929" t="s">
        <v>17</v>
      </c>
      <c r="G8929">
        <v>170227</v>
      </c>
      <c r="H8929">
        <v>4</v>
      </c>
      <c r="I8929">
        <v>1</v>
      </c>
      <c r="J8929">
        <v>13295</v>
      </c>
    </row>
    <row r="8930" spans="1:10" x14ac:dyDescent="0.2">
      <c r="A8930" t="s">
        <v>20</v>
      </c>
      <c r="B8930" t="s">
        <v>21</v>
      </c>
      <c r="C8930">
        <v>2016</v>
      </c>
      <c r="D8930">
        <v>4.0999999999999996</v>
      </c>
      <c r="E8930" t="s">
        <v>12</v>
      </c>
      <c r="F8930" t="s">
        <v>17</v>
      </c>
      <c r="G8930">
        <v>249475</v>
      </c>
      <c r="H8930">
        <v>2</v>
      </c>
      <c r="I8930">
        <v>5</v>
      </c>
      <c r="J8930">
        <v>9510</v>
      </c>
    </row>
    <row r="8931" spans="1:10" x14ac:dyDescent="0.2">
      <c r="A8931" t="s">
        <v>33</v>
      </c>
      <c r="B8931" t="s">
        <v>34</v>
      </c>
      <c r="C8931">
        <v>2011</v>
      </c>
      <c r="D8931">
        <v>4.5</v>
      </c>
      <c r="E8931" t="s">
        <v>28</v>
      </c>
      <c r="F8931" t="s">
        <v>17</v>
      </c>
      <c r="G8931">
        <v>188240</v>
      </c>
      <c r="H8931">
        <v>5</v>
      </c>
      <c r="I8931">
        <v>3</v>
      </c>
      <c r="J8931">
        <v>9635</v>
      </c>
    </row>
    <row r="8932" spans="1:10" x14ac:dyDescent="0.2">
      <c r="A8932" t="s">
        <v>20</v>
      </c>
      <c r="B8932" t="s">
        <v>21</v>
      </c>
      <c r="C8932">
        <v>2011</v>
      </c>
      <c r="D8932">
        <v>1.9</v>
      </c>
      <c r="E8932" t="s">
        <v>22</v>
      </c>
      <c r="F8932" t="s">
        <v>17</v>
      </c>
      <c r="G8932">
        <v>73858</v>
      </c>
      <c r="H8932">
        <v>3</v>
      </c>
      <c r="I8932">
        <v>3</v>
      </c>
      <c r="J8932">
        <v>11322</v>
      </c>
    </row>
    <row r="8933" spans="1:10" x14ac:dyDescent="0.2">
      <c r="A8933" t="s">
        <v>26</v>
      </c>
      <c r="B8933" t="s">
        <v>32</v>
      </c>
      <c r="C8933">
        <v>2014</v>
      </c>
      <c r="D8933">
        <v>4.3</v>
      </c>
      <c r="E8933" t="s">
        <v>12</v>
      </c>
      <c r="F8933" t="s">
        <v>25</v>
      </c>
      <c r="G8933">
        <v>34617</v>
      </c>
      <c r="H8933">
        <v>2</v>
      </c>
      <c r="I8933">
        <v>4</v>
      </c>
      <c r="J8933">
        <v>11907</v>
      </c>
    </row>
    <row r="8934" spans="1:10" x14ac:dyDescent="0.2">
      <c r="A8934" t="s">
        <v>33</v>
      </c>
      <c r="B8934" t="s">
        <v>43</v>
      </c>
      <c r="C8934">
        <v>2016</v>
      </c>
      <c r="D8934">
        <v>1.5</v>
      </c>
      <c r="E8934" t="s">
        <v>22</v>
      </c>
      <c r="F8934" t="s">
        <v>13</v>
      </c>
      <c r="G8934">
        <v>108570</v>
      </c>
      <c r="H8934">
        <v>2</v>
      </c>
      <c r="I8934">
        <v>2</v>
      </c>
      <c r="J8934">
        <v>10228</v>
      </c>
    </row>
    <row r="8935" spans="1:10" x14ac:dyDescent="0.2">
      <c r="A8935" t="s">
        <v>26</v>
      </c>
      <c r="B8935" t="s">
        <v>27</v>
      </c>
      <c r="C8935">
        <v>2012</v>
      </c>
      <c r="D8935">
        <v>4.4000000000000004</v>
      </c>
      <c r="E8935" t="s">
        <v>12</v>
      </c>
      <c r="F8935" t="s">
        <v>25</v>
      </c>
      <c r="G8935">
        <v>63389</v>
      </c>
      <c r="H8935">
        <v>5</v>
      </c>
      <c r="I8935">
        <v>2</v>
      </c>
      <c r="J8935">
        <v>10832</v>
      </c>
    </row>
    <row r="8936" spans="1:10" x14ac:dyDescent="0.2">
      <c r="A8936" t="s">
        <v>29</v>
      </c>
      <c r="B8936" t="s">
        <v>56</v>
      </c>
      <c r="C8936">
        <v>2001</v>
      </c>
      <c r="D8936">
        <v>3.9</v>
      </c>
      <c r="E8936" t="s">
        <v>22</v>
      </c>
      <c r="F8936" t="s">
        <v>17</v>
      </c>
      <c r="G8936">
        <v>283111</v>
      </c>
      <c r="H8936">
        <v>4</v>
      </c>
      <c r="I8936">
        <v>1</v>
      </c>
      <c r="J8936">
        <v>6137</v>
      </c>
    </row>
    <row r="8937" spans="1:10" x14ac:dyDescent="0.2">
      <c r="A8937" t="s">
        <v>40</v>
      </c>
      <c r="B8937" t="s">
        <v>49</v>
      </c>
      <c r="C8937">
        <v>2006</v>
      </c>
      <c r="D8937">
        <v>4.4000000000000004</v>
      </c>
      <c r="E8937" t="s">
        <v>28</v>
      </c>
      <c r="F8937" t="s">
        <v>17</v>
      </c>
      <c r="G8937">
        <v>250389</v>
      </c>
      <c r="H8937">
        <v>2</v>
      </c>
      <c r="I8937">
        <v>5</v>
      </c>
      <c r="J8937">
        <v>6792</v>
      </c>
    </row>
    <row r="8938" spans="1:10" x14ac:dyDescent="0.2">
      <c r="A8938" t="s">
        <v>33</v>
      </c>
      <c r="B8938" t="s">
        <v>43</v>
      </c>
      <c r="C8938">
        <v>2010</v>
      </c>
      <c r="D8938">
        <v>3.3</v>
      </c>
      <c r="E8938" t="s">
        <v>22</v>
      </c>
      <c r="F8938" t="s">
        <v>13</v>
      </c>
      <c r="G8938">
        <v>561</v>
      </c>
      <c r="H8938">
        <v>5</v>
      </c>
      <c r="I8938">
        <v>4</v>
      </c>
      <c r="J8938">
        <v>12388</v>
      </c>
    </row>
    <row r="8939" spans="1:10" x14ac:dyDescent="0.2">
      <c r="A8939" t="s">
        <v>26</v>
      </c>
      <c r="B8939" t="s">
        <v>27</v>
      </c>
      <c r="C8939">
        <v>2019</v>
      </c>
      <c r="D8939">
        <v>4.2</v>
      </c>
      <c r="E8939" t="s">
        <v>28</v>
      </c>
      <c r="F8939" t="s">
        <v>17</v>
      </c>
      <c r="G8939">
        <v>113614</v>
      </c>
      <c r="H8939">
        <v>3</v>
      </c>
      <c r="I8939">
        <v>5</v>
      </c>
      <c r="J8939">
        <v>13227</v>
      </c>
    </row>
    <row r="8940" spans="1:10" x14ac:dyDescent="0.2">
      <c r="A8940" t="s">
        <v>10</v>
      </c>
      <c r="B8940" t="s">
        <v>31</v>
      </c>
      <c r="C8940">
        <v>2001</v>
      </c>
      <c r="D8940">
        <v>2.8</v>
      </c>
      <c r="E8940" t="s">
        <v>22</v>
      </c>
      <c r="F8940" t="s">
        <v>17</v>
      </c>
      <c r="G8940">
        <v>284655</v>
      </c>
      <c r="H8940">
        <v>5</v>
      </c>
      <c r="I8940">
        <v>1</v>
      </c>
      <c r="J8940">
        <v>5006</v>
      </c>
    </row>
    <row r="8941" spans="1:10" x14ac:dyDescent="0.2">
      <c r="A8941" t="s">
        <v>18</v>
      </c>
      <c r="B8941" t="s">
        <v>54</v>
      </c>
      <c r="C8941">
        <v>2006</v>
      </c>
      <c r="D8941">
        <v>4.8</v>
      </c>
      <c r="E8941" t="s">
        <v>12</v>
      </c>
      <c r="F8941" t="s">
        <v>17</v>
      </c>
      <c r="G8941">
        <v>236495</v>
      </c>
      <c r="H8941">
        <v>3</v>
      </c>
      <c r="I8941">
        <v>1</v>
      </c>
      <c r="J8941">
        <v>7470</v>
      </c>
    </row>
    <row r="8942" spans="1:10" x14ac:dyDescent="0.2">
      <c r="A8942" t="s">
        <v>33</v>
      </c>
      <c r="B8942" t="s">
        <v>43</v>
      </c>
      <c r="C8942">
        <v>2000</v>
      </c>
      <c r="D8942">
        <v>5</v>
      </c>
      <c r="E8942" t="s">
        <v>22</v>
      </c>
      <c r="F8942" t="s">
        <v>25</v>
      </c>
      <c r="G8942">
        <v>232886</v>
      </c>
      <c r="H8942">
        <v>3</v>
      </c>
      <c r="I8942">
        <v>3</v>
      </c>
      <c r="J8942">
        <v>6442</v>
      </c>
    </row>
    <row r="8943" spans="1:10" x14ac:dyDescent="0.2">
      <c r="A8943" t="s">
        <v>18</v>
      </c>
      <c r="B8943" t="s">
        <v>54</v>
      </c>
      <c r="C8943">
        <v>2008</v>
      </c>
      <c r="D8943">
        <v>3.4</v>
      </c>
      <c r="E8943" t="s">
        <v>22</v>
      </c>
      <c r="F8943" t="s">
        <v>25</v>
      </c>
      <c r="G8943">
        <v>204692</v>
      </c>
      <c r="H8943">
        <v>4</v>
      </c>
      <c r="I8943">
        <v>3</v>
      </c>
      <c r="J8943">
        <v>7806</v>
      </c>
    </row>
    <row r="8944" spans="1:10" x14ac:dyDescent="0.2">
      <c r="A8944" t="s">
        <v>40</v>
      </c>
      <c r="B8944" t="s">
        <v>41</v>
      </c>
      <c r="C8944">
        <v>2021</v>
      </c>
      <c r="D8944">
        <v>4.2</v>
      </c>
      <c r="E8944" t="s">
        <v>12</v>
      </c>
      <c r="F8944" t="s">
        <v>17</v>
      </c>
      <c r="G8944">
        <v>282353</v>
      </c>
      <c r="H8944">
        <v>5</v>
      </c>
      <c r="I8944">
        <v>4</v>
      </c>
      <c r="J8944">
        <v>10452</v>
      </c>
    </row>
    <row r="8945" spans="1:10" x14ac:dyDescent="0.2">
      <c r="A8945" t="s">
        <v>26</v>
      </c>
      <c r="B8945" t="s">
        <v>27</v>
      </c>
      <c r="C8945">
        <v>2018</v>
      </c>
      <c r="D8945">
        <v>2.4</v>
      </c>
      <c r="E8945" t="s">
        <v>22</v>
      </c>
      <c r="F8945" t="s">
        <v>17</v>
      </c>
      <c r="G8945">
        <v>135238</v>
      </c>
      <c r="H8945">
        <v>2</v>
      </c>
      <c r="I8945">
        <v>2</v>
      </c>
      <c r="J8945">
        <v>12695</v>
      </c>
    </row>
    <row r="8946" spans="1:10" x14ac:dyDescent="0.2">
      <c r="A8946" t="s">
        <v>29</v>
      </c>
      <c r="B8946" t="s">
        <v>35</v>
      </c>
      <c r="C8946">
        <v>2002</v>
      </c>
      <c r="D8946">
        <v>2.1</v>
      </c>
      <c r="E8946" t="s">
        <v>22</v>
      </c>
      <c r="F8946" t="s">
        <v>17</v>
      </c>
      <c r="G8946">
        <v>87629</v>
      </c>
      <c r="H8946">
        <v>5</v>
      </c>
      <c r="I8946">
        <v>1</v>
      </c>
      <c r="J8946">
        <v>8547</v>
      </c>
    </row>
    <row r="8947" spans="1:10" x14ac:dyDescent="0.2">
      <c r="A8947" t="s">
        <v>33</v>
      </c>
      <c r="B8947" t="s">
        <v>55</v>
      </c>
      <c r="C8947">
        <v>2001</v>
      </c>
      <c r="D8947">
        <v>4.5999999999999996</v>
      </c>
      <c r="E8947" t="s">
        <v>16</v>
      </c>
      <c r="F8947" t="s">
        <v>13</v>
      </c>
      <c r="G8947">
        <v>126853</v>
      </c>
      <c r="H8947">
        <v>5</v>
      </c>
      <c r="I8947">
        <v>2</v>
      </c>
      <c r="J8947">
        <v>7462</v>
      </c>
    </row>
    <row r="8948" spans="1:10" x14ac:dyDescent="0.2">
      <c r="A8948" t="s">
        <v>36</v>
      </c>
      <c r="B8948" t="s">
        <v>53</v>
      </c>
      <c r="C8948">
        <v>2017</v>
      </c>
      <c r="D8948">
        <v>1.9</v>
      </c>
      <c r="E8948" t="s">
        <v>16</v>
      </c>
      <c r="F8948" t="s">
        <v>17</v>
      </c>
      <c r="G8948">
        <v>67747</v>
      </c>
      <c r="H8948">
        <v>2</v>
      </c>
      <c r="I8948">
        <v>2</v>
      </c>
      <c r="J8948">
        <v>12245</v>
      </c>
    </row>
    <row r="8949" spans="1:10" x14ac:dyDescent="0.2">
      <c r="A8949" t="s">
        <v>26</v>
      </c>
      <c r="B8949" t="s">
        <v>32</v>
      </c>
      <c r="C8949">
        <v>2005</v>
      </c>
      <c r="D8949">
        <v>2.4</v>
      </c>
      <c r="E8949" t="s">
        <v>16</v>
      </c>
      <c r="F8949" t="s">
        <v>13</v>
      </c>
      <c r="G8949">
        <v>247532</v>
      </c>
      <c r="H8949">
        <v>3</v>
      </c>
      <c r="I8949">
        <v>3</v>
      </c>
      <c r="J8949">
        <v>4049</v>
      </c>
    </row>
    <row r="8950" spans="1:10" x14ac:dyDescent="0.2">
      <c r="A8950" t="s">
        <v>14</v>
      </c>
      <c r="B8950" t="s">
        <v>46</v>
      </c>
      <c r="C8950">
        <v>2015</v>
      </c>
      <c r="D8950">
        <v>4</v>
      </c>
      <c r="E8950" t="s">
        <v>22</v>
      </c>
      <c r="F8950" t="s">
        <v>25</v>
      </c>
      <c r="G8950">
        <v>207715</v>
      </c>
      <c r="H8950">
        <v>2</v>
      </c>
      <c r="I8950">
        <v>1</v>
      </c>
      <c r="J8950">
        <v>10445</v>
      </c>
    </row>
    <row r="8951" spans="1:10" x14ac:dyDescent="0.2">
      <c r="A8951" t="s">
        <v>26</v>
      </c>
      <c r="B8951" t="s">
        <v>32</v>
      </c>
      <c r="C8951">
        <v>2019</v>
      </c>
      <c r="D8951">
        <v>2.8</v>
      </c>
      <c r="E8951" t="s">
        <v>28</v>
      </c>
      <c r="F8951" t="s">
        <v>25</v>
      </c>
      <c r="G8951">
        <v>142254</v>
      </c>
      <c r="H8951">
        <v>3</v>
      </c>
      <c r="I8951">
        <v>4</v>
      </c>
      <c r="J8951">
        <v>9754</v>
      </c>
    </row>
    <row r="8952" spans="1:10" x14ac:dyDescent="0.2">
      <c r="A8952" t="s">
        <v>33</v>
      </c>
      <c r="B8952" t="s">
        <v>34</v>
      </c>
      <c r="C8952">
        <v>2017</v>
      </c>
      <c r="D8952">
        <v>3.2</v>
      </c>
      <c r="E8952" t="s">
        <v>12</v>
      </c>
      <c r="F8952" t="s">
        <v>17</v>
      </c>
      <c r="G8952">
        <v>271941</v>
      </c>
      <c r="H8952">
        <v>3</v>
      </c>
      <c r="I8952">
        <v>2</v>
      </c>
      <c r="J8952">
        <v>8461</v>
      </c>
    </row>
    <row r="8953" spans="1:10" x14ac:dyDescent="0.2">
      <c r="A8953" t="s">
        <v>10</v>
      </c>
      <c r="B8953" t="s">
        <v>48</v>
      </c>
      <c r="C8953">
        <v>2012</v>
      </c>
      <c r="D8953">
        <v>1.1000000000000001</v>
      </c>
      <c r="E8953" t="s">
        <v>28</v>
      </c>
      <c r="F8953" t="s">
        <v>17</v>
      </c>
      <c r="G8953">
        <v>197244</v>
      </c>
      <c r="H8953">
        <v>5</v>
      </c>
      <c r="I8953">
        <v>5</v>
      </c>
      <c r="J8953">
        <v>6355</v>
      </c>
    </row>
    <row r="8954" spans="1:10" x14ac:dyDescent="0.2">
      <c r="A8954" t="s">
        <v>10</v>
      </c>
      <c r="B8954" t="s">
        <v>31</v>
      </c>
      <c r="C8954">
        <v>2020</v>
      </c>
      <c r="D8954">
        <v>1.1000000000000001</v>
      </c>
      <c r="E8954" t="s">
        <v>22</v>
      </c>
      <c r="F8954" t="s">
        <v>17</v>
      </c>
      <c r="G8954">
        <v>213443</v>
      </c>
      <c r="H8954">
        <v>5</v>
      </c>
      <c r="I8954">
        <v>4</v>
      </c>
      <c r="J8954">
        <v>10431</v>
      </c>
    </row>
    <row r="8955" spans="1:10" x14ac:dyDescent="0.2">
      <c r="A8955" t="s">
        <v>10</v>
      </c>
      <c r="B8955" t="s">
        <v>31</v>
      </c>
      <c r="C8955">
        <v>2003</v>
      </c>
      <c r="D8955">
        <v>2.2000000000000002</v>
      </c>
      <c r="E8955" t="s">
        <v>28</v>
      </c>
      <c r="F8955" t="s">
        <v>13</v>
      </c>
      <c r="G8955">
        <v>288186</v>
      </c>
      <c r="H8955">
        <v>2</v>
      </c>
      <c r="I8955">
        <v>1</v>
      </c>
      <c r="J8955">
        <v>2000</v>
      </c>
    </row>
    <row r="8956" spans="1:10" x14ac:dyDescent="0.2">
      <c r="A8956" t="s">
        <v>14</v>
      </c>
      <c r="B8956" t="s">
        <v>39</v>
      </c>
      <c r="C8956">
        <v>2019</v>
      </c>
      <c r="D8956">
        <v>2.4</v>
      </c>
      <c r="E8956" t="s">
        <v>22</v>
      </c>
      <c r="F8956" t="s">
        <v>17</v>
      </c>
      <c r="G8956">
        <v>245509</v>
      </c>
      <c r="H8956">
        <v>2</v>
      </c>
      <c r="I8956">
        <v>3</v>
      </c>
      <c r="J8956">
        <v>10789</v>
      </c>
    </row>
    <row r="8957" spans="1:10" x14ac:dyDescent="0.2">
      <c r="A8957" t="s">
        <v>40</v>
      </c>
      <c r="B8957" t="s">
        <v>41</v>
      </c>
      <c r="C8957">
        <v>2004</v>
      </c>
      <c r="D8957">
        <v>1.9</v>
      </c>
      <c r="E8957" t="s">
        <v>28</v>
      </c>
      <c r="F8957" t="s">
        <v>25</v>
      </c>
      <c r="G8957">
        <v>218934</v>
      </c>
      <c r="H8957">
        <v>4</v>
      </c>
      <c r="I8957">
        <v>3</v>
      </c>
      <c r="J8957">
        <v>2821</v>
      </c>
    </row>
    <row r="8958" spans="1:10" x14ac:dyDescent="0.2">
      <c r="A8958" t="s">
        <v>20</v>
      </c>
      <c r="B8958" t="s">
        <v>42</v>
      </c>
      <c r="C8958">
        <v>2022</v>
      </c>
      <c r="D8958">
        <v>3</v>
      </c>
      <c r="E8958" t="s">
        <v>12</v>
      </c>
      <c r="F8958" t="s">
        <v>13</v>
      </c>
      <c r="G8958">
        <v>265987</v>
      </c>
      <c r="H8958">
        <v>5</v>
      </c>
      <c r="I8958">
        <v>5</v>
      </c>
      <c r="J8958">
        <v>8380</v>
      </c>
    </row>
    <row r="8959" spans="1:10" x14ac:dyDescent="0.2">
      <c r="A8959" t="s">
        <v>18</v>
      </c>
      <c r="B8959" t="s">
        <v>54</v>
      </c>
      <c r="C8959">
        <v>2020</v>
      </c>
      <c r="D8959">
        <v>4.0999999999999996</v>
      </c>
      <c r="E8959" t="s">
        <v>22</v>
      </c>
      <c r="F8959" t="s">
        <v>25</v>
      </c>
      <c r="G8959">
        <v>263829</v>
      </c>
      <c r="H8959">
        <v>4</v>
      </c>
      <c r="I8959">
        <v>1</v>
      </c>
      <c r="J8959">
        <v>10923</v>
      </c>
    </row>
    <row r="8960" spans="1:10" x14ac:dyDescent="0.2">
      <c r="A8960" t="s">
        <v>20</v>
      </c>
      <c r="B8960" t="s">
        <v>50</v>
      </c>
      <c r="C8960">
        <v>2003</v>
      </c>
      <c r="D8960">
        <v>1.8</v>
      </c>
      <c r="E8960" t="s">
        <v>12</v>
      </c>
      <c r="F8960" t="s">
        <v>25</v>
      </c>
      <c r="G8960">
        <v>94374</v>
      </c>
      <c r="H8960">
        <v>5</v>
      </c>
      <c r="I8960">
        <v>3</v>
      </c>
      <c r="J8960">
        <v>4912</v>
      </c>
    </row>
    <row r="8961" spans="1:10" x14ac:dyDescent="0.2">
      <c r="A8961" t="s">
        <v>18</v>
      </c>
      <c r="B8961" t="s">
        <v>19</v>
      </c>
      <c r="C8961">
        <v>2007</v>
      </c>
      <c r="D8961">
        <v>1.1000000000000001</v>
      </c>
      <c r="E8961" t="s">
        <v>16</v>
      </c>
      <c r="F8961" t="s">
        <v>25</v>
      </c>
      <c r="G8961">
        <v>254560</v>
      </c>
      <c r="H8961">
        <v>4</v>
      </c>
      <c r="I8961">
        <v>2</v>
      </c>
      <c r="J8961">
        <v>3208</v>
      </c>
    </row>
    <row r="8962" spans="1:10" x14ac:dyDescent="0.2">
      <c r="A8962" t="s">
        <v>20</v>
      </c>
      <c r="B8962" t="s">
        <v>50</v>
      </c>
      <c r="C8962">
        <v>2007</v>
      </c>
      <c r="D8962">
        <v>3.8</v>
      </c>
      <c r="E8962" t="s">
        <v>16</v>
      </c>
      <c r="F8962" t="s">
        <v>13</v>
      </c>
      <c r="G8962">
        <v>209796</v>
      </c>
      <c r="H8962">
        <v>5</v>
      </c>
      <c r="I8962">
        <v>2</v>
      </c>
      <c r="J8962">
        <v>6804</v>
      </c>
    </row>
    <row r="8963" spans="1:10" x14ac:dyDescent="0.2">
      <c r="A8963" t="s">
        <v>10</v>
      </c>
      <c r="B8963" t="s">
        <v>11</v>
      </c>
      <c r="C8963">
        <v>2003</v>
      </c>
      <c r="D8963">
        <v>1</v>
      </c>
      <c r="E8963" t="s">
        <v>28</v>
      </c>
      <c r="F8963" t="s">
        <v>25</v>
      </c>
      <c r="G8963">
        <v>221435</v>
      </c>
      <c r="H8963">
        <v>2</v>
      </c>
      <c r="I8963">
        <v>3</v>
      </c>
      <c r="J8963">
        <v>2000</v>
      </c>
    </row>
    <row r="8964" spans="1:10" x14ac:dyDescent="0.2">
      <c r="A8964" t="s">
        <v>33</v>
      </c>
      <c r="B8964" t="s">
        <v>43</v>
      </c>
      <c r="C8964">
        <v>2004</v>
      </c>
      <c r="D8964">
        <v>2.7</v>
      </c>
      <c r="E8964" t="s">
        <v>12</v>
      </c>
      <c r="F8964" t="s">
        <v>17</v>
      </c>
      <c r="G8964">
        <v>168782</v>
      </c>
      <c r="H8964">
        <v>5</v>
      </c>
      <c r="I8964">
        <v>4</v>
      </c>
      <c r="J8964">
        <v>6124</v>
      </c>
    </row>
    <row r="8965" spans="1:10" x14ac:dyDescent="0.2">
      <c r="A8965" t="s">
        <v>29</v>
      </c>
      <c r="B8965" t="s">
        <v>30</v>
      </c>
      <c r="C8965">
        <v>2002</v>
      </c>
      <c r="D8965">
        <v>1.3</v>
      </c>
      <c r="E8965" t="s">
        <v>22</v>
      </c>
      <c r="F8965" t="s">
        <v>25</v>
      </c>
      <c r="G8965">
        <v>268071</v>
      </c>
      <c r="H8965">
        <v>3</v>
      </c>
      <c r="I8965">
        <v>1</v>
      </c>
      <c r="J8965">
        <v>2638</v>
      </c>
    </row>
    <row r="8966" spans="1:10" x14ac:dyDescent="0.2">
      <c r="A8966" t="s">
        <v>26</v>
      </c>
      <c r="B8966" t="s">
        <v>47</v>
      </c>
      <c r="C8966">
        <v>2007</v>
      </c>
      <c r="D8966">
        <v>1.7</v>
      </c>
      <c r="E8966" t="s">
        <v>22</v>
      </c>
      <c r="F8966" t="s">
        <v>13</v>
      </c>
      <c r="G8966">
        <v>194896</v>
      </c>
      <c r="H8966">
        <v>3</v>
      </c>
      <c r="I8966">
        <v>1</v>
      </c>
      <c r="J8966">
        <v>6002</v>
      </c>
    </row>
    <row r="8967" spans="1:10" x14ac:dyDescent="0.2">
      <c r="A8967" t="s">
        <v>40</v>
      </c>
      <c r="B8967" t="s">
        <v>49</v>
      </c>
      <c r="C8967">
        <v>2006</v>
      </c>
      <c r="D8967">
        <v>4.3</v>
      </c>
      <c r="E8967" t="s">
        <v>22</v>
      </c>
      <c r="F8967" t="s">
        <v>25</v>
      </c>
      <c r="G8967">
        <v>3768</v>
      </c>
      <c r="H8967">
        <v>2</v>
      </c>
      <c r="I8967">
        <v>4</v>
      </c>
      <c r="J8967">
        <v>12124</v>
      </c>
    </row>
    <row r="8968" spans="1:10" x14ac:dyDescent="0.2">
      <c r="A8968" t="s">
        <v>23</v>
      </c>
      <c r="B8968" t="s">
        <v>45</v>
      </c>
      <c r="C8968">
        <v>2016</v>
      </c>
      <c r="D8968">
        <v>1.3</v>
      </c>
      <c r="E8968" t="s">
        <v>22</v>
      </c>
      <c r="F8968" t="s">
        <v>25</v>
      </c>
      <c r="G8968">
        <v>198996</v>
      </c>
      <c r="H8968">
        <v>2</v>
      </c>
      <c r="I8968">
        <v>2</v>
      </c>
      <c r="J8968">
        <v>8220</v>
      </c>
    </row>
    <row r="8969" spans="1:10" x14ac:dyDescent="0.2">
      <c r="A8969" t="s">
        <v>20</v>
      </c>
      <c r="B8969" t="s">
        <v>21</v>
      </c>
      <c r="C8969">
        <v>2017</v>
      </c>
      <c r="D8969">
        <v>1.1000000000000001</v>
      </c>
      <c r="E8969" t="s">
        <v>22</v>
      </c>
      <c r="F8969" t="s">
        <v>25</v>
      </c>
      <c r="G8969">
        <v>21203</v>
      </c>
      <c r="H8969">
        <v>2</v>
      </c>
      <c r="I8969">
        <v>4</v>
      </c>
      <c r="J8969">
        <v>11875</v>
      </c>
    </row>
    <row r="8970" spans="1:10" x14ac:dyDescent="0.2">
      <c r="A8970" t="s">
        <v>10</v>
      </c>
      <c r="B8970" t="s">
        <v>11</v>
      </c>
      <c r="C8970">
        <v>2001</v>
      </c>
      <c r="D8970">
        <v>3</v>
      </c>
      <c r="E8970" t="s">
        <v>16</v>
      </c>
      <c r="F8970" t="s">
        <v>25</v>
      </c>
      <c r="G8970">
        <v>235767</v>
      </c>
      <c r="H8970">
        <v>5</v>
      </c>
      <c r="I8970">
        <v>4</v>
      </c>
      <c r="J8970">
        <v>3684</v>
      </c>
    </row>
    <row r="8971" spans="1:10" x14ac:dyDescent="0.2">
      <c r="A8971" t="s">
        <v>23</v>
      </c>
      <c r="B8971" t="s">
        <v>24</v>
      </c>
      <c r="C8971">
        <v>2003</v>
      </c>
      <c r="D8971">
        <v>3.1</v>
      </c>
      <c r="E8971" t="s">
        <v>12</v>
      </c>
      <c r="F8971" t="s">
        <v>17</v>
      </c>
      <c r="G8971">
        <v>247238</v>
      </c>
      <c r="H8971">
        <v>3</v>
      </c>
      <c r="I8971">
        <v>5</v>
      </c>
      <c r="J8971">
        <v>4655</v>
      </c>
    </row>
    <row r="8972" spans="1:10" x14ac:dyDescent="0.2">
      <c r="A8972" t="s">
        <v>23</v>
      </c>
      <c r="B8972" t="s">
        <v>24</v>
      </c>
      <c r="C8972">
        <v>2022</v>
      </c>
      <c r="D8972">
        <v>3.9</v>
      </c>
      <c r="E8972" t="s">
        <v>22</v>
      </c>
      <c r="F8972" t="s">
        <v>13</v>
      </c>
      <c r="G8972">
        <v>61450</v>
      </c>
      <c r="H8972">
        <v>4</v>
      </c>
      <c r="I8972">
        <v>2</v>
      </c>
      <c r="J8972">
        <v>15371</v>
      </c>
    </row>
    <row r="8973" spans="1:10" x14ac:dyDescent="0.2">
      <c r="A8973" t="s">
        <v>23</v>
      </c>
      <c r="B8973" t="s">
        <v>24</v>
      </c>
      <c r="C8973">
        <v>2015</v>
      </c>
      <c r="D8973">
        <v>4.7</v>
      </c>
      <c r="E8973" t="s">
        <v>22</v>
      </c>
      <c r="F8973" t="s">
        <v>13</v>
      </c>
      <c r="G8973">
        <v>260973</v>
      </c>
      <c r="H8973">
        <v>5</v>
      </c>
      <c r="I8973">
        <v>5</v>
      </c>
      <c r="J8973">
        <v>10080</v>
      </c>
    </row>
    <row r="8974" spans="1:10" x14ac:dyDescent="0.2">
      <c r="A8974" t="s">
        <v>36</v>
      </c>
      <c r="B8974" t="s">
        <v>44</v>
      </c>
      <c r="C8974">
        <v>2018</v>
      </c>
      <c r="D8974">
        <v>1.3</v>
      </c>
      <c r="E8974" t="s">
        <v>12</v>
      </c>
      <c r="F8974" t="s">
        <v>17</v>
      </c>
      <c r="G8974">
        <v>38487</v>
      </c>
      <c r="H8974">
        <v>5</v>
      </c>
      <c r="I8974">
        <v>1</v>
      </c>
      <c r="J8974">
        <v>11530</v>
      </c>
    </row>
    <row r="8975" spans="1:10" x14ac:dyDescent="0.2">
      <c r="A8975" t="s">
        <v>26</v>
      </c>
      <c r="B8975" t="s">
        <v>47</v>
      </c>
      <c r="C8975">
        <v>2015</v>
      </c>
      <c r="D8975">
        <v>2.1</v>
      </c>
      <c r="E8975" t="s">
        <v>22</v>
      </c>
      <c r="F8975" t="s">
        <v>13</v>
      </c>
      <c r="G8975">
        <v>267695</v>
      </c>
      <c r="H8975">
        <v>5</v>
      </c>
      <c r="I8975">
        <v>4</v>
      </c>
      <c r="J8975">
        <v>7346</v>
      </c>
    </row>
    <row r="8976" spans="1:10" x14ac:dyDescent="0.2">
      <c r="A8976" t="s">
        <v>40</v>
      </c>
      <c r="B8976" t="s">
        <v>41</v>
      </c>
      <c r="C8976">
        <v>2006</v>
      </c>
      <c r="D8976">
        <v>1.2</v>
      </c>
      <c r="E8976" t="s">
        <v>16</v>
      </c>
      <c r="F8976" t="s">
        <v>17</v>
      </c>
      <c r="G8976">
        <v>126309</v>
      </c>
      <c r="H8976">
        <v>2</v>
      </c>
      <c r="I8976">
        <v>5</v>
      </c>
      <c r="J8976">
        <v>7073</v>
      </c>
    </row>
    <row r="8977" spans="1:10" x14ac:dyDescent="0.2">
      <c r="A8977" t="s">
        <v>10</v>
      </c>
      <c r="B8977" t="s">
        <v>11</v>
      </c>
      <c r="C8977">
        <v>2001</v>
      </c>
      <c r="D8977">
        <v>3.9</v>
      </c>
      <c r="E8977" t="s">
        <v>16</v>
      </c>
      <c r="F8977" t="s">
        <v>13</v>
      </c>
      <c r="G8977">
        <v>168949</v>
      </c>
      <c r="H8977">
        <v>2</v>
      </c>
      <c r="I8977">
        <v>2</v>
      </c>
      <c r="J8977">
        <v>5921</v>
      </c>
    </row>
    <row r="8978" spans="1:10" x14ac:dyDescent="0.2">
      <c r="A8978" t="s">
        <v>40</v>
      </c>
      <c r="B8978" t="s">
        <v>49</v>
      </c>
      <c r="C8978">
        <v>2000</v>
      </c>
      <c r="D8978">
        <v>3.2</v>
      </c>
      <c r="E8978" t="s">
        <v>28</v>
      </c>
      <c r="F8978" t="s">
        <v>25</v>
      </c>
      <c r="G8978">
        <v>248335</v>
      </c>
      <c r="H8978">
        <v>2</v>
      </c>
      <c r="I8978">
        <v>3</v>
      </c>
      <c r="J8978">
        <v>2333</v>
      </c>
    </row>
    <row r="8979" spans="1:10" x14ac:dyDescent="0.2">
      <c r="A8979" t="s">
        <v>40</v>
      </c>
      <c r="B8979" t="s">
        <v>51</v>
      </c>
      <c r="C8979">
        <v>2000</v>
      </c>
      <c r="D8979">
        <v>2.4</v>
      </c>
      <c r="E8979" t="s">
        <v>16</v>
      </c>
      <c r="F8979" t="s">
        <v>17</v>
      </c>
      <c r="G8979">
        <v>60894</v>
      </c>
      <c r="H8979">
        <v>2</v>
      </c>
      <c r="I8979">
        <v>3</v>
      </c>
      <c r="J8979">
        <v>7782</v>
      </c>
    </row>
    <row r="8980" spans="1:10" x14ac:dyDescent="0.2">
      <c r="A8980" t="s">
        <v>26</v>
      </c>
      <c r="B8980" t="s">
        <v>27</v>
      </c>
      <c r="C8980">
        <v>2023</v>
      </c>
      <c r="D8980">
        <v>2.7</v>
      </c>
      <c r="E8980" t="s">
        <v>12</v>
      </c>
      <c r="F8980" t="s">
        <v>25</v>
      </c>
      <c r="G8980">
        <v>283868</v>
      </c>
      <c r="H8980">
        <v>4</v>
      </c>
      <c r="I8980">
        <v>2</v>
      </c>
      <c r="J8980">
        <v>8022</v>
      </c>
    </row>
    <row r="8981" spans="1:10" x14ac:dyDescent="0.2">
      <c r="A8981" t="s">
        <v>23</v>
      </c>
      <c r="B8981" t="s">
        <v>38</v>
      </c>
      <c r="C8981">
        <v>2022</v>
      </c>
      <c r="D8981">
        <v>3</v>
      </c>
      <c r="E8981" t="s">
        <v>12</v>
      </c>
      <c r="F8981" t="s">
        <v>17</v>
      </c>
      <c r="G8981">
        <v>113682</v>
      </c>
      <c r="H8981">
        <v>4</v>
      </c>
      <c r="I8981">
        <v>1</v>
      </c>
      <c r="J8981">
        <v>12926</v>
      </c>
    </row>
    <row r="8982" spans="1:10" x14ac:dyDescent="0.2">
      <c r="A8982" t="s">
        <v>23</v>
      </c>
      <c r="B8982" t="s">
        <v>24</v>
      </c>
      <c r="C8982">
        <v>2016</v>
      </c>
      <c r="D8982">
        <v>2.4</v>
      </c>
      <c r="E8982" t="s">
        <v>16</v>
      </c>
      <c r="F8982" t="s">
        <v>13</v>
      </c>
      <c r="G8982">
        <v>115408</v>
      </c>
      <c r="H8982">
        <v>4</v>
      </c>
      <c r="I8982">
        <v>5</v>
      </c>
      <c r="J8982">
        <v>9991</v>
      </c>
    </row>
    <row r="8983" spans="1:10" x14ac:dyDescent="0.2">
      <c r="A8983" t="s">
        <v>26</v>
      </c>
      <c r="B8983" t="s">
        <v>47</v>
      </c>
      <c r="C8983">
        <v>2002</v>
      </c>
      <c r="D8983">
        <v>4.0999999999999996</v>
      </c>
      <c r="E8983" t="s">
        <v>16</v>
      </c>
      <c r="F8983" t="s">
        <v>17</v>
      </c>
      <c r="G8983">
        <v>102787</v>
      </c>
      <c r="H8983">
        <v>3</v>
      </c>
      <c r="I8983">
        <v>2</v>
      </c>
      <c r="J8983">
        <v>9244</v>
      </c>
    </row>
    <row r="8984" spans="1:10" x14ac:dyDescent="0.2">
      <c r="A8984" t="s">
        <v>33</v>
      </c>
      <c r="B8984" t="s">
        <v>55</v>
      </c>
      <c r="C8984">
        <v>2018</v>
      </c>
      <c r="D8984">
        <v>2.8</v>
      </c>
      <c r="E8984" t="s">
        <v>16</v>
      </c>
      <c r="F8984" t="s">
        <v>25</v>
      </c>
      <c r="G8984">
        <v>115288</v>
      </c>
      <c r="H8984">
        <v>5</v>
      </c>
      <c r="I8984">
        <v>1</v>
      </c>
      <c r="J8984">
        <v>10994</v>
      </c>
    </row>
    <row r="8985" spans="1:10" x14ac:dyDescent="0.2">
      <c r="A8985" t="s">
        <v>29</v>
      </c>
      <c r="B8985" t="s">
        <v>35</v>
      </c>
      <c r="C8985">
        <v>2019</v>
      </c>
      <c r="D8985">
        <v>1.7</v>
      </c>
      <c r="E8985" t="s">
        <v>28</v>
      </c>
      <c r="F8985" t="s">
        <v>17</v>
      </c>
      <c r="G8985">
        <v>22677</v>
      </c>
      <c r="H8985">
        <v>5</v>
      </c>
      <c r="I8985">
        <v>1</v>
      </c>
      <c r="J8985">
        <v>12546</v>
      </c>
    </row>
    <row r="8986" spans="1:10" x14ac:dyDescent="0.2">
      <c r="A8986" t="s">
        <v>23</v>
      </c>
      <c r="B8986" t="s">
        <v>24</v>
      </c>
      <c r="C8986">
        <v>2011</v>
      </c>
      <c r="D8986">
        <v>2.4</v>
      </c>
      <c r="E8986" t="s">
        <v>22</v>
      </c>
      <c r="F8986" t="s">
        <v>17</v>
      </c>
      <c r="G8986">
        <v>30202</v>
      </c>
      <c r="H8986">
        <v>4</v>
      </c>
      <c r="I8986">
        <v>2</v>
      </c>
      <c r="J8986">
        <v>12695</v>
      </c>
    </row>
    <row r="8987" spans="1:10" x14ac:dyDescent="0.2">
      <c r="A8987" t="s">
        <v>26</v>
      </c>
      <c r="B8987" t="s">
        <v>27</v>
      </c>
      <c r="C8987">
        <v>2020</v>
      </c>
      <c r="D8987">
        <v>1.7</v>
      </c>
      <c r="E8987" t="s">
        <v>22</v>
      </c>
      <c r="F8987" t="s">
        <v>17</v>
      </c>
      <c r="G8987">
        <v>39049</v>
      </c>
      <c r="H8987">
        <v>4</v>
      </c>
      <c r="I8987">
        <v>3</v>
      </c>
      <c r="J8987">
        <v>14519</v>
      </c>
    </row>
    <row r="8988" spans="1:10" x14ac:dyDescent="0.2">
      <c r="A8988" t="s">
        <v>20</v>
      </c>
      <c r="B8988" t="s">
        <v>21</v>
      </c>
      <c r="C8988">
        <v>2002</v>
      </c>
      <c r="D8988">
        <v>4.5</v>
      </c>
      <c r="E8988" t="s">
        <v>16</v>
      </c>
      <c r="F8988" t="s">
        <v>17</v>
      </c>
      <c r="G8988">
        <v>132635</v>
      </c>
      <c r="H8988">
        <v>4</v>
      </c>
      <c r="I8988">
        <v>5</v>
      </c>
      <c r="J8988">
        <v>9047</v>
      </c>
    </row>
    <row r="8989" spans="1:10" x14ac:dyDescent="0.2">
      <c r="A8989" t="s">
        <v>33</v>
      </c>
      <c r="B8989" t="s">
        <v>34</v>
      </c>
      <c r="C8989">
        <v>2013</v>
      </c>
      <c r="D8989">
        <v>4.9000000000000004</v>
      </c>
      <c r="E8989" t="s">
        <v>28</v>
      </c>
      <c r="F8989" t="s">
        <v>13</v>
      </c>
      <c r="G8989">
        <v>148705</v>
      </c>
      <c r="H8989">
        <v>4</v>
      </c>
      <c r="I8989">
        <v>4</v>
      </c>
      <c r="J8989">
        <v>9925</v>
      </c>
    </row>
    <row r="8990" spans="1:10" x14ac:dyDescent="0.2">
      <c r="A8990" t="s">
        <v>33</v>
      </c>
      <c r="B8990" t="s">
        <v>43</v>
      </c>
      <c r="C8990">
        <v>2000</v>
      </c>
      <c r="D8990">
        <v>3.3</v>
      </c>
      <c r="E8990" t="s">
        <v>12</v>
      </c>
      <c r="F8990" t="s">
        <v>25</v>
      </c>
      <c r="G8990">
        <v>188844</v>
      </c>
      <c r="H8990">
        <v>5</v>
      </c>
      <c r="I8990">
        <v>3</v>
      </c>
      <c r="J8990">
        <v>3623</v>
      </c>
    </row>
    <row r="8991" spans="1:10" x14ac:dyDescent="0.2">
      <c r="A8991" t="s">
        <v>23</v>
      </c>
      <c r="B8991" t="s">
        <v>24</v>
      </c>
      <c r="C8991">
        <v>2016</v>
      </c>
      <c r="D8991">
        <v>2.4</v>
      </c>
      <c r="E8991" t="s">
        <v>22</v>
      </c>
      <c r="F8991" t="s">
        <v>25</v>
      </c>
      <c r="G8991">
        <v>42059</v>
      </c>
      <c r="H8991">
        <v>5</v>
      </c>
      <c r="I8991">
        <v>5</v>
      </c>
      <c r="J8991">
        <v>12458</v>
      </c>
    </row>
    <row r="8992" spans="1:10" x14ac:dyDescent="0.2">
      <c r="A8992" t="s">
        <v>36</v>
      </c>
      <c r="B8992" t="s">
        <v>37</v>
      </c>
      <c r="C8992">
        <v>2012</v>
      </c>
      <c r="D8992">
        <v>3.5</v>
      </c>
      <c r="E8992" t="s">
        <v>16</v>
      </c>
      <c r="F8992" t="s">
        <v>17</v>
      </c>
      <c r="G8992">
        <v>106479</v>
      </c>
      <c r="H8992">
        <v>2</v>
      </c>
      <c r="I8992">
        <v>4</v>
      </c>
      <c r="J8992">
        <v>11570</v>
      </c>
    </row>
    <row r="8993" spans="1:10" x14ac:dyDescent="0.2">
      <c r="A8993" t="s">
        <v>33</v>
      </c>
      <c r="B8993" t="s">
        <v>34</v>
      </c>
      <c r="C8993">
        <v>2011</v>
      </c>
      <c r="D8993">
        <v>4.3</v>
      </c>
      <c r="E8993" t="s">
        <v>28</v>
      </c>
      <c r="F8993" t="s">
        <v>13</v>
      </c>
      <c r="G8993">
        <v>7915</v>
      </c>
      <c r="H8993">
        <v>2</v>
      </c>
      <c r="I8993">
        <v>2</v>
      </c>
      <c r="J8993">
        <v>11541</v>
      </c>
    </row>
    <row r="8994" spans="1:10" x14ac:dyDescent="0.2">
      <c r="A8994" t="s">
        <v>29</v>
      </c>
      <c r="B8994" t="s">
        <v>56</v>
      </c>
      <c r="C8994">
        <v>2007</v>
      </c>
      <c r="D8994">
        <v>2.5</v>
      </c>
      <c r="E8994" t="s">
        <v>12</v>
      </c>
      <c r="F8994" t="s">
        <v>17</v>
      </c>
      <c r="G8994">
        <v>211916</v>
      </c>
      <c r="H8994">
        <v>2</v>
      </c>
      <c r="I8994">
        <v>5</v>
      </c>
      <c r="J8994">
        <v>5961</v>
      </c>
    </row>
    <row r="8995" spans="1:10" x14ac:dyDescent="0.2">
      <c r="A8995" t="s">
        <v>18</v>
      </c>
      <c r="B8995" t="s">
        <v>19</v>
      </c>
      <c r="C8995">
        <v>2001</v>
      </c>
      <c r="D8995">
        <v>2.2999999999999998</v>
      </c>
      <c r="E8995" t="s">
        <v>22</v>
      </c>
      <c r="F8995" t="s">
        <v>17</v>
      </c>
      <c r="G8995">
        <v>201173</v>
      </c>
      <c r="H8995">
        <v>3</v>
      </c>
      <c r="I8995">
        <v>5</v>
      </c>
      <c r="J8995">
        <v>6176</v>
      </c>
    </row>
    <row r="8996" spans="1:10" x14ac:dyDescent="0.2">
      <c r="A8996" t="s">
        <v>10</v>
      </c>
      <c r="B8996" t="s">
        <v>48</v>
      </c>
      <c r="C8996">
        <v>2015</v>
      </c>
      <c r="D8996">
        <v>1.4</v>
      </c>
      <c r="E8996" t="s">
        <v>28</v>
      </c>
      <c r="F8996" t="s">
        <v>13</v>
      </c>
      <c r="G8996">
        <v>167521</v>
      </c>
      <c r="H8996">
        <v>5</v>
      </c>
      <c r="I8996">
        <v>3</v>
      </c>
      <c r="J8996">
        <v>6649</v>
      </c>
    </row>
    <row r="8997" spans="1:10" x14ac:dyDescent="0.2">
      <c r="A8997" t="s">
        <v>26</v>
      </c>
      <c r="B8997" t="s">
        <v>27</v>
      </c>
      <c r="C8997">
        <v>2011</v>
      </c>
      <c r="D8997">
        <v>2</v>
      </c>
      <c r="E8997" t="s">
        <v>22</v>
      </c>
      <c r="F8997" t="s">
        <v>25</v>
      </c>
      <c r="G8997">
        <v>76782</v>
      </c>
      <c r="H8997">
        <v>5</v>
      </c>
      <c r="I8997">
        <v>1</v>
      </c>
      <c r="J8997">
        <v>9864</v>
      </c>
    </row>
    <row r="8998" spans="1:10" x14ac:dyDescent="0.2">
      <c r="A8998" t="s">
        <v>36</v>
      </c>
      <c r="B8998" t="s">
        <v>44</v>
      </c>
      <c r="C8998">
        <v>2012</v>
      </c>
      <c r="D8998">
        <v>1.9</v>
      </c>
      <c r="E8998" t="s">
        <v>28</v>
      </c>
      <c r="F8998" t="s">
        <v>13</v>
      </c>
      <c r="G8998">
        <v>58475</v>
      </c>
      <c r="H8998">
        <v>4</v>
      </c>
      <c r="I8998">
        <v>1</v>
      </c>
      <c r="J8998">
        <v>8430</v>
      </c>
    </row>
    <row r="8999" spans="1:10" x14ac:dyDescent="0.2">
      <c r="A8999" t="s">
        <v>40</v>
      </c>
      <c r="B8999" t="s">
        <v>51</v>
      </c>
      <c r="C8999">
        <v>2007</v>
      </c>
      <c r="D8999">
        <v>4.4000000000000004</v>
      </c>
      <c r="E8999" t="s">
        <v>28</v>
      </c>
      <c r="F8999" t="s">
        <v>25</v>
      </c>
      <c r="G8999">
        <v>190302</v>
      </c>
      <c r="H8999">
        <v>4</v>
      </c>
      <c r="I8999">
        <v>1</v>
      </c>
      <c r="J8999">
        <v>6793</v>
      </c>
    </row>
    <row r="9000" spans="1:10" x14ac:dyDescent="0.2">
      <c r="A9000" t="s">
        <v>40</v>
      </c>
      <c r="B9000" t="s">
        <v>41</v>
      </c>
      <c r="C9000">
        <v>2015</v>
      </c>
      <c r="D9000">
        <v>2.5</v>
      </c>
      <c r="E9000" t="s">
        <v>28</v>
      </c>
      <c r="F9000" t="s">
        <v>25</v>
      </c>
      <c r="G9000">
        <v>141037</v>
      </c>
      <c r="H9000">
        <v>2</v>
      </c>
      <c r="I9000">
        <v>2</v>
      </c>
      <c r="J9000">
        <v>8279</v>
      </c>
    </row>
    <row r="9001" spans="1:10" x14ac:dyDescent="0.2">
      <c r="A9001" t="s">
        <v>40</v>
      </c>
      <c r="B9001" t="s">
        <v>51</v>
      </c>
      <c r="C9001">
        <v>2008</v>
      </c>
      <c r="D9001">
        <v>3.7</v>
      </c>
      <c r="E9001" t="s">
        <v>16</v>
      </c>
      <c r="F9001" t="s">
        <v>13</v>
      </c>
      <c r="G9001">
        <v>155423</v>
      </c>
      <c r="H9001">
        <v>5</v>
      </c>
      <c r="I9001">
        <v>2</v>
      </c>
      <c r="J9001">
        <v>8091</v>
      </c>
    </row>
    <row r="9002" spans="1:10" x14ac:dyDescent="0.2">
      <c r="A9002" t="s">
        <v>18</v>
      </c>
      <c r="B9002" t="s">
        <v>19</v>
      </c>
      <c r="C9002">
        <v>2009</v>
      </c>
      <c r="D9002">
        <v>3.8</v>
      </c>
      <c r="E9002" t="s">
        <v>22</v>
      </c>
      <c r="F9002" t="s">
        <v>17</v>
      </c>
      <c r="G9002">
        <v>188809</v>
      </c>
      <c r="H9002">
        <v>4</v>
      </c>
      <c r="I9002">
        <v>5</v>
      </c>
      <c r="J9002">
        <v>10323</v>
      </c>
    </row>
    <row r="9003" spans="1:10" x14ac:dyDescent="0.2">
      <c r="A9003" t="s">
        <v>23</v>
      </c>
      <c r="B9003" t="s">
        <v>45</v>
      </c>
      <c r="C9003">
        <v>2017</v>
      </c>
      <c r="D9003">
        <v>4.7</v>
      </c>
      <c r="E9003" t="s">
        <v>28</v>
      </c>
      <c r="F9003" t="s">
        <v>25</v>
      </c>
      <c r="G9003">
        <v>56768</v>
      </c>
      <c r="H9003">
        <v>2</v>
      </c>
      <c r="I9003">
        <v>5</v>
      </c>
      <c r="J9003">
        <v>12764</v>
      </c>
    </row>
    <row r="9004" spans="1:10" x14ac:dyDescent="0.2">
      <c r="A9004" t="s">
        <v>14</v>
      </c>
      <c r="B9004" t="s">
        <v>46</v>
      </c>
      <c r="C9004">
        <v>2016</v>
      </c>
      <c r="D9004">
        <v>3.3</v>
      </c>
      <c r="E9004" t="s">
        <v>16</v>
      </c>
      <c r="F9004" t="s">
        <v>25</v>
      </c>
      <c r="G9004">
        <v>291063</v>
      </c>
      <c r="H9004">
        <v>2</v>
      </c>
      <c r="I9004">
        <v>5</v>
      </c>
      <c r="J9004">
        <v>7378</v>
      </c>
    </row>
    <row r="9005" spans="1:10" x14ac:dyDescent="0.2">
      <c r="A9005" t="s">
        <v>14</v>
      </c>
      <c r="B9005" t="s">
        <v>15</v>
      </c>
      <c r="C9005">
        <v>2022</v>
      </c>
      <c r="D9005">
        <v>3.7</v>
      </c>
      <c r="E9005" t="s">
        <v>22</v>
      </c>
      <c r="F9005" t="s">
        <v>17</v>
      </c>
      <c r="G9005">
        <v>169151</v>
      </c>
      <c r="H9005">
        <v>5</v>
      </c>
      <c r="I9005">
        <v>3</v>
      </c>
      <c r="J9005">
        <v>14516</v>
      </c>
    </row>
    <row r="9006" spans="1:10" x14ac:dyDescent="0.2">
      <c r="A9006" t="s">
        <v>36</v>
      </c>
      <c r="B9006" t="s">
        <v>37</v>
      </c>
      <c r="C9006">
        <v>2000</v>
      </c>
      <c r="D9006">
        <v>4.9000000000000004</v>
      </c>
      <c r="E9006" t="s">
        <v>28</v>
      </c>
      <c r="F9006" t="s">
        <v>13</v>
      </c>
      <c r="G9006">
        <v>201255</v>
      </c>
      <c r="H9006">
        <v>5</v>
      </c>
      <c r="I9006">
        <v>3</v>
      </c>
      <c r="J9006">
        <v>4974</v>
      </c>
    </row>
    <row r="9007" spans="1:10" x14ac:dyDescent="0.2">
      <c r="A9007" t="s">
        <v>20</v>
      </c>
      <c r="B9007" t="s">
        <v>21</v>
      </c>
      <c r="C9007">
        <v>2012</v>
      </c>
      <c r="D9007">
        <v>2.2999999999999998</v>
      </c>
      <c r="E9007" t="s">
        <v>12</v>
      </c>
      <c r="F9007" t="s">
        <v>13</v>
      </c>
      <c r="G9007">
        <v>95865</v>
      </c>
      <c r="H9007">
        <v>2</v>
      </c>
      <c r="I9007">
        <v>3</v>
      </c>
      <c r="J9007">
        <v>8082</v>
      </c>
    </row>
    <row r="9008" spans="1:10" x14ac:dyDescent="0.2">
      <c r="A9008" t="s">
        <v>33</v>
      </c>
      <c r="B9008" t="s">
        <v>43</v>
      </c>
      <c r="C9008">
        <v>2011</v>
      </c>
      <c r="D9008">
        <v>3.9</v>
      </c>
      <c r="E9008" t="s">
        <v>22</v>
      </c>
      <c r="F9008" t="s">
        <v>13</v>
      </c>
      <c r="G9008">
        <v>49207</v>
      </c>
      <c r="H9008">
        <v>3</v>
      </c>
      <c r="I9008">
        <v>5</v>
      </c>
      <c r="J9008">
        <v>12315</v>
      </c>
    </row>
    <row r="9009" spans="1:10" x14ac:dyDescent="0.2">
      <c r="A9009" t="s">
        <v>33</v>
      </c>
      <c r="B9009" t="s">
        <v>43</v>
      </c>
      <c r="C9009">
        <v>2012</v>
      </c>
      <c r="D9009">
        <v>3.4</v>
      </c>
      <c r="E9009" t="s">
        <v>28</v>
      </c>
      <c r="F9009" t="s">
        <v>25</v>
      </c>
      <c r="G9009">
        <v>174965</v>
      </c>
      <c r="H9009">
        <v>5</v>
      </c>
      <c r="I9009">
        <v>3</v>
      </c>
      <c r="J9009">
        <v>7600</v>
      </c>
    </row>
    <row r="9010" spans="1:10" x14ac:dyDescent="0.2">
      <c r="A9010" t="s">
        <v>26</v>
      </c>
      <c r="B9010" t="s">
        <v>27</v>
      </c>
      <c r="C9010">
        <v>2019</v>
      </c>
      <c r="D9010">
        <v>4.7</v>
      </c>
      <c r="E9010" t="s">
        <v>16</v>
      </c>
      <c r="F9010" t="s">
        <v>17</v>
      </c>
      <c r="G9010">
        <v>253785</v>
      </c>
      <c r="H9010">
        <v>5</v>
      </c>
      <c r="I9010">
        <v>4</v>
      </c>
      <c r="J9010">
        <v>11924</v>
      </c>
    </row>
    <row r="9011" spans="1:10" x14ac:dyDescent="0.2">
      <c r="A9011" t="s">
        <v>33</v>
      </c>
      <c r="B9011" t="s">
        <v>34</v>
      </c>
      <c r="C9011">
        <v>2001</v>
      </c>
      <c r="D9011">
        <v>4.8</v>
      </c>
      <c r="E9011" t="s">
        <v>22</v>
      </c>
      <c r="F9011" t="s">
        <v>25</v>
      </c>
      <c r="G9011">
        <v>294363</v>
      </c>
      <c r="H9011">
        <v>5</v>
      </c>
      <c r="I9011">
        <v>5</v>
      </c>
      <c r="J9011">
        <v>5312</v>
      </c>
    </row>
    <row r="9012" spans="1:10" x14ac:dyDescent="0.2">
      <c r="A9012" t="s">
        <v>29</v>
      </c>
      <c r="B9012" t="s">
        <v>56</v>
      </c>
      <c r="C9012">
        <v>2021</v>
      </c>
      <c r="D9012">
        <v>4.2</v>
      </c>
      <c r="E9012" t="s">
        <v>28</v>
      </c>
      <c r="F9012" t="s">
        <v>17</v>
      </c>
      <c r="G9012">
        <v>68962</v>
      </c>
      <c r="H9012">
        <v>3</v>
      </c>
      <c r="I9012">
        <v>3</v>
      </c>
      <c r="J9012">
        <v>14720</v>
      </c>
    </row>
    <row r="9013" spans="1:10" x14ac:dyDescent="0.2">
      <c r="A9013" t="s">
        <v>29</v>
      </c>
      <c r="B9013" t="s">
        <v>35</v>
      </c>
      <c r="C9013">
        <v>2000</v>
      </c>
      <c r="D9013">
        <v>3.2</v>
      </c>
      <c r="E9013" t="s">
        <v>22</v>
      </c>
      <c r="F9013" t="s">
        <v>17</v>
      </c>
      <c r="G9013">
        <v>281735</v>
      </c>
      <c r="H9013">
        <v>3</v>
      </c>
      <c r="I9013">
        <v>3</v>
      </c>
      <c r="J9013">
        <v>5165</v>
      </c>
    </row>
    <row r="9014" spans="1:10" x14ac:dyDescent="0.2">
      <c r="A9014" t="s">
        <v>40</v>
      </c>
      <c r="B9014" t="s">
        <v>49</v>
      </c>
      <c r="C9014">
        <v>2000</v>
      </c>
      <c r="D9014">
        <v>4</v>
      </c>
      <c r="E9014" t="s">
        <v>12</v>
      </c>
      <c r="F9014" t="s">
        <v>13</v>
      </c>
      <c r="G9014">
        <v>39659</v>
      </c>
      <c r="H9014">
        <v>3</v>
      </c>
      <c r="I9014">
        <v>5</v>
      </c>
      <c r="J9014">
        <v>7306</v>
      </c>
    </row>
    <row r="9015" spans="1:10" x14ac:dyDescent="0.2">
      <c r="A9015" t="s">
        <v>36</v>
      </c>
      <c r="B9015" t="s">
        <v>53</v>
      </c>
      <c r="C9015">
        <v>2018</v>
      </c>
      <c r="D9015">
        <v>1.2</v>
      </c>
      <c r="E9015" t="s">
        <v>12</v>
      </c>
      <c r="F9015" t="s">
        <v>25</v>
      </c>
      <c r="G9015">
        <v>17147</v>
      </c>
      <c r="H9015">
        <v>5</v>
      </c>
      <c r="I9015">
        <v>3</v>
      </c>
      <c r="J9015">
        <v>10357</v>
      </c>
    </row>
    <row r="9016" spans="1:10" x14ac:dyDescent="0.2">
      <c r="A9016" t="s">
        <v>14</v>
      </c>
      <c r="B9016" t="s">
        <v>39</v>
      </c>
      <c r="C9016">
        <v>2017</v>
      </c>
      <c r="D9016">
        <v>2.5</v>
      </c>
      <c r="E9016" t="s">
        <v>22</v>
      </c>
      <c r="F9016" t="s">
        <v>25</v>
      </c>
      <c r="G9016">
        <v>233090</v>
      </c>
      <c r="H9016">
        <v>5</v>
      </c>
      <c r="I9016">
        <v>2</v>
      </c>
      <c r="J9016">
        <v>9038</v>
      </c>
    </row>
    <row r="9017" spans="1:10" x14ac:dyDescent="0.2">
      <c r="A9017" t="s">
        <v>10</v>
      </c>
      <c r="B9017" t="s">
        <v>31</v>
      </c>
      <c r="C9017">
        <v>2012</v>
      </c>
      <c r="D9017">
        <v>3.1</v>
      </c>
      <c r="E9017" t="s">
        <v>12</v>
      </c>
      <c r="F9017" t="s">
        <v>17</v>
      </c>
      <c r="G9017">
        <v>15738</v>
      </c>
      <c r="H9017">
        <v>5</v>
      </c>
      <c r="I9017">
        <v>4</v>
      </c>
      <c r="J9017">
        <v>11985</v>
      </c>
    </row>
    <row r="9018" spans="1:10" x14ac:dyDescent="0.2">
      <c r="A9018" t="s">
        <v>40</v>
      </c>
      <c r="B9018" t="s">
        <v>51</v>
      </c>
      <c r="C9018">
        <v>2000</v>
      </c>
      <c r="D9018">
        <v>4.5999999999999996</v>
      </c>
      <c r="E9018" t="s">
        <v>28</v>
      </c>
      <c r="F9018" t="s">
        <v>17</v>
      </c>
      <c r="G9018">
        <v>66018</v>
      </c>
      <c r="H9018">
        <v>5</v>
      </c>
      <c r="I9018">
        <v>2</v>
      </c>
      <c r="J9018">
        <v>8879</v>
      </c>
    </row>
    <row r="9019" spans="1:10" x14ac:dyDescent="0.2">
      <c r="A9019" t="s">
        <v>14</v>
      </c>
      <c r="B9019" t="s">
        <v>15</v>
      </c>
      <c r="C9019">
        <v>2017</v>
      </c>
      <c r="D9019">
        <v>1.8</v>
      </c>
      <c r="E9019" t="s">
        <v>28</v>
      </c>
      <c r="F9019" t="s">
        <v>13</v>
      </c>
      <c r="G9019">
        <v>102659</v>
      </c>
      <c r="H9019">
        <v>5</v>
      </c>
      <c r="I9019">
        <v>1</v>
      </c>
      <c r="J9019">
        <v>8946</v>
      </c>
    </row>
    <row r="9020" spans="1:10" x14ac:dyDescent="0.2">
      <c r="A9020" t="s">
        <v>29</v>
      </c>
      <c r="B9020" t="s">
        <v>30</v>
      </c>
      <c r="C9020">
        <v>2005</v>
      </c>
      <c r="D9020">
        <v>3.1</v>
      </c>
      <c r="E9020" t="s">
        <v>28</v>
      </c>
      <c r="F9020" t="s">
        <v>25</v>
      </c>
      <c r="G9020">
        <v>195296</v>
      </c>
      <c r="H9020">
        <v>5</v>
      </c>
      <c r="I9020">
        <v>3</v>
      </c>
      <c r="J9020">
        <v>4794</v>
      </c>
    </row>
    <row r="9021" spans="1:10" x14ac:dyDescent="0.2">
      <c r="A9021" t="s">
        <v>23</v>
      </c>
      <c r="B9021" t="s">
        <v>45</v>
      </c>
      <c r="C9021">
        <v>2013</v>
      </c>
      <c r="D9021">
        <v>3.4</v>
      </c>
      <c r="E9021" t="s">
        <v>12</v>
      </c>
      <c r="F9021" t="s">
        <v>17</v>
      </c>
      <c r="G9021">
        <v>73688</v>
      </c>
      <c r="H9021">
        <v>5</v>
      </c>
      <c r="I9021">
        <v>3</v>
      </c>
      <c r="J9021">
        <v>11426</v>
      </c>
    </row>
    <row r="9022" spans="1:10" x14ac:dyDescent="0.2">
      <c r="A9022" t="s">
        <v>14</v>
      </c>
      <c r="B9022" t="s">
        <v>39</v>
      </c>
      <c r="C9022">
        <v>2013</v>
      </c>
      <c r="D9022">
        <v>1.9</v>
      </c>
      <c r="E9022" t="s">
        <v>22</v>
      </c>
      <c r="F9022" t="s">
        <v>13</v>
      </c>
      <c r="G9022">
        <v>59826</v>
      </c>
      <c r="H9022">
        <v>5</v>
      </c>
      <c r="I9022">
        <v>5</v>
      </c>
      <c r="J9022">
        <v>10703</v>
      </c>
    </row>
    <row r="9023" spans="1:10" x14ac:dyDescent="0.2">
      <c r="A9023" t="s">
        <v>40</v>
      </c>
      <c r="B9023" t="s">
        <v>51</v>
      </c>
      <c r="C9023">
        <v>2023</v>
      </c>
      <c r="D9023">
        <v>3.3</v>
      </c>
      <c r="E9023" t="s">
        <v>12</v>
      </c>
      <c r="F9023" t="s">
        <v>13</v>
      </c>
      <c r="G9023">
        <v>258969</v>
      </c>
      <c r="H9023">
        <v>5</v>
      </c>
      <c r="I9023">
        <v>1</v>
      </c>
      <c r="J9023">
        <v>9120</v>
      </c>
    </row>
    <row r="9024" spans="1:10" x14ac:dyDescent="0.2">
      <c r="A9024" t="s">
        <v>23</v>
      </c>
      <c r="B9024" t="s">
        <v>45</v>
      </c>
      <c r="C9024">
        <v>2021</v>
      </c>
      <c r="D9024">
        <v>3.9</v>
      </c>
      <c r="E9024" t="s">
        <v>28</v>
      </c>
      <c r="F9024" t="s">
        <v>13</v>
      </c>
      <c r="G9024">
        <v>284852</v>
      </c>
      <c r="H9024">
        <v>5</v>
      </c>
      <c r="I9024">
        <v>5</v>
      </c>
      <c r="J9024">
        <v>8602</v>
      </c>
    </row>
    <row r="9025" spans="1:10" x14ac:dyDescent="0.2">
      <c r="A9025" t="s">
        <v>40</v>
      </c>
      <c r="B9025" t="s">
        <v>41</v>
      </c>
      <c r="C9025">
        <v>2020</v>
      </c>
      <c r="D9025">
        <v>4.9000000000000004</v>
      </c>
      <c r="E9025" t="s">
        <v>12</v>
      </c>
      <c r="F9025" t="s">
        <v>25</v>
      </c>
      <c r="G9025">
        <v>274959</v>
      </c>
      <c r="H9025">
        <v>4</v>
      </c>
      <c r="I9025">
        <v>2</v>
      </c>
      <c r="J9025">
        <v>9500</v>
      </c>
    </row>
    <row r="9026" spans="1:10" x14ac:dyDescent="0.2">
      <c r="A9026" t="s">
        <v>36</v>
      </c>
      <c r="B9026" t="s">
        <v>53</v>
      </c>
      <c r="C9026">
        <v>2003</v>
      </c>
      <c r="D9026">
        <v>4.3</v>
      </c>
      <c r="E9026" t="s">
        <v>22</v>
      </c>
      <c r="F9026" t="s">
        <v>13</v>
      </c>
      <c r="G9026">
        <v>154422</v>
      </c>
      <c r="H9026">
        <v>2</v>
      </c>
      <c r="I9026">
        <v>4</v>
      </c>
      <c r="J9026">
        <v>8211</v>
      </c>
    </row>
    <row r="9027" spans="1:10" x14ac:dyDescent="0.2">
      <c r="A9027" t="s">
        <v>18</v>
      </c>
      <c r="B9027" t="s">
        <v>54</v>
      </c>
      <c r="C9027">
        <v>2019</v>
      </c>
      <c r="D9027">
        <v>1.1000000000000001</v>
      </c>
      <c r="E9027" t="s">
        <v>16</v>
      </c>
      <c r="F9027" t="s">
        <v>13</v>
      </c>
      <c r="G9027">
        <v>261205</v>
      </c>
      <c r="H9027">
        <v>4</v>
      </c>
      <c r="I9027">
        <v>4</v>
      </c>
      <c r="J9027">
        <v>6675</v>
      </c>
    </row>
    <row r="9028" spans="1:10" x14ac:dyDescent="0.2">
      <c r="A9028" t="s">
        <v>36</v>
      </c>
      <c r="B9028" t="s">
        <v>37</v>
      </c>
      <c r="C9028">
        <v>2002</v>
      </c>
      <c r="D9028">
        <v>4</v>
      </c>
      <c r="E9028" t="s">
        <v>28</v>
      </c>
      <c r="F9028" t="s">
        <v>17</v>
      </c>
      <c r="G9028">
        <v>85143</v>
      </c>
      <c r="H9028">
        <v>2</v>
      </c>
      <c r="I9028">
        <v>1</v>
      </c>
      <c r="J9028">
        <v>8497</v>
      </c>
    </row>
    <row r="9029" spans="1:10" x14ac:dyDescent="0.2">
      <c r="A9029" t="s">
        <v>40</v>
      </c>
      <c r="B9029" t="s">
        <v>51</v>
      </c>
      <c r="C9029">
        <v>2015</v>
      </c>
      <c r="D9029">
        <v>1.5</v>
      </c>
      <c r="E9029" t="s">
        <v>16</v>
      </c>
      <c r="F9029" t="s">
        <v>25</v>
      </c>
      <c r="G9029">
        <v>293123</v>
      </c>
      <c r="H9029">
        <v>3</v>
      </c>
      <c r="I9029">
        <v>2</v>
      </c>
      <c r="J9029">
        <v>5237</v>
      </c>
    </row>
    <row r="9030" spans="1:10" x14ac:dyDescent="0.2">
      <c r="A9030" t="s">
        <v>14</v>
      </c>
      <c r="B9030" t="s">
        <v>15</v>
      </c>
      <c r="C9030">
        <v>2019</v>
      </c>
      <c r="D9030">
        <v>1.2</v>
      </c>
      <c r="E9030" t="s">
        <v>16</v>
      </c>
      <c r="F9030" t="s">
        <v>17</v>
      </c>
      <c r="G9030">
        <v>217110</v>
      </c>
      <c r="H9030">
        <v>4</v>
      </c>
      <c r="I9030">
        <v>1</v>
      </c>
      <c r="J9030">
        <v>9157</v>
      </c>
    </row>
    <row r="9031" spans="1:10" x14ac:dyDescent="0.2">
      <c r="A9031" t="s">
        <v>23</v>
      </c>
      <c r="B9031" t="s">
        <v>45</v>
      </c>
      <c r="C9031">
        <v>2003</v>
      </c>
      <c r="D9031">
        <v>1.7</v>
      </c>
      <c r="E9031" t="s">
        <v>28</v>
      </c>
      <c r="F9031" t="s">
        <v>25</v>
      </c>
      <c r="G9031">
        <v>160459</v>
      </c>
      <c r="H9031">
        <v>3</v>
      </c>
      <c r="I9031">
        <v>1</v>
      </c>
      <c r="J9031">
        <v>3490</v>
      </c>
    </row>
    <row r="9032" spans="1:10" x14ac:dyDescent="0.2">
      <c r="A9032" t="s">
        <v>18</v>
      </c>
      <c r="B9032" t="s">
        <v>54</v>
      </c>
      <c r="C9032">
        <v>2003</v>
      </c>
      <c r="D9032">
        <v>3.7</v>
      </c>
      <c r="E9032" t="s">
        <v>16</v>
      </c>
      <c r="F9032" t="s">
        <v>17</v>
      </c>
      <c r="G9032">
        <v>91315</v>
      </c>
      <c r="H9032">
        <v>5</v>
      </c>
      <c r="I9032">
        <v>5</v>
      </c>
      <c r="J9032">
        <v>9373</v>
      </c>
    </row>
    <row r="9033" spans="1:10" x14ac:dyDescent="0.2">
      <c r="A9033" t="s">
        <v>33</v>
      </c>
      <c r="B9033" t="s">
        <v>55</v>
      </c>
      <c r="C9033">
        <v>2003</v>
      </c>
      <c r="D9033">
        <v>4.2</v>
      </c>
      <c r="E9033" t="s">
        <v>22</v>
      </c>
      <c r="F9033" t="s">
        <v>13</v>
      </c>
      <c r="G9033">
        <v>214401</v>
      </c>
      <c r="H9033">
        <v>2</v>
      </c>
      <c r="I9033">
        <v>1</v>
      </c>
      <c r="J9033">
        <v>6911</v>
      </c>
    </row>
    <row r="9034" spans="1:10" x14ac:dyDescent="0.2">
      <c r="A9034" t="s">
        <v>10</v>
      </c>
      <c r="B9034" t="s">
        <v>31</v>
      </c>
      <c r="C9034">
        <v>2020</v>
      </c>
      <c r="D9034">
        <v>1.7</v>
      </c>
      <c r="E9034" t="s">
        <v>22</v>
      </c>
      <c r="F9034" t="s">
        <v>17</v>
      </c>
      <c r="G9034">
        <v>126451</v>
      </c>
      <c r="H9034">
        <v>4</v>
      </c>
      <c r="I9034">
        <v>1</v>
      </c>
      <c r="J9034">
        <v>12770</v>
      </c>
    </row>
    <row r="9035" spans="1:10" x14ac:dyDescent="0.2">
      <c r="A9035" t="s">
        <v>14</v>
      </c>
      <c r="B9035" t="s">
        <v>46</v>
      </c>
      <c r="C9035">
        <v>2006</v>
      </c>
      <c r="D9035">
        <v>1.2</v>
      </c>
      <c r="E9035" t="s">
        <v>12</v>
      </c>
      <c r="F9035" t="s">
        <v>13</v>
      </c>
      <c r="G9035">
        <v>148497</v>
      </c>
      <c r="H9035">
        <v>3</v>
      </c>
      <c r="I9035">
        <v>1</v>
      </c>
      <c r="J9035">
        <v>4130</v>
      </c>
    </row>
    <row r="9036" spans="1:10" x14ac:dyDescent="0.2">
      <c r="A9036" t="s">
        <v>40</v>
      </c>
      <c r="B9036" t="s">
        <v>49</v>
      </c>
      <c r="C9036">
        <v>2009</v>
      </c>
      <c r="D9036">
        <v>3.6</v>
      </c>
      <c r="E9036" t="s">
        <v>12</v>
      </c>
      <c r="F9036" t="s">
        <v>13</v>
      </c>
      <c r="G9036">
        <v>230976</v>
      </c>
      <c r="H9036">
        <v>5</v>
      </c>
      <c r="I9036">
        <v>3</v>
      </c>
      <c r="J9036">
        <v>5780</v>
      </c>
    </row>
    <row r="9037" spans="1:10" x14ac:dyDescent="0.2">
      <c r="A9037" t="s">
        <v>23</v>
      </c>
      <c r="B9037" t="s">
        <v>24</v>
      </c>
      <c r="C9037">
        <v>2007</v>
      </c>
      <c r="D9037">
        <v>4.9000000000000004</v>
      </c>
      <c r="E9037" t="s">
        <v>28</v>
      </c>
      <c r="F9037" t="s">
        <v>25</v>
      </c>
      <c r="G9037">
        <v>23679</v>
      </c>
      <c r="H9037">
        <v>3</v>
      </c>
      <c r="I9037">
        <v>3</v>
      </c>
      <c r="J9037">
        <v>10626</v>
      </c>
    </row>
    <row r="9038" spans="1:10" x14ac:dyDescent="0.2">
      <c r="A9038" t="s">
        <v>23</v>
      </c>
      <c r="B9038" t="s">
        <v>45</v>
      </c>
      <c r="C9038">
        <v>2008</v>
      </c>
      <c r="D9038">
        <v>2.6</v>
      </c>
      <c r="E9038" t="s">
        <v>12</v>
      </c>
      <c r="F9038" t="s">
        <v>25</v>
      </c>
      <c r="G9038">
        <v>159839</v>
      </c>
      <c r="H9038">
        <v>4</v>
      </c>
      <c r="I9038">
        <v>2</v>
      </c>
      <c r="J9038">
        <v>5903</v>
      </c>
    </row>
    <row r="9039" spans="1:10" x14ac:dyDescent="0.2">
      <c r="A9039" t="s">
        <v>40</v>
      </c>
      <c r="B9039" t="s">
        <v>41</v>
      </c>
      <c r="C9039">
        <v>2000</v>
      </c>
      <c r="D9039">
        <v>1.6</v>
      </c>
      <c r="E9039" t="s">
        <v>28</v>
      </c>
      <c r="F9039" t="s">
        <v>13</v>
      </c>
      <c r="G9039">
        <v>13049</v>
      </c>
      <c r="H9039">
        <v>2</v>
      </c>
      <c r="I9039">
        <v>5</v>
      </c>
      <c r="J9039">
        <v>5439</v>
      </c>
    </row>
    <row r="9040" spans="1:10" x14ac:dyDescent="0.2">
      <c r="A9040" t="s">
        <v>10</v>
      </c>
      <c r="B9040" t="s">
        <v>11</v>
      </c>
      <c r="C9040">
        <v>2003</v>
      </c>
      <c r="D9040">
        <v>2.6</v>
      </c>
      <c r="E9040" t="s">
        <v>16</v>
      </c>
      <c r="F9040" t="s">
        <v>17</v>
      </c>
      <c r="G9040">
        <v>51216</v>
      </c>
      <c r="H9040">
        <v>5</v>
      </c>
      <c r="I9040">
        <v>1</v>
      </c>
      <c r="J9040">
        <v>9075</v>
      </c>
    </row>
    <row r="9041" spans="1:10" x14ac:dyDescent="0.2">
      <c r="A9041" t="s">
        <v>36</v>
      </c>
      <c r="B9041" t="s">
        <v>44</v>
      </c>
      <c r="C9041">
        <v>2005</v>
      </c>
      <c r="D9041">
        <v>1.3</v>
      </c>
      <c r="E9041" t="s">
        <v>22</v>
      </c>
      <c r="F9041" t="s">
        <v>25</v>
      </c>
      <c r="G9041">
        <v>178582</v>
      </c>
      <c r="H9041">
        <v>4</v>
      </c>
      <c r="I9041">
        <v>4</v>
      </c>
      <c r="J9041">
        <v>5328</v>
      </c>
    </row>
    <row r="9042" spans="1:10" x14ac:dyDescent="0.2">
      <c r="A9042" t="s">
        <v>26</v>
      </c>
      <c r="B9042" t="s">
        <v>47</v>
      </c>
      <c r="C9042">
        <v>2010</v>
      </c>
      <c r="D9042">
        <v>4.3</v>
      </c>
      <c r="E9042" t="s">
        <v>12</v>
      </c>
      <c r="F9042" t="s">
        <v>13</v>
      </c>
      <c r="G9042">
        <v>198106</v>
      </c>
      <c r="H9042">
        <v>2</v>
      </c>
      <c r="I9042">
        <v>2</v>
      </c>
      <c r="J9042">
        <v>7437</v>
      </c>
    </row>
    <row r="9043" spans="1:10" x14ac:dyDescent="0.2">
      <c r="A9043" t="s">
        <v>40</v>
      </c>
      <c r="B9043" t="s">
        <v>51</v>
      </c>
      <c r="C9043">
        <v>2002</v>
      </c>
      <c r="D9043">
        <v>1.2</v>
      </c>
      <c r="E9043" t="s">
        <v>22</v>
      </c>
      <c r="F9043" t="s">
        <v>17</v>
      </c>
      <c r="G9043">
        <v>210422</v>
      </c>
      <c r="H9043">
        <v>5</v>
      </c>
      <c r="I9043">
        <v>3</v>
      </c>
      <c r="J9043">
        <v>5191</v>
      </c>
    </row>
    <row r="9044" spans="1:10" x14ac:dyDescent="0.2">
      <c r="A9044" t="s">
        <v>10</v>
      </c>
      <c r="B9044" t="s">
        <v>31</v>
      </c>
      <c r="C9044">
        <v>2009</v>
      </c>
      <c r="D9044">
        <v>2.5</v>
      </c>
      <c r="E9044" t="s">
        <v>12</v>
      </c>
      <c r="F9044" t="s">
        <v>13</v>
      </c>
      <c r="G9044">
        <v>185978</v>
      </c>
      <c r="H9044">
        <v>5</v>
      </c>
      <c r="I9044">
        <v>2</v>
      </c>
      <c r="J9044">
        <v>5580</v>
      </c>
    </row>
    <row r="9045" spans="1:10" x14ac:dyDescent="0.2">
      <c r="A9045" t="s">
        <v>20</v>
      </c>
      <c r="B9045" t="s">
        <v>42</v>
      </c>
      <c r="C9045">
        <v>2006</v>
      </c>
      <c r="D9045">
        <v>1.9</v>
      </c>
      <c r="E9045" t="s">
        <v>12</v>
      </c>
      <c r="F9045" t="s">
        <v>25</v>
      </c>
      <c r="G9045">
        <v>80059</v>
      </c>
      <c r="H9045">
        <v>4</v>
      </c>
      <c r="I9045">
        <v>4</v>
      </c>
      <c r="J9045">
        <v>6198</v>
      </c>
    </row>
    <row r="9046" spans="1:10" x14ac:dyDescent="0.2">
      <c r="A9046" t="s">
        <v>40</v>
      </c>
      <c r="B9046" t="s">
        <v>49</v>
      </c>
      <c r="C9046">
        <v>2009</v>
      </c>
      <c r="D9046">
        <v>1.9</v>
      </c>
      <c r="E9046" t="s">
        <v>16</v>
      </c>
      <c r="F9046" t="s">
        <v>13</v>
      </c>
      <c r="G9046">
        <v>277783</v>
      </c>
      <c r="H9046">
        <v>5</v>
      </c>
      <c r="I9046">
        <v>4</v>
      </c>
      <c r="J9046">
        <v>4144</v>
      </c>
    </row>
    <row r="9047" spans="1:10" x14ac:dyDescent="0.2">
      <c r="A9047" t="s">
        <v>18</v>
      </c>
      <c r="B9047" t="s">
        <v>19</v>
      </c>
      <c r="C9047">
        <v>2006</v>
      </c>
      <c r="D9047">
        <v>2.2000000000000002</v>
      </c>
      <c r="E9047" t="s">
        <v>28</v>
      </c>
      <c r="F9047" t="s">
        <v>17</v>
      </c>
      <c r="G9047">
        <v>231035</v>
      </c>
      <c r="H9047">
        <v>3</v>
      </c>
      <c r="I9047">
        <v>4</v>
      </c>
      <c r="J9047">
        <v>4979</v>
      </c>
    </row>
    <row r="9048" spans="1:10" x14ac:dyDescent="0.2">
      <c r="A9048" t="s">
        <v>18</v>
      </c>
      <c r="B9048" t="s">
        <v>54</v>
      </c>
      <c r="C9048">
        <v>2019</v>
      </c>
      <c r="D9048">
        <v>4.5</v>
      </c>
      <c r="E9048" t="s">
        <v>22</v>
      </c>
      <c r="F9048" t="s">
        <v>17</v>
      </c>
      <c r="G9048">
        <v>87765</v>
      </c>
      <c r="H9048">
        <v>4</v>
      </c>
      <c r="I9048">
        <v>5</v>
      </c>
      <c r="J9048">
        <v>16044</v>
      </c>
    </row>
    <row r="9049" spans="1:10" x14ac:dyDescent="0.2">
      <c r="A9049" t="s">
        <v>14</v>
      </c>
      <c r="B9049" t="s">
        <v>46</v>
      </c>
      <c r="C9049">
        <v>2002</v>
      </c>
      <c r="D9049">
        <v>2.9</v>
      </c>
      <c r="E9049" t="s">
        <v>16</v>
      </c>
      <c r="F9049" t="s">
        <v>17</v>
      </c>
      <c r="G9049">
        <v>272265</v>
      </c>
      <c r="H9049">
        <v>5</v>
      </c>
      <c r="I9049">
        <v>1</v>
      </c>
      <c r="J9049">
        <v>4654</v>
      </c>
    </row>
    <row r="9050" spans="1:10" x14ac:dyDescent="0.2">
      <c r="A9050" t="s">
        <v>29</v>
      </c>
      <c r="B9050" t="s">
        <v>35</v>
      </c>
      <c r="C9050">
        <v>2000</v>
      </c>
      <c r="D9050">
        <v>3</v>
      </c>
      <c r="E9050" t="s">
        <v>16</v>
      </c>
      <c r="F9050" t="s">
        <v>17</v>
      </c>
      <c r="G9050">
        <v>125096</v>
      </c>
      <c r="H9050">
        <v>3</v>
      </c>
      <c r="I9050">
        <v>4</v>
      </c>
      <c r="J9050">
        <v>7098</v>
      </c>
    </row>
    <row r="9051" spans="1:10" x14ac:dyDescent="0.2">
      <c r="A9051" t="s">
        <v>14</v>
      </c>
      <c r="B9051" t="s">
        <v>15</v>
      </c>
      <c r="C9051">
        <v>2006</v>
      </c>
      <c r="D9051">
        <v>3.1</v>
      </c>
      <c r="E9051" t="s">
        <v>16</v>
      </c>
      <c r="F9051" t="s">
        <v>13</v>
      </c>
      <c r="G9051">
        <v>185491</v>
      </c>
      <c r="H9051">
        <v>2</v>
      </c>
      <c r="I9051">
        <v>4</v>
      </c>
      <c r="J9051">
        <v>6290</v>
      </c>
    </row>
    <row r="9052" spans="1:10" x14ac:dyDescent="0.2">
      <c r="A9052" t="s">
        <v>20</v>
      </c>
      <c r="B9052" t="s">
        <v>21</v>
      </c>
      <c r="C9052">
        <v>2007</v>
      </c>
      <c r="D9052">
        <v>1.6</v>
      </c>
      <c r="E9052" t="s">
        <v>22</v>
      </c>
      <c r="F9052" t="s">
        <v>17</v>
      </c>
      <c r="G9052">
        <v>134078</v>
      </c>
      <c r="H9052">
        <v>4</v>
      </c>
      <c r="I9052">
        <v>4</v>
      </c>
      <c r="J9052">
        <v>8618</v>
      </c>
    </row>
    <row r="9053" spans="1:10" x14ac:dyDescent="0.2">
      <c r="A9053" t="s">
        <v>23</v>
      </c>
      <c r="B9053" t="s">
        <v>45</v>
      </c>
      <c r="C9053">
        <v>2017</v>
      </c>
      <c r="D9053">
        <v>4.5</v>
      </c>
      <c r="E9053" t="s">
        <v>22</v>
      </c>
      <c r="F9053" t="s">
        <v>25</v>
      </c>
      <c r="G9053">
        <v>276657</v>
      </c>
      <c r="H9053">
        <v>4</v>
      </c>
      <c r="I9053">
        <v>1</v>
      </c>
      <c r="J9053">
        <v>10166</v>
      </c>
    </row>
    <row r="9054" spans="1:10" x14ac:dyDescent="0.2">
      <c r="A9054" t="s">
        <v>10</v>
      </c>
      <c r="B9054" t="s">
        <v>11</v>
      </c>
      <c r="C9054">
        <v>2001</v>
      </c>
      <c r="D9054">
        <v>3.3</v>
      </c>
      <c r="E9054" t="s">
        <v>28</v>
      </c>
      <c r="F9054" t="s">
        <v>17</v>
      </c>
      <c r="G9054">
        <v>37508</v>
      </c>
      <c r="H9054">
        <v>5</v>
      </c>
      <c r="I9054">
        <v>5</v>
      </c>
      <c r="J9054">
        <v>8449</v>
      </c>
    </row>
    <row r="9055" spans="1:10" x14ac:dyDescent="0.2">
      <c r="A9055" t="s">
        <v>23</v>
      </c>
      <c r="B9055" t="s">
        <v>45</v>
      </c>
      <c r="C9055">
        <v>2010</v>
      </c>
      <c r="D9055">
        <v>3.4</v>
      </c>
      <c r="E9055" t="s">
        <v>12</v>
      </c>
      <c r="F9055" t="s">
        <v>13</v>
      </c>
      <c r="G9055">
        <v>49938</v>
      </c>
      <c r="H9055">
        <v>3</v>
      </c>
      <c r="I9055">
        <v>3</v>
      </c>
      <c r="J9055">
        <v>9501</v>
      </c>
    </row>
    <row r="9056" spans="1:10" x14ac:dyDescent="0.2">
      <c r="A9056" t="s">
        <v>36</v>
      </c>
      <c r="B9056" t="s">
        <v>53</v>
      </c>
      <c r="C9056">
        <v>2005</v>
      </c>
      <c r="D9056">
        <v>1.7</v>
      </c>
      <c r="E9056" t="s">
        <v>22</v>
      </c>
      <c r="F9056" t="s">
        <v>13</v>
      </c>
      <c r="G9056">
        <v>272765</v>
      </c>
      <c r="H9056">
        <v>3</v>
      </c>
      <c r="I9056">
        <v>2</v>
      </c>
      <c r="J9056">
        <v>3844</v>
      </c>
    </row>
    <row r="9057" spans="1:10" x14ac:dyDescent="0.2">
      <c r="A9057" t="s">
        <v>23</v>
      </c>
      <c r="B9057" t="s">
        <v>38</v>
      </c>
      <c r="C9057">
        <v>2017</v>
      </c>
      <c r="D9057">
        <v>4.9000000000000004</v>
      </c>
      <c r="E9057" t="s">
        <v>16</v>
      </c>
      <c r="F9057" t="s">
        <v>13</v>
      </c>
      <c r="G9057">
        <v>241010</v>
      </c>
      <c r="H9057">
        <v>4</v>
      </c>
      <c r="I9057">
        <v>2</v>
      </c>
      <c r="J9057">
        <v>10279</v>
      </c>
    </row>
    <row r="9058" spans="1:10" x14ac:dyDescent="0.2">
      <c r="A9058" t="s">
        <v>33</v>
      </c>
      <c r="B9058" t="s">
        <v>34</v>
      </c>
      <c r="C9058">
        <v>2009</v>
      </c>
      <c r="D9058">
        <v>1.7</v>
      </c>
      <c r="E9058" t="s">
        <v>28</v>
      </c>
      <c r="F9058" t="s">
        <v>25</v>
      </c>
      <c r="G9058">
        <v>200595</v>
      </c>
      <c r="H9058">
        <v>3</v>
      </c>
      <c r="I9058">
        <v>4</v>
      </c>
      <c r="J9058">
        <v>4488</v>
      </c>
    </row>
    <row r="9059" spans="1:10" x14ac:dyDescent="0.2">
      <c r="A9059" t="s">
        <v>20</v>
      </c>
      <c r="B9059" t="s">
        <v>50</v>
      </c>
      <c r="C9059">
        <v>2001</v>
      </c>
      <c r="D9059">
        <v>2</v>
      </c>
      <c r="E9059" t="s">
        <v>28</v>
      </c>
      <c r="F9059" t="s">
        <v>13</v>
      </c>
      <c r="G9059">
        <v>86771</v>
      </c>
      <c r="H9059">
        <v>2</v>
      </c>
      <c r="I9059">
        <v>3</v>
      </c>
      <c r="J9059">
        <v>4664</v>
      </c>
    </row>
    <row r="9060" spans="1:10" x14ac:dyDescent="0.2">
      <c r="A9060" t="s">
        <v>40</v>
      </c>
      <c r="B9060" t="s">
        <v>51</v>
      </c>
      <c r="C9060">
        <v>2004</v>
      </c>
      <c r="D9060">
        <v>3.9</v>
      </c>
      <c r="E9060" t="s">
        <v>22</v>
      </c>
      <c r="F9060" t="s">
        <v>13</v>
      </c>
      <c r="G9060">
        <v>173016</v>
      </c>
      <c r="H9060">
        <v>3</v>
      </c>
      <c r="I9060">
        <v>3</v>
      </c>
      <c r="J9060">
        <v>7739</v>
      </c>
    </row>
    <row r="9061" spans="1:10" x14ac:dyDescent="0.2">
      <c r="A9061" t="s">
        <v>18</v>
      </c>
      <c r="B9061" t="s">
        <v>52</v>
      </c>
      <c r="C9061">
        <v>2015</v>
      </c>
      <c r="D9061">
        <v>1.5</v>
      </c>
      <c r="E9061" t="s">
        <v>16</v>
      </c>
      <c r="F9061" t="s">
        <v>25</v>
      </c>
      <c r="G9061">
        <v>81145</v>
      </c>
      <c r="H9061">
        <v>3</v>
      </c>
      <c r="I9061">
        <v>5</v>
      </c>
      <c r="J9061">
        <v>9477</v>
      </c>
    </row>
    <row r="9062" spans="1:10" x14ac:dyDescent="0.2">
      <c r="A9062" t="s">
        <v>20</v>
      </c>
      <c r="B9062" t="s">
        <v>50</v>
      </c>
      <c r="C9062">
        <v>2006</v>
      </c>
      <c r="D9062">
        <v>2.5</v>
      </c>
      <c r="E9062" t="s">
        <v>12</v>
      </c>
      <c r="F9062" t="s">
        <v>25</v>
      </c>
      <c r="G9062">
        <v>177790</v>
      </c>
      <c r="H9062">
        <v>4</v>
      </c>
      <c r="I9062">
        <v>2</v>
      </c>
      <c r="J9062">
        <v>4844</v>
      </c>
    </row>
    <row r="9063" spans="1:10" x14ac:dyDescent="0.2">
      <c r="A9063" t="s">
        <v>36</v>
      </c>
      <c r="B9063" t="s">
        <v>37</v>
      </c>
      <c r="C9063">
        <v>2003</v>
      </c>
      <c r="D9063">
        <v>2.8</v>
      </c>
      <c r="E9063" t="s">
        <v>12</v>
      </c>
      <c r="F9063" t="s">
        <v>17</v>
      </c>
      <c r="G9063">
        <v>150338</v>
      </c>
      <c r="H9063">
        <v>4</v>
      </c>
      <c r="I9063">
        <v>4</v>
      </c>
      <c r="J9063">
        <v>6293</v>
      </c>
    </row>
    <row r="9064" spans="1:10" x14ac:dyDescent="0.2">
      <c r="A9064" t="s">
        <v>14</v>
      </c>
      <c r="B9064" t="s">
        <v>39</v>
      </c>
      <c r="C9064">
        <v>2023</v>
      </c>
      <c r="D9064">
        <v>1.3</v>
      </c>
      <c r="E9064" t="s">
        <v>22</v>
      </c>
      <c r="F9064" t="s">
        <v>13</v>
      </c>
      <c r="G9064">
        <v>76764</v>
      </c>
      <c r="H9064">
        <v>4</v>
      </c>
      <c r="I9064">
        <v>3</v>
      </c>
      <c r="J9064">
        <v>12764</v>
      </c>
    </row>
    <row r="9065" spans="1:10" x14ac:dyDescent="0.2">
      <c r="A9065" t="s">
        <v>10</v>
      </c>
      <c r="B9065" t="s">
        <v>11</v>
      </c>
      <c r="C9065">
        <v>2006</v>
      </c>
      <c r="D9065">
        <v>2.8</v>
      </c>
      <c r="E9065" t="s">
        <v>22</v>
      </c>
      <c r="F9065" t="s">
        <v>13</v>
      </c>
      <c r="G9065">
        <v>134987</v>
      </c>
      <c r="H9065">
        <v>5</v>
      </c>
      <c r="I9065">
        <v>5</v>
      </c>
      <c r="J9065">
        <v>8000</v>
      </c>
    </row>
    <row r="9066" spans="1:10" x14ac:dyDescent="0.2">
      <c r="A9066" t="s">
        <v>18</v>
      </c>
      <c r="B9066" t="s">
        <v>52</v>
      </c>
      <c r="C9066">
        <v>2011</v>
      </c>
      <c r="D9066">
        <v>1.5</v>
      </c>
      <c r="E9066" t="s">
        <v>16</v>
      </c>
      <c r="F9066" t="s">
        <v>25</v>
      </c>
      <c r="G9066">
        <v>171581</v>
      </c>
      <c r="H9066">
        <v>4</v>
      </c>
      <c r="I9066">
        <v>2</v>
      </c>
      <c r="J9066">
        <v>6468</v>
      </c>
    </row>
    <row r="9067" spans="1:10" x14ac:dyDescent="0.2">
      <c r="A9067" t="s">
        <v>23</v>
      </c>
      <c r="B9067" t="s">
        <v>24</v>
      </c>
      <c r="C9067">
        <v>2023</v>
      </c>
      <c r="D9067">
        <v>4.4000000000000004</v>
      </c>
      <c r="E9067" t="s">
        <v>22</v>
      </c>
      <c r="F9067" t="s">
        <v>17</v>
      </c>
      <c r="G9067">
        <v>136725</v>
      </c>
      <c r="H9067">
        <v>4</v>
      </c>
      <c r="I9067">
        <v>3</v>
      </c>
      <c r="J9067">
        <v>16165</v>
      </c>
    </row>
    <row r="9068" spans="1:10" x14ac:dyDescent="0.2">
      <c r="A9068" t="s">
        <v>33</v>
      </c>
      <c r="B9068" t="s">
        <v>55</v>
      </c>
      <c r="C9068">
        <v>2002</v>
      </c>
      <c r="D9068">
        <v>1.5</v>
      </c>
      <c r="E9068" t="s">
        <v>12</v>
      </c>
      <c r="F9068" t="s">
        <v>25</v>
      </c>
      <c r="G9068">
        <v>259173</v>
      </c>
      <c r="H9068">
        <v>3</v>
      </c>
      <c r="I9068">
        <v>5</v>
      </c>
      <c r="J9068">
        <v>2000</v>
      </c>
    </row>
    <row r="9069" spans="1:10" x14ac:dyDescent="0.2">
      <c r="A9069" t="s">
        <v>23</v>
      </c>
      <c r="B9069" t="s">
        <v>38</v>
      </c>
      <c r="C9069">
        <v>2013</v>
      </c>
      <c r="D9069">
        <v>3.4</v>
      </c>
      <c r="E9069" t="s">
        <v>16</v>
      </c>
      <c r="F9069" t="s">
        <v>13</v>
      </c>
      <c r="G9069">
        <v>282791</v>
      </c>
      <c r="H9069">
        <v>3</v>
      </c>
      <c r="I9069">
        <v>2</v>
      </c>
      <c r="J9069">
        <v>6744</v>
      </c>
    </row>
    <row r="9070" spans="1:10" x14ac:dyDescent="0.2">
      <c r="A9070" t="s">
        <v>18</v>
      </c>
      <c r="B9070" t="s">
        <v>19</v>
      </c>
      <c r="C9070">
        <v>2018</v>
      </c>
      <c r="D9070">
        <v>2.2000000000000002</v>
      </c>
      <c r="E9070" t="s">
        <v>16</v>
      </c>
      <c r="F9070" t="s">
        <v>17</v>
      </c>
      <c r="G9070">
        <v>188996</v>
      </c>
      <c r="H9070">
        <v>3</v>
      </c>
      <c r="I9070">
        <v>4</v>
      </c>
      <c r="J9070">
        <v>10420</v>
      </c>
    </row>
    <row r="9071" spans="1:10" x14ac:dyDescent="0.2">
      <c r="A9071" t="s">
        <v>10</v>
      </c>
      <c r="B9071" t="s">
        <v>48</v>
      </c>
      <c r="C9071">
        <v>2002</v>
      </c>
      <c r="D9071">
        <v>4.8</v>
      </c>
      <c r="E9071" t="s">
        <v>28</v>
      </c>
      <c r="F9071" t="s">
        <v>17</v>
      </c>
      <c r="G9071">
        <v>55077</v>
      </c>
      <c r="H9071">
        <v>2</v>
      </c>
      <c r="I9071">
        <v>2</v>
      </c>
      <c r="J9071">
        <v>9898</v>
      </c>
    </row>
    <row r="9072" spans="1:10" x14ac:dyDescent="0.2">
      <c r="A9072" t="s">
        <v>23</v>
      </c>
      <c r="B9072" t="s">
        <v>38</v>
      </c>
      <c r="C9072">
        <v>2002</v>
      </c>
      <c r="D9072">
        <v>3.4</v>
      </c>
      <c r="E9072" t="s">
        <v>12</v>
      </c>
      <c r="F9072" t="s">
        <v>17</v>
      </c>
      <c r="G9072">
        <v>227745</v>
      </c>
      <c r="H9072">
        <v>3</v>
      </c>
      <c r="I9072">
        <v>4</v>
      </c>
      <c r="J9072">
        <v>5045</v>
      </c>
    </row>
    <row r="9073" spans="1:10" x14ac:dyDescent="0.2">
      <c r="A9073" t="s">
        <v>40</v>
      </c>
      <c r="B9073" t="s">
        <v>49</v>
      </c>
      <c r="C9073">
        <v>2010</v>
      </c>
      <c r="D9073">
        <v>1.6</v>
      </c>
      <c r="E9073" t="s">
        <v>12</v>
      </c>
      <c r="F9073" t="s">
        <v>17</v>
      </c>
      <c r="G9073">
        <v>223850</v>
      </c>
      <c r="H9073">
        <v>2</v>
      </c>
      <c r="I9073">
        <v>3</v>
      </c>
      <c r="J9073">
        <v>5723</v>
      </c>
    </row>
    <row r="9074" spans="1:10" x14ac:dyDescent="0.2">
      <c r="A9074" t="s">
        <v>26</v>
      </c>
      <c r="B9074" t="s">
        <v>27</v>
      </c>
      <c r="C9074">
        <v>2007</v>
      </c>
      <c r="D9074">
        <v>3.3</v>
      </c>
      <c r="E9074" t="s">
        <v>22</v>
      </c>
      <c r="F9074" t="s">
        <v>13</v>
      </c>
      <c r="G9074">
        <v>252382</v>
      </c>
      <c r="H9074">
        <v>5</v>
      </c>
      <c r="I9074">
        <v>2</v>
      </c>
      <c r="J9074">
        <v>6452</v>
      </c>
    </row>
    <row r="9075" spans="1:10" x14ac:dyDescent="0.2">
      <c r="A9075" t="s">
        <v>36</v>
      </c>
      <c r="B9075" t="s">
        <v>37</v>
      </c>
      <c r="C9075">
        <v>2021</v>
      </c>
      <c r="D9075">
        <v>1.4</v>
      </c>
      <c r="E9075" t="s">
        <v>28</v>
      </c>
      <c r="F9075" t="s">
        <v>25</v>
      </c>
      <c r="G9075">
        <v>101078</v>
      </c>
      <c r="H9075">
        <v>5</v>
      </c>
      <c r="I9075">
        <v>3</v>
      </c>
      <c r="J9075">
        <v>9778</v>
      </c>
    </row>
    <row r="9076" spans="1:10" x14ac:dyDescent="0.2">
      <c r="A9076" t="s">
        <v>20</v>
      </c>
      <c r="B9076" t="s">
        <v>21</v>
      </c>
      <c r="C9076">
        <v>2021</v>
      </c>
      <c r="D9076">
        <v>2.6</v>
      </c>
      <c r="E9076" t="s">
        <v>28</v>
      </c>
      <c r="F9076" t="s">
        <v>17</v>
      </c>
      <c r="G9076">
        <v>243061</v>
      </c>
      <c r="H9076">
        <v>5</v>
      </c>
      <c r="I9076">
        <v>2</v>
      </c>
      <c r="J9076">
        <v>9638</v>
      </c>
    </row>
    <row r="9077" spans="1:10" x14ac:dyDescent="0.2">
      <c r="A9077" t="s">
        <v>33</v>
      </c>
      <c r="B9077" t="s">
        <v>43</v>
      </c>
      <c r="C9077">
        <v>2017</v>
      </c>
      <c r="D9077">
        <v>1.7</v>
      </c>
      <c r="E9077" t="s">
        <v>12</v>
      </c>
      <c r="F9077" t="s">
        <v>25</v>
      </c>
      <c r="G9077">
        <v>65698</v>
      </c>
      <c r="H9077">
        <v>5</v>
      </c>
      <c r="I9077">
        <v>2</v>
      </c>
      <c r="J9077">
        <v>9586</v>
      </c>
    </row>
    <row r="9078" spans="1:10" x14ac:dyDescent="0.2">
      <c r="A9078" t="s">
        <v>14</v>
      </c>
      <c r="B9078" t="s">
        <v>15</v>
      </c>
      <c r="C9078">
        <v>2013</v>
      </c>
      <c r="D9078">
        <v>2.7</v>
      </c>
      <c r="E9078" t="s">
        <v>16</v>
      </c>
      <c r="F9078" t="s">
        <v>25</v>
      </c>
      <c r="G9078">
        <v>237927</v>
      </c>
      <c r="H9078">
        <v>2</v>
      </c>
      <c r="I9078">
        <v>5</v>
      </c>
      <c r="J9078">
        <v>6941</v>
      </c>
    </row>
    <row r="9079" spans="1:10" x14ac:dyDescent="0.2">
      <c r="A9079" t="s">
        <v>26</v>
      </c>
      <c r="B9079" t="s">
        <v>27</v>
      </c>
      <c r="C9079">
        <v>2000</v>
      </c>
      <c r="D9079">
        <v>3</v>
      </c>
      <c r="E9079" t="s">
        <v>12</v>
      </c>
      <c r="F9079" t="s">
        <v>17</v>
      </c>
      <c r="G9079">
        <v>3415</v>
      </c>
      <c r="H9079">
        <v>2</v>
      </c>
      <c r="I9079">
        <v>2</v>
      </c>
      <c r="J9079">
        <v>8531</v>
      </c>
    </row>
    <row r="9080" spans="1:10" x14ac:dyDescent="0.2">
      <c r="A9080" t="s">
        <v>18</v>
      </c>
      <c r="B9080" t="s">
        <v>52</v>
      </c>
      <c r="C9080">
        <v>2022</v>
      </c>
      <c r="D9080">
        <v>3.9</v>
      </c>
      <c r="E9080" t="s">
        <v>28</v>
      </c>
      <c r="F9080" t="s">
        <v>25</v>
      </c>
      <c r="G9080">
        <v>144875</v>
      </c>
      <c r="H9080">
        <v>3</v>
      </c>
      <c r="I9080">
        <v>2</v>
      </c>
      <c r="J9080">
        <v>11702</v>
      </c>
    </row>
    <row r="9081" spans="1:10" x14ac:dyDescent="0.2">
      <c r="A9081" t="s">
        <v>14</v>
      </c>
      <c r="B9081" t="s">
        <v>15</v>
      </c>
      <c r="C9081">
        <v>2017</v>
      </c>
      <c r="D9081">
        <v>1.2</v>
      </c>
      <c r="E9081" t="s">
        <v>16</v>
      </c>
      <c r="F9081" t="s">
        <v>25</v>
      </c>
      <c r="G9081">
        <v>145755</v>
      </c>
      <c r="H9081">
        <v>2</v>
      </c>
      <c r="I9081">
        <v>2</v>
      </c>
      <c r="J9081">
        <v>8484</v>
      </c>
    </row>
    <row r="9082" spans="1:10" x14ac:dyDescent="0.2">
      <c r="A9082" t="s">
        <v>20</v>
      </c>
      <c r="B9082" t="s">
        <v>21</v>
      </c>
      <c r="C9082">
        <v>2008</v>
      </c>
      <c r="D9082">
        <v>4.4000000000000004</v>
      </c>
      <c r="E9082" t="s">
        <v>16</v>
      </c>
      <c r="F9082" t="s">
        <v>17</v>
      </c>
      <c r="G9082">
        <v>140200</v>
      </c>
      <c r="H9082">
        <v>2</v>
      </c>
      <c r="I9082">
        <v>5</v>
      </c>
      <c r="J9082">
        <v>10596</v>
      </c>
    </row>
    <row r="9083" spans="1:10" x14ac:dyDescent="0.2">
      <c r="A9083" t="s">
        <v>26</v>
      </c>
      <c r="B9083" t="s">
        <v>47</v>
      </c>
      <c r="C9083">
        <v>2014</v>
      </c>
      <c r="D9083">
        <v>2.7</v>
      </c>
      <c r="E9083" t="s">
        <v>28</v>
      </c>
      <c r="F9083" t="s">
        <v>17</v>
      </c>
      <c r="G9083">
        <v>221240</v>
      </c>
      <c r="H9083">
        <v>3</v>
      </c>
      <c r="I9083">
        <v>3</v>
      </c>
      <c r="J9083">
        <v>8075</v>
      </c>
    </row>
    <row r="9084" spans="1:10" x14ac:dyDescent="0.2">
      <c r="A9084" t="s">
        <v>18</v>
      </c>
      <c r="B9084" t="s">
        <v>52</v>
      </c>
      <c r="C9084">
        <v>2001</v>
      </c>
      <c r="D9084">
        <v>4.9000000000000004</v>
      </c>
      <c r="E9084" t="s">
        <v>28</v>
      </c>
      <c r="F9084" t="s">
        <v>25</v>
      </c>
      <c r="G9084">
        <v>187747</v>
      </c>
      <c r="H9084">
        <v>3</v>
      </c>
      <c r="I9084">
        <v>5</v>
      </c>
      <c r="J9084">
        <v>5545</v>
      </c>
    </row>
    <row r="9085" spans="1:10" x14ac:dyDescent="0.2">
      <c r="A9085" t="s">
        <v>10</v>
      </c>
      <c r="B9085" t="s">
        <v>48</v>
      </c>
      <c r="C9085">
        <v>2003</v>
      </c>
      <c r="D9085">
        <v>3.1</v>
      </c>
      <c r="E9085" t="s">
        <v>16</v>
      </c>
      <c r="F9085" t="s">
        <v>13</v>
      </c>
      <c r="G9085">
        <v>31090</v>
      </c>
      <c r="H9085">
        <v>5</v>
      </c>
      <c r="I9085">
        <v>4</v>
      </c>
      <c r="J9085">
        <v>8478</v>
      </c>
    </row>
    <row r="9086" spans="1:10" x14ac:dyDescent="0.2">
      <c r="A9086" t="s">
        <v>33</v>
      </c>
      <c r="B9086" t="s">
        <v>34</v>
      </c>
      <c r="C9086">
        <v>2012</v>
      </c>
      <c r="D9086">
        <v>1.5</v>
      </c>
      <c r="E9086" t="s">
        <v>22</v>
      </c>
      <c r="F9086" t="s">
        <v>17</v>
      </c>
      <c r="G9086">
        <v>209765</v>
      </c>
      <c r="H9086">
        <v>4</v>
      </c>
      <c r="I9086">
        <v>2</v>
      </c>
      <c r="J9086">
        <v>8504</v>
      </c>
    </row>
    <row r="9087" spans="1:10" x14ac:dyDescent="0.2">
      <c r="A9087" t="s">
        <v>18</v>
      </c>
      <c r="B9087" t="s">
        <v>54</v>
      </c>
      <c r="C9087">
        <v>2010</v>
      </c>
      <c r="D9087">
        <v>2.7</v>
      </c>
      <c r="E9087" t="s">
        <v>22</v>
      </c>
      <c r="F9087" t="s">
        <v>13</v>
      </c>
      <c r="G9087">
        <v>243424</v>
      </c>
      <c r="H9087">
        <v>3</v>
      </c>
      <c r="I9087">
        <v>5</v>
      </c>
      <c r="J9087">
        <v>6931</v>
      </c>
    </row>
    <row r="9088" spans="1:10" x14ac:dyDescent="0.2">
      <c r="A9088" t="s">
        <v>14</v>
      </c>
      <c r="B9088" t="s">
        <v>15</v>
      </c>
      <c r="C9088">
        <v>2011</v>
      </c>
      <c r="D9088">
        <v>4.4000000000000004</v>
      </c>
      <c r="E9088" t="s">
        <v>12</v>
      </c>
      <c r="F9088" t="s">
        <v>13</v>
      </c>
      <c r="G9088">
        <v>299696</v>
      </c>
      <c r="H9088">
        <v>3</v>
      </c>
      <c r="I9088">
        <v>5</v>
      </c>
      <c r="J9088">
        <v>5806</v>
      </c>
    </row>
    <row r="9089" spans="1:10" x14ac:dyDescent="0.2">
      <c r="A9089" t="s">
        <v>20</v>
      </c>
      <c r="B9089" t="s">
        <v>21</v>
      </c>
      <c r="C9089">
        <v>2005</v>
      </c>
      <c r="D9089">
        <v>1.5</v>
      </c>
      <c r="E9089" t="s">
        <v>22</v>
      </c>
      <c r="F9089" t="s">
        <v>25</v>
      </c>
      <c r="G9089">
        <v>236909</v>
      </c>
      <c r="H9089">
        <v>5</v>
      </c>
      <c r="I9089">
        <v>5</v>
      </c>
      <c r="J9089">
        <v>4361</v>
      </c>
    </row>
    <row r="9090" spans="1:10" x14ac:dyDescent="0.2">
      <c r="A9090" t="s">
        <v>18</v>
      </c>
      <c r="B9090" t="s">
        <v>52</v>
      </c>
      <c r="C9090">
        <v>2010</v>
      </c>
      <c r="D9090">
        <v>2.1</v>
      </c>
      <c r="E9090" t="s">
        <v>12</v>
      </c>
      <c r="F9090" t="s">
        <v>17</v>
      </c>
      <c r="G9090">
        <v>284806</v>
      </c>
      <c r="H9090">
        <v>3</v>
      </c>
      <c r="I9090">
        <v>3</v>
      </c>
      <c r="J9090">
        <v>5003</v>
      </c>
    </row>
    <row r="9091" spans="1:10" x14ac:dyDescent="0.2">
      <c r="A9091" t="s">
        <v>18</v>
      </c>
      <c r="B9091" t="s">
        <v>54</v>
      </c>
      <c r="C9091">
        <v>2006</v>
      </c>
      <c r="D9091">
        <v>4.5</v>
      </c>
      <c r="E9091" t="s">
        <v>16</v>
      </c>
      <c r="F9091" t="s">
        <v>17</v>
      </c>
      <c r="G9091">
        <v>135379</v>
      </c>
      <c r="H9091">
        <v>3</v>
      </c>
      <c r="I9091">
        <v>2</v>
      </c>
      <c r="J9091">
        <v>10192</v>
      </c>
    </row>
    <row r="9092" spans="1:10" x14ac:dyDescent="0.2">
      <c r="A9092" t="s">
        <v>40</v>
      </c>
      <c r="B9092" t="s">
        <v>49</v>
      </c>
      <c r="C9092">
        <v>2011</v>
      </c>
      <c r="D9092">
        <v>4.5999999999999996</v>
      </c>
      <c r="E9092" t="s">
        <v>16</v>
      </c>
      <c r="F9092" t="s">
        <v>17</v>
      </c>
      <c r="G9092">
        <v>53106</v>
      </c>
      <c r="H9092">
        <v>3</v>
      </c>
      <c r="I9092">
        <v>5</v>
      </c>
      <c r="J9092">
        <v>13437</v>
      </c>
    </row>
    <row r="9093" spans="1:10" x14ac:dyDescent="0.2">
      <c r="A9093" t="s">
        <v>20</v>
      </c>
      <c r="B9093" t="s">
        <v>42</v>
      </c>
      <c r="C9093">
        <v>2005</v>
      </c>
      <c r="D9093">
        <v>3.1</v>
      </c>
      <c r="E9093" t="s">
        <v>12</v>
      </c>
      <c r="F9093" t="s">
        <v>13</v>
      </c>
      <c r="G9093">
        <v>134428</v>
      </c>
      <c r="H9093">
        <v>4</v>
      </c>
      <c r="I9093">
        <v>1</v>
      </c>
      <c r="J9093">
        <v>6011</v>
      </c>
    </row>
    <row r="9094" spans="1:10" x14ac:dyDescent="0.2">
      <c r="A9094" t="s">
        <v>33</v>
      </c>
      <c r="B9094" t="s">
        <v>55</v>
      </c>
      <c r="C9094">
        <v>2007</v>
      </c>
      <c r="D9094">
        <v>4.2</v>
      </c>
      <c r="E9094" t="s">
        <v>16</v>
      </c>
      <c r="F9094" t="s">
        <v>13</v>
      </c>
      <c r="G9094">
        <v>112541</v>
      </c>
      <c r="H9094">
        <v>5</v>
      </c>
      <c r="I9094">
        <v>5</v>
      </c>
      <c r="J9094">
        <v>9149</v>
      </c>
    </row>
    <row r="9095" spans="1:10" x14ac:dyDescent="0.2">
      <c r="A9095" t="s">
        <v>40</v>
      </c>
      <c r="B9095" t="s">
        <v>41</v>
      </c>
      <c r="C9095">
        <v>2008</v>
      </c>
      <c r="D9095">
        <v>3.3</v>
      </c>
      <c r="E9095" t="s">
        <v>16</v>
      </c>
      <c r="F9095" t="s">
        <v>17</v>
      </c>
      <c r="G9095">
        <v>284711</v>
      </c>
      <c r="H9095">
        <v>3</v>
      </c>
      <c r="I9095">
        <v>5</v>
      </c>
      <c r="J9095">
        <v>6605</v>
      </c>
    </row>
    <row r="9096" spans="1:10" x14ac:dyDescent="0.2">
      <c r="A9096" t="s">
        <v>33</v>
      </c>
      <c r="B9096" t="s">
        <v>34</v>
      </c>
      <c r="C9096">
        <v>2023</v>
      </c>
      <c r="D9096">
        <v>3.5</v>
      </c>
      <c r="E9096" t="s">
        <v>28</v>
      </c>
      <c r="F9096" t="s">
        <v>17</v>
      </c>
      <c r="G9096">
        <v>282240</v>
      </c>
      <c r="H9096">
        <v>5</v>
      </c>
      <c r="I9096">
        <v>1</v>
      </c>
      <c r="J9096">
        <v>10355</v>
      </c>
    </row>
    <row r="9097" spans="1:10" x14ac:dyDescent="0.2">
      <c r="A9097" t="s">
        <v>20</v>
      </c>
      <c r="B9097" t="s">
        <v>21</v>
      </c>
      <c r="C9097">
        <v>2006</v>
      </c>
      <c r="D9097">
        <v>3.8</v>
      </c>
      <c r="E9097" t="s">
        <v>22</v>
      </c>
      <c r="F9097" t="s">
        <v>17</v>
      </c>
      <c r="G9097">
        <v>69519</v>
      </c>
      <c r="H9097">
        <v>5</v>
      </c>
      <c r="I9097">
        <v>4</v>
      </c>
      <c r="J9097">
        <v>11809</v>
      </c>
    </row>
    <row r="9098" spans="1:10" x14ac:dyDescent="0.2">
      <c r="A9098" t="s">
        <v>40</v>
      </c>
      <c r="B9098" t="s">
        <v>41</v>
      </c>
      <c r="C9098">
        <v>2005</v>
      </c>
      <c r="D9098">
        <v>3.5</v>
      </c>
      <c r="E9098" t="s">
        <v>16</v>
      </c>
      <c r="F9098" t="s">
        <v>25</v>
      </c>
      <c r="G9098">
        <v>101496</v>
      </c>
      <c r="H9098">
        <v>2</v>
      </c>
      <c r="I9098">
        <v>5</v>
      </c>
      <c r="J9098">
        <v>8070</v>
      </c>
    </row>
    <row r="9099" spans="1:10" x14ac:dyDescent="0.2">
      <c r="A9099" t="s">
        <v>10</v>
      </c>
      <c r="B9099" t="s">
        <v>31</v>
      </c>
      <c r="C9099">
        <v>2007</v>
      </c>
      <c r="D9099">
        <v>2</v>
      </c>
      <c r="E9099" t="s">
        <v>28</v>
      </c>
      <c r="F9099" t="s">
        <v>13</v>
      </c>
      <c r="G9099">
        <v>259084</v>
      </c>
      <c r="H9099">
        <v>4</v>
      </c>
      <c r="I9099">
        <v>5</v>
      </c>
      <c r="J9099">
        <v>3018</v>
      </c>
    </row>
    <row r="9100" spans="1:10" x14ac:dyDescent="0.2">
      <c r="A9100" t="s">
        <v>20</v>
      </c>
      <c r="B9100" t="s">
        <v>50</v>
      </c>
      <c r="C9100">
        <v>2012</v>
      </c>
      <c r="D9100">
        <v>1.6</v>
      </c>
      <c r="E9100" t="s">
        <v>16</v>
      </c>
      <c r="F9100" t="s">
        <v>25</v>
      </c>
      <c r="G9100">
        <v>151695</v>
      </c>
      <c r="H9100">
        <v>4</v>
      </c>
      <c r="I9100">
        <v>3</v>
      </c>
      <c r="J9100">
        <v>7266</v>
      </c>
    </row>
    <row r="9101" spans="1:10" x14ac:dyDescent="0.2">
      <c r="A9101" t="s">
        <v>33</v>
      </c>
      <c r="B9101" t="s">
        <v>55</v>
      </c>
      <c r="C9101">
        <v>2014</v>
      </c>
      <c r="D9101">
        <v>3</v>
      </c>
      <c r="E9101" t="s">
        <v>16</v>
      </c>
      <c r="F9101" t="s">
        <v>17</v>
      </c>
      <c r="G9101">
        <v>253364</v>
      </c>
      <c r="H9101">
        <v>2</v>
      </c>
      <c r="I9101">
        <v>1</v>
      </c>
      <c r="J9101">
        <v>8732</v>
      </c>
    </row>
    <row r="9102" spans="1:10" x14ac:dyDescent="0.2">
      <c r="A9102" t="s">
        <v>40</v>
      </c>
      <c r="B9102" t="s">
        <v>51</v>
      </c>
      <c r="C9102">
        <v>2021</v>
      </c>
      <c r="D9102">
        <v>1.1000000000000001</v>
      </c>
      <c r="E9102" t="s">
        <v>28</v>
      </c>
      <c r="F9102" t="s">
        <v>13</v>
      </c>
      <c r="G9102">
        <v>6376</v>
      </c>
      <c r="H9102">
        <v>2</v>
      </c>
      <c r="I9102">
        <v>3</v>
      </c>
      <c r="J9102">
        <v>11372</v>
      </c>
    </row>
    <row r="9103" spans="1:10" x14ac:dyDescent="0.2">
      <c r="A9103" t="s">
        <v>33</v>
      </c>
      <c r="B9103" t="s">
        <v>43</v>
      </c>
      <c r="C9103">
        <v>2006</v>
      </c>
      <c r="D9103">
        <v>4.4000000000000004</v>
      </c>
      <c r="E9103" t="s">
        <v>16</v>
      </c>
      <c r="F9103" t="s">
        <v>25</v>
      </c>
      <c r="G9103">
        <v>256129</v>
      </c>
      <c r="H9103">
        <v>5</v>
      </c>
      <c r="I9103">
        <v>1</v>
      </c>
      <c r="J9103">
        <v>6177</v>
      </c>
    </row>
    <row r="9104" spans="1:10" x14ac:dyDescent="0.2">
      <c r="A9104" t="s">
        <v>29</v>
      </c>
      <c r="B9104" t="s">
        <v>35</v>
      </c>
      <c r="C9104">
        <v>2005</v>
      </c>
      <c r="D9104">
        <v>1.2</v>
      </c>
      <c r="E9104" t="s">
        <v>12</v>
      </c>
      <c r="F9104" t="s">
        <v>25</v>
      </c>
      <c r="G9104">
        <v>106837</v>
      </c>
      <c r="H9104">
        <v>2</v>
      </c>
      <c r="I9104">
        <v>1</v>
      </c>
      <c r="J9104">
        <v>4663</v>
      </c>
    </row>
    <row r="9105" spans="1:10" x14ac:dyDescent="0.2">
      <c r="A9105" t="s">
        <v>33</v>
      </c>
      <c r="B9105" t="s">
        <v>43</v>
      </c>
      <c r="C9105">
        <v>2003</v>
      </c>
      <c r="D9105">
        <v>3.3</v>
      </c>
      <c r="E9105" t="s">
        <v>22</v>
      </c>
      <c r="F9105" t="s">
        <v>13</v>
      </c>
      <c r="G9105">
        <v>124893</v>
      </c>
      <c r="H9105">
        <v>2</v>
      </c>
      <c r="I9105">
        <v>1</v>
      </c>
      <c r="J9105">
        <v>7802</v>
      </c>
    </row>
    <row r="9106" spans="1:10" x14ac:dyDescent="0.2">
      <c r="A9106" t="s">
        <v>33</v>
      </c>
      <c r="B9106" t="s">
        <v>43</v>
      </c>
      <c r="C9106">
        <v>2003</v>
      </c>
      <c r="D9106">
        <v>2.2000000000000002</v>
      </c>
      <c r="E9106" t="s">
        <v>16</v>
      </c>
      <c r="F9106" t="s">
        <v>25</v>
      </c>
      <c r="G9106">
        <v>271820</v>
      </c>
      <c r="H9106">
        <v>3</v>
      </c>
      <c r="I9106">
        <v>3</v>
      </c>
      <c r="J9106">
        <v>2763</v>
      </c>
    </row>
    <row r="9107" spans="1:10" x14ac:dyDescent="0.2">
      <c r="A9107" t="s">
        <v>33</v>
      </c>
      <c r="B9107" t="s">
        <v>43</v>
      </c>
      <c r="C9107">
        <v>2005</v>
      </c>
      <c r="D9107">
        <v>3.2</v>
      </c>
      <c r="E9107" t="s">
        <v>28</v>
      </c>
      <c r="F9107" t="s">
        <v>25</v>
      </c>
      <c r="G9107">
        <v>42332</v>
      </c>
      <c r="H9107">
        <v>4</v>
      </c>
      <c r="I9107">
        <v>4</v>
      </c>
      <c r="J9107">
        <v>7953</v>
      </c>
    </row>
    <row r="9108" spans="1:10" x14ac:dyDescent="0.2">
      <c r="A9108" t="s">
        <v>14</v>
      </c>
      <c r="B9108" t="s">
        <v>15</v>
      </c>
      <c r="C9108">
        <v>2009</v>
      </c>
      <c r="D9108">
        <v>3</v>
      </c>
      <c r="E9108" t="s">
        <v>16</v>
      </c>
      <c r="F9108" t="s">
        <v>13</v>
      </c>
      <c r="G9108">
        <v>267729</v>
      </c>
      <c r="H9108">
        <v>3</v>
      </c>
      <c r="I9108">
        <v>3</v>
      </c>
      <c r="J9108">
        <v>5445</v>
      </c>
    </row>
    <row r="9109" spans="1:10" x14ac:dyDescent="0.2">
      <c r="A9109" t="s">
        <v>36</v>
      </c>
      <c r="B9109" t="s">
        <v>44</v>
      </c>
      <c r="C9109">
        <v>2008</v>
      </c>
      <c r="D9109">
        <v>2.9</v>
      </c>
      <c r="E9109" t="s">
        <v>22</v>
      </c>
      <c r="F9109" t="s">
        <v>17</v>
      </c>
      <c r="G9109">
        <v>111252</v>
      </c>
      <c r="H9109">
        <v>4</v>
      </c>
      <c r="I9109">
        <v>5</v>
      </c>
      <c r="J9109">
        <v>10674</v>
      </c>
    </row>
    <row r="9110" spans="1:10" x14ac:dyDescent="0.2">
      <c r="A9110" t="s">
        <v>20</v>
      </c>
      <c r="B9110" t="s">
        <v>42</v>
      </c>
      <c r="C9110">
        <v>2003</v>
      </c>
      <c r="D9110">
        <v>2.9</v>
      </c>
      <c r="E9110" t="s">
        <v>28</v>
      </c>
      <c r="F9110" t="s">
        <v>17</v>
      </c>
      <c r="G9110">
        <v>186608</v>
      </c>
      <c r="H9110">
        <v>3</v>
      </c>
      <c r="I9110">
        <v>4</v>
      </c>
      <c r="J9110">
        <v>5667</v>
      </c>
    </row>
    <row r="9111" spans="1:10" x14ac:dyDescent="0.2">
      <c r="A9111" t="s">
        <v>36</v>
      </c>
      <c r="B9111" t="s">
        <v>53</v>
      </c>
      <c r="C9111">
        <v>2018</v>
      </c>
      <c r="D9111">
        <v>3.5</v>
      </c>
      <c r="E9111" t="s">
        <v>22</v>
      </c>
      <c r="F9111" t="s">
        <v>25</v>
      </c>
      <c r="G9111">
        <v>221719</v>
      </c>
      <c r="H9111">
        <v>4</v>
      </c>
      <c r="I9111">
        <v>1</v>
      </c>
      <c r="J9111">
        <v>10565</v>
      </c>
    </row>
    <row r="9112" spans="1:10" x14ac:dyDescent="0.2">
      <c r="A9112" t="s">
        <v>40</v>
      </c>
      <c r="B9112" t="s">
        <v>41</v>
      </c>
      <c r="C9112">
        <v>2005</v>
      </c>
      <c r="D9112">
        <v>1.5</v>
      </c>
      <c r="E9112" t="s">
        <v>16</v>
      </c>
      <c r="F9112" t="s">
        <v>25</v>
      </c>
      <c r="G9112">
        <v>29663</v>
      </c>
      <c r="H9112">
        <v>2</v>
      </c>
      <c r="I9112">
        <v>5</v>
      </c>
      <c r="J9112">
        <v>7506</v>
      </c>
    </row>
    <row r="9113" spans="1:10" x14ac:dyDescent="0.2">
      <c r="A9113" t="s">
        <v>29</v>
      </c>
      <c r="B9113" t="s">
        <v>35</v>
      </c>
      <c r="C9113">
        <v>2004</v>
      </c>
      <c r="D9113">
        <v>4.2</v>
      </c>
      <c r="E9113" t="s">
        <v>16</v>
      </c>
      <c r="F9113" t="s">
        <v>17</v>
      </c>
      <c r="G9113">
        <v>28219</v>
      </c>
      <c r="H9113">
        <v>2</v>
      </c>
      <c r="I9113">
        <v>1</v>
      </c>
      <c r="J9113">
        <v>11435</v>
      </c>
    </row>
    <row r="9114" spans="1:10" x14ac:dyDescent="0.2">
      <c r="A9114" t="s">
        <v>10</v>
      </c>
      <c r="B9114" t="s">
        <v>48</v>
      </c>
      <c r="C9114">
        <v>2023</v>
      </c>
      <c r="D9114">
        <v>3.3</v>
      </c>
      <c r="E9114" t="s">
        <v>28</v>
      </c>
      <c r="F9114" t="s">
        <v>17</v>
      </c>
      <c r="G9114">
        <v>16917</v>
      </c>
      <c r="H9114">
        <v>5</v>
      </c>
      <c r="I9114">
        <v>3</v>
      </c>
      <c r="J9114">
        <v>15461</v>
      </c>
    </row>
    <row r="9115" spans="1:10" x14ac:dyDescent="0.2">
      <c r="A9115" t="s">
        <v>20</v>
      </c>
      <c r="B9115" t="s">
        <v>21</v>
      </c>
      <c r="C9115">
        <v>2022</v>
      </c>
      <c r="D9115">
        <v>3.1</v>
      </c>
      <c r="E9115" t="s">
        <v>16</v>
      </c>
      <c r="F9115" t="s">
        <v>13</v>
      </c>
      <c r="G9115">
        <v>265538</v>
      </c>
      <c r="H9115">
        <v>3</v>
      </c>
      <c r="I9115">
        <v>4</v>
      </c>
      <c r="J9115">
        <v>9489</v>
      </c>
    </row>
    <row r="9116" spans="1:10" x14ac:dyDescent="0.2">
      <c r="A9116" t="s">
        <v>29</v>
      </c>
      <c r="B9116" t="s">
        <v>56</v>
      </c>
      <c r="C9116">
        <v>2023</v>
      </c>
      <c r="D9116">
        <v>1.4</v>
      </c>
      <c r="E9116" t="s">
        <v>16</v>
      </c>
      <c r="F9116" t="s">
        <v>17</v>
      </c>
      <c r="G9116">
        <v>194356</v>
      </c>
      <c r="H9116">
        <v>2</v>
      </c>
      <c r="I9116">
        <v>4</v>
      </c>
      <c r="J9116">
        <v>11012</v>
      </c>
    </row>
    <row r="9117" spans="1:10" x14ac:dyDescent="0.2">
      <c r="A9117" t="s">
        <v>36</v>
      </c>
      <c r="B9117" t="s">
        <v>37</v>
      </c>
      <c r="C9117">
        <v>2000</v>
      </c>
      <c r="D9117">
        <v>1.3</v>
      </c>
      <c r="E9117" t="s">
        <v>16</v>
      </c>
      <c r="F9117" t="s">
        <v>25</v>
      </c>
      <c r="G9117">
        <v>14927</v>
      </c>
      <c r="H9117">
        <v>3</v>
      </c>
      <c r="I9117">
        <v>3</v>
      </c>
      <c r="J9117">
        <v>6101</v>
      </c>
    </row>
    <row r="9118" spans="1:10" x14ac:dyDescent="0.2">
      <c r="A9118" t="s">
        <v>36</v>
      </c>
      <c r="B9118" t="s">
        <v>37</v>
      </c>
      <c r="C9118">
        <v>2020</v>
      </c>
      <c r="D9118">
        <v>3.8</v>
      </c>
      <c r="E9118" t="s">
        <v>28</v>
      </c>
      <c r="F9118" t="s">
        <v>17</v>
      </c>
      <c r="G9118">
        <v>176673</v>
      </c>
      <c r="H9118">
        <v>2</v>
      </c>
      <c r="I9118">
        <v>4</v>
      </c>
      <c r="J9118">
        <v>11866</v>
      </c>
    </row>
    <row r="9119" spans="1:10" x14ac:dyDescent="0.2">
      <c r="A9119" t="s">
        <v>33</v>
      </c>
      <c r="B9119" t="s">
        <v>34</v>
      </c>
      <c r="C9119">
        <v>2007</v>
      </c>
      <c r="D9119">
        <v>3.1</v>
      </c>
      <c r="E9119" t="s">
        <v>22</v>
      </c>
      <c r="F9119" t="s">
        <v>17</v>
      </c>
      <c r="G9119">
        <v>197883</v>
      </c>
      <c r="H9119">
        <v>3</v>
      </c>
      <c r="I9119">
        <v>2</v>
      </c>
      <c r="J9119">
        <v>8842</v>
      </c>
    </row>
    <row r="9120" spans="1:10" x14ac:dyDescent="0.2">
      <c r="A9120" t="s">
        <v>29</v>
      </c>
      <c r="B9120" t="s">
        <v>56</v>
      </c>
      <c r="C9120">
        <v>2001</v>
      </c>
      <c r="D9120">
        <v>1.5</v>
      </c>
      <c r="E9120" t="s">
        <v>22</v>
      </c>
      <c r="F9120" t="s">
        <v>25</v>
      </c>
      <c r="G9120">
        <v>216132</v>
      </c>
      <c r="H9120">
        <v>4</v>
      </c>
      <c r="I9120">
        <v>3</v>
      </c>
      <c r="J9120">
        <v>3577</v>
      </c>
    </row>
    <row r="9121" spans="1:10" x14ac:dyDescent="0.2">
      <c r="A9121" t="s">
        <v>36</v>
      </c>
      <c r="B9121" t="s">
        <v>44</v>
      </c>
      <c r="C9121">
        <v>2018</v>
      </c>
      <c r="D9121">
        <v>1.5</v>
      </c>
      <c r="E9121" t="s">
        <v>16</v>
      </c>
      <c r="F9121" t="s">
        <v>17</v>
      </c>
      <c r="G9121">
        <v>21672</v>
      </c>
      <c r="H9121">
        <v>4</v>
      </c>
      <c r="I9121">
        <v>5</v>
      </c>
      <c r="J9121">
        <v>13066</v>
      </c>
    </row>
    <row r="9122" spans="1:10" x14ac:dyDescent="0.2">
      <c r="A9122" t="s">
        <v>20</v>
      </c>
      <c r="B9122" t="s">
        <v>50</v>
      </c>
      <c r="C9122">
        <v>2020</v>
      </c>
      <c r="D9122">
        <v>2.1</v>
      </c>
      <c r="E9122" t="s">
        <v>22</v>
      </c>
      <c r="F9122" t="s">
        <v>17</v>
      </c>
      <c r="G9122">
        <v>78099</v>
      </c>
      <c r="H9122">
        <v>2</v>
      </c>
      <c r="I9122">
        <v>5</v>
      </c>
      <c r="J9122">
        <v>14138</v>
      </c>
    </row>
    <row r="9123" spans="1:10" x14ac:dyDescent="0.2">
      <c r="A9123" t="s">
        <v>26</v>
      </c>
      <c r="B9123" t="s">
        <v>47</v>
      </c>
      <c r="C9123">
        <v>2022</v>
      </c>
      <c r="D9123">
        <v>4.8</v>
      </c>
      <c r="E9123" t="s">
        <v>12</v>
      </c>
      <c r="F9123" t="s">
        <v>17</v>
      </c>
      <c r="G9123">
        <v>7292</v>
      </c>
      <c r="H9123">
        <v>4</v>
      </c>
      <c r="I9123">
        <v>3</v>
      </c>
      <c r="J9123">
        <v>16854</v>
      </c>
    </row>
    <row r="9124" spans="1:10" x14ac:dyDescent="0.2">
      <c r="A9124" t="s">
        <v>18</v>
      </c>
      <c r="B9124" t="s">
        <v>19</v>
      </c>
      <c r="C9124">
        <v>2021</v>
      </c>
      <c r="D9124">
        <v>1.4</v>
      </c>
      <c r="E9124" t="s">
        <v>28</v>
      </c>
      <c r="F9124" t="s">
        <v>17</v>
      </c>
      <c r="G9124">
        <v>237379</v>
      </c>
      <c r="H9124">
        <v>5</v>
      </c>
      <c r="I9124">
        <v>3</v>
      </c>
      <c r="J9124">
        <v>8552</v>
      </c>
    </row>
    <row r="9125" spans="1:10" x14ac:dyDescent="0.2">
      <c r="A9125" t="s">
        <v>20</v>
      </c>
      <c r="B9125" t="s">
        <v>21</v>
      </c>
      <c r="C9125">
        <v>2002</v>
      </c>
      <c r="D9125">
        <v>3.7</v>
      </c>
      <c r="E9125" t="s">
        <v>28</v>
      </c>
      <c r="F9125" t="s">
        <v>17</v>
      </c>
      <c r="G9125">
        <v>63496</v>
      </c>
      <c r="H9125">
        <v>4</v>
      </c>
      <c r="I9125">
        <v>3</v>
      </c>
      <c r="J9125">
        <v>8630</v>
      </c>
    </row>
    <row r="9126" spans="1:10" x14ac:dyDescent="0.2">
      <c r="A9126" t="s">
        <v>29</v>
      </c>
      <c r="B9126" t="s">
        <v>30</v>
      </c>
      <c r="C9126">
        <v>2017</v>
      </c>
      <c r="D9126">
        <v>4.5</v>
      </c>
      <c r="E9126" t="s">
        <v>12</v>
      </c>
      <c r="F9126" t="s">
        <v>25</v>
      </c>
      <c r="G9126">
        <v>217124</v>
      </c>
      <c r="H9126">
        <v>5</v>
      </c>
      <c r="I9126">
        <v>5</v>
      </c>
      <c r="J9126">
        <v>9357</v>
      </c>
    </row>
    <row r="9127" spans="1:10" x14ac:dyDescent="0.2">
      <c r="A9127" t="s">
        <v>23</v>
      </c>
      <c r="B9127" t="s">
        <v>45</v>
      </c>
      <c r="C9127">
        <v>2023</v>
      </c>
      <c r="D9127">
        <v>2.2000000000000002</v>
      </c>
      <c r="E9127" t="s">
        <v>16</v>
      </c>
      <c r="F9127" t="s">
        <v>13</v>
      </c>
      <c r="G9127">
        <v>64724</v>
      </c>
      <c r="H9127">
        <v>3</v>
      </c>
      <c r="I9127">
        <v>4</v>
      </c>
      <c r="J9127">
        <v>12905</v>
      </c>
    </row>
    <row r="9128" spans="1:10" x14ac:dyDescent="0.2">
      <c r="A9128" t="s">
        <v>33</v>
      </c>
      <c r="B9128" t="s">
        <v>34</v>
      </c>
      <c r="C9128">
        <v>2023</v>
      </c>
      <c r="D9128">
        <v>3.6</v>
      </c>
      <c r="E9128" t="s">
        <v>16</v>
      </c>
      <c r="F9128" t="s">
        <v>13</v>
      </c>
      <c r="G9128">
        <v>8520</v>
      </c>
      <c r="H9128">
        <v>4</v>
      </c>
      <c r="I9128">
        <v>3</v>
      </c>
      <c r="J9128">
        <v>15429</v>
      </c>
    </row>
    <row r="9129" spans="1:10" x14ac:dyDescent="0.2">
      <c r="A9129" t="s">
        <v>33</v>
      </c>
      <c r="B9129" t="s">
        <v>43</v>
      </c>
      <c r="C9129">
        <v>2018</v>
      </c>
      <c r="D9129">
        <v>2.6</v>
      </c>
      <c r="E9129" t="s">
        <v>28</v>
      </c>
      <c r="F9129" t="s">
        <v>13</v>
      </c>
      <c r="G9129">
        <v>33654</v>
      </c>
      <c r="H9129">
        <v>4</v>
      </c>
      <c r="I9129">
        <v>3</v>
      </c>
      <c r="J9129">
        <v>11426</v>
      </c>
    </row>
    <row r="9130" spans="1:10" x14ac:dyDescent="0.2">
      <c r="A9130" t="s">
        <v>33</v>
      </c>
      <c r="B9130" t="s">
        <v>34</v>
      </c>
      <c r="C9130">
        <v>2018</v>
      </c>
      <c r="D9130">
        <v>1.8</v>
      </c>
      <c r="E9130" t="s">
        <v>22</v>
      </c>
      <c r="F9130" t="s">
        <v>17</v>
      </c>
      <c r="G9130">
        <v>245660</v>
      </c>
      <c r="H9130">
        <v>4</v>
      </c>
      <c r="I9130">
        <v>1</v>
      </c>
      <c r="J9130">
        <v>9886</v>
      </c>
    </row>
    <row r="9131" spans="1:10" x14ac:dyDescent="0.2">
      <c r="A9131" t="s">
        <v>33</v>
      </c>
      <c r="B9131" t="s">
        <v>43</v>
      </c>
      <c r="C9131">
        <v>2005</v>
      </c>
      <c r="D9131">
        <v>1.9</v>
      </c>
      <c r="E9131" t="s">
        <v>16</v>
      </c>
      <c r="F9131" t="s">
        <v>13</v>
      </c>
      <c r="G9131">
        <v>230019</v>
      </c>
      <c r="H9131">
        <v>5</v>
      </c>
      <c r="I9131">
        <v>3</v>
      </c>
      <c r="J9131">
        <v>3899</v>
      </c>
    </row>
    <row r="9132" spans="1:10" x14ac:dyDescent="0.2">
      <c r="A9132" t="s">
        <v>29</v>
      </c>
      <c r="B9132" t="s">
        <v>56</v>
      </c>
      <c r="C9132">
        <v>2016</v>
      </c>
      <c r="D9132">
        <v>2.2999999999999998</v>
      </c>
      <c r="E9132" t="s">
        <v>22</v>
      </c>
      <c r="F9132" t="s">
        <v>25</v>
      </c>
      <c r="G9132">
        <v>4516</v>
      </c>
      <c r="H9132">
        <v>4</v>
      </c>
      <c r="I9132">
        <v>1</v>
      </c>
      <c r="J9132">
        <v>13109</v>
      </c>
    </row>
    <row r="9133" spans="1:10" x14ac:dyDescent="0.2">
      <c r="A9133" t="s">
        <v>10</v>
      </c>
      <c r="B9133" t="s">
        <v>31</v>
      </c>
      <c r="C9133">
        <v>2011</v>
      </c>
      <c r="D9133">
        <v>4.2</v>
      </c>
      <c r="E9133" t="s">
        <v>12</v>
      </c>
      <c r="F9133" t="s">
        <v>13</v>
      </c>
      <c r="G9133">
        <v>201362</v>
      </c>
      <c r="H9133">
        <v>5</v>
      </c>
      <c r="I9133">
        <v>1</v>
      </c>
      <c r="J9133">
        <v>7572</v>
      </c>
    </row>
    <row r="9134" spans="1:10" x14ac:dyDescent="0.2">
      <c r="A9134" t="s">
        <v>36</v>
      </c>
      <c r="B9134" t="s">
        <v>37</v>
      </c>
      <c r="C9134">
        <v>2007</v>
      </c>
      <c r="D9134">
        <v>1.4</v>
      </c>
      <c r="E9134" t="s">
        <v>22</v>
      </c>
      <c r="F9134" t="s">
        <v>25</v>
      </c>
      <c r="G9134">
        <v>172065</v>
      </c>
      <c r="H9134">
        <v>5</v>
      </c>
      <c r="I9134">
        <v>5</v>
      </c>
      <c r="J9134">
        <v>6158</v>
      </c>
    </row>
    <row r="9135" spans="1:10" x14ac:dyDescent="0.2">
      <c r="A9135" t="s">
        <v>36</v>
      </c>
      <c r="B9135" t="s">
        <v>44</v>
      </c>
      <c r="C9135">
        <v>2023</v>
      </c>
      <c r="D9135">
        <v>1.3</v>
      </c>
      <c r="E9135" t="s">
        <v>16</v>
      </c>
      <c r="F9135" t="s">
        <v>13</v>
      </c>
      <c r="G9135">
        <v>76669</v>
      </c>
      <c r="H9135">
        <v>5</v>
      </c>
      <c r="I9135">
        <v>2</v>
      </c>
      <c r="J9135">
        <v>11766</v>
      </c>
    </row>
    <row r="9136" spans="1:10" x14ac:dyDescent="0.2">
      <c r="A9136" t="s">
        <v>26</v>
      </c>
      <c r="B9136" t="s">
        <v>27</v>
      </c>
      <c r="C9136">
        <v>2011</v>
      </c>
      <c r="D9136">
        <v>3</v>
      </c>
      <c r="E9136" t="s">
        <v>28</v>
      </c>
      <c r="F9136" t="s">
        <v>13</v>
      </c>
      <c r="G9136">
        <v>137795</v>
      </c>
      <c r="H9136">
        <v>3</v>
      </c>
      <c r="I9136">
        <v>2</v>
      </c>
      <c r="J9136">
        <v>7644</v>
      </c>
    </row>
    <row r="9137" spans="1:10" x14ac:dyDescent="0.2">
      <c r="A9137" t="s">
        <v>29</v>
      </c>
      <c r="B9137" t="s">
        <v>35</v>
      </c>
      <c r="C9137">
        <v>2013</v>
      </c>
      <c r="D9137">
        <v>1.3</v>
      </c>
      <c r="E9137" t="s">
        <v>28</v>
      </c>
      <c r="F9137" t="s">
        <v>17</v>
      </c>
      <c r="G9137">
        <v>264773</v>
      </c>
      <c r="H9137">
        <v>5</v>
      </c>
      <c r="I9137">
        <v>3</v>
      </c>
      <c r="J9137">
        <v>5504</v>
      </c>
    </row>
    <row r="9138" spans="1:10" x14ac:dyDescent="0.2">
      <c r="A9138" t="s">
        <v>36</v>
      </c>
      <c r="B9138" t="s">
        <v>37</v>
      </c>
      <c r="C9138">
        <v>2011</v>
      </c>
      <c r="D9138">
        <v>4.8</v>
      </c>
      <c r="E9138" t="s">
        <v>12</v>
      </c>
      <c r="F9138" t="s">
        <v>13</v>
      </c>
      <c r="G9138">
        <v>224629</v>
      </c>
      <c r="H9138">
        <v>4</v>
      </c>
      <c r="I9138">
        <v>5</v>
      </c>
      <c r="J9138">
        <v>7707</v>
      </c>
    </row>
    <row r="9139" spans="1:10" x14ac:dyDescent="0.2">
      <c r="A9139" t="s">
        <v>10</v>
      </c>
      <c r="B9139" t="s">
        <v>48</v>
      </c>
      <c r="C9139">
        <v>2015</v>
      </c>
      <c r="D9139">
        <v>4.8</v>
      </c>
      <c r="E9139" t="s">
        <v>12</v>
      </c>
      <c r="F9139" t="s">
        <v>17</v>
      </c>
      <c r="G9139">
        <v>115616</v>
      </c>
      <c r="H9139">
        <v>2</v>
      </c>
      <c r="I9139">
        <v>4</v>
      </c>
      <c r="J9139">
        <v>12587</v>
      </c>
    </row>
    <row r="9140" spans="1:10" x14ac:dyDescent="0.2">
      <c r="A9140" t="s">
        <v>29</v>
      </c>
      <c r="B9140" t="s">
        <v>30</v>
      </c>
      <c r="C9140">
        <v>2014</v>
      </c>
      <c r="D9140">
        <v>1.3</v>
      </c>
      <c r="E9140" t="s">
        <v>12</v>
      </c>
      <c r="F9140" t="s">
        <v>17</v>
      </c>
      <c r="G9140">
        <v>58476</v>
      </c>
      <c r="H9140">
        <v>4</v>
      </c>
      <c r="I9140">
        <v>5</v>
      </c>
      <c r="J9140">
        <v>9930</v>
      </c>
    </row>
    <row r="9141" spans="1:10" x14ac:dyDescent="0.2">
      <c r="A9141" t="s">
        <v>36</v>
      </c>
      <c r="B9141" t="s">
        <v>53</v>
      </c>
      <c r="C9141">
        <v>2005</v>
      </c>
      <c r="D9141">
        <v>3.7</v>
      </c>
      <c r="E9141" t="s">
        <v>22</v>
      </c>
      <c r="F9141" t="s">
        <v>17</v>
      </c>
      <c r="G9141">
        <v>102521</v>
      </c>
      <c r="H9141">
        <v>4</v>
      </c>
      <c r="I9141">
        <v>1</v>
      </c>
      <c r="J9141">
        <v>10749</v>
      </c>
    </row>
    <row r="9142" spans="1:10" x14ac:dyDescent="0.2">
      <c r="A9142" t="s">
        <v>29</v>
      </c>
      <c r="B9142" t="s">
        <v>35</v>
      </c>
      <c r="C9142">
        <v>2000</v>
      </c>
      <c r="D9142">
        <v>3.8</v>
      </c>
      <c r="E9142" t="s">
        <v>22</v>
      </c>
      <c r="F9142" t="s">
        <v>13</v>
      </c>
      <c r="G9142">
        <v>54833</v>
      </c>
      <c r="H9142">
        <v>2</v>
      </c>
      <c r="I9142">
        <v>3</v>
      </c>
      <c r="J9142">
        <v>8803</v>
      </c>
    </row>
    <row r="9143" spans="1:10" x14ac:dyDescent="0.2">
      <c r="A9143" t="s">
        <v>18</v>
      </c>
      <c r="B9143" t="s">
        <v>19</v>
      </c>
      <c r="C9143">
        <v>2009</v>
      </c>
      <c r="D9143">
        <v>2.9</v>
      </c>
      <c r="E9143" t="s">
        <v>22</v>
      </c>
      <c r="F9143" t="s">
        <v>25</v>
      </c>
      <c r="G9143">
        <v>270315</v>
      </c>
      <c r="H9143">
        <v>2</v>
      </c>
      <c r="I9143">
        <v>4</v>
      </c>
      <c r="J9143">
        <v>6293</v>
      </c>
    </row>
    <row r="9144" spans="1:10" x14ac:dyDescent="0.2">
      <c r="A9144" t="s">
        <v>36</v>
      </c>
      <c r="B9144" t="s">
        <v>53</v>
      </c>
      <c r="C9144">
        <v>2008</v>
      </c>
      <c r="D9144">
        <v>3.8</v>
      </c>
      <c r="E9144" t="s">
        <v>28</v>
      </c>
      <c r="F9144" t="s">
        <v>17</v>
      </c>
      <c r="G9144">
        <v>248827</v>
      </c>
      <c r="H9144">
        <v>2</v>
      </c>
      <c r="I9144">
        <v>4</v>
      </c>
      <c r="J9144">
        <v>6823</v>
      </c>
    </row>
    <row r="9145" spans="1:10" x14ac:dyDescent="0.2">
      <c r="A9145" t="s">
        <v>20</v>
      </c>
      <c r="B9145" t="s">
        <v>42</v>
      </c>
      <c r="C9145">
        <v>2019</v>
      </c>
      <c r="D9145">
        <v>1.7</v>
      </c>
      <c r="E9145" t="s">
        <v>16</v>
      </c>
      <c r="F9145" t="s">
        <v>17</v>
      </c>
      <c r="G9145">
        <v>188824</v>
      </c>
      <c r="H9145">
        <v>4</v>
      </c>
      <c r="I9145">
        <v>2</v>
      </c>
      <c r="J9145">
        <v>10223</v>
      </c>
    </row>
    <row r="9146" spans="1:10" x14ac:dyDescent="0.2">
      <c r="A9146" t="s">
        <v>26</v>
      </c>
      <c r="B9146" t="s">
        <v>47</v>
      </c>
      <c r="C9146">
        <v>2012</v>
      </c>
      <c r="D9146">
        <v>4</v>
      </c>
      <c r="E9146" t="s">
        <v>22</v>
      </c>
      <c r="F9146" t="s">
        <v>25</v>
      </c>
      <c r="G9146">
        <v>289548</v>
      </c>
      <c r="H9146">
        <v>4</v>
      </c>
      <c r="I9146">
        <v>5</v>
      </c>
      <c r="J9146">
        <v>7909</v>
      </c>
    </row>
    <row r="9147" spans="1:10" x14ac:dyDescent="0.2">
      <c r="A9147" t="s">
        <v>29</v>
      </c>
      <c r="B9147" t="s">
        <v>30</v>
      </c>
      <c r="C9147">
        <v>2005</v>
      </c>
      <c r="D9147">
        <v>1.7</v>
      </c>
      <c r="E9147" t="s">
        <v>12</v>
      </c>
      <c r="F9147" t="s">
        <v>17</v>
      </c>
      <c r="G9147">
        <v>216571</v>
      </c>
      <c r="H9147">
        <v>4</v>
      </c>
      <c r="I9147">
        <v>5</v>
      </c>
      <c r="J9147">
        <v>4468</v>
      </c>
    </row>
    <row r="9148" spans="1:10" x14ac:dyDescent="0.2">
      <c r="A9148" t="s">
        <v>10</v>
      </c>
      <c r="B9148" t="s">
        <v>48</v>
      </c>
      <c r="C9148">
        <v>2000</v>
      </c>
      <c r="D9148">
        <v>2.4</v>
      </c>
      <c r="E9148" t="s">
        <v>16</v>
      </c>
      <c r="F9148" t="s">
        <v>17</v>
      </c>
      <c r="G9148">
        <v>80928</v>
      </c>
      <c r="H9148">
        <v>4</v>
      </c>
      <c r="I9148">
        <v>2</v>
      </c>
      <c r="J9148">
        <v>7381</v>
      </c>
    </row>
    <row r="9149" spans="1:10" x14ac:dyDescent="0.2">
      <c r="A9149" t="s">
        <v>26</v>
      </c>
      <c r="B9149" t="s">
        <v>32</v>
      </c>
      <c r="C9149">
        <v>2016</v>
      </c>
      <c r="D9149">
        <v>1.8</v>
      </c>
      <c r="E9149" t="s">
        <v>16</v>
      </c>
      <c r="F9149" t="s">
        <v>25</v>
      </c>
      <c r="G9149">
        <v>7976</v>
      </c>
      <c r="H9149">
        <v>2</v>
      </c>
      <c r="I9149">
        <v>2</v>
      </c>
      <c r="J9149">
        <v>11540</v>
      </c>
    </row>
    <row r="9150" spans="1:10" x14ac:dyDescent="0.2">
      <c r="A9150" t="s">
        <v>10</v>
      </c>
      <c r="B9150" t="s">
        <v>48</v>
      </c>
      <c r="C9150">
        <v>2009</v>
      </c>
      <c r="D9150">
        <v>2.6</v>
      </c>
      <c r="E9150" t="s">
        <v>22</v>
      </c>
      <c r="F9150" t="s">
        <v>25</v>
      </c>
      <c r="G9150">
        <v>133903</v>
      </c>
      <c r="H9150">
        <v>5</v>
      </c>
      <c r="I9150">
        <v>4</v>
      </c>
      <c r="J9150">
        <v>8721</v>
      </c>
    </row>
    <row r="9151" spans="1:10" x14ac:dyDescent="0.2">
      <c r="A9151" t="s">
        <v>33</v>
      </c>
      <c r="B9151" t="s">
        <v>43</v>
      </c>
      <c r="C9151">
        <v>2007</v>
      </c>
      <c r="D9151">
        <v>3.1</v>
      </c>
      <c r="E9151" t="s">
        <v>16</v>
      </c>
      <c r="F9151" t="s">
        <v>17</v>
      </c>
      <c r="G9151">
        <v>237559</v>
      </c>
      <c r="H9151">
        <v>2</v>
      </c>
      <c r="I9151">
        <v>4</v>
      </c>
      <c r="J9151">
        <v>7048</v>
      </c>
    </row>
    <row r="9152" spans="1:10" x14ac:dyDescent="0.2">
      <c r="A9152" t="s">
        <v>10</v>
      </c>
      <c r="B9152" t="s">
        <v>11</v>
      </c>
      <c r="C9152">
        <v>2003</v>
      </c>
      <c r="D9152">
        <v>2.2000000000000002</v>
      </c>
      <c r="E9152" t="s">
        <v>28</v>
      </c>
      <c r="F9152" t="s">
        <v>13</v>
      </c>
      <c r="G9152">
        <v>294310</v>
      </c>
      <c r="H9152">
        <v>3</v>
      </c>
      <c r="I9152">
        <v>2</v>
      </c>
      <c r="J9152">
        <v>2000</v>
      </c>
    </row>
    <row r="9153" spans="1:10" x14ac:dyDescent="0.2">
      <c r="A9153" t="s">
        <v>40</v>
      </c>
      <c r="B9153" t="s">
        <v>51</v>
      </c>
      <c r="C9153">
        <v>2019</v>
      </c>
      <c r="D9153">
        <v>1.5</v>
      </c>
      <c r="E9153" t="s">
        <v>28</v>
      </c>
      <c r="F9153" t="s">
        <v>17</v>
      </c>
      <c r="G9153">
        <v>290034</v>
      </c>
      <c r="H9153">
        <v>2</v>
      </c>
      <c r="I9153">
        <v>1</v>
      </c>
      <c r="J9153">
        <v>6999</v>
      </c>
    </row>
    <row r="9154" spans="1:10" x14ac:dyDescent="0.2">
      <c r="A9154" t="s">
        <v>26</v>
      </c>
      <c r="B9154" t="s">
        <v>32</v>
      </c>
      <c r="C9154">
        <v>2001</v>
      </c>
      <c r="D9154">
        <v>4.2</v>
      </c>
      <c r="E9154" t="s">
        <v>22</v>
      </c>
      <c r="F9154" t="s">
        <v>13</v>
      </c>
      <c r="G9154">
        <v>197760</v>
      </c>
      <c r="H9154">
        <v>4</v>
      </c>
      <c r="I9154">
        <v>4</v>
      </c>
      <c r="J9154">
        <v>6644</v>
      </c>
    </row>
    <row r="9155" spans="1:10" x14ac:dyDescent="0.2">
      <c r="A9155" t="s">
        <v>20</v>
      </c>
      <c r="B9155" t="s">
        <v>50</v>
      </c>
      <c r="C9155">
        <v>2006</v>
      </c>
      <c r="D9155">
        <v>1.5</v>
      </c>
      <c r="E9155" t="s">
        <v>12</v>
      </c>
      <c r="F9155" t="s">
        <v>13</v>
      </c>
      <c r="G9155">
        <v>64890</v>
      </c>
      <c r="H9155">
        <v>3</v>
      </c>
      <c r="I9155">
        <v>3</v>
      </c>
      <c r="J9155">
        <v>6102</v>
      </c>
    </row>
    <row r="9156" spans="1:10" x14ac:dyDescent="0.2">
      <c r="A9156" t="s">
        <v>36</v>
      </c>
      <c r="B9156" t="s">
        <v>44</v>
      </c>
      <c r="C9156">
        <v>2012</v>
      </c>
      <c r="D9156">
        <v>4.4000000000000004</v>
      </c>
      <c r="E9156" t="s">
        <v>22</v>
      </c>
      <c r="F9156" t="s">
        <v>13</v>
      </c>
      <c r="G9156">
        <v>124691</v>
      </c>
      <c r="H9156">
        <v>5</v>
      </c>
      <c r="I9156">
        <v>5</v>
      </c>
      <c r="J9156">
        <v>11606</v>
      </c>
    </row>
    <row r="9157" spans="1:10" x14ac:dyDescent="0.2">
      <c r="A9157" t="s">
        <v>40</v>
      </c>
      <c r="B9157" t="s">
        <v>41</v>
      </c>
      <c r="C9157">
        <v>2020</v>
      </c>
      <c r="D9157">
        <v>1.4</v>
      </c>
      <c r="E9157" t="s">
        <v>12</v>
      </c>
      <c r="F9157" t="s">
        <v>13</v>
      </c>
      <c r="G9157">
        <v>18226</v>
      </c>
      <c r="H9157">
        <v>3</v>
      </c>
      <c r="I9157">
        <v>2</v>
      </c>
      <c r="J9157">
        <v>11135</v>
      </c>
    </row>
    <row r="9158" spans="1:10" x14ac:dyDescent="0.2">
      <c r="A9158" t="s">
        <v>36</v>
      </c>
      <c r="B9158" t="s">
        <v>37</v>
      </c>
      <c r="C9158">
        <v>2012</v>
      </c>
      <c r="D9158">
        <v>2.4</v>
      </c>
      <c r="E9158" t="s">
        <v>12</v>
      </c>
      <c r="F9158" t="s">
        <v>17</v>
      </c>
      <c r="G9158">
        <v>140285</v>
      </c>
      <c r="H9158">
        <v>4</v>
      </c>
      <c r="I9158">
        <v>2</v>
      </c>
      <c r="J9158">
        <v>8794</v>
      </c>
    </row>
    <row r="9159" spans="1:10" x14ac:dyDescent="0.2">
      <c r="A9159" t="s">
        <v>33</v>
      </c>
      <c r="B9159" t="s">
        <v>55</v>
      </c>
      <c r="C9159">
        <v>2021</v>
      </c>
      <c r="D9159">
        <v>3.4</v>
      </c>
      <c r="E9159" t="s">
        <v>12</v>
      </c>
      <c r="F9159" t="s">
        <v>17</v>
      </c>
      <c r="G9159">
        <v>249377</v>
      </c>
      <c r="H9159">
        <v>4</v>
      </c>
      <c r="I9159">
        <v>1</v>
      </c>
      <c r="J9159">
        <v>10312</v>
      </c>
    </row>
    <row r="9160" spans="1:10" x14ac:dyDescent="0.2">
      <c r="A9160" t="s">
        <v>40</v>
      </c>
      <c r="B9160" t="s">
        <v>49</v>
      </c>
      <c r="C9160">
        <v>2010</v>
      </c>
      <c r="D9160">
        <v>2.8</v>
      </c>
      <c r="E9160" t="s">
        <v>12</v>
      </c>
      <c r="F9160" t="s">
        <v>13</v>
      </c>
      <c r="G9160">
        <v>132553</v>
      </c>
      <c r="H9160">
        <v>4</v>
      </c>
      <c r="I9160">
        <v>1</v>
      </c>
      <c r="J9160">
        <v>7248</v>
      </c>
    </row>
    <row r="9161" spans="1:10" x14ac:dyDescent="0.2">
      <c r="A9161" t="s">
        <v>33</v>
      </c>
      <c r="B9161" t="s">
        <v>55</v>
      </c>
      <c r="C9161">
        <v>2005</v>
      </c>
      <c r="D9161">
        <v>3.6</v>
      </c>
      <c r="E9161" t="s">
        <v>22</v>
      </c>
      <c r="F9161" t="s">
        <v>25</v>
      </c>
      <c r="G9161">
        <v>99212</v>
      </c>
      <c r="H9161">
        <v>3</v>
      </c>
      <c r="I9161">
        <v>4</v>
      </c>
      <c r="J9161">
        <v>9215</v>
      </c>
    </row>
    <row r="9162" spans="1:10" x14ac:dyDescent="0.2">
      <c r="A9162" t="s">
        <v>18</v>
      </c>
      <c r="B9162" t="s">
        <v>54</v>
      </c>
      <c r="C9162">
        <v>2003</v>
      </c>
      <c r="D9162">
        <v>4.5</v>
      </c>
      <c r="E9162" t="s">
        <v>22</v>
      </c>
      <c r="F9162" t="s">
        <v>17</v>
      </c>
      <c r="G9162">
        <v>145712</v>
      </c>
      <c r="H9162">
        <v>3</v>
      </c>
      <c r="I9162">
        <v>2</v>
      </c>
      <c r="J9162">
        <v>10085</v>
      </c>
    </row>
    <row r="9163" spans="1:10" x14ac:dyDescent="0.2">
      <c r="A9163" t="s">
        <v>20</v>
      </c>
      <c r="B9163" t="s">
        <v>42</v>
      </c>
      <c r="C9163">
        <v>2005</v>
      </c>
      <c r="D9163">
        <v>3.8</v>
      </c>
      <c r="E9163" t="s">
        <v>12</v>
      </c>
      <c r="F9163" t="s">
        <v>13</v>
      </c>
      <c r="G9163">
        <v>163598</v>
      </c>
      <c r="H9163">
        <v>4</v>
      </c>
      <c r="I9163">
        <v>2</v>
      </c>
      <c r="J9163">
        <v>6128</v>
      </c>
    </row>
    <row r="9164" spans="1:10" x14ac:dyDescent="0.2">
      <c r="A9164" t="s">
        <v>14</v>
      </c>
      <c r="B9164" t="s">
        <v>39</v>
      </c>
      <c r="C9164">
        <v>2002</v>
      </c>
      <c r="D9164">
        <v>3.2</v>
      </c>
      <c r="E9164" t="s">
        <v>12</v>
      </c>
      <c r="F9164" t="s">
        <v>13</v>
      </c>
      <c r="G9164">
        <v>95716</v>
      </c>
      <c r="H9164">
        <v>5</v>
      </c>
      <c r="I9164">
        <v>4</v>
      </c>
      <c r="J9164">
        <v>5985</v>
      </c>
    </row>
    <row r="9165" spans="1:10" x14ac:dyDescent="0.2">
      <c r="A9165" t="s">
        <v>23</v>
      </c>
      <c r="B9165" t="s">
        <v>24</v>
      </c>
      <c r="C9165">
        <v>2013</v>
      </c>
      <c r="D9165">
        <v>3</v>
      </c>
      <c r="E9165" t="s">
        <v>16</v>
      </c>
      <c r="F9165" t="s">
        <v>17</v>
      </c>
      <c r="G9165">
        <v>277621</v>
      </c>
      <c r="H9165">
        <v>4</v>
      </c>
      <c r="I9165">
        <v>4</v>
      </c>
      <c r="J9165">
        <v>7947</v>
      </c>
    </row>
    <row r="9166" spans="1:10" x14ac:dyDescent="0.2">
      <c r="A9166" t="s">
        <v>26</v>
      </c>
      <c r="B9166" t="s">
        <v>27</v>
      </c>
      <c r="C9166">
        <v>2018</v>
      </c>
      <c r="D9166">
        <v>4.8</v>
      </c>
      <c r="E9166" t="s">
        <v>16</v>
      </c>
      <c r="F9166" t="s">
        <v>25</v>
      </c>
      <c r="G9166">
        <v>16725</v>
      </c>
      <c r="H9166">
        <v>2</v>
      </c>
      <c r="I9166">
        <v>5</v>
      </c>
      <c r="J9166">
        <v>14965</v>
      </c>
    </row>
    <row r="9167" spans="1:10" x14ac:dyDescent="0.2">
      <c r="A9167" t="s">
        <v>20</v>
      </c>
      <c r="B9167" t="s">
        <v>42</v>
      </c>
      <c r="C9167">
        <v>2021</v>
      </c>
      <c r="D9167">
        <v>1.4</v>
      </c>
      <c r="E9167" t="s">
        <v>16</v>
      </c>
      <c r="F9167" t="s">
        <v>13</v>
      </c>
      <c r="G9167">
        <v>25053</v>
      </c>
      <c r="H9167">
        <v>3</v>
      </c>
      <c r="I9167">
        <v>3</v>
      </c>
      <c r="J9167">
        <v>12298</v>
      </c>
    </row>
    <row r="9168" spans="1:10" x14ac:dyDescent="0.2">
      <c r="A9168" t="s">
        <v>33</v>
      </c>
      <c r="B9168" t="s">
        <v>55</v>
      </c>
      <c r="C9168">
        <v>2006</v>
      </c>
      <c r="D9168">
        <v>1.8</v>
      </c>
      <c r="E9168" t="s">
        <v>28</v>
      </c>
      <c r="F9168" t="s">
        <v>25</v>
      </c>
      <c r="G9168">
        <v>267902</v>
      </c>
      <c r="H9168">
        <v>2</v>
      </c>
      <c r="I9168">
        <v>5</v>
      </c>
      <c r="J9168">
        <v>2341</v>
      </c>
    </row>
    <row r="9169" spans="1:10" x14ac:dyDescent="0.2">
      <c r="A9169" t="s">
        <v>23</v>
      </c>
      <c r="B9169" t="s">
        <v>38</v>
      </c>
      <c r="C9169">
        <v>2005</v>
      </c>
      <c r="D9169">
        <v>3.2</v>
      </c>
      <c r="E9169" t="s">
        <v>28</v>
      </c>
      <c r="F9169" t="s">
        <v>17</v>
      </c>
      <c r="G9169">
        <v>69344</v>
      </c>
      <c r="H9169">
        <v>2</v>
      </c>
      <c r="I9169">
        <v>1</v>
      </c>
      <c r="J9169">
        <v>8913</v>
      </c>
    </row>
    <row r="9170" spans="1:10" x14ac:dyDescent="0.2">
      <c r="A9170" t="s">
        <v>23</v>
      </c>
      <c r="B9170" t="s">
        <v>38</v>
      </c>
      <c r="C9170">
        <v>2015</v>
      </c>
      <c r="D9170">
        <v>1.6</v>
      </c>
      <c r="E9170" t="s">
        <v>22</v>
      </c>
      <c r="F9170" t="s">
        <v>25</v>
      </c>
      <c r="G9170">
        <v>117444</v>
      </c>
      <c r="H9170">
        <v>4</v>
      </c>
      <c r="I9170">
        <v>2</v>
      </c>
      <c r="J9170">
        <v>9851</v>
      </c>
    </row>
    <row r="9171" spans="1:10" x14ac:dyDescent="0.2">
      <c r="A9171" t="s">
        <v>36</v>
      </c>
      <c r="B9171" t="s">
        <v>37</v>
      </c>
      <c r="C9171">
        <v>2009</v>
      </c>
      <c r="D9171">
        <v>1.7</v>
      </c>
      <c r="E9171" t="s">
        <v>12</v>
      </c>
      <c r="F9171" t="s">
        <v>25</v>
      </c>
      <c r="G9171">
        <v>235964</v>
      </c>
      <c r="H9171">
        <v>4</v>
      </c>
      <c r="I9171">
        <v>5</v>
      </c>
      <c r="J9171">
        <v>3780</v>
      </c>
    </row>
    <row r="9172" spans="1:10" x14ac:dyDescent="0.2">
      <c r="A9172" t="s">
        <v>18</v>
      </c>
      <c r="B9172" t="s">
        <v>52</v>
      </c>
      <c r="C9172">
        <v>2013</v>
      </c>
      <c r="D9172">
        <v>2.5</v>
      </c>
      <c r="E9172" t="s">
        <v>12</v>
      </c>
      <c r="F9172" t="s">
        <v>25</v>
      </c>
      <c r="G9172">
        <v>39779</v>
      </c>
      <c r="H9172">
        <v>5</v>
      </c>
      <c r="I9172">
        <v>3</v>
      </c>
      <c r="J9172">
        <v>9704</v>
      </c>
    </row>
    <row r="9173" spans="1:10" x14ac:dyDescent="0.2">
      <c r="A9173" t="s">
        <v>23</v>
      </c>
      <c r="B9173" t="s">
        <v>45</v>
      </c>
      <c r="C9173">
        <v>2017</v>
      </c>
      <c r="D9173">
        <v>2.7</v>
      </c>
      <c r="E9173" t="s">
        <v>12</v>
      </c>
      <c r="F9173" t="s">
        <v>17</v>
      </c>
      <c r="G9173">
        <v>167257</v>
      </c>
      <c r="H9173">
        <v>4</v>
      </c>
      <c r="I9173">
        <v>2</v>
      </c>
      <c r="J9173">
        <v>10054</v>
      </c>
    </row>
    <row r="9174" spans="1:10" x14ac:dyDescent="0.2">
      <c r="A9174" t="s">
        <v>40</v>
      </c>
      <c r="B9174" t="s">
        <v>51</v>
      </c>
      <c r="C9174">
        <v>2004</v>
      </c>
      <c r="D9174">
        <v>2.8</v>
      </c>
      <c r="E9174" t="s">
        <v>22</v>
      </c>
      <c r="F9174" t="s">
        <v>17</v>
      </c>
      <c r="G9174">
        <v>203916</v>
      </c>
      <c r="H9174">
        <v>3</v>
      </c>
      <c r="I9174">
        <v>1</v>
      </c>
      <c r="J9174">
        <v>7521</v>
      </c>
    </row>
    <row r="9175" spans="1:10" x14ac:dyDescent="0.2">
      <c r="A9175" t="s">
        <v>29</v>
      </c>
      <c r="B9175" t="s">
        <v>35</v>
      </c>
      <c r="C9175">
        <v>2001</v>
      </c>
      <c r="D9175">
        <v>1.1000000000000001</v>
      </c>
      <c r="E9175" t="s">
        <v>16</v>
      </c>
      <c r="F9175" t="s">
        <v>25</v>
      </c>
      <c r="G9175">
        <v>177646</v>
      </c>
      <c r="H9175">
        <v>3</v>
      </c>
      <c r="I9175">
        <v>4</v>
      </c>
      <c r="J9175">
        <v>2947</v>
      </c>
    </row>
    <row r="9176" spans="1:10" x14ac:dyDescent="0.2">
      <c r="A9176" t="s">
        <v>23</v>
      </c>
      <c r="B9176" t="s">
        <v>45</v>
      </c>
      <c r="C9176">
        <v>2013</v>
      </c>
      <c r="D9176">
        <v>1.1000000000000001</v>
      </c>
      <c r="E9176" t="s">
        <v>16</v>
      </c>
      <c r="F9176" t="s">
        <v>25</v>
      </c>
      <c r="G9176">
        <v>11292</v>
      </c>
      <c r="H9176">
        <v>4</v>
      </c>
      <c r="I9176">
        <v>4</v>
      </c>
      <c r="J9176">
        <v>9874</v>
      </c>
    </row>
    <row r="9177" spans="1:10" x14ac:dyDescent="0.2">
      <c r="A9177" t="s">
        <v>20</v>
      </c>
      <c r="B9177" t="s">
        <v>42</v>
      </c>
      <c r="C9177">
        <v>2015</v>
      </c>
      <c r="D9177">
        <v>4.5</v>
      </c>
      <c r="E9177" t="s">
        <v>22</v>
      </c>
      <c r="F9177" t="s">
        <v>17</v>
      </c>
      <c r="G9177">
        <v>51414</v>
      </c>
      <c r="H9177">
        <v>4</v>
      </c>
      <c r="I9177">
        <v>5</v>
      </c>
      <c r="J9177">
        <v>15571</v>
      </c>
    </row>
    <row r="9178" spans="1:10" x14ac:dyDescent="0.2">
      <c r="A9178" t="s">
        <v>36</v>
      </c>
      <c r="B9178" t="s">
        <v>44</v>
      </c>
      <c r="C9178">
        <v>2012</v>
      </c>
      <c r="D9178">
        <v>2.5</v>
      </c>
      <c r="E9178" t="s">
        <v>22</v>
      </c>
      <c r="F9178" t="s">
        <v>13</v>
      </c>
      <c r="G9178">
        <v>234833</v>
      </c>
      <c r="H9178">
        <v>3</v>
      </c>
      <c r="I9178">
        <v>5</v>
      </c>
      <c r="J9178">
        <v>7503</v>
      </c>
    </row>
    <row r="9179" spans="1:10" x14ac:dyDescent="0.2">
      <c r="A9179" t="s">
        <v>20</v>
      </c>
      <c r="B9179" t="s">
        <v>21</v>
      </c>
      <c r="C9179">
        <v>2018</v>
      </c>
      <c r="D9179">
        <v>3.8</v>
      </c>
      <c r="E9179" t="s">
        <v>16</v>
      </c>
      <c r="F9179" t="s">
        <v>25</v>
      </c>
      <c r="G9179">
        <v>15808</v>
      </c>
      <c r="H9179">
        <v>2</v>
      </c>
      <c r="I9179">
        <v>5</v>
      </c>
      <c r="J9179">
        <v>13983</v>
      </c>
    </row>
    <row r="9180" spans="1:10" x14ac:dyDescent="0.2">
      <c r="A9180" t="s">
        <v>20</v>
      </c>
      <c r="B9180" t="s">
        <v>42</v>
      </c>
      <c r="C9180">
        <v>2011</v>
      </c>
      <c r="D9180">
        <v>3.4</v>
      </c>
      <c r="E9180" t="s">
        <v>12</v>
      </c>
      <c r="F9180" t="s">
        <v>25</v>
      </c>
      <c r="G9180">
        <v>235373</v>
      </c>
      <c r="H9180">
        <v>2</v>
      </c>
      <c r="I9180">
        <v>1</v>
      </c>
      <c r="J9180">
        <v>6092</v>
      </c>
    </row>
    <row r="9181" spans="1:10" x14ac:dyDescent="0.2">
      <c r="A9181" t="s">
        <v>26</v>
      </c>
      <c r="B9181" t="s">
        <v>32</v>
      </c>
      <c r="C9181">
        <v>2020</v>
      </c>
      <c r="D9181">
        <v>4.4000000000000004</v>
      </c>
      <c r="E9181" t="s">
        <v>22</v>
      </c>
      <c r="F9181" t="s">
        <v>17</v>
      </c>
      <c r="G9181">
        <v>271220</v>
      </c>
      <c r="H9181">
        <v>5</v>
      </c>
      <c r="I9181">
        <v>4</v>
      </c>
      <c r="J9181">
        <v>12575</v>
      </c>
    </row>
    <row r="9182" spans="1:10" x14ac:dyDescent="0.2">
      <c r="A9182" t="s">
        <v>20</v>
      </c>
      <c r="B9182" t="s">
        <v>42</v>
      </c>
      <c r="C9182">
        <v>2016</v>
      </c>
      <c r="D9182">
        <v>4.8</v>
      </c>
      <c r="E9182" t="s">
        <v>28</v>
      </c>
      <c r="F9182" t="s">
        <v>25</v>
      </c>
      <c r="G9182">
        <v>285781</v>
      </c>
      <c r="H9182">
        <v>5</v>
      </c>
      <c r="I9182">
        <v>3</v>
      </c>
      <c r="J9182">
        <v>7984</v>
      </c>
    </row>
    <row r="9183" spans="1:10" x14ac:dyDescent="0.2">
      <c r="A9183" t="s">
        <v>40</v>
      </c>
      <c r="B9183" t="s">
        <v>41</v>
      </c>
      <c r="C9183">
        <v>2012</v>
      </c>
      <c r="D9183">
        <v>4.8</v>
      </c>
      <c r="E9183" t="s">
        <v>12</v>
      </c>
      <c r="F9183" t="s">
        <v>13</v>
      </c>
      <c r="G9183">
        <v>272397</v>
      </c>
      <c r="H9183">
        <v>2</v>
      </c>
      <c r="I9183">
        <v>5</v>
      </c>
      <c r="J9183">
        <v>7052</v>
      </c>
    </row>
    <row r="9184" spans="1:10" x14ac:dyDescent="0.2">
      <c r="A9184" t="s">
        <v>33</v>
      </c>
      <c r="B9184" t="s">
        <v>43</v>
      </c>
      <c r="C9184">
        <v>2019</v>
      </c>
      <c r="D9184">
        <v>1.8</v>
      </c>
      <c r="E9184" t="s">
        <v>12</v>
      </c>
      <c r="F9184" t="s">
        <v>13</v>
      </c>
      <c r="G9184">
        <v>264879</v>
      </c>
      <c r="H9184">
        <v>3</v>
      </c>
      <c r="I9184">
        <v>4</v>
      </c>
      <c r="J9184">
        <v>6302</v>
      </c>
    </row>
    <row r="9185" spans="1:10" x14ac:dyDescent="0.2">
      <c r="A9185" t="s">
        <v>18</v>
      </c>
      <c r="B9185" t="s">
        <v>19</v>
      </c>
      <c r="C9185">
        <v>2009</v>
      </c>
      <c r="D9185">
        <v>4.4000000000000004</v>
      </c>
      <c r="E9185" t="s">
        <v>16</v>
      </c>
      <c r="F9185" t="s">
        <v>13</v>
      </c>
      <c r="G9185">
        <v>38382</v>
      </c>
      <c r="H9185">
        <v>3</v>
      </c>
      <c r="I9185">
        <v>4</v>
      </c>
      <c r="J9185">
        <v>11432</v>
      </c>
    </row>
    <row r="9186" spans="1:10" x14ac:dyDescent="0.2">
      <c r="A9186" t="s">
        <v>10</v>
      </c>
      <c r="B9186" t="s">
        <v>11</v>
      </c>
      <c r="C9186">
        <v>2005</v>
      </c>
      <c r="D9186">
        <v>2.2000000000000002</v>
      </c>
      <c r="E9186" t="s">
        <v>12</v>
      </c>
      <c r="F9186" t="s">
        <v>17</v>
      </c>
      <c r="G9186">
        <v>68780</v>
      </c>
      <c r="H9186">
        <v>4</v>
      </c>
      <c r="I9186">
        <v>4</v>
      </c>
      <c r="J9186">
        <v>7924</v>
      </c>
    </row>
    <row r="9187" spans="1:10" x14ac:dyDescent="0.2">
      <c r="A9187" t="s">
        <v>20</v>
      </c>
      <c r="B9187" t="s">
        <v>50</v>
      </c>
      <c r="C9187">
        <v>2021</v>
      </c>
      <c r="D9187">
        <v>3</v>
      </c>
      <c r="E9187" t="s">
        <v>22</v>
      </c>
      <c r="F9187" t="s">
        <v>17</v>
      </c>
      <c r="G9187">
        <v>291722</v>
      </c>
      <c r="H9187">
        <v>5</v>
      </c>
      <c r="I9187">
        <v>5</v>
      </c>
      <c r="J9187">
        <v>11065</v>
      </c>
    </row>
    <row r="9188" spans="1:10" x14ac:dyDescent="0.2">
      <c r="A9188" t="s">
        <v>26</v>
      </c>
      <c r="B9188" t="s">
        <v>27</v>
      </c>
      <c r="C9188">
        <v>2006</v>
      </c>
      <c r="D9188">
        <v>4.5</v>
      </c>
      <c r="E9188" t="s">
        <v>12</v>
      </c>
      <c r="F9188" t="s">
        <v>17</v>
      </c>
      <c r="G9188">
        <v>296119</v>
      </c>
      <c r="H9188">
        <v>2</v>
      </c>
      <c r="I9188">
        <v>1</v>
      </c>
      <c r="J9188">
        <v>5977</v>
      </c>
    </row>
    <row r="9189" spans="1:10" x14ac:dyDescent="0.2">
      <c r="A9189" t="s">
        <v>23</v>
      </c>
      <c r="B9189" t="s">
        <v>45</v>
      </c>
      <c r="C9189">
        <v>2001</v>
      </c>
      <c r="D9189">
        <v>1.2</v>
      </c>
      <c r="E9189" t="s">
        <v>22</v>
      </c>
      <c r="F9189" t="s">
        <v>13</v>
      </c>
      <c r="G9189">
        <v>143549</v>
      </c>
      <c r="H9189">
        <v>2</v>
      </c>
      <c r="I9189">
        <v>1</v>
      </c>
      <c r="J9189">
        <v>4729</v>
      </c>
    </row>
    <row r="9190" spans="1:10" x14ac:dyDescent="0.2">
      <c r="A9190" t="s">
        <v>26</v>
      </c>
      <c r="B9190" t="s">
        <v>47</v>
      </c>
      <c r="C9190">
        <v>2017</v>
      </c>
      <c r="D9190">
        <v>2.1</v>
      </c>
      <c r="E9190" t="s">
        <v>28</v>
      </c>
      <c r="F9190" t="s">
        <v>13</v>
      </c>
      <c r="G9190">
        <v>295653</v>
      </c>
      <c r="H9190">
        <v>3</v>
      </c>
      <c r="I9190">
        <v>4</v>
      </c>
      <c r="J9190">
        <v>5386</v>
      </c>
    </row>
    <row r="9191" spans="1:10" x14ac:dyDescent="0.2">
      <c r="A9191" t="s">
        <v>10</v>
      </c>
      <c r="B9191" t="s">
        <v>11</v>
      </c>
      <c r="C9191">
        <v>2013</v>
      </c>
      <c r="D9191">
        <v>3.7</v>
      </c>
      <c r="E9191" t="s">
        <v>22</v>
      </c>
      <c r="F9191" t="s">
        <v>25</v>
      </c>
      <c r="G9191">
        <v>214832</v>
      </c>
      <c r="H9191">
        <v>3</v>
      </c>
      <c r="I9191">
        <v>4</v>
      </c>
      <c r="J9191">
        <v>9403</v>
      </c>
    </row>
    <row r="9192" spans="1:10" x14ac:dyDescent="0.2">
      <c r="A9192" t="s">
        <v>33</v>
      </c>
      <c r="B9192" t="s">
        <v>34</v>
      </c>
      <c r="C9192">
        <v>2011</v>
      </c>
      <c r="D9192">
        <v>4.2</v>
      </c>
      <c r="E9192" t="s">
        <v>22</v>
      </c>
      <c r="F9192" t="s">
        <v>13</v>
      </c>
      <c r="G9192">
        <v>137686</v>
      </c>
      <c r="H9192">
        <v>2</v>
      </c>
      <c r="I9192">
        <v>5</v>
      </c>
      <c r="J9192">
        <v>10846</v>
      </c>
    </row>
    <row r="9193" spans="1:10" x14ac:dyDescent="0.2">
      <c r="A9193" t="s">
        <v>20</v>
      </c>
      <c r="B9193" t="s">
        <v>21</v>
      </c>
      <c r="C9193">
        <v>2004</v>
      </c>
      <c r="D9193">
        <v>3.9</v>
      </c>
      <c r="E9193" t="s">
        <v>28</v>
      </c>
      <c r="F9193" t="s">
        <v>25</v>
      </c>
      <c r="G9193">
        <v>244557</v>
      </c>
      <c r="H9193">
        <v>5</v>
      </c>
      <c r="I9193">
        <v>4</v>
      </c>
      <c r="J9193">
        <v>4308</v>
      </c>
    </row>
    <row r="9194" spans="1:10" x14ac:dyDescent="0.2">
      <c r="A9194" t="s">
        <v>29</v>
      </c>
      <c r="B9194" t="s">
        <v>30</v>
      </c>
      <c r="C9194">
        <v>2004</v>
      </c>
      <c r="D9194">
        <v>1</v>
      </c>
      <c r="E9194" t="s">
        <v>12</v>
      </c>
      <c r="F9194" t="s">
        <v>25</v>
      </c>
      <c r="G9194">
        <v>23445</v>
      </c>
      <c r="H9194">
        <v>4</v>
      </c>
      <c r="I9194">
        <v>5</v>
      </c>
      <c r="J9194">
        <v>5831</v>
      </c>
    </row>
    <row r="9195" spans="1:10" x14ac:dyDescent="0.2">
      <c r="A9195" t="s">
        <v>29</v>
      </c>
      <c r="B9195" t="s">
        <v>30</v>
      </c>
      <c r="C9195">
        <v>2016</v>
      </c>
      <c r="D9195">
        <v>1.1000000000000001</v>
      </c>
      <c r="E9195" t="s">
        <v>22</v>
      </c>
      <c r="F9195" t="s">
        <v>13</v>
      </c>
      <c r="G9195">
        <v>259759</v>
      </c>
      <c r="H9195">
        <v>4</v>
      </c>
      <c r="I9195">
        <v>3</v>
      </c>
      <c r="J9195">
        <v>6804</v>
      </c>
    </row>
    <row r="9196" spans="1:10" x14ac:dyDescent="0.2">
      <c r="A9196" t="s">
        <v>18</v>
      </c>
      <c r="B9196" t="s">
        <v>52</v>
      </c>
      <c r="C9196">
        <v>2015</v>
      </c>
      <c r="D9196">
        <v>4.5999999999999996</v>
      </c>
      <c r="E9196" t="s">
        <v>28</v>
      </c>
      <c r="F9196" t="s">
        <v>17</v>
      </c>
      <c r="G9196">
        <v>160370</v>
      </c>
      <c r="H9196">
        <v>2</v>
      </c>
      <c r="I9196">
        <v>2</v>
      </c>
      <c r="J9196">
        <v>11492</v>
      </c>
    </row>
    <row r="9197" spans="1:10" x14ac:dyDescent="0.2">
      <c r="A9197" t="s">
        <v>14</v>
      </c>
      <c r="B9197" t="s">
        <v>15</v>
      </c>
      <c r="C9197">
        <v>2001</v>
      </c>
      <c r="D9197">
        <v>1.4</v>
      </c>
      <c r="E9197" t="s">
        <v>16</v>
      </c>
      <c r="F9197" t="s">
        <v>13</v>
      </c>
      <c r="G9197">
        <v>175481</v>
      </c>
      <c r="H9197">
        <v>5</v>
      </c>
      <c r="I9197">
        <v>4</v>
      </c>
      <c r="J9197">
        <v>3290</v>
      </c>
    </row>
    <row r="9198" spans="1:10" x14ac:dyDescent="0.2">
      <c r="A9198" t="s">
        <v>10</v>
      </c>
      <c r="B9198" t="s">
        <v>11</v>
      </c>
      <c r="C9198">
        <v>2013</v>
      </c>
      <c r="D9198">
        <v>3.1</v>
      </c>
      <c r="E9198" t="s">
        <v>16</v>
      </c>
      <c r="F9198" t="s">
        <v>13</v>
      </c>
      <c r="G9198">
        <v>47968</v>
      </c>
      <c r="H9198">
        <v>5</v>
      </c>
      <c r="I9198">
        <v>2</v>
      </c>
      <c r="J9198">
        <v>11140</v>
      </c>
    </row>
    <row r="9199" spans="1:10" x14ac:dyDescent="0.2">
      <c r="A9199" t="s">
        <v>26</v>
      </c>
      <c r="B9199" t="s">
        <v>47</v>
      </c>
      <c r="C9199">
        <v>2022</v>
      </c>
      <c r="D9199">
        <v>2.8</v>
      </c>
      <c r="E9199" t="s">
        <v>28</v>
      </c>
      <c r="F9199" t="s">
        <v>17</v>
      </c>
      <c r="G9199">
        <v>108477</v>
      </c>
      <c r="H9199">
        <v>5</v>
      </c>
      <c r="I9199">
        <v>3</v>
      </c>
      <c r="J9199">
        <v>12830</v>
      </c>
    </row>
    <row r="9200" spans="1:10" x14ac:dyDescent="0.2">
      <c r="A9200" t="s">
        <v>26</v>
      </c>
      <c r="B9200" t="s">
        <v>47</v>
      </c>
      <c r="C9200">
        <v>2019</v>
      </c>
      <c r="D9200">
        <v>2.5</v>
      </c>
      <c r="E9200" t="s">
        <v>16</v>
      </c>
      <c r="F9200" t="s">
        <v>25</v>
      </c>
      <c r="G9200">
        <v>105687</v>
      </c>
      <c r="H9200">
        <v>3</v>
      </c>
      <c r="I9200">
        <v>1</v>
      </c>
      <c r="J9200">
        <v>11186</v>
      </c>
    </row>
    <row r="9201" spans="1:10" x14ac:dyDescent="0.2">
      <c r="A9201" t="s">
        <v>36</v>
      </c>
      <c r="B9201" t="s">
        <v>44</v>
      </c>
      <c r="C9201">
        <v>2017</v>
      </c>
      <c r="D9201">
        <v>3.7</v>
      </c>
      <c r="E9201" t="s">
        <v>28</v>
      </c>
      <c r="F9201" t="s">
        <v>17</v>
      </c>
      <c r="G9201">
        <v>93324</v>
      </c>
      <c r="H9201">
        <v>4</v>
      </c>
      <c r="I9201">
        <v>3</v>
      </c>
      <c r="J9201">
        <v>12533</v>
      </c>
    </row>
    <row r="9202" spans="1:10" x14ac:dyDescent="0.2">
      <c r="A9202" t="s">
        <v>26</v>
      </c>
      <c r="B9202" t="s">
        <v>27</v>
      </c>
      <c r="C9202">
        <v>2001</v>
      </c>
      <c r="D9202">
        <v>4.5</v>
      </c>
      <c r="E9202" t="s">
        <v>12</v>
      </c>
      <c r="F9202" t="s">
        <v>17</v>
      </c>
      <c r="G9202">
        <v>157985</v>
      </c>
      <c r="H9202">
        <v>4</v>
      </c>
      <c r="I9202">
        <v>1</v>
      </c>
      <c r="J9202">
        <v>7240</v>
      </c>
    </row>
    <row r="9203" spans="1:10" x14ac:dyDescent="0.2">
      <c r="A9203" t="s">
        <v>14</v>
      </c>
      <c r="B9203" t="s">
        <v>46</v>
      </c>
      <c r="C9203">
        <v>2008</v>
      </c>
      <c r="D9203">
        <v>2.8</v>
      </c>
      <c r="E9203" t="s">
        <v>28</v>
      </c>
      <c r="F9203" t="s">
        <v>17</v>
      </c>
      <c r="G9203">
        <v>184529</v>
      </c>
      <c r="H9203">
        <v>4</v>
      </c>
      <c r="I9203">
        <v>5</v>
      </c>
      <c r="J9203">
        <v>7109</v>
      </c>
    </row>
    <row r="9204" spans="1:10" x14ac:dyDescent="0.2">
      <c r="A9204" t="s">
        <v>10</v>
      </c>
      <c r="B9204" t="s">
        <v>11</v>
      </c>
      <c r="C9204">
        <v>2009</v>
      </c>
      <c r="D9204">
        <v>1.1000000000000001</v>
      </c>
      <c r="E9204" t="s">
        <v>16</v>
      </c>
      <c r="F9204" t="s">
        <v>13</v>
      </c>
      <c r="G9204">
        <v>175924</v>
      </c>
      <c r="H9204">
        <v>4</v>
      </c>
      <c r="I9204">
        <v>4</v>
      </c>
      <c r="J9204">
        <v>5381</v>
      </c>
    </row>
    <row r="9205" spans="1:10" x14ac:dyDescent="0.2">
      <c r="A9205" t="s">
        <v>18</v>
      </c>
      <c r="B9205" t="s">
        <v>52</v>
      </c>
      <c r="C9205">
        <v>2023</v>
      </c>
      <c r="D9205">
        <v>4.5</v>
      </c>
      <c r="E9205" t="s">
        <v>12</v>
      </c>
      <c r="F9205" t="s">
        <v>17</v>
      </c>
      <c r="G9205">
        <v>247581</v>
      </c>
      <c r="H9205">
        <v>5</v>
      </c>
      <c r="I9205">
        <v>2</v>
      </c>
      <c r="J9205">
        <v>12048</v>
      </c>
    </row>
    <row r="9206" spans="1:10" x14ac:dyDescent="0.2">
      <c r="A9206" t="s">
        <v>10</v>
      </c>
      <c r="B9206" t="s">
        <v>31</v>
      </c>
      <c r="C9206">
        <v>2010</v>
      </c>
      <c r="D9206">
        <v>2.2000000000000002</v>
      </c>
      <c r="E9206" t="s">
        <v>22</v>
      </c>
      <c r="F9206" t="s">
        <v>13</v>
      </c>
      <c r="G9206">
        <v>29477</v>
      </c>
      <c r="H9206">
        <v>5</v>
      </c>
      <c r="I9206">
        <v>1</v>
      </c>
      <c r="J9206">
        <v>10710</v>
      </c>
    </row>
    <row r="9207" spans="1:10" x14ac:dyDescent="0.2">
      <c r="A9207" t="s">
        <v>29</v>
      </c>
      <c r="B9207" t="s">
        <v>35</v>
      </c>
      <c r="C9207">
        <v>2018</v>
      </c>
      <c r="D9207">
        <v>4.9000000000000004</v>
      </c>
      <c r="E9207" t="s">
        <v>22</v>
      </c>
      <c r="F9207" t="s">
        <v>17</v>
      </c>
      <c r="G9207">
        <v>105241</v>
      </c>
      <c r="H9207">
        <v>2</v>
      </c>
      <c r="I9207">
        <v>3</v>
      </c>
      <c r="J9207">
        <v>15795</v>
      </c>
    </row>
    <row r="9208" spans="1:10" x14ac:dyDescent="0.2">
      <c r="A9208" t="s">
        <v>10</v>
      </c>
      <c r="B9208" t="s">
        <v>11</v>
      </c>
      <c r="C9208">
        <v>2009</v>
      </c>
      <c r="D9208">
        <v>1.2</v>
      </c>
      <c r="E9208" t="s">
        <v>12</v>
      </c>
      <c r="F9208" t="s">
        <v>25</v>
      </c>
      <c r="G9208">
        <v>61862</v>
      </c>
      <c r="H9208">
        <v>4</v>
      </c>
      <c r="I9208">
        <v>3</v>
      </c>
      <c r="J9208">
        <v>6762</v>
      </c>
    </row>
    <row r="9209" spans="1:10" x14ac:dyDescent="0.2">
      <c r="A9209" t="s">
        <v>29</v>
      </c>
      <c r="B9209" t="s">
        <v>30</v>
      </c>
      <c r="C9209">
        <v>2001</v>
      </c>
      <c r="D9209">
        <v>1.3</v>
      </c>
      <c r="E9209" t="s">
        <v>28</v>
      </c>
      <c r="F9209" t="s">
        <v>25</v>
      </c>
      <c r="G9209">
        <v>160858</v>
      </c>
      <c r="H9209">
        <v>3</v>
      </c>
      <c r="I9209">
        <v>1</v>
      </c>
      <c r="J9209">
        <v>2482</v>
      </c>
    </row>
    <row r="9210" spans="1:10" x14ac:dyDescent="0.2">
      <c r="A9210" t="s">
        <v>10</v>
      </c>
      <c r="B9210" t="s">
        <v>31</v>
      </c>
      <c r="C9210">
        <v>2021</v>
      </c>
      <c r="D9210">
        <v>2.8</v>
      </c>
      <c r="E9210" t="s">
        <v>28</v>
      </c>
      <c r="F9210" t="s">
        <v>13</v>
      </c>
      <c r="G9210">
        <v>181794</v>
      </c>
      <c r="H9210">
        <v>4</v>
      </c>
      <c r="I9210">
        <v>2</v>
      </c>
      <c r="J9210">
        <v>9564</v>
      </c>
    </row>
    <row r="9211" spans="1:10" x14ac:dyDescent="0.2">
      <c r="A9211" t="s">
        <v>20</v>
      </c>
      <c r="B9211" t="s">
        <v>21</v>
      </c>
      <c r="C9211">
        <v>2012</v>
      </c>
      <c r="D9211">
        <v>2.5</v>
      </c>
      <c r="E9211" t="s">
        <v>22</v>
      </c>
      <c r="F9211" t="s">
        <v>25</v>
      </c>
      <c r="G9211">
        <v>122181</v>
      </c>
      <c r="H9211">
        <v>3</v>
      </c>
      <c r="I9211">
        <v>4</v>
      </c>
      <c r="J9211">
        <v>9756</v>
      </c>
    </row>
    <row r="9212" spans="1:10" x14ac:dyDescent="0.2">
      <c r="A9212" t="s">
        <v>18</v>
      </c>
      <c r="B9212" t="s">
        <v>19</v>
      </c>
      <c r="C9212">
        <v>2001</v>
      </c>
      <c r="D9212">
        <v>2.2999999999999998</v>
      </c>
      <c r="E9212" t="s">
        <v>16</v>
      </c>
      <c r="F9212" t="s">
        <v>17</v>
      </c>
      <c r="G9212">
        <v>211575</v>
      </c>
      <c r="H9212">
        <v>4</v>
      </c>
      <c r="I9212">
        <v>2</v>
      </c>
      <c r="J9212">
        <v>4968</v>
      </c>
    </row>
    <row r="9213" spans="1:10" x14ac:dyDescent="0.2">
      <c r="A9213" t="s">
        <v>36</v>
      </c>
      <c r="B9213" t="s">
        <v>37</v>
      </c>
      <c r="C9213">
        <v>2022</v>
      </c>
      <c r="D9213">
        <v>1.5</v>
      </c>
      <c r="E9213" t="s">
        <v>28</v>
      </c>
      <c r="F9213" t="s">
        <v>17</v>
      </c>
      <c r="G9213">
        <v>195259</v>
      </c>
      <c r="H9213">
        <v>5</v>
      </c>
      <c r="I9213">
        <v>4</v>
      </c>
      <c r="J9213">
        <v>9794</v>
      </c>
    </row>
    <row r="9214" spans="1:10" x14ac:dyDescent="0.2">
      <c r="A9214" t="s">
        <v>14</v>
      </c>
      <c r="B9214" t="s">
        <v>39</v>
      </c>
      <c r="C9214">
        <v>2018</v>
      </c>
      <c r="D9214">
        <v>2.8</v>
      </c>
      <c r="E9214" t="s">
        <v>12</v>
      </c>
      <c r="F9214" t="s">
        <v>17</v>
      </c>
      <c r="G9214">
        <v>253068</v>
      </c>
      <c r="H9214">
        <v>4</v>
      </c>
      <c r="I9214">
        <v>1</v>
      </c>
      <c r="J9214">
        <v>8738</v>
      </c>
    </row>
    <row r="9215" spans="1:10" x14ac:dyDescent="0.2">
      <c r="A9215" t="s">
        <v>23</v>
      </c>
      <c r="B9215" t="s">
        <v>24</v>
      </c>
      <c r="C9215">
        <v>2016</v>
      </c>
      <c r="D9215">
        <v>4.9000000000000004</v>
      </c>
      <c r="E9215" t="s">
        <v>28</v>
      </c>
      <c r="F9215" t="s">
        <v>17</v>
      </c>
      <c r="G9215">
        <v>282966</v>
      </c>
      <c r="H9215">
        <v>4</v>
      </c>
      <c r="I9215">
        <v>5</v>
      </c>
      <c r="J9215">
        <v>9640</v>
      </c>
    </row>
    <row r="9216" spans="1:10" x14ac:dyDescent="0.2">
      <c r="A9216" t="s">
        <v>40</v>
      </c>
      <c r="B9216" t="s">
        <v>41</v>
      </c>
      <c r="C9216">
        <v>2011</v>
      </c>
      <c r="D9216">
        <v>2.2999999999999998</v>
      </c>
      <c r="E9216" t="s">
        <v>16</v>
      </c>
      <c r="F9216" t="s">
        <v>13</v>
      </c>
      <c r="G9216">
        <v>85449</v>
      </c>
      <c r="H9216">
        <v>4</v>
      </c>
      <c r="I9216">
        <v>1</v>
      </c>
      <c r="J9216">
        <v>8991</v>
      </c>
    </row>
    <row r="9217" spans="1:10" x14ac:dyDescent="0.2">
      <c r="A9217" t="s">
        <v>10</v>
      </c>
      <c r="B9217" t="s">
        <v>48</v>
      </c>
      <c r="C9217">
        <v>2022</v>
      </c>
      <c r="D9217">
        <v>4.5999999999999996</v>
      </c>
      <c r="E9217" t="s">
        <v>28</v>
      </c>
      <c r="F9217" t="s">
        <v>13</v>
      </c>
      <c r="G9217">
        <v>91253</v>
      </c>
      <c r="H9217">
        <v>2</v>
      </c>
      <c r="I9217">
        <v>1</v>
      </c>
      <c r="J9217">
        <v>13474</v>
      </c>
    </row>
    <row r="9218" spans="1:10" x14ac:dyDescent="0.2">
      <c r="A9218" t="s">
        <v>14</v>
      </c>
      <c r="B9218" t="s">
        <v>39</v>
      </c>
      <c r="C9218">
        <v>2006</v>
      </c>
      <c r="D9218">
        <v>4.9000000000000004</v>
      </c>
      <c r="E9218" t="s">
        <v>16</v>
      </c>
      <c r="F9218" t="s">
        <v>17</v>
      </c>
      <c r="G9218">
        <v>44437</v>
      </c>
      <c r="H9218">
        <v>2</v>
      </c>
      <c r="I9218">
        <v>2</v>
      </c>
      <c r="J9218">
        <v>12411</v>
      </c>
    </row>
    <row r="9219" spans="1:10" x14ac:dyDescent="0.2">
      <c r="A9219" t="s">
        <v>23</v>
      </c>
      <c r="B9219" t="s">
        <v>24</v>
      </c>
      <c r="C9219">
        <v>2000</v>
      </c>
      <c r="D9219">
        <v>4.4000000000000004</v>
      </c>
      <c r="E9219" t="s">
        <v>28</v>
      </c>
      <c r="F9219" t="s">
        <v>25</v>
      </c>
      <c r="G9219">
        <v>229250</v>
      </c>
      <c r="H9219">
        <v>3</v>
      </c>
      <c r="I9219">
        <v>5</v>
      </c>
      <c r="J9219">
        <v>3915</v>
      </c>
    </row>
    <row r="9220" spans="1:10" x14ac:dyDescent="0.2">
      <c r="A9220" t="s">
        <v>26</v>
      </c>
      <c r="B9220" t="s">
        <v>47</v>
      </c>
      <c r="C9220">
        <v>2020</v>
      </c>
      <c r="D9220">
        <v>3.2</v>
      </c>
      <c r="E9220" t="s">
        <v>12</v>
      </c>
      <c r="F9220" t="s">
        <v>25</v>
      </c>
      <c r="G9220">
        <v>151773</v>
      </c>
      <c r="H9220">
        <v>2</v>
      </c>
      <c r="I9220">
        <v>4</v>
      </c>
      <c r="J9220">
        <v>10264</v>
      </c>
    </row>
    <row r="9221" spans="1:10" x14ac:dyDescent="0.2">
      <c r="A9221" t="s">
        <v>23</v>
      </c>
      <c r="B9221" t="s">
        <v>24</v>
      </c>
      <c r="C9221">
        <v>2004</v>
      </c>
      <c r="D9221">
        <v>1</v>
      </c>
      <c r="E9221" t="s">
        <v>28</v>
      </c>
      <c r="F9221" t="s">
        <v>13</v>
      </c>
      <c r="G9221">
        <v>96465</v>
      </c>
      <c r="H9221">
        <v>2</v>
      </c>
      <c r="I9221">
        <v>2</v>
      </c>
      <c r="J9221">
        <v>4370</v>
      </c>
    </row>
    <row r="9222" spans="1:10" x14ac:dyDescent="0.2">
      <c r="A9222" t="s">
        <v>23</v>
      </c>
      <c r="B9222" t="s">
        <v>38</v>
      </c>
      <c r="C9222">
        <v>2010</v>
      </c>
      <c r="D9222">
        <v>4.0999999999999996</v>
      </c>
      <c r="E9222" t="s">
        <v>16</v>
      </c>
      <c r="F9222" t="s">
        <v>17</v>
      </c>
      <c r="G9222">
        <v>45971</v>
      </c>
      <c r="H9222">
        <v>2</v>
      </c>
      <c r="I9222">
        <v>5</v>
      </c>
      <c r="J9222">
        <v>12780</v>
      </c>
    </row>
    <row r="9223" spans="1:10" x14ac:dyDescent="0.2">
      <c r="A9223" t="s">
        <v>33</v>
      </c>
      <c r="B9223" t="s">
        <v>34</v>
      </c>
      <c r="C9223">
        <v>2014</v>
      </c>
      <c r="D9223">
        <v>1.4</v>
      </c>
      <c r="E9223" t="s">
        <v>16</v>
      </c>
      <c r="F9223" t="s">
        <v>13</v>
      </c>
      <c r="G9223">
        <v>95466</v>
      </c>
      <c r="H9223">
        <v>3</v>
      </c>
      <c r="I9223">
        <v>2</v>
      </c>
      <c r="J9223">
        <v>8790</v>
      </c>
    </row>
    <row r="9224" spans="1:10" x14ac:dyDescent="0.2">
      <c r="A9224" t="s">
        <v>14</v>
      </c>
      <c r="B9224" t="s">
        <v>15</v>
      </c>
      <c r="C9224">
        <v>2002</v>
      </c>
      <c r="D9224">
        <v>3.8</v>
      </c>
      <c r="E9224" t="s">
        <v>16</v>
      </c>
      <c r="F9224" t="s">
        <v>25</v>
      </c>
      <c r="G9224">
        <v>273573</v>
      </c>
      <c r="H9224">
        <v>2</v>
      </c>
      <c r="I9224">
        <v>3</v>
      </c>
      <c r="J9224">
        <v>4028</v>
      </c>
    </row>
    <row r="9225" spans="1:10" x14ac:dyDescent="0.2">
      <c r="A9225" t="s">
        <v>36</v>
      </c>
      <c r="B9225" t="s">
        <v>37</v>
      </c>
      <c r="C9225">
        <v>2017</v>
      </c>
      <c r="D9225">
        <v>1.2</v>
      </c>
      <c r="E9225" t="s">
        <v>16</v>
      </c>
      <c r="F9225" t="s">
        <v>25</v>
      </c>
      <c r="G9225">
        <v>254135</v>
      </c>
      <c r="H9225">
        <v>3</v>
      </c>
      <c r="I9225">
        <v>5</v>
      </c>
      <c r="J9225">
        <v>6317</v>
      </c>
    </row>
    <row r="9226" spans="1:10" x14ac:dyDescent="0.2">
      <c r="A9226" t="s">
        <v>36</v>
      </c>
      <c r="B9226" t="s">
        <v>37</v>
      </c>
      <c r="C9226">
        <v>2019</v>
      </c>
      <c r="D9226">
        <v>2</v>
      </c>
      <c r="E9226" t="s">
        <v>12</v>
      </c>
      <c r="F9226" t="s">
        <v>17</v>
      </c>
      <c r="G9226">
        <v>61254</v>
      </c>
      <c r="H9226">
        <v>4</v>
      </c>
      <c r="I9226">
        <v>3</v>
      </c>
      <c r="J9226">
        <v>12074</v>
      </c>
    </row>
    <row r="9227" spans="1:10" x14ac:dyDescent="0.2">
      <c r="A9227" t="s">
        <v>20</v>
      </c>
      <c r="B9227" t="s">
        <v>50</v>
      </c>
      <c r="C9227">
        <v>2013</v>
      </c>
      <c r="D9227">
        <v>3.2</v>
      </c>
      <c r="E9227" t="s">
        <v>28</v>
      </c>
      <c r="F9227" t="s">
        <v>17</v>
      </c>
      <c r="G9227">
        <v>260047</v>
      </c>
      <c r="H9227">
        <v>4</v>
      </c>
      <c r="I9227">
        <v>4</v>
      </c>
      <c r="J9227">
        <v>7499</v>
      </c>
    </row>
    <row r="9228" spans="1:10" x14ac:dyDescent="0.2">
      <c r="A9228" t="s">
        <v>23</v>
      </c>
      <c r="B9228" t="s">
        <v>45</v>
      </c>
      <c r="C9228">
        <v>2011</v>
      </c>
      <c r="D9228">
        <v>1.2</v>
      </c>
      <c r="E9228" t="s">
        <v>12</v>
      </c>
      <c r="F9228" t="s">
        <v>25</v>
      </c>
      <c r="G9228">
        <v>144904</v>
      </c>
      <c r="H9228">
        <v>5</v>
      </c>
      <c r="I9228">
        <v>5</v>
      </c>
      <c r="J9228">
        <v>5701</v>
      </c>
    </row>
    <row r="9229" spans="1:10" x14ac:dyDescent="0.2">
      <c r="A9229" t="s">
        <v>33</v>
      </c>
      <c r="B9229" t="s">
        <v>43</v>
      </c>
      <c r="C9229">
        <v>2008</v>
      </c>
      <c r="D9229">
        <v>3.1</v>
      </c>
      <c r="E9229" t="s">
        <v>28</v>
      </c>
      <c r="F9229" t="s">
        <v>25</v>
      </c>
      <c r="G9229">
        <v>114651</v>
      </c>
      <c r="H9229">
        <v>5</v>
      </c>
      <c r="I9229">
        <v>2</v>
      </c>
      <c r="J9229">
        <v>7306</v>
      </c>
    </row>
    <row r="9230" spans="1:10" x14ac:dyDescent="0.2">
      <c r="A9230" t="s">
        <v>40</v>
      </c>
      <c r="B9230" t="s">
        <v>41</v>
      </c>
      <c r="C9230">
        <v>2014</v>
      </c>
      <c r="D9230">
        <v>1.6</v>
      </c>
      <c r="E9230" t="s">
        <v>22</v>
      </c>
      <c r="F9230" t="s">
        <v>17</v>
      </c>
      <c r="G9230">
        <v>268359</v>
      </c>
      <c r="H9230">
        <v>2</v>
      </c>
      <c r="I9230">
        <v>1</v>
      </c>
      <c r="J9230">
        <v>8032</v>
      </c>
    </row>
    <row r="9231" spans="1:10" x14ac:dyDescent="0.2">
      <c r="A9231" t="s">
        <v>18</v>
      </c>
      <c r="B9231" t="s">
        <v>54</v>
      </c>
      <c r="C9231">
        <v>2008</v>
      </c>
      <c r="D9231">
        <v>3.8</v>
      </c>
      <c r="E9231" t="s">
        <v>28</v>
      </c>
      <c r="F9231" t="s">
        <v>17</v>
      </c>
      <c r="G9231">
        <v>77521</v>
      </c>
      <c r="H9231">
        <v>2</v>
      </c>
      <c r="I9231">
        <v>1</v>
      </c>
      <c r="J9231">
        <v>10249</v>
      </c>
    </row>
    <row r="9232" spans="1:10" x14ac:dyDescent="0.2">
      <c r="A9232" t="s">
        <v>10</v>
      </c>
      <c r="B9232" t="s">
        <v>11</v>
      </c>
      <c r="C9232">
        <v>2016</v>
      </c>
      <c r="D9232">
        <v>4</v>
      </c>
      <c r="E9232" t="s">
        <v>22</v>
      </c>
      <c r="F9232" t="s">
        <v>13</v>
      </c>
      <c r="G9232">
        <v>158371</v>
      </c>
      <c r="H9232">
        <v>5</v>
      </c>
      <c r="I9232">
        <v>5</v>
      </c>
      <c r="J9232">
        <v>11732</v>
      </c>
    </row>
    <row r="9233" spans="1:10" x14ac:dyDescent="0.2">
      <c r="A9233" t="s">
        <v>26</v>
      </c>
      <c r="B9233" t="s">
        <v>32</v>
      </c>
      <c r="C9233">
        <v>2001</v>
      </c>
      <c r="D9233">
        <v>1.1000000000000001</v>
      </c>
      <c r="E9233" t="s">
        <v>12</v>
      </c>
      <c r="F9233" t="s">
        <v>17</v>
      </c>
      <c r="G9233">
        <v>168736</v>
      </c>
      <c r="H9233">
        <v>2</v>
      </c>
      <c r="I9233">
        <v>3</v>
      </c>
      <c r="J9233">
        <v>3625</v>
      </c>
    </row>
    <row r="9234" spans="1:10" x14ac:dyDescent="0.2">
      <c r="A9234" t="s">
        <v>18</v>
      </c>
      <c r="B9234" t="s">
        <v>54</v>
      </c>
      <c r="C9234">
        <v>2018</v>
      </c>
      <c r="D9234">
        <v>1.6</v>
      </c>
      <c r="E9234" t="s">
        <v>28</v>
      </c>
      <c r="F9234" t="s">
        <v>17</v>
      </c>
      <c r="G9234">
        <v>285132</v>
      </c>
      <c r="H9234">
        <v>3</v>
      </c>
      <c r="I9234">
        <v>5</v>
      </c>
      <c r="J9234">
        <v>6897</v>
      </c>
    </row>
    <row r="9235" spans="1:10" x14ac:dyDescent="0.2">
      <c r="A9235" t="s">
        <v>20</v>
      </c>
      <c r="B9235" t="s">
        <v>42</v>
      </c>
      <c r="C9235">
        <v>2007</v>
      </c>
      <c r="D9235">
        <v>4.2</v>
      </c>
      <c r="E9235" t="s">
        <v>12</v>
      </c>
      <c r="F9235" t="s">
        <v>13</v>
      </c>
      <c r="G9235">
        <v>146124</v>
      </c>
      <c r="H9235">
        <v>2</v>
      </c>
      <c r="I9235">
        <v>4</v>
      </c>
      <c r="J9235">
        <v>7477</v>
      </c>
    </row>
    <row r="9236" spans="1:10" x14ac:dyDescent="0.2">
      <c r="A9236" t="s">
        <v>18</v>
      </c>
      <c r="B9236" t="s">
        <v>54</v>
      </c>
      <c r="C9236">
        <v>2004</v>
      </c>
      <c r="D9236">
        <v>4.2</v>
      </c>
      <c r="E9236" t="s">
        <v>12</v>
      </c>
      <c r="F9236" t="s">
        <v>17</v>
      </c>
      <c r="G9236">
        <v>13283</v>
      </c>
      <c r="H9236">
        <v>2</v>
      </c>
      <c r="I9236">
        <v>5</v>
      </c>
      <c r="J9236">
        <v>10734</v>
      </c>
    </row>
    <row r="9237" spans="1:10" x14ac:dyDescent="0.2">
      <c r="A9237" t="s">
        <v>14</v>
      </c>
      <c r="B9237" t="s">
        <v>39</v>
      </c>
      <c r="C9237">
        <v>2021</v>
      </c>
      <c r="D9237">
        <v>1.5</v>
      </c>
      <c r="E9237" t="s">
        <v>28</v>
      </c>
      <c r="F9237" t="s">
        <v>13</v>
      </c>
      <c r="G9237">
        <v>104395</v>
      </c>
      <c r="H9237">
        <v>2</v>
      </c>
      <c r="I9237">
        <v>2</v>
      </c>
      <c r="J9237">
        <v>9812</v>
      </c>
    </row>
    <row r="9238" spans="1:10" x14ac:dyDescent="0.2">
      <c r="A9238" t="s">
        <v>14</v>
      </c>
      <c r="B9238" t="s">
        <v>15</v>
      </c>
      <c r="C9238">
        <v>2005</v>
      </c>
      <c r="D9238">
        <v>3.4</v>
      </c>
      <c r="E9238" t="s">
        <v>16</v>
      </c>
      <c r="F9238" t="s">
        <v>25</v>
      </c>
      <c r="G9238">
        <v>107881</v>
      </c>
      <c r="H9238">
        <v>2</v>
      </c>
      <c r="I9238">
        <v>3</v>
      </c>
      <c r="J9238">
        <v>7842</v>
      </c>
    </row>
    <row r="9239" spans="1:10" x14ac:dyDescent="0.2">
      <c r="A9239" t="s">
        <v>26</v>
      </c>
      <c r="B9239" t="s">
        <v>27</v>
      </c>
      <c r="C9239">
        <v>2019</v>
      </c>
      <c r="D9239">
        <v>3</v>
      </c>
      <c r="E9239" t="s">
        <v>12</v>
      </c>
      <c r="F9239" t="s">
        <v>17</v>
      </c>
      <c r="G9239">
        <v>15814</v>
      </c>
      <c r="H9239">
        <v>2</v>
      </c>
      <c r="I9239">
        <v>2</v>
      </c>
      <c r="J9239">
        <v>13983</v>
      </c>
    </row>
    <row r="9240" spans="1:10" x14ac:dyDescent="0.2">
      <c r="A9240" t="s">
        <v>14</v>
      </c>
      <c r="B9240" t="s">
        <v>39</v>
      </c>
      <c r="C9240">
        <v>2004</v>
      </c>
      <c r="D9240">
        <v>4.3</v>
      </c>
      <c r="E9240" t="s">
        <v>22</v>
      </c>
      <c r="F9240" t="s">
        <v>25</v>
      </c>
      <c r="G9240">
        <v>15324</v>
      </c>
      <c r="H9240">
        <v>3</v>
      </c>
      <c r="I9240">
        <v>3</v>
      </c>
      <c r="J9240">
        <v>11293</v>
      </c>
    </row>
    <row r="9241" spans="1:10" x14ac:dyDescent="0.2">
      <c r="A9241" t="s">
        <v>23</v>
      </c>
      <c r="B9241" t="s">
        <v>38</v>
      </c>
      <c r="C9241">
        <v>2014</v>
      </c>
      <c r="D9241">
        <v>4.8</v>
      </c>
      <c r="E9241" t="s">
        <v>12</v>
      </c>
      <c r="F9241" t="s">
        <v>25</v>
      </c>
      <c r="G9241">
        <v>8546</v>
      </c>
      <c r="H9241">
        <v>3</v>
      </c>
      <c r="I9241">
        <v>5</v>
      </c>
      <c r="J9241">
        <v>12929</v>
      </c>
    </row>
    <row r="9242" spans="1:10" x14ac:dyDescent="0.2">
      <c r="A9242" t="s">
        <v>29</v>
      </c>
      <c r="B9242" t="s">
        <v>56</v>
      </c>
      <c r="C9242">
        <v>2008</v>
      </c>
      <c r="D9242">
        <v>2.5</v>
      </c>
      <c r="E9242" t="s">
        <v>28</v>
      </c>
      <c r="F9242" t="s">
        <v>13</v>
      </c>
      <c r="G9242">
        <v>188000</v>
      </c>
      <c r="H9242">
        <v>4</v>
      </c>
      <c r="I9242">
        <v>4</v>
      </c>
      <c r="J9242">
        <v>5240</v>
      </c>
    </row>
    <row r="9243" spans="1:10" x14ac:dyDescent="0.2">
      <c r="A9243" t="s">
        <v>23</v>
      </c>
      <c r="B9243" t="s">
        <v>24</v>
      </c>
      <c r="C9243">
        <v>2000</v>
      </c>
      <c r="D9243">
        <v>1.2</v>
      </c>
      <c r="E9243" t="s">
        <v>16</v>
      </c>
      <c r="F9243" t="s">
        <v>25</v>
      </c>
      <c r="G9243">
        <v>155211</v>
      </c>
      <c r="H9243">
        <v>5</v>
      </c>
      <c r="I9243">
        <v>1</v>
      </c>
      <c r="J9243">
        <v>3195</v>
      </c>
    </row>
    <row r="9244" spans="1:10" x14ac:dyDescent="0.2">
      <c r="A9244" t="s">
        <v>20</v>
      </c>
      <c r="B9244" t="s">
        <v>50</v>
      </c>
      <c r="C9244">
        <v>2000</v>
      </c>
      <c r="D9244">
        <v>3.4</v>
      </c>
      <c r="E9244" t="s">
        <v>28</v>
      </c>
      <c r="F9244" t="s">
        <v>13</v>
      </c>
      <c r="G9244">
        <v>228124</v>
      </c>
      <c r="H9244">
        <v>2</v>
      </c>
      <c r="I9244">
        <v>1</v>
      </c>
      <c r="J9244">
        <v>2937</v>
      </c>
    </row>
    <row r="9245" spans="1:10" x14ac:dyDescent="0.2">
      <c r="A9245" t="s">
        <v>40</v>
      </c>
      <c r="B9245" t="s">
        <v>49</v>
      </c>
      <c r="C9245">
        <v>2018</v>
      </c>
      <c r="D9245">
        <v>2</v>
      </c>
      <c r="E9245" t="s">
        <v>28</v>
      </c>
      <c r="F9245" t="s">
        <v>13</v>
      </c>
      <c r="G9245">
        <v>299652</v>
      </c>
      <c r="H9245">
        <v>3</v>
      </c>
      <c r="I9245">
        <v>2</v>
      </c>
      <c r="J9245">
        <v>5506</v>
      </c>
    </row>
    <row r="9246" spans="1:10" x14ac:dyDescent="0.2">
      <c r="A9246" t="s">
        <v>29</v>
      </c>
      <c r="B9246" t="s">
        <v>56</v>
      </c>
      <c r="C9246">
        <v>2023</v>
      </c>
      <c r="D9246">
        <v>1.5</v>
      </c>
      <c r="E9246" t="s">
        <v>16</v>
      </c>
      <c r="F9246" t="s">
        <v>13</v>
      </c>
      <c r="G9246">
        <v>282131</v>
      </c>
      <c r="H9246">
        <v>5</v>
      </c>
      <c r="I9246">
        <v>4</v>
      </c>
      <c r="J9246">
        <v>7857</v>
      </c>
    </row>
    <row r="9247" spans="1:10" x14ac:dyDescent="0.2">
      <c r="A9247" t="s">
        <v>26</v>
      </c>
      <c r="B9247" t="s">
        <v>47</v>
      </c>
      <c r="C9247">
        <v>2010</v>
      </c>
      <c r="D9247">
        <v>2</v>
      </c>
      <c r="E9247" t="s">
        <v>16</v>
      </c>
      <c r="F9247" t="s">
        <v>13</v>
      </c>
      <c r="G9247">
        <v>265328</v>
      </c>
      <c r="H9247">
        <v>2</v>
      </c>
      <c r="I9247">
        <v>3</v>
      </c>
      <c r="J9247">
        <v>4793</v>
      </c>
    </row>
    <row r="9248" spans="1:10" x14ac:dyDescent="0.2">
      <c r="A9248" t="s">
        <v>26</v>
      </c>
      <c r="B9248" t="s">
        <v>32</v>
      </c>
      <c r="C9248">
        <v>2001</v>
      </c>
      <c r="D9248">
        <v>4.5999999999999996</v>
      </c>
      <c r="E9248" t="s">
        <v>12</v>
      </c>
      <c r="F9248" t="s">
        <v>13</v>
      </c>
      <c r="G9248">
        <v>46583</v>
      </c>
      <c r="H9248">
        <v>4</v>
      </c>
      <c r="I9248">
        <v>2</v>
      </c>
      <c r="J9248">
        <v>8068</v>
      </c>
    </row>
    <row r="9249" spans="1:10" x14ac:dyDescent="0.2">
      <c r="A9249" t="s">
        <v>10</v>
      </c>
      <c r="B9249" t="s">
        <v>11</v>
      </c>
      <c r="C9249">
        <v>2016</v>
      </c>
      <c r="D9249">
        <v>3</v>
      </c>
      <c r="E9249" t="s">
        <v>12</v>
      </c>
      <c r="F9249" t="s">
        <v>13</v>
      </c>
      <c r="G9249">
        <v>153549</v>
      </c>
      <c r="H9249">
        <v>4</v>
      </c>
      <c r="I9249">
        <v>5</v>
      </c>
      <c r="J9249">
        <v>8829</v>
      </c>
    </row>
    <row r="9250" spans="1:10" x14ac:dyDescent="0.2">
      <c r="A9250" t="s">
        <v>33</v>
      </c>
      <c r="B9250" t="s">
        <v>55</v>
      </c>
      <c r="C9250">
        <v>2004</v>
      </c>
      <c r="D9250">
        <v>2.6</v>
      </c>
      <c r="E9250" t="s">
        <v>12</v>
      </c>
      <c r="F9250" t="s">
        <v>25</v>
      </c>
      <c r="G9250">
        <v>217769</v>
      </c>
      <c r="H9250">
        <v>3</v>
      </c>
      <c r="I9250">
        <v>4</v>
      </c>
      <c r="J9250">
        <v>3544</v>
      </c>
    </row>
    <row r="9251" spans="1:10" x14ac:dyDescent="0.2">
      <c r="A9251" t="s">
        <v>23</v>
      </c>
      <c r="B9251" t="s">
        <v>24</v>
      </c>
      <c r="C9251">
        <v>2015</v>
      </c>
      <c r="D9251">
        <v>2.4</v>
      </c>
      <c r="E9251" t="s">
        <v>22</v>
      </c>
      <c r="F9251" t="s">
        <v>13</v>
      </c>
      <c r="G9251">
        <v>89366</v>
      </c>
      <c r="H9251">
        <v>2</v>
      </c>
      <c r="I9251">
        <v>2</v>
      </c>
      <c r="J9251">
        <v>11212</v>
      </c>
    </row>
    <row r="9252" spans="1:10" x14ac:dyDescent="0.2">
      <c r="A9252" t="s">
        <v>18</v>
      </c>
      <c r="B9252" t="s">
        <v>54</v>
      </c>
      <c r="C9252">
        <v>2021</v>
      </c>
      <c r="D9252">
        <v>1.8</v>
      </c>
      <c r="E9252" t="s">
        <v>28</v>
      </c>
      <c r="F9252" t="s">
        <v>17</v>
      </c>
      <c r="G9252">
        <v>209114</v>
      </c>
      <c r="H9252">
        <v>2</v>
      </c>
      <c r="I9252">
        <v>4</v>
      </c>
      <c r="J9252">
        <v>9517</v>
      </c>
    </row>
    <row r="9253" spans="1:10" x14ac:dyDescent="0.2">
      <c r="A9253" t="s">
        <v>36</v>
      </c>
      <c r="B9253" t="s">
        <v>37</v>
      </c>
      <c r="C9253">
        <v>2003</v>
      </c>
      <c r="D9253">
        <v>3.6</v>
      </c>
      <c r="E9253" t="s">
        <v>16</v>
      </c>
      <c r="F9253" t="s">
        <v>25</v>
      </c>
      <c r="G9253">
        <v>248432</v>
      </c>
      <c r="H9253">
        <v>2</v>
      </c>
      <c r="I9253">
        <v>1</v>
      </c>
      <c r="J9253">
        <v>4631</v>
      </c>
    </row>
    <row r="9254" spans="1:10" x14ac:dyDescent="0.2">
      <c r="A9254" t="s">
        <v>20</v>
      </c>
      <c r="B9254" t="s">
        <v>21</v>
      </c>
      <c r="C9254">
        <v>2016</v>
      </c>
      <c r="D9254">
        <v>1.2</v>
      </c>
      <c r="E9254" t="s">
        <v>22</v>
      </c>
      <c r="F9254" t="s">
        <v>17</v>
      </c>
      <c r="G9254">
        <v>161942</v>
      </c>
      <c r="H9254">
        <v>5</v>
      </c>
      <c r="I9254">
        <v>5</v>
      </c>
      <c r="J9254">
        <v>10361</v>
      </c>
    </row>
    <row r="9255" spans="1:10" x14ac:dyDescent="0.2">
      <c r="A9255" t="s">
        <v>33</v>
      </c>
      <c r="B9255" t="s">
        <v>55</v>
      </c>
      <c r="C9255">
        <v>2012</v>
      </c>
      <c r="D9255">
        <v>1.1000000000000001</v>
      </c>
      <c r="E9255" t="s">
        <v>22</v>
      </c>
      <c r="F9255" t="s">
        <v>13</v>
      </c>
      <c r="G9255">
        <v>179817</v>
      </c>
      <c r="H9255">
        <v>4</v>
      </c>
      <c r="I9255">
        <v>2</v>
      </c>
      <c r="J9255">
        <v>7203</v>
      </c>
    </row>
    <row r="9256" spans="1:10" x14ac:dyDescent="0.2">
      <c r="A9256" t="s">
        <v>23</v>
      </c>
      <c r="B9256" t="s">
        <v>24</v>
      </c>
      <c r="C9256">
        <v>2007</v>
      </c>
      <c r="D9256">
        <v>3.2</v>
      </c>
      <c r="E9256" t="s">
        <v>16</v>
      </c>
      <c r="F9256" t="s">
        <v>25</v>
      </c>
      <c r="G9256">
        <v>33948</v>
      </c>
      <c r="H9256">
        <v>5</v>
      </c>
      <c r="I9256">
        <v>4</v>
      </c>
      <c r="J9256">
        <v>9721</v>
      </c>
    </row>
    <row r="9257" spans="1:10" x14ac:dyDescent="0.2">
      <c r="A9257" t="s">
        <v>10</v>
      </c>
      <c r="B9257" t="s">
        <v>11</v>
      </c>
      <c r="C9257">
        <v>2019</v>
      </c>
      <c r="D9257">
        <v>3.8</v>
      </c>
      <c r="E9257" t="s">
        <v>16</v>
      </c>
      <c r="F9257" t="s">
        <v>17</v>
      </c>
      <c r="G9257">
        <v>172526</v>
      </c>
      <c r="H9257">
        <v>4</v>
      </c>
      <c r="I9257">
        <v>1</v>
      </c>
      <c r="J9257">
        <v>12649</v>
      </c>
    </row>
    <row r="9258" spans="1:10" x14ac:dyDescent="0.2">
      <c r="A9258" t="s">
        <v>40</v>
      </c>
      <c r="B9258" t="s">
        <v>51</v>
      </c>
      <c r="C9258">
        <v>2022</v>
      </c>
      <c r="D9258">
        <v>1.6</v>
      </c>
      <c r="E9258" t="s">
        <v>28</v>
      </c>
      <c r="F9258" t="s">
        <v>13</v>
      </c>
      <c r="G9258">
        <v>38549</v>
      </c>
      <c r="H9258">
        <v>3</v>
      </c>
      <c r="I9258">
        <v>1</v>
      </c>
      <c r="J9258">
        <v>11529</v>
      </c>
    </row>
    <row r="9259" spans="1:10" x14ac:dyDescent="0.2">
      <c r="A9259" t="s">
        <v>40</v>
      </c>
      <c r="B9259" t="s">
        <v>41</v>
      </c>
      <c r="C9259">
        <v>2012</v>
      </c>
      <c r="D9259">
        <v>2.5</v>
      </c>
      <c r="E9259" t="s">
        <v>22</v>
      </c>
      <c r="F9259" t="s">
        <v>25</v>
      </c>
      <c r="G9259">
        <v>253227</v>
      </c>
      <c r="H9259">
        <v>5</v>
      </c>
      <c r="I9259">
        <v>3</v>
      </c>
      <c r="J9259">
        <v>7135</v>
      </c>
    </row>
    <row r="9260" spans="1:10" x14ac:dyDescent="0.2">
      <c r="A9260" t="s">
        <v>20</v>
      </c>
      <c r="B9260" t="s">
        <v>21</v>
      </c>
      <c r="C9260">
        <v>2003</v>
      </c>
      <c r="D9260">
        <v>2.2999999999999998</v>
      </c>
      <c r="E9260" t="s">
        <v>22</v>
      </c>
      <c r="F9260" t="s">
        <v>25</v>
      </c>
      <c r="G9260">
        <v>293605</v>
      </c>
      <c r="H9260">
        <v>4</v>
      </c>
      <c r="I9260">
        <v>5</v>
      </c>
      <c r="J9260">
        <v>3427</v>
      </c>
    </row>
    <row r="9261" spans="1:10" x14ac:dyDescent="0.2">
      <c r="A9261" t="s">
        <v>33</v>
      </c>
      <c r="B9261" t="s">
        <v>55</v>
      </c>
      <c r="C9261">
        <v>2009</v>
      </c>
      <c r="D9261">
        <v>2.4</v>
      </c>
      <c r="E9261" t="s">
        <v>22</v>
      </c>
      <c r="F9261" t="s">
        <v>13</v>
      </c>
      <c r="G9261">
        <v>12260</v>
      </c>
      <c r="H9261">
        <v>4</v>
      </c>
      <c r="I9261">
        <v>2</v>
      </c>
      <c r="J9261">
        <v>10954</v>
      </c>
    </row>
    <row r="9262" spans="1:10" x14ac:dyDescent="0.2">
      <c r="A9262" t="s">
        <v>10</v>
      </c>
      <c r="B9262" t="s">
        <v>11</v>
      </c>
      <c r="C9262">
        <v>2016</v>
      </c>
      <c r="D9262">
        <v>2.5</v>
      </c>
      <c r="E9262" t="s">
        <v>28</v>
      </c>
      <c r="F9262" t="s">
        <v>13</v>
      </c>
      <c r="G9262">
        <v>275604</v>
      </c>
      <c r="H9262">
        <v>3</v>
      </c>
      <c r="I9262">
        <v>5</v>
      </c>
      <c r="J9262">
        <v>5887</v>
      </c>
    </row>
    <row r="9263" spans="1:10" x14ac:dyDescent="0.2">
      <c r="A9263" t="s">
        <v>33</v>
      </c>
      <c r="B9263" t="s">
        <v>34</v>
      </c>
      <c r="C9263">
        <v>2021</v>
      </c>
      <c r="D9263">
        <v>2</v>
      </c>
      <c r="E9263" t="s">
        <v>12</v>
      </c>
      <c r="F9263" t="s">
        <v>13</v>
      </c>
      <c r="G9263">
        <v>238590</v>
      </c>
      <c r="H9263">
        <v>4</v>
      </c>
      <c r="I9263">
        <v>5</v>
      </c>
      <c r="J9263">
        <v>7628</v>
      </c>
    </row>
    <row r="9264" spans="1:10" x14ac:dyDescent="0.2">
      <c r="A9264" t="s">
        <v>33</v>
      </c>
      <c r="B9264" t="s">
        <v>55</v>
      </c>
      <c r="C9264">
        <v>2020</v>
      </c>
      <c r="D9264">
        <v>3.1</v>
      </c>
      <c r="E9264" t="s">
        <v>28</v>
      </c>
      <c r="F9264" t="s">
        <v>17</v>
      </c>
      <c r="G9264">
        <v>104470</v>
      </c>
      <c r="H9264">
        <v>2</v>
      </c>
      <c r="I9264">
        <v>4</v>
      </c>
      <c r="J9264">
        <v>12610</v>
      </c>
    </row>
    <row r="9265" spans="1:10" x14ac:dyDescent="0.2">
      <c r="A9265" t="s">
        <v>26</v>
      </c>
      <c r="B9265" t="s">
        <v>32</v>
      </c>
      <c r="C9265">
        <v>2017</v>
      </c>
      <c r="D9265">
        <v>2.8</v>
      </c>
      <c r="E9265" t="s">
        <v>22</v>
      </c>
      <c r="F9265" t="s">
        <v>25</v>
      </c>
      <c r="G9265">
        <v>47232</v>
      </c>
      <c r="H9265">
        <v>4</v>
      </c>
      <c r="I9265">
        <v>2</v>
      </c>
      <c r="J9265">
        <v>13055</v>
      </c>
    </row>
    <row r="9266" spans="1:10" x14ac:dyDescent="0.2">
      <c r="A9266" t="s">
        <v>26</v>
      </c>
      <c r="B9266" t="s">
        <v>27</v>
      </c>
      <c r="C9266">
        <v>2002</v>
      </c>
      <c r="D9266">
        <v>3.1</v>
      </c>
      <c r="E9266" t="s">
        <v>28</v>
      </c>
      <c r="F9266" t="s">
        <v>13</v>
      </c>
      <c r="G9266">
        <v>268550</v>
      </c>
      <c r="H9266">
        <v>3</v>
      </c>
      <c r="I9266">
        <v>3</v>
      </c>
      <c r="J9266">
        <v>2429</v>
      </c>
    </row>
    <row r="9267" spans="1:10" x14ac:dyDescent="0.2">
      <c r="A9267" t="s">
        <v>36</v>
      </c>
      <c r="B9267" t="s">
        <v>44</v>
      </c>
      <c r="C9267">
        <v>2004</v>
      </c>
      <c r="D9267">
        <v>2</v>
      </c>
      <c r="E9267" t="s">
        <v>16</v>
      </c>
      <c r="F9267" t="s">
        <v>13</v>
      </c>
      <c r="G9267">
        <v>289394</v>
      </c>
      <c r="H9267">
        <v>2</v>
      </c>
      <c r="I9267">
        <v>1</v>
      </c>
      <c r="J9267">
        <v>2512</v>
      </c>
    </row>
    <row r="9268" spans="1:10" x14ac:dyDescent="0.2">
      <c r="A9268" t="s">
        <v>10</v>
      </c>
      <c r="B9268" t="s">
        <v>31</v>
      </c>
      <c r="C9268">
        <v>2020</v>
      </c>
      <c r="D9268">
        <v>5</v>
      </c>
      <c r="E9268" t="s">
        <v>22</v>
      </c>
      <c r="F9268" t="s">
        <v>25</v>
      </c>
      <c r="G9268">
        <v>224655</v>
      </c>
      <c r="H9268">
        <v>3</v>
      </c>
      <c r="I9268">
        <v>2</v>
      </c>
      <c r="J9268">
        <v>12606</v>
      </c>
    </row>
    <row r="9269" spans="1:10" x14ac:dyDescent="0.2">
      <c r="A9269" t="s">
        <v>36</v>
      </c>
      <c r="B9269" t="s">
        <v>37</v>
      </c>
      <c r="C9269">
        <v>2006</v>
      </c>
      <c r="D9269">
        <v>3.5</v>
      </c>
      <c r="E9269" t="s">
        <v>22</v>
      </c>
      <c r="F9269" t="s">
        <v>17</v>
      </c>
      <c r="G9269">
        <v>49268</v>
      </c>
      <c r="H9269">
        <v>4</v>
      </c>
      <c r="I9269">
        <v>5</v>
      </c>
      <c r="J9269">
        <v>11914</v>
      </c>
    </row>
    <row r="9270" spans="1:10" x14ac:dyDescent="0.2">
      <c r="A9270" t="s">
        <v>14</v>
      </c>
      <c r="B9270" t="s">
        <v>46</v>
      </c>
      <c r="C9270">
        <v>2008</v>
      </c>
      <c r="D9270">
        <v>1.5</v>
      </c>
      <c r="E9270" t="s">
        <v>22</v>
      </c>
      <c r="F9270" t="s">
        <v>13</v>
      </c>
      <c r="G9270">
        <v>1160</v>
      </c>
      <c r="H9270">
        <v>4</v>
      </c>
      <c r="I9270">
        <v>4</v>
      </c>
      <c r="J9270">
        <v>9976</v>
      </c>
    </row>
    <row r="9271" spans="1:10" x14ac:dyDescent="0.2">
      <c r="A9271" t="s">
        <v>40</v>
      </c>
      <c r="B9271" t="s">
        <v>51</v>
      </c>
      <c r="C9271">
        <v>2019</v>
      </c>
      <c r="D9271">
        <v>4.4000000000000004</v>
      </c>
      <c r="E9271" t="s">
        <v>16</v>
      </c>
      <c r="F9271" t="s">
        <v>17</v>
      </c>
      <c r="G9271">
        <v>264775</v>
      </c>
      <c r="H9271">
        <v>4</v>
      </c>
      <c r="I9271">
        <v>2</v>
      </c>
      <c r="J9271">
        <v>11404</v>
      </c>
    </row>
    <row r="9272" spans="1:10" x14ac:dyDescent="0.2">
      <c r="A9272" t="s">
        <v>23</v>
      </c>
      <c r="B9272" t="s">
        <v>45</v>
      </c>
      <c r="C9272">
        <v>2011</v>
      </c>
      <c r="D9272">
        <v>1.4</v>
      </c>
      <c r="E9272" t="s">
        <v>16</v>
      </c>
      <c r="F9272" t="s">
        <v>25</v>
      </c>
      <c r="G9272">
        <v>224435</v>
      </c>
      <c r="H9272">
        <v>5</v>
      </c>
      <c r="I9272">
        <v>3</v>
      </c>
      <c r="J9272">
        <v>5311</v>
      </c>
    </row>
    <row r="9273" spans="1:10" x14ac:dyDescent="0.2">
      <c r="A9273" t="s">
        <v>20</v>
      </c>
      <c r="B9273" t="s">
        <v>21</v>
      </c>
      <c r="C9273">
        <v>2020</v>
      </c>
      <c r="D9273">
        <v>4.3</v>
      </c>
      <c r="E9273" t="s">
        <v>12</v>
      </c>
      <c r="F9273" t="s">
        <v>17</v>
      </c>
      <c r="G9273">
        <v>4064</v>
      </c>
      <c r="H9273">
        <v>2</v>
      </c>
      <c r="I9273">
        <v>4</v>
      </c>
      <c r="J9273">
        <v>15818</v>
      </c>
    </row>
    <row r="9274" spans="1:10" x14ac:dyDescent="0.2">
      <c r="A9274" t="s">
        <v>20</v>
      </c>
      <c r="B9274" t="s">
        <v>42</v>
      </c>
      <c r="C9274">
        <v>2011</v>
      </c>
      <c r="D9274">
        <v>4.0999999999999996</v>
      </c>
      <c r="E9274" t="s">
        <v>28</v>
      </c>
      <c r="F9274" t="s">
        <v>25</v>
      </c>
      <c r="G9274">
        <v>194050</v>
      </c>
      <c r="H9274">
        <v>3</v>
      </c>
      <c r="I9274">
        <v>3</v>
      </c>
      <c r="J9274">
        <v>7619</v>
      </c>
    </row>
    <row r="9275" spans="1:10" x14ac:dyDescent="0.2">
      <c r="A9275" t="s">
        <v>18</v>
      </c>
      <c r="B9275" t="s">
        <v>52</v>
      </c>
      <c r="C9275">
        <v>2015</v>
      </c>
      <c r="D9275">
        <v>1.5</v>
      </c>
      <c r="E9275" t="s">
        <v>12</v>
      </c>
      <c r="F9275" t="s">
        <v>13</v>
      </c>
      <c r="G9275">
        <v>245193</v>
      </c>
      <c r="H9275">
        <v>2</v>
      </c>
      <c r="I9275">
        <v>2</v>
      </c>
      <c r="J9275">
        <v>5196</v>
      </c>
    </row>
    <row r="9276" spans="1:10" x14ac:dyDescent="0.2">
      <c r="A9276" t="s">
        <v>26</v>
      </c>
      <c r="B9276" t="s">
        <v>47</v>
      </c>
      <c r="C9276">
        <v>2002</v>
      </c>
      <c r="D9276">
        <v>3.6</v>
      </c>
      <c r="E9276" t="s">
        <v>28</v>
      </c>
      <c r="F9276" t="s">
        <v>25</v>
      </c>
      <c r="G9276">
        <v>192608</v>
      </c>
      <c r="H9276">
        <v>5</v>
      </c>
      <c r="I9276">
        <v>4</v>
      </c>
      <c r="J9276">
        <v>4447</v>
      </c>
    </row>
    <row r="9277" spans="1:10" x14ac:dyDescent="0.2">
      <c r="A9277" t="s">
        <v>20</v>
      </c>
      <c r="B9277" t="s">
        <v>21</v>
      </c>
      <c r="C9277">
        <v>2000</v>
      </c>
      <c r="D9277">
        <v>4.2</v>
      </c>
      <c r="E9277" t="s">
        <v>16</v>
      </c>
      <c r="F9277" t="s">
        <v>13</v>
      </c>
      <c r="G9277">
        <v>27565</v>
      </c>
      <c r="H9277">
        <v>4</v>
      </c>
      <c r="I9277">
        <v>4</v>
      </c>
      <c r="J9277">
        <v>8748</v>
      </c>
    </row>
    <row r="9278" spans="1:10" x14ac:dyDescent="0.2">
      <c r="A9278" t="s">
        <v>33</v>
      </c>
      <c r="B9278" t="s">
        <v>34</v>
      </c>
      <c r="C9278">
        <v>2016</v>
      </c>
      <c r="D9278">
        <v>2.9</v>
      </c>
      <c r="E9278" t="s">
        <v>16</v>
      </c>
      <c r="F9278" t="s">
        <v>13</v>
      </c>
      <c r="G9278">
        <v>216537</v>
      </c>
      <c r="H9278">
        <v>3</v>
      </c>
      <c r="I9278">
        <v>2</v>
      </c>
      <c r="J9278">
        <v>8469</v>
      </c>
    </row>
    <row r="9279" spans="1:10" x14ac:dyDescent="0.2">
      <c r="A9279" t="s">
        <v>29</v>
      </c>
      <c r="B9279" t="s">
        <v>30</v>
      </c>
      <c r="C9279">
        <v>2004</v>
      </c>
      <c r="D9279">
        <v>2.7</v>
      </c>
      <c r="E9279" t="s">
        <v>12</v>
      </c>
      <c r="F9279" t="s">
        <v>17</v>
      </c>
      <c r="G9279">
        <v>159383</v>
      </c>
      <c r="H9279">
        <v>2</v>
      </c>
      <c r="I9279">
        <v>4</v>
      </c>
      <c r="J9279">
        <v>6312</v>
      </c>
    </row>
    <row r="9280" spans="1:10" x14ac:dyDescent="0.2">
      <c r="A9280" t="s">
        <v>33</v>
      </c>
      <c r="B9280" t="s">
        <v>34</v>
      </c>
      <c r="C9280">
        <v>2021</v>
      </c>
      <c r="D9280">
        <v>4.5999999999999996</v>
      </c>
      <c r="E9280" t="s">
        <v>12</v>
      </c>
      <c r="F9280" t="s">
        <v>25</v>
      </c>
      <c r="G9280">
        <v>249421</v>
      </c>
      <c r="H9280">
        <v>5</v>
      </c>
      <c r="I9280">
        <v>1</v>
      </c>
      <c r="J9280">
        <v>10011</v>
      </c>
    </row>
    <row r="9281" spans="1:10" x14ac:dyDescent="0.2">
      <c r="A9281" t="s">
        <v>29</v>
      </c>
      <c r="B9281" t="s">
        <v>56</v>
      </c>
      <c r="C9281">
        <v>2002</v>
      </c>
      <c r="D9281">
        <v>4.4000000000000004</v>
      </c>
      <c r="E9281" t="s">
        <v>22</v>
      </c>
      <c r="F9281" t="s">
        <v>17</v>
      </c>
      <c r="G9281">
        <v>112119</v>
      </c>
      <c r="H9281">
        <v>3</v>
      </c>
      <c r="I9281">
        <v>4</v>
      </c>
      <c r="J9281">
        <v>10357</v>
      </c>
    </row>
    <row r="9282" spans="1:10" x14ac:dyDescent="0.2">
      <c r="A9282" t="s">
        <v>18</v>
      </c>
      <c r="B9282" t="s">
        <v>52</v>
      </c>
      <c r="C9282">
        <v>2017</v>
      </c>
      <c r="D9282">
        <v>4.5</v>
      </c>
      <c r="E9282" t="s">
        <v>16</v>
      </c>
      <c r="F9282" t="s">
        <v>17</v>
      </c>
      <c r="G9282">
        <v>280240</v>
      </c>
      <c r="H9282">
        <v>4</v>
      </c>
      <c r="I9282">
        <v>4</v>
      </c>
      <c r="J9282">
        <v>10595</v>
      </c>
    </row>
    <row r="9283" spans="1:10" x14ac:dyDescent="0.2">
      <c r="A9283" t="s">
        <v>20</v>
      </c>
      <c r="B9283" t="s">
        <v>50</v>
      </c>
      <c r="C9283">
        <v>2009</v>
      </c>
      <c r="D9283">
        <v>1.5</v>
      </c>
      <c r="E9283" t="s">
        <v>16</v>
      </c>
      <c r="F9283" t="s">
        <v>25</v>
      </c>
      <c r="G9283">
        <v>273621</v>
      </c>
      <c r="H9283">
        <v>4</v>
      </c>
      <c r="I9283">
        <v>2</v>
      </c>
      <c r="J9283">
        <v>3827</v>
      </c>
    </row>
    <row r="9284" spans="1:10" x14ac:dyDescent="0.2">
      <c r="A9284" t="s">
        <v>18</v>
      </c>
      <c r="B9284" t="s">
        <v>19</v>
      </c>
      <c r="C9284">
        <v>2022</v>
      </c>
      <c r="D9284">
        <v>1.9</v>
      </c>
      <c r="E9284" t="s">
        <v>28</v>
      </c>
      <c r="F9284" t="s">
        <v>17</v>
      </c>
      <c r="G9284">
        <v>210055</v>
      </c>
      <c r="H9284">
        <v>4</v>
      </c>
      <c r="I9284">
        <v>3</v>
      </c>
      <c r="J9284">
        <v>9898</v>
      </c>
    </row>
    <row r="9285" spans="1:10" x14ac:dyDescent="0.2">
      <c r="A9285" t="s">
        <v>23</v>
      </c>
      <c r="B9285" t="s">
        <v>38</v>
      </c>
      <c r="C9285">
        <v>2014</v>
      </c>
      <c r="D9285">
        <v>4.5</v>
      </c>
      <c r="E9285" t="s">
        <v>22</v>
      </c>
      <c r="F9285" t="s">
        <v>13</v>
      </c>
      <c r="G9285">
        <v>176610</v>
      </c>
      <c r="H9285">
        <v>5</v>
      </c>
      <c r="I9285">
        <v>5</v>
      </c>
      <c r="J9285">
        <v>11267</v>
      </c>
    </row>
    <row r="9286" spans="1:10" x14ac:dyDescent="0.2">
      <c r="A9286" t="s">
        <v>23</v>
      </c>
      <c r="B9286" t="s">
        <v>38</v>
      </c>
      <c r="C9286">
        <v>2021</v>
      </c>
      <c r="D9286">
        <v>3.8</v>
      </c>
      <c r="E9286" t="s">
        <v>12</v>
      </c>
      <c r="F9286" t="s">
        <v>17</v>
      </c>
      <c r="G9286">
        <v>275751</v>
      </c>
      <c r="H9286">
        <v>4</v>
      </c>
      <c r="I9286">
        <v>4</v>
      </c>
      <c r="J9286">
        <v>10184</v>
      </c>
    </row>
    <row r="9287" spans="1:10" x14ac:dyDescent="0.2">
      <c r="A9287" t="s">
        <v>29</v>
      </c>
      <c r="B9287" t="s">
        <v>30</v>
      </c>
      <c r="C9287">
        <v>2016</v>
      </c>
      <c r="D9287">
        <v>1</v>
      </c>
      <c r="E9287" t="s">
        <v>12</v>
      </c>
      <c r="F9287" t="s">
        <v>13</v>
      </c>
      <c r="G9287">
        <v>160384</v>
      </c>
      <c r="H9287">
        <v>2</v>
      </c>
      <c r="I9287">
        <v>4</v>
      </c>
      <c r="J9287">
        <v>6692</v>
      </c>
    </row>
    <row r="9288" spans="1:10" x14ac:dyDescent="0.2">
      <c r="A9288" t="s">
        <v>18</v>
      </c>
      <c r="B9288" t="s">
        <v>52</v>
      </c>
      <c r="C9288">
        <v>2017</v>
      </c>
      <c r="D9288">
        <v>4.0999999999999996</v>
      </c>
      <c r="E9288" t="s">
        <v>22</v>
      </c>
      <c r="F9288" t="s">
        <v>17</v>
      </c>
      <c r="G9288">
        <v>53004</v>
      </c>
      <c r="H9288">
        <v>4</v>
      </c>
      <c r="I9288">
        <v>5</v>
      </c>
      <c r="J9288">
        <v>15739</v>
      </c>
    </row>
    <row r="9289" spans="1:10" x14ac:dyDescent="0.2">
      <c r="A9289" t="s">
        <v>26</v>
      </c>
      <c r="B9289" t="s">
        <v>32</v>
      </c>
      <c r="C9289">
        <v>2008</v>
      </c>
      <c r="D9289">
        <v>3.2</v>
      </c>
      <c r="E9289" t="s">
        <v>16</v>
      </c>
      <c r="F9289" t="s">
        <v>13</v>
      </c>
      <c r="G9289">
        <v>79458</v>
      </c>
      <c r="H9289">
        <v>3</v>
      </c>
      <c r="I9289">
        <v>3</v>
      </c>
      <c r="J9289">
        <v>9110</v>
      </c>
    </row>
    <row r="9290" spans="1:10" x14ac:dyDescent="0.2">
      <c r="A9290" t="s">
        <v>26</v>
      </c>
      <c r="B9290" t="s">
        <v>27</v>
      </c>
      <c r="C9290">
        <v>2014</v>
      </c>
      <c r="D9290">
        <v>3.7</v>
      </c>
      <c r="E9290" t="s">
        <v>12</v>
      </c>
      <c r="F9290" t="s">
        <v>25</v>
      </c>
      <c r="G9290">
        <v>151460</v>
      </c>
      <c r="H9290">
        <v>5</v>
      </c>
      <c r="I9290">
        <v>4</v>
      </c>
      <c r="J9290">
        <v>8970</v>
      </c>
    </row>
    <row r="9291" spans="1:10" x14ac:dyDescent="0.2">
      <c r="A9291" t="s">
        <v>18</v>
      </c>
      <c r="B9291" t="s">
        <v>19</v>
      </c>
      <c r="C9291">
        <v>2000</v>
      </c>
      <c r="D9291">
        <v>4.7</v>
      </c>
      <c r="E9291" t="s">
        <v>22</v>
      </c>
      <c r="F9291" t="s">
        <v>13</v>
      </c>
      <c r="G9291">
        <v>156997</v>
      </c>
      <c r="H9291">
        <v>2</v>
      </c>
      <c r="I9291">
        <v>1</v>
      </c>
      <c r="J9291">
        <v>7660</v>
      </c>
    </row>
    <row r="9292" spans="1:10" x14ac:dyDescent="0.2">
      <c r="A9292" t="s">
        <v>14</v>
      </c>
      <c r="B9292" t="s">
        <v>15</v>
      </c>
      <c r="C9292">
        <v>2004</v>
      </c>
      <c r="D9292">
        <v>3.3</v>
      </c>
      <c r="E9292" t="s">
        <v>22</v>
      </c>
      <c r="F9292" t="s">
        <v>25</v>
      </c>
      <c r="G9292">
        <v>134262</v>
      </c>
      <c r="H9292">
        <v>4</v>
      </c>
      <c r="I9292">
        <v>4</v>
      </c>
      <c r="J9292">
        <v>7914</v>
      </c>
    </row>
    <row r="9293" spans="1:10" x14ac:dyDescent="0.2">
      <c r="A9293" t="s">
        <v>36</v>
      </c>
      <c r="B9293" t="s">
        <v>53</v>
      </c>
      <c r="C9293">
        <v>2005</v>
      </c>
      <c r="D9293">
        <v>1.5</v>
      </c>
      <c r="E9293" t="s">
        <v>28</v>
      </c>
      <c r="F9293" t="s">
        <v>13</v>
      </c>
      <c r="G9293">
        <v>84535</v>
      </c>
      <c r="H9293">
        <v>5</v>
      </c>
      <c r="I9293">
        <v>5</v>
      </c>
      <c r="J9293">
        <v>5409</v>
      </c>
    </row>
    <row r="9294" spans="1:10" x14ac:dyDescent="0.2">
      <c r="A9294" t="s">
        <v>20</v>
      </c>
      <c r="B9294" t="s">
        <v>50</v>
      </c>
      <c r="C9294">
        <v>2006</v>
      </c>
      <c r="D9294">
        <v>4.4000000000000004</v>
      </c>
      <c r="E9294" t="s">
        <v>12</v>
      </c>
      <c r="F9294" t="s">
        <v>25</v>
      </c>
      <c r="G9294">
        <v>233491</v>
      </c>
      <c r="H9294">
        <v>4</v>
      </c>
      <c r="I9294">
        <v>1</v>
      </c>
      <c r="J9294">
        <v>5630</v>
      </c>
    </row>
    <row r="9295" spans="1:10" x14ac:dyDescent="0.2">
      <c r="A9295" t="s">
        <v>23</v>
      </c>
      <c r="B9295" t="s">
        <v>45</v>
      </c>
      <c r="C9295">
        <v>2019</v>
      </c>
      <c r="D9295">
        <v>3.1</v>
      </c>
      <c r="E9295" t="s">
        <v>16</v>
      </c>
      <c r="F9295" t="s">
        <v>13</v>
      </c>
      <c r="G9295">
        <v>4516</v>
      </c>
      <c r="H9295">
        <v>4</v>
      </c>
      <c r="I9295">
        <v>1</v>
      </c>
      <c r="J9295">
        <v>13809</v>
      </c>
    </row>
    <row r="9296" spans="1:10" x14ac:dyDescent="0.2">
      <c r="A9296" t="s">
        <v>40</v>
      </c>
      <c r="B9296" t="s">
        <v>41</v>
      </c>
      <c r="C9296">
        <v>2013</v>
      </c>
      <c r="D9296">
        <v>3.8</v>
      </c>
      <c r="E9296" t="s">
        <v>16</v>
      </c>
      <c r="F9296" t="s">
        <v>17</v>
      </c>
      <c r="G9296">
        <v>31485</v>
      </c>
      <c r="H9296">
        <v>5</v>
      </c>
      <c r="I9296">
        <v>5</v>
      </c>
      <c r="J9296">
        <v>13670</v>
      </c>
    </row>
    <row r="9297" spans="1:10" x14ac:dyDescent="0.2">
      <c r="A9297" t="s">
        <v>29</v>
      </c>
      <c r="B9297" t="s">
        <v>35</v>
      </c>
      <c r="C9297">
        <v>2015</v>
      </c>
      <c r="D9297">
        <v>3.5</v>
      </c>
      <c r="E9297" t="s">
        <v>28</v>
      </c>
      <c r="F9297" t="s">
        <v>17</v>
      </c>
      <c r="G9297">
        <v>255090</v>
      </c>
      <c r="H9297">
        <v>4</v>
      </c>
      <c r="I9297">
        <v>4</v>
      </c>
      <c r="J9297">
        <v>8498</v>
      </c>
    </row>
    <row r="9298" spans="1:10" x14ac:dyDescent="0.2">
      <c r="A9298" t="s">
        <v>29</v>
      </c>
      <c r="B9298" t="s">
        <v>35</v>
      </c>
      <c r="C9298">
        <v>2020</v>
      </c>
      <c r="D9298">
        <v>3.9</v>
      </c>
      <c r="E9298" t="s">
        <v>16</v>
      </c>
      <c r="F9298" t="s">
        <v>17</v>
      </c>
      <c r="G9298">
        <v>212657</v>
      </c>
      <c r="H9298">
        <v>4</v>
      </c>
      <c r="I9298">
        <v>4</v>
      </c>
      <c r="J9298">
        <v>12246</v>
      </c>
    </row>
    <row r="9299" spans="1:10" x14ac:dyDescent="0.2">
      <c r="A9299" t="s">
        <v>23</v>
      </c>
      <c r="B9299" t="s">
        <v>38</v>
      </c>
      <c r="C9299">
        <v>2015</v>
      </c>
      <c r="D9299">
        <v>4.5999999999999996</v>
      </c>
      <c r="E9299" t="s">
        <v>16</v>
      </c>
      <c r="F9299" t="s">
        <v>17</v>
      </c>
      <c r="G9299">
        <v>275295</v>
      </c>
      <c r="H9299">
        <v>5</v>
      </c>
      <c r="I9299">
        <v>1</v>
      </c>
      <c r="J9299">
        <v>10194</v>
      </c>
    </row>
    <row r="9300" spans="1:10" x14ac:dyDescent="0.2">
      <c r="A9300" t="s">
        <v>29</v>
      </c>
      <c r="B9300" t="s">
        <v>56</v>
      </c>
      <c r="C9300">
        <v>2004</v>
      </c>
      <c r="D9300">
        <v>2.1</v>
      </c>
      <c r="E9300" t="s">
        <v>12</v>
      </c>
      <c r="F9300" t="s">
        <v>13</v>
      </c>
      <c r="G9300">
        <v>64955</v>
      </c>
      <c r="H9300">
        <v>5</v>
      </c>
      <c r="I9300">
        <v>2</v>
      </c>
      <c r="J9300">
        <v>6100</v>
      </c>
    </row>
    <row r="9301" spans="1:10" x14ac:dyDescent="0.2">
      <c r="A9301" t="s">
        <v>40</v>
      </c>
      <c r="B9301" t="s">
        <v>51</v>
      </c>
      <c r="C9301">
        <v>2013</v>
      </c>
      <c r="D9301">
        <v>1.6</v>
      </c>
      <c r="E9301" t="s">
        <v>16</v>
      </c>
      <c r="F9301" t="s">
        <v>17</v>
      </c>
      <c r="G9301">
        <v>25367</v>
      </c>
      <c r="H9301">
        <v>4</v>
      </c>
      <c r="I9301">
        <v>1</v>
      </c>
      <c r="J9301">
        <v>11592</v>
      </c>
    </row>
    <row r="9302" spans="1:10" x14ac:dyDescent="0.2">
      <c r="A9302" t="s">
        <v>10</v>
      </c>
      <c r="B9302" t="s">
        <v>11</v>
      </c>
      <c r="C9302">
        <v>2014</v>
      </c>
      <c r="D9302">
        <v>4.2</v>
      </c>
      <c r="E9302" t="s">
        <v>12</v>
      </c>
      <c r="F9302" t="s">
        <v>25</v>
      </c>
      <c r="G9302">
        <v>120436</v>
      </c>
      <c r="H9302">
        <v>2</v>
      </c>
      <c r="I9302">
        <v>1</v>
      </c>
      <c r="J9302">
        <v>10091</v>
      </c>
    </row>
    <row r="9303" spans="1:10" x14ac:dyDescent="0.2">
      <c r="A9303" t="s">
        <v>29</v>
      </c>
      <c r="B9303" t="s">
        <v>30</v>
      </c>
      <c r="C9303">
        <v>2011</v>
      </c>
      <c r="D9303">
        <v>2.5</v>
      </c>
      <c r="E9303" t="s">
        <v>16</v>
      </c>
      <c r="F9303" t="s">
        <v>25</v>
      </c>
      <c r="G9303">
        <v>246900</v>
      </c>
      <c r="H9303">
        <v>5</v>
      </c>
      <c r="I9303">
        <v>2</v>
      </c>
      <c r="J9303">
        <v>5962</v>
      </c>
    </row>
    <row r="9304" spans="1:10" x14ac:dyDescent="0.2">
      <c r="A9304" t="s">
        <v>29</v>
      </c>
      <c r="B9304" t="s">
        <v>56</v>
      </c>
      <c r="C9304">
        <v>2016</v>
      </c>
      <c r="D9304">
        <v>4.5999999999999996</v>
      </c>
      <c r="E9304" t="s">
        <v>16</v>
      </c>
      <c r="F9304" t="s">
        <v>17</v>
      </c>
      <c r="G9304">
        <v>47219</v>
      </c>
      <c r="H9304">
        <v>2</v>
      </c>
      <c r="I9304">
        <v>4</v>
      </c>
      <c r="J9304">
        <v>15055</v>
      </c>
    </row>
    <row r="9305" spans="1:10" x14ac:dyDescent="0.2">
      <c r="A9305" t="s">
        <v>18</v>
      </c>
      <c r="B9305" t="s">
        <v>54</v>
      </c>
      <c r="C9305">
        <v>2023</v>
      </c>
      <c r="D9305">
        <v>1.6</v>
      </c>
      <c r="E9305" t="s">
        <v>28</v>
      </c>
      <c r="F9305" t="s">
        <v>17</v>
      </c>
      <c r="G9305">
        <v>53057</v>
      </c>
      <c r="H9305">
        <v>2</v>
      </c>
      <c r="I9305">
        <v>5</v>
      </c>
      <c r="J9305">
        <v>13038</v>
      </c>
    </row>
    <row r="9306" spans="1:10" x14ac:dyDescent="0.2">
      <c r="A9306" t="s">
        <v>10</v>
      </c>
      <c r="B9306" t="s">
        <v>11</v>
      </c>
      <c r="C9306">
        <v>2004</v>
      </c>
      <c r="D9306">
        <v>1.9</v>
      </c>
      <c r="E9306" t="s">
        <v>28</v>
      </c>
      <c r="F9306" t="s">
        <v>25</v>
      </c>
      <c r="G9306">
        <v>10141</v>
      </c>
      <c r="H9306">
        <v>4</v>
      </c>
      <c r="I9306">
        <v>5</v>
      </c>
      <c r="J9306">
        <v>6997</v>
      </c>
    </row>
    <row r="9307" spans="1:10" x14ac:dyDescent="0.2">
      <c r="A9307" t="s">
        <v>33</v>
      </c>
      <c r="B9307" t="s">
        <v>34</v>
      </c>
      <c r="C9307">
        <v>2006</v>
      </c>
      <c r="D9307">
        <v>4.8</v>
      </c>
      <c r="E9307" t="s">
        <v>28</v>
      </c>
      <c r="F9307" t="s">
        <v>13</v>
      </c>
      <c r="G9307">
        <v>251301</v>
      </c>
      <c r="H9307">
        <v>5</v>
      </c>
      <c r="I9307">
        <v>3</v>
      </c>
      <c r="J9307">
        <v>5673</v>
      </c>
    </row>
    <row r="9308" spans="1:10" x14ac:dyDescent="0.2">
      <c r="A9308" t="s">
        <v>23</v>
      </c>
      <c r="B9308" t="s">
        <v>24</v>
      </c>
      <c r="C9308">
        <v>2015</v>
      </c>
      <c r="D9308">
        <v>1.5</v>
      </c>
      <c r="E9308" t="s">
        <v>22</v>
      </c>
      <c r="F9308" t="s">
        <v>25</v>
      </c>
      <c r="G9308">
        <v>38376</v>
      </c>
      <c r="H9308">
        <v>2</v>
      </c>
      <c r="I9308">
        <v>1</v>
      </c>
      <c r="J9308">
        <v>11332</v>
      </c>
    </row>
    <row r="9309" spans="1:10" x14ac:dyDescent="0.2">
      <c r="A9309" t="s">
        <v>20</v>
      </c>
      <c r="B9309" t="s">
        <v>21</v>
      </c>
      <c r="C9309">
        <v>2001</v>
      </c>
      <c r="D9309">
        <v>1.5</v>
      </c>
      <c r="E9309" t="s">
        <v>28</v>
      </c>
      <c r="F9309" t="s">
        <v>25</v>
      </c>
      <c r="G9309">
        <v>142977</v>
      </c>
      <c r="H9309">
        <v>4</v>
      </c>
      <c r="I9309">
        <v>3</v>
      </c>
      <c r="J9309">
        <v>3040</v>
      </c>
    </row>
    <row r="9310" spans="1:10" x14ac:dyDescent="0.2">
      <c r="A9310" t="s">
        <v>10</v>
      </c>
      <c r="B9310" t="s">
        <v>48</v>
      </c>
      <c r="C9310">
        <v>2014</v>
      </c>
      <c r="D9310">
        <v>4.8</v>
      </c>
      <c r="E9310" t="s">
        <v>16</v>
      </c>
      <c r="F9310" t="s">
        <v>25</v>
      </c>
      <c r="G9310">
        <v>150222</v>
      </c>
      <c r="H9310">
        <v>3</v>
      </c>
      <c r="I9310">
        <v>5</v>
      </c>
      <c r="J9310">
        <v>11095</v>
      </c>
    </row>
    <row r="9311" spans="1:10" x14ac:dyDescent="0.2">
      <c r="A9311" t="s">
        <v>33</v>
      </c>
      <c r="B9311" t="s">
        <v>34</v>
      </c>
      <c r="C9311">
        <v>2010</v>
      </c>
      <c r="D9311">
        <v>2.6</v>
      </c>
      <c r="E9311" t="s">
        <v>28</v>
      </c>
      <c r="F9311" t="s">
        <v>17</v>
      </c>
      <c r="G9311">
        <v>49874</v>
      </c>
      <c r="H9311">
        <v>2</v>
      </c>
      <c r="I9311">
        <v>1</v>
      </c>
      <c r="J9311">
        <v>10202</v>
      </c>
    </row>
    <row r="9312" spans="1:10" x14ac:dyDescent="0.2">
      <c r="A9312" t="s">
        <v>23</v>
      </c>
      <c r="B9312" t="s">
        <v>24</v>
      </c>
      <c r="C9312">
        <v>2011</v>
      </c>
      <c r="D9312">
        <v>1.4</v>
      </c>
      <c r="E9312" t="s">
        <v>28</v>
      </c>
      <c r="F9312" t="s">
        <v>25</v>
      </c>
      <c r="G9312">
        <v>207987</v>
      </c>
      <c r="H9312">
        <v>3</v>
      </c>
      <c r="I9312">
        <v>1</v>
      </c>
      <c r="J9312">
        <v>4640</v>
      </c>
    </row>
    <row r="9313" spans="1:10" x14ac:dyDescent="0.2">
      <c r="A9313" t="s">
        <v>23</v>
      </c>
      <c r="B9313" t="s">
        <v>38</v>
      </c>
      <c r="C9313">
        <v>2019</v>
      </c>
      <c r="D9313">
        <v>2.7</v>
      </c>
      <c r="E9313" t="s">
        <v>22</v>
      </c>
      <c r="F9313" t="s">
        <v>13</v>
      </c>
      <c r="G9313">
        <v>81786</v>
      </c>
      <c r="H9313">
        <v>2</v>
      </c>
      <c r="I9313">
        <v>2</v>
      </c>
      <c r="J9313">
        <v>12864</v>
      </c>
    </row>
    <row r="9314" spans="1:10" x14ac:dyDescent="0.2">
      <c r="A9314" t="s">
        <v>23</v>
      </c>
      <c r="B9314" t="s">
        <v>24</v>
      </c>
      <c r="C9314">
        <v>2013</v>
      </c>
      <c r="D9314">
        <v>2.4</v>
      </c>
      <c r="E9314" t="s">
        <v>22</v>
      </c>
      <c r="F9314" t="s">
        <v>25</v>
      </c>
      <c r="G9314">
        <v>183425</v>
      </c>
      <c r="H9314">
        <v>4</v>
      </c>
      <c r="I9314">
        <v>5</v>
      </c>
      <c r="J9314">
        <v>8731</v>
      </c>
    </row>
    <row r="9315" spans="1:10" x14ac:dyDescent="0.2">
      <c r="A9315" t="s">
        <v>18</v>
      </c>
      <c r="B9315" t="s">
        <v>54</v>
      </c>
      <c r="C9315">
        <v>2017</v>
      </c>
      <c r="D9315">
        <v>2.2000000000000002</v>
      </c>
      <c r="E9315" t="s">
        <v>22</v>
      </c>
      <c r="F9315" t="s">
        <v>25</v>
      </c>
      <c r="G9315">
        <v>285965</v>
      </c>
      <c r="H9315">
        <v>5</v>
      </c>
      <c r="I9315">
        <v>5</v>
      </c>
      <c r="J9315">
        <v>7680</v>
      </c>
    </row>
    <row r="9316" spans="1:10" x14ac:dyDescent="0.2">
      <c r="A9316" t="s">
        <v>14</v>
      </c>
      <c r="B9316" t="s">
        <v>15</v>
      </c>
      <c r="C9316">
        <v>2013</v>
      </c>
      <c r="D9316">
        <v>3.6</v>
      </c>
      <c r="E9316" t="s">
        <v>16</v>
      </c>
      <c r="F9316" t="s">
        <v>17</v>
      </c>
      <c r="G9316">
        <v>94086</v>
      </c>
      <c r="H9316">
        <v>2</v>
      </c>
      <c r="I9316">
        <v>5</v>
      </c>
      <c r="J9316">
        <v>12218</v>
      </c>
    </row>
    <row r="9317" spans="1:10" x14ac:dyDescent="0.2">
      <c r="A9317" t="s">
        <v>40</v>
      </c>
      <c r="B9317" t="s">
        <v>49</v>
      </c>
      <c r="C9317">
        <v>2011</v>
      </c>
      <c r="D9317">
        <v>4.7</v>
      </c>
      <c r="E9317" t="s">
        <v>12</v>
      </c>
      <c r="F9317" t="s">
        <v>17</v>
      </c>
      <c r="G9317">
        <v>80877</v>
      </c>
      <c r="H9317">
        <v>3</v>
      </c>
      <c r="I9317">
        <v>5</v>
      </c>
      <c r="J9317">
        <v>11982</v>
      </c>
    </row>
    <row r="9318" spans="1:10" x14ac:dyDescent="0.2">
      <c r="A9318" t="s">
        <v>14</v>
      </c>
      <c r="B9318" t="s">
        <v>46</v>
      </c>
      <c r="C9318">
        <v>2009</v>
      </c>
      <c r="D9318">
        <v>3</v>
      </c>
      <c r="E9318" t="s">
        <v>28</v>
      </c>
      <c r="F9318" t="s">
        <v>17</v>
      </c>
      <c r="G9318">
        <v>100319</v>
      </c>
      <c r="H9318">
        <v>2</v>
      </c>
      <c r="I9318">
        <v>1</v>
      </c>
      <c r="J9318">
        <v>9293</v>
      </c>
    </row>
    <row r="9319" spans="1:10" x14ac:dyDescent="0.2">
      <c r="A9319" t="s">
        <v>36</v>
      </c>
      <c r="B9319" t="s">
        <v>37</v>
      </c>
      <c r="C9319">
        <v>2007</v>
      </c>
      <c r="D9319">
        <v>4</v>
      </c>
      <c r="E9319" t="s">
        <v>12</v>
      </c>
      <c r="F9319" t="s">
        <v>13</v>
      </c>
      <c r="G9319">
        <v>259588</v>
      </c>
      <c r="H9319">
        <v>3</v>
      </c>
      <c r="I9319">
        <v>1</v>
      </c>
      <c r="J9319">
        <v>5008</v>
      </c>
    </row>
    <row r="9320" spans="1:10" x14ac:dyDescent="0.2">
      <c r="A9320" t="s">
        <v>10</v>
      </c>
      <c r="B9320" t="s">
        <v>11</v>
      </c>
      <c r="C9320">
        <v>2010</v>
      </c>
      <c r="D9320">
        <v>1.2</v>
      </c>
      <c r="E9320" t="s">
        <v>16</v>
      </c>
      <c r="F9320" t="s">
        <v>13</v>
      </c>
      <c r="G9320">
        <v>287661</v>
      </c>
      <c r="H9320">
        <v>3</v>
      </c>
      <c r="I9320">
        <v>1</v>
      </c>
      <c r="J9320">
        <v>3546</v>
      </c>
    </row>
    <row r="9321" spans="1:10" x14ac:dyDescent="0.2">
      <c r="A9321" t="s">
        <v>20</v>
      </c>
      <c r="B9321" t="s">
        <v>42</v>
      </c>
      <c r="C9321">
        <v>2011</v>
      </c>
      <c r="D9321">
        <v>2.2000000000000002</v>
      </c>
      <c r="E9321" t="s">
        <v>22</v>
      </c>
      <c r="F9321" t="s">
        <v>25</v>
      </c>
      <c r="G9321">
        <v>48000</v>
      </c>
      <c r="H9321">
        <v>3</v>
      </c>
      <c r="I9321">
        <v>2</v>
      </c>
      <c r="J9321">
        <v>10640</v>
      </c>
    </row>
    <row r="9322" spans="1:10" x14ac:dyDescent="0.2">
      <c r="A9322" t="s">
        <v>20</v>
      </c>
      <c r="B9322" t="s">
        <v>21</v>
      </c>
      <c r="C9322">
        <v>2015</v>
      </c>
      <c r="D9322">
        <v>2.7</v>
      </c>
      <c r="E9322" t="s">
        <v>12</v>
      </c>
      <c r="F9322" t="s">
        <v>25</v>
      </c>
      <c r="G9322">
        <v>106562</v>
      </c>
      <c r="H9322">
        <v>3</v>
      </c>
      <c r="I9322">
        <v>1</v>
      </c>
      <c r="J9322">
        <v>9168</v>
      </c>
    </row>
    <row r="9323" spans="1:10" x14ac:dyDescent="0.2">
      <c r="A9323" t="s">
        <v>40</v>
      </c>
      <c r="B9323" t="s">
        <v>49</v>
      </c>
      <c r="C9323">
        <v>2001</v>
      </c>
      <c r="D9323">
        <v>1.5</v>
      </c>
      <c r="E9323" t="s">
        <v>12</v>
      </c>
      <c r="F9323" t="s">
        <v>17</v>
      </c>
      <c r="G9323">
        <v>45344</v>
      </c>
      <c r="H9323">
        <v>5</v>
      </c>
      <c r="I9323">
        <v>5</v>
      </c>
      <c r="J9323">
        <v>6493</v>
      </c>
    </row>
    <row r="9324" spans="1:10" x14ac:dyDescent="0.2">
      <c r="A9324" t="s">
        <v>10</v>
      </c>
      <c r="B9324" t="s">
        <v>11</v>
      </c>
      <c r="C9324">
        <v>2018</v>
      </c>
      <c r="D9324">
        <v>1.5</v>
      </c>
      <c r="E9324" t="s">
        <v>12</v>
      </c>
      <c r="F9324" t="s">
        <v>17</v>
      </c>
      <c r="G9324">
        <v>119965</v>
      </c>
      <c r="H9324">
        <v>2</v>
      </c>
      <c r="I9324">
        <v>2</v>
      </c>
      <c r="J9324">
        <v>10100</v>
      </c>
    </row>
    <row r="9325" spans="1:10" x14ac:dyDescent="0.2">
      <c r="A9325" t="s">
        <v>26</v>
      </c>
      <c r="B9325" t="s">
        <v>32</v>
      </c>
      <c r="C9325">
        <v>2018</v>
      </c>
      <c r="D9325">
        <v>4.4000000000000004</v>
      </c>
      <c r="E9325" t="s">
        <v>22</v>
      </c>
      <c r="F9325" t="s">
        <v>25</v>
      </c>
      <c r="G9325">
        <v>67821</v>
      </c>
      <c r="H9325">
        <v>5</v>
      </c>
      <c r="I9325">
        <v>4</v>
      </c>
      <c r="J9325">
        <v>14543</v>
      </c>
    </row>
    <row r="9326" spans="1:10" x14ac:dyDescent="0.2">
      <c r="A9326" t="s">
        <v>14</v>
      </c>
      <c r="B9326" t="s">
        <v>46</v>
      </c>
      <c r="C9326">
        <v>2020</v>
      </c>
      <c r="D9326">
        <v>3.6</v>
      </c>
      <c r="E9326" t="s">
        <v>28</v>
      </c>
      <c r="F9326" t="s">
        <v>25</v>
      </c>
      <c r="G9326">
        <v>143204</v>
      </c>
      <c r="H9326">
        <v>5</v>
      </c>
      <c r="I9326">
        <v>2</v>
      </c>
      <c r="J9326">
        <v>10835</v>
      </c>
    </row>
    <row r="9327" spans="1:10" x14ac:dyDescent="0.2">
      <c r="A9327" t="s">
        <v>10</v>
      </c>
      <c r="B9327" t="s">
        <v>48</v>
      </c>
      <c r="C9327">
        <v>2004</v>
      </c>
      <c r="D9327">
        <v>2.2000000000000002</v>
      </c>
      <c r="E9327" t="s">
        <v>16</v>
      </c>
      <c r="F9327" t="s">
        <v>17</v>
      </c>
      <c r="G9327">
        <v>271742</v>
      </c>
      <c r="H9327">
        <v>2</v>
      </c>
      <c r="I9327">
        <v>3</v>
      </c>
      <c r="J9327">
        <v>4565</v>
      </c>
    </row>
    <row r="9328" spans="1:10" x14ac:dyDescent="0.2">
      <c r="A9328" t="s">
        <v>36</v>
      </c>
      <c r="B9328" t="s">
        <v>53</v>
      </c>
      <c r="C9328">
        <v>2022</v>
      </c>
      <c r="D9328">
        <v>3.7</v>
      </c>
      <c r="E9328" t="s">
        <v>12</v>
      </c>
      <c r="F9328" t="s">
        <v>13</v>
      </c>
      <c r="G9328">
        <v>213047</v>
      </c>
      <c r="H9328">
        <v>3</v>
      </c>
      <c r="I9328">
        <v>1</v>
      </c>
      <c r="J9328">
        <v>10139</v>
      </c>
    </row>
    <row r="9329" spans="1:10" x14ac:dyDescent="0.2">
      <c r="A9329" t="s">
        <v>20</v>
      </c>
      <c r="B9329" t="s">
        <v>50</v>
      </c>
      <c r="C9329">
        <v>2017</v>
      </c>
      <c r="D9329">
        <v>4</v>
      </c>
      <c r="E9329" t="s">
        <v>12</v>
      </c>
      <c r="F9329" t="s">
        <v>17</v>
      </c>
      <c r="G9329">
        <v>216698</v>
      </c>
      <c r="H9329">
        <v>5</v>
      </c>
      <c r="I9329">
        <v>2</v>
      </c>
      <c r="J9329">
        <v>10366</v>
      </c>
    </row>
    <row r="9330" spans="1:10" x14ac:dyDescent="0.2">
      <c r="A9330" t="s">
        <v>26</v>
      </c>
      <c r="B9330" t="s">
        <v>32</v>
      </c>
      <c r="C9330">
        <v>2005</v>
      </c>
      <c r="D9330">
        <v>3.1</v>
      </c>
      <c r="E9330" t="s">
        <v>12</v>
      </c>
      <c r="F9330" t="s">
        <v>13</v>
      </c>
      <c r="G9330">
        <v>74184</v>
      </c>
      <c r="H9330">
        <v>4</v>
      </c>
      <c r="I9330">
        <v>5</v>
      </c>
      <c r="J9330">
        <v>7216</v>
      </c>
    </row>
    <row r="9331" spans="1:10" x14ac:dyDescent="0.2">
      <c r="A9331" t="s">
        <v>36</v>
      </c>
      <c r="B9331" t="s">
        <v>44</v>
      </c>
      <c r="C9331">
        <v>2003</v>
      </c>
      <c r="D9331">
        <v>1.1000000000000001</v>
      </c>
      <c r="E9331" t="s">
        <v>12</v>
      </c>
      <c r="F9331" t="s">
        <v>17</v>
      </c>
      <c r="G9331">
        <v>115498</v>
      </c>
      <c r="H9331">
        <v>4</v>
      </c>
      <c r="I9331">
        <v>2</v>
      </c>
      <c r="J9331">
        <v>5290</v>
      </c>
    </row>
    <row r="9332" spans="1:10" x14ac:dyDescent="0.2">
      <c r="A9332" t="s">
        <v>36</v>
      </c>
      <c r="B9332" t="s">
        <v>53</v>
      </c>
      <c r="C9332">
        <v>2003</v>
      </c>
      <c r="D9332">
        <v>2.2000000000000002</v>
      </c>
      <c r="E9332" t="s">
        <v>28</v>
      </c>
      <c r="F9332" t="s">
        <v>25</v>
      </c>
      <c r="G9332">
        <v>129833</v>
      </c>
      <c r="H9332">
        <v>2</v>
      </c>
      <c r="I9332">
        <v>3</v>
      </c>
      <c r="J9332">
        <v>4603</v>
      </c>
    </row>
    <row r="9333" spans="1:10" x14ac:dyDescent="0.2">
      <c r="A9333" t="s">
        <v>33</v>
      </c>
      <c r="B9333" t="s">
        <v>55</v>
      </c>
      <c r="C9333">
        <v>2021</v>
      </c>
      <c r="D9333">
        <v>3.9</v>
      </c>
      <c r="E9333" t="s">
        <v>22</v>
      </c>
      <c r="F9333" t="s">
        <v>25</v>
      </c>
      <c r="G9333">
        <v>170816</v>
      </c>
      <c r="H9333">
        <v>3</v>
      </c>
      <c r="I9333">
        <v>1</v>
      </c>
      <c r="J9333">
        <v>12883</v>
      </c>
    </row>
    <row r="9334" spans="1:10" x14ac:dyDescent="0.2">
      <c r="A9334" t="s">
        <v>10</v>
      </c>
      <c r="B9334" t="s">
        <v>48</v>
      </c>
      <c r="C9334">
        <v>2023</v>
      </c>
      <c r="D9334">
        <v>4.7</v>
      </c>
      <c r="E9334" t="s">
        <v>12</v>
      </c>
      <c r="F9334" t="s">
        <v>17</v>
      </c>
      <c r="G9334">
        <v>161209</v>
      </c>
      <c r="H9334">
        <v>3</v>
      </c>
      <c r="I9334">
        <v>4</v>
      </c>
      <c r="J9334">
        <v>13975</v>
      </c>
    </row>
    <row r="9335" spans="1:10" x14ac:dyDescent="0.2">
      <c r="A9335" t="s">
        <v>20</v>
      </c>
      <c r="B9335" t="s">
        <v>21</v>
      </c>
      <c r="C9335">
        <v>2004</v>
      </c>
      <c r="D9335">
        <v>1.4</v>
      </c>
      <c r="E9335" t="s">
        <v>16</v>
      </c>
      <c r="F9335" t="s">
        <v>13</v>
      </c>
      <c r="G9335">
        <v>64440</v>
      </c>
      <c r="H9335">
        <v>4</v>
      </c>
      <c r="I9335">
        <v>4</v>
      </c>
      <c r="J9335">
        <v>6411</v>
      </c>
    </row>
    <row r="9336" spans="1:10" x14ac:dyDescent="0.2">
      <c r="A9336" t="s">
        <v>36</v>
      </c>
      <c r="B9336" t="s">
        <v>44</v>
      </c>
      <c r="C9336">
        <v>2020</v>
      </c>
      <c r="D9336">
        <v>2.9</v>
      </c>
      <c r="E9336" t="s">
        <v>22</v>
      </c>
      <c r="F9336" t="s">
        <v>25</v>
      </c>
      <c r="G9336">
        <v>151486</v>
      </c>
      <c r="H9336">
        <v>2</v>
      </c>
      <c r="I9336">
        <v>4</v>
      </c>
      <c r="J9336">
        <v>11970</v>
      </c>
    </row>
    <row r="9337" spans="1:10" x14ac:dyDescent="0.2">
      <c r="A9337" t="s">
        <v>20</v>
      </c>
      <c r="B9337" t="s">
        <v>21</v>
      </c>
      <c r="C9337">
        <v>2018</v>
      </c>
      <c r="D9337">
        <v>5</v>
      </c>
      <c r="E9337" t="s">
        <v>28</v>
      </c>
      <c r="F9337" t="s">
        <v>17</v>
      </c>
      <c r="G9337">
        <v>1887</v>
      </c>
      <c r="H9337">
        <v>3</v>
      </c>
      <c r="I9337">
        <v>3</v>
      </c>
      <c r="J9337">
        <v>15962</v>
      </c>
    </row>
    <row r="9338" spans="1:10" x14ac:dyDescent="0.2">
      <c r="A9338" t="s">
        <v>20</v>
      </c>
      <c r="B9338" t="s">
        <v>42</v>
      </c>
      <c r="C9338">
        <v>2015</v>
      </c>
      <c r="D9338">
        <v>3.8</v>
      </c>
      <c r="E9338" t="s">
        <v>16</v>
      </c>
      <c r="F9338" t="s">
        <v>25</v>
      </c>
      <c r="G9338">
        <v>6344</v>
      </c>
      <c r="H9338">
        <v>3</v>
      </c>
      <c r="I9338">
        <v>1</v>
      </c>
      <c r="J9338">
        <v>13273</v>
      </c>
    </row>
    <row r="9339" spans="1:10" x14ac:dyDescent="0.2">
      <c r="A9339" t="s">
        <v>36</v>
      </c>
      <c r="B9339" t="s">
        <v>53</v>
      </c>
      <c r="C9339">
        <v>2010</v>
      </c>
      <c r="D9339">
        <v>2.2999999999999998</v>
      </c>
      <c r="E9339" t="s">
        <v>28</v>
      </c>
      <c r="F9339" t="s">
        <v>25</v>
      </c>
      <c r="G9339">
        <v>121043</v>
      </c>
      <c r="H9339">
        <v>3</v>
      </c>
      <c r="I9339">
        <v>5</v>
      </c>
      <c r="J9339">
        <v>6979</v>
      </c>
    </row>
    <row r="9340" spans="1:10" x14ac:dyDescent="0.2">
      <c r="A9340" t="s">
        <v>40</v>
      </c>
      <c r="B9340" t="s">
        <v>51</v>
      </c>
      <c r="C9340">
        <v>2015</v>
      </c>
      <c r="D9340">
        <v>3</v>
      </c>
      <c r="E9340" t="s">
        <v>28</v>
      </c>
      <c r="F9340" t="s">
        <v>17</v>
      </c>
      <c r="G9340">
        <v>205735</v>
      </c>
      <c r="H9340">
        <v>5</v>
      </c>
      <c r="I9340">
        <v>4</v>
      </c>
      <c r="J9340">
        <v>8985</v>
      </c>
    </row>
    <row r="9341" spans="1:10" x14ac:dyDescent="0.2">
      <c r="A9341" t="s">
        <v>14</v>
      </c>
      <c r="B9341" t="s">
        <v>39</v>
      </c>
      <c r="C9341">
        <v>2015</v>
      </c>
      <c r="D9341">
        <v>1.8</v>
      </c>
      <c r="E9341" t="s">
        <v>12</v>
      </c>
      <c r="F9341" t="s">
        <v>17</v>
      </c>
      <c r="G9341">
        <v>252258</v>
      </c>
      <c r="H9341">
        <v>3</v>
      </c>
      <c r="I9341">
        <v>5</v>
      </c>
      <c r="J9341">
        <v>6854</v>
      </c>
    </row>
    <row r="9342" spans="1:10" x14ac:dyDescent="0.2">
      <c r="A9342" t="s">
        <v>10</v>
      </c>
      <c r="B9342" t="s">
        <v>31</v>
      </c>
      <c r="C9342">
        <v>2009</v>
      </c>
      <c r="D9342">
        <v>4.4000000000000004</v>
      </c>
      <c r="E9342" t="s">
        <v>12</v>
      </c>
      <c r="F9342" t="s">
        <v>25</v>
      </c>
      <c r="G9342">
        <v>278593</v>
      </c>
      <c r="H9342">
        <v>5</v>
      </c>
      <c r="I9342">
        <v>5</v>
      </c>
      <c r="J9342">
        <v>5628</v>
      </c>
    </row>
    <row r="9343" spans="1:10" x14ac:dyDescent="0.2">
      <c r="A9343" t="s">
        <v>26</v>
      </c>
      <c r="B9343" t="s">
        <v>32</v>
      </c>
      <c r="C9343">
        <v>2020</v>
      </c>
      <c r="D9343">
        <v>3.5</v>
      </c>
      <c r="E9343" t="s">
        <v>22</v>
      </c>
      <c r="F9343" t="s">
        <v>25</v>
      </c>
      <c r="G9343">
        <v>4758</v>
      </c>
      <c r="H9343">
        <v>4</v>
      </c>
      <c r="I9343">
        <v>1</v>
      </c>
      <c r="J9343">
        <v>15504</v>
      </c>
    </row>
    <row r="9344" spans="1:10" x14ac:dyDescent="0.2">
      <c r="A9344" t="s">
        <v>14</v>
      </c>
      <c r="B9344" t="s">
        <v>15</v>
      </c>
      <c r="C9344">
        <v>2022</v>
      </c>
      <c r="D9344">
        <v>4.4000000000000004</v>
      </c>
      <c r="E9344" t="s">
        <v>28</v>
      </c>
      <c r="F9344" t="s">
        <v>25</v>
      </c>
      <c r="G9344">
        <v>45196</v>
      </c>
      <c r="H9344">
        <v>3</v>
      </c>
      <c r="I9344">
        <v>1</v>
      </c>
      <c r="J9344">
        <v>14196</v>
      </c>
    </row>
    <row r="9345" spans="1:10" x14ac:dyDescent="0.2">
      <c r="A9345" t="s">
        <v>29</v>
      </c>
      <c r="B9345" t="s">
        <v>56</v>
      </c>
      <c r="C9345">
        <v>2006</v>
      </c>
      <c r="D9345">
        <v>2.5</v>
      </c>
      <c r="E9345" t="s">
        <v>22</v>
      </c>
      <c r="F9345" t="s">
        <v>25</v>
      </c>
      <c r="G9345">
        <v>150504</v>
      </c>
      <c r="H9345">
        <v>4</v>
      </c>
      <c r="I9345">
        <v>3</v>
      </c>
      <c r="J9345">
        <v>7389</v>
      </c>
    </row>
    <row r="9346" spans="1:10" x14ac:dyDescent="0.2">
      <c r="A9346" t="s">
        <v>18</v>
      </c>
      <c r="B9346" t="s">
        <v>19</v>
      </c>
      <c r="C9346">
        <v>2004</v>
      </c>
      <c r="D9346">
        <v>2.6</v>
      </c>
      <c r="E9346" t="s">
        <v>16</v>
      </c>
      <c r="F9346" t="s">
        <v>13</v>
      </c>
      <c r="G9346">
        <v>211170</v>
      </c>
      <c r="H9346">
        <v>2</v>
      </c>
      <c r="I9346">
        <v>1</v>
      </c>
      <c r="J9346">
        <v>4676</v>
      </c>
    </row>
    <row r="9347" spans="1:10" x14ac:dyDescent="0.2">
      <c r="A9347" t="s">
        <v>40</v>
      </c>
      <c r="B9347" t="s">
        <v>49</v>
      </c>
      <c r="C9347">
        <v>2020</v>
      </c>
      <c r="D9347">
        <v>2.9</v>
      </c>
      <c r="E9347" t="s">
        <v>22</v>
      </c>
      <c r="F9347" t="s">
        <v>17</v>
      </c>
      <c r="G9347">
        <v>121079</v>
      </c>
      <c r="H9347">
        <v>3</v>
      </c>
      <c r="I9347">
        <v>4</v>
      </c>
      <c r="J9347">
        <v>14078</v>
      </c>
    </row>
    <row r="9348" spans="1:10" x14ac:dyDescent="0.2">
      <c r="A9348" t="s">
        <v>29</v>
      </c>
      <c r="B9348" t="s">
        <v>56</v>
      </c>
      <c r="C9348">
        <v>2008</v>
      </c>
      <c r="D9348">
        <v>1.3</v>
      </c>
      <c r="E9348" t="s">
        <v>12</v>
      </c>
      <c r="F9348" t="s">
        <v>25</v>
      </c>
      <c r="G9348">
        <v>84405</v>
      </c>
      <c r="H9348">
        <v>2</v>
      </c>
      <c r="I9348">
        <v>2</v>
      </c>
      <c r="J9348">
        <v>6111</v>
      </c>
    </row>
    <row r="9349" spans="1:10" x14ac:dyDescent="0.2">
      <c r="A9349" t="s">
        <v>26</v>
      </c>
      <c r="B9349" t="s">
        <v>32</v>
      </c>
      <c r="C9349">
        <v>2001</v>
      </c>
      <c r="D9349">
        <v>1.1000000000000001</v>
      </c>
      <c r="E9349" t="s">
        <v>22</v>
      </c>
      <c r="F9349" t="s">
        <v>17</v>
      </c>
      <c r="G9349">
        <v>97786</v>
      </c>
      <c r="H9349">
        <v>5</v>
      </c>
      <c r="I9349">
        <v>2</v>
      </c>
      <c r="J9349">
        <v>7044</v>
      </c>
    </row>
    <row r="9350" spans="1:10" x14ac:dyDescent="0.2">
      <c r="A9350" t="s">
        <v>23</v>
      </c>
      <c r="B9350" t="s">
        <v>45</v>
      </c>
      <c r="C9350">
        <v>2019</v>
      </c>
      <c r="D9350">
        <v>1.3</v>
      </c>
      <c r="E9350" t="s">
        <v>12</v>
      </c>
      <c r="F9350" t="s">
        <v>13</v>
      </c>
      <c r="G9350">
        <v>260581</v>
      </c>
      <c r="H9350">
        <v>3</v>
      </c>
      <c r="I9350">
        <v>1</v>
      </c>
      <c r="J9350">
        <v>5888</v>
      </c>
    </row>
    <row r="9351" spans="1:10" x14ac:dyDescent="0.2">
      <c r="A9351" t="s">
        <v>18</v>
      </c>
      <c r="B9351" t="s">
        <v>54</v>
      </c>
      <c r="C9351">
        <v>2003</v>
      </c>
      <c r="D9351">
        <v>2.8</v>
      </c>
      <c r="E9351" t="s">
        <v>12</v>
      </c>
      <c r="F9351" t="s">
        <v>13</v>
      </c>
      <c r="G9351">
        <v>285300</v>
      </c>
      <c r="H9351">
        <v>4</v>
      </c>
      <c r="I9351">
        <v>3</v>
      </c>
      <c r="J9351">
        <v>2094</v>
      </c>
    </row>
    <row r="9352" spans="1:10" x14ac:dyDescent="0.2">
      <c r="A9352" t="s">
        <v>23</v>
      </c>
      <c r="B9352" t="s">
        <v>24</v>
      </c>
      <c r="C9352">
        <v>2018</v>
      </c>
      <c r="D9352">
        <v>1.5</v>
      </c>
      <c r="E9352" t="s">
        <v>16</v>
      </c>
      <c r="F9352" t="s">
        <v>13</v>
      </c>
      <c r="G9352">
        <v>46734</v>
      </c>
      <c r="H9352">
        <v>3</v>
      </c>
      <c r="I9352">
        <v>5</v>
      </c>
      <c r="J9352">
        <v>11065</v>
      </c>
    </row>
    <row r="9353" spans="1:10" x14ac:dyDescent="0.2">
      <c r="A9353" t="s">
        <v>29</v>
      </c>
      <c r="B9353" t="s">
        <v>35</v>
      </c>
      <c r="C9353">
        <v>2022</v>
      </c>
      <c r="D9353">
        <v>2.2999999999999998</v>
      </c>
      <c r="E9353" t="s">
        <v>22</v>
      </c>
      <c r="F9353" t="s">
        <v>25</v>
      </c>
      <c r="G9353">
        <v>52445</v>
      </c>
      <c r="H9353">
        <v>3</v>
      </c>
      <c r="I9353">
        <v>4</v>
      </c>
      <c r="J9353">
        <v>13951</v>
      </c>
    </row>
    <row r="9354" spans="1:10" x14ac:dyDescent="0.2">
      <c r="A9354" t="s">
        <v>36</v>
      </c>
      <c r="B9354" t="s">
        <v>53</v>
      </c>
      <c r="C9354">
        <v>2015</v>
      </c>
      <c r="D9354">
        <v>1.4</v>
      </c>
      <c r="E9354" t="s">
        <v>16</v>
      </c>
      <c r="F9354" t="s">
        <v>25</v>
      </c>
      <c r="G9354">
        <v>65628</v>
      </c>
      <c r="H9354">
        <v>2</v>
      </c>
      <c r="I9354">
        <v>1</v>
      </c>
      <c r="J9354">
        <v>9687</v>
      </c>
    </row>
    <row r="9355" spans="1:10" x14ac:dyDescent="0.2">
      <c r="A9355" t="s">
        <v>40</v>
      </c>
      <c r="B9355" t="s">
        <v>49</v>
      </c>
      <c r="C9355">
        <v>2002</v>
      </c>
      <c r="D9355">
        <v>1.9</v>
      </c>
      <c r="E9355" t="s">
        <v>28</v>
      </c>
      <c r="F9355" t="s">
        <v>13</v>
      </c>
      <c r="G9355">
        <v>268992</v>
      </c>
      <c r="H9355">
        <v>2</v>
      </c>
      <c r="I9355">
        <v>1</v>
      </c>
      <c r="J9355">
        <v>2000</v>
      </c>
    </row>
    <row r="9356" spans="1:10" x14ac:dyDescent="0.2">
      <c r="A9356" t="s">
        <v>29</v>
      </c>
      <c r="B9356" t="s">
        <v>30</v>
      </c>
      <c r="C9356">
        <v>2023</v>
      </c>
      <c r="D9356">
        <v>2.2999999999999998</v>
      </c>
      <c r="E9356" t="s">
        <v>28</v>
      </c>
      <c r="F9356" t="s">
        <v>17</v>
      </c>
      <c r="G9356">
        <v>115197</v>
      </c>
      <c r="H9356">
        <v>2</v>
      </c>
      <c r="I9356">
        <v>1</v>
      </c>
      <c r="J9356">
        <v>12496</v>
      </c>
    </row>
    <row r="9357" spans="1:10" x14ac:dyDescent="0.2">
      <c r="A9357" t="s">
        <v>14</v>
      </c>
      <c r="B9357" t="s">
        <v>15</v>
      </c>
      <c r="C9357">
        <v>2019</v>
      </c>
      <c r="D9357">
        <v>4.2</v>
      </c>
      <c r="E9357" t="s">
        <v>16</v>
      </c>
      <c r="F9357" t="s">
        <v>17</v>
      </c>
      <c r="G9357">
        <v>167792</v>
      </c>
      <c r="H9357">
        <v>5</v>
      </c>
      <c r="I9357">
        <v>4</v>
      </c>
      <c r="J9357">
        <v>13144</v>
      </c>
    </row>
    <row r="9358" spans="1:10" x14ac:dyDescent="0.2">
      <c r="A9358" t="s">
        <v>40</v>
      </c>
      <c r="B9358" t="s">
        <v>49</v>
      </c>
      <c r="C9358">
        <v>2014</v>
      </c>
      <c r="D9358">
        <v>3.2</v>
      </c>
      <c r="E9358" t="s">
        <v>12</v>
      </c>
      <c r="F9358" t="s">
        <v>17</v>
      </c>
      <c r="G9358">
        <v>235046</v>
      </c>
      <c r="H9358">
        <v>5</v>
      </c>
      <c r="I9358">
        <v>2</v>
      </c>
      <c r="J9358">
        <v>8299</v>
      </c>
    </row>
    <row r="9359" spans="1:10" x14ac:dyDescent="0.2">
      <c r="A9359" t="s">
        <v>29</v>
      </c>
      <c r="B9359" t="s">
        <v>35</v>
      </c>
      <c r="C9359">
        <v>2014</v>
      </c>
      <c r="D9359">
        <v>2.1</v>
      </c>
      <c r="E9359" t="s">
        <v>12</v>
      </c>
      <c r="F9359" t="s">
        <v>17</v>
      </c>
      <c r="G9359">
        <v>146199</v>
      </c>
      <c r="H9359">
        <v>5</v>
      </c>
      <c r="I9359">
        <v>2</v>
      </c>
      <c r="J9359">
        <v>8976</v>
      </c>
    </row>
    <row r="9360" spans="1:10" x14ac:dyDescent="0.2">
      <c r="A9360" t="s">
        <v>40</v>
      </c>
      <c r="B9360" t="s">
        <v>51</v>
      </c>
      <c r="C9360">
        <v>2003</v>
      </c>
      <c r="D9360">
        <v>1.1000000000000001</v>
      </c>
      <c r="E9360" t="s">
        <v>12</v>
      </c>
      <c r="F9360" t="s">
        <v>13</v>
      </c>
      <c r="G9360">
        <v>236608</v>
      </c>
      <c r="H9360">
        <v>4</v>
      </c>
      <c r="I9360">
        <v>4</v>
      </c>
      <c r="J9360">
        <v>2000</v>
      </c>
    </row>
    <row r="9361" spans="1:10" x14ac:dyDescent="0.2">
      <c r="A9361" t="s">
        <v>29</v>
      </c>
      <c r="B9361" t="s">
        <v>30</v>
      </c>
      <c r="C9361">
        <v>2011</v>
      </c>
      <c r="D9361">
        <v>4</v>
      </c>
      <c r="E9361" t="s">
        <v>12</v>
      </c>
      <c r="F9361" t="s">
        <v>17</v>
      </c>
      <c r="G9361">
        <v>52368</v>
      </c>
      <c r="H9361">
        <v>2</v>
      </c>
      <c r="I9361">
        <v>2</v>
      </c>
      <c r="J9361">
        <v>11852</v>
      </c>
    </row>
    <row r="9362" spans="1:10" x14ac:dyDescent="0.2">
      <c r="A9362" t="s">
        <v>26</v>
      </c>
      <c r="B9362" t="s">
        <v>47</v>
      </c>
      <c r="C9362">
        <v>2016</v>
      </c>
      <c r="D9362">
        <v>2.4</v>
      </c>
      <c r="E9362" t="s">
        <v>28</v>
      </c>
      <c r="F9362" t="s">
        <v>13</v>
      </c>
      <c r="G9362">
        <v>239080</v>
      </c>
      <c r="H9362">
        <v>2</v>
      </c>
      <c r="I9362">
        <v>3</v>
      </c>
      <c r="J9362">
        <v>6518</v>
      </c>
    </row>
    <row r="9363" spans="1:10" x14ac:dyDescent="0.2">
      <c r="A9363" t="s">
        <v>40</v>
      </c>
      <c r="B9363" t="s">
        <v>41</v>
      </c>
      <c r="C9363">
        <v>2011</v>
      </c>
      <c r="D9363">
        <v>4.7</v>
      </c>
      <c r="E9363" t="s">
        <v>12</v>
      </c>
      <c r="F9363" t="s">
        <v>17</v>
      </c>
      <c r="G9363">
        <v>152590</v>
      </c>
      <c r="H9363">
        <v>5</v>
      </c>
      <c r="I9363">
        <v>2</v>
      </c>
      <c r="J9363">
        <v>10548</v>
      </c>
    </row>
    <row r="9364" spans="1:10" x14ac:dyDescent="0.2">
      <c r="A9364" t="s">
        <v>40</v>
      </c>
      <c r="B9364" t="s">
        <v>41</v>
      </c>
      <c r="C9364">
        <v>2006</v>
      </c>
      <c r="D9364">
        <v>3.8</v>
      </c>
      <c r="E9364" t="s">
        <v>12</v>
      </c>
      <c r="F9364" t="s">
        <v>17</v>
      </c>
      <c r="G9364">
        <v>112098</v>
      </c>
      <c r="H9364">
        <v>3</v>
      </c>
      <c r="I9364">
        <v>2</v>
      </c>
      <c r="J9364">
        <v>8958</v>
      </c>
    </row>
    <row r="9365" spans="1:10" x14ac:dyDescent="0.2">
      <c r="A9365" t="s">
        <v>23</v>
      </c>
      <c r="B9365" t="s">
        <v>38</v>
      </c>
      <c r="C9365">
        <v>2008</v>
      </c>
      <c r="D9365">
        <v>1.6</v>
      </c>
      <c r="E9365" t="s">
        <v>22</v>
      </c>
      <c r="F9365" t="s">
        <v>25</v>
      </c>
      <c r="G9365">
        <v>119362</v>
      </c>
      <c r="H9365">
        <v>4</v>
      </c>
      <c r="I9365">
        <v>4</v>
      </c>
      <c r="J9365">
        <v>7712</v>
      </c>
    </row>
    <row r="9366" spans="1:10" x14ac:dyDescent="0.2">
      <c r="A9366" t="s">
        <v>18</v>
      </c>
      <c r="B9366" t="s">
        <v>19</v>
      </c>
      <c r="C9366">
        <v>2013</v>
      </c>
      <c r="D9366">
        <v>1.5</v>
      </c>
      <c r="E9366" t="s">
        <v>28</v>
      </c>
      <c r="F9366" t="s">
        <v>17</v>
      </c>
      <c r="G9366">
        <v>231614</v>
      </c>
      <c r="H9366">
        <v>2</v>
      </c>
      <c r="I9366">
        <v>4</v>
      </c>
      <c r="J9366">
        <v>6367</v>
      </c>
    </row>
    <row r="9367" spans="1:10" x14ac:dyDescent="0.2">
      <c r="A9367" t="s">
        <v>29</v>
      </c>
      <c r="B9367" t="s">
        <v>56</v>
      </c>
      <c r="C9367">
        <v>2023</v>
      </c>
      <c r="D9367">
        <v>3.8</v>
      </c>
      <c r="E9367" t="s">
        <v>16</v>
      </c>
      <c r="F9367" t="s">
        <v>25</v>
      </c>
      <c r="G9367">
        <v>213139</v>
      </c>
      <c r="H9367">
        <v>5</v>
      </c>
      <c r="I9367">
        <v>1</v>
      </c>
      <c r="J9367">
        <v>11537</v>
      </c>
    </row>
    <row r="9368" spans="1:10" x14ac:dyDescent="0.2">
      <c r="A9368" t="s">
        <v>10</v>
      </c>
      <c r="B9368" t="s">
        <v>48</v>
      </c>
      <c r="C9368">
        <v>2010</v>
      </c>
      <c r="D9368">
        <v>3.6</v>
      </c>
      <c r="E9368" t="s">
        <v>22</v>
      </c>
      <c r="F9368" t="s">
        <v>17</v>
      </c>
      <c r="G9368">
        <v>267888</v>
      </c>
      <c r="H9368">
        <v>4</v>
      </c>
      <c r="I9368">
        <v>1</v>
      </c>
      <c r="J9368">
        <v>8842</v>
      </c>
    </row>
    <row r="9369" spans="1:10" x14ac:dyDescent="0.2">
      <c r="A9369" t="s">
        <v>40</v>
      </c>
      <c r="B9369" t="s">
        <v>41</v>
      </c>
      <c r="C9369">
        <v>2004</v>
      </c>
      <c r="D9369">
        <v>3.6</v>
      </c>
      <c r="E9369" t="s">
        <v>22</v>
      </c>
      <c r="F9369" t="s">
        <v>25</v>
      </c>
      <c r="G9369">
        <v>257731</v>
      </c>
      <c r="H9369">
        <v>4</v>
      </c>
      <c r="I9369">
        <v>5</v>
      </c>
      <c r="J9369">
        <v>5745</v>
      </c>
    </row>
    <row r="9370" spans="1:10" x14ac:dyDescent="0.2">
      <c r="A9370" t="s">
        <v>36</v>
      </c>
      <c r="B9370" t="s">
        <v>53</v>
      </c>
      <c r="C9370">
        <v>2022</v>
      </c>
      <c r="D9370">
        <v>4.8</v>
      </c>
      <c r="E9370" t="s">
        <v>28</v>
      </c>
      <c r="F9370" t="s">
        <v>13</v>
      </c>
      <c r="G9370">
        <v>275848</v>
      </c>
      <c r="H9370">
        <v>4</v>
      </c>
      <c r="I9370">
        <v>4</v>
      </c>
      <c r="J9370">
        <v>9983</v>
      </c>
    </row>
    <row r="9371" spans="1:10" x14ac:dyDescent="0.2">
      <c r="A9371" t="s">
        <v>40</v>
      </c>
      <c r="B9371" t="s">
        <v>51</v>
      </c>
      <c r="C9371">
        <v>2020</v>
      </c>
      <c r="D9371">
        <v>3.9</v>
      </c>
      <c r="E9371" t="s">
        <v>28</v>
      </c>
      <c r="F9371" t="s">
        <v>13</v>
      </c>
      <c r="G9371">
        <v>105670</v>
      </c>
      <c r="H9371">
        <v>5</v>
      </c>
      <c r="I9371">
        <v>1</v>
      </c>
      <c r="J9371">
        <v>11886</v>
      </c>
    </row>
    <row r="9372" spans="1:10" x14ac:dyDescent="0.2">
      <c r="A9372" t="s">
        <v>18</v>
      </c>
      <c r="B9372" t="s">
        <v>52</v>
      </c>
      <c r="C9372">
        <v>2000</v>
      </c>
      <c r="D9372">
        <v>4.5999999999999996</v>
      </c>
      <c r="E9372" t="s">
        <v>12</v>
      </c>
      <c r="F9372" t="s">
        <v>25</v>
      </c>
      <c r="G9372">
        <v>99538</v>
      </c>
      <c r="H9372">
        <v>2</v>
      </c>
      <c r="I9372">
        <v>1</v>
      </c>
      <c r="J9372">
        <v>6709</v>
      </c>
    </row>
    <row r="9373" spans="1:10" x14ac:dyDescent="0.2">
      <c r="A9373" t="s">
        <v>40</v>
      </c>
      <c r="B9373" t="s">
        <v>51</v>
      </c>
      <c r="C9373">
        <v>2017</v>
      </c>
      <c r="D9373">
        <v>4.5</v>
      </c>
      <c r="E9373" t="s">
        <v>22</v>
      </c>
      <c r="F9373" t="s">
        <v>17</v>
      </c>
      <c r="G9373">
        <v>270945</v>
      </c>
      <c r="H9373">
        <v>5</v>
      </c>
      <c r="I9373">
        <v>1</v>
      </c>
      <c r="J9373">
        <v>11781</v>
      </c>
    </row>
    <row r="9374" spans="1:10" x14ac:dyDescent="0.2">
      <c r="A9374" t="s">
        <v>29</v>
      </c>
      <c r="B9374" t="s">
        <v>30</v>
      </c>
      <c r="C9374">
        <v>2018</v>
      </c>
      <c r="D9374">
        <v>4</v>
      </c>
      <c r="E9374" t="s">
        <v>22</v>
      </c>
      <c r="F9374" t="s">
        <v>13</v>
      </c>
      <c r="G9374">
        <v>94058</v>
      </c>
      <c r="H9374">
        <v>5</v>
      </c>
      <c r="I9374">
        <v>3</v>
      </c>
      <c r="J9374">
        <v>13618</v>
      </c>
    </row>
    <row r="9375" spans="1:10" x14ac:dyDescent="0.2">
      <c r="A9375" t="s">
        <v>14</v>
      </c>
      <c r="B9375" t="s">
        <v>15</v>
      </c>
      <c r="C9375">
        <v>2014</v>
      </c>
      <c r="D9375">
        <v>4.5999999999999996</v>
      </c>
      <c r="E9375" t="s">
        <v>12</v>
      </c>
      <c r="F9375" t="s">
        <v>25</v>
      </c>
      <c r="G9375">
        <v>122463</v>
      </c>
      <c r="H9375">
        <v>4</v>
      </c>
      <c r="I9375">
        <v>5</v>
      </c>
      <c r="J9375">
        <v>10450</v>
      </c>
    </row>
    <row r="9376" spans="1:10" x14ac:dyDescent="0.2">
      <c r="A9376" t="s">
        <v>29</v>
      </c>
      <c r="B9376" t="s">
        <v>35</v>
      </c>
      <c r="C9376">
        <v>2013</v>
      </c>
      <c r="D9376">
        <v>2.2000000000000002</v>
      </c>
      <c r="E9376" t="s">
        <v>16</v>
      </c>
      <c r="F9376" t="s">
        <v>13</v>
      </c>
      <c r="G9376">
        <v>250855</v>
      </c>
      <c r="H9376">
        <v>5</v>
      </c>
      <c r="I9376">
        <v>2</v>
      </c>
      <c r="J9376">
        <v>6182</v>
      </c>
    </row>
    <row r="9377" spans="1:10" x14ac:dyDescent="0.2">
      <c r="A9377" t="s">
        <v>36</v>
      </c>
      <c r="B9377" t="s">
        <v>44</v>
      </c>
      <c r="C9377">
        <v>2010</v>
      </c>
      <c r="D9377">
        <v>1.1000000000000001</v>
      </c>
      <c r="E9377" t="s">
        <v>22</v>
      </c>
      <c r="F9377" t="s">
        <v>13</v>
      </c>
      <c r="G9377">
        <v>201048</v>
      </c>
      <c r="H9377">
        <v>4</v>
      </c>
      <c r="I9377">
        <v>4</v>
      </c>
      <c r="J9377">
        <v>6179</v>
      </c>
    </row>
    <row r="9378" spans="1:10" x14ac:dyDescent="0.2">
      <c r="A9378" t="s">
        <v>40</v>
      </c>
      <c r="B9378" t="s">
        <v>49</v>
      </c>
      <c r="C9378">
        <v>2009</v>
      </c>
      <c r="D9378">
        <v>2.9</v>
      </c>
      <c r="E9378" t="s">
        <v>22</v>
      </c>
      <c r="F9378" t="s">
        <v>13</v>
      </c>
      <c r="G9378">
        <v>85237</v>
      </c>
      <c r="H9378">
        <v>5</v>
      </c>
      <c r="I9378">
        <v>1</v>
      </c>
      <c r="J9378">
        <v>9995</v>
      </c>
    </row>
    <row r="9379" spans="1:10" x14ac:dyDescent="0.2">
      <c r="A9379" t="s">
        <v>33</v>
      </c>
      <c r="B9379" t="s">
        <v>43</v>
      </c>
      <c r="C9379">
        <v>2005</v>
      </c>
      <c r="D9379">
        <v>3.7</v>
      </c>
      <c r="E9379" t="s">
        <v>28</v>
      </c>
      <c r="F9379" t="s">
        <v>13</v>
      </c>
      <c r="G9379">
        <v>51258</v>
      </c>
      <c r="H9379">
        <v>2</v>
      </c>
      <c r="I9379">
        <v>4</v>
      </c>
      <c r="J9379">
        <v>8274</v>
      </c>
    </row>
    <row r="9380" spans="1:10" x14ac:dyDescent="0.2">
      <c r="A9380" t="s">
        <v>18</v>
      </c>
      <c r="B9380" t="s">
        <v>54</v>
      </c>
      <c r="C9380">
        <v>2000</v>
      </c>
      <c r="D9380">
        <v>4.7</v>
      </c>
      <c r="E9380" t="s">
        <v>22</v>
      </c>
      <c r="F9380" t="s">
        <v>17</v>
      </c>
      <c r="G9380">
        <v>67092</v>
      </c>
      <c r="H9380">
        <v>3</v>
      </c>
      <c r="I9380">
        <v>1</v>
      </c>
      <c r="J9380">
        <v>10958</v>
      </c>
    </row>
    <row r="9381" spans="1:10" x14ac:dyDescent="0.2">
      <c r="A9381" t="s">
        <v>18</v>
      </c>
      <c r="B9381" t="s">
        <v>52</v>
      </c>
      <c r="C9381">
        <v>2019</v>
      </c>
      <c r="D9381">
        <v>4.9000000000000004</v>
      </c>
      <c r="E9381" t="s">
        <v>12</v>
      </c>
      <c r="F9381" t="s">
        <v>17</v>
      </c>
      <c r="G9381">
        <v>81641</v>
      </c>
      <c r="H9381">
        <v>2</v>
      </c>
      <c r="I9381">
        <v>1</v>
      </c>
      <c r="J9381">
        <v>14567</v>
      </c>
    </row>
    <row r="9382" spans="1:10" x14ac:dyDescent="0.2">
      <c r="A9382" t="s">
        <v>14</v>
      </c>
      <c r="B9382" t="s">
        <v>15</v>
      </c>
      <c r="C9382">
        <v>2008</v>
      </c>
      <c r="D9382">
        <v>1.6</v>
      </c>
      <c r="E9382" t="s">
        <v>16</v>
      </c>
      <c r="F9382" t="s">
        <v>17</v>
      </c>
      <c r="G9382">
        <v>296614</v>
      </c>
      <c r="H9382">
        <v>2</v>
      </c>
      <c r="I9382">
        <v>1</v>
      </c>
      <c r="J9382">
        <v>4667</v>
      </c>
    </row>
    <row r="9383" spans="1:10" x14ac:dyDescent="0.2">
      <c r="A9383" t="s">
        <v>29</v>
      </c>
      <c r="B9383" t="s">
        <v>30</v>
      </c>
      <c r="C9383">
        <v>2003</v>
      </c>
      <c r="D9383">
        <v>2.6</v>
      </c>
      <c r="E9383" t="s">
        <v>16</v>
      </c>
      <c r="F9383" t="s">
        <v>13</v>
      </c>
      <c r="G9383">
        <v>279260</v>
      </c>
      <c r="H9383">
        <v>3</v>
      </c>
      <c r="I9383">
        <v>3</v>
      </c>
      <c r="J9383">
        <v>3014</v>
      </c>
    </row>
    <row r="9384" spans="1:10" x14ac:dyDescent="0.2">
      <c r="A9384" t="s">
        <v>40</v>
      </c>
      <c r="B9384" t="s">
        <v>51</v>
      </c>
      <c r="C9384">
        <v>2002</v>
      </c>
      <c r="D9384">
        <v>2.1</v>
      </c>
      <c r="E9384" t="s">
        <v>12</v>
      </c>
      <c r="F9384" t="s">
        <v>17</v>
      </c>
      <c r="G9384">
        <v>44278</v>
      </c>
      <c r="H9384">
        <v>5</v>
      </c>
      <c r="I9384">
        <v>5</v>
      </c>
      <c r="J9384">
        <v>7414</v>
      </c>
    </row>
    <row r="9385" spans="1:10" x14ac:dyDescent="0.2">
      <c r="A9385" t="s">
        <v>10</v>
      </c>
      <c r="B9385" t="s">
        <v>48</v>
      </c>
      <c r="C9385">
        <v>2022</v>
      </c>
      <c r="D9385">
        <v>2.6</v>
      </c>
      <c r="E9385" t="s">
        <v>28</v>
      </c>
      <c r="F9385" t="s">
        <v>13</v>
      </c>
      <c r="G9385">
        <v>282061</v>
      </c>
      <c r="H9385">
        <v>3</v>
      </c>
      <c r="I9385">
        <v>3</v>
      </c>
      <c r="J9385">
        <v>7658</v>
      </c>
    </row>
    <row r="9386" spans="1:10" x14ac:dyDescent="0.2">
      <c r="A9386" t="s">
        <v>20</v>
      </c>
      <c r="B9386" t="s">
        <v>50</v>
      </c>
      <c r="C9386">
        <v>2022</v>
      </c>
      <c r="D9386">
        <v>2.2999999999999998</v>
      </c>
      <c r="E9386" t="s">
        <v>16</v>
      </c>
      <c r="F9386" t="s">
        <v>25</v>
      </c>
      <c r="G9386">
        <v>254607</v>
      </c>
      <c r="H9386">
        <v>2</v>
      </c>
      <c r="I9386">
        <v>1</v>
      </c>
      <c r="J9386">
        <v>8907</v>
      </c>
    </row>
    <row r="9387" spans="1:10" x14ac:dyDescent="0.2">
      <c r="A9387" t="s">
        <v>10</v>
      </c>
      <c r="B9387" t="s">
        <v>11</v>
      </c>
      <c r="C9387">
        <v>2016</v>
      </c>
      <c r="D9387">
        <v>3.4</v>
      </c>
      <c r="E9387" t="s">
        <v>16</v>
      </c>
      <c r="F9387" t="s">
        <v>25</v>
      </c>
      <c r="G9387">
        <v>241932</v>
      </c>
      <c r="H9387">
        <v>5</v>
      </c>
      <c r="I9387">
        <v>1</v>
      </c>
      <c r="J9387">
        <v>8461</v>
      </c>
    </row>
    <row r="9388" spans="1:10" x14ac:dyDescent="0.2">
      <c r="A9388" t="s">
        <v>29</v>
      </c>
      <c r="B9388" t="s">
        <v>56</v>
      </c>
      <c r="C9388">
        <v>2010</v>
      </c>
      <c r="D9388">
        <v>4.8</v>
      </c>
      <c r="E9388" t="s">
        <v>28</v>
      </c>
      <c r="F9388" t="s">
        <v>13</v>
      </c>
      <c r="G9388">
        <v>223801</v>
      </c>
      <c r="H9388">
        <v>4</v>
      </c>
      <c r="I9388">
        <v>2</v>
      </c>
      <c r="J9388">
        <v>7423</v>
      </c>
    </row>
    <row r="9389" spans="1:10" x14ac:dyDescent="0.2">
      <c r="A9389" t="s">
        <v>20</v>
      </c>
      <c r="B9389" t="s">
        <v>42</v>
      </c>
      <c r="C9389">
        <v>2013</v>
      </c>
      <c r="D9389">
        <v>2.6</v>
      </c>
      <c r="E9389" t="s">
        <v>22</v>
      </c>
      <c r="F9389" t="s">
        <v>25</v>
      </c>
      <c r="G9389">
        <v>89258</v>
      </c>
      <c r="H9389">
        <v>5</v>
      </c>
      <c r="I9389">
        <v>4</v>
      </c>
      <c r="J9389">
        <v>10814</v>
      </c>
    </row>
    <row r="9390" spans="1:10" x14ac:dyDescent="0.2">
      <c r="A9390" t="s">
        <v>33</v>
      </c>
      <c r="B9390" t="s">
        <v>55</v>
      </c>
      <c r="C9390">
        <v>2002</v>
      </c>
      <c r="D9390">
        <v>2.8</v>
      </c>
      <c r="E9390" t="s">
        <v>22</v>
      </c>
      <c r="F9390" t="s">
        <v>17</v>
      </c>
      <c r="G9390">
        <v>296125</v>
      </c>
      <c r="H9390">
        <v>3</v>
      </c>
      <c r="I9390">
        <v>2</v>
      </c>
      <c r="J9390">
        <v>5077</v>
      </c>
    </row>
    <row r="9391" spans="1:10" x14ac:dyDescent="0.2">
      <c r="A9391" t="s">
        <v>29</v>
      </c>
      <c r="B9391" t="s">
        <v>56</v>
      </c>
      <c r="C9391">
        <v>2003</v>
      </c>
      <c r="D9391">
        <v>2</v>
      </c>
      <c r="E9391" t="s">
        <v>16</v>
      </c>
      <c r="F9391" t="s">
        <v>13</v>
      </c>
      <c r="G9391">
        <v>204551</v>
      </c>
      <c r="H9391">
        <v>5</v>
      </c>
      <c r="I9391">
        <v>1</v>
      </c>
      <c r="J9391">
        <v>3908</v>
      </c>
    </row>
    <row r="9392" spans="1:10" x14ac:dyDescent="0.2">
      <c r="A9392" t="s">
        <v>29</v>
      </c>
      <c r="B9392" t="s">
        <v>56</v>
      </c>
      <c r="C9392">
        <v>2008</v>
      </c>
      <c r="D9392">
        <v>3.5</v>
      </c>
      <c r="E9392" t="s">
        <v>28</v>
      </c>
      <c r="F9392" t="s">
        <v>25</v>
      </c>
      <c r="G9392">
        <v>48395</v>
      </c>
      <c r="H9392">
        <v>4</v>
      </c>
      <c r="I9392">
        <v>1</v>
      </c>
      <c r="J9392">
        <v>9032</v>
      </c>
    </row>
    <row r="9393" spans="1:10" x14ac:dyDescent="0.2">
      <c r="A9393" t="s">
        <v>14</v>
      </c>
      <c r="B9393" t="s">
        <v>15</v>
      </c>
      <c r="C9393">
        <v>2008</v>
      </c>
      <c r="D9393">
        <v>2.9</v>
      </c>
      <c r="E9393" t="s">
        <v>16</v>
      </c>
      <c r="F9393" t="s">
        <v>17</v>
      </c>
      <c r="G9393">
        <v>272954</v>
      </c>
      <c r="H9393">
        <v>5</v>
      </c>
      <c r="I9393">
        <v>4</v>
      </c>
      <c r="J9393">
        <v>6440</v>
      </c>
    </row>
    <row r="9394" spans="1:10" x14ac:dyDescent="0.2">
      <c r="A9394" t="s">
        <v>20</v>
      </c>
      <c r="B9394" t="s">
        <v>42</v>
      </c>
      <c r="C9394">
        <v>2004</v>
      </c>
      <c r="D9394">
        <v>3.2</v>
      </c>
      <c r="E9394" t="s">
        <v>28</v>
      </c>
      <c r="F9394" t="s">
        <v>25</v>
      </c>
      <c r="G9394">
        <v>213153</v>
      </c>
      <c r="H9394">
        <v>2</v>
      </c>
      <c r="I9394">
        <v>4</v>
      </c>
      <c r="J9394">
        <v>4236</v>
      </c>
    </row>
    <row r="9395" spans="1:10" x14ac:dyDescent="0.2">
      <c r="A9395" t="s">
        <v>36</v>
      </c>
      <c r="B9395" t="s">
        <v>37</v>
      </c>
      <c r="C9395">
        <v>2021</v>
      </c>
      <c r="D9395">
        <v>3.3</v>
      </c>
      <c r="E9395" t="s">
        <v>16</v>
      </c>
      <c r="F9395" t="s">
        <v>13</v>
      </c>
      <c r="G9395">
        <v>260057</v>
      </c>
      <c r="H9395">
        <v>4</v>
      </c>
      <c r="I9395">
        <v>3</v>
      </c>
      <c r="J9395">
        <v>9498</v>
      </c>
    </row>
    <row r="9396" spans="1:10" x14ac:dyDescent="0.2">
      <c r="A9396" t="s">
        <v>23</v>
      </c>
      <c r="B9396" t="s">
        <v>45</v>
      </c>
      <c r="C9396">
        <v>2000</v>
      </c>
      <c r="D9396">
        <v>1.4</v>
      </c>
      <c r="E9396" t="s">
        <v>22</v>
      </c>
      <c r="F9396" t="s">
        <v>13</v>
      </c>
      <c r="G9396">
        <v>25560</v>
      </c>
      <c r="H9396">
        <v>3</v>
      </c>
      <c r="I9396">
        <v>3</v>
      </c>
      <c r="J9396">
        <v>6988</v>
      </c>
    </row>
    <row r="9397" spans="1:10" x14ac:dyDescent="0.2">
      <c r="A9397" t="s">
        <v>10</v>
      </c>
      <c r="B9397" t="s">
        <v>11</v>
      </c>
      <c r="C9397">
        <v>2012</v>
      </c>
      <c r="D9397">
        <v>1.4</v>
      </c>
      <c r="E9397" t="s">
        <v>22</v>
      </c>
      <c r="F9397" t="s">
        <v>13</v>
      </c>
      <c r="G9397">
        <v>219859</v>
      </c>
      <c r="H9397">
        <v>3</v>
      </c>
      <c r="I9397">
        <v>4</v>
      </c>
      <c r="J9397">
        <v>6702</v>
      </c>
    </row>
    <row r="9398" spans="1:10" x14ac:dyDescent="0.2">
      <c r="A9398" t="s">
        <v>10</v>
      </c>
      <c r="B9398" t="s">
        <v>31</v>
      </c>
      <c r="C9398">
        <v>2003</v>
      </c>
      <c r="D9398">
        <v>4.2</v>
      </c>
      <c r="E9398" t="s">
        <v>22</v>
      </c>
      <c r="F9398" t="s">
        <v>25</v>
      </c>
      <c r="G9398">
        <v>149571</v>
      </c>
      <c r="H9398">
        <v>4</v>
      </c>
      <c r="I9398">
        <v>5</v>
      </c>
      <c r="J9398">
        <v>8208</v>
      </c>
    </row>
    <row r="9399" spans="1:10" x14ac:dyDescent="0.2">
      <c r="A9399" t="s">
        <v>36</v>
      </c>
      <c r="B9399" t="s">
        <v>53</v>
      </c>
      <c r="C9399">
        <v>2015</v>
      </c>
      <c r="D9399">
        <v>1.5</v>
      </c>
      <c r="E9399" t="s">
        <v>12</v>
      </c>
      <c r="F9399" t="s">
        <v>25</v>
      </c>
      <c r="G9399">
        <v>278032</v>
      </c>
      <c r="H9399">
        <v>3</v>
      </c>
      <c r="I9399">
        <v>5</v>
      </c>
      <c r="J9399">
        <v>4539</v>
      </c>
    </row>
    <row r="9400" spans="1:10" x14ac:dyDescent="0.2">
      <c r="A9400" t="s">
        <v>40</v>
      </c>
      <c r="B9400" t="s">
        <v>41</v>
      </c>
      <c r="C9400">
        <v>2018</v>
      </c>
      <c r="D9400">
        <v>1.2</v>
      </c>
      <c r="E9400" t="s">
        <v>22</v>
      </c>
      <c r="F9400" t="s">
        <v>25</v>
      </c>
      <c r="G9400">
        <v>181581</v>
      </c>
      <c r="H9400">
        <v>3</v>
      </c>
      <c r="I9400">
        <v>3</v>
      </c>
      <c r="J9400">
        <v>9068</v>
      </c>
    </row>
    <row r="9401" spans="1:10" x14ac:dyDescent="0.2">
      <c r="A9401" t="s">
        <v>33</v>
      </c>
      <c r="B9401" t="s">
        <v>43</v>
      </c>
      <c r="C9401">
        <v>2007</v>
      </c>
      <c r="D9401">
        <v>1.9</v>
      </c>
      <c r="E9401" t="s">
        <v>12</v>
      </c>
      <c r="F9401" t="s">
        <v>13</v>
      </c>
      <c r="G9401">
        <v>190298</v>
      </c>
      <c r="H9401">
        <v>4</v>
      </c>
      <c r="I9401">
        <v>1</v>
      </c>
      <c r="J9401">
        <v>4294</v>
      </c>
    </row>
    <row r="9402" spans="1:10" x14ac:dyDescent="0.2">
      <c r="A9402" t="s">
        <v>36</v>
      </c>
      <c r="B9402" t="s">
        <v>37</v>
      </c>
      <c r="C9402">
        <v>2004</v>
      </c>
      <c r="D9402">
        <v>2.1</v>
      </c>
      <c r="E9402" t="s">
        <v>28</v>
      </c>
      <c r="F9402" t="s">
        <v>25</v>
      </c>
      <c r="G9402">
        <v>125290</v>
      </c>
      <c r="H9402">
        <v>4</v>
      </c>
      <c r="I9402">
        <v>3</v>
      </c>
      <c r="J9402">
        <v>4894</v>
      </c>
    </row>
    <row r="9403" spans="1:10" x14ac:dyDescent="0.2">
      <c r="A9403" t="s">
        <v>18</v>
      </c>
      <c r="B9403" t="s">
        <v>19</v>
      </c>
      <c r="C9403">
        <v>2007</v>
      </c>
      <c r="D9403">
        <v>3.7</v>
      </c>
      <c r="E9403" t="s">
        <v>16</v>
      </c>
      <c r="F9403" t="s">
        <v>13</v>
      </c>
      <c r="G9403">
        <v>226255</v>
      </c>
      <c r="H9403">
        <v>5</v>
      </c>
      <c r="I9403">
        <v>3</v>
      </c>
      <c r="J9403">
        <v>6374</v>
      </c>
    </row>
    <row r="9404" spans="1:10" x14ac:dyDescent="0.2">
      <c r="A9404" t="s">
        <v>29</v>
      </c>
      <c r="B9404" t="s">
        <v>56</v>
      </c>
      <c r="C9404">
        <v>2015</v>
      </c>
      <c r="D9404">
        <v>1.5</v>
      </c>
      <c r="E9404" t="s">
        <v>12</v>
      </c>
      <c r="F9404" t="s">
        <v>13</v>
      </c>
      <c r="G9404">
        <v>87818</v>
      </c>
      <c r="H9404">
        <v>5</v>
      </c>
      <c r="I9404">
        <v>3</v>
      </c>
      <c r="J9404">
        <v>8343</v>
      </c>
    </row>
    <row r="9405" spans="1:10" x14ac:dyDescent="0.2">
      <c r="A9405" t="s">
        <v>14</v>
      </c>
      <c r="B9405" t="s">
        <v>46</v>
      </c>
      <c r="C9405">
        <v>2005</v>
      </c>
      <c r="D9405">
        <v>4.4000000000000004</v>
      </c>
      <c r="E9405" t="s">
        <v>22</v>
      </c>
      <c r="F9405" t="s">
        <v>13</v>
      </c>
      <c r="G9405">
        <v>139717</v>
      </c>
      <c r="H9405">
        <v>2</v>
      </c>
      <c r="I9405">
        <v>4</v>
      </c>
      <c r="J9405">
        <v>9205</v>
      </c>
    </row>
    <row r="9406" spans="1:10" x14ac:dyDescent="0.2">
      <c r="A9406" t="s">
        <v>29</v>
      </c>
      <c r="B9406" t="s">
        <v>56</v>
      </c>
      <c r="C9406">
        <v>2020</v>
      </c>
      <c r="D9406">
        <v>2.5</v>
      </c>
      <c r="E9406" t="s">
        <v>12</v>
      </c>
      <c r="F9406" t="s">
        <v>25</v>
      </c>
      <c r="G9406">
        <v>189339</v>
      </c>
      <c r="H9406">
        <v>5</v>
      </c>
      <c r="I9406">
        <v>4</v>
      </c>
      <c r="J9406">
        <v>8813</v>
      </c>
    </row>
    <row r="9407" spans="1:10" x14ac:dyDescent="0.2">
      <c r="A9407" t="s">
        <v>10</v>
      </c>
      <c r="B9407" t="s">
        <v>31</v>
      </c>
      <c r="C9407">
        <v>2021</v>
      </c>
      <c r="D9407">
        <v>2.4</v>
      </c>
      <c r="E9407" t="s">
        <v>22</v>
      </c>
      <c r="F9407" t="s">
        <v>25</v>
      </c>
      <c r="G9407">
        <v>77443</v>
      </c>
      <c r="H9407">
        <v>2</v>
      </c>
      <c r="I9407">
        <v>5</v>
      </c>
      <c r="J9407">
        <v>13251</v>
      </c>
    </row>
    <row r="9408" spans="1:10" x14ac:dyDescent="0.2">
      <c r="A9408" t="s">
        <v>18</v>
      </c>
      <c r="B9408" t="s">
        <v>54</v>
      </c>
      <c r="C9408">
        <v>2017</v>
      </c>
      <c r="D9408">
        <v>1.7</v>
      </c>
      <c r="E9408" t="s">
        <v>22</v>
      </c>
      <c r="F9408" t="s">
        <v>13</v>
      </c>
      <c r="G9408">
        <v>241688</v>
      </c>
      <c r="H9408">
        <v>5</v>
      </c>
      <c r="I9408">
        <v>3</v>
      </c>
      <c r="J9408">
        <v>8066</v>
      </c>
    </row>
    <row r="9409" spans="1:10" x14ac:dyDescent="0.2">
      <c r="A9409" t="s">
        <v>33</v>
      </c>
      <c r="B9409" t="s">
        <v>43</v>
      </c>
      <c r="C9409">
        <v>2023</v>
      </c>
      <c r="D9409">
        <v>2</v>
      </c>
      <c r="E9409" t="s">
        <v>22</v>
      </c>
      <c r="F9409" t="s">
        <v>13</v>
      </c>
      <c r="G9409">
        <v>278018</v>
      </c>
      <c r="H9409">
        <v>3</v>
      </c>
      <c r="I9409">
        <v>5</v>
      </c>
      <c r="J9409">
        <v>9439</v>
      </c>
    </row>
    <row r="9410" spans="1:10" x14ac:dyDescent="0.2">
      <c r="A9410" t="s">
        <v>36</v>
      </c>
      <c r="B9410" t="s">
        <v>53</v>
      </c>
      <c r="C9410">
        <v>2001</v>
      </c>
      <c r="D9410">
        <v>3.6</v>
      </c>
      <c r="E9410" t="s">
        <v>16</v>
      </c>
      <c r="F9410" t="s">
        <v>13</v>
      </c>
      <c r="G9410">
        <v>233837</v>
      </c>
      <c r="H9410">
        <v>2</v>
      </c>
      <c r="I9410">
        <v>5</v>
      </c>
      <c r="J9410">
        <v>4323</v>
      </c>
    </row>
    <row r="9411" spans="1:10" x14ac:dyDescent="0.2">
      <c r="A9411" t="s">
        <v>10</v>
      </c>
      <c r="B9411" t="s">
        <v>31</v>
      </c>
      <c r="C9411">
        <v>2003</v>
      </c>
      <c r="D9411">
        <v>3.4</v>
      </c>
      <c r="E9411" t="s">
        <v>12</v>
      </c>
      <c r="F9411" t="s">
        <v>13</v>
      </c>
      <c r="G9411">
        <v>134949</v>
      </c>
      <c r="H9411">
        <v>2</v>
      </c>
      <c r="I9411">
        <v>2</v>
      </c>
      <c r="J9411">
        <v>5701</v>
      </c>
    </row>
    <row r="9412" spans="1:10" x14ac:dyDescent="0.2">
      <c r="A9412" t="s">
        <v>18</v>
      </c>
      <c r="B9412" t="s">
        <v>52</v>
      </c>
      <c r="C9412">
        <v>2017</v>
      </c>
      <c r="D9412">
        <v>1.8</v>
      </c>
      <c r="E9412" t="s">
        <v>16</v>
      </c>
      <c r="F9412" t="s">
        <v>17</v>
      </c>
      <c r="G9412">
        <v>175660</v>
      </c>
      <c r="H9412">
        <v>4</v>
      </c>
      <c r="I9412">
        <v>1</v>
      </c>
      <c r="J9412">
        <v>9986</v>
      </c>
    </row>
    <row r="9413" spans="1:10" x14ac:dyDescent="0.2">
      <c r="A9413" t="s">
        <v>36</v>
      </c>
      <c r="B9413" t="s">
        <v>53</v>
      </c>
      <c r="C9413">
        <v>2020</v>
      </c>
      <c r="D9413">
        <v>4.7</v>
      </c>
      <c r="E9413" t="s">
        <v>16</v>
      </c>
      <c r="F9413" t="s">
        <v>17</v>
      </c>
      <c r="G9413">
        <v>70553</v>
      </c>
      <c r="H9413">
        <v>2</v>
      </c>
      <c r="I9413">
        <v>2</v>
      </c>
      <c r="J9413">
        <v>15888</v>
      </c>
    </row>
    <row r="9414" spans="1:10" x14ac:dyDescent="0.2">
      <c r="A9414" t="s">
        <v>18</v>
      </c>
      <c r="B9414" t="s">
        <v>54</v>
      </c>
      <c r="C9414">
        <v>2013</v>
      </c>
      <c r="D9414">
        <v>3.1</v>
      </c>
      <c r="E9414" t="s">
        <v>22</v>
      </c>
      <c r="F9414" t="s">
        <v>25</v>
      </c>
      <c r="G9414">
        <v>195767</v>
      </c>
      <c r="H9414">
        <v>3</v>
      </c>
      <c r="I9414">
        <v>5</v>
      </c>
      <c r="J9414">
        <v>9184</v>
      </c>
    </row>
    <row r="9415" spans="1:10" x14ac:dyDescent="0.2">
      <c r="A9415" t="s">
        <v>36</v>
      </c>
      <c r="B9415" t="s">
        <v>37</v>
      </c>
      <c r="C9415">
        <v>2015</v>
      </c>
      <c r="D9415">
        <v>2.2999999999999998</v>
      </c>
      <c r="E9415" t="s">
        <v>28</v>
      </c>
      <c r="F9415" t="s">
        <v>13</v>
      </c>
      <c r="G9415">
        <v>135854</v>
      </c>
      <c r="H9415">
        <v>3</v>
      </c>
      <c r="I9415">
        <v>4</v>
      </c>
      <c r="J9415">
        <v>8182</v>
      </c>
    </row>
    <row r="9416" spans="1:10" x14ac:dyDescent="0.2">
      <c r="A9416" t="s">
        <v>33</v>
      </c>
      <c r="B9416" t="s">
        <v>34</v>
      </c>
      <c r="C9416">
        <v>2019</v>
      </c>
      <c r="D9416">
        <v>2.1</v>
      </c>
      <c r="E9416" t="s">
        <v>28</v>
      </c>
      <c r="F9416" t="s">
        <v>17</v>
      </c>
      <c r="G9416">
        <v>135818</v>
      </c>
      <c r="H9416">
        <v>5</v>
      </c>
      <c r="I9416">
        <v>3</v>
      </c>
      <c r="J9416">
        <v>10683</v>
      </c>
    </row>
    <row r="9417" spans="1:10" x14ac:dyDescent="0.2">
      <c r="A9417" t="s">
        <v>10</v>
      </c>
      <c r="B9417" t="s">
        <v>48</v>
      </c>
      <c r="C9417">
        <v>2015</v>
      </c>
      <c r="D9417">
        <v>4.9000000000000004</v>
      </c>
      <c r="E9417" t="s">
        <v>16</v>
      </c>
      <c r="F9417" t="s">
        <v>25</v>
      </c>
      <c r="G9417">
        <v>162553</v>
      </c>
      <c r="H9417">
        <v>2</v>
      </c>
      <c r="I9417">
        <v>3</v>
      </c>
      <c r="J9417">
        <v>11248</v>
      </c>
    </row>
    <row r="9418" spans="1:10" x14ac:dyDescent="0.2">
      <c r="A9418" t="s">
        <v>40</v>
      </c>
      <c r="B9418" t="s">
        <v>41</v>
      </c>
      <c r="C9418">
        <v>2015</v>
      </c>
      <c r="D9418">
        <v>2.6</v>
      </c>
      <c r="E9418" t="s">
        <v>22</v>
      </c>
      <c r="F9418" t="s">
        <v>17</v>
      </c>
      <c r="G9418">
        <v>190696</v>
      </c>
      <c r="H9418">
        <v>4</v>
      </c>
      <c r="I9418">
        <v>2</v>
      </c>
      <c r="J9418">
        <v>10886</v>
      </c>
    </row>
    <row r="9419" spans="1:10" x14ac:dyDescent="0.2">
      <c r="A9419" t="s">
        <v>14</v>
      </c>
      <c r="B9419" t="s">
        <v>15</v>
      </c>
      <c r="C9419">
        <v>2002</v>
      </c>
      <c r="D9419">
        <v>3.7</v>
      </c>
      <c r="E9419" t="s">
        <v>16</v>
      </c>
      <c r="F9419" t="s">
        <v>25</v>
      </c>
      <c r="G9419">
        <v>172677</v>
      </c>
      <c r="H9419">
        <v>4</v>
      </c>
      <c r="I9419">
        <v>5</v>
      </c>
      <c r="J9419">
        <v>5946</v>
      </c>
    </row>
    <row r="9420" spans="1:10" x14ac:dyDescent="0.2">
      <c r="A9420" t="s">
        <v>26</v>
      </c>
      <c r="B9420" t="s">
        <v>32</v>
      </c>
      <c r="C9420">
        <v>2009</v>
      </c>
      <c r="D9420">
        <v>2.6</v>
      </c>
      <c r="E9420" t="s">
        <v>28</v>
      </c>
      <c r="F9420" t="s">
        <v>17</v>
      </c>
      <c r="G9420">
        <v>72229</v>
      </c>
      <c r="H9420">
        <v>5</v>
      </c>
      <c r="I9420">
        <v>1</v>
      </c>
      <c r="J9420">
        <v>9455</v>
      </c>
    </row>
    <row r="9421" spans="1:10" x14ac:dyDescent="0.2">
      <c r="A9421" t="s">
        <v>10</v>
      </c>
      <c r="B9421" t="s">
        <v>31</v>
      </c>
      <c r="C9421">
        <v>2016</v>
      </c>
      <c r="D9421">
        <v>2.8</v>
      </c>
      <c r="E9421" t="s">
        <v>16</v>
      </c>
      <c r="F9421" t="s">
        <v>25</v>
      </c>
      <c r="G9421">
        <v>78428</v>
      </c>
      <c r="H9421">
        <v>4</v>
      </c>
      <c r="I9421">
        <v>5</v>
      </c>
      <c r="J9421">
        <v>11131</v>
      </c>
    </row>
    <row r="9422" spans="1:10" x14ac:dyDescent="0.2">
      <c r="A9422" t="s">
        <v>29</v>
      </c>
      <c r="B9422" t="s">
        <v>30</v>
      </c>
      <c r="C9422">
        <v>2000</v>
      </c>
      <c r="D9422">
        <v>4</v>
      </c>
      <c r="E9422" t="s">
        <v>28</v>
      </c>
      <c r="F9422" t="s">
        <v>25</v>
      </c>
      <c r="G9422">
        <v>281448</v>
      </c>
      <c r="H9422">
        <v>5</v>
      </c>
      <c r="I9422">
        <v>5</v>
      </c>
      <c r="J9422">
        <v>2471</v>
      </c>
    </row>
    <row r="9423" spans="1:10" x14ac:dyDescent="0.2">
      <c r="A9423" t="s">
        <v>29</v>
      </c>
      <c r="B9423" t="s">
        <v>30</v>
      </c>
      <c r="C9423">
        <v>2013</v>
      </c>
      <c r="D9423">
        <v>1.7</v>
      </c>
      <c r="E9423" t="s">
        <v>16</v>
      </c>
      <c r="F9423" t="s">
        <v>17</v>
      </c>
      <c r="G9423">
        <v>256726</v>
      </c>
      <c r="H9423">
        <v>4</v>
      </c>
      <c r="I9423">
        <v>5</v>
      </c>
      <c r="J9423">
        <v>7065</v>
      </c>
    </row>
    <row r="9424" spans="1:10" x14ac:dyDescent="0.2">
      <c r="A9424" t="s">
        <v>14</v>
      </c>
      <c r="B9424" t="s">
        <v>39</v>
      </c>
      <c r="C9424">
        <v>2012</v>
      </c>
      <c r="D9424">
        <v>2.8</v>
      </c>
      <c r="E9424" t="s">
        <v>22</v>
      </c>
      <c r="F9424" t="s">
        <v>13</v>
      </c>
      <c r="G9424">
        <v>210218</v>
      </c>
      <c r="H9424">
        <v>5</v>
      </c>
      <c r="I9424">
        <v>1</v>
      </c>
      <c r="J9424">
        <v>8295</v>
      </c>
    </row>
    <row r="9425" spans="1:10" x14ac:dyDescent="0.2">
      <c r="A9425" t="s">
        <v>23</v>
      </c>
      <c r="B9425" t="s">
        <v>38</v>
      </c>
      <c r="C9425">
        <v>2011</v>
      </c>
      <c r="D9425">
        <v>1.3</v>
      </c>
      <c r="E9425" t="s">
        <v>12</v>
      </c>
      <c r="F9425" t="s">
        <v>25</v>
      </c>
      <c r="G9425">
        <v>155988</v>
      </c>
      <c r="H9425">
        <v>5</v>
      </c>
      <c r="I9425">
        <v>4</v>
      </c>
      <c r="J9425">
        <v>5580</v>
      </c>
    </row>
    <row r="9426" spans="1:10" x14ac:dyDescent="0.2">
      <c r="A9426" t="s">
        <v>33</v>
      </c>
      <c r="B9426" t="s">
        <v>43</v>
      </c>
      <c r="C9426">
        <v>2012</v>
      </c>
      <c r="D9426">
        <v>1.1000000000000001</v>
      </c>
      <c r="E9426" t="s">
        <v>12</v>
      </c>
      <c r="F9426" t="s">
        <v>25</v>
      </c>
      <c r="G9426">
        <v>185329</v>
      </c>
      <c r="H9426">
        <v>4</v>
      </c>
      <c r="I9426">
        <v>4</v>
      </c>
      <c r="J9426">
        <v>5093</v>
      </c>
    </row>
    <row r="9427" spans="1:10" x14ac:dyDescent="0.2">
      <c r="A9427" t="s">
        <v>20</v>
      </c>
      <c r="B9427" t="s">
        <v>50</v>
      </c>
      <c r="C9427">
        <v>2023</v>
      </c>
      <c r="D9427">
        <v>1.8</v>
      </c>
      <c r="E9427" t="s">
        <v>16</v>
      </c>
      <c r="F9427" t="s">
        <v>17</v>
      </c>
      <c r="G9427">
        <v>119538</v>
      </c>
      <c r="H9427">
        <v>2</v>
      </c>
      <c r="I9427">
        <v>1</v>
      </c>
      <c r="J9427">
        <v>12909</v>
      </c>
    </row>
    <row r="9428" spans="1:10" x14ac:dyDescent="0.2">
      <c r="A9428" t="s">
        <v>18</v>
      </c>
      <c r="B9428" t="s">
        <v>54</v>
      </c>
      <c r="C9428">
        <v>2013</v>
      </c>
      <c r="D9428">
        <v>3</v>
      </c>
      <c r="E9428" t="s">
        <v>16</v>
      </c>
      <c r="F9428" t="s">
        <v>17</v>
      </c>
      <c r="G9428">
        <v>236300</v>
      </c>
      <c r="H9428">
        <v>3</v>
      </c>
      <c r="I9428">
        <v>4</v>
      </c>
      <c r="J9428">
        <v>8774</v>
      </c>
    </row>
    <row r="9429" spans="1:10" x14ac:dyDescent="0.2">
      <c r="A9429" t="s">
        <v>33</v>
      </c>
      <c r="B9429" t="s">
        <v>55</v>
      </c>
      <c r="C9429">
        <v>2012</v>
      </c>
      <c r="D9429">
        <v>2.2000000000000002</v>
      </c>
      <c r="E9429" t="s">
        <v>28</v>
      </c>
      <c r="F9429" t="s">
        <v>25</v>
      </c>
      <c r="G9429">
        <v>296202</v>
      </c>
      <c r="H9429">
        <v>4</v>
      </c>
      <c r="I9429">
        <v>4</v>
      </c>
      <c r="J9429">
        <v>3975</v>
      </c>
    </row>
    <row r="9430" spans="1:10" x14ac:dyDescent="0.2">
      <c r="A9430" t="s">
        <v>36</v>
      </c>
      <c r="B9430" t="s">
        <v>44</v>
      </c>
      <c r="C9430">
        <v>2016</v>
      </c>
      <c r="D9430">
        <v>3.3</v>
      </c>
      <c r="E9430" t="s">
        <v>28</v>
      </c>
      <c r="F9430" t="s">
        <v>25</v>
      </c>
      <c r="G9430">
        <v>184301</v>
      </c>
      <c r="H9430">
        <v>3</v>
      </c>
      <c r="I9430">
        <v>5</v>
      </c>
      <c r="J9430">
        <v>8513</v>
      </c>
    </row>
    <row r="9431" spans="1:10" x14ac:dyDescent="0.2">
      <c r="A9431" t="s">
        <v>36</v>
      </c>
      <c r="B9431" t="s">
        <v>53</v>
      </c>
      <c r="C9431">
        <v>2005</v>
      </c>
      <c r="D9431">
        <v>2</v>
      </c>
      <c r="E9431" t="s">
        <v>22</v>
      </c>
      <c r="F9431" t="s">
        <v>13</v>
      </c>
      <c r="G9431">
        <v>19651</v>
      </c>
      <c r="H9431">
        <v>2</v>
      </c>
      <c r="I9431">
        <v>3</v>
      </c>
      <c r="J9431">
        <v>9206</v>
      </c>
    </row>
    <row r="9432" spans="1:10" x14ac:dyDescent="0.2">
      <c r="A9432" t="s">
        <v>26</v>
      </c>
      <c r="B9432" t="s">
        <v>47</v>
      </c>
      <c r="C9432">
        <v>2016</v>
      </c>
      <c r="D9432">
        <v>4.9000000000000004</v>
      </c>
      <c r="E9432" t="s">
        <v>12</v>
      </c>
      <c r="F9432" t="s">
        <v>13</v>
      </c>
      <c r="G9432">
        <v>118394</v>
      </c>
      <c r="H9432">
        <v>5</v>
      </c>
      <c r="I9432">
        <v>2</v>
      </c>
      <c r="J9432">
        <v>11432</v>
      </c>
    </row>
    <row r="9433" spans="1:10" x14ac:dyDescent="0.2">
      <c r="A9433" t="s">
        <v>36</v>
      </c>
      <c r="B9433" t="s">
        <v>53</v>
      </c>
      <c r="C9433">
        <v>2023</v>
      </c>
      <c r="D9433">
        <v>1.2</v>
      </c>
      <c r="E9433" t="s">
        <v>22</v>
      </c>
      <c r="F9433" t="s">
        <v>13</v>
      </c>
      <c r="G9433">
        <v>157234</v>
      </c>
      <c r="H9433">
        <v>2</v>
      </c>
      <c r="I9433">
        <v>3</v>
      </c>
      <c r="J9433">
        <v>11055</v>
      </c>
    </row>
    <row r="9434" spans="1:10" x14ac:dyDescent="0.2">
      <c r="A9434" t="s">
        <v>26</v>
      </c>
      <c r="B9434" t="s">
        <v>32</v>
      </c>
      <c r="C9434">
        <v>2015</v>
      </c>
      <c r="D9434">
        <v>2.1</v>
      </c>
      <c r="E9434" t="s">
        <v>28</v>
      </c>
      <c r="F9434" t="s">
        <v>25</v>
      </c>
      <c r="G9434">
        <v>268739</v>
      </c>
      <c r="H9434">
        <v>5</v>
      </c>
      <c r="I9434">
        <v>4</v>
      </c>
      <c r="J9434">
        <v>5325</v>
      </c>
    </row>
    <row r="9435" spans="1:10" x14ac:dyDescent="0.2">
      <c r="A9435" t="s">
        <v>40</v>
      </c>
      <c r="B9435" t="s">
        <v>49</v>
      </c>
      <c r="C9435">
        <v>2010</v>
      </c>
      <c r="D9435">
        <v>1.2</v>
      </c>
      <c r="E9435" t="s">
        <v>22</v>
      </c>
      <c r="F9435" t="s">
        <v>17</v>
      </c>
      <c r="G9435">
        <v>268057</v>
      </c>
      <c r="H9435">
        <v>3</v>
      </c>
      <c r="I9435">
        <v>4</v>
      </c>
      <c r="J9435">
        <v>6438</v>
      </c>
    </row>
    <row r="9436" spans="1:10" x14ac:dyDescent="0.2">
      <c r="A9436" t="s">
        <v>23</v>
      </c>
      <c r="B9436" t="s">
        <v>24</v>
      </c>
      <c r="C9436">
        <v>2000</v>
      </c>
      <c r="D9436">
        <v>1.4</v>
      </c>
      <c r="E9436" t="s">
        <v>12</v>
      </c>
      <c r="F9436" t="s">
        <v>13</v>
      </c>
      <c r="G9436">
        <v>7764</v>
      </c>
      <c r="H9436">
        <v>5</v>
      </c>
      <c r="I9436">
        <v>4</v>
      </c>
      <c r="J9436">
        <v>5344</v>
      </c>
    </row>
    <row r="9437" spans="1:10" x14ac:dyDescent="0.2">
      <c r="A9437" t="s">
        <v>33</v>
      </c>
      <c r="B9437" t="s">
        <v>34</v>
      </c>
      <c r="C9437">
        <v>2010</v>
      </c>
      <c r="D9437">
        <v>4.9000000000000004</v>
      </c>
      <c r="E9437" t="s">
        <v>16</v>
      </c>
      <c r="F9437" t="s">
        <v>13</v>
      </c>
      <c r="G9437">
        <v>47821</v>
      </c>
      <c r="H9437">
        <v>2</v>
      </c>
      <c r="I9437">
        <v>2</v>
      </c>
      <c r="J9437">
        <v>12043</v>
      </c>
    </row>
    <row r="9438" spans="1:10" x14ac:dyDescent="0.2">
      <c r="A9438" t="s">
        <v>40</v>
      </c>
      <c r="B9438" t="s">
        <v>49</v>
      </c>
      <c r="C9438">
        <v>2012</v>
      </c>
      <c r="D9438">
        <v>2</v>
      </c>
      <c r="E9438" t="s">
        <v>12</v>
      </c>
      <c r="F9438" t="s">
        <v>13</v>
      </c>
      <c r="G9438">
        <v>6984</v>
      </c>
      <c r="H9438">
        <v>3</v>
      </c>
      <c r="I9438">
        <v>1</v>
      </c>
      <c r="J9438">
        <v>9560</v>
      </c>
    </row>
    <row r="9439" spans="1:10" x14ac:dyDescent="0.2">
      <c r="A9439" t="s">
        <v>20</v>
      </c>
      <c r="B9439" t="s">
        <v>21</v>
      </c>
      <c r="C9439">
        <v>2015</v>
      </c>
      <c r="D9439">
        <v>3.2</v>
      </c>
      <c r="E9439" t="s">
        <v>22</v>
      </c>
      <c r="F9439" t="s">
        <v>25</v>
      </c>
      <c r="G9439">
        <v>12875</v>
      </c>
      <c r="H9439">
        <v>2</v>
      </c>
      <c r="I9439">
        <v>4</v>
      </c>
      <c r="J9439">
        <v>13542</v>
      </c>
    </row>
    <row r="9440" spans="1:10" x14ac:dyDescent="0.2">
      <c r="A9440" t="s">
        <v>26</v>
      </c>
      <c r="B9440" t="s">
        <v>32</v>
      </c>
      <c r="C9440">
        <v>2022</v>
      </c>
      <c r="D9440">
        <v>1.8</v>
      </c>
      <c r="E9440" t="s">
        <v>22</v>
      </c>
      <c r="F9440" t="s">
        <v>25</v>
      </c>
      <c r="G9440">
        <v>25762</v>
      </c>
      <c r="H9440">
        <v>4</v>
      </c>
      <c r="I9440">
        <v>2</v>
      </c>
      <c r="J9440">
        <v>13984</v>
      </c>
    </row>
    <row r="9441" spans="1:10" x14ac:dyDescent="0.2">
      <c r="A9441" t="s">
        <v>14</v>
      </c>
      <c r="B9441" t="s">
        <v>39</v>
      </c>
      <c r="C9441">
        <v>2017</v>
      </c>
      <c r="D9441">
        <v>4.5999999999999996</v>
      </c>
      <c r="E9441" t="s">
        <v>22</v>
      </c>
      <c r="F9441" t="s">
        <v>13</v>
      </c>
      <c r="G9441">
        <v>44327</v>
      </c>
      <c r="H9441">
        <v>4</v>
      </c>
      <c r="I9441">
        <v>2</v>
      </c>
      <c r="J9441">
        <v>14913</v>
      </c>
    </row>
    <row r="9442" spans="1:10" x14ac:dyDescent="0.2">
      <c r="A9442" t="s">
        <v>20</v>
      </c>
      <c r="B9442" t="s">
        <v>50</v>
      </c>
      <c r="C9442">
        <v>2005</v>
      </c>
      <c r="D9442">
        <v>4</v>
      </c>
      <c r="E9442" t="s">
        <v>22</v>
      </c>
      <c r="F9442" t="s">
        <v>13</v>
      </c>
      <c r="G9442">
        <v>203866</v>
      </c>
      <c r="H9442">
        <v>4</v>
      </c>
      <c r="I9442">
        <v>2</v>
      </c>
      <c r="J9442">
        <v>7522</v>
      </c>
    </row>
    <row r="9443" spans="1:10" x14ac:dyDescent="0.2">
      <c r="A9443" t="s">
        <v>36</v>
      </c>
      <c r="B9443" t="s">
        <v>44</v>
      </c>
      <c r="C9443">
        <v>2015</v>
      </c>
      <c r="D9443">
        <v>4</v>
      </c>
      <c r="E9443" t="s">
        <v>16</v>
      </c>
      <c r="F9443" t="s">
        <v>17</v>
      </c>
      <c r="G9443">
        <v>90155</v>
      </c>
      <c r="H9443">
        <v>5</v>
      </c>
      <c r="I9443">
        <v>3</v>
      </c>
      <c r="J9443">
        <v>13296</v>
      </c>
    </row>
    <row r="9444" spans="1:10" x14ac:dyDescent="0.2">
      <c r="A9444" t="s">
        <v>14</v>
      </c>
      <c r="B9444" t="s">
        <v>46</v>
      </c>
      <c r="C9444">
        <v>2005</v>
      </c>
      <c r="D9444">
        <v>1.8</v>
      </c>
      <c r="E9444" t="s">
        <v>12</v>
      </c>
      <c r="F9444" t="s">
        <v>25</v>
      </c>
      <c r="G9444">
        <v>276634</v>
      </c>
      <c r="H9444">
        <v>3</v>
      </c>
      <c r="I9444">
        <v>1</v>
      </c>
      <c r="J9444">
        <v>2000</v>
      </c>
    </row>
    <row r="9445" spans="1:10" x14ac:dyDescent="0.2">
      <c r="A9445" t="s">
        <v>36</v>
      </c>
      <c r="B9445" t="s">
        <v>44</v>
      </c>
      <c r="C9445">
        <v>2009</v>
      </c>
      <c r="D9445">
        <v>4.8</v>
      </c>
      <c r="E9445" t="s">
        <v>28</v>
      </c>
      <c r="F9445" t="s">
        <v>13</v>
      </c>
      <c r="G9445">
        <v>192616</v>
      </c>
      <c r="H9445">
        <v>3</v>
      </c>
      <c r="I9445">
        <v>5</v>
      </c>
      <c r="J9445">
        <v>7747</v>
      </c>
    </row>
    <row r="9446" spans="1:10" x14ac:dyDescent="0.2">
      <c r="A9446" t="s">
        <v>23</v>
      </c>
      <c r="B9446" t="s">
        <v>24</v>
      </c>
      <c r="C9446">
        <v>2012</v>
      </c>
      <c r="D9446">
        <v>3.2</v>
      </c>
      <c r="E9446" t="s">
        <v>16</v>
      </c>
      <c r="F9446" t="s">
        <v>17</v>
      </c>
      <c r="G9446">
        <v>63251</v>
      </c>
      <c r="H9446">
        <v>4</v>
      </c>
      <c r="I9446">
        <v>2</v>
      </c>
      <c r="J9446">
        <v>12134</v>
      </c>
    </row>
    <row r="9447" spans="1:10" x14ac:dyDescent="0.2">
      <c r="A9447" t="s">
        <v>23</v>
      </c>
      <c r="B9447" t="s">
        <v>45</v>
      </c>
      <c r="C9447">
        <v>2007</v>
      </c>
      <c r="D9447">
        <v>4.5</v>
      </c>
      <c r="E9447" t="s">
        <v>22</v>
      </c>
      <c r="F9447" t="s">
        <v>13</v>
      </c>
      <c r="G9447">
        <v>2086</v>
      </c>
      <c r="H9447">
        <v>2</v>
      </c>
      <c r="I9447">
        <v>2</v>
      </c>
      <c r="J9447">
        <v>12658</v>
      </c>
    </row>
    <row r="9448" spans="1:10" x14ac:dyDescent="0.2">
      <c r="A9448" t="s">
        <v>23</v>
      </c>
      <c r="B9448" t="s">
        <v>24</v>
      </c>
      <c r="C9448">
        <v>2009</v>
      </c>
      <c r="D9448">
        <v>1.6</v>
      </c>
      <c r="E9448" t="s">
        <v>22</v>
      </c>
      <c r="F9448" t="s">
        <v>13</v>
      </c>
      <c r="G9448">
        <v>41321</v>
      </c>
      <c r="H9448">
        <v>4</v>
      </c>
      <c r="I9448">
        <v>2</v>
      </c>
      <c r="J9448">
        <v>9573</v>
      </c>
    </row>
    <row r="9449" spans="1:10" x14ac:dyDescent="0.2">
      <c r="A9449" t="s">
        <v>26</v>
      </c>
      <c r="B9449" t="s">
        <v>32</v>
      </c>
      <c r="C9449">
        <v>2017</v>
      </c>
      <c r="D9449">
        <v>2.2000000000000002</v>
      </c>
      <c r="E9449" t="s">
        <v>12</v>
      </c>
      <c r="F9449" t="s">
        <v>17</v>
      </c>
      <c r="G9449">
        <v>163031</v>
      </c>
      <c r="H9449">
        <v>3</v>
      </c>
      <c r="I9449">
        <v>2</v>
      </c>
      <c r="J9449">
        <v>9639</v>
      </c>
    </row>
    <row r="9450" spans="1:10" x14ac:dyDescent="0.2">
      <c r="A9450" t="s">
        <v>18</v>
      </c>
      <c r="B9450" t="s">
        <v>19</v>
      </c>
      <c r="C9450">
        <v>2005</v>
      </c>
      <c r="D9450">
        <v>3.5</v>
      </c>
      <c r="E9450" t="s">
        <v>22</v>
      </c>
      <c r="F9450" t="s">
        <v>13</v>
      </c>
      <c r="G9450">
        <v>12674</v>
      </c>
      <c r="H9450">
        <v>2</v>
      </c>
      <c r="I9450">
        <v>2</v>
      </c>
      <c r="J9450">
        <v>10846</v>
      </c>
    </row>
    <row r="9451" spans="1:10" x14ac:dyDescent="0.2">
      <c r="A9451" t="s">
        <v>29</v>
      </c>
      <c r="B9451" t="s">
        <v>30</v>
      </c>
      <c r="C9451">
        <v>2002</v>
      </c>
      <c r="D9451">
        <v>2.2999999999999998</v>
      </c>
      <c r="E9451" t="s">
        <v>16</v>
      </c>
      <c r="F9451" t="s">
        <v>25</v>
      </c>
      <c r="G9451">
        <v>50161</v>
      </c>
      <c r="H9451">
        <v>2</v>
      </c>
      <c r="I9451">
        <v>3</v>
      </c>
      <c r="J9451">
        <v>6996</v>
      </c>
    </row>
    <row r="9452" spans="1:10" x14ac:dyDescent="0.2">
      <c r="A9452" t="s">
        <v>14</v>
      </c>
      <c r="B9452" t="s">
        <v>39</v>
      </c>
      <c r="C9452">
        <v>2000</v>
      </c>
      <c r="D9452">
        <v>3.6</v>
      </c>
      <c r="E9452" t="s">
        <v>16</v>
      </c>
      <c r="F9452" t="s">
        <v>13</v>
      </c>
      <c r="G9452">
        <v>63260</v>
      </c>
      <c r="H9452">
        <v>4</v>
      </c>
      <c r="I9452">
        <v>1</v>
      </c>
      <c r="J9452">
        <v>7434</v>
      </c>
    </row>
    <row r="9453" spans="1:10" x14ac:dyDescent="0.2">
      <c r="A9453" t="s">
        <v>36</v>
      </c>
      <c r="B9453" t="s">
        <v>37</v>
      </c>
      <c r="C9453">
        <v>2015</v>
      </c>
      <c r="D9453">
        <v>2.9</v>
      </c>
      <c r="E9453" t="s">
        <v>12</v>
      </c>
      <c r="F9453" t="s">
        <v>25</v>
      </c>
      <c r="G9453">
        <v>207667</v>
      </c>
      <c r="H9453">
        <v>5</v>
      </c>
      <c r="I9453">
        <v>2</v>
      </c>
      <c r="J9453">
        <v>7346</v>
      </c>
    </row>
    <row r="9454" spans="1:10" x14ac:dyDescent="0.2">
      <c r="A9454" t="s">
        <v>10</v>
      </c>
      <c r="B9454" t="s">
        <v>11</v>
      </c>
      <c r="C9454">
        <v>2023</v>
      </c>
      <c r="D9454">
        <v>3.2</v>
      </c>
      <c r="E9454" t="s">
        <v>16</v>
      </c>
      <c r="F9454" t="s">
        <v>17</v>
      </c>
      <c r="G9454">
        <v>26840</v>
      </c>
      <c r="H9454">
        <v>5</v>
      </c>
      <c r="I9454">
        <v>4</v>
      </c>
      <c r="J9454">
        <v>16163</v>
      </c>
    </row>
    <row r="9455" spans="1:10" x14ac:dyDescent="0.2">
      <c r="A9455" t="s">
        <v>29</v>
      </c>
      <c r="B9455" t="s">
        <v>35</v>
      </c>
      <c r="C9455">
        <v>2010</v>
      </c>
      <c r="D9455">
        <v>2.8</v>
      </c>
      <c r="E9455" t="s">
        <v>16</v>
      </c>
      <c r="F9455" t="s">
        <v>13</v>
      </c>
      <c r="G9455">
        <v>107579</v>
      </c>
      <c r="H9455">
        <v>4</v>
      </c>
      <c r="I9455">
        <v>1</v>
      </c>
      <c r="J9455">
        <v>8748</v>
      </c>
    </row>
    <row r="9456" spans="1:10" x14ac:dyDescent="0.2">
      <c r="A9456" t="s">
        <v>20</v>
      </c>
      <c r="B9456" t="s">
        <v>42</v>
      </c>
      <c r="C9456">
        <v>2018</v>
      </c>
      <c r="D9456">
        <v>3.9</v>
      </c>
      <c r="E9456" t="s">
        <v>28</v>
      </c>
      <c r="F9456" t="s">
        <v>25</v>
      </c>
      <c r="G9456">
        <v>274722</v>
      </c>
      <c r="H9456">
        <v>2</v>
      </c>
      <c r="I9456">
        <v>4</v>
      </c>
      <c r="J9456">
        <v>7905</v>
      </c>
    </row>
    <row r="9457" spans="1:10" x14ac:dyDescent="0.2">
      <c r="A9457" t="s">
        <v>40</v>
      </c>
      <c r="B9457" t="s">
        <v>49</v>
      </c>
      <c r="C9457">
        <v>2004</v>
      </c>
      <c r="D9457">
        <v>2.9</v>
      </c>
      <c r="E9457" t="s">
        <v>12</v>
      </c>
      <c r="F9457" t="s">
        <v>25</v>
      </c>
      <c r="G9457">
        <v>202771</v>
      </c>
      <c r="H9457">
        <v>5</v>
      </c>
      <c r="I9457">
        <v>4</v>
      </c>
      <c r="J9457">
        <v>4144</v>
      </c>
    </row>
    <row r="9458" spans="1:10" x14ac:dyDescent="0.2">
      <c r="A9458" t="s">
        <v>20</v>
      </c>
      <c r="B9458" t="s">
        <v>42</v>
      </c>
      <c r="C9458">
        <v>2008</v>
      </c>
      <c r="D9458">
        <v>1.6</v>
      </c>
      <c r="E9458" t="s">
        <v>28</v>
      </c>
      <c r="F9458" t="s">
        <v>17</v>
      </c>
      <c r="G9458">
        <v>239268</v>
      </c>
      <c r="H9458">
        <v>5</v>
      </c>
      <c r="I9458">
        <v>5</v>
      </c>
      <c r="J9458">
        <v>4814</v>
      </c>
    </row>
    <row r="9459" spans="1:10" x14ac:dyDescent="0.2">
      <c r="A9459" t="s">
        <v>33</v>
      </c>
      <c r="B9459" t="s">
        <v>34</v>
      </c>
      <c r="C9459">
        <v>2003</v>
      </c>
      <c r="D9459">
        <v>2.2999999999999998</v>
      </c>
      <c r="E9459" t="s">
        <v>16</v>
      </c>
      <c r="F9459" t="s">
        <v>13</v>
      </c>
      <c r="G9459">
        <v>248419</v>
      </c>
      <c r="H9459">
        <v>3</v>
      </c>
      <c r="I9459">
        <v>2</v>
      </c>
      <c r="J9459">
        <v>3331</v>
      </c>
    </row>
    <row r="9460" spans="1:10" x14ac:dyDescent="0.2">
      <c r="A9460" t="s">
        <v>36</v>
      </c>
      <c r="B9460" t="s">
        <v>53</v>
      </c>
      <c r="C9460">
        <v>2000</v>
      </c>
      <c r="D9460">
        <v>1.1000000000000001</v>
      </c>
      <c r="E9460" t="s">
        <v>22</v>
      </c>
      <c r="F9460" t="s">
        <v>17</v>
      </c>
      <c r="G9460">
        <v>157147</v>
      </c>
      <c r="H9460">
        <v>4</v>
      </c>
      <c r="I9460">
        <v>5</v>
      </c>
      <c r="J9460">
        <v>5557</v>
      </c>
    </row>
    <row r="9461" spans="1:10" x14ac:dyDescent="0.2">
      <c r="A9461" t="s">
        <v>18</v>
      </c>
      <c r="B9461" t="s">
        <v>52</v>
      </c>
      <c r="C9461">
        <v>2007</v>
      </c>
      <c r="D9461">
        <v>4.9000000000000004</v>
      </c>
      <c r="E9461" t="s">
        <v>12</v>
      </c>
      <c r="F9461" t="s">
        <v>25</v>
      </c>
      <c r="G9461">
        <v>138621</v>
      </c>
      <c r="H9461">
        <v>4</v>
      </c>
      <c r="I9461">
        <v>1</v>
      </c>
      <c r="J9461">
        <v>8327</v>
      </c>
    </row>
    <row r="9462" spans="1:10" x14ac:dyDescent="0.2">
      <c r="A9462" t="s">
        <v>33</v>
      </c>
      <c r="B9462" t="s">
        <v>55</v>
      </c>
      <c r="C9462">
        <v>2003</v>
      </c>
      <c r="D9462">
        <v>3.2</v>
      </c>
      <c r="E9462" t="s">
        <v>12</v>
      </c>
      <c r="F9462" t="s">
        <v>17</v>
      </c>
      <c r="G9462">
        <v>229631</v>
      </c>
      <c r="H9462">
        <v>3</v>
      </c>
      <c r="I9462">
        <v>1</v>
      </c>
      <c r="J9462">
        <v>5107</v>
      </c>
    </row>
    <row r="9463" spans="1:10" x14ac:dyDescent="0.2">
      <c r="A9463" t="s">
        <v>14</v>
      </c>
      <c r="B9463" t="s">
        <v>46</v>
      </c>
      <c r="C9463">
        <v>2009</v>
      </c>
      <c r="D9463">
        <v>4.7</v>
      </c>
      <c r="E9463" t="s">
        <v>22</v>
      </c>
      <c r="F9463" t="s">
        <v>17</v>
      </c>
      <c r="G9463">
        <v>183255</v>
      </c>
      <c r="H9463">
        <v>2</v>
      </c>
      <c r="I9463">
        <v>5</v>
      </c>
      <c r="J9463">
        <v>11334</v>
      </c>
    </row>
    <row r="9464" spans="1:10" x14ac:dyDescent="0.2">
      <c r="A9464" t="s">
        <v>18</v>
      </c>
      <c r="B9464" t="s">
        <v>52</v>
      </c>
      <c r="C9464">
        <v>2000</v>
      </c>
      <c r="D9464">
        <v>4.5</v>
      </c>
      <c r="E9464" t="s">
        <v>12</v>
      </c>
      <c r="F9464" t="s">
        <v>17</v>
      </c>
      <c r="G9464">
        <v>73476</v>
      </c>
      <c r="H9464">
        <v>4</v>
      </c>
      <c r="I9464">
        <v>4</v>
      </c>
      <c r="J9464">
        <v>8630</v>
      </c>
    </row>
    <row r="9465" spans="1:10" x14ac:dyDescent="0.2">
      <c r="A9465" t="s">
        <v>18</v>
      </c>
      <c r="B9465" t="s">
        <v>19</v>
      </c>
      <c r="C9465">
        <v>2023</v>
      </c>
      <c r="D9465">
        <v>3.7</v>
      </c>
      <c r="E9465" t="s">
        <v>16</v>
      </c>
      <c r="F9465" t="s">
        <v>13</v>
      </c>
      <c r="G9465">
        <v>292154</v>
      </c>
      <c r="H9465">
        <v>3</v>
      </c>
      <c r="I9465">
        <v>1</v>
      </c>
      <c r="J9465">
        <v>9856</v>
      </c>
    </row>
    <row r="9466" spans="1:10" x14ac:dyDescent="0.2">
      <c r="A9466" t="s">
        <v>20</v>
      </c>
      <c r="B9466" t="s">
        <v>50</v>
      </c>
      <c r="C9466">
        <v>2013</v>
      </c>
      <c r="D9466">
        <v>1.2</v>
      </c>
      <c r="E9466" t="s">
        <v>28</v>
      </c>
      <c r="F9466" t="s">
        <v>17</v>
      </c>
      <c r="G9466">
        <v>55785</v>
      </c>
      <c r="H9466">
        <v>3</v>
      </c>
      <c r="I9466">
        <v>1</v>
      </c>
      <c r="J9466">
        <v>9584</v>
      </c>
    </row>
    <row r="9467" spans="1:10" x14ac:dyDescent="0.2">
      <c r="A9467" t="s">
        <v>29</v>
      </c>
      <c r="B9467" t="s">
        <v>30</v>
      </c>
      <c r="C9467">
        <v>2011</v>
      </c>
      <c r="D9467">
        <v>2.4</v>
      </c>
      <c r="E9467" t="s">
        <v>28</v>
      </c>
      <c r="F9467" t="s">
        <v>17</v>
      </c>
      <c r="G9467">
        <v>157980</v>
      </c>
      <c r="H9467">
        <v>5</v>
      </c>
      <c r="I9467">
        <v>5</v>
      </c>
      <c r="J9467">
        <v>8140</v>
      </c>
    </row>
    <row r="9468" spans="1:10" x14ac:dyDescent="0.2">
      <c r="A9468" t="s">
        <v>23</v>
      </c>
      <c r="B9468" t="s">
        <v>45</v>
      </c>
      <c r="C9468">
        <v>2013</v>
      </c>
      <c r="D9468">
        <v>3.6</v>
      </c>
      <c r="E9468" t="s">
        <v>28</v>
      </c>
      <c r="F9468" t="s">
        <v>17</v>
      </c>
      <c r="G9468">
        <v>297197</v>
      </c>
      <c r="H9468">
        <v>4</v>
      </c>
      <c r="I9468">
        <v>1</v>
      </c>
      <c r="J9468">
        <v>7156</v>
      </c>
    </row>
    <row r="9469" spans="1:10" x14ac:dyDescent="0.2">
      <c r="A9469" t="s">
        <v>18</v>
      </c>
      <c r="B9469" t="s">
        <v>19</v>
      </c>
      <c r="C9469">
        <v>2008</v>
      </c>
      <c r="D9469">
        <v>2</v>
      </c>
      <c r="E9469" t="s">
        <v>28</v>
      </c>
      <c r="F9469" t="s">
        <v>13</v>
      </c>
      <c r="G9469">
        <v>147140</v>
      </c>
      <c r="H9469">
        <v>5</v>
      </c>
      <c r="I9469">
        <v>3</v>
      </c>
      <c r="J9469">
        <v>5557</v>
      </c>
    </row>
    <row r="9470" spans="1:10" x14ac:dyDescent="0.2">
      <c r="A9470" t="s">
        <v>20</v>
      </c>
      <c r="B9470" t="s">
        <v>21</v>
      </c>
      <c r="C9470">
        <v>2018</v>
      </c>
      <c r="D9470">
        <v>4.7</v>
      </c>
      <c r="E9470" t="s">
        <v>22</v>
      </c>
      <c r="F9470" t="s">
        <v>17</v>
      </c>
      <c r="G9470">
        <v>48270</v>
      </c>
      <c r="H9470">
        <v>2</v>
      </c>
      <c r="I9470">
        <v>1</v>
      </c>
      <c r="J9470">
        <v>16734</v>
      </c>
    </row>
    <row r="9471" spans="1:10" x14ac:dyDescent="0.2">
      <c r="A9471" t="s">
        <v>36</v>
      </c>
      <c r="B9471" t="s">
        <v>37</v>
      </c>
      <c r="C9471">
        <v>2015</v>
      </c>
      <c r="D9471">
        <v>4.7</v>
      </c>
      <c r="E9471" t="s">
        <v>12</v>
      </c>
      <c r="F9471" t="s">
        <v>17</v>
      </c>
      <c r="G9471">
        <v>79643</v>
      </c>
      <c r="H9471">
        <v>4</v>
      </c>
      <c r="I9471">
        <v>4</v>
      </c>
      <c r="J9471">
        <v>13207</v>
      </c>
    </row>
    <row r="9472" spans="1:10" x14ac:dyDescent="0.2">
      <c r="A9472" t="s">
        <v>29</v>
      </c>
      <c r="B9472" t="s">
        <v>30</v>
      </c>
      <c r="C9472">
        <v>2002</v>
      </c>
      <c r="D9472">
        <v>3.8</v>
      </c>
      <c r="E9472" t="s">
        <v>22</v>
      </c>
      <c r="F9472" t="s">
        <v>17</v>
      </c>
      <c r="G9472">
        <v>195409</v>
      </c>
      <c r="H9472">
        <v>5</v>
      </c>
      <c r="I9472">
        <v>4</v>
      </c>
      <c r="J9472">
        <v>8091</v>
      </c>
    </row>
    <row r="9473" spans="1:10" x14ac:dyDescent="0.2">
      <c r="A9473" t="s">
        <v>20</v>
      </c>
      <c r="B9473" t="s">
        <v>42</v>
      </c>
      <c r="C9473">
        <v>2001</v>
      </c>
      <c r="D9473">
        <v>3.7</v>
      </c>
      <c r="E9473" t="s">
        <v>12</v>
      </c>
      <c r="F9473" t="s">
        <v>17</v>
      </c>
      <c r="G9473">
        <v>137936</v>
      </c>
      <c r="H9473">
        <v>2</v>
      </c>
      <c r="I9473">
        <v>5</v>
      </c>
      <c r="J9473">
        <v>6841</v>
      </c>
    </row>
    <row r="9474" spans="1:10" x14ac:dyDescent="0.2">
      <c r="A9474" t="s">
        <v>20</v>
      </c>
      <c r="B9474" t="s">
        <v>21</v>
      </c>
      <c r="C9474">
        <v>2002</v>
      </c>
      <c r="D9474">
        <v>2.7</v>
      </c>
      <c r="E9474" t="s">
        <v>16</v>
      </c>
      <c r="F9474" t="s">
        <v>25</v>
      </c>
      <c r="G9474">
        <v>216473</v>
      </c>
      <c r="H9474">
        <v>3</v>
      </c>
      <c r="I9474">
        <v>5</v>
      </c>
      <c r="J9474">
        <v>4070</v>
      </c>
    </row>
    <row r="9475" spans="1:10" x14ac:dyDescent="0.2">
      <c r="A9475" t="s">
        <v>33</v>
      </c>
      <c r="B9475" t="s">
        <v>34</v>
      </c>
      <c r="C9475">
        <v>2018</v>
      </c>
      <c r="D9475">
        <v>3.9</v>
      </c>
      <c r="E9475" t="s">
        <v>28</v>
      </c>
      <c r="F9475" t="s">
        <v>13</v>
      </c>
      <c r="G9475">
        <v>1066</v>
      </c>
      <c r="H9475">
        <v>4</v>
      </c>
      <c r="I9475">
        <v>5</v>
      </c>
      <c r="J9475">
        <v>13378</v>
      </c>
    </row>
    <row r="9476" spans="1:10" x14ac:dyDescent="0.2">
      <c r="A9476" t="s">
        <v>10</v>
      </c>
      <c r="B9476" t="s">
        <v>48</v>
      </c>
      <c r="C9476">
        <v>2021</v>
      </c>
      <c r="D9476">
        <v>2.7</v>
      </c>
      <c r="E9476" t="s">
        <v>12</v>
      </c>
      <c r="F9476" t="s">
        <v>13</v>
      </c>
      <c r="G9476">
        <v>39276</v>
      </c>
      <c r="H9476">
        <v>4</v>
      </c>
      <c r="I9476">
        <v>1</v>
      </c>
      <c r="J9476">
        <v>12314</v>
      </c>
    </row>
    <row r="9477" spans="1:10" x14ac:dyDescent="0.2">
      <c r="A9477" t="s">
        <v>33</v>
      </c>
      <c r="B9477" t="s">
        <v>34</v>
      </c>
      <c r="C9477">
        <v>2015</v>
      </c>
      <c r="D9477">
        <v>3.1</v>
      </c>
      <c r="E9477" t="s">
        <v>12</v>
      </c>
      <c r="F9477" t="s">
        <v>17</v>
      </c>
      <c r="G9477">
        <v>182726</v>
      </c>
      <c r="H9477">
        <v>3</v>
      </c>
      <c r="I9477">
        <v>4</v>
      </c>
      <c r="J9477">
        <v>9545</v>
      </c>
    </row>
    <row r="9478" spans="1:10" x14ac:dyDescent="0.2">
      <c r="A9478" t="s">
        <v>10</v>
      </c>
      <c r="B9478" t="s">
        <v>48</v>
      </c>
      <c r="C9478">
        <v>2006</v>
      </c>
      <c r="D9478">
        <v>3.8</v>
      </c>
      <c r="E9478" t="s">
        <v>16</v>
      </c>
      <c r="F9478" t="s">
        <v>17</v>
      </c>
      <c r="G9478">
        <v>180846</v>
      </c>
      <c r="H9478">
        <v>4</v>
      </c>
      <c r="I9478">
        <v>3</v>
      </c>
      <c r="J9478">
        <v>8583</v>
      </c>
    </row>
    <row r="9479" spans="1:10" x14ac:dyDescent="0.2">
      <c r="A9479" t="s">
        <v>20</v>
      </c>
      <c r="B9479" t="s">
        <v>21</v>
      </c>
      <c r="C9479">
        <v>2007</v>
      </c>
      <c r="D9479">
        <v>1.2</v>
      </c>
      <c r="E9479" t="s">
        <v>12</v>
      </c>
      <c r="F9479" t="s">
        <v>25</v>
      </c>
      <c r="G9479">
        <v>209325</v>
      </c>
      <c r="H9479">
        <v>2</v>
      </c>
      <c r="I9479">
        <v>5</v>
      </c>
      <c r="J9479">
        <v>3213</v>
      </c>
    </row>
    <row r="9480" spans="1:10" x14ac:dyDescent="0.2">
      <c r="A9480" t="s">
        <v>36</v>
      </c>
      <c r="B9480" t="s">
        <v>53</v>
      </c>
      <c r="C9480">
        <v>2020</v>
      </c>
      <c r="D9480">
        <v>4.7</v>
      </c>
      <c r="E9480" t="s">
        <v>22</v>
      </c>
      <c r="F9480" t="s">
        <v>13</v>
      </c>
      <c r="G9480">
        <v>41018</v>
      </c>
      <c r="H9480">
        <v>4</v>
      </c>
      <c r="I9480">
        <v>5</v>
      </c>
      <c r="J9480">
        <v>15979</v>
      </c>
    </row>
    <row r="9481" spans="1:10" x14ac:dyDescent="0.2">
      <c r="A9481" t="s">
        <v>10</v>
      </c>
      <c r="B9481" t="s">
        <v>11</v>
      </c>
      <c r="C9481">
        <v>2006</v>
      </c>
      <c r="D9481">
        <v>1.3</v>
      </c>
      <c r="E9481" t="s">
        <v>22</v>
      </c>
      <c r="F9481" t="s">
        <v>13</v>
      </c>
      <c r="G9481">
        <v>52771</v>
      </c>
      <c r="H9481">
        <v>5</v>
      </c>
      <c r="I9481">
        <v>5</v>
      </c>
      <c r="J9481">
        <v>8144</v>
      </c>
    </row>
    <row r="9482" spans="1:10" x14ac:dyDescent="0.2">
      <c r="A9482" t="s">
        <v>20</v>
      </c>
      <c r="B9482" t="s">
        <v>21</v>
      </c>
      <c r="C9482">
        <v>2004</v>
      </c>
      <c r="D9482">
        <v>1.9</v>
      </c>
      <c r="E9482" t="s">
        <v>16</v>
      </c>
      <c r="F9482" t="s">
        <v>13</v>
      </c>
      <c r="G9482">
        <v>152740</v>
      </c>
      <c r="H9482">
        <v>5</v>
      </c>
      <c r="I9482">
        <v>5</v>
      </c>
      <c r="J9482">
        <v>5145</v>
      </c>
    </row>
    <row r="9483" spans="1:10" x14ac:dyDescent="0.2">
      <c r="A9483" t="s">
        <v>29</v>
      </c>
      <c r="B9483" t="s">
        <v>56</v>
      </c>
      <c r="C9483">
        <v>2012</v>
      </c>
      <c r="D9483">
        <v>4.2</v>
      </c>
      <c r="E9483" t="s">
        <v>22</v>
      </c>
      <c r="F9483" t="s">
        <v>25</v>
      </c>
      <c r="G9483">
        <v>211772</v>
      </c>
      <c r="H9483">
        <v>5</v>
      </c>
      <c r="I9483">
        <v>3</v>
      </c>
      <c r="J9483">
        <v>9664</v>
      </c>
    </row>
    <row r="9484" spans="1:10" x14ac:dyDescent="0.2">
      <c r="A9484" t="s">
        <v>40</v>
      </c>
      <c r="B9484" t="s">
        <v>51</v>
      </c>
      <c r="C9484">
        <v>2021</v>
      </c>
      <c r="D9484">
        <v>3.9</v>
      </c>
      <c r="E9484" t="s">
        <v>22</v>
      </c>
      <c r="F9484" t="s">
        <v>17</v>
      </c>
      <c r="G9484">
        <v>156720</v>
      </c>
      <c r="H9484">
        <v>5</v>
      </c>
      <c r="I9484">
        <v>2</v>
      </c>
      <c r="J9484">
        <v>14665</v>
      </c>
    </row>
    <row r="9485" spans="1:10" x14ac:dyDescent="0.2">
      <c r="A9485" t="s">
        <v>20</v>
      </c>
      <c r="B9485" t="s">
        <v>42</v>
      </c>
      <c r="C9485">
        <v>2008</v>
      </c>
      <c r="D9485">
        <v>4.3</v>
      </c>
      <c r="E9485" t="s">
        <v>22</v>
      </c>
      <c r="F9485" t="s">
        <v>13</v>
      </c>
      <c r="G9485">
        <v>163272</v>
      </c>
      <c r="H9485">
        <v>4</v>
      </c>
      <c r="I9485">
        <v>2</v>
      </c>
      <c r="J9485">
        <v>9534</v>
      </c>
    </row>
    <row r="9486" spans="1:10" x14ac:dyDescent="0.2">
      <c r="A9486" t="s">
        <v>29</v>
      </c>
      <c r="B9486" t="s">
        <v>30</v>
      </c>
      <c r="C9486">
        <v>2016</v>
      </c>
      <c r="D9486">
        <v>4.4000000000000004</v>
      </c>
      <c r="E9486" t="s">
        <v>16</v>
      </c>
      <c r="F9486" t="s">
        <v>25</v>
      </c>
      <c r="G9486">
        <v>42823</v>
      </c>
      <c r="H9486">
        <v>2</v>
      </c>
      <c r="I9486">
        <v>2</v>
      </c>
      <c r="J9486">
        <v>13443</v>
      </c>
    </row>
    <row r="9487" spans="1:10" x14ac:dyDescent="0.2">
      <c r="A9487" t="s">
        <v>36</v>
      </c>
      <c r="B9487" t="s">
        <v>37</v>
      </c>
      <c r="C9487">
        <v>2014</v>
      </c>
      <c r="D9487">
        <v>1.9</v>
      </c>
      <c r="E9487" t="s">
        <v>22</v>
      </c>
      <c r="F9487" t="s">
        <v>17</v>
      </c>
      <c r="G9487">
        <v>197113</v>
      </c>
      <c r="H9487">
        <v>5</v>
      </c>
      <c r="I9487">
        <v>3</v>
      </c>
      <c r="J9487">
        <v>9757</v>
      </c>
    </row>
    <row r="9488" spans="1:10" x14ac:dyDescent="0.2">
      <c r="A9488" t="s">
        <v>29</v>
      </c>
      <c r="B9488" t="s">
        <v>56</v>
      </c>
      <c r="C9488">
        <v>2023</v>
      </c>
      <c r="D9488">
        <v>2.6</v>
      </c>
      <c r="E9488" t="s">
        <v>28</v>
      </c>
      <c r="F9488" t="s">
        <v>17</v>
      </c>
      <c r="G9488">
        <v>62826</v>
      </c>
      <c r="H9488">
        <v>4</v>
      </c>
      <c r="I9488">
        <v>1</v>
      </c>
      <c r="J9488">
        <v>13843</v>
      </c>
    </row>
    <row r="9489" spans="1:10" x14ac:dyDescent="0.2">
      <c r="A9489" t="s">
        <v>26</v>
      </c>
      <c r="B9489" t="s">
        <v>47</v>
      </c>
      <c r="C9489">
        <v>2000</v>
      </c>
      <c r="D9489">
        <v>2.2000000000000002</v>
      </c>
      <c r="E9489" t="s">
        <v>12</v>
      </c>
      <c r="F9489" t="s">
        <v>13</v>
      </c>
      <c r="G9489">
        <v>153490</v>
      </c>
      <c r="H9489">
        <v>3</v>
      </c>
      <c r="I9489">
        <v>5</v>
      </c>
      <c r="J9489">
        <v>3230</v>
      </c>
    </row>
    <row r="9490" spans="1:10" x14ac:dyDescent="0.2">
      <c r="A9490" t="s">
        <v>20</v>
      </c>
      <c r="B9490" t="s">
        <v>21</v>
      </c>
      <c r="C9490">
        <v>2000</v>
      </c>
      <c r="D9490">
        <v>3.8</v>
      </c>
      <c r="E9490" t="s">
        <v>16</v>
      </c>
      <c r="F9490" t="s">
        <v>17</v>
      </c>
      <c r="G9490">
        <v>245488</v>
      </c>
      <c r="H9490">
        <v>4</v>
      </c>
      <c r="I9490">
        <v>1</v>
      </c>
      <c r="J9490">
        <v>5490</v>
      </c>
    </row>
    <row r="9491" spans="1:10" x14ac:dyDescent="0.2">
      <c r="A9491" t="s">
        <v>18</v>
      </c>
      <c r="B9491" t="s">
        <v>54</v>
      </c>
      <c r="C9491">
        <v>2004</v>
      </c>
      <c r="D9491">
        <v>2.4</v>
      </c>
      <c r="E9491" t="s">
        <v>12</v>
      </c>
      <c r="F9491" t="s">
        <v>13</v>
      </c>
      <c r="G9491">
        <v>118906</v>
      </c>
      <c r="H9491">
        <v>2</v>
      </c>
      <c r="I9491">
        <v>2</v>
      </c>
      <c r="J9491">
        <v>5321</v>
      </c>
    </row>
    <row r="9492" spans="1:10" x14ac:dyDescent="0.2">
      <c r="A9492" t="s">
        <v>29</v>
      </c>
      <c r="B9492" t="s">
        <v>35</v>
      </c>
      <c r="C9492">
        <v>2016</v>
      </c>
      <c r="D9492">
        <v>2</v>
      </c>
      <c r="E9492" t="s">
        <v>28</v>
      </c>
      <c r="F9492" t="s">
        <v>17</v>
      </c>
      <c r="G9492">
        <v>102074</v>
      </c>
      <c r="H9492">
        <v>4</v>
      </c>
      <c r="I9492">
        <v>5</v>
      </c>
      <c r="J9492">
        <v>10358</v>
      </c>
    </row>
    <row r="9493" spans="1:10" x14ac:dyDescent="0.2">
      <c r="A9493" t="s">
        <v>14</v>
      </c>
      <c r="B9493" t="s">
        <v>15</v>
      </c>
      <c r="C9493">
        <v>2000</v>
      </c>
      <c r="D9493">
        <v>3.7</v>
      </c>
      <c r="E9493" t="s">
        <v>12</v>
      </c>
      <c r="F9493" t="s">
        <v>25</v>
      </c>
      <c r="G9493">
        <v>177606</v>
      </c>
      <c r="H9493">
        <v>2</v>
      </c>
      <c r="I9493">
        <v>2</v>
      </c>
      <c r="J9493">
        <v>4247</v>
      </c>
    </row>
    <row r="9494" spans="1:10" x14ac:dyDescent="0.2">
      <c r="A9494" t="s">
        <v>26</v>
      </c>
      <c r="B9494" t="s">
        <v>27</v>
      </c>
      <c r="C9494">
        <v>2012</v>
      </c>
      <c r="D9494">
        <v>3.2</v>
      </c>
      <c r="E9494" t="s">
        <v>16</v>
      </c>
      <c r="F9494" t="s">
        <v>13</v>
      </c>
      <c r="G9494">
        <v>284302</v>
      </c>
      <c r="H9494">
        <v>5</v>
      </c>
      <c r="I9494">
        <v>1</v>
      </c>
      <c r="J9494">
        <v>6213</v>
      </c>
    </row>
    <row r="9495" spans="1:10" x14ac:dyDescent="0.2">
      <c r="A9495" t="s">
        <v>29</v>
      </c>
      <c r="B9495" t="s">
        <v>56</v>
      </c>
      <c r="C9495">
        <v>2001</v>
      </c>
      <c r="D9495">
        <v>5</v>
      </c>
      <c r="E9495" t="s">
        <v>28</v>
      </c>
      <c r="F9495" t="s">
        <v>13</v>
      </c>
      <c r="G9495">
        <v>296847</v>
      </c>
      <c r="H9495">
        <v>4</v>
      </c>
      <c r="I9495">
        <v>4</v>
      </c>
      <c r="J9495">
        <v>3463</v>
      </c>
    </row>
    <row r="9496" spans="1:10" x14ac:dyDescent="0.2">
      <c r="A9496" t="s">
        <v>36</v>
      </c>
      <c r="B9496" t="s">
        <v>37</v>
      </c>
      <c r="C9496">
        <v>2011</v>
      </c>
      <c r="D9496">
        <v>3.4</v>
      </c>
      <c r="E9496" t="s">
        <v>16</v>
      </c>
      <c r="F9496" t="s">
        <v>25</v>
      </c>
      <c r="G9496">
        <v>36322</v>
      </c>
      <c r="H9496">
        <v>5</v>
      </c>
      <c r="I9496">
        <v>1</v>
      </c>
      <c r="J9496">
        <v>11073</v>
      </c>
    </row>
    <row r="9497" spans="1:10" x14ac:dyDescent="0.2">
      <c r="A9497" t="s">
        <v>14</v>
      </c>
      <c r="B9497" t="s">
        <v>39</v>
      </c>
      <c r="C9497">
        <v>2019</v>
      </c>
      <c r="D9497">
        <v>2.2999999999999998</v>
      </c>
      <c r="E9497" t="s">
        <v>28</v>
      </c>
      <c r="F9497" t="s">
        <v>25</v>
      </c>
      <c r="G9497">
        <v>144369</v>
      </c>
      <c r="H9497">
        <v>4</v>
      </c>
      <c r="I9497">
        <v>3</v>
      </c>
      <c r="J9497">
        <v>9212</v>
      </c>
    </row>
    <row r="9498" spans="1:10" x14ac:dyDescent="0.2">
      <c r="A9498" t="s">
        <v>18</v>
      </c>
      <c r="B9498" t="s">
        <v>52</v>
      </c>
      <c r="C9498">
        <v>2008</v>
      </c>
      <c r="D9498">
        <v>2.7</v>
      </c>
      <c r="E9498" t="s">
        <v>28</v>
      </c>
      <c r="F9498" t="s">
        <v>13</v>
      </c>
      <c r="G9498">
        <v>181728</v>
      </c>
      <c r="H9498">
        <v>2</v>
      </c>
      <c r="I9498">
        <v>5</v>
      </c>
      <c r="J9498">
        <v>5565</v>
      </c>
    </row>
    <row r="9499" spans="1:10" x14ac:dyDescent="0.2">
      <c r="A9499" t="s">
        <v>36</v>
      </c>
      <c r="B9499" t="s">
        <v>37</v>
      </c>
      <c r="C9499">
        <v>2006</v>
      </c>
      <c r="D9499">
        <v>3.4</v>
      </c>
      <c r="E9499" t="s">
        <v>28</v>
      </c>
      <c r="F9499" t="s">
        <v>25</v>
      </c>
      <c r="G9499">
        <v>26018</v>
      </c>
      <c r="H9499">
        <v>3</v>
      </c>
      <c r="I9499">
        <v>2</v>
      </c>
      <c r="J9499">
        <v>8779</v>
      </c>
    </row>
    <row r="9500" spans="1:10" x14ac:dyDescent="0.2">
      <c r="A9500" t="s">
        <v>26</v>
      </c>
      <c r="B9500" t="s">
        <v>47</v>
      </c>
      <c r="C9500">
        <v>2000</v>
      </c>
      <c r="D9500">
        <v>1.9</v>
      </c>
      <c r="E9500" t="s">
        <v>22</v>
      </c>
      <c r="F9500" t="s">
        <v>13</v>
      </c>
      <c r="G9500">
        <v>48815</v>
      </c>
      <c r="H9500">
        <v>3</v>
      </c>
      <c r="I9500">
        <v>4</v>
      </c>
      <c r="J9500">
        <v>7023</v>
      </c>
    </row>
    <row r="9501" spans="1:10" x14ac:dyDescent="0.2">
      <c r="A9501" t="s">
        <v>20</v>
      </c>
      <c r="B9501" t="s">
        <v>50</v>
      </c>
      <c r="C9501">
        <v>2000</v>
      </c>
      <c r="D9501">
        <v>1.9</v>
      </c>
      <c r="E9501" t="s">
        <v>12</v>
      </c>
      <c r="F9501" t="s">
        <v>17</v>
      </c>
      <c r="G9501">
        <v>179009</v>
      </c>
      <c r="H9501">
        <v>5</v>
      </c>
      <c r="I9501">
        <v>2</v>
      </c>
      <c r="J9501">
        <v>3919</v>
      </c>
    </row>
    <row r="9502" spans="1:10" x14ac:dyDescent="0.2">
      <c r="A9502" t="s">
        <v>23</v>
      </c>
      <c r="B9502" t="s">
        <v>38</v>
      </c>
      <c r="C9502">
        <v>2010</v>
      </c>
      <c r="D9502">
        <v>1.2</v>
      </c>
      <c r="E9502" t="s">
        <v>28</v>
      </c>
      <c r="F9502" t="s">
        <v>17</v>
      </c>
      <c r="G9502">
        <v>62936</v>
      </c>
      <c r="H9502">
        <v>2</v>
      </c>
      <c r="I9502">
        <v>1</v>
      </c>
      <c r="J9502">
        <v>8541</v>
      </c>
    </row>
    <row r="9503" spans="1:10" x14ac:dyDescent="0.2">
      <c r="A9503" t="s">
        <v>23</v>
      </c>
      <c r="B9503" t="s">
        <v>38</v>
      </c>
      <c r="C9503">
        <v>2021</v>
      </c>
      <c r="D9503">
        <v>1.7</v>
      </c>
      <c r="E9503" t="s">
        <v>12</v>
      </c>
      <c r="F9503" t="s">
        <v>17</v>
      </c>
      <c r="G9503">
        <v>119053</v>
      </c>
      <c r="H9503">
        <v>5</v>
      </c>
      <c r="I9503">
        <v>5</v>
      </c>
      <c r="J9503">
        <v>11218</v>
      </c>
    </row>
    <row r="9504" spans="1:10" x14ac:dyDescent="0.2">
      <c r="A9504" t="s">
        <v>33</v>
      </c>
      <c r="B9504" t="s">
        <v>55</v>
      </c>
      <c r="C9504">
        <v>2005</v>
      </c>
      <c r="D9504">
        <v>4.5999999999999996</v>
      </c>
      <c r="E9504" t="s">
        <v>22</v>
      </c>
      <c r="F9504" t="s">
        <v>13</v>
      </c>
      <c r="G9504">
        <v>119856</v>
      </c>
      <c r="H9504">
        <v>3</v>
      </c>
      <c r="I9504">
        <v>4</v>
      </c>
      <c r="J9504">
        <v>9802</v>
      </c>
    </row>
    <row r="9505" spans="1:10" x14ac:dyDescent="0.2">
      <c r="A9505" t="s">
        <v>40</v>
      </c>
      <c r="B9505" t="s">
        <v>49</v>
      </c>
      <c r="C9505">
        <v>2021</v>
      </c>
      <c r="D9505">
        <v>4.7</v>
      </c>
      <c r="E9505" t="s">
        <v>16</v>
      </c>
      <c r="F9505" t="s">
        <v>25</v>
      </c>
      <c r="G9505">
        <v>203072</v>
      </c>
      <c r="H9505">
        <v>4</v>
      </c>
      <c r="I9505">
        <v>4</v>
      </c>
      <c r="J9505">
        <v>12038</v>
      </c>
    </row>
    <row r="9506" spans="1:10" x14ac:dyDescent="0.2">
      <c r="A9506" t="s">
        <v>18</v>
      </c>
      <c r="B9506" t="s">
        <v>52</v>
      </c>
      <c r="C9506">
        <v>2009</v>
      </c>
      <c r="D9506">
        <v>4</v>
      </c>
      <c r="E9506" t="s">
        <v>22</v>
      </c>
      <c r="F9506" t="s">
        <v>13</v>
      </c>
      <c r="G9506">
        <v>207029</v>
      </c>
      <c r="H9506">
        <v>2</v>
      </c>
      <c r="I9506">
        <v>3</v>
      </c>
      <c r="J9506">
        <v>8659</v>
      </c>
    </row>
    <row r="9507" spans="1:10" x14ac:dyDescent="0.2">
      <c r="A9507" t="s">
        <v>33</v>
      </c>
      <c r="B9507" t="s">
        <v>34</v>
      </c>
      <c r="C9507">
        <v>2005</v>
      </c>
      <c r="D9507">
        <v>2.4</v>
      </c>
      <c r="E9507" t="s">
        <v>22</v>
      </c>
      <c r="F9507" t="s">
        <v>17</v>
      </c>
      <c r="G9507">
        <v>208232</v>
      </c>
      <c r="H9507">
        <v>2</v>
      </c>
      <c r="I9507">
        <v>3</v>
      </c>
      <c r="J9507">
        <v>7335</v>
      </c>
    </row>
    <row r="9508" spans="1:10" x14ac:dyDescent="0.2">
      <c r="A9508" t="s">
        <v>10</v>
      </c>
      <c r="B9508" t="s">
        <v>31</v>
      </c>
      <c r="C9508">
        <v>2010</v>
      </c>
      <c r="D9508">
        <v>1.4</v>
      </c>
      <c r="E9508" t="s">
        <v>28</v>
      </c>
      <c r="F9508" t="s">
        <v>17</v>
      </c>
      <c r="G9508">
        <v>287072</v>
      </c>
      <c r="H9508">
        <v>2</v>
      </c>
      <c r="I9508">
        <v>4</v>
      </c>
      <c r="J9508">
        <v>4258</v>
      </c>
    </row>
    <row r="9509" spans="1:10" x14ac:dyDescent="0.2">
      <c r="A9509" t="s">
        <v>26</v>
      </c>
      <c r="B9509" t="s">
        <v>27</v>
      </c>
      <c r="C9509">
        <v>2003</v>
      </c>
      <c r="D9509">
        <v>3.6</v>
      </c>
      <c r="E9509" t="s">
        <v>22</v>
      </c>
      <c r="F9509" t="s">
        <v>25</v>
      </c>
      <c r="G9509">
        <v>247114</v>
      </c>
      <c r="H9509">
        <v>4</v>
      </c>
      <c r="I9509">
        <v>4</v>
      </c>
      <c r="J9509">
        <v>5657</v>
      </c>
    </row>
    <row r="9510" spans="1:10" x14ac:dyDescent="0.2">
      <c r="A9510" t="s">
        <v>18</v>
      </c>
      <c r="B9510" t="s">
        <v>54</v>
      </c>
      <c r="C9510">
        <v>2012</v>
      </c>
      <c r="D9510">
        <v>4.3</v>
      </c>
      <c r="E9510" t="s">
        <v>28</v>
      </c>
      <c r="F9510" t="s">
        <v>17</v>
      </c>
      <c r="G9510">
        <v>96997</v>
      </c>
      <c r="H9510">
        <v>3</v>
      </c>
      <c r="I9510">
        <v>3</v>
      </c>
      <c r="J9510">
        <v>11560</v>
      </c>
    </row>
    <row r="9511" spans="1:10" x14ac:dyDescent="0.2">
      <c r="A9511" t="s">
        <v>20</v>
      </c>
      <c r="B9511" t="s">
        <v>50</v>
      </c>
      <c r="C9511">
        <v>2005</v>
      </c>
      <c r="D9511">
        <v>1.5</v>
      </c>
      <c r="E9511" t="s">
        <v>16</v>
      </c>
      <c r="F9511" t="s">
        <v>25</v>
      </c>
      <c r="G9511">
        <v>34067</v>
      </c>
      <c r="H9511">
        <v>4</v>
      </c>
      <c r="I9511">
        <v>4</v>
      </c>
      <c r="J9511">
        <v>7418</v>
      </c>
    </row>
    <row r="9512" spans="1:10" x14ac:dyDescent="0.2">
      <c r="A9512" t="s">
        <v>14</v>
      </c>
      <c r="B9512" t="s">
        <v>46</v>
      </c>
      <c r="C9512">
        <v>2005</v>
      </c>
      <c r="D9512">
        <v>3.4</v>
      </c>
      <c r="E9512" t="s">
        <v>22</v>
      </c>
      <c r="F9512" t="s">
        <v>13</v>
      </c>
      <c r="G9512">
        <v>60019</v>
      </c>
      <c r="H9512">
        <v>3</v>
      </c>
      <c r="I9512">
        <v>1</v>
      </c>
      <c r="J9512">
        <v>9799</v>
      </c>
    </row>
    <row r="9513" spans="1:10" x14ac:dyDescent="0.2">
      <c r="A9513" t="s">
        <v>33</v>
      </c>
      <c r="B9513" t="s">
        <v>34</v>
      </c>
      <c r="C9513">
        <v>2001</v>
      </c>
      <c r="D9513">
        <v>4.7</v>
      </c>
      <c r="E9513" t="s">
        <v>28</v>
      </c>
      <c r="F9513" t="s">
        <v>13</v>
      </c>
      <c r="G9513">
        <v>57858</v>
      </c>
      <c r="H9513">
        <v>3</v>
      </c>
      <c r="I9513">
        <v>5</v>
      </c>
      <c r="J9513">
        <v>7942</v>
      </c>
    </row>
    <row r="9514" spans="1:10" x14ac:dyDescent="0.2">
      <c r="A9514" t="s">
        <v>33</v>
      </c>
      <c r="B9514" t="s">
        <v>43</v>
      </c>
      <c r="C9514">
        <v>2016</v>
      </c>
      <c r="D9514">
        <v>2.1</v>
      </c>
      <c r="E9514" t="s">
        <v>16</v>
      </c>
      <c r="F9514" t="s">
        <v>25</v>
      </c>
      <c r="G9514">
        <v>131397</v>
      </c>
      <c r="H9514">
        <v>5</v>
      </c>
      <c r="I9514">
        <v>3</v>
      </c>
      <c r="J9514">
        <v>9372</v>
      </c>
    </row>
    <row r="9515" spans="1:10" x14ac:dyDescent="0.2">
      <c r="A9515" t="s">
        <v>26</v>
      </c>
      <c r="B9515" t="s">
        <v>47</v>
      </c>
      <c r="C9515">
        <v>2023</v>
      </c>
      <c r="D9515">
        <v>3.8</v>
      </c>
      <c r="E9515" t="s">
        <v>16</v>
      </c>
      <c r="F9515" t="s">
        <v>25</v>
      </c>
      <c r="G9515">
        <v>70760</v>
      </c>
      <c r="H9515">
        <v>4</v>
      </c>
      <c r="I9515">
        <v>1</v>
      </c>
      <c r="J9515">
        <v>14384</v>
      </c>
    </row>
    <row r="9516" spans="1:10" x14ac:dyDescent="0.2">
      <c r="A9516" t="s">
        <v>23</v>
      </c>
      <c r="B9516" t="s">
        <v>38</v>
      </c>
      <c r="C9516">
        <v>2017</v>
      </c>
      <c r="D9516">
        <v>1.1000000000000001</v>
      </c>
      <c r="E9516" t="s">
        <v>16</v>
      </c>
      <c r="F9516" t="s">
        <v>13</v>
      </c>
      <c r="G9516">
        <v>247064</v>
      </c>
      <c r="H9516">
        <v>5</v>
      </c>
      <c r="I9516">
        <v>1</v>
      </c>
      <c r="J9516">
        <v>6358</v>
      </c>
    </row>
    <row r="9517" spans="1:10" x14ac:dyDescent="0.2">
      <c r="A9517" t="s">
        <v>26</v>
      </c>
      <c r="B9517" t="s">
        <v>32</v>
      </c>
      <c r="C9517">
        <v>2013</v>
      </c>
      <c r="D9517">
        <v>3.8</v>
      </c>
      <c r="E9517" t="s">
        <v>28</v>
      </c>
      <c r="F9517" t="s">
        <v>17</v>
      </c>
      <c r="G9517">
        <v>46818</v>
      </c>
      <c r="H9517">
        <v>4</v>
      </c>
      <c r="I9517">
        <v>1</v>
      </c>
      <c r="J9517">
        <v>12363</v>
      </c>
    </row>
    <row r="9518" spans="1:10" x14ac:dyDescent="0.2">
      <c r="A9518" t="s">
        <v>36</v>
      </c>
      <c r="B9518" t="s">
        <v>44</v>
      </c>
      <c r="C9518">
        <v>2001</v>
      </c>
      <c r="D9518">
        <v>2.4</v>
      </c>
      <c r="E9518" t="s">
        <v>22</v>
      </c>
      <c r="F9518" t="s">
        <v>25</v>
      </c>
      <c r="G9518">
        <v>267507</v>
      </c>
      <c r="H9518">
        <v>4</v>
      </c>
      <c r="I9518">
        <v>2</v>
      </c>
      <c r="J9518">
        <v>3449</v>
      </c>
    </row>
    <row r="9519" spans="1:10" x14ac:dyDescent="0.2">
      <c r="A9519" t="s">
        <v>29</v>
      </c>
      <c r="B9519" t="s">
        <v>30</v>
      </c>
      <c r="C9519">
        <v>2014</v>
      </c>
      <c r="D9519">
        <v>3</v>
      </c>
      <c r="E9519" t="s">
        <v>16</v>
      </c>
      <c r="F9519" t="s">
        <v>13</v>
      </c>
      <c r="G9519">
        <v>139370</v>
      </c>
      <c r="H9519">
        <v>5</v>
      </c>
      <c r="I9519">
        <v>5</v>
      </c>
      <c r="J9519">
        <v>9512</v>
      </c>
    </row>
    <row r="9520" spans="1:10" x14ac:dyDescent="0.2">
      <c r="A9520" t="s">
        <v>20</v>
      </c>
      <c r="B9520" t="s">
        <v>50</v>
      </c>
      <c r="C9520">
        <v>2013</v>
      </c>
      <c r="D9520">
        <v>4.7</v>
      </c>
      <c r="E9520" t="s">
        <v>22</v>
      </c>
      <c r="F9520" t="s">
        <v>17</v>
      </c>
      <c r="G9520">
        <v>288444</v>
      </c>
      <c r="H9520">
        <v>5</v>
      </c>
      <c r="I9520">
        <v>4</v>
      </c>
      <c r="J9520">
        <v>10431</v>
      </c>
    </row>
    <row r="9521" spans="1:10" x14ac:dyDescent="0.2">
      <c r="A9521" t="s">
        <v>33</v>
      </c>
      <c r="B9521" t="s">
        <v>43</v>
      </c>
      <c r="C9521">
        <v>2008</v>
      </c>
      <c r="D9521">
        <v>2</v>
      </c>
      <c r="E9521" t="s">
        <v>28</v>
      </c>
      <c r="F9521" t="s">
        <v>13</v>
      </c>
      <c r="G9521">
        <v>52053</v>
      </c>
      <c r="H9521">
        <v>3</v>
      </c>
      <c r="I9521">
        <v>2</v>
      </c>
      <c r="J9521">
        <v>7458</v>
      </c>
    </row>
    <row r="9522" spans="1:10" x14ac:dyDescent="0.2">
      <c r="A9522" t="s">
        <v>33</v>
      </c>
      <c r="B9522" t="s">
        <v>34</v>
      </c>
      <c r="C9522">
        <v>2009</v>
      </c>
      <c r="D9522">
        <v>4.7</v>
      </c>
      <c r="E9522" t="s">
        <v>16</v>
      </c>
      <c r="F9522" t="s">
        <v>25</v>
      </c>
      <c r="G9522">
        <v>210522</v>
      </c>
      <c r="H9522">
        <v>3</v>
      </c>
      <c r="I9522">
        <v>2</v>
      </c>
      <c r="J9522">
        <v>8289</v>
      </c>
    </row>
    <row r="9523" spans="1:10" x14ac:dyDescent="0.2">
      <c r="A9523" t="s">
        <v>40</v>
      </c>
      <c r="B9523" t="s">
        <v>41</v>
      </c>
      <c r="C9523">
        <v>2002</v>
      </c>
      <c r="D9523">
        <v>4.8</v>
      </c>
      <c r="E9523" t="s">
        <v>28</v>
      </c>
      <c r="F9523" t="s">
        <v>25</v>
      </c>
      <c r="G9523">
        <v>175627</v>
      </c>
      <c r="H9523">
        <v>5</v>
      </c>
      <c r="I9523">
        <v>3</v>
      </c>
      <c r="J9523">
        <v>5987</v>
      </c>
    </row>
    <row r="9524" spans="1:10" x14ac:dyDescent="0.2">
      <c r="A9524" t="s">
        <v>36</v>
      </c>
      <c r="B9524" t="s">
        <v>44</v>
      </c>
      <c r="C9524">
        <v>2002</v>
      </c>
      <c r="D9524">
        <v>1.3</v>
      </c>
      <c r="E9524" t="s">
        <v>22</v>
      </c>
      <c r="F9524" t="s">
        <v>13</v>
      </c>
      <c r="G9524">
        <v>165031</v>
      </c>
      <c r="H9524">
        <v>4</v>
      </c>
      <c r="I9524">
        <v>2</v>
      </c>
      <c r="J9524">
        <v>4699</v>
      </c>
    </row>
    <row r="9525" spans="1:10" x14ac:dyDescent="0.2">
      <c r="A9525" t="s">
        <v>20</v>
      </c>
      <c r="B9525" t="s">
        <v>50</v>
      </c>
      <c r="C9525">
        <v>2010</v>
      </c>
      <c r="D9525">
        <v>4.2</v>
      </c>
      <c r="E9525" t="s">
        <v>16</v>
      </c>
      <c r="F9525" t="s">
        <v>25</v>
      </c>
      <c r="G9525">
        <v>170712</v>
      </c>
      <c r="H9525">
        <v>3</v>
      </c>
      <c r="I9525">
        <v>3</v>
      </c>
      <c r="J9525">
        <v>8885</v>
      </c>
    </row>
    <row r="9526" spans="1:10" x14ac:dyDescent="0.2">
      <c r="A9526" t="s">
        <v>33</v>
      </c>
      <c r="B9526" t="s">
        <v>55</v>
      </c>
      <c r="C9526">
        <v>2011</v>
      </c>
      <c r="D9526">
        <v>3.6</v>
      </c>
      <c r="E9526" t="s">
        <v>28</v>
      </c>
      <c r="F9526" t="s">
        <v>17</v>
      </c>
      <c r="G9526">
        <v>168815</v>
      </c>
      <c r="H9526">
        <v>2</v>
      </c>
      <c r="I9526">
        <v>3</v>
      </c>
      <c r="J9526">
        <v>9123</v>
      </c>
    </row>
    <row r="9527" spans="1:10" x14ac:dyDescent="0.2">
      <c r="A9527" t="s">
        <v>40</v>
      </c>
      <c r="B9527" t="s">
        <v>41</v>
      </c>
      <c r="C9527">
        <v>2012</v>
      </c>
      <c r="D9527">
        <v>4.5</v>
      </c>
      <c r="E9527" t="s">
        <v>28</v>
      </c>
      <c r="F9527" t="s">
        <v>13</v>
      </c>
      <c r="G9527">
        <v>224619</v>
      </c>
      <c r="H9527">
        <v>4</v>
      </c>
      <c r="I9527">
        <v>5</v>
      </c>
      <c r="J9527">
        <v>7707</v>
      </c>
    </row>
    <row r="9528" spans="1:10" x14ac:dyDescent="0.2">
      <c r="A9528" t="s">
        <v>36</v>
      </c>
      <c r="B9528" t="s">
        <v>37</v>
      </c>
      <c r="C9528">
        <v>2009</v>
      </c>
      <c r="D9528">
        <v>2</v>
      </c>
      <c r="E9528" t="s">
        <v>12</v>
      </c>
      <c r="F9528" t="s">
        <v>13</v>
      </c>
      <c r="G9528">
        <v>143597</v>
      </c>
      <c r="H9528">
        <v>3</v>
      </c>
      <c r="I9528">
        <v>3</v>
      </c>
      <c r="J9528">
        <v>5928</v>
      </c>
    </row>
    <row r="9529" spans="1:10" x14ac:dyDescent="0.2">
      <c r="A9529" t="s">
        <v>23</v>
      </c>
      <c r="B9529" t="s">
        <v>38</v>
      </c>
      <c r="C9529">
        <v>2023</v>
      </c>
      <c r="D9529">
        <v>1.5</v>
      </c>
      <c r="E9529" t="s">
        <v>28</v>
      </c>
      <c r="F9529" t="s">
        <v>25</v>
      </c>
      <c r="G9529">
        <v>66909</v>
      </c>
      <c r="H9529">
        <v>5</v>
      </c>
      <c r="I9529">
        <v>3</v>
      </c>
      <c r="J9529">
        <v>11161</v>
      </c>
    </row>
    <row r="9530" spans="1:10" x14ac:dyDescent="0.2">
      <c r="A9530" t="s">
        <v>36</v>
      </c>
      <c r="B9530" t="s">
        <v>37</v>
      </c>
      <c r="C9530">
        <v>2020</v>
      </c>
      <c r="D9530">
        <v>3.9</v>
      </c>
      <c r="E9530" t="s">
        <v>16</v>
      </c>
      <c r="F9530" t="s">
        <v>13</v>
      </c>
      <c r="G9530">
        <v>229197</v>
      </c>
      <c r="H9530">
        <v>4</v>
      </c>
      <c r="I9530">
        <v>3</v>
      </c>
      <c r="J9530">
        <v>10416</v>
      </c>
    </row>
    <row r="9531" spans="1:10" x14ac:dyDescent="0.2">
      <c r="A9531" t="s">
        <v>23</v>
      </c>
      <c r="B9531" t="s">
        <v>38</v>
      </c>
      <c r="C9531">
        <v>2008</v>
      </c>
      <c r="D9531">
        <v>1.7</v>
      </c>
      <c r="E9531" t="s">
        <v>12</v>
      </c>
      <c r="F9531" t="s">
        <v>17</v>
      </c>
      <c r="G9531">
        <v>274614</v>
      </c>
      <c r="H9531">
        <v>4</v>
      </c>
      <c r="I9531">
        <v>3</v>
      </c>
      <c r="J9531">
        <v>4207</v>
      </c>
    </row>
    <row r="9532" spans="1:10" x14ac:dyDescent="0.2">
      <c r="A9532" t="s">
        <v>40</v>
      </c>
      <c r="B9532" t="s">
        <v>41</v>
      </c>
      <c r="C9532">
        <v>2014</v>
      </c>
      <c r="D9532">
        <v>3.7</v>
      </c>
      <c r="E9532" t="s">
        <v>22</v>
      </c>
      <c r="F9532" t="s">
        <v>13</v>
      </c>
      <c r="G9532">
        <v>44653</v>
      </c>
      <c r="H9532">
        <v>4</v>
      </c>
      <c r="I9532">
        <v>1</v>
      </c>
      <c r="J9532">
        <v>13106</v>
      </c>
    </row>
    <row r="9533" spans="1:10" x14ac:dyDescent="0.2">
      <c r="A9533" t="s">
        <v>26</v>
      </c>
      <c r="B9533" t="s">
        <v>27</v>
      </c>
      <c r="C9533">
        <v>2001</v>
      </c>
      <c r="D9533">
        <v>4</v>
      </c>
      <c r="E9533" t="s">
        <v>16</v>
      </c>
      <c r="F9533" t="s">
        <v>17</v>
      </c>
      <c r="G9533">
        <v>57275</v>
      </c>
      <c r="H9533">
        <v>3</v>
      </c>
      <c r="I9533">
        <v>1</v>
      </c>
      <c r="J9533">
        <v>9754</v>
      </c>
    </row>
    <row r="9534" spans="1:10" x14ac:dyDescent="0.2">
      <c r="A9534" t="s">
        <v>14</v>
      </c>
      <c r="B9534" t="s">
        <v>15</v>
      </c>
      <c r="C9534">
        <v>2008</v>
      </c>
      <c r="D9534">
        <v>4.2</v>
      </c>
      <c r="E9534" t="s">
        <v>28</v>
      </c>
      <c r="F9534" t="s">
        <v>17</v>
      </c>
      <c r="G9534">
        <v>156565</v>
      </c>
      <c r="H9534">
        <v>3</v>
      </c>
      <c r="I9534">
        <v>1</v>
      </c>
      <c r="J9534">
        <v>9068</v>
      </c>
    </row>
    <row r="9535" spans="1:10" x14ac:dyDescent="0.2">
      <c r="A9535" t="s">
        <v>14</v>
      </c>
      <c r="B9535" t="s">
        <v>39</v>
      </c>
      <c r="C9535">
        <v>2016</v>
      </c>
      <c r="D9535">
        <v>2</v>
      </c>
      <c r="E9535" t="s">
        <v>16</v>
      </c>
      <c r="F9535" t="s">
        <v>13</v>
      </c>
      <c r="G9535">
        <v>86011</v>
      </c>
      <c r="H9535">
        <v>4</v>
      </c>
      <c r="I9535">
        <v>5</v>
      </c>
      <c r="J9535">
        <v>10179</v>
      </c>
    </row>
    <row r="9536" spans="1:10" x14ac:dyDescent="0.2">
      <c r="A9536" t="s">
        <v>40</v>
      </c>
      <c r="B9536" t="s">
        <v>49</v>
      </c>
      <c r="C9536">
        <v>2003</v>
      </c>
      <c r="D9536">
        <v>1.2</v>
      </c>
      <c r="E9536" t="s">
        <v>22</v>
      </c>
      <c r="F9536" t="s">
        <v>25</v>
      </c>
      <c r="G9536">
        <v>83684</v>
      </c>
      <c r="H9536">
        <v>3</v>
      </c>
      <c r="I9536">
        <v>1</v>
      </c>
      <c r="J9536">
        <v>6526</v>
      </c>
    </row>
    <row r="9537" spans="1:10" x14ac:dyDescent="0.2">
      <c r="A9537" t="s">
        <v>10</v>
      </c>
      <c r="B9537" t="s">
        <v>11</v>
      </c>
      <c r="C9537">
        <v>2004</v>
      </c>
      <c r="D9537">
        <v>1</v>
      </c>
      <c r="E9537" t="s">
        <v>16</v>
      </c>
      <c r="F9537" t="s">
        <v>25</v>
      </c>
      <c r="G9537">
        <v>204307</v>
      </c>
      <c r="H9537">
        <v>3</v>
      </c>
      <c r="I9537">
        <v>3</v>
      </c>
      <c r="J9537">
        <v>3213</v>
      </c>
    </row>
    <row r="9538" spans="1:10" x14ac:dyDescent="0.2">
      <c r="A9538" t="s">
        <v>23</v>
      </c>
      <c r="B9538" t="s">
        <v>24</v>
      </c>
      <c r="C9538">
        <v>2021</v>
      </c>
      <c r="D9538">
        <v>1.7</v>
      </c>
      <c r="E9538" t="s">
        <v>28</v>
      </c>
      <c r="F9538" t="s">
        <v>13</v>
      </c>
      <c r="G9538">
        <v>69739</v>
      </c>
      <c r="H9538">
        <v>4</v>
      </c>
      <c r="I9538">
        <v>5</v>
      </c>
      <c r="J9538">
        <v>10705</v>
      </c>
    </row>
    <row r="9539" spans="1:10" x14ac:dyDescent="0.2">
      <c r="A9539" t="s">
        <v>14</v>
      </c>
      <c r="B9539" t="s">
        <v>39</v>
      </c>
      <c r="C9539">
        <v>2012</v>
      </c>
      <c r="D9539">
        <v>2</v>
      </c>
      <c r="E9539" t="s">
        <v>28</v>
      </c>
      <c r="F9539" t="s">
        <v>13</v>
      </c>
      <c r="G9539">
        <v>28091</v>
      </c>
      <c r="H9539">
        <v>4</v>
      </c>
      <c r="I9539">
        <v>3</v>
      </c>
      <c r="J9539">
        <v>9138</v>
      </c>
    </row>
    <row r="9540" spans="1:10" x14ac:dyDescent="0.2">
      <c r="A9540" t="s">
        <v>23</v>
      </c>
      <c r="B9540" t="s">
        <v>38</v>
      </c>
      <c r="C9540">
        <v>2019</v>
      </c>
      <c r="D9540">
        <v>4</v>
      </c>
      <c r="E9540" t="s">
        <v>16</v>
      </c>
      <c r="F9540" t="s">
        <v>17</v>
      </c>
      <c r="G9540">
        <v>126676</v>
      </c>
      <c r="H9540">
        <v>3</v>
      </c>
      <c r="I9540">
        <v>3</v>
      </c>
      <c r="J9540">
        <v>13766</v>
      </c>
    </row>
    <row r="9541" spans="1:10" x14ac:dyDescent="0.2">
      <c r="A9541" t="s">
        <v>18</v>
      </c>
      <c r="B9541" t="s">
        <v>52</v>
      </c>
      <c r="C9541">
        <v>2003</v>
      </c>
      <c r="D9541">
        <v>4.7</v>
      </c>
      <c r="E9541" t="s">
        <v>28</v>
      </c>
      <c r="F9541" t="s">
        <v>17</v>
      </c>
      <c r="G9541">
        <v>122256</v>
      </c>
      <c r="H9541">
        <v>4</v>
      </c>
      <c r="I9541">
        <v>5</v>
      </c>
      <c r="J9541">
        <v>8754</v>
      </c>
    </row>
    <row r="9542" spans="1:10" x14ac:dyDescent="0.2">
      <c r="A9542" t="s">
        <v>10</v>
      </c>
      <c r="B9542" t="s">
        <v>48</v>
      </c>
      <c r="C9542">
        <v>2023</v>
      </c>
      <c r="D9542">
        <v>4.2</v>
      </c>
      <c r="E9542" t="s">
        <v>28</v>
      </c>
      <c r="F9542" t="s">
        <v>25</v>
      </c>
      <c r="G9542">
        <v>173079</v>
      </c>
      <c r="H9542">
        <v>3</v>
      </c>
      <c r="I9542">
        <v>2</v>
      </c>
      <c r="J9542">
        <v>11738</v>
      </c>
    </row>
    <row r="9543" spans="1:10" x14ac:dyDescent="0.2">
      <c r="A9543" t="s">
        <v>10</v>
      </c>
      <c r="B9543" t="s">
        <v>11</v>
      </c>
      <c r="C9543">
        <v>2015</v>
      </c>
      <c r="D9543">
        <v>3.6</v>
      </c>
      <c r="E9543" t="s">
        <v>22</v>
      </c>
      <c r="F9543" t="s">
        <v>17</v>
      </c>
      <c r="G9543">
        <v>142948</v>
      </c>
      <c r="H9543">
        <v>4</v>
      </c>
      <c r="I9543">
        <v>2</v>
      </c>
      <c r="J9543">
        <v>12841</v>
      </c>
    </row>
    <row r="9544" spans="1:10" x14ac:dyDescent="0.2">
      <c r="A9544" t="s">
        <v>23</v>
      </c>
      <c r="B9544" t="s">
        <v>45</v>
      </c>
      <c r="C9544">
        <v>2017</v>
      </c>
      <c r="D9544">
        <v>3.2</v>
      </c>
      <c r="E9544" t="s">
        <v>16</v>
      </c>
      <c r="F9544" t="s">
        <v>17</v>
      </c>
      <c r="G9544">
        <v>102631</v>
      </c>
      <c r="H9544">
        <v>2</v>
      </c>
      <c r="I9544">
        <v>5</v>
      </c>
      <c r="J9544">
        <v>12847</v>
      </c>
    </row>
    <row r="9545" spans="1:10" x14ac:dyDescent="0.2">
      <c r="A9545" t="s">
        <v>36</v>
      </c>
      <c r="B9545" t="s">
        <v>44</v>
      </c>
      <c r="C9545">
        <v>2017</v>
      </c>
      <c r="D9545">
        <v>3.3</v>
      </c>
      <c r="E9545" t="s">
        <v>12</v>
      </c>
      <c r="F9545" t="s">
        <v>13</v>
      </c>
      <c r="G9545">
        <v>155602</v>
      </c>
      <c r="H9545">
        <v>5</v>
      </c>
      <c r="I9545">
        <v>4</v>
      </c>
      <c r="J9545">
        <v>9387</v>
      </c>
    </row>
    <row r="9546" spans="1:10" x14ac:dyDescent="0.2">
      <c r="A9546" t="s">
        <v>40</v>
      </c>
      <c r="B9546" t="s">
        <v>49</v>
      </c>
      <c r="C9546">
        <v>2009</v>
      </c>
      <c r="D9546">
        <v>3.1</v>
      </c>
      <c r="E9546" t="s">
        <v>22</v>
      </c>
      <c r="F9546" t="s">
        <v>25</v>
      </c>
      <c r="G9546">
        <v>1195</v>
      </c>
      <c r="H9546">
        <v>3</v>
      </c>
      <c r="I9546">
        <v>3</v>
      </c>
      <c r="J9546">
        <v>11876</v>
      </c>
    </row>
    <row r="9547" spans="1:10" x14ac:dyDescent="0.2">
      <c r="A9547" t="s">
        <v>18</v>
      </c>
      <c r="B9547" t="s">
        <v>19</v>
      </c>
      <c r="C9547">
        <v>2018</v>
      </c>
      <c r="D9547">
        <v>1.8</v>
      </c>
      <c r="E9547" t="s">
        <v>28</v>
      </c>
      <c r="F9547" t="s">
        <v>13</v>
      </c>
      <c r="G9547">
        <v>144254</v>
      </c>
      <c r="H9547">
        <v>3</v>
      </c>
      <c r="I9547">
        <v>3</v>
      </c>
      <c r="J9547">
        <v>8414</v>
      </c>
    </row>
    <row r="9548" spans="1:10" x14ac:dyDescent="0.2">
      <c r="A9548" t="s">
        <v>14</v>
      </c>
      <c r="B9548" t="s">
        <v>15</v>
      </c>
      <c r="C9548">
        <v>2010</v>
      </c>
      <c r="D9548">
        <v>4.8</v>
      </c>
      <c r="E9548" t="s">
        <v>22</v>
      </c>
      <c r="F9548" t="s">
        <v>13</v>
      </c>
      <c r="G9548">
        <v>127710</v>
      </c>
      <c r="H9548">
        <v>2</v>
      </c>
      <c r="I9548">
        <v>5</v>
      </c>
      <c r="J9548">
        <v>11345</v>
      </c>
    </row>
    <row r="9549" spans="1:10" x14ac:dyDescent="0.2">
      <c r="A9549" t="s">
        <v>20</v>
      </c>
      <c r="B9549" t="s">
        <v>50</v>
      </c>
      <c r="C9549">
        <v>2013</v>
      </c>
      <c r="D9549">
        <v>1.5</v>
      </c>
      <c r="E9549" t="s">
        <v>12</v>
      </c>
      <c r="F9549" t="s">
        <v>25</v>
      </c>
      <c r="G9549">
        <v>137775</v>
      </c>
      <c r="H9549">
        <v>2</v>
      </c>
      <c r="I9549">
        <v>2</v>
      </c>
      <c r="J9549">
        <v>6744</v>
      </c>
    </row>
    <row r="9550" spans="1:10" x14ac:dyDescent="0.2">
      <c r="A9550" t="s">
        <v>20</v>
      </c>
      <c r="B9550" t="s">
        <v>21</v>
      </c>
      <c r="C9550">
        <v>2008</v>
      </c>
      <c r="D9550">
        <v>3.1</v>
      </c>
      <c r="E9550" t="s">
        <v>12</v>
      </c>
      <c r="F9550" t="s">
        <v>17</v>
      </c>
      <c r="G9550">
        <v>170209</v>
      </c>
      <c r="H9550">
        <v>3</v>
      </c>
      <c r="I9550">
        <v>2</v>
      </c>
      <c r="J9550">
        <v>7695</v>
      </c>
    </row>
    <row r="9551" spans="1:10" x14ac:dyDescent="0.2">
      <c r="A9551" t="s">
        <v>18</v>
      </c>
      <c r="B9551" t="s">
        <v>19</v>
      </c>
      <c r="C9551">
        <v>2005</v>
      </c>
      <c r="D9551">
        <v>4.9000000000000004</v>
      </c>
      <c r="E9551" t="s">
        <v>28</v>
      </c>
      <c r="F9551" t="s">
        <v>13</v>
      </c>
      <c r="G9551">
        <v>73058</v>
      </c>
      <c r="H9551">
        <v>3</v>
      </c>
      <c r="I9551">
        <v>4</v>
      </c>
      <c r="J9551">
        <v>9038</v>
      </c>
    </row>
    <row r="9552" spans="1:10" x14ac:dyDescent="0.2">
      <c r="A9552" t="s">
        <v>33</v>
      </c>
      <c r="B9552" t="s">
        <v>34</v>
      </c>
      <c r="C9552">
        <v>2011</v>
      </c>
      <c r="D9552">
        <v>1.2</v>
      </c>
      <c r="E9552" t="s">
        <v>12</v>
      </c>
      <c r="F9552" t="s">
        <v>17</v>
      </c>
      <c r="G9552">
        <v>246312</v>
      </c>
      <c r="H9552">
        <v>4</v>
      </c>
      <c r="I9552">
        <v>5</v>
      </c>
      <c r="J9552">
        <v>5173</v>
      </c>
    </row>
    <row r="9553" spans="1:10" x14ac:dyDescent="0.2">
      <c r="A9553" t="s">
        <v>10</v>
      </c>
      <c r="B9553" t="s">
        <v>11</v>
      </c>
      <c r="C9553">
        <v>2003</v>
      </c>
      <c r="D9553">
        <v>1.8</v>
      </c>
      <c r="E9553" t="s">
        <v>28</v>
      </c>
      <c r="F9553" t="s">
        <v>13</v>
      </c>
      <c r="G9553">
        <v>80057</v>
      </c>
      <c r="H9553">
        <v>5</v>
      </c>
      <c r="I9553">
        <v>2</v>
      </c>
      <c r="J9553">
        <v>5198</v>
      </c>
    </row>
    <row r="9554" spans="1:10" x14ac:dyDescent="0.2">
      <c r="A9554" t="s">
        <v>29</v>
      </c>
      <c r="B9554" t="s">
        <v>35</v>
      </c>
      <c r="C9554">
        <v>2009</v>
      </c>
      <c r="D9554">
        <v>2.8</v>
      </c>
      <c r="E9554" t="s">
        <v>16</v>
      </c>
      <c r="F9554" t="s">
        <v>17</v>
      </c>
      <c r="G9554">
        <v>13827</v>
      </c>
      <c r="H9554">
        <v>4</v>
      </c>
      <c r="I9554">
        <v>3</v>
      </c>
      <c r="J9554">
        <v>11823</v>
      </c>
    </row>
    <row r="9555" spans="1:10" x14ac:dyDescent="0.2">
      <c r="A9555" t="s">
        <v>20</v>
      </c>
      <c r="B9555" t="s">
        <v>42</v>
      </c>
      <c r="C9555">
        <v>2004</v>
      </c>
      <c r="D9555">
        <v>1.3</v>
      </c>
      <c r="E9555" t="s">
        <v>22</v>
      </c>
      <c r="F9555" t="s">
        <v>25</v>
      </c>
      <c r="G9555">
        <v>76218</v>
      </c>
      <c r="H9555">
        <v>5</v>
      </c>
      <c r="I9555">
        <v>5</v>
      </c>
      <c r="J9555">
        <v>7075</v>
      </c>
    </row>
    <row r="9556" spans="1:10" x14ac:dyDescent="0.2">
      <c r="A9556" t="s">
        <v>20</v>
      </c>
      <c r="B9556" t="s">
        <v>42</v>
      </c>
      <c r="C9556">
        <v>2021</v>
      </c>
      <c r="D9556">
        <v>2.8</v>
      </c>
      <c r="E9556" t="s">
        <v>16</v>
      </c>
      <c r="F9556" t="s">
        <v>25</v>
      </c>
      <c r="G9556">
        <v>90107</v>
      </c>
      <c r="H9556">
        <v>5</v>
      </c>
      <c r="I9556">
        <v>2</v>
      </c>
      <c r="J9556">
        <v>12397</v>
      </c>
    </row>
    <row r="9557" spans="1:10" x14ac:dyDescent="0.2">
      <c r="A9557" t="s">
        <v>14</v>
      </c>
      <c r="B9557" t="s">
        <v>15</v>
      </c>
      <c r="C9557">
        <v>2000</v>
      </c>
      <c r="D9557">
        <v>4.8</v>
      </c>
      <c r="E9557" t="s">
        <v>28</v>
      </c>
      <c r="F9557" t="s">
        <v>17</v>
      </c>
      <c r="G9557">
        <v>238974</v>
      </c>
      <c r="H9557">
        <v>5</v>
      </c>
      <c r="I9557">
        <v>5</v>
      </c>
      <c r="J9557">
        <v>5620</v>
      </c>
    </row>
    <row r="9558" spans="1:10" x14ac:dyDescent="0.2">
      <c r="A9558" t="s">
        <v>33</v>
      </c>
      <c r="B9558" t="s">
        <v>55</v>
      </c>
      <c r="C9558">
        <v>2000</v>
      </c>
      <c r="D9558">
        <v>2.5</v>
      </c>
      <c r="E9558" t="s">
        <v>16</v>
      </c>
      <c r="F9558" t="s">
        <v>25</v>
      </c>
      <c r="G9558">
        <v>252146</v>
      </c>
      <c r="H9558">
        <v>3</v>
      </c>
      <c r="I9558">
        <v>1</v>
      </c>
      <c r="J9558">
        <v>2557</v>
      </c>
    </row>
    <row r="9559" spans="1:10" x14ac:dyDescent="0.2">
      <c r="A9559" t="s">
        <v>29</v>
      </c>
      <c r="B9559" t="s">
        <v>30</v>
      </c>
      <c r="C9559">
        <v>2000</v>
      </c>
      <c r="D9559">
        <v>1.9</v>
      </c>
      <c r="E9559" t="s">
        <v>22</v>
      </c>
      <c r="F9559" t="s">
        <v>13</v>
      </c>
      <c r="G9559">
        <v>271834</v>
      </c>
      <c r="H9559">
        <v>3</v>
      </c>
      <c r="I9559">
        <v>1</v>
      </c>
      <c r="J9559">
        <v>2563</v>
      </c>
    </row>
    <row r="9560" spans="1:10" x14ac:dyDescent="0.2">
      <c r="A9560" t="s">
        <v>10</v>
      </c>
      <c r="B9560" t="s">
        <v>48</v>
      </c>
      <c r="C9560">
        <v>2022</v>
      </c>
      <c r="D9560">
        <v>3</v>
      </c>
      <c r="E9560" t="s">
        <v>22</v>
      </c>
      <c r="F9560" t="s">
        <v>25</v>
      </c>
      <c r="G9560">
        <v>123704</v>
      </c>
      <c r="H9560">
        <v>2</v>
      </c>
      <c r="I9560">
        <v>3</v>
      </c>
      <c r="J9560">
        <v>13225</v>
      </c>
    </row>
    <row r="9561" spans="1:10" x14ac:dyDescent="0.2">
      <c r="A9561" t="s">
        <v>36</v>
      </c>
      <c r="B9561" t="s">
        <v>53</v>
      </c>
      <c r="C9561">
        <v>2010</v>
      </c>
      <c r="D9561">
        <v>1.2</v>
      </c>
      <c r="E9561" t="s">
        <v>16</v>
      </c>
      <c r="F9561" t="s">
        <v>13</v>
      </c>
      <c r="G9561">
        <v>168486</v>
      </c>
      <c r="H9561">
        <v>4</v>
      </c>
      <c r="I9561">
        <v>2</v>
      </c>
      <c r="J9561">
        <v>5930</v>
      </c>
    </row>
    <row r="9562" spans="1:10" x14ac:dyDescent="0.2">
      <c r="A9562" t="s">
        <v>18</v>
      </c>
      <c r="B9562" t="s">
        <v>52</v>
      </c>
      <c r="C9562">
        <v>2005</v>
      </c>
      <c r="D9562">
        <v>1.2</v>
      </c>
      <c r="E9562" t="s">
        <v>16</v>
      </c>
      <c r="F9562" t="s">
        <v>13</v>
      </c>
      <c r="G9562">
        <v>36271</v>
      </c>
      <c r="H9562">
        <v>3</v>
      </c>
      <c r="I9562">
        <v>3</v>
      </c>
      <c r="J9562">
        <v>7074</v>
      </c>
    </row>
    <row r="9563" spans="1:10" x14ac:dyDescent="0.2">
      <c r="A9563" t="s">
        <v>18</v>
      </c>
      <c r="B9563" t="s">
        <v>52</v>
      </c>
      <c r="C9563">
        <v>2002</v>
      </c>
      <c r="D9563">
        <v>4.4000000000000004</v>
      </c>
      <c r="E9563" t="s">
        <v>22</v>
      </c>
      <c r="F9563" t="s">
        <v>13</v>
      </c>
      <c r="G9563">
        <v>88987</v>
      </c>
      <c r="H9563">
        <v>3</v>
      </c>
      <c r="I9563">
        <v>4</v>
      </c>
      <c r="J9563">
        <v>9320</v>
      </c>
    </row>
    <row r="9564" spans="1:10" x14ac:dyDescent="0.2">
      <c r="A9564" t="s">
        <v>23</v>
      </c>
      <c r="B9564" t="s">
        <v>38</v>
      </c>
      <c r="C9564">
        <v>2023</v>
      </c>
      <c r="D9564">
        <v>1.4</v>
      </c>
      <c r="E9564" t="s">
        <v>28</v>
      </c>
      <c r="F9564" t="s">
        <v>25</v>
      </c>
      <c r="G9564">
        <v>232647</v>
      </c>
      <c r="H9564">
        <v>2</v>
      </c>
      <c r="I9564">
        <v>2</v>
      </c>
      <c r="J9564">
        <v>7747</v>
      </c>
    </row>
    <row r="9565" spans="1:10" x14ac:dyDescent="0.2">
      <c r="A9565" t="s">
        <v>33</v>
      </c>
      <c r="B9565" t="s">
        <v>43</v>
      </c>
      <c r="C9565">
        <v>2004</v>
      </c>
      <c r="D9565">
        <v>1.7</v>
      </c>
      <c r="E9565" t="s">
        <v>12</v>
      </c>
      <c r="F9565" t="s">
        <v>17</v>
      </c>
      <c r="G9565">
        <v>241868</v>
      </c>
      <c r="H9565">
        <v>5</v>
      </c>
      <c r="I9565">
        <v>2</v>
      </c>
      <c r="J9565">
        <v>3662</v>
      </c>
    </row>
    <row r="9566" spans="1:10" x14ac:dyDescent="0.2">
      <c r="A9566" t="s">
        <v>29</v>
      </c>
      <c r="B9566" t="s">
        <v>56</v>
      </c>
      <c r="C9566">
        <v>2022</v>
      </c>
      <c r="D9566">
        <v>4</v>
      </c>
      <c r="E9566" t="s">
        <v>22</v>
      </c>
      <c r="F9566" t="s">
        <v>17</v>
      </c>
      <c r="G9566">
        <v>14658</v>
      </c>
      <c r="H9566">
        <v>4</v>
      </c>
      <c r="I9566">
        <v>2</v>
      </c>
      <c r="J9566">
        <v>17906</v>
      </c>
    </row>
    <row r="9567" spans="1:10" x14ac:dyDescent="0.2">
      <c r="A9567" t="s">
        <v>40</v>
      </c>
      <c r="B9567" t="s">
        <v>51</v>
      </c>
      <c r="C9567">
        <v>2004</v>
      </c>
      <c r="D9567">
        <v>3.6</v>
      </c>
      <c r="E9567" t="s">
        <v>28</v>
      </c>
      <c r="F9567" t="s">
        <v>17</v>
      </c>
      <c r="G9567">
        <v>185806</v>
      </c>
      <c r="H9567">
        <v>4</v>
      </c>
      <c r="I9567">
        <v>5</v>
      </c>
      <c r="J9567">
        <v>6683</v>
      </c>
    </row>
    <row r="9568" spans="1:10" x14ac:dyDescent="0.2">
      <c r="A9568" t="s">
        <v>18</v>
      </c>
      <c r="B9568" t="s">
        <v>54</v>
      </c>
      <c r="C9568">
        <v>2013</v>
      </c>
      <c r="D9568">
        <v>4.7</v>
      </c>
      <c r="E9568" t="s">
        <v>28</v>
      </c>
      <c r="F9568" t="s">
        <v>17</v>
      </c>
      <c r="G9568">
        <v>28265</v>
      </c>
      <c r="H9568">
        <v>3</v>
      </c>
      <c r="I9568">
        <v>1</v>
      </c>
      <c r="J9568">
        <v>13634</v>
      </c>
    </row>
    <row r="9569" spans="1:10" x14ac:dyDescent="0.2">
      <c r="A9569" t="s">
        <v>40</v>
      </c>
      <c r="B9569" t="s">
        <v>49</v>
      </c>
      <c r="C9569">
        <v>2007</v>
      </c>
      <c r="D9569">
        <v>4.5</v>
      </c>
      <c r="E9569" t="s">
        <v>28</v>
      </c>
      <c r="F9569" t="s">
        <v>17</v>
      </c>
      <c r="G9569">
        <v>153372</v>
      </c>
      <c r="H9569">
        <v>3</v>
      </c>
      <c r="I9569">
        <v>2</v>
      </c>
      <c r="J9569">
        <v>9132</v>
      </c>
    </row>
    <row r="9570" spans="1:10" x14ac:dyDescent="0.2">
      <c r="A9570" t="s">
        <v>14</v>
      </c>
      <c r="B9570" t="s">
        <v>15</v>
      </c>
      <c r="C9570">
        <v>2005</v>
      </c>
      <c r="D9570">
        <v>3.3</v>
      </c>
      <c r="E9570" t="s">
        <v>22</v>
      </c>
      <c r="F9570" t="s">
        <v>13</v>
      </c>
      <c r="G9570">
        <v>204054</v>
      </c>
      <c r="H9570">
        <v>4</v>
      </c>
      <c r="I9570">
        <v>4</v>
      </c>
      <c r="J9570">
        <v>6818</v>
      </c>
    </row>
    <row r="9571" spans="1:10" x14ac:dyDescent="0.2">
      <c r="A9571" t="s">
        <v>14</v>
      </c>
      <c r="B9571" t="s">
        <v>39</v>
      </c>
      <c r="C9571">
        <v>2005</v>
      </c>
      <c r="D9571">
        <v>2.7</v>
      </c>
      <c r="E9571" t="s">
        <v>16</v>
      </c>
      <c r="F9571" t="s">
        <v>13</v>
      </c>
      <c r="G9571">
        <v>271053</v>
      </c>
      <c r="H9571">
        <v>2</v>
      </c>
      <c r="I9571">
        <v>3</v>
      </c>
      <c r="J9571">
        <v>3878</v>
      </c>
    </row>
    <row r="9572" spans="1:10" x14ac:dyDescent="0.2">
      <c r="A9572" t="s">
        <v>33</v>
      </c>
      <c r="B9572" t="s">
        <v>34</v>
      </c>
      <c r="C9572">
        <v>2003</v>
      </c>
      <c r="D9572">
        <v>1.3</v>
      </c>
      <c r="E9572" t="s">
        <v>22</v>
      </c>
      <c r="F9572" t="s">
        <v>25</v>
      </c>
      <c r="G9572">
        <v>121763</v>
      </c>
      <c r="H9572">
        <v>3</v>
      </c>
      <c r="I9572">
        <v>1</v>
      </c>
      <c r="J9572">
        <v>5864</v>
      </c>
    </row>
    <row r="9573" spans="1:10" x14ac:dyDescent="0.2">
      <c r="A9573" t="s">
        <v>29</v>
      </c>
      <c r="B9573" t="s">
        <v>56</v>
      </c>
      <c r="C9573">
        <v>2006</v>
      </c>
      <c r="D9573">
        <v>3.9</v>
      </c>
      <c r="E9573" t="s">
        <v>28</v>
      </c>
      <c r="F9573" t="s">
        <v>25</v>
      </c>
      <c r="G9573">
        <v>39655</v>
      </c>
      <c r="H9573">
        <v>3</v>
      </c>
      <c r="I9573">
        <v>4</v>
      </c>
      <c r="J9573">
        <v>9006</v>
      </c>
    </row>
    <row r="9574" spans="1:10" x14ac:dyDescent="0.2">
      <c r="A9574" t="s">
        <v>20</v>
      </c>
      <c r="B9574" t="s">
        <v>50</v>
      </c>
      <c r="C9574">
        <v>2018</v>
      </c>
      <c r="D9574">
        <v>1.8</v>
      </c>
      <c r="E9574" t="s">
        <v>22</v>
      </c>
      <c r="F9574" t="s">
        <v>25</v>
      </c>
      <c r="G9574">
        <v>18543</v>
      </c>
      <c r="H9574">
        <v>5</v>
      </c>
      <c r="I9574">
        <v>3</v>
      </c>
      <c r="J9574">
        <v>12929</v>
      </c>
    </row>
    <row r="9575" spans="1:10" x14ac:dyDescent="0.2">
      <c r="A9575" t="s">
        <v>14</v>
      </c>
      <c r="B9575" t="s">
        <v>46</v>
      </c>
      <c r="C9575">
        <v>2007</v>
      </c>
      <c r="D9575">
        <v>4.0999999999999996</v>
      </c>
      <c r="E9575" t="s">
        <v>16</v>
      </c>
      <c r="F9575" t="s">
        <v>17</v>
      </c>
      <c r="G9575">
        <v>220159</v>
      </c>
      <c r="H9575">
        <v>3</v>
      </c>
      <c r="I9575">
        <v>1</v>
      </c>
      <c r="J9575">
        <v>8396</v>
      </c>
    </row>
    <row r="9576" spans="1:10" x14ac:dyDescent="0.2">
      <c r="A9576" t="s">
        <v>26</v>
      </c>
      <c r="B9576" t="s">
        <v>27</v>
      </c>
      <c r="C9576">
        <v>2008</v>
      </c>
      <c r="D9576">
        <v>4</v>
      </c>
      <c r="E9576" t="s">
        <v>16</v>
      </c>
      <c r="F9576" t="s">
        <v>17</v>
      </c>
      <c r="G9576">
        <v>19895</v>
      </c>
      <c r="H9576">
        <v>2</v>
      </c>
      <c r="I9576">
        <v>2</v>
      </c>
      <c r="J9576">
        <v>12602</v>
      </c>
    </row>
    <row r="9577" spans="1:10" x14ac:dyDescent="0.2">
      <c r="A9577" t="s">
        <v>40</v>
      </c>
      <c r="B9577" t="s">
        <v>51</v>
      </c>
      <c r="C9577">
        <v>2015</v>
      </c>
      <c r="D9577">
        <v>5</v>
      </c>
      <c r="E9577" t="s">
        <v>16</v>
      </c>
      <c r="F9577" t="s">
        <v>17</v>
      </c>
      <c r="G9577">
        <v>17834</v>
      </c>
      <c r="H9577">
        <v>3</v>
      </c>
      <c r="I9577">
        <v>4</v>
      </c>
      <c r="J9577">
        <v>15743</v>
      </c>
    </row>
    <row r="9578" spans="1:10" x14ac:dyDescent="0.2">
      <c r="A9578" t="s">
        <v>14</v>
      </c>
      <c r="B9578" t="s">
        <v>15</v>
      </c>
      <c r="C9578">
        <v>2004</v>
      </c>
      <c r="D9578">
        <v>4.2</v>
      </c>
      <c r="E9578" t="s">
        <v>12</v>
      </c>
      <c r="F9578" t="s">
        <v>25</v>
      </c>
      <c r="G9578">
        <v>115683</v>
      </c>
      <c r="H9578">
        <v>4</v>
      </c>
      <c r="I9578">
        <v>4</v>
      </c>
      <c r="J9578">
        <v>7186</v>
      </c>
    </row>
    <row r="9579" spans="1:10" x14ac:dyDescent="0.2">
      <c r="A9579" t="s">
        <v>14</v>
      </c>
      <c r="B9579" t="s">
        <v>15</v>
      </c>
      <c r="C9579">
        <v>2015</v>
      </c>
      <c r="D9579">
        <v>1.5</v>
      </c>
      <c r="E9579" t="s">
        <v>22</v>
      </c>
      <c r="F9579" t="s">
        <v>25</v>
      </c>
      <c r="G9579">
        <v>3559</v>
      </c>
      <c r="H9579">
        <v>5</v>
      </c>
      <c r="I9579">
        <v>3</v>
      </c>
      <c r="J9579">
        <v>12028</v>
      </c>
    </row>
    <row r="9580" spans="1:10" x14ac:dyDescent="0.2">
      <c r="A9580" t="s">
        <v>10</v>
      </c>
      <c r="B9580" t="s">
        <v>11</v>
      </c>
      <c r="C9580">
        <v>2016</v>
      </c>
      <c r="D9580">
        <v>4.3</v>
      </c>
      <c r="E9580" t="s">
        <v>16</v>
      </c>
      <c r="F9580" t="s">
        <v>17</v>
      </c>
      <c r="G9580">
        <v>155464</v>
      </c>
      <c r="H9580">
        <v>5</v>
      </c>
      <c r="I9580">
        <v>1</v>
      </c>
      <c r="J9580">
        <v>12590</v>
      </c>
    </row>
    <row r="9581" spans="1:10" x14ac:dyDescent="0.2">
      <c r="A9581" t="s">
        <v>10</v>
      </c>
      <c r="B9581" t="s">
        <v>31</v>
      </c>
      <c r="C9581">
        <v>2007</v>
      </c>
      <c r="D9581">
        <v>3.9</v>
      </c>
      <c r="E9581" t="s">
        <v>12</v>
      </c>
      <c r="F9581" t="s">
        <v>17</v>
      </c>
      <c r="G9581">
        <v>96297</v>
      </c>
      <c r="H9581">
        <v>3</v>
      </c>
      <c r="I9581">
        <v>4</v>
      </c>
      <c r="J9581">
        <v>9674</v>
      </c>
    </row>
    <row r="9582" spans="1:10" x14ac:dyDescent="0.2">
      <c r="A9582" t="s">
        <v>26</v>
      </c>
      <c r="B9582" t="s">
        <v>32</v>
      </c>
      <c r="C9582">
        <v>2011</v>
      </c>
      <c r="D9582">
        <v>4.0999999999999996</v>
      </c>
      <c r="E9582" t="s">
        <v>28</v>
      </c>
      <c r="F9582" t="s">
        <v>17</v>
      </c>
      <c r="G9582">
        <v>266197</v>
      </c>
      <c r="H9582">
        <v>2</v>
      </c>
      <c r="I9582">
        <v>4</v>
      </c>
      <c r="J9582">
        <v>7676</v>
      </c>
    </row>
    <row r="9583" spans="1:10" x14ac:dyDescent="0.2">
      <c r="A9583" t="s">
        <v>29</v>
      </c>
      <c r="B9583" t="s">
        <v>35</v>
      </c>
      <c r="C9583">
        <v>2015</v>
      </c>
      <c r="D9583">
        <v>4.4000000000000004</v>
      </c>
      <c r="E9583" t="s">
        <v>22</v>
      </c>
      <c r="F9583" t="s">
        <v>25</v>
      </c>
      <c r="G9583">
        <v>275074</v>
      </c>
      <c r="H9583">
        <v>5</v>
      </c>
      <c r="I9583">
        <v>1</v>
      </c>
      <c r="J9583">
        <v>9498</v>
      </c>
    </row>
    <row r="9584" spans="1:10" x14ac:dyDescent="0.2">
      <c r="A9584" t="s">
        <v>10</v>
      </c>
      <c r="B9584" t="s">
        <v>11</v>
      </c>
      <c r="C9584">
        <v>2019</v>
      </c>
      <c r="D9584">
        <v>4.5</v>
      </c>
      <c r="E9584" t="s">
        <v>16</v>
      </c>
      <c r="F9584" t="s">
        <v>17</v>
      </c>
      <c r="G9584">
        <v>9917</v>
      </c>
      <c r="H9584">
        <v>2</v>
      </c>
      <c r="I9584">
        <v>3</v>
      </c>
      <c r="J9584">
        <v>16601</v>
      </c>
    </row>
    <row r="9585" spans="1:10" x14ac:dyDescent="0.2">
      <c r="A9585" t="s">
        <v>10</v>
      </c>
      <c r="B9585" t="s">
        <v>11</v>
      </c>
      <c r="C9585">
        <v>2003</v>
      </c>
      <c r="D9585">
        <v>3.5</v>
      </c>
      <c r="E9585" t="s">
        <v>12</v>
      </c>
      <c r="F9585" t="s">
        <v>13</v>
      </c>
      <c r="G9585">
        <v>63280</v>
      </c>
      <c r="H9585">
        <v>3</v>
      </c>
      <c r="I9585">
        <v>3</v>
      </c>
      <c r="J9585">
        <v>7234</v>
      </c>
    </row>
    <row r="9586" spans="1:10" x14ac:dyDescent="0.2">
      <c r="A9586" t="s">
        <v>33</v>
      </c>
      <c r="B9586" t="s">
        <v>55</v>
      </c>
      <c r="C9586">
        <v>2011</v>
      </c>
      <c r="D9586">
        <v>4.7</v>
      </c>
      <c r="E9586" t="s">
        <v>22</v>
      </c>
      <c r="F9586" t="s">
        <v>17</v>
      </c>
      <c r="G9586">
        <v>287922</v>
      </c>
      <c r="H9586">
        <v>5</v>
      </c>
      <c r="I9586">
        <v>3</v>
      </c>
      <c r="J9586">
        <v>9841</v>
      </c>
    </row>
    <row r="9587" spans="1:10" x14ac:dyDescent="0.2">
      <c r="A9587" t="s">
        <v>20</v>
      </c>
      <c r="B9587" t="s">
        <v>21</v>
      </c>
      <c r="C9587">
        <v>2011</v>
      </c>
      <c r="D9587">
        <v>4.9000000000000004</v>
      </c>
      <c r="E9587" t="s">
        <v>22</v>
      </c>
      <c r="F9587" t="s">
        <v>25</v>
      </c>
      <c r="G9587">
        <v>205843</v>
      </c>
      <c r="H9587">
        <v>4</v>
      </c>
      <c r="I9587">
        <v>4</v>
      </c>
      <c r="J9587">
        <v>10183</v>
      </c>
    </row>
    <row r="9588" spans="1:10" x14ac:dyDescent="0.2">
      <c r="A9588" t="s">
        <v>10</v>
      </c>
      <c r="B9588" t="s">
        <v>11</v>
      </c>
      <c r="C9588">
        <v>2002</v>
      </c>
      <c r="D9588">
        <v>2.9</v>
      </c>
      <c r="E9588" t="s">
        <v>22</v>
      </c>
      <c r="F9588" t="s">
        <v>17</v>
      </c>
      <c r="G9588">
        <v>164637</v>
      </c>
      <c r="H9588">
        <v>5</v>
      </c>
      <c r="I9588">
        <v>2</v>
      </c>
      <c r="J9588">
        <v>7807</v>
      </c>
    </row>
    <row r="9589" spans="1:10" x14ac:dyDescent="0.2">
      <c r="A9589" t="s">
        <v>26</v>
      </c>
      <c r="B9589" t="s">
        <v>47</v>
      </c>
      <c r="C9589">
        <v>2017</v>
      </c>
      <c r="D9589">
        <v>2.1</v>
      </c>
      <c r="E9589" t="s">
        <v>12</v>
      </c>
      <c r="F9589" t="s">
        <v>17</v>
      </c>
      <c r="G9589">
        <v>20928</v>
      </c>
      <c r="H9589">
        <v>2</v>
      </c>
      <c r="I9589">
        <v>5</v>
      </c>
      <c r="J9589">
        <v>12381</v>
      </c>
    </row>
    <row r="9590" spans="1:10" x14ac:dyDescent="0.2">
      <c r="A9590" t="s">
        <v>29</v>
      </c>
      <c r="B9590" t="s">
        <v>56</v>
      </c>
      <c r="C9590">
        <v>2015</v>
      </c>
      <c r="D9590">
        <v>1.9</v>
      </c>
      <c r="E9590" t="s">
        <v>12</v>
      </c>
      <c r="F9590" t="s">
        <v>13</v>
      </c>
      <c r="G9590">
        <v>263687</v>
      </c>
      <c r="H9590">
        <v>2</v>
      </c>
      <c r="I9590">
        <v>3</v>
      </c>
      <c r="J9590">
        <v>5226</v>
      </c>
    </row>
    <row r="9591" spans="1:10" x14ac:dyDescent="0.2">
      <c r="A9591" t="s">
        <v>14</v>
      </c>
      <c r="B9591" t="s">
        <v>46</v>
      </c>
      <c r="C9591">
        <v>2016</v>
      </c>
      <c r="D9591">
        <v>1.3</v>
      </c>
      <c r="E9591" t="s">
        <v>28</v>
      </c>
      <c r="F9591" t="s">
        <v>13</v>
      </c>
      <c r="G9591">
        <v>65765</v>
      </c>
      <c r="H9591">
        <v>5</v>
      </c>
      <c r="I9591">
        <v>2</v>
      </c>
      <c r="J9591">
        <v>8884</v>
      </c>
    </row>
    <row r="9592" spans="1:10" x14ac:dyDescent="0.2">
      <c r="A9592" t="s">
        <v>20</v>
      </c>
      <c r="B9592" t="s">
        <v>42</v>
      </c>
      <c r="C9592">
        <v>2005</v>
      </c>
      <c r="D9592">
        <v>1.6</v>
      </c>
      <c r="E9592" t="s">
        <v>22</v>
      </c>
      <c r="F9592" t="s">
        <v>25</v>
      </c>
      <c r="G9592">
        <v>272458</v>
      </c>
      <c r="H9592">
        <v>3</v>
      </c>
      <c r="I9592">
        <v>3</v>
      </c>
      <c r="J9592">
        <v>3750</v>
      </c>
    </row>
    <row r="9593" spans="1:10" x14ac:dyDescent="0.2">
      <c r="A9593" t="s">
        <v>29</v>
      </c>
      <c r="B9593" t="s">
        <v>35</v>
      </c>
      <c r="C9593">
        <v>2004</v>
      </c>
      <c r="D9593">
        <v>4.8</v>
      </c>
      <c r="E9593" t="s">
        <v>12</v>
      </c>
      <c r="F9593" t="s">
        <v>13</v>
      </c>
      <c r="G9593">
        <v>252834</v>
      </c>
      <c r="H9593">
        <v>3</v>
      </c>
      <c r="I9593">
        <v>1</v>
      </c>
      <c r="J9593">
        <v>5043</v>
      </c>
    </row>
    <row r="9594" spans="1:10" x14ac:dyDescent="0.2">
      <c r="A9594" t="s">
        <v>40</v>
      </c>
      <c r="B9594" t="s">
        <v>41</v>
      </c>
      <c r="C9594">
        <v>2005</v>
      </c>
      <c r="D9594">
        <v>4.3</v>
      </c>
      <c r="E9594" t="s">
        <v>12</v>
      </c>
      <c r="F9594" t="s">
        <v>25</v>
      </c>
      <c r="G9594">
        <v>285678</v>
      </c>
      <c r="H9594">
        <v>3</v>
      </c>
      <c r="I9594">
        <v>2</v>
      </c>
      <c r="J9594">
        <v>4186</v>
      </c>
    </row>
    <row r="9595" spans="1:10" x14ac:dyDescent="0.2">
      <c r="A9595" t="s">
        <v>33</v>
      </c>
      <c r="B9595" t="s">
        <v>34</v>
      </c>
      <c r="C9595">
        <v>2009</v>
      </c>
      <c r="D9595">
        <v>1</v>
      </c>
      <c r="E9595" t="s">
        <v>22</v>
      </c>
      <c r="F9595" t="s">
        <v>25</v>
      </c>
      <c r="G9595">
        <v>276757</v>
      </c>
      <c r="H9595">
        <v>2</v>
      </c>
      <c r="I9595">
        <v>2</v>
      </c>
      <c r="J9595">
        <v>4264</v>
      </c>
    </row>
    <row r="9596" spans="1:10" x14ac:dyDescent="0.2">
      <c r="A9596" t="s">
        <v>33</v>
      </c>
      <c r="B9596" t="s">
        <v>43</v>
      </c>
      <c r="C9596">
        <v>2017</v>
      </c>
      <c r="D9596">
        <v>1.3</v>
      </c>
      <c r="E9596" t="s">
        <v>12</v>
      </c>
      <c r="F9596" t="s">
        <v>13</v>
      </c>
      <c r="G9596">
        <v>150473</v>
      </c>
      <c r="H9596">
        <v>3</v>
      </c>
      <c r="I9596">
        <v>4</v>
      </c>
      <c r="J9596">
        <v>7490</v>
      </c>
    </row>
    <row r="9597" spans="1:10" x14ac:dyDescent="0.2">
      <c r="A9597" t="s">
        <v>29</v>
      </c>
      <c r="B9597" t="s">
        <v>35</v>
      </c>
      <c r="C9597">
        <v>2004</v>
      </c>
      <c r="D9597">
        <v>4.4000000000000004</v>
      </c>
      <c r="E9597" t="s">
        <v>28</v>
      </c>
      <c r="F9597" t="s">
        <v>17</v>
      </c>
      <c r="G9597">
        <v>288793</v>
      </c>
      <c r="H9597">
        <v>3</v>
      </c>
      <c r="I9597">
        <v>3</v>
      </c>
      <c r="J9597">
        <v>5424</v>
      </c>
    </row>
    <row r="9598" spans="1:10" x14ac:dyDescent="0.2">
      <c r="A9598" t="s">
        <v>36</v>
      </c>
      <c r="B9598" t="s">
        <v>37</v>
      </c>
      <c r="C9598">
        <v>2023</v>
      </c>
      <c r="D9598">
        <v>2.4</v>
      </c>
      <c r="E9598" t="s">
        <v>12</v>
      </c>
      <c r="F9598" t="s">
        <v>25</v>
      </c>
      <c r="G9598">
        <v>35093</v>
      </c>
      <c r="H9598">
        <v>4</v>
      </c>
      <c r="I9598">
        <v>2</v>
      </c>
      <c r="J9598">
        <v>12698</v>
      </c>
    </row>
    <row r="9599" spans="1:10" x14ac:dyDescent="0.2">
      <c r="A9599" t="s">
        <v>36</v>
      </c>
      <c r="B9599" t="s">
        <v>37</v>
      </c>
      <c r="C9599">
        <v>2019</v>
      </c>
      <c r="D9599">
        <v>3.3</v>
      </c>
      <c r="E9599" t="s">
        <v>28</v>
      </c>
      <c r="F9599" t="s">
        <v>13</v>
      </c>
      <c r="G9599">
        <v>223395</v>
      </c>
      <c r="H9599">
        <v>5</v>
      </c>
      <c r="I9599">
        <v>2</v>
      </c>
      <c r="J9599">
        <v>8632</v>
      </c>
    </row>
    <row r="9600" spans="1:10" x14ac:dyDescent="0.2">
      <c r="A9600" t="s">
        <v>26</v>
      </c>
      <c r="B9600" t="s">
        <v>27</v>
      </c>
      <c r="C9600">
        <v>2023</v>
      </c>
      <c r="D9600">
        <v>1.8</v>
      </c>
      <c r="E9600" t="s">
        <v>28</v>
      </c>
      <c r="F9600" t="s">
        <v>17</v>
      </c>
      <c r="G9600">
        <v>60299</v>
      </c>
      <c r="H9600">
        <v>4</v>
      </c>
      <c r="I9600">
        <v>5</v>
      </c>
      <c r="J9600">
        <v>13094</v>
      </c>
    </row>
    <row r="9601" spans="1:10" x14ac:dyDescent="0.2">
      <c r="A9601" t="s">
        <v>20</v>
      </c>
      <c r="B9601" t="s">
        <v>42</v>
      </c>
      <c r="C9601">
        <v>2007</v>
      </c>
      <c r="D9601">
        <v>3.6</v>
      </c>
      <c r="E9601" t="s">
        <v>12</v>
      </c>
      <c r="F9601" t="s">
        <v>17</v>
      </c>
      <c r="G9601">
        <v>19512</v>
      </c>
      <c r="H9601">
        <v>4</v>
      </c>
      <c r="I9601">
        <v>3</v>
      </c>
      <c r="J9601">
        <v>10909</v>
      </c>
    </row>
    <row r="9602" spans="1:10" x14ac:dyDescent="0.2">
      <c r="A9602" t="s">
        <v>26</v>
      </c>
      <c r="B9602" t="s">
        <v>27</v>
      </c>
      <c r="C9602">
        <v>2014</v>
      </c>
      <c r="D9602">
        <v>3.3</v>
      </c>
      <c r="E9602" t="s">
        <v>22</v>
      </c>
      <c r="F9602" t="s">
        <v>25</v>
      </c>
      <c r="G9602">
        <v>143001</v>
      </c>
      <c r="H9602">
        <v>4</v>
      </c>
      <c r="I9602">
        <v>5</v>
      </c>
      <c r="J9602">
        <v>10739</v>
      </c>
    </row>
    <row r="9603" spans="1:10" x14ac:dyDescent="0.2">
      <c r="A9603" t="s">
        <v>14</v>
      </c>
      <c r="B9603" t="s">
        <v>46</v>
      </c>
      <c r="C9603">
        <v>2019</v>
      </c>
      <c r="D9603">
        <v>3.6</v>
      </c>
      <c r="E9603" t="s">
        <v>28</v>
      </c>
      <c r="F9603" t="s">
        <v>17</v>
      </c>
      <c r="G9603">
        <v>224833</v>
      </c>
      <c r="H9603">
        <v>4</v>
      </c>
      <c r="I9603">
        <v>3</v>
      </c>
      <c r="J9603">
        <v>10403</v>
      </c>
    </row>
    <row r="9604" spans="1:10" x14ac:dyDescent="0.2">
      <c r="A9604" t="s">
        <v>14</v>
      </c>
      <c r="B9604" t="s">
        <v>15</v>
      </c>
      <c r="C9604">
        <v>2009</v>
      </c>
      <c r="D9604">
        <v>4.5</v>
      </c>
      <c r="E9604" t="s">
        <v>12</v>
      </c>
      <c r="F9604" t="s">
        <v>17</v>
      </c>
      <c r="G9604">
        <v>114528</v>
      </c>
      <c r="H9604">
        <v>3</v>
      </c>
      <c r="I9604">
        <v>3</v>
      </c>
      <c r="J9604">
        <v>10509</v>
      </c>
    </row>
    <row r="9605" spans="1:10" x14ac:dyDescent="0.2">
      <c r="A9605" t="s">
        <v>14</v>
      </c>
      <c r="B9605" t="s">
        <v>46</v>
      </c>
      <c r="C9605">
        <v>2017</v>
      </c>
      <c r="D9605">
        <v>2.1</v>
      </c>
      <c r="E9605" t="s">
        <v>12</v>
      </c>
      <c r="F9605" t="s">
        <v>17</v>
      </c>
      <c r="G9605">
        <v>140119</v>
      </c>
      <c r="H9605">
        <v>5</v>
      </c>
      <c r="I9605">
        <v>4</v>
      </c>
      <c r="J9605">
        <v>9997</v>
      </c>
    </row>
    <row r="9606" spans="1:10" x14ac:dyDescent="0.2">
      <c r="A9606" t="s">
        <v>23</v>
      </c>
      <c r="B9606" t="s">
        <v>38</v>
      </c>
      <c r="C9606">
        <v>2023</v>
      </c>
      <c r="D9606">
        <v>4.8</v>
      </c>
      <c r="E9606" t="s">
        <v>12</v>
      </c>
      <c r="F9606" t="s">
        <v>25</v>
      </c>
      <c r="G9606">
        <v>52021</v>
      </c>
      <c r="H9606">
        <v>2</v>
      </c>
      <c r="I9606">
        <v>5</v>
      </c>
      <c r="J9606">
        <v>14759</v>
      </c>
    </row>
    <row r="9607" spans="1:10" x14ac:dyDescent="0.2">
      <c r="A9607" t="s">
        <v>40</v>
      </c>
      <c r="B9607" t="s">
        <v>49</v>
      </c>
      <c r="C9607">
        <v>2010</v>
      </c>
      <c r="D9607">
        <v>4.9000000000000004</v>
      </c>
      <c r="E9607" t="s">
        <v>22</v>
      </c>
      <c r="F9607" t="s">
        <v>13</v>
      </c>
      <c r="G9607">
        <v>106215</v>
      </c>
      <c r="H9607">
        <v>5</v>
      </c>
      <c r="I9607">
        <v>3</v>
      </c>
      <c r="J9607">
        <v>11875</v>
      </c>
    </row>
    <row r="9608" spans="1:10" x14ac:dyDescent="0.2">
      <c r="A9608" t="s">
        <v>26</v>
      </c>
      <c r="B9608" t="s">
        <v>27</v>
      </c>
      <c r="C9608">
        <v>2008</v>
      </c>
      <c r="D9608">
        <v>2.1</v>
      </c>
      <c r="E9608" t="s">
        <v>12</v>
      </c>
      <c r="F9608" t="s">
        <v>17</v>
      </c>
      <c r="G9608">
        <v>20894</v>
      </c>
      <c r="H9608">
        <v>2</v>
      </c>
      <c r="I9608">
        <v>5</v>
      </c>
      <c r="J9608">
        <v>9682</v>
      </c>
    </row>
    <row r="9609" spans="1:10" x14ac:dyDescent="0.2">
      <c r="A9609" t="s">
        <v>20</v>
      </c>
      <c r="B9609" t="s">
        <v>21</v>
      </c>
      <c r="C9609">
        <v>2023</v>
      </c>
      <c r="D9609">
        <v>3.6</v>
      </c>
      <c r="E9609" t="s">
        <v>12</v>
      </c>
      <c r="F9609" t="s">
        <v>17</v>
      </c>
      <c r="G9609">
        <v>226551</v>
      </c>
      <c r="H9609">
        <v>3</v>
      </c>
      <c r="I9609">
        <v>4</v>
      </c>
      <c r="J9609">
        <v>11568</v>
      </c>
    </row>
    <row r="9610" spans="1:10" x14ac:dyDescent="0.2">
      <c r="A9610" t="s">
        <v>23</v>
      </c>
      <c r="B9610" t="s">
        <v>24</v>
      </c>
      <c r="C9610">
        <v>2002</v>
      </c>
      <c r="D9610">
        <v>4</v>
      </c>
      <c r="E9610" t="s">
        <v>16</v>
      </c>
      <c r="F9610" t="s">
        <v>17</v>
      </c>
      <c r="G9610">
        <v>28845</v>
      </c>
      <c r="H9610">
        <v>4</v>
      </c>
      <c r="I9610">
        <v>5</v>
      </c>
      <c r="J9610">
        <v>10623</v>
      </c>
    </row>
    <row r="9611" spans="1:10" x14ac:dyDescent="0.2">
      <c r="A9611" t="s">
        <v>26</v>
      </c>
      <c r="B9611" t="s">
        <v>47</v>
      </c>
      <c r="C9611">
        <v>2007</v>
      </c>
      <c r="D9611">
        <v>3.3</v>
      </c>
      <c r="E9611" t="s">
        <v>16</v>
      </c>
      <c r="F9611" t="s">
        <v>13</v>
      </c>
      <c r="G9611">
        <v>114799</v>
      </c>
      <c r="H9611">
        <v>3</v>
      </c>
      <c r="I9611">
        <v>2</v>
      </c>
      <c r="J9611">
        <v>8204</v>
      </c>
    </row>
    <row r="9612" spans="1:10" x14ac:dyDescent="0.2">
      <c r="A9612" t="s">
        <v>23</v>
      </c>
      <c r="B9612" t="s">
        <v>24</v>
      </c>
      <c r="C9612">
        <v>2007</v>
      </c>
      <c r="D9612">
        <v>2.5</v>
      </c>
      <c r="E9612" t="s">
        <v>28</v>
      </c>
      <c r="F9612" t="s">
        <v>13</v>
      </c>
      <c r="G9612">
        <v>165000</v>
      </c>
      <c r="H9612">
        <v>3</v>
      </c>
      <c r="I9612">
        <v>3</v>
      </c>
      <c r="J9612">
        <v>5400</v>
      </c>
    </row>
    <row r="9613" spans="1:10" x14ac:dyDescent="0.2">
      <c r="A9613" t="s">
        <v>20</v>
      </c>
      <c r="B9613" t="s">
        <v>42</v>
      </c>
      <c r="C9613">
        <v>2019</v>
      </c>
      <c r="D9613">
        <v>3.4</v>
      </c>
      <c r="E9613" t="s">
        <v>12</v>
      </c>
      <c r="F9613" t="s">
        <v>13</v>
      </c>
      <c r="G9613">
        <v>110841</v>
      </c>
      <c r="H9613">
        <v>3</v>
      </c>
      <c r="I9613">
        <v>4</v>
      </c>
      <c r="J9613">
        <v>10983</v>
      </c>
    </row>
    <row r="9614" spans="1:10" x14ac:dyDescent="0.2">
      <c r="A9614" t="s">
        <v>40</v>
      </c>
      <c r="B9614" t="s">
        <v>41</v>
      </c>
      <c r="C9614">
        <v>2023</v>
      </c>
      <c r="D9614">
        <v>2.2000000000000002</v>
      </c>
      <c r="E9614" t="s">
        <v>28</v>
      </c>
      <c r="F9614" t="s">
        <v>13</v>
      </c>
      <c r="G9614">
        <v>56423</v>
      </c>
      <c r="H9614">
        <v>3</v>
      </c>
      <c r="I9614">
        <v>4</v>
      </c>
      <c r="J9614">
        <v>12071</v>
      </c>
    </row>
    <row r="9615" spans="1:10" x14ac:dyDescent="0.2">
      <c r="A9615" t="s">
        <v>23</v>
      </c>
      <c r="B9615" t="s">
        <v>24</v>
      </c>
      <c r="C9615">
        <v>2017</v>
      </c>
      <c r="D9615">
        <v>3.1</v>
      </c>
      <c r="E9615" t="s">
        <v>22</v>
      </c>
      <c r="F9615" t="s">
        <v>25</v>
      </c>
      <c r="G9615">
        <v>37073</v>
      </c>
      <c r="H9615">
        <v>5</v>
      </c>
      <c r="I9615">
        <v>1</v>
      </c>
      <c r="J9615">
        <v>13558</v>
      </c>
    </row>
    <row r="9616" spans="1:10" x14ac:dyDescent="0.2">
      <c r="A9616" t="s">
        <v>14</v>
      </c>
      <c r="B9616" t="s">
        <v>46</v>
      </c>
      <c r="C9616">
        <v>2003</v>
      </c>
      <c r="D9616">
        <v>4.5999999999999996</v>
      </c>
      <c r="E9616" t="s">
        <v>22</v>
      </c>
      <c r="F9616" t="s">
        <v>13</v>
      </c>
      <c r="G9616">
        <v>158500</v>
      </c>
      <c r="H9616">
        <v>4</v>
      </c>
      <c r="I9616">
        <v>2</v>
      </c>
      <c r="J9616">
        <v>8430</v>
      </c>
    </row>
    <row r="9617" spans="1:10" x14ac:dyDescent="0.2">
      <c r="A9617" t="s">
        <v>29</v>
      </c>
      <c r="B9617" t="s">
        <v>56</v>
      </c>
      <c r="C9617">
        <v>2021</v>
      </c>
      <c r="D9617">
        <v>4</v>
      </c>
      <c r="E9617" t="s">
        <v>22</v>
      </c>
      <c r="F9617" t="s">
        <v>13</v>
      </c>
      <c r="G9617">
        <v>294376</v>
      </c>
      <c r="H9617">
        <v>4</v>
      </c>
      <c r="I9617">
        <v>3</v>
      </c>
      <c r="J9617">
        <v>10512</v>
      </c>
    </row>
    <row r="9618" spans="1:10" x14ac:dyDescent="0.2">
      <c r="A9618" t="s">
        <v>40</v>
      </c>
      <c r="B9618" t="s">
        <v>51</v>
      </c>
      <c r="C9618">
        <v>2023</v>
      </c>
      <c r="D9618">
        <v>4</v>
      </c>
      <c r="E9618" t="s">
        <v>22</v>
      </c>
      <c r="F9618" t="s">
        <v>17</v>
      </c>
      <c r="G9618">
        <v>76511</v>
      </c>
      <c r="H9618">
        <v>3</v>
      </c>
      <c r="I9618">
        <v>4</v>
      </c>
      <c r="J9618">
        <v>16969</v>
      </c>
    </row>
    <row r="9619" spans="1:10" x14ac:dyDescent="0.2">
      <c r="A9619" t="s">
        <v>14</v>
      </c>
      <c r="B9619" t="s">
        <v>46</v>
      </c>
      <c r="C9619">
        <v>2009</v>
      </c>
      <c r="D9619">
        <v>2.7</v>
      </c>
      <c r="E9619" t="s">
        <v>28</v>
      </c>
      <c r="F9619" t="s">
        <v>25</v>
      </c>
      <c r="G9619">
        <v>284027</v>
      </c>
      <c r="H9619">
        <v>2</v>
      </c>
      <c r="I9619">
        <v>5</v>
      </c>
      <c r="J9619">
        <v>3819</v>
      </c>
    </row>
    <row r="9620" spans="1:10" x14ac:dyDescent="0.2">
      <c r="A9620" t="s">
        <v>14</v>
      </c>
      <c r="B9620" t="s">
        <v>15</v>
      </c>
      <c r="C9620">
        <v>2018</v>
      </c>
      <c r="D9620">
        <v>3.4</v>
      </c>
      <c r="E9620" t="s">
        <v>12</v>
      </c>
      <c r="F9620" t="s">
        <v>13</v>
      </c>
      <c r="G9620">
        <v>62906</v>
      </c>
      <c r="H9620">
        <v>5</v>
      </c>
      <c r="I9620">
        <v>4</v>
      </c>
      <c r="J9620">
        <v>11641</v>
      </c>
    </row>
    <row r="9621" spans="1:10" x14ac:dyDescent="0.2">
      <c r="A9621" t="s">
        <v>33</v>
      </c>
      <c r="B9621" t="s">
        <v>55</v>
      </c>
      <c r="C9621">
        <v>2009</v>
      </c>
      <c r="D9621">
        <v>2.6</v>
      </c>
      <c r="E9621" t="s">
        <v>12</v>
      </c>
      <c r="F9621" t="s">
        <v>17</v>
      </c>
      <c r="G9621">
        <v>229343</v>
      </c>
      <c r="H9621">
        <v>2</v>
      </c>
      <c r="I9621">
        <v>2</v>
      </c>
      <c r="J9621">
        <v>6313</v>
      </c>
    </row>
    <row r="9622" spans="1:10" x14ac:dyDescent="0.2">
      <c r="A9622" t="s">
        <v>14</v>
      </c>
      <c r="B9622" t="s">
        <v>15</v>
      </c>
      <c r="C9622">
        <v>2003</v>
      </c>
      <c r="D9622">
        <v>1.1000000000000001</v>
      </c>
      <c r="E9622" t="s">
        <v>22</v>
      </c>
      <c r="F9622" t="s">
        <v>25</v>
      </c>
      <c r="G9622">
        <v>155176</v>
      </c>
      <c r="H9622">
        <v>4</v>
      </c>
      <c r="I9622">
        <v>5</v>
      </c>
      <c r="J9622">
        <v>4996</v>
      </c>
    </row>
    <row r="9623" spans="1:10" x14ac:dyDescent="0.2">
      <c r="A9623" t="s">
        <v>18</v>
      </c>
      <c r="B9623" t="s">
        <v>19</v>
      </c>
      <c r="C9623">
        <v>2022</v>
      </c>
      <c r="D9623">
        <v>2.1</v>
      </c>
      <c r="E9623" t="s">
        <v>16</v>
      </c>
      <c r="F9623" t="s">
        <v>13</v>
      </c>
      <c r="G9623">
        <v>167931</v>
      </c>
      <c r="H9623">
        <v>5</v>
      </c>
      <c r="I9623">
        <v>1</v>
      </c>
      <c r="J9623">
        <v>10441</v>
      </c>
    </row>
    <row r="9624" spans="1:10" x14ac:dyDescent="0.2">
      <c r="A9624" t="s">
        <v>29</v>
      </c>
      <c r="B9624" t="s">
        <v>56</v>
      </c>
      <c r="C9624">
        <v>2005</v>
      </c>
      <c r="D9624">
        <v>4.4000000000000004</v>
      </c>
      <c r="E9624" t="s">
        <v>28</v>
      </c>
      <c r="F9624" t="s">
        <v>13</v>
      </c>
      <c r="G9624">
        <v>107963</v>
      </c>
      <c r="H9624">
        <v>4</v>
      </c>
      <c r="I9624">
        <v>4</v>
      </c>
      <c r="J9624">
        <v>7840</v>
      </c>
    </row>
    <row r="9625" spans="1:10" x14ac:dyDescent="0.2">
      <c r="A9625" t="s">
        <v>36</v>
      </c>
      <c r="B9625" t="s">
        <v>53</v>
      </c>
      <c r="C9625">
        <v>2013</v>
      </c>
      <c r="D9625">
        <v>1.8</v>
      </c>
      <c r="E9625" t="s">
        <v>12</v>
      </c>
      <c r="F9625" t="s">
        <v>13</v>
      </c>
      <c r="G9625">
        <v>5626</v>
      </c>
      <c r="H9625">
        <v>5</v>
      </c>
      <c r="I9625">
        <v>1</v>
      </c>
      <c r="J9625">
        <v>9687</v>
      </c>
    </row>
    <row r="9626" spans="1:10" x14ac:dyDescent="0.2">
      <c r="A9626" t="s">
        <v>36</v>
      </c>
      <c r="B9626" t="s">
        <v>53</v>
      </c>
      <c r="C9626">
        <v>2004</v>
      </c>
      <c r="D9626">
        <v>1.7</v>
      </c>
      <c r="E9626" t="s">
        <v>28</v>
      </c>
      <c r="F9626" t="s">
        <v>13</v>
      </c>
      <c r="G9626">
        <v>45002</v>
      </c>
      <c r="H9626">
        <v>2</v>
      </c>
      <c r="I9626">
        <v>4</v>
      </c>
      <c r="J9626">
        <v>6099</v>
      </c>
    </row>
    <row r="9627" spans="1:10" x14ac:dyDescent="0.2">
      <c r="A9627" t="s">
        <v>40</v>
      </c>
      <c r="B9627" t="s">
        <v>51</v>
      </c>
      <c r="C9627">
        <v>2016</v>
      </c>
      <c r="D9627">
        <v>4.7</v>
      </c>
      <c r="E9627" t="s">
        <v>22</v>
      </c>
      <c r="F9627" t="s">
        <v>25</v>
      </c>
      <c r="G9627">
        <v>291218</v>
      </c>
      <c r="H9627">
        <v>3</v>
      </c>
      <c r="I9627">
        <v>2</v>
      </c>
      <c r="J9627">
        <v>9775</v>
      </c>
    </row>
    <row r="9628" spans="1:10" x14ac:dyDescent="0.2">
      <c r="A9628" t="s">
        <v>26</v>
      </c>
      <c r="B9628" t="s">
        <v>27</v>
      </c>
      <c r="C9628">
        <v>2021</v>
      </c>
      <c r="D9628">
        <v>1.3</v>
      </c>
      <c r="E9628" t="s">
        <v>12</v>
      </c>
      <c r="F9628" t="s">
        <v>25</v>
      </c>
      <c r="G9628">
        <v>12904</v>
      </c>
      <c r="H9628">
        <v>4</v>
      </c>
      <c r="I9628">
        <v>3</v>
      </c>
      <c r="J9628">
        <v>11441</v>
      </c>
    </row>
    <row r="9629" spans="1:10" x14ac:dyDescent="0.2">
      <c r="A9629" t="s">
        <v>20</v>
      </c>
      <c r="B9629" t="s">
        <v>42</v>
      </c>
      <c r="C9629">
        <v>2023</v>
      </c>
      <c r="D9629">
        <v>3.5</v>
      </c>
      <c r="E9629" t="s">
        <v>28</v>
      </c>
      <c r="F9629" t="s">
        <v>17</v>
      </c>
      <c r="G9629">
        <v>75607</v>
      </c>
      <c r="H9629">
        <v>2</v>
      </c>
      <c r="I9629">
        <v>2</v>
      </c>
      <c r="J9629">
        <v>14487</v>
      </c>
    </row>
    <row r="9630" spans="1:10" x14ac:dyDescent="0.2">
      <c r="A9630" t="s">
        <v>36</v>
      </c>
      <c r="B9630" t="s">
        <v>37</v>
      </c>
      <c r="C9630">
        <v>2019</v>
      </c>
      <c r="D9630">
        <v>1.7</v>
      </c>
      <c r="E9630" t="s">
        <v>28</v>
      </c>
      <c r="F9630" t="s">
        <v>17</v>
      </c>
      <c r="G9630">
        <v>72160</v>
      </c>
      <c r="H9630">
        <v>3</v>
      </c>
      <c r="I9630">
        <v>2</v>
      </c>
      <c r="J9630">
        <v>11556</v>
      </c>
    </row>
    <row r="9631" spans="1:10" x14ac:dyDescent="0.2">
      <c r="A9631" t="s">
        <v>36</v>
      </c>
      <c r="B9631" t="s">
        <v>44</v>
      </c>
      <c r="C9631">
        <v>2017</v>
      </c>
      <c r="D9631">
        <v>2.8</v>
      </c>
      <c r="E9631" t="s">
        <v>16</v>
      </c>
      <c r="F9631" t="s">
        <v>25</v>
      </c>
      <c r="G9631">
        <v>191935</v>
      </c>
      <c r="H9631">
        <v>4</v>
      </c>
      <c r="I9631">
        <v>2</v>
      </c>
      <c r="J9631">
        <v>9161</v>
      </c>
    </row>
    <row r="9632" spans="1:10" x14ac:dyDescent="0.2">
      <c r="A9632" t="s">
        <v>40</v>
      </c>
      <c r="B9632" t="s">
        <v>41</v>
      </c>
      <c r="C9632">
        <v>2003</v>
      </c>
      <c r="D9632">
        <v>2.4</v>
      </c>
      <c r="E9632" t="s">
        <v>28</v>
      </c>
      <c r="F9632" t="s">
        <v>13</v>
      </c>
      <c r="G9632">
        <v>150463</v>
      </c>
      <c r="H9632">
        <v>4</v>
      </c>
      <c r="I9632">
        <v>3</v>
      </c>
      <c r="J9632">
        <v>4390</v>
      </c>
    </row>
    <row r="9633" spans="1:10" x14ac:dyDescent="0.2">
      <c r="A9633" t="s">
        <v>33</v>
      </c>
      <c r="B9633" t="s">
        <v>34</v>
      </c>
      <c r="C9633">
        <v>2021</v>
      </c>
      <c r="D9633">
        <v>3.7</v>
      </c>
      <c r="E9633" t="s">
        <v>12</v>
      </c>
      <c r="F9633" t="s">
        <v>17</v>
      </c>
      <c r="G9633">
        <v>298263</v>
      </c>
      <c r="H9633">
        <v>3</v>
      </c>
      <c r="I9633">
        <v>1</v>
      </c>
      <c r="J9633">
        <v>9634</v>
      </c>
    </row>
    <row r="9634" spans="1:10" x14ac:dyDescent="0.2">
      <c r="A9634" t="s">
        <v>29</v>
      </c>
      <c r="B9634" t="s">
        <v>56</v>
      </c>
      <c r="C9634">
        <v>2023</v>
      </c>
      <c r="D9634">
        <v>1.7</v>
      </c>
      <c r="E9634" t="s">
        <v>16</v>
      </c>
      <c r="F9634" t="s">
        <v>17</v>
      </c>
      <c r="G9634">
        <v>274093</v>
      </c>
      <c r="H9634">
        <v>5</v>
      </c>
      <c r="I9634">
        <v>5</v>
      </c>
      <c r="J9634">
        <v>9718</v>
      </c>
    </row>
    <row r="9635" spans="1:10" x14ac:dyDescent="0.2">
      <c r="A9635" t="s">
        <v>23</v>
      </c>
      <c r="B9635" t="s">
        <v>45</v>
      </c>
      <c r="C9635">
        <v>2009</v>
      </c>
      <c r="D9635">
        <v>1.6</v>
      </c>
      <c r="E9635" t="s">
        <v>28</v>
      </c>
      <c r="F9635" t="s">
        <v>25</v>
      </c>
      <c r="G9635">
        <v>81521</v>
      </c>
      <c r="H9635">
        <v>2</v>
      </c>
      <c r="I9635">
        <v>2</v>
      </c>
      <c r="J9635">
        <v>6769</v>
      </c>
    </row>
    <row r="9636" spans="1:10" x14ac:dyDescent="0.2">
      <c r="A9636" t="s">
        <v>23</v>
      </c>
      <c r="B9636" t="s">
        <v>24</v>
      </c>
      <c r="C9636">
        <v>2007</v>
      </c>
      <c r="D9636">
        <v>1.6</v>
      </c>
      <c r="E9636" t="s">
        <v>22</v>
      </c>
      <c r="F9636" t="s">
        <v>13</v>
      </c>
      <c r="G9636">
        <v>12420</v>
      </c>
      <c r="H9636">
        <v>3</v>
      </c>
      <c r="I9636">
        <v>1</v>
      </c>
      <c r="J9636">
        <v>9551</v>
      </c>
    </row>
    <row r="9637" spans="1:10" x14ac:dyDescent="0.2">
      <c r="A9637" t="s">
        <v>18</v>
      </c>
      <c r="B9637" t="s">
        <v>54</v>
      </c>
      <c r="C9637">
        <v>2002</v>
      </c>
      <c r="D9637">
        <v>1.1000000000000001</v>
      </c>
      <c r="E9637" t="s">
        <v>28</v>
      </c>
      <c r="F9637" t="s">
        <v>13</v>
      </c>
      <c r="G9637">
        <v>144038</v>
      </c>
      <c r="H9637">
        <v>4</v>
      </c>
      <c r="I9637">
        <v>5</v>
      </c>
      <c r="J9637">
        <v>2919</v>
      </c>
    </row>
    <row r="9638" spans="1:10" x14ac:dyDescent="0.2">
      <c r="A9638" t="s">
        <v>10</v>
      </c>
      <c r="B9638" t="s">
        <v>31</v>
      </c>
      <c r="C9638">
        <v>2019</v>
      </c>
      <c r="D9638">
        <v>3.5</v>
      </c>
      <c r="E9638" t="s">
        <v>28</v>
      </c>
      <c r="F9638" t="s">
        <v>13</v>
      </c>
      <c r="G9638">
        <v>174322</v>
      </c>
      <c r="H9638">
        <v>2</v>
      </c>
      <c r="I9638">
        <v>5</v>
      </c>
      <c r="J9638">
        <v>9813</v>
      </c>
    </row>
    <row r="9639" spans="1:10" x14ac:dyDescent="0.2">
      <c r="A9639" t="s">
        <v>10</v>
      </c>
      <c r="B9639" t="s">
        <v>31</v>
      </c>
      <c r="C9639">
        <v>2016</v>
      </c>
      <c r="D9639">
        <v>4.4000000000000004</v>
      </c>
      <c r="E9639" t="s">
        <v>28</v>
      </c>
      <c r="F9639" t="s">
        <v>25</v>
      </c>
      <c r="G9639">
        <v>72394</v>
      </c>
      <c r="H9639">
        <v>3</v>
      </c>
      <c r="I9639">
        <v>2</v>
      </c>
      <c r="J9639">
        <v>11852</v>
      </c>
    </row>
    <row r="9640" spans="1:10" x14ac:dyDescent="0.2">
      <c r="A9640" t="s">
        <v>23</v>
      </c>
      <c r="B9640" t="s">
        <v>24</v>
      </c>
      <c r="C9640">
        <v>2019</v>
      </c>
      <c r="D9640">
        <v>4.5999999999999996</v>
      </c>
      <c r="E9640" t="s">
        <v>22</v>
      </c>
      <c r="F9640" t="s">
        <v>13</v>
      </c>
      <c r="G9640">
        <v>174945</v>
      </c>
      <c r="H9640">
        <v>4</v>
      </c>
      <c r="I9640">
        <v>2</v>
      </c>
      <c r="J9640">
        <v>12901</v>
      </c>
    </row>
    <row r="9641" spans="1:10" x14ac:dyDescent="0.2">
      <c r="A9641" t="s">
        <v>14</v>
      </c>
      <c r="B9641" t="s">
        <v>46</v>
      </c>
      <c r="C9641">
        <v>2020</v>
      </c>
      <c r="D9641">
        <v>1.2</v>
      </c>
      <c r="E9641" t="s">
        <v>12</v>
      </c>
      <c r="F9641" t="s">
        <v>25</v>
      </c>
      <c r="G9641">
        <v>130798</v>
      </c>
      <c r="H9641">
        <v>4</v>
      </c>
      <c r="I9641">
        <v>3</v>
      </c>
      <c r="J9641">
        <v>8684</v>
      </c>
    </row>
    <row r="9642" spans="1:10" x14ac:dyDescent="0.2">
      <c r="A9642" t="s">
        <v>40</v>
      </c>
      <c r="B9642" t="s">
        <v>49</v>
      </c>
      <c r="C9642">
        <v>2014</v>
      </c>
      <c r="D9642">
        <v>4.4000000000000004</v>
      </c>
      <c r="E9642" t="s">
        <v>28</v>
      </c>
      <c r="F9642" t="s">
        <v>13</v>
      </c>
      <c r="G9642">
        <v>271899</v>
      </c>
      <c r="H9642">
        <v>2</v>
      </c>
      <c r="I9642">
        <v>4</v>
      </c>
      <c r="J9642">
        <v>7262</v>
      </c>
    </row>
    <row r="9643" spans="1:10" x14ac:dyDescent="0.2">
      <c r="A9643" t="s">
        <v>26</v>
      </c>
      <c r="B9643" t="s">
        <v>32</v>
      </c>
      <c r="C9643">
        <v>2003</v>
      </c>
      <c r="D9643">
        <v>2.6</v>
      </c>
      <c r="E9643" t="s">
        <v>16</v>
      </c>
      <c r="F9643" t="s">
        <v>25</v>
      </c>
      <c r="G9643">
        <v>179172</v>
      </c>
      <c r="H9643">
        <v>3</v>
      </c>
      <c r="I9643">
        <v>4</v>
      </c>
      <c r="J9643">
        <v>5016</v>
      </c>
    </row>
    <row r="9644" spans="1:10" x14ac:dyDescent="0.2">
      <c r="A9644" t="s">
        <v>18</v>
      </c>
      <c r="B9644" t="s">
        <v>52</v>
      </c>
      <c r="C9644">
        <v>2014</v>
      </c>
      <c r="D9644">
        <v>1.8</v>
      </c>
      <c r="E9644" t="s">
        <v>22</v>
      </c>
      <c r="F9644" t="s">
        <v>17</v>
      </c>
      <c r="G9644">
        <v>150548</v>
      </c>
      <c r="H9644">
        <v>3</v>
      </c>
      <c r="I9644">
        <v>2</v>
      </c>
      <c r="J9644">
        <v>10589</v>
      </c>
    </row>
    <row r="9645" spans="1:10" x14ac:dyDescent="0.2">
      <c r="A9645" t="s">
        <v>29</v>
      </c>
      <c r="B9645" t="s">
        <v>56</v>
      </c>
      <c r="C9645">
        <v>2021</v>
      </c>
      <c r="D9645">
        <v>4.4000000000000004</v>
      </c>
      <c r="E9645" t="s">
        <v>12</v>
      </c>
      <c r="F9645" t="s">
        <v>17</v>
      </c>
      <c r="G9645">
        <v>292643</v>
      </c>
      <c r="H9645">
        <v>5</v>
      </c>
      <c r="I9645">
        <v>4</v>
      </c>
      <c r="J9645">
        <v>10447</v>
      </c>
    </row>
    <row r="9646" spans="1:10" x14ac:dyDescent="0.2">
      <c r="A9646" t="s">
        <v>20</v>
      </c>
      <c r="B9646" t="s">
        <v>42</v>
      </c>
      <c r="C9646">
        <v>2012</v>
      </c>
      <c r="D9646">
        <v>4</v>
      </c>
      <c r="E9646" t="s">
        <v>28</v>
      </c>
      <c r="F9646" t="s">
        <v>17</v>
      </c>
      <c r="G9646">
        <v>63636</v>
      </c>
      <c r="H9646">
        <v>5</v>
      </c>
      <c r="I9646">
        <v>3</v>
      </c>
      <c r="J9646">
        <v>11927</v>
      </c>
    </row>
    <row r="9647" spans="1:10" x14ac:dyDescent="0.2">
      <c r="A9647" t="s">
        <v>20</v>
      </c>
      <c r="B9647" t="s">
        <v>42</v>
      </c>
      <c r="C9647">
        <v>2021</v>
      </c>
      <c r="D9647">
        <v>4.2</v>
      </c>
      <c r="E9647" t="s">
        <v>16</v>
      </c>
      <c r="F9647" t="s">
        <v>13</v>
      </c>
      <c r="G9647">
        <v>5409</v>
      </c>
      <c r="H9647">
        <v>3</v>
      </c>
      <c r="I9647">
        <v>5</v>
      </c>
      <c r="J9647">
        <v>15491</v>
      </c>
    </row>
    <row r="9648" spans="1:10" x14ac:dyDescent="0.2">
      <c r="A9648" t="s">
        <v>18</v>
      </c>
      <c r="B9648" t="s">
        <v>54</v>
      </c>
      <c r="C9648">
        <v>2019</v>
      </c>
      <c r="D9648">
        <v>4</v>
      </c>
      <c r="E9648" t="s">
        <v>12</v>
      </c>
      <c r="F9648" t="s">
        <v>25</v>
      </c>
      <c r="G9648">
        <v>40078</v>
      </c>
      <c r="H9648">
        <v>3</v>
      </c>
      <c r="I9648">
        <v>5</v>
      </c>
      <c r="J9648">
        <v>12998</v>
      </c>
    </row>
    <row r="9649" spans="1:10" x14ac:dyDescent="0.2">
      <c r="A9649" t="s">
        <v>26</v>
      </c>
      <c r="B9649" t="s">
        <v>47</v>
      </c>
      <c r="C9649">
        <v>2010</v>
      </c>
      <c r="D9649">
        <v>2.2000000000000002</v>
      </c>
      <c r="E9649" t="s">
        <v>22</v>
      </c>
      <c r="F9649" t="s">
        <v>13</v>
      </c>
      <c r="G9649">
        <v>217449</v>
      </c>
      <c r="H9649">
        <v>3</v>
      </c>
      <c r="I9649">
        <v>1</v>
      </c>
      <c r="J9649">
        <v>6951</v>
      </c>
    </row>
    <row r="9650" spans="1:10" x14ac:dyDescent="0.2">
      <c r="A9650" t="s">
        <v>33</v>
      </c>
      <c r="B9650" t="s">
        <v>34</v>
      </c>
      <c r="C9650">
        <v>2003</v>
      </c>
      <c r="D9650">
        <v>2.8</v>
      </c>
      <c r="E9650" t="s">
        <v>28</v>
      </c>
      <c r="F9650" t="s">
        <v>17</v>
      </c>
      <c r="G9650">
        <v>176448</v>
      </c>
      <c r="H9650">
        <v>5</v>
      </c>
      <c r="I9650">
        <v>5</v>
      </c>
      <c r="J9650">
        <v>5771</v>
      </c>
    </row>
    <row r="9651" spans="1:10" x14ac:dyDescent="0.2">
      <c r="A9651" t="s">
        <v>40</v>
      </c>
      <c r="B9651" t="s">
        <v>49</v>
      </c>
      <c r="C9651">
        <v>2011</v>
      </c>
      <c r="D9651">
        <v>4.5</v>
      </c>
      <c r="E9651" t="s">
        <v>28</v>
      </c>
      <c r="F9651" t="s">
        <v>17</v>
      </c>
      <c r="G9651">
        <v>280977</v>
      </c>
      <c r="H9651">
        <v>4</v>
      </c>
      <c r="I9651">
        <v>1</v>
      </c>
      <c r="J9651">
        <v>7780</v>
      </c>
    </row>
    <row r="9652" spans="1:10" x14ac:dyDescent="0.2">
      <c r="A9652" t="s">
        <v>36</v>
      </c>
      <c r="B9652" t="s">
        <v>44</v>
      </c>
      <c r="C9652">
        <v>2007</v>
      </c>
      <c r="D9652">
        <v>4.9000000000000004</v>
      </c>
      <c r="E9652" t="s">
        <v>22</v>
      </c>
      <c r="F9652" t="s">
        <v>17</v>
      </c>
      <c r="G9652">
        <v>7559</v>
      </c>
      <c r="H9652">
        <v>3</v>
      </c>
      <c r="I9652">
        <v>5</v>
      </c>
      <c r="J9652">
        <v>14448</v>
      </c>
    </row>
    <row r="9653" spans="1:10" x14ac:dyDescent="0.2">
      <c r="A9653" t="s">
        <v>29</v>
      </c>
      <c r="B9653" t="s">
        <v>35</v>
      </c>
      <c r="C9653">
        <v>2021</v>
      </c>
      <c r="D9653">
        <v>4.4000000000000004</v>
      </c>
      <c r="E9653" t="s">
        <v>12</v>
      </c>
      <c r="F9653" t="s">
        <v>13</v>
      </c>
      <c r="G9653">
        <v>60321</v>
      </c>
      <c r="H9653">
        <v>2</v>
      </c>
      <c r="I9653">
        <v>2</v>
      </c>
      <c r="J9653">
        <v>13593</v>
      </c>
    </row>
    <row r="9654" spans="1:10" x14ac:dyDescent="0.2">
      <c r="A9654" t="s">
        <v>36</v>
      </c>
      <c r="B9654" t="s">
        <v>44</v>
      </c>
      <c r="C9654">
        <v>2012</v>
      </c>
      <c r="D9654">
        <v>3</v>
      </c>
      <c r="E9654" t="s">
        <v>12</v>
      </c>
      <c r="F9654" t="s">
        <v>13</v>
      </c>
      <c r="G9654">
        <v>194978</v>
      </c>
      <c r="H9654">
        <v>5</v>
      </c>
      <c r="I9654">
        <v>1</v>
      </c>
      <c r="J9654">
        <v>6800</v>
      </c>
    </row>
    <row r="9655" spans="1:10" x14ac:dyDescent="0.2">
      <c r="A9655" t="s">
        <v>20</v>
      </c>
      <c r="B9655" t="s">
        <v>21</v>
      </c>
      <c r="C9655">
        <v>2008</v>
      </c>
      <c r="D9655">
        <v>1.7</v>
      </c>
      <c r="E9655" t="s">
        <v>16</v>
      </c>
      <c r="F9655" t="s">
        <v>13</v>
      </c>
      <c r="G9655">
        <v>297600</v>
      </c>
      <c r="H9655">
        <v>4</v>
      </c>
      <c r="I9655">
        <v>5</v>
      </c>
      <c r="J9655">
        <v>3248</v>
      </c>
    </row>
    <row r="9656" spans="1:10" x14ac:dyDescent="0.2">
      <c r="A9656" t="s">
        <v>23</v>
      </c>
      <c r="B9656" t="s">
        <v>24</v>
      </c>
      <c r="C9656">
        <v>2020</v>
      </c>
      <c r="D9656">
        <v>4.5999999999999996</v>
      </c>
      <c r="E9656" t="s">
        <v>22</v>
      </c>
      <c r="F9656" t="s">
        <v>13</v>
      </c>
      <c r="G9656">
        <v>289920</v>
      </c>
      <c r="H9656">
        <v>2</v>
      </c>
      <c r="I9656">
        <v>4</v>
      </c>
      <c r="J9656">
        <v>10901</v>
      </c>
    </row>
    <row r="9657" spans="1:10" x14ac:dyDescent="0.2">
      <c r="A9657" t="s">
        <v>10</v>
      </c>
      <c r="B9657" t="s">
        <v>48</v>
      </c>
      <c r="C9657">
        <v>2009</v>
      </c>
      <c r="D9657">
        <v>1.7</v>
      </c>
      <c r="E9657" t="s">
        <v>16</v>
      </c>
      <c r="F9657" t="s">
        <v>13</v>
      </c>
      <c r="G9657">
        <v>181774</v>
      </c>
      <c r="H9657">
        <v>3</v>
      </c>
      <c r="I9657">
        <v>3</v>
      </c>
      <c r="J9657">
        <v>5864</v>
      </c>
    </row>
    <row r="9658" spans="1:10" x14ac:dyDescent="0.2">
      <c r="A9658" t="s">
        <v>33</v>
      </c>
      <c r="B9658" t="s">
        <v>34</v>
      </c>
      <c r="C9658">
        <v>2022</v>
      </c>
      <c r="D9658">
        <v>5</v>
      </c>
      <c r="E9658" t="s">
        <v>28</v>
      </c>
      <c r="F9658" t="s">
        <v>25</v>
      </c>
      <c r="G9658">
        <v>155364</v>
      </c>
      <c r="H9658">
        <v>3</v>
      </c>
      <c r="I9658">
        <v>1</v>
      </c>
      <c r="J9658">
        <v>12592</v>
      </c>
    </row>
    <row r="9659" spans="1:10" x14ac:dyDescent="0.2">
      <c r="A9659" t="s">
        <v>20</v>
      </c>
      <c r="B9659" t="s">
        <v>21</v>
      </c>
      <c r="C9659">
        <v>2018</v>
      </c>
      <c r="D9659">
        <v>4</v>
      </c>
      <c r="E9659" t="s">
        <v>22</v>
      </c>
      <c r="F9659" t="s">
        <v>17</v>
      </c>
      <c r="G9659">
        <v>249695</v>
      </c>
      <c r="H9659">
        <v>3</v>
      </c>
      <c r="I9659">
        <v>4</v>
      </c>
      <c r="J9659">
        <v>12006</v>
      </c>
    </row>
    <row r="9660" spans="1:10" x14ac:dyDescent="0.2">
      <c r="A9660" t="s">
        <v>23</v>
      </c>
      <c r="B9660" t="s">
        <v>24</v>
      </c>
      <c r="C9660">
        <v>2009</v>
      </c>
      <c r="D9660">
        <v>4.0999999999999996</v>
      </c>
      <c r="E9660" t="s">
        <v>12</v>
      </c>
      <c r="F9660" t="s">
        <v>13</v>
      </c>
      <c r="G9660">
        <v>118189</v>
      </c>
      <c r="H9660">
        <v>5</v>
      </c>
      <c r="I9660">
        <v>3</v>
      </c>
      <c r="J9660">
        <v>8536</v>
      </c>
    </row>
    <row r="9661" spans="1:10" x14ac:dyDescent="0.2">
      <c r="A9661" t="s">
        <v>23</v>
      </c>
      <c r="B9661" t="s">
        <v>45</v>
      </c>
      <c r="C9661">
        <v>2018</v>
      </c>
      <c r="D9661">
        <v>1.4</v>
      </c>
      <c r="E9661" t="s">
        <v>16</v>
      </c>
      <c r="F9661" t="s">
        <v>17</v>
      </c>
      <c r="G9661">
        <v>253482</v>
      </c>
      <c r="H9661">
        <v>4</v>
      </c>
      <c r="I9661">
        <v>1</v>
      </c>
      <c r="J9661">
        <v>8330</v>
      </c>
    </row>
    <row r="9662" spans="1:10" x14ac:dyDescent="0.2">
      <c r="A9662" t="s">
        <v>36</v>
      </c>
      <c r="B9662" t="s">
        <v>44</v>
      </c>
      <c r="C9662">
        <v>2002</v>
      </c>
      <c r="D9662">
        <v>2.6</v>
      </c>
      <c r="E9662" t="s">
        <v>22</v>
      </c>
      <c r="F9662" t="s">
        <v>25</v>
      </c>
      <c r="G9662">
        <v>171522</v>
      </c>
      <c r="H9662">
        <v>2</v>
      </c>
      <c r="I9662">
        <v>4</v>
      </c>
      <c r="J9662">
        <v>5869</v>
      </c>
    </row>
    <row r="9663" spans="1:10" x14ac:dyDescent="0.2">
      <c r="A9663" t="s">
        <v>14</v>
      </c>
      <c r="B9663" t="s">
        <v>39</v>
      </c>
      <c r="C9663">
        <v>2010</v>
      </c>
      <c r="D9663">
        <v>4.3</v>
      </c>
      <c r="E9663" t="s">
        <v>16</v>
      </c>
      <c r="F9663" t="s">
        <v>25</v>
      </c>
      <c r="G9663">
        <v>121970</v>
      </c>
      <c r="H9663">
        <v>4</v>
      </c>
      <c r="I9663">
        <v>4</v>
      </c>
      <c r="J9663">
        <v>9960</v>
      </c>
    </row>
    <row r="9664" spans="1:10" x14ac:dyDescent="0.2">
      <c r="A9664" t="s">
        <v>29</v>
      </c>
      <c r="B9664" t="s">
        <v>56</v>
      </c>
      <c r="C9664">
        <v>2000</v>
      </c>
      <c r="D9664">
        <v>3.1</v>
      </c>
      <c r="E9664" t="s">
        <v>16</v>
      </c>
      <c r="F9664" t="s">
        <v>13</v>
      </c>
      <c r="G9664">
        <v>65872</v>
      </c>
      <c r="H9664">
        <v>5</v>
      </c>
      <c r="I9664">
        <v>3</v>
      </c>
      <c r="J9664">
        <v>6882</v>
      </c>
    </row>
    <row r="9665" spans="1:10" x14ac:dyDescent="0.2">
      <c r="A9665" t="s">
        <v>29</v>
      </c>
      <c r="B9665" t="s">
        <v>56</v>
      </c>
      <c r="C9665">
        <v>2009</v>
      </c>
      <c r="D9665">
        <v>2.2000000000000002</v>
      </c>
      <c r="E9665" t="s">
        <v>16</v>
      </c>
      <c r="F9665" t="s">
        <v>25</v>
      </c>
      <c r="G9665">
        <v>8532</v>
      </c>
      <c r="H9665">
        <v>2</v>
      </c>
      <c r="I9665">
        <v>2</v>
      </c>
      <c r="J9665">
        <v>9829</v>
      </c>
    </row>
    <row r="9666" spans="1:10" x14ac:dyDescent="0.2">
      <c r="A9666" t="s">
        <v>10</v>
      </c>
      <c r="B9666" t="s">
        <v>11</v>
      </c>
      <c r="C9666">
        <v>2010</v>
      </c>
      <c r="D9666">
        <v>3.9</v>
      </c>
      <c r="E9666" t="s">
        <v>28</v>
      </c>
      <c r="F9666" t="s">
        <v>17</v>
      </c>
      <c r="G9666">
        <v>194658</v>
      </c>
      <c r="H9666">
        <v>4</v>
      </c>
      <c r="I9666">
        <v>4</v>
      </c>
      <c r="J9666">
        <v>8606</v>
      </c>
    </row>
    <row r="9667" spans="1:10" x14ac:dyDescent="0.2">
      <c r="A9667" t="s">
        <v>29</v>
      </c>
      <c r="B9667" t="s">
        <v>35</v>
      </c>
      <c r="C9667">
        <v>2012</v>
      </c>
      <c r="D9667">
        <v>3.6</v>
      </c>
      <c r="E9667" t="s">
        <v>22</v>
      </c>
      <c r="F9667" t="s">
        <v>13</v>
      </c>
      <c r="G9667">
        <v>160829</v>
      </c>
      <c r="H9667">
        <v>3</v>
      </c>
      <c r="I9667">
        <v>5</v>
      </c>
      <c r="J9667">
        <v>10083</v>
      </c>
    </row>
    <row r="9668" spans="1:10" x14ac:dyDescent="0.2">
      <c r="A9668" t="s">
        <v>14</v>
      </c>
      <c r="B9668" t="s">
        <v>39</v>
      </c>
      <c r="C9668">
        <v>2012</v>
      </c>
      <c r="D9668">
        <v>2.6</v>
      </c>
      <c r="E9668" t="s">
        <v>16</v>
      </c>
      <c r="F9668" t="s">
        <v>25</v>
      </c>
      <c r="G9668">
        <v>64095</v>
      </c>
      <c r="H9668">
        <v>5</v>
      </c>
      <c r="I9668">
        <v>2</v>
      </c>
      <c r="J9668">
        <v>10018</v>
      </c>
    </row>
    <row r="9669" spans="1:10" x14ac:dyDescent="0.2">
      <c r="A9669" t="s">
        <v>29</v>
      </c>
      <c r="B9669" t="s">
        <v>30</v>
      </c>
      <c r="C9669">
        <v>2018</v>
      </c>
      <c r="D9669">
        <v>2</v>
      </c>
      <c r="E9669" t="s">
        <v>12</v>
      </c>
      <c r="F9669" t="s">
        <v>13</v>
      </c>
      <c r="G9669">
        <v>194438</v>
      </c>
      <c r="H9669">
        <v>2</v>
      </c>
      <c r="I9669">
        <v>4</v>
      </c>
      <c r="J9669">
        <v>7611</v>
      </c>
    </row>
    <row r="9670" spans="1:10" x14ac:dyDescent="0.2">
      <c r="A9670" t="s">
        <v>29</v>
      </c>
      <c r="B9670" t="s">
        <v>35</v>
      </c>
      <c r="C9670">
        <v>2019</v>
      </c>
      <c r="D9670">
        <v>1.5</v>
      </c>
      <c r="E9670" t="s">
        <v>16</v>
      </c>
      <c r="F9670" t="s">
        <v>17</v>
      </c>
      <c r="G9670">
        <v>251069</v>
      </c>
      <c r="H9670">
        <v>4</v>
      </c>
      <c r="I9670">
        <v>3</v>
      </c>
      <c r="J9670">
        <v>8778</v>
      </c>
    </row>
    <row r="9671" spans="1:10" x14ac:dyDescent="0.2">
      <c r="A9671" t="s">
        <v>36</v>
      </c>
      <c r="B9671" t="s">
        <v>44</v>
      </c>
      <c r="C9671">
        <v>2009</v>
      </c>
      <c r="D9671">
        <v>4.4000000000000004</v>
      </c>
      <c r="E9671" t="s">
        <v>28</v>
      </c>
      <c r="F9671" t="s">
        <v>17</v>
      </c>
      <c r="G9671">
        <v>4041</v>
      </c>
      <c r="H9671">
        <v>2</v>
      </c>
      <c r="I9671">
        <v>3</v>
      </c>
      <c r="J9671">
        <v>12619</v>
      </c>
    </row>
    <row r="9672" spans="1:10" x14ac:dyDescent="0.2">
      <c r="A9672" t="s">
        <v>14</v>
      </c>
      <c r="B9672" t="s">
        <v>46</v>
      </c>
      <c r="C9672">
        <v>2005</v>
      </c>
      <c r="D9672">
        <v>2</v>
      </c>
      <c r="E9672" t="s">
        <v>22</v>
      </c>
      <c r="F9672" t="s">
        <v>25</v>
      </c>
      <c r="G9672">
        <v>213686</v>
      </c>
      <c r="H9672">
        <v>3</v>
      </c>
      <c r="I9672">
        <v>5</v>
      </c>
      <c r="J9672">
        <v>5326</v>
      </c>
    </row>
    <row r="9673" spans="1:10" x14ac:dyDescent="0.2">
      <c r="A9673" t="s">
        <v>14</v>
      </c>
      <c r="B9673" t="s">
        <v>46</v>
      </c>
      <c r="C9673">
        <v>2016</v>
      </c>
      <c r="D9673">
        <v>2.6</v>
      </c>
      <c r="E9673" t="s">
        <v>16</v>
      </c>
      <c r="F9673" t="s">
        <v>25</v>
      </c>
      <c r="G9673">
        <v>95040</v>
      </c>
      <c r="H9673">
        <v>3</v>
      </c>
      <c r="I9673">
        <v>1</v>
      </c>
      <c r="J9673">
        <v>10599</v>
      </c>
    </row>
    <row r="9674" spans="1:10" x14ac:dyDescent="0.2">
      <c r="A9674" t="s">
        <v>23</v>
      </c>
      <c r="B9674" t="s">
        <v>38</v>
      </c>
      <c r="C9674">
        <v>2007</v>
      </c>
      <c r="D9674">
        <v>4.5</v>
      </c>
      <c r="E9674" t="s">
        <v>16</v>
      </c>
      <c r="F9674" t="s">
        <v>25</v>
      </c>
      <c r="G9674">
        <v>8889</v>
      </c>
      <c r="H9674">
        <v>4</v>
      </c>
      <c r="I9674">
        <v>3</v>
      </c>
      <c r="J9674">
        <v>11522</v>
      </c>
    </row>
    <row r="9675" spans="1:10" x14ac:dyDescent="0.2">
      <c r="A9675" t="s">
        <v>29</v>
      </c>
      <c r="B9675" t="s">
        <v>56</v>
      </c>
      <c r="C9675">
        <v>2017</v>
      </c>
      <c r="D9675">
        <v>2.6</v>
      </c>
      <c r="E9675" t="s">
        <v>12</v>
      </c>
      <c r="F9675" t="s">
        <v>13</v>
      </c>
      <c r="G9675">
        <v>248401</v>
      </c>
      <c r="H9675">
        <v>5</v>
      </c>
      <c r="I9675">
        <v>5</v>
      </c>
      <c r="J9675">
        <v>6831</v>
      </c>
    </row>
    <row r="9676" spans="1:10" x14ac:dyDescent="0.2">
      <c r="A9676" t="s">
        <v>40</v>
      </c>
      <c r="B9676" t="s">
        <v>49</v>
      </c>
      <c r="C9676">
        <v>2010</v>
      </c>
      <c r="D9676">
        <v>1.3</v>
      </c>
      <c r="E9676" t="s">
        <v>12</v>
      </c>
      <c r="F9676" t="s">
        <v>25</v>
      </c>
      <c r="G9676">
        <v>294978</v>
      </c>
      <c r="H9676">
        <v>4</v>
      </c>
      <c r="I9676">
        <v>5</v>
      </c>
      <c r="J9676">
        <v>2500</v>
      </c>
    </row>
    <row r="9677" spans="1:10" x14ac:dyDescent="0.2">
      <c r="A9677" t="s">
        <v>23</v>
      </c>
      <c r="B9677" t="s">
        <v>24</v>
      </c>
      <c r="C9677">
        <v>2022</v>
      </c>
      <c r="D9677">
        <v>4</v>
      </c>
      <c r="E9677" t="s">
        <v>28</v>
      </c>
      <c r="F9677" t="s">
        <v>13</v>
      </c>
      <c r="G9677">
        <v>145763</v>
      </c>
      <c r="H9677">
        <v>4</v>
      </c>
      <c r="I9677">
        <v>2</v>
      </c>
      <c r="J9677">
        <v>11784</v>
      </c>
    </row>
    <row r="9678" spans="1:10" x14ac:dyDescent="0.2">
      <c r="A9678" t="s">
        <v>33</v>
      </c>
      <c r="B9678" t="s">
        <v>55</v>
      </c>
      <c r="C9678">
        <v>2020</v>
      </c>
      <c r="D9678">
        <v>1.6</v>
      </c>
      <c r="E9678" t="s">
        <v>22</v>
      </c>
      <c r="F9678" t="s">
        <v>13</v>
      </c>
      <c r="G9678">
        <v>111811</v>
      </c>
      <c r="H9678">
        <v>4</v>
      </c>
      <c r="I9678">
        <v>5</v>
      </c>
      <c r="J9678">
        <v>11463</v>
      </c>
    </row>
    <row r="9679" spans="1:10" x14ac:dyDescent="0.2">
      <c r="A9679" t="s">
        <v>20</v>
      </c>
      <c r="B9679" t="s">
        <v>42</v>
      </c>
      <c r="C9679">
        <v>2023</v>
      </c>
      <c r="D9679">
        <v>1.1000000000000001</v>
      </c>
      <c r="E9679" t="s">
        <v>16</v>
      </c>
      <c r="F9679" t="s">
        <v>25</v>
      </c>
      <c r="G9679">
        <v>184</v>
      </c>
      <c r="H9679">
        <v>2</v>
      </c>
      <c r="I9679">
        <v>4</v>
      </c>
      <c r="J9679">
        <v>13096</v>
      </c>
    </row>
    <row r="9680" spans="1:10" x14ac:dyDescent="0.2">
      <c r="A9680" t="s">
        <v>14</v>
      </c>
      <c r="B9680" t="s">
        <v>46</v>
      </c>
      <c r="C9680">
        <v>2005</v>
      </c>
      <c r="D9680">
        <v>3.9</v>
      </c>
      <c r="E9680" t="s">
        <v>22</v>
      </c>
      <c r="F9680" t="s">
        <v>25</v>
      </c>
      <c r="G9680">
        <v>39271</v>
      </c>
      <c r="H9680">
        <v>2</v>
      </c>
      <c r="I9680">
        <v>4</v>
      </c>
      <c r="J9680">
        <v>10714</v>
      </c>
    </row>
    <row r="9681" spans="1:10" x14ac:dyDescent="0.2">
      <c r="A9681" t="s">
        <v>40</v>
      </c>
      <c r="B9681" t="s">
        <v>51</v>
      </c>
      <c r="C9681">
        <v>2000</v>
      </c>
      <c r="D9681">
        <v>1.1000000000000001</v>
      </c>
      <c r="E9681" t="s">
        <v>22</v>
      </c>
      <c r="F9681" t="s">
        <v>17</v>
      </c>
      <c r="G9681">
        <v>112301</v>
      </c>
      <c r="H9681">
        <v>5</v>
      </c>
      <c r="I9681">
        <v>4</v>
      </c>
      <c r="J9681">
        <v>6453</v>
      </c>
    </row>
    <row r="9682" spans="1:10" x14ac:dyDescent="0.2">
      <c r="A9682" t="s">
        <v>36</v>
      </c>
      <c r="B9682" t="s">
        <v>37</v>
      </c>
      <c r="C9682">
        <v>2021</v>
      </c>
      <c r="D9682">
        <v>3.1</v>
      </c>
      <c r="E9682" t="s">
        <v>12</v>
      </c>
      <c r="F9682" t="s">
        <v>13</v>
      </c>
      <c r="G9682">
        <v>89567</v>
      </c>
      <c r="H9682">
        <v>5</v>
      </c>
      <c r="I9682">
        <v>5</v>
      </c>
      <c r="J9682">
        <v>11708</v>
      </c>
    </row>
    <row r="9683" spans="1:10" x14ac:dyDescent="0.2">
      <c r="A9683" t="s">
        <v>14</v>
      </c>
      <c r="B9683" t="s">
        <v>46</v>
      </c>
      <c r="C9683">
        <v>2006</v>
      </c>
      <c r="D9683">
        <v>3.7</v>
      </c>
      <c r="E9683" t="s">
        <v>22</v>
      </c>
      <c r="F9683" t="s">
        <v>13</v>
      </c>
      <c r="G9683">
        <v>44684</v>
      </c>
      <c r="H9683">
        <v>2</v>
      </c>
      <c r="I9683">
        <v>2</v>
      </c>
      <c r="J9683">
        <v>10706</v>
      </c>
    </row>
    <row r="9684" spans="1:10" x14ac:dyDescent="0.2">
      <c r="A9684" t="s">
        <v>23</v>
      </c>
      <c r="B9684" t="s">
        <v>24</v>
      </c>
      <c r="C9684">
        <v>2020</v>
      </c>
      <c r="D9684">
        <v>4.4000000000000004</v>
      </c>
      <c r="E9684" t="s">
        <v>16</v>
      </c>
      <c r="F9684" t="s">
        <v>17</v>
      </c>
      <c r="G9684">
        <v>37821</v>
      </c>
      <c r="H9684">
        <v>2</v>
      </c>
      <c r="I9684">
        <v>5</v>
      </c>
      <c r="J9684">
        <v>16243</v>
      </c>
    </row>
    <row r="9685" spans="1:10" x14ac:dyDescent="0.2">
      <c r="A9685" t="s">
        <v>29</v>
      </c>
      <c r="B9685" t="s">
        <v>30</v>
      </c>
      <c r="C9685">
        <v>2015</v>
      </c>
      <c r="D9685">
        <v>2.2999999999999998</v>
      </c>
      <c r="E9685" t="s">
        <v>12</v>
      </c>
      <c r="F9685" t="s">
        <v>13</v>
      </c>
      <c r="G9685">
        <v>99930</v>
      </c>
      <c r="H9685">
        <v>5</v>
      </c>
      <c r="I9685">
        <v>2</v>
      </c>
      <c r="J9685">
        <v>8901</v>
      </c>
    </row>
    <row r="9686" spans="1:10" x14ac:dyDescent="0.2">
      <c r="A9686" t="s">
        <v>29</v>
      </c>
      <c r="B9686" t="s">
        <v>35</v>
      </c>
      <c r="C9686">
        <v>2013</v>
      </c>
      <c r="D9686">
        <v>2.2000000000000002</v>
      </c>
      <c r="E9686" t="s">
        <v>16</v>
      </c>
      <c r="F9686" t="s">
        <v>17</v>
      </c>
      <c r="G9686">
        <v>127124</v>
      </c>
      <c r="H9686">
        <v>3</v>
      </c>
      <c r="I9686">
        <v>2</v>
      </c>
      <c r="J9686">
        <v>10157</v>
      </c>
    </row>
    <row r="9687" spans="1:10" x14ac:dyDescent="0.2">
      <c r="A9687" t="s">
        <v>10</v>
      </c>
      <c r="B9687" t="s">
        <v>11</v>
      </c>
      <c r="C9687">
        <v>2021</v>
      </c>
      <c r="D9687">
        <v>1.5</v>
      </c>
      <c r="E9687" t="s">
        <v>28</v>
      </c>
      <c r="F9687" t="s">
        <v>17</v>
      </c>
      <c r="G9687">
        <v>181584</v>
      </c>
      <c r="H9687">
        <v>2</v>
      </c>
      <c r="I9687">
        <v>2</v>
      </c>
      <c r="J9687">
        <v>9768</v>
      </c>
    </row>
    <row r="9688" spans="1:10" x14ac:dyDescent="0.2">
      <c r="A9688" t="s">
        <v>26</v>
      </c>
      <c r="B9688" t="s">
        <v>27</v>
      </c>
      <c r="C9688">
        <v>2012</v>
      </c>
      <c r="D9688">
        <v>3.9</v>
      </c>
      <c r="E9688" t="s">
        <v>28</v>
      </c>
      <c r="F9688" t="s">
        <v>17</v>
      </c>
      <c r="G9688">
        <v>26374</v>
      </c>
      <c r="H9688">
        <v>5</v>
      </c>
      <c r="I9688">
        <v>2</v>
      </c>
      <c r="J9688">
        <v>12572</v>
      </c>
    </row>
    <row r="9689" spans="1:10" x14ac:dyDescent="0.2">
      <c r="A9689" t="s">
        <v>36</v>
      </c>
      <c r="B9689" t="s">
        <v>44</v>
      </c>
      <c r="C9689">
        <v>2019</v>
      </c>
      <c r="D9689">
        <v>1.3</v>
      </c>
      <c r="E9689" t="s">
        <v>22</v>
      </c>
      <c r="F9689" t="s">
        <v>13</v>
      </c>
      <c r="G9689">
        <v>269936</v>
      </c>
      <c r="H9689">
        <v>3</v>
      </c>
      <c r="I9689">
        <v>2</v>
      </c>
      <c r="J9689">
        <v>7701</v>
      </c>
    </row>
    <row r="9690" spans="1:10" x14ac:dyDescent="0.2">
      <c r="A9690" t="s">
        <v>33</v>
      </c>
      <c r="B9690" t="s">
        <v>34</v>
      </c>
      <c r="C9690">
        <v>2001</v>
      </c>
      <c r="D9690">
        <v>3.3</v>
      </c>
      <c r="E9690" t="s">
        <v>12</v>
      </c>
      <c r="F9690" t="s">
        <v>13</v>
      </c>
      <c r="G9690">
        <v>121660</v>
      </c>
      <c r="H9690">
        <v>3</v>
      </c>
      <c r="I9690">
        <v>3</v>
      </c>
      <c r="J9690">
        <v>5266</v>
      </c>
    </row>
    <row r="9691" spans="1:10" x14ac:dyDescent="0.2">
      <c r="A9691" t="s">
        <v>20</v>
      </c>
      <c r="B9691" t="s">
        <v>21</v>
      </c>
      <c r="C9691">
        <v>2014</v>
      </c>
      <c r="D9691">
        <v>3.3</v>
      </c>
      <c r="E9691" t="s">
        <v>16</v>
      </c>
      <c r="F9691" t="s">
        <v>17</v>
      </c>
      <c r="G9691">
        <v>97781</v>
      </c>
      <c r="H9691">
        <v>4</v>
      </c>
      <c r="I9691">
        <v>3</v>
      </c>
      <c r="J9691">
        <v>12144</v>
      </c>
    </row>
    <row r="9692" spans="1:10" x14ac:dyDescent="0.2">
      <c r="A9692" t="s">
        <v>36</v>
      </c>
      <c r="B9692" t="s">
        <v>37</v>
      </c>
      <c r="C9692">
        <v>2009</v>
      </c>
      <c r="D9692">
        <v>1.9</v>
      </c>
      <c r="E9692" t="s">
        <v>16</v>
      </c>
      <c r="F9692" t="s">
        <v>17</v>
      </c>
      <c r="G9692">
        <v>125183</v>
      </c>
      <c r="H9692">
        <v>2</v>
      </c>
      <c r="I9692">
        <v>5</v>
      </c>
      <c r="J9692">
        <v>8696</v>
      </c>
    </row>
    <row r="9693" spans="1:10" x14ac:dyDescent="0.2">
      <c r="A9693" t="s">
        <v>14</v>
      </c>
      <c r="B9693" t="s">
        <v>46</v>
      </c>
      <c r="C9693">
        <v>2004</v>
      </c>
      <c r="D9693">
        <v>2.5</v>
      </c>
      <c r="E9693" t="s">
        <v>12</v>
      </c>
      <c r="F9693" t="s">
        <v>13</v>
      </c>
      <c r="G9693">
        <v>143348</v>
      </c>
      <c r="H9693">
        <v>5</v>
      </c>
      <c r="I9693">
        <v>5</v>
      </c>
      <c r="J9693">
        <v>4933</v>
      </c>
    </row>
    <row r="9694" spans="1:10" x14ac:dyDescent="0.2">
      <c r="A9694" t="s">
        <v>26</v>
      </c>
      <c r="B9694" t="s">
        <v>47</v>
      </c>
      <c r="C9694">
        <v>2009</v>
      </c>
      <c r="D9694">
        <v>3.1</v>
      </c>
      <c r="E9694" t="s">
        <v>22</v>
      </c>
      <c r="F9694" t="s">
        <v>17</v>
      </c>
      <c r="G9694">
        <v>202524</v>
      </c>
      <c r="H9694">
        <v>2</v>
      </c>
      <c r="I9694">
        <v>5</v>
      </c>
      <c r="J9694">
        <v>9349</v>
      </c>
    </row>
    <row r="9695" spans="1:10" x14ac:dyDescent="0.2">
      <c r="A9695" t="s">
        <v>33</v>
      </c>
      <c r="B9695" t="s">
        <v>55</v>
      </c>
      <c r="C9695">
        <v>2016</v>
      </c>
      <c r="D9695">
        <v>4.8</v>
      </c>
      <c r="E9695" t="s">
        <v>22</v>
      </c>
      <c r="F9695" t="s">
        <v>13</v>
      </c>
      <c r="G9695">
        <v>248882</v>
      </c>
      <c r="H9695">
        <v>4</v>
      </c>
      <c r="I9695">
        <v>1</v>
      </c>
      <c r="J9695">
        <v>10722</v>
      </c>
    </row>
    <row r="9696" spans="1:10" x14ac:dyDescent="0.2">
      <c r="A9696" t="s">
        <v>29</v>
      </c>
      <c r="B9696" t="s">
        <v>56</v>
      </c>
      <c r="C9696">
        <v>2023</v>
      </c>
      <c r="D9696">
        <v>1.2</v>
      </c>
      <c r="E9696" t="s">
        <v>28</v>
      </c>
      <c r="F9696" t="s">
        <v>25</v>
      </c>
      <c r="G9696">
        <v>41087</v>
      </c>
      <c r="H9696">
        <v>5</v>
      </c>
      <c r="I9696">
        <v>3</v>
      </c>
      <c r="J9696">
        <v>11378</v>
      </c>
    </row>
    <row r="9697" spans="1:10" x14ac:dyDescent="0.2">
      <c r="A9697" t="s">
        <v>10</v>
      </c>
      <c r="B9697" t="s">
        <v>48</v>
      </c>
      <c r="C9697">
        <v>2004</v>
      </c>
      <c r="D9697">
        <v>3.2</v>
      </c>
      <c r="E9697" t="s">
        <v>22</v>
      </c>
      <c r="F9697" t="s">
        <v>13</v>
      </c>
      <c r="G9697">
        <v>165135</v>
      </c>
      <c r="H9697">
        <v>3</v>
      </c>
      <c r="I9697">
        <v>3</v>
      </c>
      <c r="J9697">
        <v>7197</v>
      </c>
    </row>
    <row r="9698" spans="1:10" x14ac:dyDescent="0.2">
      <c r="A9698" t="s">
        <v>36</v>
      </c>
      <c r="B9698" t="s">
        <v>53</v>
      </c>
      <c r="C9698">
        <v>2003</v>
      </c>
      <c r="D9698">
        <v>1.3</v>
      </c>
      <c r="E9698" t="s">
        <v>28</v>
      </c>
      <c r="F9698" t="s">
        <v>13</v>
      </c>
      <c r="G9698">
        <v>20083</v>
      </c>
      <c r="H9698">
        <v>5</v>
      </c>
      <c r="I9698">
        <v>4</v>
      </c>
      <c r="J9698">
        <v>5898</v>
      </c>
    </row>
    <row r="9699" spans="1:10" x14ac:dyDescent="0.2">
      <c r="A9699" t="s">
        <v>26</v>
      </c>
      <c r="B9699" t="s">
        <v>27</v>
      </c>
      <c r="C9699">
        <v>2014</v>
      </c>
      <c r="D9699">
        <v>2.5</v>
      </c>
      <c r="E9699" t="s">
        <v>28</v>
      </c>
      <c r="F9699" t="s">
        <v>25</v>
      </c>
      <c r="G9699">
        <v>168763</v>
      </c>
      <c r="H9699">
        <v>3</v>
      </c>
      <c r="I9699">
        <v>3</v>
      </c>
      <c r="J9699">
        <v>7424</v>
      </c>
    </row>
    <row r="9700" spans="1:10" x14ac:dyDescent="0.2">
      <c r="A9700" t="s">
        <v>33</v>
      </c>
      <c r="B9700" t="s">
        <v>34</v>
      </c>
      <c r="C9700">
        <v>2013</v>
      </c>
      <c r="D9700">
        <v>4.2</v>
      </c>
      <c r="E9700" t="s">
        <v>22</v>
      </c>
      <c r="F9700" t="s">
        <v>25</v>
      </c>
      <c r="G9700">
        <v>54813</v>
      </c>
      <c r="H9700">
        <v>4</v>
      </c>
      <c r="I9700">
        <v>5</v>
      </c>
      <c r="J9700">
        <v>13103</v>
      </c>
    </row>
    <row r="9701" spans="1:10" x14ac:dyDescent="0.2">
      <c r="A9701" t="s">
        <v>18</v>
      </c>
      <c r="B9701" t="s">
        <v>54</v>
      </c>
      <c r="C9701">
        <v>2015</v>
      </c>
      <c r="D9701">
        <v>1.3</v>
      </c>
      <c r="E9701" t="s">
        <v>28</v>
      </c>
      <c r="F9701" t="s">
        <v>17</v>
      </c>
      <c r="G9701">
        <v>12241</v>
      </c>
      <c r="H9701">
        <v>4</v>
      </c>
      <c r="I9701">
        <v>5</v>
      </c>
      <c r="J9701">
        <v>11155</v>
      </c>
    </row>
    <row r="9702" spans="1:10" x14ac:dyDescent="0.2">
      <c r="A9702" t="s">
        <v>29</v>
      </c>
      <c r="B9702" t="s">
        <v>30</v>
      </c>
      <c r="C9702">
        <v>2004</v>
      </c>
      <c r="D9702">
        <v>2.6</v>
      </c>
      <c r="E9702" t="s">
        <v>22</v>
      </c>
      <c r="F9702" t="s">
        <v>25</v>
      </c>
      <c r="G9702">
        <v>275293</v>
      </c>
      <c r="H9702">
        <v>2</v>
      </c>
      <c r="I9702">
        <v>4</v>
      </c>
      <c r="J9702">
        <v>4394</v>
      </c>
    </row>
    <row r="9703" spans="1:10" x14ac:dyDescent="0.2">
      <c r="A9703" t="s">
        <v>40</v>
      </c>
      <c r="B9703" t="s">
        <v>49</v>
      </c>
      <c r="C9703">
        <v>2022</v>
      </c>
      <c r="D9703">
        <v>4.3</v>
      </c>
      <c r="E9703" t="s">
        <v>28</v>
      </c>
      <c r="F9703" t="s">
        <v>25</v>
      </c>
      <c r="G9703">
        <v>236467</v>
      </c>
      <c r="H9703">
        <v>2</v>
      </c>
      <c r="I9703">
        <v>4</v>
      </c>
      <c r="J9703">
        <v>10270</v>
      </c>
    </row>
    <row r="9704" spans="1:10" x14ac:dyDescent="0.2">
      <c r="A9704" t="s">
        <v>29</v>
      </c>
      <c r="B9704" t="s">
        <v>35</v>
      </c>
      <c r="C9704">
        <v>2005</v>
      </c>
      <c r="D9704">
        <v>3.4</v>
      </c>
      <c r="E9704" t="s">
        <v>12</v>
      </c>
      <c r="F9704" t="s">
        <v>25</v>
      </c>
      <c r="G9704">
        <v>28746</v>
      </c>
      <c r="H9704">
        <v>4</v>
      </c>
      <c r="I9704">
        <v>5</v>
      </c>
      <c r="J9704">
        <v>8425</v>
      </c>
    </row>
    <row r="9705" spans="1:10" x14ac:dyDescent="0.2">
      <c r="A9705" t="s">
        <v>40</v>
      </c>
      <c r="B9705" t="s">
        <v>49</v>
      </c>
      <c r="C9705">
        <v>2017</v>
      </c>
      <c r="D9705">
        <v>5</v>
      </c>
      <c r="E9705" t="s">
        <v>12</v>
      </c>
      <c r="F9705" t="s">
        <v>17</v>
      </c>
      <c r="G9705">
        <v>37949</v>
      </c>
      <c r="H9705">
        <v>4</v>
      </c>
      <c r="I9705">
        <v>4</v>
      </c>
      <c r="J9705">
        <v>14941</v>
      </c>
    </row>
    <row r="9706" spans="1:10" x14ac:dyDescent="0.2">
      <c r="A9706" t="s">
        <v>10</v>
      </c>
      <c r="B9706" t="s">
        <v>11</v>
      </c>
      <c r="C9706">
        <v>2017</v>
      </c>
      <c r="D9706">
        <v>4</v>
      </c>
      <c r="E9706" t="s">
        <v>22</v>
      </c>
      <c r="F9706" t="s">
        <v>17</v>
      </c>
      <c r="G9706">
        <v>163393</v>
      </c>
      <c r="H9706">
        <v>5</v>
      </c>
      <c r="I9706">
        <v>4</v>
      </c>
      <c r="J9706">
        <v>13432</v>
      </c>
    </row>
    <row r="9707" spans="1:10" x14ac:dyDescent="0.2">
      <c r="A9707" t="s">
        <v>10</v>
      </c>
      <c r="B9707" t="s">
        <v>31</v>
      </c>
      <c r="C9707">
        <v>2019</v>
      </c>
      <c r="D9707">
        <v>4</v>
      </c>
      <c r="E9707" t="s">
        <v>16</v>
      </c>
      <c r="F9707" t="s">
        <v>17</v>
      </c>
      <c r="G9707">
        <v>77676</v>
      </c>
      <c r="H9707">
        <v>4</v>
      </c>
      <c r="I9707">
        <v>4</v>
      </c>
      <c r="J9707">
        <v>14746</v>
      </c>
    </row>
    <row r="9708" spans="1:10" x14ac:dyDescent="0.2">
      <c r="A9708" t="s">
        <v>40</v>
      </c>
      <c r="B9708" t="s">
        <v>49</v>
      </c>
      <c r="C9708">
        <v>2020</v>
      </c>
      <c r="D9708">
        <v>1.7</v>
      </c>
      <c r="E9708" t="s">
        <v>16</v>
      </c>
      <c r="F9708" t="s">
        <v>13</v>
      </c>
      <c r="G9708">
        <v>19547</v>
      </c>
      <c r="H9708">
        <v>5</v>
      </c>
      <c r="I9708">
        <v>4</v>
      </c>
      <c r="J9708">
        <v>12409</v>
      </c>
    </row>
    <row r="9709" spans="1:10" x14ac:dyDescent="0.2">
      <c r="A9709" t="s">
        <v>10</v>
      </c>
      <c r="B9709" t="s">
        <v>31</v>
      </c>
      <c r="C9709">
        <v>2018</v>
      </c>
      <c r="D9709">
        <v>1.6</v>
      </c>
      <c r="E9709" t="s">
        <v>22</v>
      </c>
      <c r="F9709" t="s">
        <v>13</v>
      </c>
      <c r="G9709">
        <v>251666</v>
      </c>
      <c r="H9709">
        <v>5</v>
      </c>
      <c r="I9709">
        <v>4</v>
      </c>
      <c r="J9709">
        <v>8066</v>
      </c>
    </row>
    <row r="9710" spans="1:10" x14ac:dyDescent="0.2">
      <c r="A9710" t="s">
        <v>36</v>
      </c>
      <c r="B9710" t="s">
        <v>37</v>
      </c>
      <c r="C9710">
        <v>2000</v>
      </c>
      <c r="D9710">
        <v>3.4</v>
      </c>
      <c r="E9710" t="s">
        <v>16</v>
      </c>
      <c r="F9710" t="s">
        <v>17</v>
      </c>
      <c r="G9710">
        <v>242435</v>
      </c>
      <c r="H9710">
        <v>4</v>
      </c>
      <c r="I9710">
        <v>1</v>
      </c>
      <c r="J9710">
        <v>5151</v>
      </c>
    </row>
    <row r="9711" spans="1:10" x14ac:dyDescent="0.2">
      <c r="A9711" t="s">
        <v>36</v>
      </c>
      <c r="B9711" t="s">
        <v>44</v>
      </c>
      <c r="C9711">
        <v>2011</v>
      </c>
      <c r="D9711">
        <v>1.3</v>
      </c>
      <c r="E9711" t="s">
        <v>12</v>
      </c>
      <c r="F9711" t="s">
        <v>17</v>
      </c>
      <c r="G9711">
        <v>278115</v>
      </c>
      <c r="H9711">
        <v>4</v>
      </c>
      <c r="I9711">
        <v>2</v>
      </c>
      <c r="J9711">
        <v>4637</v>
      </c>
    </row>
    <row r="9712" spans="1:10" x14ac:dyDescent="0.2">
      <c r="A9712" t="s">
        <v>29</v>
      </c>
      <c r="B9712" t="s">
        <v>56</v>
      </c>
      <c r="C9712">
        <v>2020</v>
      </c>
      <c r="D9712">
        <v>1</v>
      </c>
      <c r="E9712" t="s">
        <v>22</v>
      </c>
      <c r="F9712" t="s">
        <v>13</v>
      </c>
      <c r="G9712">
        <v>76833</v>
      </c>
      <c r="H9712">
        <v>4</v>
      </c>
      <c r="I9712">
        <v>3</v>
      </c>
      <c r="J9712">
        <v>11563</v>
      </c>
    </row>
    <row r="9713" spans="1:10" x14ac:dyDescent="0.2">
      <c r="A9713" t="s">
        <v>10</v>
      </c>
      <c r="B9713" t="s">
        <v>31</v>
      </c>
      <c r="C9713">
        <v>2021</v>
      </c>
      <c r="D9713">
        <v>2</v>
      </c>
      <c r="E9713" t="s">
        <v>12</v>
      </c>
      <c r="F9713" t="s">
        <v>17</v>
      </c>
      <c r="G9713">
        <v>218786</v>
      </c>
      <c r="H9713">
        <v>2</v>
      </c>
      <c r="I9713">
        <v>4</v>
      </c>
      <c r="J9713">
        <v>9524</v>
      </c>
    </row>
    <row r="9714" spans="1:10" x14ac:dyDescent="0.2">
      <c r="A9714" t="s">
        <v>20</v>
      </c>
      <c r="B9714" t="s">
        <v>50</v>
      </c>
      <c r="C9714">
        <v>2022</v>
      </c>
      <c r="D9714">
        <v>2.1</v>
      </c>
      <c r="E9714" t="s">
        <v>22</v>
      </c>
      <c r="F9714" t="s">
        <v>25</v>
      </c>
      <c r="G9714">
        <v>268172</v>
      </c>
      <c r="H9714">
        <v>3</v>
      </c>
      <c r="I9714">
        <v>5</v>
      </c>
      <c r="J9714">
        <v>9436</v>
      </c>
    </row>
    <row r="9715" spans="1:10" x14ac:dyDescent="0.2">
      <c r="A9715" t="s">
        <v>18</v>
      </c>
      <c r="B9715" t="s">
        <v>52</v>
      </c>
      <c r="C9715">
        <v>2003</v>
      </c>
      <c r="D9715">
        <v>3.7</v>
      </c>
      <c r="E9715" t="s">
        <v>28</v>
      </c>
      <c r="F9715" t="s">
        <v>13</v>
      </c>
      <c r="G9715">
        <v>119469</v>
      </c>
      <c r="H9715">
        <v>3</v>
      </c>
      <c r="I9715">
        <v>2</v>
      </c>
      <c r="J9715">
        <v>6310</v>
      </c>
    </row>
    <row r="9716" spans="1:10" x14ac:dyDescent="0.2">
      <c r="A9716" t="s">
        <v>29</v>
      </c>
      <c r="B9716" t="s">
        <v>56</v>
      </c>
      <c r="C9716">
        <v>2005</v>
      </c>
      <c r="D9716">
        <v>2.4</v>
      </c>
      <c r="E9716" t="s">
        <v>16</v>
      </c>
      <c r="F9716" t="s">
        <v>17</v>
      </c>
      <c r="G9716">
        <v>234690</v>
      </c>
      <c r="H9716">
        <v>4</v>
      </c>
      <c r="I9716">
        <v>3</v>
      </c>
      <c r="J9716">
        <v>5806</v>
      </c>
    </row>
    <row r="9717" spans="1:10" x14ac:dyDescent="0.2">
      <c r="A9717" t="s">
        <v>23</v>
      </c>
      <c r="B9717" t="s">
        <v>24</v>
      </c>
      <c r="C9717">
        <v>2009</v>
      </c>
      <c r="D9717">
        <v>2.2000000000000002</v>
      </c>
      <c r="E9717" t="s">
        <v>22</v>
      </c>
      <c r="F9717" t="s">
        <v>17</v>
      </c>
      <c r="G9717">
        <v>134232</v>
      </c>
      <c r="H9717">
        <v>4</v>
      </c>
      <c r="I9717">
        <v>5</v>
      </c>
      <c r="J9717">
        <v>9815</v>
      </c>
    </row>
    <row r="9718" spans="1:10" x14ac:dyDescent="0.2">
      <c r="A9718" t="s">
        <v>33</v>
      </c>
      <c r="B9718" t="s">
        <v>43</v>
      </c>
      <c r="C9718">
        <v>2000</v>
      </c>
      <c r="D9718">
        <v>2.5</v>
      </c>
      <c r="E9718" t="s">
        <v>12</v>
      </c>
      <c r="F9718" t="s">
        <v>17</v>
      </c>
      <c r="G9718">
        <v>289639</v>
      </c>
      <c r="H9718">
        <v>5</v>
      </c>
      <c r="I9718">
        <v>5</v>
      </c>
      <c r="J9718">
        <v>2307</v>
      </c>
    </row>
    <row r="9719" spans="1:10" x14ac:dyDescent="0.2">
      <c r="A9719" t="s">
        <v>23</v>
      </c>
      <c r="B9719" t="s">
        <v>38</v>
      </c>
      <c r="C9719">
        <v>2001</v>
      </c>
      <c r="D9719">
        <v>3.5</v>
      </c>
      <c r="E9719" t="s">
        <v>12</v>
      </c>
      <c r="F9719" t="s">
        <v>17</v>
      </c>
      <c r="G9719">
        <v>25430</v>
      </c>
      <c r="H9719">
        <v>3</v>
      </c>
      <c r="I9719">
        <v>3</v>
      </c>
      <c r="J9719">
        <v>8891</v>
      </c>
    </row>
    <row r="9720" spans="1:10" x14ac:dyDescent="0.2">
      <c r="A9720" t="s">
        <v>33</v>
      </c>
      <c r="B9720" t="s">
        <v>34</v>
      </c>
      <c r="C9720">
        <v>2005</v>
      </c>
      <c r="D9720">
        <v>1.3</v>
      </c>
      <c r="E9720" t="s">
        <v>22</v>
      </c>
      <c r="F9720" t="s">
        <v>25</v>
      </c>
      <c r="G9720">
        <v>274058</v>
      </c>
      <c r="H9720">
        <v>4</v>
      </c>
      <c r="I9720">
        <v>3</v>
      </c>
      <c r="J9720">
        <v>3418</v>
      </c>
    </row>
    <row r="9721" spans="1:10" x14ac:dyDescent="0.2">
      <c r="A9721" t="s">
        <v>14</v>
      </c>
      <c r="B9721" t="s">
        <v>46</v>
      </c>
      <c r="C9721">
        <v>2023</v>
      </c>
      <c r="D9721">
        <v>4.7</v>
      </c>
      <c r="E9721" t="s">
        <v>28</v>
      </c>
      <c r="F9721" t="s">
        <v>13</v>
      </c>
      <c r="G9721">
        <v>64538</v>
      </c>
      <c r="H9721">
        <v>4</v>
      </c>
      <c r="I9721">
        <v>2</v>
      </c>
      <c r="J9721">
        <v>14409</v>
      </c>
    </row>
    <row r="9722" spans="1:10" x14ac:dyDescent="0.2">
      <c r="A9722" t="s">
        <v>10</v>
      </c>
      <c r="B9722" t="s">
        <v>48</v>
      </c>
      <c r="C9722">
        <v>2016</v>
      </c>
      <c r="D9722">
        <v>2.8</v>
      </c>
      <c r="E9722" t="s">
        <v>28</v>
      </c>
      <c r="F9722" t="s">
        <v>13</v>
      </c>
      <c r="G9722">
        <v>123314</v>
      </c>
      <c r="H9722">
        <v>5</v>
      </c>
      <c r="I9722">
        <v>4</v>
      </c>
      <c r="J9722">
        <v>9233</v>
      </c>
    </row>
    <row r="9723" spans="1:10" x14ac:dyDescent="0.2">
      <c r="A9723" t="s">
        <v>10</v>
      </c>
      <c r="B9723" t="s">
        <v>11</v>
      </c>
      <c r="C9723">
        <v>2021</v>
      </c>
      <c r="D9723">
        <v>3.7</v>
      </c>
      <c r="E9723" t="s">
        <v>22</v>
      </c>
      <c r="F9723" t="s">
        <v>17</v>
      </c>
      <c r="G9723">
        <v>110781</v>
      </c>
      <c r="H9723">
        <v>3</v>
      </c>
      <c r="I9723">
        <v>4</v>
      </c>
      <c r="J9723">
        <v>15384</v>
      </c>
    </row>
    <row r="9724" spans="1:10" x14ac:dyDescent="0.2">
      <c r="A9724" t="s">
        <v>29</v>
      </c>
      <c r="B9724" t="s">
        <v>56</v>
      </c>
      <c r="C9724">
        <v>2012</v>
      </c>
      <c r="D9724">
        <v>4.3</v>
      </c>
      <c r="E9724" t="s">
        <v>16</v>
      </c>
      <c r="F9724" t="s">
        <v>25</v>
      </c>
      <c r="G9724">
        <v>232650</v>
      </c>
      <c r="H9724">
        <v>2</v>
      </c>
      <c r="I9724">
        <v>5</v>
      </c>
      <c r="J9724">
        <v>8347</v>
      </c>
    </row>
    <row r="9725" spans="1:10" x14ac:dyDescent="0.2">
      <c r="A9725" t="s">
        <v>20</v>
      </c>
      <c r="B9725" t="s">
        <v>50</v>
      </c>
      <c r="C9725">
        <v>2006</v>
      </c>
      <c r="D9725">
        <v>1.1000000000000001</v>
      </c>
      <c r="E9725" t="s">
        <v>12</v>
      </c>
      <c r="F9725" t="s">
        <v>17</v>
      </c>
      <c r="G9725">
        <v>118381</v>
      </c>
      <c r="H9725">
        <v>3</v>
      </c>
      <c r="I9725">
        <v>3</v>
      </c>
      <c r="J9725">
        <v>6132</v>
      </c>
    </row>
    <row r="9726" spans="1:10" x14ac:dyDescent="0.2">
      <c r="A9726" t="s">
        <v>10</v>
      </c>
      <c r="B9726" t="s">
        <v>11</v>
      </c>
      <c r="C9726">
        <v>2003</v>
      </c>
      <c r="D9726">
        <v>4.7</v>
      </c>
      <c r="E9726" t="s">
        <v>12</v>
      </c>
      <c r="F9726" t="s">
        <v>25</v>
      </c>
      <c r="G9726">
        <v>144352</v>
      </c>
      <c r="H9726">
        <v>3</v>
      </c>
      <c r="I9726">
        <v>5</v>
      </c>
      <c r="J9726">
        <v>6812</v>
      </c>
    </row>
    <row r="9727" spans="1:10" x14ac:dyDescent="0.2">
      <c r="A9727" t="s">
        <v>20</v>
      </c>
      <c r="B9727" t="s">
        <v>21</v>
      </c>
      <c r="C9727">
        <v>2021</v>
      </c>
      <c r="D9727">
        <v>4.9000000000000004</v>
      </c>
      <c r="E9727" t="s">
        <v>12</v>
      </c>
      <c r="F9727" t="s">
        <v>17</v>
      </c>
      <c r="G9727">
        <v>281135</v>
      </c>
      <c r="H9727">
        <v>3</v>
      </c>
      <c r="I9727">
        <v>3</v>
      </c>
      <c r="J9727">
        <v>11177</v>
      </c>
    </row>
    <row r="9728" spans="1:10" x14ac:dyDescent="0.2">
      <c r="A9728" t="s">
        <v>29</v>
      </c>
      <c r="B9728" t="s">
        <v>35</v>
      </c>
      <c r="C9728">
        <v>2023</v>
      </c>
      <c r="D9728">
        <v>2.9</v>
      </c>
      <c r="E9728" t="s">
        <v>16</v>
      </c>
      <c r="F9728" t="s">
        <v>13</v>
      </c>
      <c r="G9728">
        <v>120557</v>
      </c>
      <c r="H9728">
        <v>3</v>
      </c>
      <c r="I9728">
        <v>4</v>
      </c>
      <c r="J9728">
        <v>12488</v>
      </c>
    </row>
    <row r="9729" spans="1:10" x14ac:dyDescent="0.2">
      <c r="A9729" t="s">
        <v>18</v>
      </c>
      <c r="B9729" t="s">
        <v>19</v>
      </c>
      <c r="C9729">
        <v>2005</v>
      </c>
      <c r="D9729">
        <v>4.8</v>
      </c>
      <c r="E9729" t="s">
        <v>16</v>
      </c>
      <c r="F9729" t="s">
        <v>25</v>
      </c>
      <c r="G9729">
        <v>168485</v>
      </c>
      <c r="H9729">
        <v>2</v>
      </c>
      <c r="I9729">
        <v>5</v>
      </c>
      <c r="J9729">
        <v>8030</v>
      </c>
    </row>
    <row r="9730" spans="1:10" x14ac:dyDescent="0.2">
      <c r="A9730" t="s">
        <v>26</v>
      </c>
      <c r="B9730" t="s">
        <v>47</v>
      </c>
      <c r="C9730">
        <v>2010</v>
      </c>
      <c r="D9730">
        <v>1.6</v>
      </c>
      <c r="E9730" t="s">
        <v>28</v>
      </c>
      <c r="F9730" t="s">
        <v>25</v>
      </c>
      <c r="G9730">
        <v>76554</v>
      </c>
      <c r="H9730">
        <v>2</v>
      </c>
      <c r="I9730">
        <v>3</v>
      </c>
      <c r="J9730">
        <v>7168</v>
      </c>
    </row>
    <row r="9731" spans="1:10" x14ac:dyDescent="0.2">
      <c r="A9731" t="s">
        <v>14</v>
      </c>
      <c r="B9731" t="s">
        <v>46</v>
      </c>
      <c r="C9731">
        <v>2010</v>
      </c>
      <c r="D9731">
        <v>4.7</v>
      </c>
      <c r="E9731" t="s">
        <v>28</v>
      </c>
      <c r="F9731" t="s">
        <v>25</v>
      </c>
      <c r="G9731">
        <v>217082</v>
      </c>
      <c r="H9731">
        <v>4</v>
      </c>
      <c r="I9731">
        <v>4</v>
      </c>
      <c r="J9731">
        <v>7458</v>
      </c>
    </row>
    <row r="9732" spans="1:10" x14ac:dyDescent="0.2">
      <c r="A9732" t="s">
        <v>26</v>
      </c>
      <c r="B9732" t="s">
        <v>27</v>
      </c>
      <c r="C9732">
        <v>2018</v>
      </c>
      <c r="D9732">
        <v>4.5999999999999996</v>
      </c>
      <c r="E9732" t="s">
        <v>22</v>
      </c>
      <c r="F9732" t="s">
        <v>13</v>
      </c>
      <c r="G9732">
        <v>224912</v>
      </c>
      <c r="H9732">
        <v>3</v>
      </c>
      <c r="I9732">
        <v>4</v>
      </c>
      <c r="J9732">
        <v>11601</v>
      </c>
    </row>
    <row r="9733" spans="1:10" x14ac:dyDescent="0.2">
      <c r="A9733" t="s">
        <v>10</v>
      </c>
      <c r="B9733" t="s">
        <v>11</v>
      </c>
      <c r="C9733">
        <v>2023</v>
      </c>
      <c r="D9733">
        <v>4.2</v>
      </c>
      <c r="E9733" t="s">
        <v>16</v>
      </c>
      <c r="F9733" t="s">
        <v>17</v>
      </c>
      <c r="G9733">
        <v>3490</v>
      </c>
      <c r="H9733">
        <v>5</v>
      </c>
      <c r="I9733">
        <v>2</v>
      </c>
      <c r="J9733">
        <v>17630</v>
      </c>
    </row>
    <row r="9734" spans="1:10" x14ac:dyDescent="0.2">
      <c r="A9734" t="s">
        <v>26</v>
      </c>
      <c r="B9734" t="s">
        <v>27</v>
      </c>
      <c r="C9734">
        <v>2007</v>
      </c>
      <c r="D9734">
        <v>3.7</v>
      </c>
      <c r="E9734" t="s">
        <v>12</v>
      </c>
      <c r="F9734" t="s">
        <v>25</v>
      </c>
      <c r="G9734">
        <v>11460</v>
      </c>
      <c r="H9734">
        <v>4</v>
      </c>
      <c r="I9734">
        <v>2</v>
      </c>
      <c r="J9734">
        <v>9670</v>
      </c>
    </row>
    <row r="9735" spans="1:10" x14ac:dyDescent="0.2">
      <c r="A9735" t="s">
        <v>26</v>
      </c>
      <c r="B9735" t="s">
        <v>32</v>
      </c>
      <c r="C9735">
        <v>2014</v>
      </c>
      <c r="D9735">
        <v>4.9000000000000004</v>
      </c>
      <c r="E9735" t="s">
        <v>16</v>
      </c>
      <c r="F9735" t="s">
        <v>17</v>
      </c>
      <c r="G9735">
        <v>45435</v>
      </c>
      <c r="H9735">
        <v>3</v>
      </c>
      <c r="I9735">
        <v>1</v>
      </c>
      <c r="J9735">
        <v>14791</v>
      </c>
    </row>
    <row r="9736" spans="1:10" x14ac:dyDescent="0.2">
      <c r="A9736" t="s">
        <v>36</v>
      </c>
      <c r="B9736" t="s">
        <v>37</v>
      </c>
      <c r="C9736">
        <v>2005</v>
      </c>
      <c r="D9736">
        <v>2.8</v>
      </c>
      <c r="E9736" t="s">
        <v>12</v>
      </c>
      <c r="F9736" t="s">
        <v>13</v>
      </c>
      <c r="G9736">
        <v>260651</v>
      </c>
      <c r="H9736">
        <v>5</v>
      </c>
      <c r="I9736">
        <v>5</v>
      </c>
      <c r="J9736">
        <v>3186</v>
      </c>
    </row>
    <row r="9737" spans="1:10" x14ac:dyDescent="0.2">
      <c r="A9737" t="s">
        <v>18</v>
      </c>
      <c r="B9737" t="s">
        <v>19</v>
      </c>
      <c r="C9737">
        <v>2010</v>
      </c>
      <c r="D9737">
        <v>3.7</v>
      </c>
      <c r="E9737" t="s">
        <v>16</v>
      </c>
      <c r="F9737" t="s">
        <v>13</v>
      </c>
      <c r="G9737">
        <v>41013</v>
      </c>
      <c r="H9737">
        <v>4</v>
      </c>
      <c r="I9737">
        <v>3</v>
      </c>
      <c r="J9737">
        <v>10979</v>
      </c>
    </row>
    <row r="9738" spans="1:10" x14ac:dyDescent="0.2">
      <c r="A9738" t="s">
        <v>23</v>
      </c>
      <c r="B9738" t="s">
        <v>45</v>
      </c>
      <c r="C9738">
        <v>2016</v>
      </c>
      <c r="D9738">
        <v>4.9000000000000004</v>
      </c>
      <c r="E9738" t="s">
        <v>16</v>
      </c>
      <c r="F9738" t="s">
        <v>13</v>
      </c>
      <c r="G9738">
        <v>54089</v>
      </c>
      <c r="H9738">
        <v>2</v>
      </c>
      <c r="I9738">
        <v>5</v>
      </c>
      <c r="J9738">
        <v>13718</v>
      </c>
    </row>
    <row r="9739" spans="1:10" x14ac:dyDescent="0.2">
      <c r="A9739" t="s">
        <v>33</v>
      </c>
      <c r="B9739" t="s">
        <v>55</v>
      </c>
      <c r="C9739">
        <v>2014</v>
      </c>
      <c r="D9739">
        <v>4</v>
      </c>
      <c r="E9739" t="s">
        <v>28</v>
      </c>
      <c r="F9739" t="s">
        <v>17</v>
      </c>
      <c r="G9739">
        <v>98093</v>
      </c>
      <c r="H9739">
        <v>3</v>
      </c>
      <c r="I9739">
        <v>5</v>
      </c>
      <c r="J9739">
        <v>11838</v>
      </c>
    </row>
    <row r="9740" spans="1:10" x14ac:dyDescent="0.2">
      <c r="A9740" t="s">
        <v>26</v>
      </c>
      <c r="B9740" t="s">
        <v>32</v>
      </c>
      <c r="C9740">
        <v>2001</v>
      </c>
      <c r="D9740">
        <v>3.4</v>
      </c>
      <c r="E9740" t="s">
        <v>16</v>
      </c>
      <c r="F9740" t="s">
        <v>13</v>
      </c>
      <c r="G9740">
        <v>38559</v>
      </c>
      <c r="H9740">
        <v>5</v>
      </c>
      <c r="I9740">
        <v>2</v>
      </c>
      <c r="J9740">
        <v>8028</v>
      </c>
    </row>
    <row r="9741" spans="1:10" x14ac:dyDescent="0.2">
      <c r="A9741" t="s">
        <v>23</v>
      </c>
      <c r="B9741" t="s">
        <v>38</v>
      </c>
      <c r="C9741">
        <v>2015</v>
      </c>
      <c r="D9741">
        <v>5</v>
      </c>
      <c r="E9741" t="s">
        <v>12</v>
      </c>
      <c r="F9741" t="s">
        <v>25</v>
      </c>
      <c r="G9741">
        <v>69099</v>
      </c>
      <c r="H9741">
        <v>5</v>
      </c>
      <c r="I9741">
        <v>3</v>
      </c>
      <c r="J9741">
        <v>12218</v>
      </c>
    </row>
    <row r="9742" spans="1:10" x14ac:dyDescent="0.2">
      <c r="A9742" t="s">
        <v>10</v>
      </c>
      <c r="B9742" t="s">
        <v>11</v>
      </c>
      <c r="C9742">
        <v>2006</v>
      </c>
      <c r="D9742">
        <v>4.8</v>
      </c>
      <c r="E9742" t="s">
        <v>16</v>
      </c>
      <c r="F9742" t="s">
        <v>17</v>
      </c>
      <c r="G9742">
        <v>94656</v>
      </c>
      <c r="H9742">
        <v>2</v>
      </c>
      <c r="I9742">
        <v>4</v>
      </c>
      <c r="J9742">
        <v>11306</v>
      </c>
    </row>
    <row r="9743" spans="1:10" x14ac:dyDescent="0.2">
      <c r="A9743" t="s">
        <v>23</v>
      </c>
      <c r="B9743" t="s">
        <v>38</v>
      </c>
      <c r="C9743">
        <v>2013</v>
      </c>
      <c r="D9743">
        <v>4.9000000000000004</v>
      </c>
      <c r="E9743" t="s">
        <v>12</v>
      </c>
      <c r="F9743" t="s">
        <v>25</v>
      </c>
      <c r="G9743">
        <v>20668</v>
      </c>
      <c r="H9743">
        <v>4</v>
      </c>
      <c r="I9743">
        <v>2</v>
      </c>
      <c r="J9743">
        <v>12486</v>
      </c>
    </row>
    <row r="9744" spans="1:10" x14ac:dyDescent="0.2">
      <c r="A9744" t="s">
        <v>14</v>
      </c>
      <c r="B9744" t="s">
        <v>15</v>
      </c>
      <c r="C9744">
        <v>2009</v>
      </c>
      <c r="D9744">
        <v>3.8</v>
      </c>
      <c r="E9744" t="s">
        <v>16</v>
      </c>
      <c r="F9744" t="s">
        <v>13</v>
      </c>
      <c r="G9744">
        <v>137636</v>
      </c>
      <c r="H9744">
        <v>3</v>
      </c>
      <c r="I9744">
        <v>5</v>
      </c>
      <c r="J9744">
        <v>8847</v>
      </c>
    </row>
    <row r="9745" spans="1:10" x14ac:dyDescent="0.2">
      <c r="A9745" t="s">
        <v>36</v>
      </c>
      <c r="B9745" t="s">
        <v>53</v>
      </c>
      <c r="C9745">
        <v>2015</v>
      </c>
      <c r="D9745">
        <v>2.2000000000000002</v>
      </c>
      <c r="E9745" t="s">
        <v>28</v>
      </c>
      <c r="F9745" t="s">
        <v>13</v>
      </c>
      <c r="G9745">
        <v>147721</v>
      </c>
      <c r="H9745">
        <v>5</v>
      </c>
      <c r="I9745">
        <v>1</v>
      </c>
      <c r="J9745">
        <v>7845</v>
      </c>
    </row>
    <row r="9746" spans="1:10" x14ac:dyDescent="0.2">
      <c r="A9746" t="s">
        <v>40</v>
      </c>
      <c r="B9746" t="s">
        <v>49</v>
      </c>
      <c r="C9746">
        <v>2019</v>
      </c>
      <c r="D9746">
        <v>3.3</v>
      </c>
      <c r="E9746" t="s">
        <v>22</v>
      </c>
      <c r="F9746" t="s">
        <v>13</v>
      </c>
      <c r="G9746">
        <v>71379</v>
      </c>
      <c r="H9746">
        <v>2</v>
      </c>
      <c r="I9746">
        <v>4</v>
      </c>
      <c r="J9746">
        <v>13672</v>
      </c>
    </row>
    <row r="9747" spans="1:10" x14ac:dyDescent="0.2">
      <c r="A9747" t="s">
        <v>40</v>
      </c>
      <c r="B9747" t="s">
        <v>49</v>
      </c>
      <c r="C9747">
        <v>2018</v>
      </c>
      <c r="D9747">
        <v>2.1</v>
      </c>
      <c r="E9747" t="s">
        <v>16</v>
      </c>
      <c r="F9747" t="s">
        <v>13</v>
      </c>
      <c r="G9747">
        <v>275415</v>
      </c>
      <c r="H9747">
        <v>3</v>
      </c>
      <c r="I9747">
        <v>5</v>
      </c>
      <c r="J9747">
        <v>7091</v>
      </c>
    </row>
    <row r="9748" spans="1:10" x14ac:dyDescent="0.2">
      <c r="A9748" t="s">
        <v>33</v>
      </c>
      <c r="B9748" t="s">
        <v>34</v>
      </c>
      <c r="C9748">
        <v>2007</v>
      </c>
      <c r="D9748">
        <v>5</v>
      </c>
      <c r="E9748" t="s">
        <v>22</v>
      </c>
      <c r="F9748" t="s">
        <v>25</v>
      </c>
      <c r="G9748">
        <v>72561</v>
      </c>
      <c r="H9748">
        <v>4</v>
      </c>
      <c r="I9748">
        <v>2</v>
      </c>
      <c r="J9748">
        <v>11748</v>
      </c>
    </row>
    <row r="9749" spans="1:10" x14ac:dyDescent="0.2">
      <c r="A9749" t="s">
        <v>33</v>
      </c>
      <c r="B9749" t="s">
        <v>43</v>
      </c>
      <c r="C9749">
        <v>2001</v>
      </c>
      <c r="D9749">
        <v>2.9</v>
      </c>
      <c r="E9749" t="s">
        <v>22</v>
      </c>
      <c r="F9749" t="s">
        <v>17</v>
      </c>
      <c r="G9749">
        <v>180162</v>
      </c>
      <c r="H9749">
        <v>5</v>
      </c>
      <c r="I9749">
        <v>2</v>
      </c>
      <c r="J9749">
        <v>7196</v>
      </c>
    </row>
    <row r="9750" spans="1:10" x14ac:dyDescent="0.2">
      <c r="A9750" t="s">
        <v>40</v>
      </c>
      <c r="B9750" t="s">
        <v>49</v>
      </c>
      <c r="C9750">
        <v>2022</v>
      </c>
      <c r="D9750">
        <v>4.9000000000000004</v>
      </c>
      <c r="E9750" t="s">
        <v>22</v>
      </c>
      <c r="F9750" t="s">
        <v>25</v>
      </c>
      <c r="G9750">
        <v>233852</v>
      </c>
      <c r="H9750">
        <v>5</v>
      </c>
      <c r="I9750">
        <v>1</v>
      </c>
      <c r="J9750">
        <v>12922</v>
      </c>
    </row>
    <row r="9751" spans="1:10" x14ac:dyDescent="0.2">
      <c r="A9751" t="s">
        <v>40</v>
      </c>
      <c r="B9751" t="s">
        <v>49</v>
      </c>
      <c r="C9751">
        <v>2023</v>
      </c>
      <c r="D9751">
        <v>4.3</v>
      </c>
      <c r="E9751" t="s">
        <v>28</v>
      </c>
      <c r="F9751" t="s">
        <v>25</v>
      </c>
      <c r="G9751">
        <v>28020</v>
      </c>
      <c r="H9751">
        <v>3</v>
      </c>
      <c r="I9751">
        <v>3</v>
      </c>
      <c r="J9751">
        <v>14739</v>
      </c>
    </row>
    <row r="9752" spans="1:10" x14ac:dyDescent="0.2">
      <c r="A9752" t="s">
        <v>10</v>
      </c>
      <c r="B9752" t="s">
        <v>31</v>
      </c>
      <c r="C9752">
        <v>2001</v>
      </c>
      <c r="D9752">
        <v>4</v>
      </c>
      <c r="E9752" t="s">
        <v>16</v>
      </c>
      <c r="F9752" t="s">
        <v>17</v>
      </c>
      <c r="G9752">
        <v>146969</v>
      </c>
      <c r="H9752">
        <v>2</v>
      </c>
      <c r="I9752">
        <v>2</v>
      </c>
      <c r="J9752">
        <v>7960</v>
      </c>
    </row>
    <row r="9753" spans="1:10" x14ac:dyDescent="0.2">
      <c r="A9753" t="s">
        <v>18</v>
      </c>
      <c r="B9753" t="s">
        <v>52</v>
      </c>
      <c r="C9753">
        <v>2007</v>
      </c>
      <c r="D9753">
        <v>5</v>
      </c>
      <c r="E9753" t="s">
        <v>28</v>
      </c>
      <c r="F9753" t="s">
        <v>25</v>
      </c>
      <c r="G9753">
        <v>54650</v>
      </c>
      <c r="H9753">
        <v>5</v>
      </c>
      <c r="I9753">
        <v>3</v>
      </c>
      <c r="J9753">
        <v>10107</v>
      </c>
    </row>
    <row r="9754" spans="1:10" x14ac:dyDescent="0.2">
      <c r="A9754" t="s">
        <v>29</v>
      </c>
      <c r="B9754" t="s">
        <v>56</v>
      </c>
      <c r="C9754">
        <v>2000</v>
      </c>
      <c r="D9754">
        <v>3.2</v>
      </c>
      <c r="E9754" t="s">
        <v>28</v>
      </c>
      <c r="F9754" t="s">
        <v>25</v>
      </c>
      <c r="G9754">
        <v>39017</v>
      </c>
      <c r="H9754">
        <v>4</v>
      </c>
      <c r="I9754">
        <v>2</v>
      </c>
      <c r="J9754">
        <v>6519</v>
      </c>
    </row>
    <row r="9755" spans="1:10" x14ac:dyDescent="0.2">
      <c r="A9755" t="s">
        <v>40</v>
      </c>
      <c r="B9755" t="s">
        <v>41</v>
      </c>
      <c r="C9755">
        <v>2008</v>
      </c>
      <c r="D9755">
        <v>1.6</v>
      </c>
      <c r="E9755" t="s">
        <v>16</v>
      </c>
      <c r="F9755" t="s">
        <v>25</v>
      </c>
      <c r="G9755">
        <v>209359</v>
      </c>
      <c r="H9755">
        <v>4</v>
      </c>
      <c r="I9755">
        <v>5</v>
      </c>
      <c r="J9755">
        <v>4912</v>
      </c>
    </row>
    <row r="9756" spans="1:10" x14ac:dyDescent="0.2">
      <c r="A9756" t="s">
        <v>33</v>
      </c>
      <c r="B9756" t="s">
        <v>34</v>
      </c>
      <c r="C9756">
        <v>2014</v>
      </c>
      <c r="D9756">
        <v>3.6</v>
      </c>
      <c r="E9756" t="s">
        <v>28</v>
      </c>
      <c r="F9756" t="s">
        <v>25</v>
      </c>
      <c r="G9756">
        <v>261884</v>
      </c>
      <c r="H9756">
        <v>3</v>
      </c>
      <c r="I9756">
        <v>5</v>
      </c>
      <c r="J9756">
        <v>6662</v>
      </c>
    </row>
    <row r="9757" spans="1:10" x14ac:dyDescent="0.2">
      <c r="A9757" t="s">
        <v>40</v>
      </c>
      <c r="B9757" t="s">
        <v>41</v>
      </c>
      <c r="C9757">
        <v>2005</v>
      </c>
      <c r="D9757">
        <v>1.9</v>
      </c>
      <c r="E9757" t="s">
        <v>22</v>
      </c>
      <c r="F9757" t="s">
        <v>17</v>
      </c>
      <c r="G9757">
        <v>185499</v>
      </c>
      <c r="H9757">
        <v>3</v>
      </c>
      <c r="I9757">
        <v>2</v>
      </c>
      <c r="J9757">
        <v>7290</v>
      </c>
    </row>
    <row r="9758" spans="1:10" x14ac:dyDescent="0.2">
      <c r="A9758" t="s">
        <v>29</v>
      </c>
      <c r="B9758" t="s">
        <v>30</v>
      </c>
      <c r="C9758">
        <v>2006</v>
      </c>
      <c r="D9758">
        <v>2</v>
      </c>
      <c r="E9758" t="s">
        <v>16</v>
      </c>
      <c r="F9758" t="s">
        <v>25</v>
      </c>
      <c r="G9758">
        <v>209270</v>
      </c>
      <c r="H9758">
        <v>5</v>
      </c>
      <c r="I9758">
        <v>1</v>
      </c>
      <c r="J9758">
        <v>4714</v>
      </c>
    </row>
    <row r="9759" spans="1:10" x14ac:dyDescent="0.2">
      <c r="A9759" t="s">
        <v>20</v>
      </c>
      <c r="B9759" t="s">
        <v>50</v>
      </c>
      <c r="C9759">
        <v>2013</v>
      </c>
      <c r="D9759">
        <v>1.1000000000000001</v>
      </c>
      <c r="E9759" t="s">
        <v>16</v>
      </c>
      <c r="F9759" t="s">
        <v>25</v>
      </c>
      <c r="G9759">
        <v>236848</v>
      </c>
      <c r="H9759">
        <v>2</v>
      </c>
      <c r="I9759">
        <v>1</v>
      </c>
      <c r="J9759">
        <v>5363</v>
      </c>
    </row>
    <row r="9760" spans="1:10" x14ac:dyDescent="0.2">
      <c r="A9760" t="s">
        <v>10</v>
      </c>
      <c r="B9760" t="s">
        <v>11</v>
      </c>
      <c r="C9760">
        <v>2008</v>
      </c>
      <c r="D9760">
        <v>1.5</v>
      </c>
      <c r="E9760" t="s">
        <v>22</v>
      </c>
      <c r="F9760" t="s">
        <v>17</v>
      </c>
      <c r="G9760">
        <v>5129</v>
      </c>
      <c r="H9760">
        <v>5</v>
      </c>
      <c r="I9760">
        <v>3</v>
      </c>
      <c r="J9760">
        <v>11397</v>
      </c>
    </row>
    <row r="9761" spans="1:10" x14ac:dyDescent="0.2">
      <c r="A9761" t="s">
        <v>23</v>
      </c>
      <c r="B9761" t="s">
        <v>45</v>
      </c>
      <c r="C9761">
        <v>2004</v>
      </c>
      <c r="D9761">
        <v>4.8</v>
      </c>
      <c r="E9761" t="s">
        <v>12</v>
      </c>
      <c r="F9761" t="s">
        <v>25</v>
      </c>
      <c r="G9761">
        <v>219831</v>
      </c>
      <c r="H9761">
        <v>3</v>
      </c>
      <c r="I9761">
        <v>5</v>
      </c>
      <c r="J9761">
        <v>5703</v>
      </c>
    </row>
    <row r="9762" spans="1:10" x14ac:dyDescent="0.2">
      <c r="A9762" t="s">
        <v>40</v>
      </c>
      <c r="B9762" t="s">
        <v>49</v>
      </c>
      <c r="C9762">
        <v>2012</v>
      </c>
      <c r="D9762">
        <v>1.4</v>
      </c>
      <c r="E9762" t="s">
        <v>22</v>
      </c>
      <c r="F9762" t="s">
        <v>13</v>
      </c>
      <c r="G9762">
        <v>159569</v>
      </c>
      <c r="H9762">
        <v>4</v>
      </c>
      <c r="I9762">
        <v>4</v>
      </c>
      <c r="J9762">
        <v>7908</v>
      </c>
    </row>
    <row r="9763" spans="1:10" x14ac:dyDescent="0.2">
      <c r="A9763" t="s">
        <v>40</v>
      </c>
      <c r="B9763" t="s">
        <v>49</v>
      </c>
      <c r="C9763">
        <v>2005</v>
      </c>
      <c r="D9763">
        <v>3.4</v>
      </c>
      <c r="E9763" t="s">
        <v>16</v>
      </c>
      <c r="F9763" t="s">
        <v>25</v>
      </c>
      <c r="G9763">
        <v>176203</v>
      </c>
      <c r="H9763">
        <v>2</v>
      </c>
      <c r="I9763">
        <v>5</v>
      </c>
      <c r="J9763">
        <v>6475</v>
      </c>
    </row>
    <row r="9764" spans="1:10" x14ac:dyDescent="0.2">
      <c r="A9764" t="s">
        <v>18</v>
      </c>
      <c r="B9764" t="s">
        <v>52</v>
      </c>
      <c r="C9764">
        <v>2008</v>
      </c>
      <c r="D9764">
        <v>4.3</v>
      </c>
      <c r="E9764" t="s">
        <v>16</v>
      </c>
      <c r="F9764" t="s">
        <v>17</v>
      </c>
      <c r="G9764">
        <v>47221</v>
      </c>
      <c r="H9764">
        <v>4</v>
      </c>
      <c r="I9764">
        <v>2</v>
      </c>
      <c r="J9764">
        <v>12355</v>
      </c>
    </row>
    <row r="9765" spans="1:10" x14ac:dyDescent="0.2">
      <c r="A9765" t="s">
        <v>14</v>
      </c>
      <c r="B9765" t="s">
        <v>46</v>
      </c>
      <c r="C9765">
        <v>2003</v>
      </c>
      <c r="D9765">
        <v>2.9</v>
      </c>
      <c r="E9765" t="s">
        <v>28</v>
      </c>
      <c r="F9765" t="s">
        <v>25</v>
      </c>
      <c r="G9765">
        <v>254487</v>
      </c>
      <c r="H9765">
        <v>3</v>
      </c>
      <c r="I9765">
        <v>3</v>
      </c>
      <c r="J9765">
        <v>2810</v>
      </c>
    </row>
    <row r="9766" spans="1:10" x14ac:dyDescent="0.2">
      <c r="A9766" t="s">
        <v>14</v>
      </c>
      <c r="B9766" t="s">
        <v>39</v>
      </c>
      <c r="C9766">
        <v>2012</v>
      </c>
      <c r="D9766">
        <v>4.5999999999999996</v>
      </c>
      <c r="E9766" t="s">
        <v>28</v>
      </c>
      <c r="F9766" t="s">
        <v>25</v>
      </c>
      <c r="G9766">
        <v>213619</v>
      </c>
      <c r="H9766">
        <v>4</v>
      </c>
      <c r="I9766">
        <v>5</v>
      </c>
      <c r="J9766">
        <v>8027</v>
      </c>
    </row>
    <row r="9767" spans="1:10" x14ac:dyDescent="0.2">
      <c r="A9767" t="s">
        <v>40</v>
      </c>
      <c r="B9767" t="s">
        <v>41</v>
      </c>
      <c r="C9767">
        <v>2002</v>
      </c>
      <c r="D9767">
        <v>2.8</v>
      </c>
      <c r="E9767" t="s">
        <v>22</v>
      </c>
      <c r="F9767" t="s">
        <v>13</v>
      </c>
      <c r="G9767">
        <v>262734</v>
      </c>
      <c r="H9767">
        <v>5</v>
      </c>
      <c r="I9767">
        <v>3</v>
      </c>
      <c r="J9767">
        <v>4245</v>
      </c>
    </row>
    <row r="9768" spans="1:10" x14ac:dyDescent="0.2">
      <c r="A9768" t="s">
        <v>36</v>
      </c>
      <c r="B9768" t="s">
        <v>44</v>
      </c>
      <c r="C9768">
        <v>2021</v>
      </c>
      <c r="D9768">
        <v>4.5999999999999996</v>
      </c>
      <c r="E9768" t="s">
        <v>16</v>
      </c>
      <c r="F9768" t="s">
        <v>17</v>
      </c>
      <c r="G9768">
        <v>43494</v>
      </c>
      <c r="H9768">
        <v>5</v>
      </c>
      <c r="I9768">
        <v>1</v>
      </c>
      <c r="J9768">
        <v>16630</v>
      </c>
    </row>
    <row r="9769" spans="1:10" x14ac:dyDescent="0.2">
      <c r="A9769" t="s">
        <v>18</v>
      </c>
      <c r="B9769" t="s">
        <v>19</v>
      </c>
      <c r="C9769">
        <v>2019</v>
      </c>
      <c r="D9769">
        <v>1.9</v>
      </c>
      <c r="E9769" t="s">
        <v>16</v>
      </c>
      <c r="F9769" t="s">
        <v>17</v>
      </c>
      <c r="G9769">
        <v>69583</v>
      </c>
      <c r="H9769">
        <v>5</v>
      </c>
      <c r="I9769">
        <v>5</v>
      </c>
      <c r="J9769">
        <v>12808</v>
      </c>
    </row>
    <row r="9770" spans="1:10" x14ac:dyDescent="0.2">
      <c r="A9770" t="s">
        <v>26</v>
      </c>
      <c r="B9770" t="s">
        <v>27</v>
      </c>
      <c r="C9770">
        <v>2014</v>
      </c>
      <c r="D9770">
        <v>1.4</v>
      </c>
      <c r="E9770" t="s">
        <v>16</v>
      </c>
      <c r="F9770" t="s">
        <v>25</v>
      </c>
      <c r="G9770">
        <v>236449</v>
      </c>
      <c r="H9770">
        <v>3</v>
      </c>
      <c r="I9770">
        <v>4</v>
      </c>
      <c r="J9770">
        <v>5971</v>
      </c>
    </row>
    <row r="9771" spans="1:10" x14ac:dyDescent="0.2">
      <c r="A9771" t="s">
        <v>40</v>
      </c>
      <c r="B9771" t="s">
        <v>51</v>
      </c>
      <c r="C9771">
        <v>2004</v>
      </c>
      <c r="D9771">
        <v>2.5</v>
      </c>
      <c r="E9771" t="s">
        <v>22</v>
      </c>
      <c r="F9771" t="s">
        <v>17</v>
      </c>
      <c r="G9771">
        <v>81781</v>
      </c>
      <c r="H9771">
        <v>2</v>
      </c>
      <c r="I9771">
        <v>3</v>
      </c>
      <c r="J9771">
        <v>9664</v>
      </c>
    </row>
    <row r="9772" spans="1:10" x14ac:dyDescent="0.2">
      <c r="A9772" t="s">
        <v>33</v>
      </c>
      <c r="B9772" t="s">
        <v>34</v>
      </c>
      <c r="C9772">
        <v>2007</v>
      </c>
      <c r="D9772">
        <v>2.8</v>
      </c>
      <c r="E9772" t="s">
        <v>28</v>
      </c>
      <c r="F9772" t="s">
        <v>25</v>
      </c>
      <c r="G9772">
        <v>196469</v>
      </c>
      <c r="H9772">
        <v>4</v>
      </c>
      <c r="I9772">
        <v>1</v>
      </c>
      <c r="J9772">
        <v>5070</v>
      </c>
    </row>
    <row r="9773" spans="1:10" x14ac:dyDescent="0.2">
      <c r="A9773" t="s">
        <v>26</v>
      </c>
      <c r="B9773" t="s">
        <v>27</v>
      </c>
      <c r="C9773">
        <v>2007</v>
      </c>
      <c r="D9773">
        <v>3.2</v>
      </c>
      <c r="E9773" t="s">
        <v>16</v>
      </c>
      <c r="F9773" t="s">
        <v>13</v>
      </c>
      <c r="G9773">
        <v>220661</v>
      </c>
      <c r="H9773">
        <v>4</v>
      </c>
      <c r="I9773">
        <v>3</v>
      </c>
      <c r="J9773">
        <v>5986</v>
      </c>
    </row>
    <row r="9774" spans="1:10" x14ac:dyDescent="0.2">
      <c r="A9774" t="s">
        <v>10</v>
      </c>
      <c r="B9774" t="s">
        <v>11</v>
      </c>
      <c r="C9774">
        <v>2011</v>
      </c>
      <c r="D9774">
        <v>2.5</v>
      </c>
      <c r="E9774" t="s">
        <v>12</v>
      </c>
      <c r="F9774" t="s">
        <v>13</v>
      </c>
      <c r="G9774">
        <v>106854</v>
      </c>
      <c r="H9774">
        <v>4</v>
      </c>
      <c r="I9774">
        <v>2</v>
      </c>
      <c r="J9774">
        <v>7762</v>
      </c>
    </row>
    <row r="9775" spans="1:10" x14ac:dyDescent="0.2">
      <c r="A9775" t="s">
        <v>36</v>
      </c>
      <c r="B9775" t="s">
        <v>53</v>
      </c>
      <c r="C9775">
        <v>2018</v>
      </c>
      <c r="D9775">
        <v>2.1</v>
      </c>
      <c r="E9775" t="s">
        <v>16</v>
      </c>
      <c r="F9775" t="s">
        <v>17</v>
      </c>
      <c r="G9775">
        <v>42010</v>
      </c>
      <c r="H9775">
        <v>5</v>
      </c>
      <c r="I9775">
        <v>3</v>
      </c>
      <c r="J9775">
        <v>13259</v>
      </c>
    </row>
    <row r="9776" spans="1:10" x14ac:dyDescent="0.2">
      <c r="A9776" t="s">
        <v>33</v>
      </c>
      <c r="B9776" t="s">
        <v>55</v>
      </c>
      <c r="C9776">
        <v>2003</v>
      </c>
      <c r="D9776">
        <v>5</v>
      </c>
      <c r="E9776" t="s">
        <v>16</v>
      </c>
      <c r="F9776" t="s">
        <v>17</v>
      </c>
      <c r="G9776">
        <v>186907</v>
      </c>
      <c r="H9776">
        <v>2</v>
      </c>
      <c r="I9776">
        <v>4</v>
      </c>
      <c r="J9776">
        <v>8761</v>
      </c>
    </row>
    <row r="9777" spans="1:10" x14ac:dyDescent="0.2">
      <c r="A9777" t="s">
        <v>18</v>
      </c>
      <c r="B9777" t="s">
        <v>54</v>
      </c>
      <c r="C9777">
        <v>2011</v>
      </c>
      <c r="D9777">
        <v>4.2</v>
      </c>
      <c r="E9777" t="s">
        <v>28</v>
      </c>
      <c r="F9777" t="s">
        <v>25</v>
      </c>
      <c r="G9777">
        <v>292078</v>
      </c>
      <c r="H9777">
        <v>3</v>
      </c>
      <c r="I9777">
        <v>4</v>
      </c>
      <c r="J9777">
        <v>5758</v>
      </c>
    </row>
    <row r="9778" spans="1:10" x14ac:dyDescent="0.2">
      <c r="A9778" t="s">
        <v>40</v>
      </c>
      <c r="B9778" t="s">
        <v>51</v>
      </c>
      <c r="C9778">
        <v>2022</v>
      </c>
      <c r="D9778">
        <v>4.0999999999999996</v>
      </c>
      <c r="E9778" t="s">
        <v>16</v>
      </c>
      <c r="F9778" t="s">
        <v>13</v>
      </c>
      <c r="G9778">
        <v>166503</v>
      </c>
      <c r="H9778">
        <v>4</v>
      </c>
      <c r="I9778">
        <v>1</v>
      </c>
      <c r="J9778">
        <v>12469</v>
      </c>
    </row>
    <row r="9779" spans="1:10" x14ac:dyDescent="0.2">
      <c r="A9779" t="s">
        <v>14</v>
      </c>
      <c r="B9779" t="s">
        <v>39</v>
      </c>
      <c r="C9779">
        <v>2006</v>
      </c>
      <c r="D9779">
        <v>1.5</v>
      </c>
      <c r="E9779" t="s">
        <v>28</v>
      </c>
      <c r="F9779" t="s">
        <v>25</v>
      </c>
      <c r="G9779">
        <v>263388</v>
      </c>
      <c r="H9779">
        <v>4</v>
      </c>
      <c r="I9779">
        <v>3</v>
      </c>
      <c r="J9779">
        <v>2132</v>
      </c>
    </row>
    <row r="9780" spans="1:10" x14ac:dyDescent="0.2">
      <c r="A9780" t="s">
        <v>33</v>
      </c>
      <c r="B9780" t="s">
        <v>55</v>
      </c>
      <c r="C9780">
        <v>2019</v>
      </c>
      <c r="D9780">
        <v>2.2000000000000002</v>
      </c>
      <c r="E9780" t="s">
        <v>28</v>
      </c>
      <c r="F9780" t="s">
        <v>13</v>
      </c>
      <c r="G9780">
        <v>87158</v>
      </c>
      <c r="H9780">
        <v>5</v>
      </c>
      <c r="I9780">
        <v>3</v>
      </c>
      <c r="J9780">
        <v>10256</v>
      </c>
    </row>
    <row r="9781" spans="1:10" x14ac:dyDescent="0.2">
      <c r="A9781" t="s">
        <v>33</v>
      </c>
      <c r="B9781" t="s">
        <v>55</v>
      </c>
      <c r="C9781">
        <v>2018</v>
      </c>
      <c r="D9781">
        <v>4.4000000000000004</v>
      </c>
      <c r="E9781" t="s">
        <v>16</v>
      </c>
      <c r="F9781" t="s">
        <v>13</v>
      </c>
      <c r="G9781">
        <v>210532</v>
      </c>
      <c r="H9781">
        <v>5</v>
      </c>
      <c r="I9781">
        <v>2</v>
      </c>
      <c r="J9781">
        <v>10689</v>
      </c>
    </row>
    <row r="9782" spans="1:10" x14ac:dyDescent="0.2">
      <c r="A9782" t="s">
        <v>20</v>
      </c>
      <c r="B9782" t="s">
        <v>42</v>
      </c>
      <c r="C9782">
        <v>2021</v>
      </c>
      <c r="D9782">
        <v>1.8</v>
      </c>
      <c r="E9782" t="s">
        <v>28</v>
      </c>
      <c r="F9782" t="s">
        <v>13</v>
      </c>
      <c r="G9782">
        <v>286696</v>
      </c>
      <c r="H9782">
        <v>3</v>
      </c>
      <c r="I9782">
        <v>3</v>
      </c>
      <c r="J9782">
        <v>6466</v>
      </c>
    </row>
    <row r="9783" spans="1:10" x14ac:dyDescent="0.2">
      <c r="A9783" t="s">
        <v>14</v>
      </c>
      <c r="B9783" t="s">
        <v>39</v>
      </c>
      <c r="C9783">
        <v>2017</v>
      </c>
      <c r="D9783">
        <v>1.6</v>
      </c>
      <c r="E9783" t="s">
        <v>22</v>
      </c>
      <c r="F9783" t="s">
        <v>17</v>
      </c>
      <c r="G9783">
        <v>49991</v>
      </c>
      <c r="H9783">
        <v>4</v>
      </c>
      <c r="I9783">
        <v>2</v>
      </c>
      <c r="J9783">
        <v>13300</v>
      </c>
    </row>
    <row r="9784" spans="1:10" x14ac:dyDescent="0.2">
      <c r="A9784" t="s">
        <v>29</v>
      </c>
      <c r="B9784" t="s">
        <v>56</v>
      </c>
      <c r="C9784">
        <v>2017</v>
      </c>
      <c r="D9784">
        <v>3.9</v>
      </c>
      <c r="E9784" t="s">
        <v>22</v>
      </c>
      <c r="F9784" t="s">
        <v>25</v>
      </c>
      <c r="G9784">
        <v>159408</v>
      </c>
      <c r="H9784">
        <v>5</v>
      </c>
      <c r="I9784">
        <v>5</v>
      </c>
      <c r="J9784">
        <v>11911</v>
      </c>
    </row>
    <row r="9785" spans="1:10" x14ac:dyDescent="0.2">
      <c r="A9785" t="s">
        <v>29</v>
      </c>
      <c r="B9785" t="s">
        <v>56</v>
      </c>
      <c r="C9785">
        <v>2011</v>
      </c>
      <c r="D9785">
        <v>4.8</v>
      </c>
      <c r="E9785" t="s">
        <v>28</v>
      </c>
      <c r="F9785" t="s">
        <v>25</v>
      </c>
      <c r="G9785">
        <v>167930</v>
      </c>
      <c r="H9785">
        <v>5</v>
      </c>
      <c r="I9785">
        <v>5</v>
      </c>
      <c r="J9785">
        <v>8841</v>
      </c>
    </row>
    <row r="9786" spans="1:10" x14ac:dyDescent="0.2">
      <c r="A9786" t="s">
        <v>40</v>
      </c>
      <c r="B9786" t="s">
        <v>51</v>
      </c>
      <c r="C9786">
        <v>2018</v>
      </c>
      <c r="D9786">
        <v>4.5</v>
      </c>
      <c r="E9786" t="s">
        <v>16</v>
      </c>
      <c r="F9786" t="s">
        <v>13</v>
      </c>
      <c r="G9786">
        <v>214466</v>
      </c>
      <c r="H9786">
        <v>3</v>
      </c>
      <c r="I9786">
        <v>3</v>
      </c>
      <c r="J9786">
        <v>10710</v>
      </c>
    </row>
    <row r="9787" spans="1:10" x14ac:dyDescent="0.2">
      <c r="A9787" t="s">
        <v>18</v>
      </c>
      <c r="B9787" t="s">
        <v>19</v>
      </c>
      <c r="C9787">
        <v>2016</v>
      </c>
      <c r="D9787">
        <v>4.2</v>
      </c>
      <c r="E9787" t="s">
        <v>22</v>
      </c>
      <c r="F9787" t="s">
        <v>25</v>
      </c>
      <c r="G9787">
        <v>55500</v>
      </c>
      <c r="H9787">
        <v>2</v>
      </c>
      <c r="I9787">
        <v>5</v>
      </c>
      <c r="J9787">
        <v>13990</v>
      </c>
    </row>
    <row r="9788" spans="1:10" x14ac:dyDescent="0.2">
      <c r="A9788" t="s">
        <v>10</v>
      </c>
      <c r="B9788" t="s">
        <v>31</v>
      </c>
      <c r="C9788">
        <v>2000</v>
      </c>
      <c r="D9788">
        <v>2</v>
      </c>
      <c r="E9788" t="s">
        <v>28</v>
      </c>
      <c r="F9788" t="s">
        <v>25</v>
      </c>
      <c r="G9788">
        <v>293745</v>
      </c>
      <c r="H9788">
        <v>4</v>
      </c>
      <c r="I9788">
        <v>2</v>
      </c>
      <c r="J9788">
        <v>2000</v>
      </c>
    </row>
    <row r="9789" spans="1:10" x14ac:dyDescent="0.2">
      <c r="A9789" t="s">
        <v>18</v>
      </c>
      <c r="B9789" t="s">
        <v>52</v>
      </c>
      <c r="C9789">
        <v>2008</v>
      </c>
      <c r="D9789">
        <v>2.5</v>
      </c>
      <c r="E9789" t="s">
        <v>22</v>
      </c>
      <c r="F9789" t="s">
        <v>13</v>
      </c>
      <c r="G9789">
        <v>155908</v>
      </c>
      <c r="H9789">
        <v>2</v>
      </c>
      <c r="I9789">
        <v>2</v>
      </c>
      <c r="J9789">
        <v>7881</v>
      </c>
    </row>
    <row r="9790" spans="1:10" x14ac:dyDescent="0.2">
      <c r="A9790" t="s">
        <v>33</v>
      </c>
      <c r="B9790" t="s">
        <v>34</v>
      </c>
      <c r="C9790">
        <v>2012</v>
      </c>
      <c r="D9790">
        <v>2.2000000000000002</v>
      </c>
      <c r="E9790" t="s">
        <v>28</v>
      </c>
      <c r="F9790" t="s">
        <v>17</v>
      </c>
      <c r="G9790">
        <v>98617</v>
      </c>
      <c r="H9790">
        <v>4</v>
      </c>
      <c r="I9790">
        <v>1</v>
      </c>
      <c r="J9790">
        <v>9427</v>
      </c>
    </row>
    <row r="9791" spans="1:10" x14ac:dyDescent="0.2">
      <c r="A9791" t="s">
        <v>29</v>
      </c>
      <c r="B9791" t="s">
        <v>30</v>
      </c>
      <c r="C9791">
        <v>2010</v>
      </c>
      <c r="D9791">
        <v>3.4</v>
      </c>
      <c r="E9791" t="s">
        <v>22</v>
      </c>
      <c r="F9791" t="s">
        <v>17</v>
      </c>
      <c r="G9791">
        <v>76872</v>
      </c>
      <c r="H9791">
        <v>3</v>
      </c>
      <c r="I9791">
        <v>5</v>
      </c>
      <c r="J9791">
        <v>12462</v>
      </c>
    </row>
    <row r="9792" spans="1:10" x14ac:dyDescent="0.2">
      <c r="A9792" t="s">
        <v>26</v>
      </c>
      <c r="B9792" t="s">
        <v>32</v>
      </c>
      <c r="C9792">
        <v>2020</v>
      </c>
      <c r="D9792">
        <v>2.7</v>
      </c>
      <c r="E9792" t="s">
        <v>16</v>
      </c>
      <c r="F9792" t="s">
        <v>25</v>
      </c>
      <c r="G9792">
        <v>229293</v>
      </c>
      <c r="H9792">
        <v>4</v>
      </c>
      <c r="I9792">
        <v>2</v>
      </c>
      <c r="J9792">
        <v>9214</v>
      </c>
    </row>
    <row r="9793" spans="1:10" x14ac:dyDescent="0.2">
      <c r="A9793" t="s">
        <v>14</v>
      </c>
      <c r="B9793" t="s">
        <v>15</v>
      </c>
      <c r="C9793">
        <v>2011</v>
      </c>
      <c r="D9793">
        <v>3</v>
      </c>
      <c r="E9793" t="s">
        <v>28</v>
      </c>
      <c r="F9793" t="s">
        <v>13</v>
      </c>
      <c r="G9793">
        <v>7493</v>
      </c>
      <c r="H9793">
        <v>4</v>
      </c>
      <c r="I9793">
        <v>5</v>
      </c>
      <c r="J9793">
        <v>10250</v>
      </c>
    </row>
    <row r="9794" spans="1:10" x14ac:dyDescent="0.2">
      <c r="A9794" t="s">
        <v>18</v>
      </c>
      <c r="B9794" t="s">
        <v>52</v>
      </c>
      <c r="C9794">
        <v>2013</v>
      </c>
      <c r="D9794">
        <v>3</v>
      </c>
      <c r="E9794" t="s">
        <v>22</v>
      </c>
      <c r="F9794" t="s">
        <v>25</v>
      </c>
      <c r="G9794">
        <v>152475</v>
      </c>
      <c r="H9794">
        <v>5</v>
      </c>
      <c r="I9794">
        <v>1</v>
      </c>
      <c r="J9794">
        <v>9950</v>
      </c>
    </row>
    <row r="9795" spans="1:10" x14ac:dyDescent="0.2">
      <c r="A9795" t="s">
        <v>18</v>
      </c>
      <c r="B9795" t="s">
        <v>19</v>
      </c>
      <c r="C9795">
        <v>2008</v>
      </c>
      <c r="D9795">
        <v>3.6</v>
      </c>
      <c r="E9795" t="s">
        <v>12</v>
      </c>
      <c r="F9795" t="s">
        <v>17</v>
      </c>
      <c r="G9795">
        <v>289881</v>
      </c>
      <c r="H9795">
        <v>3</v>
      </c>
      <c r="I9795">
        <v>2</v>
      </c>
      <c r="J9795">
        <v>5802</v>
      </c>
    </row>
    <row r="9796" spans="1:10" x14ac:dyDescent="0.2">
      <c r="A9796" t="s">
        <v>36</v>
      </c>
      <c r="B9796" t="s">
        <v>37</v>
      </c>
      <c r="C9796">
        <v>2003</v>
      </c>
      <c r="D9796">
        <v>3.7</v>
      </c>
      <c r="E9796" t="s">
        <v>28</v>
      </c>
      <c r="F9796" t="s">
        <v>13</v>
      </c>
      <c r="G9796">
        <v>287266</v>
      </c>
      <c r="H9796">
        <v>2</v>
      </c>
      <c r="I9796">
        <v>4</v>
      </c>
      <c r="J9796">
        <v>2954</v>
      </c>
    </row>
    <row r="9797" spans="1:10" x14ac:dyDescent="0.2">
      <c r="A9797" t="s">
        <v>29</v>
      </c>
      <c r="B9797" t="s">
        <v>30</v>
      </c>
      <c r="C9797">
        <v>2019</v>
      </c>
      <c r="D9797">
        <v>4.5</v>
      </c>
      <c r="E9797" t="s">
        <v>22</v>
      </c>
      <c r="F9797" t="s">
        <v>25</v>
      </c>
      <c r="G9797">
        <v>187412</v>
      </c>
      <c r="H9797">
        <v>4</v>
      </c>
      <c r="I9797">
        <v>1</v>
      </c>
      <c r="J9797">
        <v>12551</v>
      </c>
    </row>
    <row r="9798" spans="1:10" x14ac:dyDescent="0.2">
      <c r="A9798" t="s">
        <v>23</v>
      </c>
      <c r="B9798" t="s">
        <v>45</v>
      </c>
      <c r="C9798">
        <v>2000</v>
      </c>
      <c r="D9798">
        <v>2.7</v>
      </c>
      <c r="E9798" t="s">
        <v>12</v>
      </c>
      <c r="F9798" t="s">
        <v>13</v>
      </c>
      <c r="G9798">
        <v>163675</v>
      </c>
      <c r="H9798">
        <v>2</v>
      </c>
      <c r="I9798">
        <v>4</v>
      </c>
      <c r="J9798">
        <v>3526</v>
      </c>
    </row>
    <row r="9799" spans="1:10" x14ac:dyDescent="0.2">
      <c r="A9799" t="s">
        <v>18</v>
      </c>
      <c r="B9799" t="s">
        <v>54</v>
      </c>
      <c r="C9799">
        <v>2018</v>
      </c>
      <c r="D9799">
        <v>1.7</v>
      </c>
      <c r="E9799" t="s">
        <v>22</v>
      </c>
      <c r="F9799" t="s">
        <v>25</v>
      </c>
      <c r="G9799">
        <v>128889</v>
      </c>
      <c r="H9799">
        <v>4</v>
      </c>
      <c r="I9799">
        <v>2</v>
      </c>
      <c r="J9799">
        <v>10622</v>
      </c>
    </row>
    <row r="9800" spans="1:10" x14ac:dyDescent="0.2">
      <c r="A9800" t="s">
        <v>29</v>
      </c>
      <c r="B9800" t="s">
        <v>35</v>
      </c>
      <c r="C9800">
        <v>2009</v>
      </c>
      <c r="D9800">
        <v>5</v>
      </c>
      <c r="E9800" t="s">
        <v>28</v>
      </c>
      <c r="F9800" t="s">
        <v>25</v>
      </c>
      <c r="G9800">
        <v>243936</v>
      </c>
      <c r="H9800">
        <v>4</v>
      </c>
      <c r="I9800">
        <v>5</v>
      </c>
      <c r="J9800">
        <v>6921</v>
      </c>
    </row>
    <row r="9801" spans="1:10" x14ac:dyDescent="0.2">
      <c r="A9801" t="s">
        <v>20</v>
      </c>
      <c r="B9801" t="s">
        <v>50</v>
      </c>
      <c r="C9801">
        <v>2011</v>
      </c>
      <c r="D9801">
        <v>2.2000000000000002</v>
      </c>
      <c r="E9801" t="s">
        <v>12</v>
      </c>
      <c r="F9801" t="s">
        <v>17</v>
      </c>
      <c r="G9801">
        <v>100297</v>
      </c>
      <c r="H9801">
        <v>4</v>
      </c>
      <c r="I9801">
        <v>1</v>
      </c>
      <c r="J9801">
        <v>9094</v>
      </c>
    </row>
    <row r="9802" spans="1:10" x14ac:dyDescent="0.2">
      <c r="A9802" t="s">
        <v>33</v>
      </c>
      <c r="B9802" t="s">
        <v>34</v>
      </c>
      <c r="C9802">
        <v>2000</v>
      </c>
      <c r="D9802">
        <v>1.9</v>
      </c>
      <c r="E9802" t="s">
        <v>12</v>
      </c>
      <c r="F9802" t="s">
        <v>13</v>
      </c>
      <c r="G9802">
        <v>88570</v>
      </c>
      <c r="H9802">
        <v>4</v>
      </c>
      <c r="I9802">
        <v>2</v>
      </c>
      <c r="J9802">
        <v>4228</v>
      </c>
    </row>
    <row r="9803" spans="1:10" x14ac:dyDescent="0.2">
      <c r="A9803" t="s">
        <v>20</v>
      </c>
      <c r="B9803" t="s">
        <v>42</v>
      </c>
      <c r="C9803">
        <v>2020</v>
      </c>
      <c r="D9803">
        <v>1</v>
      </c>
      <c r="E9803" t="s">
        <v>22</v>
      </c>
      <c r="F9803" t="s">
        <v>25</v>
      </c>
      <c r="G9803">
        <v>12176</v>
      </c>
      <c r="H9803">
        <v>2</v>
      </c>
      <c r="I9803">
        <v>1</v>
      </c>
      <c r="J9803">
        <v>12856</v>
      </c>
    </row>
    <row r="9804" spans="1:10" x14ac:dyDescent="0.2">
      <c r="A9804" t="s">
        <v>29</v>
      </c>
      <c r="B9804" t="s">
        <v>30</v>
      </c>
      <c r="C9804">
        <v>2002</v>
      </c>
      <c r="D9804">
        <v>1.6</v>
      </c>
      <c r="E9804" t="s">
        <v>12</v>
      </c>
      <c r="F9804" t="s">
        <v>25</v>
      </c>
      <c r="G9804">
        <v>209751</v>
      </c>
      <c r="H9804">
        <v>3</v>
      </c>
      <c r="I9804">
        <v>2</v>
      </c>
      <c r="J9804">
        <v>2104</v>
      </c>
    </row>
    <row r="9805" spans="1:10" x14ac:dyDescent="0.2">
      <c r="A9805" t="s">
        <v>36</v>
      </c>
      <c r="B9805" t="s">
        <v>37</v>
      </c>
      <c r="C9805">
        <v>2014</v>
      </c>
      <c r="D9805">
        <v>4.5</v>
      </c>
      <c r="E9805" t="s">
        <v>28</v>
      </c>
      <c r="F9805" t="s">
        <v>13</v>
      </c>
      <c r="G9805">
        <v>84216</v>
      </c>
      <c r="H9805">
        <v>3</v>
      </c>
      <c r="I9805">
        <v>2</v>
      </c>
      <c r="J9805">
        <v>11115</v>
      </c>
    </row>
    <row r="9806" spans="1:10" x14ac:dyDescent="0.2">
      <c r="A9806" t="s">
        <v>26</v>
      </c>
      <c r="B9806" t="s">
        <v>27</v>
      </c>
      <c r="C9806">
        <v>2012</v>
      </c>
      <c r="D9806">
        <v>4.3</v>
      </c>
      <c r="E9806" t="s">
        <v>22</v>
      </c>
      <c r="F9806" t="s">
        <v>25</v>
      </c>
      <c r="G9806">
        <v>76558</v>
      </c>
      <c r="H9806">
        <v>4</v>
      </c>
      <c r="I9806">
        <v>5</v>
      </c>
      <c r="J9806">
        <v>12468</v>
      </c>
    </row>
    <row r="9807" spans="1:10" x14ac:dyDescent="0.2">
      <c r="A9807" t="s">
        <v>29</v>
      </c>
      <c r="B9807" t="s">
        <v>30</v>
      </c>
      <c r="C9807">
        <v>2017</v>
      </c>
      <c r="D9807">
        <v>1.6</v>
      </c>
      <c r="E9807" t="s">
        <v>16</v>
      </c>
      <c r="F9807" t="s">
        <v>13</v>
      </c>
      <c r="G9807">
        <v>32531</v>
      </c>
      <c r="H9807">
        <v>5</v>
      </c>
      <c r="I9807">
        <v>4</v>
      </c>
      <c r="J9807">
        <v>11149</v>
      </c>
    </row>
    <row r="9808" spans="1:10" x14ac:dyDescent="0.2">
      <c r="A9808" t="s">
        <v>33</v>
      </c>
      <c r="B9808" t="s">
        <v>55</v>
      </c>
      <c r="C9808">
        <v>2002</v>
      </c>
      <c r="D9808">
        <v>2.7</v>
      </c>
      <c r="E9808" t="s">
        <v>12</v>
      </c>
      <c r="F9808" t="s">
        <v>17</v>
      </c>
      <c r="G9808">
        <v>3714</v>
      </c>
      <c r="H9808">
        <v>2</v>
      </c>
      <c r="I9808">
        <v>4</v>
      </c>
      <c r="J9808">
        <v>8825</v>
      </c>
    </row>
    <row r="9809" spans="1:10" x14ac:dyDescent="0.2">
      <c r="A9809" t="s">
        <v>36</v>
      </c>
      <c r="B9809" t="s">
        <v>53</v>
      </c>
      <c r="C9809">
        <v>2018</v>
      </c>
      <c r="D9809">
        <v>1.5</v>
      </c>
      <c r="E9809" t="s">
        <v>16</v>
      </c>
      <c r="F9809" t="s">
        <v>25</v>
      </c>
      <c r="G9809">
        <v>181778</v>
      </c>
      <c r="H9809">
        <v>5</v>
      </c>
      <c r="I9809">
        <v>1</v>
      </c>
      <c r="J9809">
        <v>8364</v>
      </c>
    </row>
    <row r="9810" spans="1:10" x14ac:dyDescent="0.2">
      <c r="A9810" t="s">
        <v>10</v>
      </c>
      <c r="B9810" t="s">
        <v>11</v>
      </c>
      <c r="C9810">
        <v>2005</v>
      </c>
      <c r="D9810">
        <v>4.5</v>
      </c>
      <c r="E9810" t="s">
        <v>22</v>
      </c>
      <c r="F9810" t="s">
        <v>17</v>
      </c>
      <c r="G9810">
        <v>35436</v>
      </c>
      <c r="H9810">
        <v>2</v>
      </c>
      <c r="I9810">
        <v>3</v>
      </c>
      <c r="J9810">
        <v>12891</v>
      </c>
    </row>
    <row r="9811" spans="1:10" x14ac:dyDescent="0.2">
      <c r="A9811" t="s">
        <v>10</v>
      </c>
      <c r="B9811" t="s">
        <v>31</v>
      </c>
      <c r="C9811">
        <v>2020</v>
      </c>
      <c r="D9811">
        <v>2.6</v>
      </c>
      <c r="E9811" t="s">
        <v>12</v>
      </c>
      <c r="F9811" t="s">
        <v>13</v>
      </c>
      <c r="G9811">
        <v>63676</v>
      </c>
      <c r="H9811">
        <v>2</v>
      </c>
      <c r="I9811">
        <v>3</v>
      </c>
      <c r="J9811">
        <v>11426</v>
      </c>
    </row>
    <row r="9812" spans="1:10" x14ac:dyDescent="0.2">
      <c r="A9812" t="s">
        <v>10</v>
      </c>
      <c r="B9812" t="s">
        <v>48</v>
      </c>
      <c r="C9812">
        <v>2015</v>
      </c>
      <c r="D9812">
        <v>4.7</v>
      </c>
      <c r="E9812" t="s">
        <v>22</v>
      </c>
      <c r="F9812" t="s">
        <v>25</v>
      </c>
      <c r="G9812">
        <v>160208</v>
      </c>
      <c r="H9812">
        <v>2</v>
      </c>
      <c r="I9812">
        <v>3</v>
      </c>
      <c r="J9812">
        <v>12095</v>
      </c>
    </row>
    <row r="9813" spans="1:10" x14ac:dyDescent="0.2">
      <c r="A9813" t="s">
        <v>14</v>
      </c>
      <c r="B9813" t="s">
        <v>15</v>
      </c>
      <c r="C9813">
        <v>2014</v>
      </c>
      <c r="D9813">
        <v>2.6</v>
      </c>
      <c r="E9813" t="s">
        <v>28</v>
      </c>
      <c r="F9813" t="s">
        <v>17</v>
      </c>
      <c r="G9813">
        <v>22760</v>
      </c>
      <c r="H9813">
        <v>5</v>
      </c>
      <c r="I9813">
        <v>1</v>
      </c>
      <c r="J9813">
        <v>11944</v>
      </c>
    </row>
    <row r="9814" spans="1:10" x14ac:dyDescent="0.2">
      <c r="A9814" t="s">
        <v>23</v>
      </c>
      <c r="B9814" t="s">
        <v>45</v>
      </c>
      <c r="C9814">
        <v>2007</v>
      </c>
      <c r="D9814">
        <v>2.1</v>
      </c>
      <c r="E9814" t="s">
        <v>28</v>
      </c>
      <c r="F9814" t="s">
        <v>13</v>
      </c>
      <c r="G9814">
        <v>257622</v>
      </c>
      <c r="H9814">
        <v>5</v>
      </c>
      <c r="I9814">
        <v>2</v>
      </c>
      <c r="J9814">
        <v>3147</v>
      </c>
    </row>
    <row r="9815" spans="1:10" x14ac:dyDescent="0.2">
      <c r="A9815" t="s">
        <v>26</v>
      </c>
      <c r="B9815" t="s">
        <v>32</v>
      </c>
      <c r="C9815">
        <v>2013</v>
      </c>
      <c r="D9815">
        <v>2.2000000000000002</v>
      </c>
      <c r="E9815" t="s">
        <v>16</v>
      </c>
      <c r="F9815" t="s">
        <v>13</v>
      </c>
      <c r="G9815">
        <v>201614</v>
      </c>
      <c r="H9815">
        <v>5</v>
      </c>
      <c r="I9815">
        <v>3</v>
      </c>
      <c r="J9815">
        <v>7167</v>
      </c>
    </row>
    <row r="9816" spans="1:10" x14ac:dyDescent="0.2">
      <c r="A9816" t="s">
        <v>26</v>
      </c>
      <c r="B9816" t="s">
        <v>27</v>
      </c>
      <c r="C9816">
        <v>2010</v>
      </c>
      <c r="D9816">
        <v>4.0999999999999996</v>
      </c>
      <c r="E9816" t="s">
        <v>16</v>
      </c>
      <c r="F9816" t="s">
        <v>25</v>
      </c>
      <c r="G9816">
        <v>33513</v>
      </c>
      <c r="H9816">
        <v>2</v>
      </c>
      <c r="I9816">
        <v>5</v>
      </c>
      <c r="J9816">
        <v>11529</v>
      </c>
    </row>
    <row r="9817" spans="1:10" x14ac:dyDescent="0.2">
      <c r="A9817" t="s">
        <v>29</v>
      </c>
      <c r="B9817" t="s">
        <v>30</v>
      </c>
      <c r="C9817">
        <v>2002</v>
      </c>
      <c r="D9817">
        <v>1</v>
      </c>
      <c r="E9817" t="s">
        <v>12</v>
      </c>
      <c r="F9817" t="s">
        <v>25</v>
      </c>
      <c r="G9817">
        <v>95791</v>
      </c>
      <c r="H9817">
        <v>2</v>
      </c>
      <c r="I9817">
        <v>4</v>
      </c>
      <c r="J9817">
        <v>3784</v>
      </c>
    </row>
    <row r="9818" spans="1:10" x14ac:dyDescent="0.2">
      <c r="A9818" t="s">
        <v>10</v>
      </c>
      <c r="B9818" t="s">
        <v>31</v>
      </c>
      <c r="C9818">
        <v>2012</v>
      </c>
      <c r="D9818">
        <v>3.1</v>
      </c>
      <c r="E9818" t="s">
        <v>12</v>
      </c>
      <c r="F9818" t="s">
        <v>17</v>
      </c>
      <c r="G9818">
        <v>189831</v>
      </c>
      <c r="H9818">
        <v>4</v>
      </c>
      <c r="I9818">
        <v>5</v>
      </c>
      <c r="J9818">
        <v>8503</v>
      </c>
    </row>
    <row r="9819" spans="1:10" x14ac:dyDescent="0.2">
      <c r="A9819" t="s">
        <v>23</v>
      </c>
      <c r="B9819" t="s">
        <v>24</v>
      </c>
      <c r="C9819">
        <v>2009</v>
      </c>
      <c r="D9819">
        <v>2</v>
      </c>
      <c r="E9819" t="s">
        <v>12</v>
      </c>
      <c r="F9819" t="s">
        <v>25</v>
      </c>
      <c r="G9819">
        <v>201954</v>
      </c>
      <c r="H9819">
        <v>4</v>
      </c>
      <c r="I9819">
        <v>5</v>
      </c>
      <c r="J9819">
        <v>4760</v>
      </c>
    </row>
    <row r="9820" spans="1:10" x14ac:dyDescent="0.2">
      <c r="A9820" t="s">
        <v>26</v>
      </c>
      <c r="B9820" t="s">
        <v>47</v>
      </c>
      <c r="C9820">
        <v>2007</v>
      </c>
      <c r="D9820">
        <v>4.9000000000000004</v>
      </c>
      <c r="E9820" t="s">
        <v>12</v>
      </c>
      <c r="F9820" t="s">
        <v>13</v>
      </c>
      <c r="G9820">
        <v>251921</v>
      </c>
      <c r="H9820">
        <v>2</v>
      </c>
      <c r="I9820">
        <v>1</v>
      </c>
      <c r="J9820">
        <v>6061</v>
      </c>
    </row>
    <row r="9821" spans="1:10" x14ac:dyDescent="0.2">
      <c r="A9821" t="s">
        <v>18</v>
      </c>
      <c r="B9821" t="s">
        <v>19</v>
      </c>
      <c r="C9821">
        <v>2001</v>
      </c>
      <c r="D9821">
        <v>3.6</v>
      </c>
      <c r="E9821" t="s">
        <v>12</v>
      </c>
      <c r="F9821" t="s">
        <v>13</v>
      </c>
      <c r="G9821">
        <v>277678</v>
      </c>
      <c r="H9821">
        <v>2</v>
      </c>
      <c r="I9821">
        <v>4</v>
      </c>
      <c r="J9821">
        <v>2446</v>
      </c>
    </row>
    <row r="9822" spans="1:10" x14ac:dyDescent="0.2">
      <c r="A9822" t="s">
        <v>40</v>
      </c>
      <c r="B9822" t="s">
        <v>51</v>
      </c>
      <c r="C9822">
        <v>2010</v>
      </c>
      <c r="D9822">
        <v>3.7</v>
      </c>
      <c r="E9822" t="s">
        <v>22</v>
      </c>
      <c r="F9822" t="s">
        <v>13</v>
      </c>
      <c r="G9822">
        <v>117885</v>
      </c>
      <c r="H9822">
        <v>4</v>
      </c>
      <c r="I9822">
        <v>2</v>
      </c>
      <c r="J9822">
        <v>10442</v>
      </c>
    </row>
    <row r="9823" spans="1:10" x14ac:dyDescent="0.2">
      <c r="A9823" t="s">
        <v>33</v>
      </c>
      <c r="B9823" t="s">
        <v>55</v>
      </c>
      <c r="C9823">
        <v>2000</v>
      </c>
      <c r="D9823">
        <v>1.7</v>
      </c>
      <c r="E9823" t="s">
        <v>22</v>
      </c>
      <c r="F9823" t="s">
        <v>13</v>
      </c>
      <c r="G9823">
        <v>175585</v>
      </c>
      <c r="H9823">
        <v>2</v>
      </c>
      <c r="I9823">
        <v>3</v>
      </c>
      <c r="J9823">
        <v>4288</v>
      </c>
    </row>
    <row r="9824" spans="1:10" x14ac:dyDescent="0.2">
      <c r="A9824" t="s">
        <v>14</v>
      </c>
      <c r="B9824" t="s">
        <v>46</v>
      </c>
      <c r="C9824">
        <v>2002</v>
      </c>
      <c r="D9824">
        <v>2.6</v>
      </c>
      <c r="E9824" t="s">
        <v>22</v>
      </c>
      <c r="F9824" t="s">
        <v>13</v>
      </c>
      <c r="G9824">
        <v>67087</v>
      </c>
      <c r="H9824">
        <v>3</v>
      </c>
      <c r="I9824">
        <v>1</v>
      </c>
      <c r="J9824">
        <v>7958</v>
      </c>
    </row>
    <row r="9825" spans="1:10" x14ac:dyDescent="0.2">
      <c r="A9825" t="s">
        <v>29</v>
      </c>
      <c r="B9825" t="s">
        <v>35</v>
      </c>
      <c r="C9825">
        <v>2008</v>
      </c>
      <c r="D9825">
        <v>3.9</v>
      </c>
      <c r="E9825" t="s">
        <v>12</v>
      </c>
      <c r="F9825" t="s">
        <v>17</v>
      </c>
      <c r="G9825">
        <v>221697</v>
      </c>
      <c r="H9825">
        <v>4</v>
      </c>
      <c r="I9825">
        <v>1</v>
      </c>
      <c r="J9825">
        <v>7466</v>
      </c>
    </row>
    <row r="9826" spans="1:10" x14ac:dyDescent="0.2">
      <c r="A9826" t="s">
        <v>23</v>
      </c>
      <c r="B9826" t="s">
        <v>45</v>
      </c>
      <c r="C9826">
        <v>2023</v>
      </c>
      <c r="D9826">
        <v>4.0999999999999996</v>
      </c>
      <c r="E9826" t="s">
        <v>16</v>
      </c>
      <c r="F9826" t="s">
        <v>13</v>
      </c>
      <c r="G9826">
        <v>68834</v>
      </c>
      <c r="H9826">
        <v>3</v>
      </c>
      <c r="I9826">
        <v>4</v>
      </c>
      <c r="J9826">
        <v>14723</v>
      </c>
    </row>
    <row r="9827" spans="1:10" x14ac:dyDescent="0.2">
      <c r="A9827" t="s">
        <v>23</v>
      </c>
      <c r="B9827" t="s">
        <v>38</v>
      </c>
      <c r="C9827">
        <v>2015</v>
      </c>
      <c r="D9827">
        <v>3.4</v>
      </c>
      <c r="E9827" t="s">
        <v>16</v>
      </c>
      <c r="F9827" t="s">
        <v>25</v>
      </c>
      <c r="G9827">
        <v>265204</v>
      </c>
      <c r="H9827">
        <v>2</v>
      </c>
      <c r="I9827">
        <v>5</v>
      </c>
      <c r="J9827">
        <v>7695</v>
      </c>
    </row>
    <row r="9828" spans="1:10" x14ac:dyDescent="0.2">
      <c r="A9828" t="s">
        <v>26</v>
      </c>
      <c r="B9828" t="s">
        <v>47</v>
      </c>
      <c r="C9828">
        <v>2006</v>
      </c>
      <c r="D9828">
        <v>1.2</v>
      </c>
      <c r="E9828" t="s">
        <v>22</v>
      </c>
      <c r="F9828" t="s">
        <v>25</v>
      </c>
      <c r="G9828">
        <v>95130</v>
      </c>
      <c r="H9828">
        <v>5</v>
      </c>
      <c r="I9828">
        <v>5</v>
      </c>
      <c r="J9828">
        <v>7197</v>
      </c>
    </row>
    <row r="9829" spans="1:10" x14ac:dyDescent="0.2">
      <c r="A9829" t="s">
        <v>20</v>
      </c>
      <c r="B9829" t="s">
        <v>50</v>
      </c>
      <c r="C9829">
        <v>2017</v>
      </c>
      <c r="D9829">
        <v>2.6</v>
      </c>
      <c r="E9829" t="s">
        <v>16</v>
      </c>
      <c r="F9829" t="s">
        <v>13</v>
      </c>
      <c r="G9829">
        <v>3341</v>
      </c>
      <c r="H9829">
        <v>4</v>
      </c>
      <c r="I9829">
        <v>5</v>
      </c>
      <c r="J9829">
        <v>12733</v>
      </c>
    </row>
    <row r="9830" spans="1:10" x14ac:dyDescent="0.2">
      <c r="A9830" t="s">
        <v>10</v>
      </c>
      <c r="B9830" t="s">
        <v>11</v>
      </c>
      <c r="C9830">
        <v>2017</v>
      </c>
      <c r="D9830">
        <v>1.9</v>
      </c>
      <c r="E9830" t="s">
        <v>12</v>
      </c>
      <c r="F9830" t="s">
        <v>25</v>
      </c>
      <c r="G9830">
        <v>173224</v>
      </c>
      <c r="H9830">
        <v>5</v>
      </c>
      <c r="I9830">
        <v>2</v>
      </c>
      <c r="J9830">
        <v>7635</v>
      </c>
    </row>
    <row r="9831" spans="1:10" x14ac:dyDescent="0.2">
      <c r="A9831" t="s">
        <v>14</v>
      </c>
      <c r="B9831" t="s">
        <v>46</v>
      </c>
      <c r="C9831">
        <v>2019</v>
      </c>
      <c r="D9831">
        <v>4.0999999999999996</v>
      </c>
      <c r="E9831" t="s">
        <v>16</v>
      </c>
      <c r="F9831" t="s">
        <v>25</v>
      </c>
      <c r="G9831">
        <v>9046</v>
      </c>
      <c r="H9831">
        <v>4</v>
      </c>
      <c r="I9831">
        <v>3</v>
      </c>
      <c r="J9831">
        <v>14719</v>
      </c>
    </row>
    <row r="9832" spans="1:10" x14ac:dyDescent="0.2">
      <c r="A9832" t="s">
        <v>26</v>
      </c>
      <c r="B9832" t="s">
        <v>32</v>
      </c>
      <c r="C9832">
        <v>2015</v>
      </c>
      <c r="D9832">
        <v>3.4</v>
      </c>
      <c r="E9832" t="s">
        <v>12</v>
      </c>
      <c r="F9832" t="s">
        <v>17</v>
      </c>
      <c r="G9832">
        <v>171416</v>
      </c>
      <c r="H9832">
        <v>3</v>
      </c>
      <c r="I9832">
        <v>4</v>
      </c>
      <c r="J9832">
        <v>10071</v>
      </c>
    </row>
    <row r="9833" spans="1:10" x14ac:dyDescent="0.2">
      <c r="A9833" t="s">
        <v>10</v>
      </c>
      <c r="B9833" t="s">
        <v>48</v>
      </c>
      <c r="C9833">
        <v>2015</v>
      </c>
      <c r="D9833">
        <v>3.7</v>
      </c>
      <c r="E9833" t="s">
        <v>12</v>
      </c>
      <c r="F9833" t="s">
        <v>13</v>
      </c>
      <c r="G9833">
        <v>204422</v>
      </c>
      <c r="H9833">
        <v>3</v>
      </c>
      <c r="I9833">
        <v>3</v>
      </c>
      <c r="J9833">
        <v>8211</v>
      </c>
    </row>
    <row r="9834" spans="1:10" x14ac:dyDescent="0.2">
      <c r="A9834" t="s">
        <v>33</v>
      </c>
      <c r="B9834" t="s">
        <v>55</v>
      </c>
      <c r="C9834">
        <v>2001</v>
      </c>
      <c r="D9834">
        <v>1.1000000000000001</v>
      </c>
      <c r="E9834" t="s">
        <v>22</v>
      </c>
      <c r="F9834" t="s">
        <v>13</v>
      </c>
      <c r="G9834">
        <v>154290</v>
      </c>
      <c r="H9834">
        <v>4</v>
      </c>
      <c r="I9834">
        <v>2</v>
      </c>
      <c r="J9834">
        <v>4414</v>
      </c>
    </row>
    <row r="9835" spans="1:10" x14ac:dyDescent="0.2">
      <c r="A9835" t="s">
        <v>20</v>
      </c>
      <c r="B9835" t="s">
        <v>50</v>
      </c>
      <c r="C9835">
        <v>2013</v>
      </c>
      <c r="D9835">
        <v>2.5</v>
      </c>
      <c r="E9835" t="s">
        <v>28</v>
      </c>
      <c r="F9835" t="s">
        <v>25</v>
      </c>
      <c r="G9835">
        <v>87407</v>
      </c>
      <c r="H9835">
        <v>5</v>
      </c>
      <c r="I9835">
        <v>4</v>
      </c>
      <c r="J9835">
        <v>8751</v>
      </c>
    </row>
    <row r="9836" spans="1:10" x14ac:dyDescent="0.2">
      <c r="A9836" t="s">
        <v>26</v>
      </c>
      <c r="B9836" t="s">
        <v>47</v>
      </c>
      <c r="C9836">
        <v>2022</v>
      </c>
      <c r="D9836">
        <v>3.6</v>
      </c>
      <c r="E9836" t="s">
        <v>22</v>
      </c>
      <c r="F9836" t="s">
        <v>17</v>
      </c>
      <c r="G9836">
        <v>4015</v>
      </c>
      <c r="H9836">
        <v>2</v>
      </c>
      <c r="I9836">
        <v>3</v>
      </c>
      <c r="J9836">
        <v>17719</v>
      </c>
    </row>
    <row r="9837" spans="1:10" x14ac:dyDescent="0.2">
      <c r="A9837" t="s">
        <v>33</v>
      </c>
      <c r="B9837" t="s">
        <v>43</v>
      </c>
      <c r="C9837">
        <v>2015</v>
      </c>
      <c r="D9837">
        <v>1.2</v>
      </c>
      <c r="E9837" t="s">
        <v>16</v>
      </c>
      <c r="F9837" t="s">
        <v>13</v>
      </c>
      <c r="G9837">
        <v>241727</v>
      </c>
      <c r="H9837">
        <v>5</v>
      </c>
      <c r="I9837">
        <v>1</v>
      </c>
      <c r="J9837">
        <v>5965</v>
      </c>
    </row>
    <row r="9838" spans="1:10" x14ac:dyDescent="0.2">
      <c r="A9838" t="s">
        <v>20</v>
      </c>
      <c r="B9838" t="s">
        <v>50</v>
      </c>
      <c r="C9838">
        <v>2021</v>
      </c>
      <c r="D9838">
        <v>3.5</v>
      </c>
      <c r="E9838" t="s">
        <v>12</v>
      </c>
      <c r="F9838" t="s">
        <v>25</v>
      </c>
      <c r="G9838">
        <v>59699</v>
      </c>
      <c r="H9838">
        <v>3</v>
      </c>
      <c r="I9838">
        <v>3</v>
      </c>
      <c r="J9838">
        <v>12706</v>
      </c>
    </row>
    <row r="9839" spans="1:10" x14ac:dyDescent="0.2">
      <c r="A9839" t="s">
        <v>26</v>
      </c>
      <c r="B9839" t="s">
        <v>32</v>
      </c>
      <c r="C9839">
        <v>2017</v>
      </c>
      <c r="D9839">
        <v>3.7</v>
      </c>
      <c r="E9839" t="s">
        <v>22</v>
      </c>
      <c r="F9839" t="s">
        <v>13</v>
      </c>
      <c r="G9839">
        <v>47034</v>
      </c>
      <c r="H9839">
        <v>2</v>
      </c>
      <c r="I9839">
        <v>4</v>
      </c>
      <c r="J9839">
        <v>13959</v>
      </c>
    </row>
    <row r="9840" spans="1:10" x14ac:dyDescent="0.2">
      <c r="A9840" t="s">
        <v>29</v>
      </c>
      <c r="B9840" t="s">
        <v>30</v>
      </c>
      <c r="C9840">
        <v>2018</v>
      </c>
      <c r="D9840">
        <v>3.9</v>
      </c>
      <c r="E9840" t="s">
        <v>12</v>
      </c>
      <c r="F9840" t="s">
        <v>13</v>
      </c>
      <c r="G9840">
        <v>114308</v>
      </c>
      <c r="H9840">
        <v>2</v>
      </c>
      <c r="I9840">
        <v>3</v>
      </c>
      <c r="J9840">
        <v>11113</v>
      </c>
    </row>
    <row r="9841" spans="1:10" x14ac:dyDescent="0.2">
      <c r="A9841" t="s">
        <v>33</v>
      </c>
      <c r="B9841" t="s">
        <v>34</v>
      </c>
      <c r="C9841">
        <v>2017</v>
      </c>
      <c r="D9841">
        <v>1.7</v>
      </c>
      <c r="E9841" t="s">
        <v>12</v>
      </c>
      <c r="F9841" t="s">
        <v>13</v>
      </c>
      <c r="G9841">
        <v>236316</v>
      </c>
      <c r="H9841">
        <v>3</v>
      </c>
      <c r="I9841">
        <v>5</v>
      </c>
      <c r="J9841">
        <v>6173</v>
      </c>
    </row>
    <row r="9842" spans="1:10" x14ac:dyDescent="0.2">
      <c r="A9842" t="s">
        <v>36</v>
      </c>
      <c r="B9842" t="s">
        <v>53</v>
      </c>
      <c r="C9842">
        <v>2016</v>
      </c>
      <c r="D9842">
        <v>1.3</v>
      </c>
      <c r="E9842" t="s">
        <v>12</v>
      </c>
      <c r="F9842" t="s">
        <v>17</v>
      </c>
      <c r="G9842">
        <v>67381</v>
      </c>
      <c r="H9842">
        <v>3</v>
      </c>
      <c r="I9842">
        <v>5</v>
      </c>
      <c r="J9842">
        <v>10352</v>
      </c>
    </row>
    <row r="9843" spans="1:10" x14ac:dyDescent="0.2">
      <c r="A9843" t="s">
        <v>18</v>
      </c>
      <c r="B9843" t="s">
        <v>52</v>
      </c>
      <c r="C9843">
        <v>2008</v>
      </c>
      <c r="D9843">
        <v>3.5</v>
      </c>
      <c r="E9843" t="s">
        <v>22</v>
      </c>
      <c r="F9843" t="s">
        <v>25</v>
      </c>
      <c r="G9843">
        <v>184735</v>
      </c>
      <c r="H9843">
        <v>5</v>
      </c>
      <c r="I9843">
        <v>1</v>
      </c>
      <c r="J9843">
        <v>8305</v>
      </c>
    </row>
    <row r="9844" spans="1:10" x14ac:dyDescent="0.2">
      <c r="A9844" t="s">
        <v>23</v>
      </c>
      <c r="B9844" t="s">
        <v>24</v>
      </c>
      <c r="C9844">
        <v>2003</v>
      </c>
      <c r="D9844">
        <v>1</v>
      </c>
      <c r="E9844" t="s">
        <v>16</v>
      </c>
      <c r="F9844" t="s">
        <v>17</v>
      </c>
      <c r="G9844">
        <v>92129</v>
      </c>
      <c r="H9844">
        <v>4</v>
      </c>
      <c r="I9844">
        <v>3</v>
      </c>
      <c r="J9844">
        <v>6657</v>
      </c>
    </row>
    <row r="9845" spans="1:10" x14ac:dyDescent="0.2">
      <c r="A9845" t="s">
        <v>33</v>
      </c>
      <c r="B9845" t="s">
        <v>43</v>
      </c>
      <c r="C9845">
        <v>2017</v>
      </c>
      <c r="D9845">
        <v>4.5999999999999996</v>
      </c>
      <c r="E9845" t="s">
        <v>22</v>
      </c>
      <c r="F9845" t="s">
        <v>25</v>
      </c>
      <c r="G9845">
        <v>100013</v>
      </c>
      <c r="H9845">
        <v>3</v>
      </c>
      <c r="I9845">
        <v>2</v>
      </c>
      <c r="J9845">
        <v>13799</v>
      </c>
    </row>
    <row r="9846" spans="1:10" x14ac:dyDescent="0.2">
      <c r="A9846" t="s">
        <v>36</v>
      </c>
      <c r="B9846" t="s">
        <v>37</v>
      </c>
      <c r="C9846">
        <v>2011</v>
      </c>
      <c r="D9846">
        <v>4.4000000000000004</v>
      </c>
      <c r="E9846" t="s">
        <v>12</v>
      </c>
      <c r="F9846" t="s">
        <v>17</v>
      </c>
      <c r="G9846">
        <v>131802</v>
      </c>
      <c r="H9846">
        <v>5</v>
      </c>
      <c r="I9846">
        <v>4</v>
      </c>
      <c r="J9846">
        <v>10663</v>
      </c>
    </row>
    <row r="9847" spans="1:10" x14ac:dyDescent="0.2">
      <c r="A9847" t="s">
        <v>10</v>
      </c>
      <c r="B9847" t="s">
        <v>11</v>
      </c>
      <c r="C9847">
        <v>2015</v>
      </c>
      <c r="D9847">
        <v>4.9000000000000004</v>
      </c>
      <c r="E9847" t="s">
        <v>22</v>
      </c>
      <c r="F9847" t="s">
        <v>17</v>
      </c>
      <c r="G9847">
        <v>446</v>
      </c>
      <c r="H9847">
        <v>5</v>
      </c>
      <c r="I9847">
        <v>1</v>
      </c>
      <c r="J9847">
        <v>16991</v>
      </c>
    </row>
    <row r="9848" spans="1:10" x14ac:dyDescent="0.2">
      <c r="A9848" t="s">
        <v>40</v>
      </c>
      <c r="B9848" t="s">
        <v>51</v>
      </c>
      <c r="C9848">
        <v>2014</v>
      </c>
      <c r="D9848">
        <v>1.6</v>
      </c>
      <c r="E9848" t="s">
        <v>22</v>
      </c>
      <c r="F9848" t="s">
        <v>17</v>
      </c>
      <c r="G9848">
        <v>202029</v>
      </c>
      <c r="H9848">
        <v>3</v>
      </c>
      <c r="I9848">
        <v>1</v>
      </c>
      <c r="J9848">
        <v>9359</v>
      </c>
    </row>
    <row r="9849" spans="1:10" x14ac:dyDescent="0.2">
      <c r="A9849" t="s">
        <v>40</v>
      </c>
      <c r="B9849" t="s">
        <v>41</v>
      </c>
      <c r="C9849">
        <v>2022</v>
      </c>
      <c r="D9849">
        <v>2.5</v>
      </c>
      <c r="E9849" t="s">
        <v>22</v>
      </c>
      <c r="F9849" t="s">
        <v>25</v>
      </c>
      <c r="G9849">
        <v>294796</v>
      </c>
      <c r="H9849">
        <v>2</v>
      </c>
      <c r="I9849">
        <v>3</v>
      </c>
      <c r="J9849">
        <v>9304</v>
      </c>
    </row>
    <row r="9850" spans="1:10" x14ac:dyDescent="0.2">
      <c r="A9850" t="s">
        <v>40</v>
      </c>
      <c r="B9850" t="s">
        <v>49</v>
      </c>
      <c r="C9850">
        <v>2003</v>
      </c>
      <c r="D9850">
        <v>1.8</v>
      </c>
      <c r="E9850" t="s">
        <v>12</v>
      </c>
      <c r="F9850" t="s">
        <v>17</v>
      </c>
      <c r="G9850">
        <v>263843</v>
      </c>
      <c r="H9850">
        <v>4</v>
      </c>
      <c r="I9850">
        <v>4</v>
      </c>
      <c r="J9850">
        <v>3023</v>
      </c>
    </row>
    <row r="9851" spans="1:10" x14ac:dyDescent="0.2">
      <c r="A9851" t="s">
        <v>20</v>
      </c>
      <c r="B9851" t="s">
        <v>50</v>
      </c>
      <c r="C9851">
        <v>2021</v>
      </c>
      <c r="D9851">
        <v>4.0999999999999996</v>
      </c>
      <c r="E9851" t="s">
        <v>16</v>
      </c>
      <c r="F9851" t="s">
        <v>25</v>
      </c>
      <c r="G9851">
        <v>192824</v>
      </c>
      <c r="H9851">
        <v>4</v>
      </c>
      <c r="I9851">
        <v>5</v>
      </c>
      <c r="J9851">
        <v>11643</v>
      </c>
    </row>
    <row r="9852" spans="1:10" x14ac:dyDescent="0.2">
      <c r="A9852" t="s">
        <v>36</v>
      </c>
      <c r="B9852" t="s">
        <v>44</v>
      </c>
      <c r="C9852">
        <v>2023</v>
      </c>
      <c r="D9852">
        <v>2.7</v>
      </c>
      <c r="E9852" t="s">
        <v>22</v>
      </c>
      <c r="F9852" t="s">
        <v>17</v>
      </c>
      <c r="G9852">
        <v>204899</v>
      </c>
      <c r="H9852">
        <v>2</v>
      </c>
      <c r="I9852">
        <v>3</v>
      </c>
      <c r="J9852">
        <v>13102</v>
      </c>
    </row>
    <row r="9853" spans="1:10" x14ac:dyDescent="0.2">
      <c r="A9853" t="s">
        <v>23</v>
      </c>
      <c r="B9853" t="s">
        <v>45</v>
      </c>
      <c r="C9853">
        <v>2000</v>
      </c>
      <c r="D9853">
        <v>2.2000000000000002</v>
      </c>
      <c r="E9853" t="s">
        <v>16</v>
      </c>
      <c r="F9853" t="s">
        <v>13</v>
      </c>
      <c r="G9853">
        <v>299016</v>
      </c>
      <c r="H9853">
        <v>3</v>
      </c>
      <c r="I9853">
        <v>4</v>
      </c>
      <c r="J9853">
        <v>2000</v>
      </c>
    </row>
    <row r="9854" spans="1:10" x14ac:dyDescent="0.2">
      <c r="A9854" t="s">
        <v>29</v>
      </c>
      <c r="B9854" t="s">
        <v>30</v>
      </c>
      <c r="C9854">
        <v>2020</v>
      </c>
      <c r="D9854">
        <v>1.7</v>
      </c>
      <c r="E9854" t="s">
        <v>22</v>
      </c>
      <c r="F9854" t="s">
        <v>17</v>
      </c>
      <c r="G9854">
        <v>126331</v>
      </c>
      <c r="H9854">
        <v>3</v>
      </c>
      <c r="I9854">
        <v>4</v>
      </c>
      <c r="J9854">
        <v>12773</v>
      </c>
    </row>
    <row r="9855" spans="1:10" x14ac:dyDescent="0.2">
      <c r="A9855" t="s">
        <v>29</v>
      </c>
      <c r="B9855" t="s">
        <v>30</v>
      </c>
      <c r="C9855">
        <v>2007</v>
      </c>
      <c r="D9855">
        <v>3.1</v>
      </c>
      <c r="E9855" t="s">
        <v>12</v>
      </c>
      <c r="F9855" t="s">
        <v>25</v>
      </c>
      <c r="G9855">
        <v>112151</v>
      </c>
      <c r="H9855">
        <v>5</v>
      </c>
      <c r="I9855">
        <v>5</v>
      </c>
      <c r="J9855">
        <v>7056</v>
      </c>
    </row>
    <row r="9856" spans="1:10" x14ac:dyDescent="0.2">
      <c r="A9856" t="s">
        <v>18</v>
      </c>
      <c r="B9856" t="s">
        <v>54</v>
      </c>
      <c r="C9856">
        <v>2019</v>
      </c>
      <c r="D9856">
        <v>1.3</v>
      </c>
      <c r="E9856" t="s">
        <v>28</v>
      </c>
      <c r="F9856" t="s">
        <v>17</v>
      </c>
      <c r="G9856">
        <v>52579</v>
      </c>
      <c r="H9856">
        <v>2</v>
      </c>
      <c r="I9856">
        <v>2</v>
      </c>
      <c r="J9856">
        <v>11548</v>
      </c>
    </row>
    <row r="9857" spans="1:10" x14ac:dyDescent="0.2">
      <c r="A9857" t="s">
        <v>20</v>
      </c>
      <c r="B9857" t="s">
        <v>21</v>
      </c>
      <c r="C9857">
        <v>2016</v>
      </c>
      <c r="D9857">
        <v>3.9</v>
      </c>
      <c r="E9857" t="s">
        <v>16</v>
      </c>
      <c r="F9857" t="s">
        <v>25</v>
      </c>
      <c r="G9857">
        <v>188198</v>
      </c>
      <c r="H9857">
        <v>4</v>
      </c>
      <c r="I9857">
        <v>2</v>
      </c>
      <c r="J9857">
        <v>10036</v>
      </c>
    </row>
    <row r="9858" spans="1:10" x14ac:dyDescent="0.2">
      <c r="A9858" t="s">
        <v>36</v>
      </c>
      <c r="B9858" t="s">
        <v>53</v>
      </c>
      <c r="C9858">
        <v>2010</v>
      </c>
      <c r="D9858">
        <v>2.8</v>
      </c>
      <c r="E9858" t="s">
        <v>12</v>
      </c>
      <c r="F9858" t="s">
        <v>25</v>
      </c>
      <c r="G9858">
        <v>249984</v>
      </c>
      <c r="H9858">
        <v>2</v>
      </c>
      <c r="I9858">
        <v>2</v>
      </c>
      <c r="J9858">
        <v>4900</v>
      </c>
    </row>
    <row r="9859" spans="1:10" x14ac:dyDescent="0.2">
      <c r="A9859" t="s">
        <v>20</v>
      </c>
      <c r="B9859" t="s">
        <v>21</v>
      </c>
      <c r="C9859">
        <v>2013</v>
      </c>
      <c r="D9859">
        <v>1.9</v>
      </c>
      <c r="E9859" t="s">
        <v>16</v>
      </c>
      <c r="F9859" t="s">
        <v>13</v>
      </c>
      <c r="G9859">
        <v>167095</v>
      </c>
      <c r="H9859">
        <v>2</v>
      </c>
      <c r="I9859">
        <v>1</v>
      </c>
      <c r="J9859">
        <v>7558</v>
      </c>
    </row>
    <row r="9860" spans="1:10" x14ac:dyDescent="0.2">
      <c r="A9860" t="s">
        <v>33</v>
      </c>
      <c r="B9860" t="s">
        <v>55</v>
      </c>
      <c r="C9860">
        <v>2001</v>
      </c>
      <c r="D9860">
        <v>1.7</v>
      </c>
      <c r="E9860" t="s">
        <v>22</v>
      </c>
      <c r="F9860" t="s">
        <v>17</v>
      </c>
      <c r="G9860">
        <v>167431</v>
      </c>
      <c r="H9860">
        <v>4</v>
      </c>
      <c r="I9860">
        <v>3</v>
      </c>
      <c r="J9860">
        <v>6251</v>
      </c>
    </row>
    <row r="9861" spans="1:10" x14ac:dyDescent="0.2">
      <c r="A9861" t="s">
        <v>36</v>
      </c>
      <c r="B9861" t="s">
        <v>37</v>
      </c>
      <c r="C9861">
        <v>2019</v>
      </c>
      <c r="D9861">
        <v>2.5</v>
      </c>
      <c r="E9861" t="s">
        <v>12</v>
      </c>
      <c r="F9861" t="s">
        <v>25</v>
      </c>
      <c r="G9861">
        <v>11732</v>
      </c>
      <c r="H9861">
        <v>5</v>
      </c>
      <c r="I9861">
        <v>3</v>
      </c>
      <c r="J9861">
        <v>12065</v>
      </c>
    </row>
    <row r="9862" spans="1:10" x14ac:dyDescent="0.2">
      <c r="A9862" t="s">
        <v>33</v>
      </c>
      <c r="B9862" t="s">
        <v>43</v>
      </c>
      <c r="C9862">
        <v>2023</v>
      </c>
      <c r="D9862">
        <v>3.1</v>
      </c>
      <c r="E9862" t="s">
        <v>22</v>
      </c>
      <c r="F9862" t="s">
        <v>13</v>
      </c>
      <c r="G9862">
        <v>272813</v>
      </c>
      <c r="H9862">
        <v>2</v>
      </c>
      <c r="I9862">
        <v>2</v>
      </c>
      <c r="J9862">
        <v>10643</v>
      </c>
    </row>
    <row r="9863" spans="1:10" x14ac:dyDescent="0.2">
      <c r="A9863" t="s">
        <v>26</v>
      </c>
      <c r="B9863" t="s">
        <v>32</v>
      </c>
      <c r="C9863">
        <v>2019</v>
      </c>
      <c r="D9863">
        <v>3.2</v>
      </c>
      <c r="E9863" t="s">
        <v>28</v>
      </c>
      <c r="F9863" t="s">
        <v>17</v>
      </c>
      <c r="G9863">
        <v>95362</v>
      </c>
      <c r="H9863">
        <v>5</v>
      </c>
      <c r="I9863">
        <v>1</v>
      </c>
      <c r="J9863">
        <v>12592</v>
      </c>
    </row>
    <row r="9864" spans="1:10" x14ac:dyDescent="0.2">
      <c r="A9864" t="s">
        <v>18</v>
      </c>
      <c r="B9864" t="s">
        <v>52</v>
      </c>
      <c r="C9864">
        <v>2019</v>
      </c>
      <c r="D9864">
        <v>2</v>
      </c>
      <c r="E9864" t="s">
        <v>12</v>
      </c>
      <c r="F9864" t="s">
        <v>13</v>
      </c>
      <c r="G9864">
        <v>95927</v>
      </c>
      <c r="H9864">
        <v>2</v>
      </c>
      <c r="I9864">
        <v>5</v>
      </c>
      <c r="J9864">
        <v>9881</v>
      </c>
    </row>
    <row r="9865" spans="1:10" x14ac:dyDescent="0.2">
      <c r="A9865" t="s">
        <v>14</v>
      </c>
      <c r="B9865" t="s">
        <v>39</v>
      </c>
      <c r="C9865">
        <v>2002</v>
      </c>
      <c r="D9865">
        <v>1.8</v>
      </c>
      <c r="E9865" t="s">
        <v>28</v>
      </c>
      <c r="F9865" t="s">
        <v>25</v>
      </c>
      <c r="G9865">
        <v>109972</v>
      </c>
      <c r="H9865">
        <v>3</v>
      </c>
      <c r="I9865">
        <v>3</v>
      </c>
      <c r="J9865">
        <v>4300</v>
      </c>
    </row>
    <row r="9866" spans="1:10" x14ac:dyDescent="0.2">
      <c r="A9866" t="s">
        <v>23</v>
      </c>
      <c r="B9866" t="s">
        <v>24</v>
      </c>
      <c r="C9866">
        <v>2002</v>
      </c>
      <c r="D9866">
        <v>4.9000000000000004</v>
      </c>
      <c r="E9866" t="s">
        <v>28</v>
      </c>
      <c r="F9866" t="s">
        <v>25</v>
      </c>
      <c r="G9866">
        <v>51900</v>
      </c>
      <c r="H9866">
        <v>3</v>
      </c>
      <c r="I9866">
        <v>2</v>
      </c>
      <c r="J9866">
        <v>8562</v>
      </c>
    </row>
    <row r="9867" spans="1:10" x14ac:dyDescent="0.2">
      <c r="A9867" t="s">
        <v>23</v>
      </c>
      <c r="B9867" t="s">
        <v>38</v>
      </c>
      <c r="C9867">
        <v>2016</v>
      </c>
      <c r="D9867">
        <v>3.2</v>
      </c>
      <c r="E9867" t="s">
        <v>16</v>
      </c>
      <c r="F9867" t="s">
        <v>25</v>
      </c>
      <c r="G9867">
        <v>2407</v>
      </c>
      <c r="H9867">
        <v>2</v>
      </c>
      <c r="I9867">
        <v>4</v>
      </c>
      <c r="J9867">
        <v>13051</v>
      </c>
    </row>
    <row r="9868" spans="1:10" x14ac:dyDescent="0.2">
      <c r="A9868" t="s">
        <v>26</v>
      </c>
      <c r="B9868" t="s">
        <v>27</v>
      </c>
      <c r="C9868">
        <v>2023</v>
      </c>
      <c r="D9868">
        <v>2.7</v>
      </c>
      <c r="E9868" t="s">
        <v>22</v>
      </c>
      <c r="F9868" t="s">
        <v>25</v>
      </c>
      <c r="G9868">
        <v>133691</v>
      </c>
      <c r="H9868">
        <v>3</v>
      </c>
      <c r="I9868">
        <v>3</v>
      </c>
      <c r="J9868">
        <v>13026</v>
      </c>
    </row>
    <row r="9869" spans="1:10" x14ac:dyDescent="0.2">
      <c r="A9869" t="s">
        <v>18</v>
      </c>
      <c r="B9869" t="s">
        <v>52</v>
      </c>
      <c r="C9869">
        <v>2008</v>
      </c>
      <c r="D9869">
        <v>4.0999999999999996</v>
      </c>
      <c r="E9869" t="s">
        <v>28</v>
      </c>
      <c r="F9869" t="s">
        <v>13</v>
      </c>
      <c r="G9869">
        <v>249477</v>
      </c>
      <c r="H9869">
        <v>2</v>
      </c>
      <c r="I9869">
        <v>3</v>
      </c>
      <c r="J9869">
        <v>5610</v>
      </c>
    </row>
    <row r="9870" spans="1:10" x14ac:dyDescent="0.2">
      <c r="A9870" t="s">
        <v>23</v>
      </c>
      <c r="B9870" t="s">
        <v>24</v>
      </c>
      <c r="C9870">
        <v>2003</v>
      </c>
      <c r="D9870">
        <v>1.9</v>
      </c>
      <c r="E9870" t="s">
        <v>12</v>
      </c>
      <c r="F9870" t="s">
        <v>25</v>
      </c>
      <c r="G9870">
        <v>197581</v>
      </c>
      <c r="H9870">
        <v>5</v>
      </c>
      <c r="I9870">
        <v>5</v>
      </c>
      <c r="J9870">
        <v>2948</v>
      </c>
    </row>
    <row r="9871" spans="1:10" x14ac:dyDescent="0.2">
      <c r="A9871" t="s">
        <v>23</v>
      </c>
      <c r="B9871" t="s">
        <v>45</v>
      </c>
      <c r="C9871">
        <v>2023</v>
      </c>
      <c r="D9871">
        <v>4.7</v>
      </c>
      <c r="E9871" t="s">
        <v>22</v>
      </c>
      <c r="F9871" t="s">
        <v>25</v>
      </c>
      <c r="G9871">
        <v>216536</v>
      </c>
      <c r="H9871">
        <v>2</v>
      </c>
      <c r="I9871">
        <v>5</v>
      </c>
      <c r="J9871">
        <v>13369</v>
      </c>
    </row>
    <row r="9872" spans="1:10" x14ac:dyDescent="0.2">
      <c r="A9872" t="s">
        <v>20</v>
      </c>
      <c r="B9872" t="s">
        <v>50</v>
      </c>
      <c r="C9872">
        <v>2010</v>
      </c>
      <c r="D9872">
        <v>3.8</v>
      </c>
      <c r="E9872" t="s">
        <v>28</v>
      </c>
      <c r="F9872" t="s">
        <v>13</v>
      </c>
      <c r="G9872">
        <v>194513</v>
      </c>
      <c r="H9872">
        <v>2</v>
      </c>
      <c r="I9872">
        <v>1</v>
      </c>
      <c r="J9872">
        <v>7009</v>
      </c>
    </row>
    <row r="9873" spans="1:10" x14ac:dyDescent="0.2">
      <c r="A9873" t="s">
        <v>33</v>
      </c>
      <c r="B9873" t="s">
        <v>55</v>
      </c>
      <c r="C9873">
        <v>2013</v>
      </c>
      <c r="D9873">
        <v>4.5999999999999996</v>
      </c>
      <c r="E9873" t="s">
        <v>28</v>
      </c>
      <c r="F9873" t="s">
        <v>17</v>
      </c>
      <c r="G9873">
        <v>183843</v>
      </c>
      <c r="H9873">
        <v>4</v>
      </c>
      <c r="I9873">
        <v>2</v>
      </c>
      <c r="J9873">
        <v>10423</v>
      </c>
    </row>
    <row r="9874" spans="1:10" x14ac:dyDescent="0.2">
      <c r="A9874" t="s">
        <v>40</v>
      </c>
      <c r="B9874" t="s">
        <v>41</v>
      </c>
      <c r="C9874">
        <v>2005</v>
      </c>
      <c r="D9874">
        <v>3.8</v>
      </c>
      <c r="E9874" t="s">
        <v>22</v>
      </c>
      <c r="F9874" t="s">
        <v>17</v>
      </c>
      <c r="G9874">
        <v>189411</v>
      </c>
      <c r="H9874">
        <v>4</v>
      </c>
      <c r="I9874">
        <v>4</v>
      </c>
      <c r="J9874">
        <v>9111</v>
      </c>
    </row>
    <row r="9875" spans="1:10" x14ac:dyDescent="0.2">
      <c r="A9875" t="s">
        <v>20</v>
      </c>
      <c r="B9875" t="s">
        <v>42</v>
      </c>
      <c r="C9875">
        <v>2023</v>
      </c>
      <c r="D9875">
        <v>1.2</v>
      </c>
      <c r="E9875" t="s">
        <v>16</v>
      </c>
      <c r="F9875" t="s">
        <v>25</v>
      </c>
      <c r="G9875">
        <v>247175</v>
      </c>
      <c r="H9875">
        <v>4</v>
      </c>
      <c r="I9875">
        <v>1</v>
      </c>
      <c r="J9875">
        <v>8256</v>
      </c>
    </row>
    <row r="9876" spans="1:10" x14ac:dyDescent="0.2">
      <c r="A9876" t="s">
        <v>29</v>
      </c>
      <c r="B9876" t="s">
        <v>30</v>
      </c>
      <c r="C9876">
        <v>2019</v>
      </c>
      <c r="D9876">
        <v>4.3</v>
      </c>
      <c r="E9876" t="s">
        <v>12</v>
      </c>
      <c r="F9876" t="s">
        <v>17</v>
      </c>
      <c r="G9876">
        <v>128924</v>
      </c>
      <c r="H9876">
        <v>3</v>
      </c>
      <c r="I9876">
        <v>4</v>
      </c>
      <c r="J9876">
        <v>13021</v>
      </c>
    </row>
    <row r="9877" spans="1:10" x14ac:dyDescent="0.2">
      <c r="A9877" t="s">
        <v>29</v>
      </c>
      <c r="B9877" t="s">
        <v>56</v>
      </c>
      <c r="C9877">
        <v>2009</v>
      </c>
      <c r="D9877">
        <v>4.9000000000000004</v>
      </c>
      <c r="E9877" t="s">
        <v>28</v>
      </c>
      <c r="F9877" t="s">
        <v>17</v>
      </c>
      <c r="G9877">
        <v>16164</v>
      </c>
      <c r="H9877">
        <v>3</v>
      </c>
      <c r="I9877">
        <v>3</v>
      </c>
      <c r="J9877">
        <v>12876</v>
      </c>
    </row>
    <row r="9878" spans="1:10" x14ac:dyDescent="0.2">
      <c r="A9878" t="s">
        <v>14</v>
      </c>
      <c r="B9878" t="s">
        <v>39</v>
      </c>
      <c r="C9878">
        <v>2019</v>
      </c>
      <c r="D9878">
        <v>3.9</v>
      </c>
      <c r="E9878" t="s">
        <v>12</v>
      </c>
      <c r="F9878" t="s">
        <v>13</v>
      </c>
      <c r="G9878">
        <v>39103</v>
      </c>
      <c r="H9878">
        <v>4</v>
      </c>
      <c r="I9878">
        <v>4</v>
      </c>
      <c r="J9878">
        <v>12917</v>
      </c>
    </row>
    <row r="9879" spans="1:10" x14ac:dyDescent="0.2">
      <c r="A9879" t="s">
        <v>36</v>
      </c>
      <c r="B9879" t="s">
        <v>53</v>
      </c>
      <c r="C9879">
        <v>2004</v>
      </c>
      <c r="D9879">
        <v>1.6</v>
      </c>
      <c r="E9879" t="s">
        <v>22</v>
      </c>
      <c r="F9879" t="s">
        <v>25</v>
      </c>
      <c r="G9879">
        <v>147680</v>
      </c>
      <c r="H9879">
        <v>4</v>
      </c>
      <c r="I9879">
        <v>4</v>
      </c>
      <c r="J9879">
        <v>5946</v>
      </c>
    </row>
    <row r="9880" spans="1:10" x14ac:dyDescent="0.2">
      <c r="A9880" t="s">
        <v>40</v>
      </c>
      <c r="B9880" t="s">
        <v>49</v>
      </c>
      <c r="C9880">
        <v>2008</v>
      </c>
      <c r="D9880">
        <v>1.2</v>
      </c>
      <c r="E9880" t="s">
        <v>16</v>
      </c>
      <c r="F9880" t="s">
        <v>25</v>
      </c>
      <c r="G9880">
        <v>178281</v>
      </c>
      <c r="H9880">
        <v>2</v>
      </c>
      <c r="I9880">
        <v>2</v>
      </c>
      <c r="J9880">
        <v>5134</v>
      </c>
    </row>
    <row r="9881" spans="1:10" x14ac:dyDescent="0.2">
      <c r="A9881" t="s">
        <v>10</v>
      </c>
      <c r="B9881" t="s">
        <v>11</v>
      </c>
      <c r="C9881">
        <v>2008</v>
      </c>
      <c r="D9881">
        <v>4.3</v>
      </c>
      <c r="E9881" t="s">
        <v>12</v>
      </c>
      <c r="F9881" t="s">
        <v>17</v>
      </c>
      <c r="G9881">
        <v>59374</v>
      </c>
      <c r="H9881">
        <v>4</v>
      </c>
      <c r="I9881">
        <v>3</v>
      </c>
      <c r="J9881">
        <v>11112</v>
      </c>
    </row>
    <row r="9882" spans="1:10" x14ac:dyDescent="0.2">
      <c r="A9882" t="s">
        <v>26</v>
      </c>
      <c r="B9882" t="s">
        <v>47</v>
      </c>
      <c r="C9882">
        <v>2014</v>
      </c>
      <c r="D9882">
        <v>1.1000000000000001</v>
      </c>
      <c r="E9882" t="s">
        <v>12</v>
      </c>
      <c r="F9882" t="s">
        <v>25</v>
      </c>
      <c r="G9882">
        <v>10769</v>
      </c>
      <c r="H9882">
        <v>5</v>
      </c>
      <c r="I9882">
        <v>5</v>
      </c>
      <c r="J9882">
        <v>9184</v>
      </c>
    </row>
    <row r="9883" spans="1:10" x14ac:dyDescent="0.2">
      <c r="A9883" t="s">
        <v>14</v>
      </c>
      <c r="B9883" t="s">
        <v>15</v>
      </c>
      <c r="C9883">
        <v>2015</v>
      </c>
      <c r="D9883">
        <v>2.5</v>
      </c>
      <c r="E9883" t="s">
        <v>12</v>
      </c>
      <c r="F9883" t="s">
        <v>17</v>
      </c>
      <c r="G9883">
        <v>228993</v>
      </c>
      <c r="H9883">
        <v>2</v>
      </c>
      <c r="I9883">
        <v>3</v>
      </c>
      <c r="J9883">
        <v>8020</v>
      </c>
    </row>
    <row r="9884" spans="1:10" x14ac:dyDescent="0.2">
      <c r="A9884" t="s">
        <v>36</v>
      </c>
      <c r="B9884" t="s">
        <v>53</v>
      </c>
      <c r="C9884">
        <v>2008</v>
      </c>
      <c r="D9884">
        <v>4.3</v>
      </c>
      <c r="E9884" t="s">
        <v>16</v>
      </c>
      <c r="F9884" t="s">
        <v>25</v>
      </c>
      <c r="G9884">
        <v>124795</v>
      </c>
      <c r="H9884">
        <v>4</v>
      </c>
      <c r="I9884">
        <v>4</v>
      </c>
      <c r="J9884">
        <v>9304</v>
      </c>
    </row>
    <row r="9885" spans="1:10" x14ac:dyDescent="0.2">
      <c r="A9885" t="s">
        <v>33</v>
      </c>
      <c r="B9885" t="s">
        <v>34</v>
      </c>
      <c r="C9885">
        <v>2015</v>
      </c>
      <c r="D9885">
        <v>4.9000000000000004</v>
      </c>
      <c r="E9885" t="s">
        <v>12</v>
      </c>
      <c r="F9885" t="s">
        <v>13</v>
      </c>
      <c r="G9885">
        <v>28128</v>
      </c>
      <c r="H9885">
        <v>2</v>
      </c>
      <c r="I9885">
        <v>4</v>
      </c>
      <c r="J9885">
        <v>12937</v>
      </c>
    </row>
    <row r="9886" spans="1:10" x14ac:dyDescent="0.2">
      <c r="A9886" t="s">
        <v>36</v>
      </c>
      <c r="B9886" t="s">
        <v>37</v>
      </c>
      <c r="C9886">
        <v>2014</v>
      </c>
      <c r="D9886">
        <v>4.9000000000000004</v>
      </c>
      <c r="E9886" t="s">
        <v>12</v>
      </c>
      <c r="F9886" t="s">
        <v>17</v>
      </c>
      <c r="G9886">
        <v>175562</v>
      </c>
      <c r="H9886">
        <v>5</v>
      </c>
      <c r="I9886">
        <v>5</v>
      </c>
      <c r="J9886">
        <v>11188</v>
      </c>
    </row>
    <row r="9887" spans="1:10" x14ac:dyDescent="0.2">
      <c r="A9887" t="s">
        <v>23</v>
      </c>
      <c r="B9887" t="s">
        <v>45</v>
      </c>
      <c r="C9887">
        <v>2005</v>
      </c>
      <c r="D9887">
        <v>2.5</v>
      </c>
      <c r="E9887" t="s">
        <v>12</v>
      </c>
      <c r="F9887" t="s">
        <v>25</v>
      </c>
      <c r="G9887">
        <v>183684</v>
      </c>
      <c r="H9887">
        <v>5</v>
      </c>
      <c r="I9887">
        <v>1</v>
      </c>
      <c r="J9887">
        <v>4426</v>
      </c>
    </row>
    <row r="9888" spans="1:10" x14ac:dyDescent="0.2">
      <c r="A9888" t="s">
        <v>14</v>
      </c>
      <c r="B9888" t="s">
        <v>46</v>
      </c>
      <c r="C9888">
        <v>2002</v>
      </c>
      <c r="D9888">
        <v>4.2</v>
      </c>
      <c r="E9888" t="s">
        <v>22</v>
      </c>
      <c r="F9888" t="s">
        <v>25</v>
      </c>
      <c r="G9888">
        <v>213561</v>
      </c>
      <c r="H9888">
        <v>5</v>
      </c>
      <c r="I9888">
        <v>1</v>
      </c>
      <c r="J9888">
        <v>6628</v>
      </c>
    </row>
    <row r="9889" spans="1:10" x14ac:dyDescent="0.2">
      <c r="A9889" t="s">
        <v>10</v>
      </c>
      <c r="B9889" t="s">
        <v>31</v>
      </c>
      <c r="C9889">
        <v>2018</v>
      </c>
      <c r="D9889">
        <v>4.7</v>
      </c>
      <c r="E9889" t="s">
        <v>12</v>
      </c>
      <c r="F9889" t="s">
        <v>17</v>
      </c>
      <c r="G9889">
        <v>265068</v>
      </c>
      <c r="H9889">
        <v>3</v>
      </c>
      <c r="I9889">
        <v>3</v>
      </c>
      <c r="J9889">
        <v>10398</v>
      </c>
    </row>
    <row r="9890" spans="1:10" x14ac:dyDescent="0.2">
      <c r="A9890" t="s">
        <v>20</v>
      </c>
      <c r="B9890" t="s">
        <v>21</v>
      </c>
      <c r="C9890">
        <v>2000</v>
      </c>
      <c r="D9890">
        <v>3.2</v>
      </c>
      <c r="E9890" t="s">
        <v>16</v>
      </c>
      <c r="F9890" t="s">
        <v>13</v>
      </c>
      <c r="G9890">
        <v>5681</v>
      </c>
      <c r="H9890">
        <v>5</v>
      </c>
      <c r="I9890">
        <v>2</v>
      </c>
      <c r="J9890">
        <v>8186</v>
      </c>
    </row>
    <row r="9891" spans="1:10" x14ac:dyDescent="0.2">
      <c r="A9891" t="s">
        <v>14</v>
      </c>
      <c r="B9891" t="s">
        <v>46</v>
      </c>
      <c r="C9891">
        <v>2003</v>
      </c>
      <c r="D9891">
        <v>1.9</v>
      </c>
      <c r="E9891" t="s">
        <v>22</v>
      </c>
      <c r="F9891" t="s">
        <v>13</v>
      </c>
      <c r="G9891">
        <v>205207</v>
      </c>
      <c r="H9891">
        <v>4</v>
      </c>
      <c r="I9891">
        <v>1</v>
      </c>
      <c r="J9891">
        <v>4795</v>
      </c>
    </row>
    <row r="9892" spans="1:10" x14ac:dyDescent="0.2">
      <c r="A9892" t="s">
        <v>14</v>
      </c>
      <c r="B9892" t="s">
        <v>39</v>
      </c>
      <c r="C9892">
        <v>2001</v>
      </c>
      <c r="D9892">
        <v>2.9</v>
      </c>
      <c r="E9892" t="s">
        <v>28</v>
      </c>
      <c r="F9892" t="s">
        <v>17</v>
      </c>
      <c r="G9892">
        <v>166415</v>
      </c>
      <c r="H9892">
        <v>4</v>
      </c>
      <c r="I9892">
        <v>3</v>
      </c>
      <c r="J9892">
        <v>5471</v>
      </c>
    </row>
    <row r="9893" spans="1:10" x14ac:dyDescent="0.2">
      <c r="A9893" t="s">
        <v>40</v>
      </c>
      <c r="B9893" t="s">
        <v>51</v>
      </c>
      <c r="C9893">
        <v>2018</v>
      </c>
      <c r="D9893">
        <v>4.2</v>
      </c>
      <c r="E9893" t="s">
        <v>16</v>
      </c>
      <c r="F9893" t="s">
        <v>17</v>
      </c>
      <c r="G9893">
        <v>50161</v>
      </c>
      <c r="H9893">
        <v>3</v>
      </c>
      <c r="I9893">
        <v>3</v>
      </c>
      <c r="J9893">
        <v>15196</v>
      </c>
    </row>
    <row r="9894" spans="1:10" x14ac:dyDescent="0.2">
      <c r="A9894" t="s">
        <v>14</v>
      </c>
      <c r="B9894" t="s">
        <v>39</v>
      </c>
      <c r="C9894">
        <v>2017</v>
      </c>
      <c r="D9894">
        <v>1.2</v>
      </c>
      <c r="E9894" t="s">
        <v>12</v>
      </c>
      <c r="F9894" t="s">
        <v>17</v>
      </c>
      <c r="G9894">
        <v>270746</v>
      </c>
      <c r="H9894">
        <v>2</v>
      </c>
      <c r="I9894">
        <v>1</v>
      </c>
      <c r="J9894">
        <v>6485</v>
      </c>
    </row>
    <row r="9895" spans="1:10" x14ac:dyDescent="0.2">
      <c r="A9895" t="s">
        <v>26</v>
      </c>
      <c r="B9895" t="s">
        <v>32</v>
      </c>
      <c r="C9895">
        <v>2020</v>
      </c>
      <c r="D9895">
        <v>4.4000000000000004</v>
      </c>
      <c r="E9895" t="s">
        <v>12</v>
      </c>
      <c r="F9895" t="s">
        <v>25</v>
      </c>
      <c r="G9895">
        <v>71566</v>
      </c>
      <c r="H9895">
        <v>3</v>
      </c>
      <c r="I9895">
        <v>4</v>
      </c>
      <c r="J9895">
        <v>13068</v>
      </c>
    </row>
    <row r="9896" spans="1:10" x14ac:dyDescent="0.2">
      <c r="A9896" t="s">
        <v>18</v>
      </c>
      <c r="B9896" t="s">
        <v>52</v>
      </c>
      <c r="C9896">
        <v>2007</v>
      </c>
      <c r="D9896">
        <v>2.6</v>
      </c>
      <c r="E9896" t="s">
        <v>16</v>
      </c>
      <c r="F9896" t="s">
        <v>13</v>
      </c>
      <c r="G9896">
        <v>263333</v>
      </c>
      <c r="H9896">
        <v>4</v>
      </c>
      <c r="I9896">
        <v>4</v>
      </c>
      <c r="J9896">
        <v>4533</v>
      </c>
    </row>
    <row r="9897" spans="1:10" x14ac:dyDescent="0.2">
      <c r="A9897" t="s">
        <v>33</v>
      </c>
      <c r="B9897" t="s">
        <v>34</v>
      </c>
      <c r="C9897">
        <v>2017</v>
      </c>
      <c r="D9897">
        <v>1</v>
      </c>
      <c r="E9897" t="s">
        <v>22</v>
      </c>
      <c r="F9897" t="s">
        <v>13</v>
      </c>
      <c r="G9897">
        <v>241408</v>
      </c>
      <c r="H9897">
        <v>5</v>
      </c>
      <c r="I9897">
        <v>1</v>
      </c>
      <c r="J9897">
        <v>7371</v>
      </c>
    </row>
    <row r="9898" spans="1:10" x14ac:dyDescent="0.2">
      <c r="A9898" t="s">
        <v>29</v>
      </c>
      <c r="B9898" t="s">
        <v>35</v>
      </c>
      <c r="C9898">
        <v>2023</v>
      </c>
      <c r="D9898">
        <v>3.2</v>
      </c>
      <c r="E9898" t="s">
        <v>22</v>
      </c>
      <c r="F9898" t="s">
        <v>25</v>
      </c>
      <c r="G9898">
        <v>230001</v>
      </c>
      <c r="H9898">
        <v>5</v>
      </c>
      <c r="I9898">
        <v>2</v>
      </c>
      <c r="J9898">
        <v>11599</v>
      </c>
    </row>
    <row r="9899" spans="1:10" x14ac:dyDescent="0.2">
      <c r="A9899" t="s">
        <v>33</v>
      </c>
      <c r="B9899" t="s">
        <v>55</v>
      </c>
      <c r="C9899">
        <v>2005</v>
      </c>
      <c r="D9899">
        <v>1.8</v>
      </c>
      <c r="E9899" t="s">
        <v>16</v>
      </c>
      <c r="F9899" t="s">
        <v>25</v>
      </c>
      <c r="G9899">
        <v>273362</v>
      </c>
      <c r="H9899">
        <v>3</v>
      </c>
      <c r="I9899">
        <v>3</v>
      </c>
      <c r="J9899">
        <v>2932</v>
      </c>
    </row>
    <row r="9900" spans="1:10" x14ac:dyDescent="0.2">
      <c r="A9900" t="s">
        <v>40</v>
      </c>
      <c r="B9900" t="s">
        <v>51</v>
      </c>
      <c r="C9900">
        <v>2019</v>
      </c>
      <c r="D9900">
        <v>3.1</v>
      </c>
      <c r="E9900" t="s">
        <v>12</v>
      </c>
      <c r="F9900" t="s">
        <v>13</v>
      </c>
      <c r="G9900">
        <v>64185</v>
      </c>
      <c r="H9900">
        <v>3</v>
      </c>
      <c r="I9900">
        <v>3</v>
      </c>
      <c r="J9900">
        <v>11616</v>
      </c>
    </row>
    <row r="9901" spans="1:10" x14ac:dyDescent="0.2">
      <c r="A9901" t="s">
        <v>29</v>
      </c>
      <c r="B9901" t="s">
        <v>30</v>
      </c>
      <c r="C9901">
        <v>2010</v>
      </c>
      <c r="D9901">
        <v>1.5</v>
      </c>
      <c r="E9901" t="s">
        <v>12</v>
      </c>
      <c r="F9901" t="s">
        <v>13</v>
      </c>
      <c r="G9901">
        <v>170395</v>
      </c>
      <c r="H9901">
        <v>3</v>
      </c>
      <c r="I9901">
        <v>4</v>
      </c>
      <c r="J9901">
        <v>5192</v>
      </c>
    </row>
    <row r="9902" spans="1:10" x14ac:dyDescent="0.2">
      <c r="A9902" t="s">
        <v>14</v>
      </c>
      <c r="B9902" t="s">
        <v>15</v>
      </c>
      <c r="C9902">
        <v>2023</v>
      </c>
      <c r="D9902">
        <v>2.2999999999999998</v>
      </c>
      <c r="E9902" t="s">
        <v>28</v>
      </c>
      <c r="F9902" t="s">
        <v>17</v>
      </c>
      <c r="G9902">
        <v>233943</v>
      </c>
      <c r="H9902">
        <v>2</v>
      </c>
      <c r="I9902">
        <v>5</v>
      </c>
      <c r="J9902">
        <v>10121</v>
      </c>
    </row>
    <row r="9903" spans="1:10" x14ac:dyDescent="0.2">
      <c r="A9903" t="s">
        <v>36</v>
      </c>
      <c r="B9903" t="s">
        <v>53</v>
      </c>
      <c r="C9903">
        <v>2009</v>
      </c>
      <c r="D9903">
        <v>4.7</v>
      </c>
      <c r="E9903" t="s">
        <v>28</v>
      </c>
      <c r="F9903" t="s">
        <v>25</v>
      </c>
      <c r="G9903">
        <v>122862</v>
      </c>
      <c r="H9903">
        <v>4</v>
      </c>
      <c r="I9903">
        <v>2</v>
      </c>
      <c r="J9903">
        <v>9042</v>
      </c>
    </row>
    <row r="9904" spans="1:10" x14ac:dyDescent="0.2">
      <c r="A9904" t="s">
        <v>14</v>
      </c>
      <c r="B9904" t="s">
        <v>46</v>
      </c>
      <c r="C9904">
        <v>2011</v>
      </c>
      <c r="D9904">
        <v>3.8</v>
      </c>
      <c r="E9904" t="s">
        <v>22</v>
      </c>
      <c r="F9904" t="s">
        <v>25</v>
      </c>
      <c r="G9904">
        <v>56331</v>
      </c>
      <c r="H9904">
        <v>2</v>
      </c>
      <c r="I9904">
        <v>5</v>
      </c>
      <c r="J9904">
        <v>12073</v>
      </c>
    </row>
    <row r="9905" spans="1:10" x14ac:dyDescent="0.2">
      <c r="A9905" t="s">
        <v>18</v>
      </c>
      <c r="B9905" t="s">
        <v>52</v>
      </c>
      <c r="C9905">
        <v>2007</v>
      </c>
      <c r="D9905">
        <v>2.2999999999999998</v>
      </c>
      <c r="E9905" t="s">
        <v>22</v>
      </c>
      <c r="F9905" t="s">
        <v>13</v>
      </c>
      <c r="G9905">
        <v>186395</v>
      </c>
      <c r="H9905">
        <v>2</v>
      </c>
      <c r="I9905">
        <v>5</v>
      </c>
      <c r="J9905">
        <v>6772</v>
      </c>
    </row>
    <row r="9906" spans="1:10" x14ac:dyDescent="0.2">
      <c r="A9906" t="s">
        <v>36</v>
      </c>
      <c r="B9906" t="s">
        <v>37</v>
      </c>
      <c r="C9906">
        <v>2023</v>
      </c>
      <c r="D9906">
        <v>1.8</v>
      </c>
      <c r="E9906" t="s">
        <v>22</v>
      </c>
      <c r="F9906" t="s">
        <v>13</v>
      </c>
      <c r="G9906">
        <v>170719</v>
      </c>
      <c r="H9906">
        <v>3</v>
      </c>
      <c r="I9906">
        <v>2</v>
      </c>
      <c r="J9906">
        <v>11385</v>
      </c>
    </row>
    <row r="9907" spans="1:10" x14ac:dyDescent="0.2">
      <c r="A9907" t="s">
        <v>18</v>
      </c>
      <c r="B9907" t="s">
        <v>19</v>
      </c>
      <c r="C9907">
        <v>2012</v>
      </c>
      <c r="D9907">
        <v>2.6</v>
      </c>
      <c r="E9907" t="s">
        <v>12</v>
      </c>
      <c r="F9907" t="s">
        <v>17</v>
      </c>
      <c r="G9907">
        <v>31130</v>
      </c>
      <c r="H9907">
        <v>4</v>
      </c>
      <c r="I9907">
        <v>5</v>
      </c>
      <c r="J9907">
        <v>11177</v>
      </c>
    </row>
    <row r="9908" spans="1:10" x14ac:dyDescent="0.2">
      <c r="A9908" t="s">
        <v>26</v>
      </c>
      <c r="B9908" t="s">
        <v>27</v>
      </c>
      <c r="C9908">
        <v>2006</v>
      </c>
      <c r="D9908">
        <v>2.5</v>
      </c>
      <c r="E9908" t="s">
        <v>12</v>
      </c>
      <c r="F9908" t="s">
        <v>25</v>
      </c>
      <c r="G9908">
        <v>247781</v>
      </c>
      <c r="H9908">
        <v>5</v>
      </c>
      <c r="I9908">
        <v>4</v>
      </c>
      <c r="J9908">
        <v>3444</v>
      </c>
    </row>
    <row r="9909" spans="1:10" x14ac:dyDescent="0.2">
      <c r="A9909" t="s">
        <v>20</v>
      </c>
      <c r="B9909" t="s">
        <v>50</v>
      </c>
      <c r="C9909">
        <v>2002</v>
      </c>
      <c r="D9909">
        <v>1.9</v>
      </c>
      <c r="E9909" t="s">
        <v>16</v>
      </c>
      <c r="F9909" t="s">
        <v>17</v>
      </c>
      <c r="G9909">
        <v>40115</v>
      </c>
      <c r="H9909">
        <v>2</v>
      </c>
      <c r="I9909">
        <v>3</v>
      </c>
      <c r="J9909">
        <v>8297</v>
      </c>
    </row>
    <row r="9910" spans="1:10" x14ac:dyDescent="0.2">
      <c r="A9910" t="s">
        <v>23</v>
      </c>
      <c r="B9910" t="s">
        <v>38</v>
      </c>
      <c r="C9910">
        <v>2017</v>
      </c>
      <c r="D9910">
        <v>4.9000000000000004</v>
      </c>
      <c r="E9910" t="s">
        <v>22</v>
      </c>
      <c r="F9910" t="s">
        <v>17</v>
      </c>
      <c r="G9910">
        <v>282214</v>
      </c>
      <c r="H9910">
        <v>3</v>
      </c>
      <c r="I9910">
        <v>4</v>
      </c>
      <c r="J9910">
        <v>11955</v>
      </c>
    </row>
    <row r="9911" spans="1:10" x14ac:dyDescent="0.2">
      <c r="A9911" t="s">
        <v>10</v>
      </c>
      <c r="B9911" t="s">
        <v>31</v>
      </c>
      <c r="C9911">
        <v>2004</v>
      </c>
      <c r="D9911">
        <v>3.3</v>
      </c>
      <c r="E9911" t="s">
        <v>16</v>
      </c>
      <c r="F9911" t="s">
        <v>25</v>
      </c>
      <c r="G9911">
        <v>285789</v>
      </c>
      <c r="H9911">
        <v>5</v>
      </c>
      <c r="I9911">
        <v>2</v>
      </c>
      <c r="J9911">
        <v>3884</v>
      </c>
    </row>
    <row r="9912" spans="1:10" x14ac:dyDescent="0.2">
      <c r="A9912" t="s">
        <v>26</v>
      </c>
      <c r="B9912" t="s">
        <v>27</v>
      </c>
      <c r="C9912">
        <v>2007</v>
      </c>
      <c r="D9912">
        <v>1.4</v>
      </c>
      <c r="E9912" t="s">
        <v>12</v>
      </c>
      <c r="F9912" t="s">
        <v>13</v>
      </c>
      <c r="G9912">
        <v>248915</v>
      </c>
      <c r="H9912">
        <v>4</v>
      </c>
      <c r="I9912">
        <v>5</v>
      </c>
      <c r="J9912">
        <v>2621</v>
      </c>
    </row>
    <row r="9913" spans="1:10" x14ac:dyDescent="0.2">
      <c r="A9913" t="s">
        <v>36</v>
      </c>
      <c r="B9913" t="s">
        <v>37</v>
      </c>
      <c r="C9913">
        <v>2000</v>
      </c>
      <c r="D9913">
        <v>1.5</v>
      </c>
      <c r="E9913" t="s">
        <v>28</v>
      </c>
      <c r="F9913" t="s">
        <v>17</v>
      </c>
      <c r="G9913">
        <v>17989</v>
      </c>
      <c r="H9913">
        <v>3</v>
      </c>
      <c r="I9913">
        <v>4</v>
      </c>
      <c r="J9913">
        <v>6740</v>
      </c>
    </row>
    <row r="9914" spans="1:10" x14ac:dyDescent="0.2">
      <c r="A9914" t="s">
        <v>18</v>
      </c>
      <c r="B9914" t="s">
        <v>52</v>
      </c>
      <c r="C9914">
        <v>2005</v>
      </c>
      <c r="D9914">
        <v>4.3</v>
      </c>
      <c r="E9914" t="s">
        <v>28</v>
      </c>
      <c r="F9914" t="s">
        <v>25</v>
      </c>
      <c r="G9914">
        <v>133242</v>
      </c>
      <c r="H9914">
        <v>5</v>
      </c>
      <c r="I9914">
        <v>4</v>
      </c>
      <c r="J9914">
        <v>7235</v>
      </c>
    </row>
    <row r="9915" spans="1:10" x14ac:dyDescent="0.2">
      <c r="A9915" t="s">
        <v>10</v>
      </c>
      <c r="B9915" t="s">
        <v>48</v>
      </c>
      <c r="C9915">
        <v>2014</v>
      </c>
      <c r="D9915">
        <v>4.5999999999999996</v>
      </c>
      <c r="E9915" t="s">
        <v>12</v>
      </c>
      <c r="F9915" t="s">
        <v>25</v>
      </c>
      <c r="G9915">
        <v>193673</v>
      </c>
      <c r="H9915">
        <v>2</v>
      </c>
      <c r="I9915">
        <v>4</v>
      </c>
      <c r="J9915">
        <v>9026</v>
      </c>
    </row>
    <row r="9916" spans="1:10" x14ac:dyDescent="0.2">
      <c r="A9916" t="s">
        <v>36</v>
      </c>
      <c r="B9916" t="s">
        <v>37</v>
      </c>
      <c r="C9916">
        <v>2007</v>
      </c>
      <c r="D9916">
        <v>1.7</v>
      </c>
      <c r="E9916" t="s">
        <v>12</v>
      </c>
      <c r="F9916" t="s">
        <v>25</v>
      </c>
      <c r="G9916">
        <v>242693</v>
      </c>
      <c r="H9916">
        <v>2</v>
      </c>
      <c r="I9916">
        <v>3</v>
      </c>
      <c r="J9916">
        <v>3046</v>
      </c>
    </row>
    <row r="9917" spans="1:10" x14ac:dyDescent="0.2">
      <c r="A9917" t="s">
        <v>14</v>
      </c>
      <c r="B9917" t="s">
        <v>39</v>
      </c>
      <c r="C9917">
        <v>2020</v>
      </c>
      <c r="D9917">
        <v>4.2</v>
      </c>
      <c r="E9917" t="s">
        <v>22</v>
      </c>
      <c r="F9917" t="s">
        <v>25</v>
      </c>
      <c r="G9917">
        <v>38561</v>
      </c>
      <c r="H9917">
        <v>4</v>
      </c>
      <c r="I9917">
        <v>2</v>
      </c>
      <c r="J9917">
        <v>15528</v>
      </c>
    </row>
    <row r="9918" spans="1:10" x14ac:dyDescent="0.2">
      <c r="A9918" t="s">
        <v>20</v>
      </c>
      <c r="B9918" t="s">
        <v>21</v>
      </c>
      <c r="C9918">
        <v>2020</v>
      </c>
      <c r="D9918">
        <v>4.0999999999999996</v>
      </c>
      <c r="E9918" t="s">
        <v>12</v>
      </c>
      <c r="F9918" t="s">
        <v>17</v>
      </c>
      <c r="G9918">
        <v>46625</v>
      </c>
      <c r="H9918">
        <v>4</v>
      </c>
      <c r="I9918">
        <v>4</v>
      </c>
      <c r="J9918">
        <v>14767</v>
      </c>
    </row>
    <row r="9919" spans="1:10" x14ac:dyDescent="0.2">
      <c r="A9919" t="s">
        <v>29</v>
      </c>
      <c r="B9919" t="s">
        <v>35</v>
      </c>
      <c r="C9919">
        <v>2014</v>
      </c>
      <c r="D9919">
        <v>2.2000000000000002</v>
      </c>
      <c r="E9919" t="s">
        <v>28</v>
      </c>
      <c r="F9919" t="s">
        <v>25</v>
      </c>
      <c r="G9919">
        <v>77361</v>
      </c>
      <c r="H9919">
        <v>3</v>
      </c>
      <c r="I9919">
        <v>2</v>
      </c>
      <c r="J9919">
        <v>8952</v>
      </c>
    </row>
    <row r="9920" spans="1:10" x14ac:dyDescent="0.2">
      <c r="A9920" t="s">
        <v>33</v>
      </c>
      <c r="B9920" t="s">
        <v>34</v>
      </c>
      <c r="C9920">
        <v>2002</v>
      </c>
      <c r="D9920">
        <v>2.4</v>
      </c>
      <c r="E9920" t="s">
        <v>16</v>
      </c>
      <c r="F9920" t="s">
        <v>17</v>
      </c>
      <c r="G9920">
        <v>172380</v>
      </c>
      <c r="H9920">
        <v>2</v>
      </c>
      <c r="I9920">
        <v>1</v>
      </c>
      <c r="J9920">
        <v>6152</v>
      </c>
    </row>
    <row r="9921" spans="1:10" x14ac:dyDescent="0.2">
      <c r="A9921" t="s">
        <v>40</v>
      </c>
      <c r="B9921" t="s">
        <v>41</v>
      </c>
      <c r="C9921">
        <v>2003</v>
      </c>
      <c r="D9921">
        <v>3</v>
      </c>
      <c r="E9921" t="s">
        <v>16</v>
      </c>
      <c r="F9921" t="s">
        <v>13</v>
      </c>
      <c r="G9921">
        <v>129742</v>
      </c>
      <c r="H9921">
        <v>2</v>
      </c>
      <c r="I9921">
        <v>3</v>
      </c>
      <c r="J9921">
        <v>6405</v>
      </c>
    </row>
    <row r="9922" spans="1:10" x14ac:dyDescent="0.2">
      <c r="A9922" t="s">
        <v>36</v>
      </c>
      <c r="B9922" t="s">
        <v>53</v>
      </c>
      <c r="C9922">
        <v>2002</v>
      </c>
      <c r="D9922">
        <v>2.6</v>
      </c>
      <c r="E9922" t="s">
        <v>16</v>
      </c>
      <c r="F9922" t="s">
        <v>17</v>
      </c>
      <c r="G9922">
        <v>247733</v>
      </c>
      <c r="H9922">
        <v>3</v>
      </c>
      <c r="I9922">
        <v>2</v>
      </c>
      <c r="J9922">
        <v>4845</v>
      </c>
    </row>
    <row r="9923" spans="1:10" x14ac:dyDescent="0.2">
      <c r="A9923" t="s">
        <v>36</v>
      </c>
      <c r="B9923" t="s">
        <v>37</v>
      </c>
      <c r="C9923">
        <v>2016</v>
      </c>
      <c r="D9923">
        <v>3</v>
      </c>
      <c r="E9923" t="s">
        <v>22</v>
      </c>
      <c r="F9923" t="s">
        <v>13</v>
      </c>
      <c r="G9923">
        <v>200182</v>
      </c>
      <c r="H9923">
        <v>3</v>
      </c>
      <c r="I9923">
        <v>5</v>
      </c>
      <c r="J9923">
        <v>9896</v>
      </c>
    </row>
    <row r="9924" spans="1:10" x14ac:dyDescent="0.2">
      <c r="A9924" t="s">
        <v>40</v>
      </c>
      <c r="B9924" t="s">
        <v>51</v>
      </c>
      <c r="C9924">
        <v>2017</v>
      </c>
      <c r="D9924">
        <v>2.2999999999999998</v>
      </c>
      <c r="E9924" t="s">
        <v>12</v>
      </c>
      <c r="F9924" t="s">
        <v>25</v>
      </c>
      <c r="G9924">
        <v>76234</v>
      </c>
      <c r="H9924">
        <v>4</v>
      </c>
      <c r="I9924">
        <v>5</v>
      </c>
      <c r="J9924">
        <v>9975</v>
      </c>
    </row>
    <row r="9925" spans="1:10" x14ac:dyDescent="0.2">
      <c r="A9925" t="s">
        <v>33</v>
      </c>
      <c r="B9925" t="s">
        <v>34</v>
      </c>
      <c r="C9925">
        <v>2003</v>
      </c>
      <c r="D9925">
        <v>4.0999999999999996</v>
      </c>
      <c r="E9925" t="s">
        <v>12</v>
      </c>
      <c r="F9925" t="s">
        <v>17</v>
      </c>
      <c r="G9925">
        <v>102011</v>
      </c>
      <c r="H9925">
        <v>5</v>
      </c>
      <c r="I9925">
        <v>1</v>
      </c>
      <c r="J9925">
        <v>8559</v>
      </c>
    </row>
    <row r="9926" spans="1:10" x14ac:dyDescent="0.2">
      <c r="A9926" t="s">
        <v>33</v>
      </c>
      <c r="B9926" t="s">
        <v>55</v>
      </c>
      <c r="C9926">
        <v>2011</v>
      </c>
      <c r="D9926">
        <v>2.2999999999999998</v>
      </c>
      <c r="E9926" t="s">
        <v>22</v>
      </c>
      <c r="F9926" t="s">
        <v>25</v>
      </c>
      <c r="G9926">
        <v>275808</v>
      </c>
      <c r="H9926">
        <v>3</v>
      </c>
      <c r="I9926">
        <v>3</v>
      </c>
      <c r="J9926">
        <v>6183</v>
      </c>
    </row>
    <row r="9927" spans="1:10" x14ac:dyDescent="0.2">
      <c r="A9927" t="s">
        <v>10</v>
      </c>
      <c r="B9927" t="s">
        <v>11</v>
      </c>
      <c r="C9927">
        <v>2001</v>
      </c>
      <c r="D9927">
        <v>3.3</v>
      </c>
      <c r="E9927" t="s">
        <v>12</v>
      </c>
      <c r="F9927" t="s">
        <v>25</v>
      </c>
      <c r="G9927">
        <v>262793</v>
      </c>
      <c r="H9927">
        <v>4</v>
      </c>
      <c r="I9927">
        <v>2</v>
      </c>
      <c r="J9927">
        <v>2444</v>
      </c>
    </row>
    <row r="9928" spans="1:10" x14ac:dyDescent="0.2">
      <c r="A9928" t="s">
        <v>14</v>
      </c>
      <c r="B9928" t="s">
        <v>46</v>
      </c>
      <c r="C9928">
        <v>2013</v>
      </c>
      <c r="D9928">
        <v>3.4</v>
      </c>
      <c r="E9928" t="s">
        <v>22</v>
      </c>
      <c r="F9928" t="s">
        <v>25</v>
      </c>
      <c r="G9928">
        <v>27089</v>
      </c>
      <c r="H9928">
        <v>5</v>
      </c>
      <c r="I9928">
        <v>5</v>
      </c>
      <c r="J9928">
        <v>12858</v>
      </c>
    </row>
    <row r="9929" spans="1:10" x14ac:dyDescent="0.2">
      <c r="A9929" t="s">
        <v>29</v>
      </c>
      <c r="B9929" t="s">
        <v>35</v>
      </c>
      <c r="C9929">
        <v>2006</v>
      </c>
      <c r="D9929">
        <v>2.7</v>
      </c>
      <c r="E9929" t="s">
        <v>16</v>
      </c>
      <c r="F9929" t="s">
        <v>13</v>
      </c>
      <c r="G9929">
        <v>67413</v>
      </c>
      <c r="H9929">
        <v>5</v>
      </c>
      <c r="I9929">
        <v>3</v>
      </c>
      <c r="J9929">
        <v>8251</v>
      </c>
    </row>
    <row r="9930" spans="1:10" x14ac:dyDescent="0.2">
      <c r="A9930" t="s">
        <v>20</v>
      </c>
      <c r="B9930" t="s">
        <v>21</v>
      </c>
      <c r="C9930">
        <v>2012</v>
      </c>
      <c r="D9930">
        <v>3.8</v>
      </c>
      <c r="E9930" t="s">
        <v>12</v>
      </c>
      <c r="F9930" t="s">
        <v>25</v>
      </c>
      <c r="G9930">
        <v>97556</v>
      </c>
      <c r="H9930">
        <v>3</v>
      </c>
      <c r="I9930">
        <v>3</v>
      </c>
      <c r="J9930">
        <v>9548</v>
      </c>
    </row>
    <row r="9931" spans="1:10" x14ac:dyDescent="0.2">
      <c r="A9931" t="s">
        <v>10</v>
      </c>
      <c r="B9931" t="s">
        <v>48</v>
      </c>
      <c r="C9931">
        <v>2002</v>
      </c>
      <c r="D9931">
        <v>1.4</v>
      </c>
      <c r="E9931" t="s">
        <v>16</v>
      </c>
      <c r="F9931" t="s">
        <v>17</v>
      </c>
      <c r="G9931">
        <v>160394</v>
      </c>
      <c r="H9931">
        <v>3</v>
      </c>
      <c r="I9931">
        <v>2</v>
      </c>
      <c r="J9931">
        <v>5392</v>
      </c>
    </row>
    <row r="9932" spans="1:10" x14ac:dyDescent="0.2">
      <c r="A9932" t="s">
        <v>14</v>
      </c>
      <c r="B9932" t="s">
        <v>15</v>
      </c>
      <c r="C9932">
        <v>2010</v>
      </c>
      <c r="D9932">
        <v>1.8</v>
      </c>
      <c r="E9932" t="s">
        <v>22</v>
      </c>
      <c r="F9932" t="s">
        <v>17</v>
      </c>
      <c r="G9932">
        <v>26621</v>
      </c>
      <c r="H9932">
        <v>2</v>
      </c>
      <c r="I9932">
        <v>3</v>
      </c>
      <c r="J9932">
        <v>11867</v>
      </c>
    </row>
    <row r="9933" spans="1:10" x14ac:dyDescent="0.2">
      <c r="A9933" t="s">
        <v>23</v>
      </c>
      <c r="B9933" t="s">
        <v>45</v>
      </c>
      <c r="C9933">
        <v>2010</v>
      </c>
      <c r="D9933">
        <v>4.3</v>
      </c>
      <c r="E9933" t="s">
        <v>22</v>
      </c>
      <c r="F9933" t="s">
        <v>17</v>
      </c>
      <c r="G9933">
        <v>36065</v>
      </c>
      <c r="H9933">
        <v>5</v>
      </c>
      <c r="I9933">
        <v>2</v>
      </c>
      <c r="J9933">
        <v>14178</v>
      </c>
    </row>
    <row r="9934" spans="1:10" x14ac:dyDescent="0.2">
      <c r="A9934" t="s">
        <v>10</v>
      </c>
      <c r="B9934" t="s">
        <v>11</v>
      </c>
      <c r="C9934">
        <v>2000</v>
      </c>
      <c r="D9934">
        <v>3.4</v>
      </c>
      <c r="E9934" t="s">
        <v>16</v>
      </c>
      <c r="F9934" t="s">
        <v>13</v>
      </c>
      <c r="G9934">
        <v>173249</v>
      </c>
      <c r="H9934">
        <v>5</v>
      </c>
      <c r="I9934">
        <v>2</v>
      </c>
      <c r="J9934">
        <v>5035</v>
      </c>
    </row>
    <row r="9935" spans="1:10" x14ac:dyDescent="0.2">
      <c r="A9935" t="s">
        <v>40</v>
      </c>
      <c r="B9935" t="s">
        <v>41</v>
      </c>
      <c r="C9935">
        <v>2019</v>
      </c>
      <c r="D9935">
        <v>1.4</v>
      </c>
      <c r="E9935" t="s">
        <v>16</v>
      </c>
      <c r="F9935" t="s">
        <v>17</v>
      </c>
      <c r="G9935">
        <v>236949</v>
      </c>
      <c r="H9935">
        <v>2</v>
      </c>
      <c r="I9935">
        <v>5</v>
      </c>
      <c r="J9935">
        <v>8961</v>
      </c>
    </row>
    <row r="9936" spans="1:10" x14ac:dyDescent="0.2">
      <c r="A9936" t="s">
        <v>26</v>
      </c>
      <c r="B9936" t="s">
        <v>27</v>
      </c>
      <c r="C9936">
        <v>2019</v>
      </c>
      <c r="D9936">
        <v>4.5</v>
      </c>
      <c r="E9936" t="s">
        <v>12</v>
      </c>
      <c r="F9936" t="s">
        <v>13</v>
      </c>
      <c r="G9936">
        <v>74091</v>
      </c>
      <c r="H9936">
        <v>5</v>
      </c>
      <c r="I9936">
        <v>5</v>
      </c>
      <c r="J9936">
        <v>12818</v>
      </c>
    </row>
    <row r="9937" spans="1:10" x14ac:dyDescent="0.2">
      <c r="A9937" t="s">
        <v>26</v>
      </c>
      <c r="B9937" t="s">
        <v>27</v>
      </c>
      <c r="C9937">
        <v>2007</v>
      </c>
      <c r="D9937">
        <v>4.5999999999999996</v>
      </c>
      <c r="E9937" t="s">
        <v>12</v>
      </c>
      <c r="F9937" t="s">
        <v>17</v>
      </c>
      <c r="G9937">
        <v>192632</v>
      </c>
      <c r="H9937">
        <v>2</v>
      </c>
      <c r="I9937">
        <v>3</v>
      </c>
      <c r="J9937">
        <v>8447</v>
      </c>
    </row>
    <row r="9938" spans="1:10" x14ac:dyDescent="0.2">
      <c r="A9938" t="s">
        <v>29</v>
      </c>
      <c r="B9938" t="s">
        <v>56</v>
      </c>
      <c r="C9938">
        <v>2010</v>
      </c>
      <c r="D9938">
        <v>4.3</v>
      </c>
      <c r="E9938" t="s">
        <v>12</v>
      </c>
      <c r="F9938" t="s">
        <v>25</v>
      </c>
      <c r="G9938">
        <v>209937</v>
      </c>
      <c r="H9938">
        <v>2</v>
      </c>
      <c r="I9938">
        <v>5</v>
      </c>
      <c r="J9938">
        <v>7201</v>
      </c>
    </row>
    <row r="9939" spans="1:10" x14ac:dyDescent="0.2">
      <c r="A9939" t="s">
        <v>18</v>
      </c>
      <c r="B9939" t="s">
        <v>19</v>
      </c>
      <c r="C9939">
        <v>2015</v>
      </c>
      <c r="D9939">
        <v>2.6</v>
      </c>
      <c r="E9939" t="s">
        <v>12</v>
      </c>
      <c r="F9939" t="s">
        <v>17</v>
      </c>
      <c r="G9939">
        <v>187667</v>
      </c>
      <c r="H9939">
        <v>2</v>
      </c>
      <c r="I9939">
        <v>1</v>
      </c>
      <c r="J9939">
        <v>8946</v>
      </c>
    </row>
    <row r="9940" spans="1:10" x14ac:dyDescent="0.2">
      <c r="A9940" t="s">
        <v>36</v>
      </c>
      <c r="B9940" t="s">
        <v>37</v>
      </c>
      <c r="C9940">
        <v>2016</v>
      </c>
      <c r="D9940">
        <v>2.2000000000000002</v>
      </c>
      <c r="E9940" t="s">
        <v>16</v>
      </c>
      <c r="F9940" t="s">
        <v>13</v>
      </c>
      <c r="G9940">
        <v>174820</v>
      </c>
      <c r="H9940">
        <v>3</v>
      </c>
      <c r="I9940">
        <v>4</v>
      </c>
      <c r="J9940">
        <v>8603</v>
      </c>
    </row>
    <row r="9941" spans="1:10" x14ac:dyDescent="0.2">
      <c r="A9941" t="s">
        <v>29</v>
      </c>
      <c r="B9941" t="s">
        <v>56</v>
      </c>
      <c r="C9941">
        <v>2005</v>
      </c>
      <c r="D9941">
        <v>4.0999999999999996</v>
      </c>
      <c r="E9941" t="s">
        <v>22</v>
      </c>
      <c r="F9941" t="s">
        <v>13</v>
      </c>
      <c r="G9941">
        <v>97179</v>
      </c>
      <c r="H9941">
        <v>5</v>
      </c>
      <c r="I9941">
        <v>5</v>
      </c>
      <c r="J9941">
        <v>9756</v>
      </c>
    </row>
    <row r="9942" spans="1:10" x14ac:dyDescent="0.2">
      <c r="A9942" t="s">
        <v>29</v>
      </c>
      <c r="B9942" t="s">
        <v>30</v>
      </c>
      <c r="C9942">
        <v>2010</v>
      </c>
      <c r="D9942">
        <v>1.3</v>
      </c>
      <c r="E9942" t="s">
        <v>16</v>
      </c>
      <c r="F9942" t="s">
        <v>13</v>
      </c>
      <c r="G9942">
        <v>182948</v>
      </c>
      <c r="H9942">
        <v>4</v>
      </c>
      <c r="I9942">
        <v>4</v>
      </c>
      <c r="J9942">
        <v>5741</v>
      </c>
    </row>
    <row r="9943" spans="1:10" x14ac:dyDescent="0.2">
      <c r="A9943" t="s">
        <v>20</v>
      </c>
      <c r="B9943" t="s">
        <v>21</v>
      </c>
      <c r="C9943">
        <v>2013</v>
      </c>
      <c r="D9943">
        <v>3.1</v>
      </c>
      <c r="E9943" t="s">
        <v>22</v>
      </c>
      <c r="F9943" t="s">
        <v>13</v>
      </c>
      <c r="G9943">
        <v>46931</v>
      </c>
      <c r="H9943">
        <v>4</v>
      </c>
      <c r="I9943">
        <v>3</v>
      </c>
      <c r="J9943">
        <v>12161</v>
      </c>
    </row>
    <row r="9944" spans="1:10" x14ac:dyDescent="0.2">
      <c r="A9944" t="s">
        <v>29</v>
      </c>
      <c r="B9944" t="s">
        <v>56</v>
      </c>
      <c r="C9944">
        <v>2019</v>
      </c>
      <c r="D9944">
        <v>3.7</v>
      </c>
      <c r="E9944" t="s">
        <v>12</v>
      </c>
      <c r="F9944" t="s">
        <v>17</v>
      </c>
      <c r="G9944">
        <v>266134</v>
      </c>
      <c r="H9944">
        <v>5</v>
      </c>
      <c r="I9944">
        <v>2</v>
      </c>
      <c r="J9944">
        <v>9677</v>
      </c>
    </row>
    <row r="9945" spans="1:10" x14ac:dyDescent="0.2">
      <c r="A9945" t="s">
        <v>14</v>
      </c>
      <c r="B9945" t="s">
        <v>39</v>
      </c>
      <c r="C9945">
        <v>2011</v>
      </c>
      <c r="D9945">
        <v>3.4</v>
      </c>
      <c r="E9945" t="s">
        <v>12</v>
      </c>
      <c r="F9945" t="s">
        <v>17</v>
      </c>
      <c r="G9945">
        <v>165710</v>
      </c>
      <c r="H9945">
        <v>3</v>
      </c>
      <c r="I9945">
        <v>5</v>
      </c>
      <c r="J9945">
        <v>8985</v>
      </c>
    </row>
    <row r="9946" spans="1:10" x14ac:dyDescent="0.2">
      <c r="A9946" t="s">
        <v>29</v>
      </c>
      <c r="B9946" t="s">
        <v>30</v>
      </c>
      <c r="C9946">
        <v>2021</v>
      </c>
      <c r="D9946">
        <v>2.6</v>
      </c>
      <c r="E9946" t="s">
        <v>22</v>
      </c>
      <c r="F9946" t="s">
        <v>25</v>
      </c>
      <c r="G9946">
        <v>212430</v>
      </c>
      <c r="H9946">
        <v>5</v>
      </c>
      <c r="I9946">
        <v>4</v>
      </c>
      <c r="J9946">
        <v>10751</v>
      </c>
    </row>
    <row r="9947" spans="1:10" x14ac:dyDescent="0.2">
      <c r="A9947" t="s">
        <v>29</v>
      </c>
      <c r="B9947" t="s">
        <v>56</v>
      </c>
      <c r="C9947">
        <v>2000</v>
      </c>
      <c r="D9947">
        <v>2.8</v>
      </c>
      <c r="E9947" t="s">
        <v>28</v>
      </c>
      <c r="F9947" t="s">
        <v>17</v>
      </c>
      <c r="G9947">
        <v>124129</v>
      </c>
      <c r="H9947">
        <v>4</v>
      </c>
      <c r="I9947">
        <v>3</v>
      </c>
      <c r="J9947">
        <v>5917</v>
      </c>
    </row>
    <row r="9948" spans="1:10" x14ac:dyDescent="0.2">
      <c r="A9948" t="s">
        <v>26</v>
      </c>
      <c r="B9948" t="s">
        <v>32</v>
      </c>
      <c r="C9948">
        <v>2000</v>
      </c>
      <c r="D9948">
        <v>2</v>
      </c>
      <c r="E9948" t="s">
        <v>28</v>
      </c>
      <c r="F9948" t="s">
        <v>25</v>
      </c>
      <c r="G9948">
        <v>61667</v>
      </c>
      <c r="H9948">
        <v>3</v>
      </c>
      <c r="I9948">
        <v>5</v>
      </c>
      <c r="J9948">
        <v>4866</v>
      </c>
    </row>
    <row r="9949" spans="1:10" x14ac:dyDescent="0.2">
      <c r="A9949" t="s">
        <v>20</v>
      </c>
      <c r="B9949" t="s">
        <v>50</v>
      </c>
      <c r="C9949">
        <v>2001</v>
      </c>
      <c r="D9949">
        <v>1.9</v>
      </c>
      <c r="E9949" t="s">
        <v>16</v>
      </c>
      <c r="F9949" t="s">
        <v>17</v>
      </c>
      <c r="G9949">
        <v>51262</v>
      </c>
      <c r="H9949">
        <v>5</v>
      </c>
      <c r="I9949">
        <v>3</v>
      </c>
      <c r="J9949">
        <v>7774</v>
      </c>
    </row>
    <row r="9950" spans="1:10" x14ac:dyDescent="0.2">
      <c r="A9950" t="s">
        <v>36</v>
      </c>
      <c r="B9950" t="s">
        <v>53</v>
      </c>
      <c r="C9950">
        <v>2013</v>
      </c>
      <c r="D9950">
        <v>1.7</v>
      </c>
      <c r="E9950" t="s">
        <v>28</v>
      </c>
      <c r="F9950" t="s">
        <v>13</v>
      </c>
      <c r="G9950">
        <v>102433</v>
      </c>
      <c r="H9950">
        <v>3</v>
      </c>
      <c r="I9950">
        <v>3</v>
      </c>
      <c r="J9950">
        <v>7651</v>
      </c>
    </row>
    <row r="9951" spans="1:10" x14ac:dyDescent="0.2">
      <c r="A9951" t="s">
        <v>23</v>
      </c>
      <c r="B9951" t="s">
        <v>24</v>
      </c>
      <c r="C9951">
        <v>2017</v>
      </c>
      <c r="D9951">
        <v>4.9000000000000004</v>
      </c>
      <c r="E9951" t="s">
        <v>28</v>
      </c>
      <c r="F9951" t="s">
        <v>17</v>
      </c>
      <c r="G9951">
        <v>160438</v>
      </c>
      <c r="H9951">
        <v>2</v>
      </c>
      <c r="I9951">
        <v>5</v>
      </c>
      <c r="J9951">
        <v>12391</v>
      </c>
    </row>
    <row r="9952" spans="1:10" x14ac:dyDescent="0.2">
      <c r="A9952" t="s">
        <v>14</v>
      </c>
      <c r="B9952" t="s">
        <v>15</v>
      </c>
      <c r="C9952">
        <v>2020</v>
      </c>
      <c r="D9952">
        <v>2.4</v>
      </c>
      <c r="E9952" t="s">
        <v>16</v>
      </c>
      <c r="F9952" t="s">
        <v>25</v>
      </c>
      <c r="G9952">
        <v>194724</v>
      </c>
      <c r="H9952">
        <v>5</v>
      </c>
      <c r="I9952">
        <v>1</v>
      </c>
      <c r="J9952">
        <v>9605</v>
      </c>
    </row>
    <row r="9953" spans="1:10" x14ac:dyDescent="0.2">
      <c r="A9953" t="s">
        <v>33</v>
      </c>
      <c r="B9953" t="s">
        <v>43</v>
      </c>
      <c r="C9953">
        <v>2020</v>
      </c>
      <c r="D9953">
        <v>3.4</v>
      </c>
      <c r="E9953" t="s">
        <v>12</v>
      </c>
      <c r="F9953" t="s">
        <v>17</v>
      </c>
      <c r="G9953">
        <v>82991</v>
      </c>
      <c r="H9953">
        <v>2</v>
      </c>
      <c r="I9953">
        <v>5</v>
      </c>
      <c r="J9953">
        <v>13340</v>
      </c>
    </row>
    <row r="9954" spans="1:10" x14ac:dyDescent="0.2">
      <c r="A9954" t="s">
        <v>18</v>
      </c>
      <c r="B9954" t="s">
        <v>19</v>
      </c>
      <c r="C9954">
        <v>2015</v>
      </c>
      <c r="D9954">
        <v>4.9000000000000004</v>
      </c>
      <c r="E9954" t="s">
        <v>22</v>
      </c>
      <c r="F9954" t="s">
        <v>17</v>
      </c>
      <c r="G9954">
        <v>14529</v>
      </c>
      <c r="H9954">
        <v>2</v>
      </c>
      <c r="I9954">
        <v>5</v>
      </c>
      <c r="J9954">
        <v>16709</v>
      </c>
    </row>
    <row r="9955" spans="1:10" x14ac:dyDescent="0.2">
      <c r="A9955" t="s">
        <v>20</v>
      </c>
      <c r="B9955" t="s">
        <v>50</v>
      </c>
      <c r="C9955">
        <v>2005</v>
      </c>
      <c r="D9955">
        <v>2</v>
      </c>
      <c r="E9955" t="s">
        <v>28</v>
      </c>
      <c r="F9955" t="s">
        <v>17</v>
      </c>
      <c r="G9955">
        <v>153520</v>
      </c>
      <c r="H9955">
        <v>5</v>
      </c>
      <c r="I9955">
        <v>2</v>
      </c>
      <c r="J9955">
        <v>6029</v>
      </c>
    </row>
    <row r="9956" spans="1:10" x14ac:dyDescent="0.2">
      <c r="A9956" t="s">
        <v>40</v>
      </c>
      <c r="B9956" t="s">
        <v>49</v>
      </c>
      <c r="C9956">
        <v>2008</v>
      </c>
      <c r="D9956">
        <v>3.8</v>
      </c>
      <c r="E9956" t="s">
        <v>12</v>
      </c>
      <c r="F9956" t="s">
        <v>25</v>
      </c>
      <c r="G9956">
        <v>159768</v>
      </c>
      <c r="H9956">
        <v>2</v>
      </c>
      <c r="I9956">
        <v>4</v>
      </c>
      <c r="J9956">
        <v>7104</v>
      </c>
    </row>
    <row r="9957" spans="1:10" x14ac:dyDescent="0.2">
      <c r="A9957" t="s">
        <v>33</v>
      </c>
      <c r="B9957" t="s">
        <v>43</v>
      </c>
      <c r="C9957">
        <v>2011</v>
      </c>
      <c r="D9957">
        <v>2.8</v>
      </c>
      <c r="E9957" t="s">
        <v>12</v>
      </c>
      <c r="F9957" t="s">
        <v>13</v>
      </c>
      <c r="G9957">
        <v>158111</v>
      </c>
      <c r="H9957">
        <v>4</v>
      </c>
      <c r="I9957">
        <v>5</v>
      </c>
      <c r="J9957">
        <v>7037</v>
      </c>
    </row>
    <row r="9958" spans="1:10" x14ac:dyDescent="0.2">
      <c r="A9958" t="s">
        <v>14</v>
      </c>
      <c r="B9958" t="s">
        <v>39</v>
      </c>
      <c r="C9958">
        <v>2003</v>
      </c>
      <c r="D9958">
        <v>4.7</v>
      </c>
      <c r="E9958" t="s">
        <v>22</v>
      </c>
      <c r="F9958" t="s">
        <v>13</v>
      </c>
      <c r="G9958">
        <v>20152</v>
      </c>
      <c r="H9958">
        <v>2</v>
      </c>
      <c r="I9958">
        <v>1</v>
      </c>
      <c r="J9958">
        <v>11296</v>
      </c>
    </row>
    <row r="9959" spans="1:10" x14ac:dyDescent="0.2">
      <c r="A9959" t="s">
        <v>20</v>
      </c>
      <c r="B9959" t="s">
        <v>21</v>
      </c>
      <c r="C9959">
        <v>2005</v>
      </c>
      <c r="D9959">
        <v>4.5</v>
      </c>
      <c r="E9959" t="s">
        <v>16</v>
      </c>
      <c r="F9959" t="s">
        <v>17</v>
      </c>
      <c r="G9959">
        <v>227044</v>
      </c>
      <c r="H9959">
        <v>4</v>
      </c>
      <c r="I9959">
        <v>2</v>
      </c>
      <c r="J9959">
        <v>8059</v>
      </c>
    </row>
    <row r="9960" spans="1:10" x14ac:dyDescent="0.2">
      <c r="A9960" t="s">
        <v>18</v>
      </c>
      <c r="B9960" t="s">
        <v>54</v>
      </c>
      <c r="C9960">
        <v>2016</v>
      </c>
      <c r="D9960">
        <v>3.4</v>
      </c>
      <c r="E9960" t="s">
        <v>12</v>
      </c>
      <c r="F9960" t="s">
        <v>17</v>
      </c>
      <c r="G9960">
        <v>141737</v>
      </c>
      <c r="H9960">
        <v>4</v>
      </c>
      <c r="I9960">
        <v>1</v>
      </c>
      <c r="J9960">
        <v>10965</v>
      </c>
    </row>
    <row r="9961" spans="1:10" x14ac:dyDescent="0.2">
      <c r="A9961" t="s">
        <v>26</v>
      </c>
      <c r="B9961" t="s">
        <v>47</v>
      </c>
      <c r="C9961">
        <v>2006</v>
      </c>
      <c r="D9961">
        <v>3.8</v>
      </c>
      <c r="E9961" t="s">
        <v>28</v>
      </c>
      <c r="F9961" t="s">
        <v>13</v>
      </c>
      <c r="G9961">
        <v>138450</v>
      </c>
      <c r="H9961">
        <v>4</v>
      </c>
      <c r="I9961">
        <v>3</v>
      </c>
      <c r="J9961">
        <v>6931</v>
      </c>
    </row>
    <row r="9962" spans="1:10" x14ac:dyDescent="0.2">
      <c r="A9962" t="s">
        <v>14</v>
      </c>
      <c r="B9962" t="s">
        <v>15</v>
      </c>
      <c r="C9962">
        <v>2013</v>
      </c>
      <c r="D9962">
        <v>1.5</v>
      </c>
      <c r="E9962" t="s">
        <v>12</v>
      </c>
      <c r="F9962" t="s">
        <v>25</v>
      </c>
      <c r="G9962">
        <v>203936</v>
      </c>
      <c r="H9962">
        <v>5</v>
      </c>
      <c r="I9962">
        <v>4</v>
      </c>
      <c r="J9962">
        <v>5421</v>
      </c>
    </row>
    <row r="9963" spans="1:10" x14ac:dyDescent="0.2">
      <c r="A9963" t="s">
        <v>20</v>
      </c>
      <c r="B9963" t="s">
        <v>50</v>
      </c>
      <c r="C9963">
        <v>2020</v>
      </c>
      <c r="D9963">
        <v>3.9</v>
      </c>
      <c r="E9963" t="s">
        <v>28</v>
      </c>
      <c r="F9963" t="s">
        <v>13</v>
      </c>
      <c r="G9963">
        <v>91415</v>
      </c>
      <c r="H9963">
        <v>5</v>
      </c>
      <c r="I9963">
        <v>3</v>
      </c>
      <c r="J9963">
        <v>12171</v>
      </c>
    </row>
    <row r="9964" spans="1:10" x14ac:dyDescent="0.2">
      <c r="A9964" t="s">
        <v>10</v>
      </c>
      <c r="B9964" t="s">
        <v>48</v>
      </c>
      <c r="C9964">
        <v>2014</v>
      </c>
      <c r="D9964">
        <v>4.3</v>
      </c>
      <c r="E9964" t="s">
        <v>16</v>
      </c>
      <c r="F9964" t="s">
        <v>13</v>
      </c>
      <c r="G9964">
        <v>9628</v>
      </c>
      <c r="H9964">
        <v>3</v>
      </c>
      <c r="I9964">
        <v>1</v>
      </c>
      <c r="J9964">
        <v>13407</v>
      </c>
    </row>
    <row r="9965" spans="1:10" x14ac:dyDescent="0.2">
      <c r="A9965" t="s">
        <v>33</v>
      </c>
      <c r="B9965" t="s">
        <v>43</v>
      </c>
      <c r="C9965">
        <v>2008</v>
      </c>
      <c r="D9965">
        <v>2.5</v>
      </c>
      <c r="E9965" t="s">
        <v>28</v>
      </c>
      <c r="F9965" t="s">
        <v>17</v>
      </c>
      <c r="G9965">
        <v>269266</v>
      </c>
      <c r="H9965">
        <v>5</v>
      </c>
      <c r="I9965">
        <v>3</v>
      </c>
      <c r="J9965">
        <v>5114</v>
      </c>
    </row>
    <row r="9966" spans="1:10" x14ac:dyDescent="0.2">
      <c r="A9966" t="s">
        <v>36</v>
      </c>
      <c r="B9966" t="s">
        <v>44</v>
      </c>
      <c r="C9966">
        <v>2002</v>
      </c>
      <c r="D9966">
        <v>3.1</v>
      </c>
      <c r="E9966" t="s">
        <v>22</v>
      </c>
      <c r="F9966" t="s">
        <v>17</v>
      </c>
      <c r="G9966">
        <v>62377</v>
      </c>
      <c r="H9966">
        <v>2</v>
      </c>
      <c r="I9966">
        <v>5</v>
      </c>
      <c r="J9966">
        <v>10052</v>
      </c>
    </row>
    <row r="9967" spans="1:10" x14ac:dyDescent="0.2">
      <c r="A9967" t="s">
        <v>26</v>
      </c>
      <c r="B9967" t="s">
        <v>27</v>
      </c>
      <c r="C9967">
        <v>2017</v>
      </c>
      <c r="D9967">
        <v>5</v>
      </c>
      <c r="E9967" t="s">
        <v>22</v>
      </c>
      <c r="F9967" t="s">
        <v>13</v>
      </c>
      <c r="G9967">
        <v>150119</v>
      </c>
      <c r="H9967">
        <v>4</v>
      </c>
      <c r="I9967">
        <v>1</v>
      </c>
      <c r="J9967">
        <v>13197</v>
      </c>
    </row>
    <row r="9968" spans="1:10" x14ac:dyDescent="0.2">
      <c r="A9968" t="s">
        <v>18</v>
      </c>
      <c r="B9968" t="s">
        <v>19</v>
      </c>
      <c r="C9968">
        <v>2011</v>
      </c>
      <c r="D9968">
        <v>1.3</v>
      </c>
      <c r="E9968" t="s">
        <v>28</v>
      </c>
      <c r="F9968" t="s">
        <v>17</v>
      </c>
      <c r="G9968">
        <v>26406</v>
      </c>
      <c r="H9968">
        <v>2</v>
      </c>
      <c r="I9968">
        <v>3</v>
      </c>
      <c r="J9968">
        <v>9671</v>
      </c>
    </row>
    <row r="9969" spans="1:10" x14ac:dyDescent="0.2">
      <c r="A9969" t="s">
        <v>33</v>
      </c>
      <c r="B9969" t="s">
        <v>43</v>
      </c>
      <c r="C9969">
        <v>2002</v>
      </c>
      <c r="D9969">
        <v>4.5</v>
      </c>
      <c r="E9969" t="s">
        <v>28</v>
      </c>
      <c r="F9969" t="s">
        <v>17</v>
      </c>
      <c r="G9969">
        <v>45173</v>
      </c>
      <c r="H9969">
        <v>4</v>
      </c>
      <c r="I9969">
        <v>1</v>
      </c>
      <c r="J9969">
        <v>9796</v>
      </c>
    </row>
    <row r="9970" spans="1:10" x14ac:dyDescent="0.2">
      <c r="A9970" t="s">
        <v>20</v>
      </c>
      <c r="B9970" t="s">
        <v>42</v>
      </c>
      <c r="C9970">
        <v>2006</v>
      </c>
      <c r="D9970">
        <v>2.5</v>
      </c>
      <c r="E9970" t="s">
        <v>28</v>
      </c>
      <c r="F9970" t="s">
        <v>25</v>
      </c>
      <c r="G9970">
        <v>155630</v>
      </c>
      <c r="H9970">
        <v>2</v>
      </c>
      <c r="I9970">
        <v>2</v>
      </c>
      <c r="J9970">
        <v>5287</v>
      </c>
    </row>
    <row r="9971" spans="1:10" x14ac:dyDescent="0.2">
      <c r="A9971" t="s">
        <v>14</v>
      </c>
      <c r="B9971" t="s">
        <v>39</v>
      </c>
      <c r="C9971">
        <v>2016</v>
      </c>
      <c r="D9971">
        <v>3.9</v>
      </c>
      <c r="E9971" t="s">
        <v>22</v>
      </c>
      <c r="F9971" t="s">
        <v>17</v>
      </c>
      <c r="G9971">
        <v>99870</v>
      </c>
      <c r="H9971">
        <v>5</v>
      </c>
      <c r="I9971">
        <v>5</v>
      </c>
      <c r="J9971">
        <v>14302</v>
      </c>
    </row>
    <row r="9972" spans="1:10" x14ac:dyDescent="0.2">
      <c r="A9972" t="s">
        <v>14</v>
      </c>
      <c r="B9972" t="s">
        <v>46</v>
      </c>
      <c r="C9972">
        <v>2022</v>
      </c>
      <c r="D9972">
        <v>1.1000000000000001</v>
      </c>
      <c r="E9972" t="s">
        <v>16</v>
      </c>
      <c r="F9972" t="s">
        <v>25</v>
      </c>
      <c r="G9972">
        <v>277974</v>
      </c>
      <c r="H9972">
        <v>4</v>
      </c>
      <c r="I9972">
        <v>2</v>
      </c>
      <c r="J9972">
        <v>7240</v>
      </c>
    </row>
    <row r="9973" spans="1:10" x14ac:dyDescent="0.2">
      <c r="A9973" t="s">
        <v>23</v>
      </c>
      <c r="B9973" t="s">
        <v>45</v>
      </c>
      <c r="C9973">
        <v>2010</v>
      </c>
      <c r="D9973">
        <v>3.4</v>
      </c>
      <c r="E9973" t="s">
        <v>28</v>
      </c>
      <c r="F9973" t="s">
        <v>13</v>
      </c>
      <c r="G9973">
        <v>21440</v>
      </c>
      <c r="H9973">
        <v>2</v>
      </c>
      <c r="I9973">
        <v>1</v>
      </c>
      <c r="J9973">
        <v>10071</v>
      </c>
    </row>
    <row r="9974" spans="1:10" x14ac:dyDescent="0.2">
      <c r="A9974" t="s">
        <v>33</v>
      </c>
      <c r="B9974" t="s">
        <v>43</v>
      </c>
      <c r="C9974">
        <v>2010</v>
      </c>
      <c r="D9974">
        <v>2</v>
      </c>
      <c r="E9974" t="s">
        <v>28</v>
      </c>
      <c r="F9974" t="s">
        <v>13</v>
      </c>
      <c r="G9974">
        <v>259291</v>
      </c>
      <c r="H9974">
        <v>4</v>
      </c>
      <c r="I9974">
        <v>2</v>
      </c>
      <c r="J9974">
        <v>3914</v>
      </c>
    </row>
    <row r="9975" spans="1:10" x14ac:dyDescent="0.2">
      <c r="A9975" t="s">
        <v>23</v>
      </c>
      <c r="B9975" t="s">
        <v>38</v>
      </c>
      <c r="C9975">
        <v>2021</v>
      </c>
      <c r="D9975">
        <v>3.7</v>
      </c>
      <c r="E9975" t="s">
        <v>28</v>
      </c>
      <c r="F9975" t="s">
        <v>25</v>
      </c>
      <c r="G9975">
        <v>156437</v>
      </c>
      <c r="H9975">
        <v>2</v>
      </c>
      <c r="I9975">
        <v>3</v>
      </c>
      <c r="J9975">
        <v>10971</v>
      </c>
    </row>
    <row r="9976" spans="1:10" x14ac:dyDescent="0.2">
      <c r="A9976" t="s">
        <v>18</v>
      </c>
      <c r="B9976" t="s">
        <v>54</v>
      </c>
      <c r="C9976">
        <v>2020</v>
      </c>
      <c r="D9976">
        <v>1.1000000000000001</v>
      </c>
      <c r="E9976" t="s">
        <v>12</v>
      </c>
      <c r="F9976" t="s">
        <v>13</v>
      </c>
      <c r="G9976">
        <v>16669</v>
      </c>
      <c r="H9976">
        <v>5</v>
      </c>
      <c r="I9976">
        <v>1</v>
      </c>
      <c r="J9976">
        <v>10866</v>
      </c>
    </row>
    <row r="9977" spans="1:10" x14ac:dyDescent="0.2">
      <c r="A9977" t="s">
        <v>26</v>
      </c>
      <c r="B9977" t="s">
        <v>47</v>
      </c>
      <c r="C9977">
        <v>2015</v>
      </c>
      <c r="D9977">
        <v>4.7</v>
      </c>
      <c r="E9977" t="s">
        <v>28</v>
      </c>
      <c r="F9977" t="s">
        <v>17</v>
      </c>
      <c r="G9977">
        <v>123316</v>
      </c>
      <c r="H9977">
        <v>3</v>
      </c>
      <c r="I9977">
        <v>2</v>
      </c>
      <c r="J9977">
        <v>12333</v>
      </c>
    </row>
    <row r="9978" spans="1:10" x14ac:dyDescent="0.2">
      <c r="A9978" t="s">
        <v>23</v>
      </c>
      <c r="B9978" t="s">
        <v>24</v>
      </c>
      <c r="C9978">
        <v>2004</v>
      </c>
      <c r="D9978">
        <v>3.7</v>
      </c>
      <c r="E9978" t="s">
        <v>12</v>
      </c>
      <c r="F9978" t="s">
        <v>13</v>
      </c>
      <c r="G9978">
        <v>141069</v>
      </c>
      <c r="H9978">
        <v>2</v>
      </c>
      <c r="I9978">
        <v>2</v>
      </c>
      <c r="J9978">
        <v>6178</v>
      </c>
    </row>
    <row r="9979" spans="1:10" x14ac:dyDescent="0.2">
      <c r="A9979" t="s">
        <v>33</v>
      </c>
      <c r="B9979" t="s">
        <v>55</v>
      </c>
      <c r="C9979">
        <v>2002</v>
      </c>
      <c r="D9979">
        <v>4</v>
      </c>
      <c r="E9979" t="s">
        <v>16</v>
      </c>
      <c r="F9979" t="s">
        <v>25</v>
      </c>
      <c r="G9979">
        <v>286275</v>
      </c>
      <c r="H9979">
        <v>2</v>
      </c>
      <c r="I9979">
        <v>4</v>
      </c>
      <c r="J9979">
        <v>3974</v>
      </c>
    </row>
    <row r="9980" spans="1:10" x14ac:dyDescent="0.2">
      <c r="A9980" t="s">
        <v>18</v>
      </c>
      <c r="B9980" t="s">
        <v>52</v>
      </c>
      <c r="C9980">
        <v>2002</v>
      </c>
      <c r="D9980">
        <v>4.5</v>
      </c>
      <c r="E9980" t="s">
        <v>12</v>
      </c>
      <c r="F9980" t="s">
        <v>25</v>
      </c>
      <c r="G9980">
        <v>145363</v>
      </c>
      <c r="H9980">
        <v>5</v>
      </c>
      <c r="I9980">
        <v>2</v>
      </c>
      <c r="J9980">
        <v>6292</v>
      </c>
    </row>
    <row r="9981" spans="1:10" x14ac:dyDescent="0.2">
      <c r="A9981" t="s">
        <v>18</v>
      </c>
      <c r="B9981" t="s">
        <v>54</v>
      </c>
      <c r="C9981">
        <v>2012</v>
      </c>
      <c r="D9981">
        <v>4.3</v>
      </c>
      <c r="E9981" t="s">
        <v>12</v>
      </c>
      <c r="F9981" t="s">
        <v>17</v>
      </c>
      <c r="G9981">
        <v>51674</v>
      </c>
      <c r="H9981">
        <v>5</v>
      </c>
      <c r="I9981">
        <v>2</v>
      </c>
      <c r="J9981">
        <v>12466</v>
      </c>
    </row>
    <row r="9982" spans="1:10" x14ac:dyDescent="0.2">
      <c r="A9982" t="s">
        <v>29</v>
      </c>
      <c r="B9982" t="s">
        <v>35</v>
      </c>
      <c r="C9982">
        <v>2012</v>
      </c>
      <c r="D9982">
        <v>1.5</v>
      </c>
      <c r="E9982" t="s">
        <v>28</v>
      </c>
      <c r="F9982" t="s">
        <v>13</v>
      </c>
      <c r="G9982">
        <v>37233</v>
      </c>
      <c r="H9982">
        <v>3</v>
      </c>
      <c r="I9982">
        <v>2</v>
      </c>
      <c r="J9982">
        <v>8455</v>
      </c>
    </row>
    <row r="9983" spans="1:10" x14ac:dyDescent="0.2">
      <c r="A9983" t="s">
        <v>10</v>
      </c>
      <c r="B9983" t="s">
        <v>11</v>
      </c>
      <c r="C9983">
        <v>2003</v>
      </c>
      <c r="D9983">
        <v>4.3</v>
      </c>
      <c r="E9983" t="s">
        <v>28</v>
      </c>
      <c r="F9983" t="s">
        <v>25</v>
      </c>
      <c r="G9983">
        <v>274994</v>
      </c>
      <c r="H9983">
        <v>4</v>
      </c>
      <c r="I9983">
        <v>1</v>
      </c>
      <c r="J9983">
        <v>3800</v>
      </c>
    </row>
    <row r="9984" spans="1:10" x14ac:dyDescent="0.2">
      <c r="A9984" t="s">
        <v>40</v>
      </c>
      <c r="B9984" t="s">
        <v>49</v>
      </c>
      <c r="C9984">
        <v>2000</v>
      </c>
      <c r="D9984">
        <v>1.5</v>
      </c>
      <c r="E9984" t="s">
        <v>16</v>
      </c>
      <c r="F9984" t="s">
        <v>25</v>
      </c>
      <c r="G9984">
        <v>140947</v>
      </c>
      <c r="H9984">
        <v>2</v>
      </c>
      <c r="I9984">
        <v>1</v>
      </c>
      <c r="J9984">
        <v>3781</v>
      </c>
    </row>
    <row r="9985" spans="1:10" x14ac:dyDescent="0.2">
      <c r="A9985" t="s">
        <v>18</v>
      </c>
      <c r="B9985" t="s">
        <v>52</v>
      </c>
      <c r="C9985">
        <v>2022</v>
      </c>
      <c r="D9985">
        <v>3.2</v>
      </c>
      <c r="E9985" t="s">
        <v>28</v>
      </c>
      <c r="F9985" t="s">
        <v>17</v>
      </c>
      <c r="G9985">
        <v>92823</v>
      </c>
      <c r="H9985">
        <v>5</v>
      </c>
      <c r="I9985">
        <v>4</v>
      </c>
      <c r="J9985">
        <v>13543</v>
      </c>
    </row>
    <row r="9986" spans="1:10" x14ac:dyDescent="0.2">
      <c r="A9986" t="s">
        <v>23</v>
      </c>
      <c r="B9986" t="s">
        <v>45</v>
      </c>
      <c r="C9986">
        <v>2023</v>
      </c>
      <c r="D9986">
        <v>3</v>
      </c>
      <c r="E9986" t="s">
        <v>16</v>
      </c>
      <c r="F9986" t="s">
        <v>13</v>
      </c>
      <c r="G9986">
        <v>290306</v>
      </c>
      <c r="H9986">
        <v>4</v>
      </c>
      <c r="I9986">
        <v>4</v>
      </c>
      <c r="J9986">
        <v>9193</v>
      </c>
    </row>
    <row r="9987" spans="1:10" x14ac:dyDescent="0.2">
      <c r="A9987" t="s">
        <v>20</v>
      </c>
      <c r="B9987" t="s">
        <v>50</v>
      </c>
      <c r="C9987">
        <v>2003</v>
      </c>
      <c r="D9987">
        <v>1.4</v>
      </c>
      <c r="E9987" t="s">
        <v>16</v>
      </c>
      <c r="F9987" t="s">
        <v>17</v>
      </c>
      <c r="G9987">
        <v>173657</v>
      </c>
      <c r="H9987">
        <v>4</v>
      </c>
      <c r="I9987">
        <v>3</v>
      </c>
      <c r="J9987">
        <v>5426</v>
      </c>
    </row>
    <row r="9988" spans="1:10" x14ac:dyDescent="0.2">
      <c r="A9988" t="s">
        <v>20</v>
      </c>
      <c r="B9988" t="s">
        <v>50</v>
      </c>
      <c r="C9988">
        <v>2005</v>
      </c>
      <c r="D9988">
        <v>3.6</v>
      </c>
      <c r="E9988" t="s">
        <v>28</v>
      </c>
      <c r="F9988" t="s">
        <v>25</v>
      </c>
      <c r="G9988">
        <v>241546</v>
      </c>
      <c r="H9988">
        <v>4</v>
      </c>
      <c r="I9988">
        <v>2</v>
      </c>
      <c r="J9988">
        <v>4369</v>
      </c>
    </row>
    <row r="9989" spans="1:10" x14ac:dyDescent="0.2">
      <c r="A9989" t="s">
        <v>33</v>
      </c>
      <c r="B9989" t="s">
        <v>34</v>
      </c>
      <c r="C9989">
        <v>2004</v>
      </c>
      <c r="D9989">
        <v>1.3</v>
      </c>
      <c r="E9989" t="s">
        <v>12</v>
      </c>
      <c r="F9989" t="s">
        <v>13</v>
      </c>
      <c r="G9989">
        <v>19392</v>
      </c>
      <c r="H9989">
        <v>2</v>
      </c>
      <c r="I9989">
        <v>2</v>
      </c>
      <c r="J9989">
        <v>6212</v>
      </c>
    </row>
    <row r="9990" spans="1:10" x14ac:dyDescent="0.2">
      <c r="A9990" t="s">
        <v>33</v>
      </c>
      <c r="B9990" t="s">
        <v>43</v>
      </c>
      <c r="C9990">
        <v>2010</v>
      </c>
      <c r="D9990">
        <v>3</v>
      </c>
      <c r="E9990" t="s">
        <v>12</v>
      </c>
      <c r="F9990" t="s">
        <v>13</v>
      </c>
      <c r="G9990">
        <v>105615</v>
      </c>
      <c r="H9990">
        <v>4</v>
      </c>
      <c r="I9990">
        <v>2</v>
      </c>
      <c r="J9990">
        <v>7987</v>
      </c>
    </row>
    <row r="9991" spans="1:10" x14ac:dyDescent="0.2">
      <c r="A9991" t="s">
        <v>26</v>
      </c>
      <c r="B9991" t="s">
        <v>47</v>
      </c>
      <c r="C9991">
        <v>2003</v>
      </c>
      <c r="D9991">
        <v>1.6</v>
      </c>
      <c r="E9991" t="s">
        <v>12</v>
      </c>
      <c r="F9991" t="s">
        <v>25</v>
      </c>
      <c r="G9991">
        <v>205647</v>
      </c>
      <c r="H9991">
        <v>4</v>
      </c>
      <c r="I9991">
        <v>4</v>
      </c>
      <c r="J9991">
        <v>2487</v>
      </c>
    </row>
    <row r="9992" spans="1:10" x14ac:dyDescent="0.2">
      <c r="A9992" t="s">
        <v>20</v>
      </c>
      <c r="B9992" t="s">
        <v>42</v>
      </c>
      <c r="C9992">
        <v>2019</v>
      </c>
      <c r="D9992">
        <v>1.8</v>
      </c>
      <c r="E9992" t="s">
        <v>22</v>
      </c>
      <c r="F9992" t="s">
        <v>13</v>
      </c>
      <c r="G9992">
        <v>85496</v>
      </c>
      <c r="H9992">
        <v>4</v>
      </c>
      <c r="I9992">
        <v>3</v>
      </c>
      <c r="J9992">
        <v>11890</v>
      </c>
    </row>
    <row r="9993" spans="1:10" x14ac:dyDescent="0.2">
      <c r="A9993" t="s">
        <v>18</v>
      </c>
      <c r="B9993" t="s">
        <v>52</v>
      </c>
      <c r="C9993">
        <v>2017</v>
      </c>
      <c r="D9993">
        <v>1.1000000000000001</v>
      </c>
      <c r="E9993" t="s">
        <v>12</v>
      </c>
      <c r="F9993" t="s">
        <v>17</v>
      </c>
      <c r="G9993">
        <v>179286</v>
      </c>
      <c r="H9993">
        <v>5</v>
      </c>
      <c r="I9993">
        <v>1</v>
      </c>
      <c r="J9993">
        <v>8214</v>
      </c>
    </row>
    <row r="9994" spans="1:10" x14ac:dyDescent="0.2">
      <c r="A9994" t="s">
        <v>33</v>
      </c>
      <c r="B9994" t="s">
        <v>34</v>
      </c>
      <c r="C9994">
        <v>2016</v>
      </c>
      <c r="D9994">
        <v>1.2</v>
      </c>
      <c r="E9994" t="s">
        <v>16</v>
      </c>
      <c r="F9994" t="s">
        <v>17</v>
      </c>
      <c r="G9994">
        <v>13386</v>
      </c>
      <c r="H9994">
        <v>3</v>
      </c>
      <c r="I9994">
        <v>5</v>
      </c>
      <c r="J9994">
        <v>12332</v>
      </c>
    </row>
    <row r="9995" spans="1:10" x14ac:dyDescent="0.2">
      <c r="A9995" t="s">
        <v>29</v>
      </c>
      <c r="B9995" t="s">
        <v>56</v>
      </c>
      <c r="C9995">
        <v>2019</v>
      </c>
      <c r="D9995">
        <v>4.7</v>
      </c>
      <c r="E9995" t="s">
        <v>16</v>
      </c>
      <c r="F9995" t="s">
        <v>25</v>
      </c>
      <c r="G9995">
        <v>155874</v>
      </c>
      <c r="H9995">
        <v>4</v>
      </c>
      <c r="I9995">
        <v>3</v>
      </c>
      <c r="J9995">
        <v>12382</v>
      </c>
    </row>
    <row r="9996" spans="1:10" x14ac:dyDescent="0.2">
      <c r="A9996" t="s">
        <v>29</v>
      </c>
      <c r="B9996" t="s">
        <v>30</v>
      </c>
      <c r="C9996">
        <v>2016</v>
      </c>
      <c r="D9996">
        <v>2.9</v>
      </c>
      <c r="E9996" t="s">
        <v>28</v>
      </c>
      <c r="F9996" t="s">
        <v>13</v>
      </c>
      <c r="G9996">
        <v>255889</v>
      </c>
      <c r="H9996">
        <v>2</v>
      </c>
      <c r="I9996">
        <v>2</v>
      </c>
      <c r="J9996">
        <v>6682</v>
      </c>
    </row>
    <row r="9997" spans="1:10" x14ac:dyDescent="0.2">
      <c r="A9997" t="s">
        <v>10</v>
      </c>
      <c r="B9997" t="s">
        <v>48</v>
      </c>
      <c r="C9997">
        <v>2004</v>
      </c>
      <c r="D9997">
        <v>3.7</v>
      </c>
      <c r="E9997" t="s">
        <v>12</v>
      </c>
      <c r="F9997" t="s">
        <v>25</v>
      </c>
      <c r="G9997">
        <v>5794</v>
      </c>
      <c r="H9997">
        <v>2</v>
      </c>
      <c r="I9997">
        <v>4</v>
      </c>
      <c r="J9997">
        <v>8884</v>
      </c>
    </row>
    <row r="9998" spans="1:10" x14ac:dyDescent="0.2">
      <c r="A9998" t="s">
        <v>14</v>
      </c>
      <c r="B9998" t="s">
        <v>46</v>
      </c>
      <c r="C9998">
        <v>2002</v>
      </c>
      <c r="D9998">
        <v>1.4</v>
      </c>
      <c r="E9998" t="s">
        <v>22</v>
      </c>
      <c r="F9998" t="s">
        <v>17</v>
      </c>
      <c r="G9998">
        <v>168000</v>
      </c>
      <c r="H9998">
        <v>2</v>
      </c>
      <c r="I9998">
        <v>1</v>
      </c>
      <c r="J9998">
        <v>6240</v>
      </c>
    </row>
    <row r="9999" spans="1:10" x14ac:dyDescent="0.2">
      <c r="A9999" t="s">
        <v>33</v>
      </c>
      <c r="B9999" t="s">
        <v>43</v>
      </c>
      <c r="C9999">
        <v>2010</v>
      </c>
      <c r="D9999">
        <v>3</v>
      </c>
      <c r="E9999" t="s">
        <v>28</v>
      </c>
      <c r="F9999" t="s">
        <v>17</v>
      </c>
      <c r="G9999">
        <v>86664</v>
      </c>
      <c r="H9999">
        <v>5</v>
      </c>
      <c r="I9999">
        <v>1</v>
      </c>
      <c r="J9999">
        <v>9866</v>
      </c>
    </row>
    <row r="10000" spans="1:10" x14ac:dyDescent="0.2">
      <c r="A10000" t="s">
        <v>40</v>
      </c>
      <c r="B10000" t="s">
        <v>41</v>
      </c>
      <c r="C10000">
        <v>2002</v>
      </c>
      <c r="D10000">
        <v>1.4</v>
      </c>
      <c r="E10000" t="s">
        <v>16</v>
      </c>
      <c r="F10000" t="s">
        <v>17</v>
      </c>
      <c r="G10000">
        <v>225772</v>
      </c>
      <c r="H10000">
        <v>4</v>
      </c>
      <c r="I10000">
        <v>1</v>
      </c>
      <c r="J10000">
        <v>4084</v>
      </c>
    </row>
    <row r="10001" spans="1:10" x14ac:dyDescent="0.2">
      <c r="A10001" t="s">
        <v>23</v>
      </c>
      <c r="B10001" t="s">
        <v>38</v>
      </c>
      <c r="C10001">
        <v>2001</v>
      </c>
      <c r="D10001">
        <v>2.1</v>
      </c>
      <c r="E10001" t="s">
        <v>12</v>
      </c>
      <c r="F10001" t="s">
        <v>13</v>
      </c>
      <c r="G10001">
        <v>157882</v>
      </c>
      <c r="H10001">
        <v>3</v>
      </c>
      <c r="I10001">
        <v>3</v>
      </c>
      <c r="J10001">
        <v>3342</v>
      </c>
    </row>
  </sheetData>
  <pageMargins left="0.75" right="0.75" top="1" bottom="1" header="0.5" footer="0.5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F0C7E-9398-544F-8C23-CB64F91716C9}">
  <dimension ref="B1:P23"/>
  <sheetViews>
    <sheetView showGridLines="0" showRowColHeaders="0" tabSelected="1" workbookViewId="0">
      <selection activeCell="O4" sqref="O4"/>
    </sheetView>
  </sheetViews>
  <sheetFormatPr baseColWidth="10" defaultRowHeight="16" x14ac:dyDescent="0.2"/>
  <cols>
    <col min="2" max="2" width="12.5" bestFit="1" customWidth="1"/>
    <col min="3" max="3" width="15.5" bestFit="1" customWidth="1"/>
    <col min="9" max="9" width="15.6640625" bestFit="1" customWidth="1"/>
    <col min="13" max="13" width="12.83203125" bestFit="1" customWidth="1"/>
  </cols>
  <sheetData>
    <row r="1" spans="2:16" ht="38" thickBot="1" x14ac:dyDescent="0.5">
      <c r="B1" s="9" t="s">
        <v>79</v>
      </c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</row>
    <row r="2" spans="2:16" ht="17" thickTop="1" x14ac:dyDescent="0.2"/>
    <row r="3" spans="2:16" s="8" customFormat="1" ht="27" x14ac:dyDescent="0.35">
      <c r="C3" s="7" t="s">
        <v>63</v>
      </c>
      <c r="I3" s="7" t="s">
        <v>64</v>
      </c>
      <c r="O3" s="7" t="s">
        <v>2</v>
      </c>
    </row>
    <row r="4" spans="2:16" x14ac:dyDescent="0.2">
      <c r="C4" s="10" t="s">
        <v>29</v>
      </c>
      <c r="I4" s="10" t="s">
        <v>35</v>
      </c>
      <c r="O4" s="10">
        <v>2012</v>
      </c>
    </row>
    <row r="23" spans="2:3" x14ac:dyDescent="0.2">
      <c r="B23" s="1"/>
      <c r="C23" s="2"/>
    </row>
  </sheetData>
  <sheetProtection sheet="1" objects="1" scenarios="1" selectLockedCells="1"/>
  <mergeCells count="1">
    <mergeCell ref="B1:P1"/>
  </mergeCells>
  <dataValidations count="1">
    <dataValidation type="list" allowBlank="1" showInputMessage="1" showErrorMessage="1" sqref="I4" xr:uid="{4661A3A7-FD7B-B24F-86DB-1470B5E16FF8}">
      <formula1>INDIRECT(brand)</formula1>
    </dataValidation>
  </dataValidation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9A50BD84-BEF0-2044-998C-B47486F78F36}">
          <x14:formula1>
            <xm:f>Data_Validation!$D$2:$D$11</xm:f>
          </x14:formula1>
          <xm:sqref>C4</xm:sqref>
        </x14:dataValidation>
        <x14:dataValidation type="list" allowBlank="1" showInputMessage="1" showErrorMessage="1" xr:uid="{33DDA94B-39FF-374C-A215-25015FA21655}">
          <x14:formula1>
            <xm:f>Data_Validation!$M$2:$M$25</xm:f>
          </x14:formula1>
          <xm:sqref>O4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58878-423D-5647-A407-9776B411D8FE}">
  <dimension ref="A1:V9855"/>
  <sheetViews>
    <sheetView workbookViewId="0">
      <selection activeCell="E29" sqref="E29"/>
    </sheetView>
  </sheetViews>
  <sheetFormatPr baseColWidth="10" defaultRowHeight="16" x14ac:dyDescent="0.2"/>
  <cols>
    <col min="1" max="1" width="12.1640625" bestFit="1" customWidth="1"/>
    <col min="2" max="2" width="5.83203125" bestFit="1" customWidth="1"/>
    <col min="4" max="4" width="18.33203125" bestFit="1" customWidth="1"/>
    <col min="5" max="5" width="5.1640625" bestFit="1" customWidth="1"/>
    <col min="7" max="8" width="12.5" bestFit="1" customWidth="1"/>
    <col min="11" max="11" width="17.1640625" bestFit="1" customWidth="1"/>
    <col min="13" max="13" width="17.1640625" bestFit="1" customWidth="1"/>
    <col min="14" max="14" width="14.83203125" bestFit="1" customWidth="1"/>
  </cols>
  <sheetData>
    <row r="1" spans="1:22" x14ac:dyDescent="0.2">
      <c r="A1" t="s">
        <v>57</v>
      </c>
      <c r="B1" t="s">
        <v>58</v>
      </c>
      <c r="D1" t="s">
        <v>59</v>
      </c>
      <c r="H1" t="s">
        <v>61</v>
      </c>
      <c r="L1" t="s">
        <v>62</v>
      </c>
      <c r="M1" t="s">
        <v>67</v>
      </c>
      <c r="R1" t="s">
        <v>65</v>
      </c>
      <c r="T1" t="s">
        <v>66</v>
      </c>
    </row>
    <row r="2" spans="1:22" x14ac:dyDescent="0.2">
      <c r="A2" t="str" cm="1">
        <f t="array" ref="A2:A11">_xlfn.UNIQUE(cars[Brand])</f>
        <v>Kia</v>
      </c>
      <c r="B2">
        <f>COUNTIF(cars[Brand],A2)</f>
        <v>976</v>
      </c>
      <c r="D2" t="str" cm="1">
        <f t="array" ref="D2:E11">_xlfn._xlws.SORT(A2:B11,2,-1)</f>
        <v>Ford</v>
      </c>
      <c r="E2">
        <v>1048</v>
      </c>
      <c r="G2" t="str">
        <f>D2</f>
        <v>Ford</v>
      </c>
      <c r="H2" t="str" cm="1">
        <f t="array" ref="H2:H4">_xlfn.UNIQUE(_xlfn._xlws.FILTER(cars[Model],cars[Brand]=G2))</f>
        <v>Explorer</v>
      </c>
      <c r="L2" cm="1">
        <f t="array" ref="L2:L25">_xlfn.UNIQUE(cars[Year])</f>
        <v>2020</v>
      </c>
      <c r="M2" cm="1">
        <f t="array" ref="M2:M25">_xlfn._xlws.SORT(_xlfn.ANCHORARRAY(L2))</f>
        <v>2000</v>
      </c>
      <c r="R2" cm="1">
        <f t="array" ref="R2:R9855">_xlfn.UNIQUE(cars[Mileage])</f>
        <v>289944</v>
      </c>
      <c r="S2" t="str" cm="1">
        <f t="array" ref="S2">_xlfn.IFS(
             (R2&lt;10000),"&lt; 10,000",
    AND(R2&gt;=10000, R2&lt;30000),"10,000 - 30,000",
    AND(R2&gt;=30000, R2&lt;60000),"30,000 - 60,000",
             (R2&gt;60000),"&gt; 60,000"
)</f>
        <v>&gt; 60,000</v>
      </c>
      <c r="T2" t="str" cm="1">
        <f t="array" ref="T2:T5">_xlfn.UNIQUE(S2:S9855)</f>
        <v>&gt; 60,000</v>
      </c>
      <c r="V2" t="s">
        <v>68</v>
      </c>
    </row>
    <row r="3" spans="1:22" x14ac:dyDescent="0.2">
      <c r="A3" t="str">
        <v>Chevrolet</v>
      </c>
      <c r="B3">
        <f>COUNTIF(cars[Brand],A3)</f>
        <v>1003</v>
      </c>
      <c r="D3" t="str">
        <v>Audi</v>
      </c>
      <c r="E3">
        <v>1038</v>
      </c>
      <c r="H3" t="str">
        <v>Fiesta</v>
      </c>
      <c r="L3">
        <v>2012</v>
      </c>
      <c r="M3">
        <v>2001</v>
      </c>
      <c r="R3">
        <v>5356</v>
      </c>
      <c r="S3" t="str" cm="1">
        <f t="array" ref="S3">_xlfn.IFS(
             (R3&lt;10000),"&lt; 10,000",
    AND(R3&gt;=10000, R3&lt;30000),"10,000 - 30,000",
    AND(R3&gt;=30000, R3&lt;60000),"30,000 - 60,000",
             (R3&gt;60000),"&gt; 60,000"
)</f>
        <v>&lt; 10,000</v>
      </c>
      <c r="T3" t="str">
        <v>&lt; 10,000</v>
      </c>
    </row>
    <row r="4" spans="1:22" x14ac:dyDescent="0.2">
      <c r="A4" t="str">
        <v>Mercedes</v>
      </c>
      <c r="B4">
        <f>COUNTIF(cars[Brand],A4)</f>
        <v>942</v>
      </c>
      <c r="D4" t="str">
        <v>Volkswagen</v>
      </c>
      <c r="E4">
        <v>1020</v>
      </c>
      <c r="H4" t="str">
        <v>Focus</v>
      </c>
      <c r="L4">
        <v>2023</v>
      </c>
      <c r="M4">
        <v>2002</v>
      </c>
      <c r="R4">
        <v>231440</v>
      </c>
      <c r="S4" t="str" cm="1">
        <f t="array" ref="S4">_xlfn.IFS(
             (R4&lt;10000),"&lt; 10,000",
    AND(R4&gt;=10000, R4&lt;30000),"10,000 - 30,000",
    AND(R4&gt;=30000, R4&lt;60000),"30,000 - 60,000",
             (R4&gt;60000),"&gt; 60,000"
)</f>
        <v>&gt; 60,000</v>
      </c>
      <c r="T4" t="str">
        <v>30,000 - 60,000</v>
      </c>
    </row>
    <row r="5" spans="1:22" x14ac:dyDescent="0.2">
      <c r="A5" t="str">
        <v>Audi</v>
      </c>
      <c r="B5">
        <f>COUNTIF(cars[Brand],A5)</f>
        <v>1038</v>
      </c>
      <c r="D5" t="str">
        <v>Honda</v>
      </c>
      <c r="E5">
        <v>1009</v>
      </c>
      <c r="G5" t="str">
        <f>D3</f>
        <v>Audi</v>
      </c>
      <c r="H5" t="str" cm="1">
        <f t="array" ref="H5:H7">_xlfn.UNIQUE(_xlfn._xlws.FILTER(cars[Model],cars[Brand]=G5))</f>
        <v>Q5</v>
      </c>
      <c r="L5">
        <v>2003</v>
      </c>
      <c r="M5">
        <v>2003</v>
      </c>
      <c r="R5">
        <v>160971</v>
      </c>
      <c r="S5" t="str" cm="1">
        <f t="array" ref="S5">_xlfn.IFS(
             (R5&lt;10000),"&lt; 10,000",
    AND(R5&gt;=10000, R5&lt;30000),"10,000 - 30,000",
    AND(R5&gt;=30000, R5&lt;60000),"30,000 - 60,000",
             (R5&gt;60000),"&gt; 60,000"
)</f>
        <v>&gt; 60,000</v>
      </c>
      <c r="T5" t="str">
        <v>10,000 - 30,000</v>
      </c>
    </row>
    <row r="6" spans="1:22" x14ac:dyDescent="0.2">
      <c r="A6" t="str">
        <v>Volkswagen</v>
      </c>
      <c r="B6">
        <f>COUNTIF(cars[Brand],A6)</f>
        <v>1020</v>
      </c>
      <c r="D6" t="str">
        <v>Chevrolet</v>
      </c>
      <c r="E6">
        <v>1003</v>
      </c>
      <c r="H6" t="str">
        <v>A3</v>
      </c>
      <c r="L6">
        <v>2007</v>
      </c>
      <c r="M6">
        <v>2004</v>
      </c>
      <c r="R6">
        <v>286618</v>
      </c>
      <c r="S6" t="str" cm="1">
        <f t="array" ref="S6">_xlfn.IFS(
             (R6&lt;10000),"&lt; 10,000",
    AND(R6&gt;=10000, R6&lt;30000),"10,000 - 30,000",
    AND(R6&gt;=30000, R6&lt;60000),"30,000 - 60,000",
             (R6&gt;60000),"&gt; 60,000"
)</f>
        <v>&gt; 60,000</v>
      </c>
    </row>
    <row r="7" spans="1:22" x14ac:dyDescent="0.2">
      <c r="A7" t="str">
        <v>Toyota</v>
      </c>
      <c r="B7">
        <f>COUNTIF(cars[Brand],A7)</f>
        <v>970</v>
      </c>
      <c r="D7" t="str">
        <v>BMW</v>
      </c>
      <c r="E7">
        <v>999</v>
      </c>
      <c r="H7" t="str">
        <v>A4</v>
      </c>
      <c r="L7">
        <v>2010</v>
      </c>
      <c r="M7">
        <v>2005</v>
      </c>
      <c r="R7">
        <v>157889</v>
      </c>
      <c r="S7" t="str" cm="1">
        <f t="array" ref="S7">_xlfn.IFS(
             (R7&lt;10000),"&lt; 10,000",
    AND(R7&gt;=10000, R7&lt;30000),"10,000 - 30,000",
    AND(R7&gt;=30000, R7&lt;60000),"30,000 - 60,000",
             (R7&gt;60000),"&gt; 60,000"
)</f>
        <v>&gt; 60,000</v>
      </c>
    </row>
    <row r="8" spans="1:22" x14ac:dyDescent="0.2">
      <c r="A8" t="str">
        <v>Honda</v>
      </c>
      <c r="B8">
        <f>COUNTIF(cars[Brand],A8)</f>
        <v>1009</v>
      </c>
      <c r="D8" t="str">
        <v>Hyundai</v>
      </c>
      <c r="E8">
        <v>995</v>
      </c>
      <c r="G8" t="str">
        <f>D4</f>
        <v>Volkswagen</v>
      </c>
      <c r="H8" t="str" cm="1">
        <f t="array" ref="H8:H10">_xlfn.UNIQUE(_xlfn._xlws.FILTER(cars[Model],cars[Brand]=G8))</f>
        <v>Golf</v>
      </c>
      <c r="L8">
        <v>2001</v>
      </c>
      <c r="M8">
        <v>2006</v>
      </c>
      <c r="R8">
        <v>139584</v>
      </c>
      <c r="S8" t="str" cm="1">
        <f t="array" ref="S8">_xlfn.IFS(
             (R8&lt;10000),"&lt; 10,000",
    AND(R8&gt;=10000, R8&lt;30000),"10,000 - 30,000",
    AND(R8&gt;=30000, R8&lt;60000),"30,000 - 60,000",
             (R8&gt;60000),"&gt; 60,000"
)</f>
        <v>&gt; 60,000</v>
      </c>
    </row>
    <row r="9" spans="1:22" x14ac:dyDescent="0.2">
      <c r="A9" t="str">
        <v>BMW</v>
      </c>
      <c r="B9">
        <f>COUNTIF(cars[Brand],A9)</f>
        <v>999</v>
      </c>
      <c r="D9" t="str">
        <v>Kia</v>
      </c>
      <c r="E9">
        <v>976</v>
      </c>
      <c r="H9" t="str">
        <v>Tiguan</v>
      </c>
      <c r="L9">
        <v>2014</v>
      </c>
      <c r="M9">
        <v>2007</v>
      </c>
      <c r="R9">
        <v>157495</v>
      </c>
      <c r="S9" t="str" cm="1">
        <f t="array" ref="S9">_xlfn.IFS(
             (R9&lt;10000),"&lt; 10,000",
    AND(R9&gt;=10000, R9&lt;30000),"10,000 - 30,000",
    AND(R9&gt;=30000, R9&lt;60000),"30,000 - 60,000",
             (R9&gt;60000),"&gt; 60,000"
)</f>
        <v>&gt; 60,000</v>
      </c>
    </row>
    <row r="10" spans="1:22" x14ac:dyDescent="0.2">
      <c r="A10" t="str">
        <v>Hyundai</v>
      </c>
      <c r="B10">
        <f>COUNTIF(cars[Brand],A10)</f>
        <v>995</v>
      </c>
      <c r="D10" t="str">
        <v>Toyota</v>
      </c>
      <c r="E10">
        <v>970</v>
      </c>
      <c r="H10" t="str">
        <v>Passat</v>
      </c>
      <c r="L10">
        <v>2005</v>
      </c>
      <c r="M10">
        <v>2008</v>
      </c>
      <c r="R10">
        <v>98700</v>
      </c>
      <c r="S10" t="str" cm="1">
        <f t="array" ref="S10">_xlfn.IFS(
             (R10&lt;10000),"&lt; 10,000",
    AND(R10&gt;=10000, R10&lt;30000),"10,000 - 30,000",
    AND(R10&gt;=30000, R10&lt;60000),"30,000 - 60,000",
             (R10&gt;60000),"&gt; 60,000"
)</f>
        <v>&gt; 60,000</v>
      </c>
    </row>
    <row r="11" spans="1:22" x14ac:dyDescent="0.2">
      <c r="A11" t="str">
        <v>Ford</v>
      </c>
      <c r="B11">
        <f>COUNTIF(cars[Brand],A11)</f>
        <v>1048</v>
      </c>
      <c r="D11" t="str">
        <v>Mercedes</v>
      </c>
      <c r="E11">
        <v>942</v>
      </c>
      <c r="G11" t="str">
        <f>D5</f>
        <v>Honda</v>
      </c>
      <c r="H11" t="str" cm="1">
        <f t="array" ref="H11:H13">_xlfn.UNIQUE(_xlfn._xlws.FILTER(cars[Model],cars[Brand]=G11))</f>
        <v>Civic</v>
      </c>
      <c r="L11">
        <v>2013</v>
      </c>
      <c r="M11">
        <v>2009</v>
      </c>
      <c r="R11">
        <v>107724</v>
      </c>
      <c r="S11" t="str" cm="1">
        <f t="array" ref="S11">_xlfn.IFS(
             (R11&lt;10000),"&lt; 10,000",
    AND(R11&gt;=10000, R11&lt;30000),"10,000 - 30,000",
    AND(R11&gt;=30000, R11&lt;60000),"30,000 - 60,000",
             (R11&gt;60000),"&gt; 60,000"
)</f>
        <v>&gt; 60,000</v>
      </c>
    </row>
    <row r="12" spans="1:22" x14ac:dyDescent="0.2">
      <c r="H12" t="str">
        <v>CR-V</v>
      </c>
      <c r="L12">
        <v>2009</v>
      </c>
      <c r="M12">
        <v>2010</v>
      </c>
      <c r="R12">
        <v>296824</v>
      </c>
      <c r="S12" t="str" cm="1">
        <f t="array" ref="S12">_xlfn.IFS(
             (R12&lt;10000),"&lt; 10,000",
    AND(R12&gt;=10000, R12&lt;30000),"10,000 - 30,000",
    AND(R12&gt;=30000, R12&lt;60000),"30,000 - 60,000",
             (R12&gt;60000),"&gt; 60,000"
)</f>
        <v>&gt; 60,000</v>
      </c>
    </row>
    <row r="13" spans="1:22" x14ac:dyDescent="0.2">
      <c r="H13" t="str">
        <v>Accord</v>
      </c>
      <c r="L13">
        <v>2004</v>
      </c>
      <c r="M13">
        <v>2011</v>
      </c>
      <c r="R13">
        <v>42795</v>
      </c>
      <c r="S13" t="str" cm="1">
        <f t="array" ref="S13">_xlfn.IFS(
             (R13&lt;10000),"&lt; 10,000",
    AND(R13&gt;=10000, R13&lt;30000),"10,000 - 30,000",
    AND(R13&gt;=30000, R13&lt;60000),"30,000 - 60,000",
             (R13&gt;60000),"&gt; 60,000"
)</f>
        <v>30,000 - 60,000</v>
      </c>
    </row>
    <row r="14" spans="1:22" x14ac:dyDescent="0.2">
      <c r="G14" t="str">
        <f>D6</f>
        <v>Chevrolet</v>
      </c>
      <c r="H14" t="str" cm="1">
        <f t="array" ref="H14:H16">_xlfn.UNIQUE(_xlfn._xlws.FILTER(cars[Model],cars[Brand]=G14))</f>
        <v>Malibu</v>
      </c>
      <c r="L14">
        <v>2017</v>
      </c>
      <c r="M14">
        <v>2012</v>
      </c>
      <c r="R14">
        <v>132875</v>
      </c>
      <c r="S14" t="str" cm="1">
        <f t="array" ref="S14">_xlfn.IFS(
             (R14&lt;10000),"&lt; 10,000",
    AND(R14&gt;=10000, R14&lt;30000),"10,000 - 30,000",
    AND(R14&gt;=30000, R14&lt;60000),"30,000 - 60,000",
             (R14&gt;60000),"&gt; 60,000"
)</f>
        <v>&gt; 60,000</v>
      </c>
    </row>
    <row r="15" spans="1:22" x14ac:dyDescent="0.2">
      <c r="H15" t="str">
        <v>Equinox</v>
      </c>
      <c r="L15">
        <v>2006</v>
      </c>
      <c r="M15">
        <v>2013</v>
      </c>
      <c r="R15">
        <v>188996</v>
      </c>
      <c r="S15" t="str" cm="1">
        <f t="array" ref="S15">_xlfn.IFS(
             (R15&lt;10000),"&lt; 10,000",
    AND(R15&gt;=10000, R15&lt;30000),"10,000 - 30,000",
    AND(R15&gt;=30000, R15&lt;60000),"30,000 - 60,000",
             (R15&gt;60000),"&gt; 60,000"
)</f>
        <v>&gt; 60,000</v>
      </c>
    </row>
    <row r="16" spans="1:22" x14ac:dyDescent="0.2">
      <c r="H16" t="str">
        <v>Impala</v>
      </c>
      <c r="L16">
        <v>2000</v>
      </c>
      <c r="M16">
        <v>2014</v>
      </c>
      <c r="R16">
        <v>145921</v>
      </c>
      <c r="S16" t="str" cm="1">
        <f t="array" ref="S16">_xlfn.IFS(
             (R16&lt;10000),"&lt; 10,000",
    AND(R16&gt;=10000, R16&lt;30000),"10,000 - 30,000",
    AND(R16&gt;=30000, R16&lt;60000),"30,000 - 60,000",
             (R16&gt;60000),"&gt; 60,000"
)</f>
        <v>&gt; 60,000</v>
      </c>
    </row>
    <row r="17" spans="7:19" x14ac:dyDescent="0.2">
      <c r="G17" t="str">
        <f>D7</f>
        <v>BMW</v>
      </c>
      <c r="H17" t="str" cm="1">
        <f t="array" ref="H17:H19">_xlfn.UNIQUE(_xlfn._xlws.FILTER(cars[Model],cars[Brand]=G17))</f>
        <v>5 Series</v>
      </c>
      <c r="L17">
        <v>2021</v>
      </c>
      <c r="M17">
        <v>2015</v>
      </c>
      <c r="R17">
        <v>60103</v>
      </c>
      <c r="S17" t="str" cm="1">
        <f t="array" ref="S17">_xlfn.IFS(
             (R17&lt;10000),"&lt; 10,000",
    AND(R17&gt;=10000, R17&lt;30000),"10,000 - 30,000",
    AND(R17&gt;=30000, R17&lt;60000),"30,000 - 60,000",
             (R17&gt;60000),"&gt; 60,000"
)</f>
        <v>&gt; 60,000</v>
      </c>
    </row>
    <row r="18" spans="7:19" x14ac:dyDescent="0.2">
      <c r="H18" t="str">
        <v>3 Series</v>
      </c>
      <c r="L18">
        <v>2018</v>
      </c>
      <c r="M18">
        <v>2016</v>
      </c>
      <c r="R18">
        <v>38133</v>
      </c>
      <c r="S18" t="str" cm="1">
        <f t="array" ref="S18">_xlfn.IFS(
             (R18&lt;10000),"&lt; 10,000",
    AND(R18&gt;=10000, R18&lt;30000),"10,000 - 30,000",
    AND(R18&gt;=30000, R18&lt;60000),"30,000 - 60,000",
             (R18&gt;60000),"&gt; 60,000"
)</f>
        <v>30,000 - 60,000</v>
      </c>
    </row>
    <row r="19" spans="7:19" x14ac:dyDescent="0.2">
      <c r="H19" t="str">
        <v>X5</v>
      </c>
      <c r="L19">
        <v>2016</v>
      </c>
      <c r="M19">
        <v>2017</v>
      </c>
      <c r="R19">
        <v>41161</v>
      </c>
      <c r="S19" t="str" cm="1">
        <f t="array" ref="S19">_xlfn.IFS(
             (R19&lt;10000),"&lt; 10,000",
    AND(R19&gt;=10000, R19&lt;30000),"10,000 - 30,000",
    AND(R19&gt;=30000, R19&lt;60000),"30,000 - 60,000",
             (R19&gt;60000),"&gt; 60,000"
)</f>
        <v>30,000 - 60,000</v>
      </c>
    </row>
    <row r="20" spans="7:19" x14ac:dyDescent="0.2">
      <c r="G20" t="str">
        <f>D8</f>
        <v>Hyundai</v>
      </c>
      <c r="H20" t="str" cm="1">
        <f t="array" ref="H20:H22">_xlfn.UNIQUE(_xlfn._xlws.FILTER(cars[Model],cars[Brand]=G20))</f>
        <v>Elantra</v>
      </c>
      <c r="L20">
        <v>2011</v>
      </c>
      <c r="M20">
        <v>2018</v>
      </c>
      <c r="R20">
        <v>257427</v>
      </c>
      <c r="S20" t="str" cm="1">
        <f t="array" ref="S20">_xlfn.IFS(
             (R20&lt;10000),"&lt; 10,000",
    AND(R20&gt;=10000, R20&lt;30000),"10,000 - 30,000",
    AND(R20&gt;=30000, R20&lt;60000),"30,000 - 60,000",
             (R20&gt;60000),"&gt; 60,000"
)</f>
        <v>&gt; 60,000</v>
      </c>
    </row>
    <row r="21" spans="7:19" x14ac:dyDescent="0.2">
      <c r="H21" t="str">
        <v>Tucson</v>
      </c>
      <c r="L21">
        <v>2022</v>
      </c>
      <c r="M21">
        <v>2019</v>
      </c>
      <c r="R21">
        <v>34640</v>
      </c>
      <c r="S21" t="str" cm="1">
        <f t="array" ref="S21">_xlfn.IFS(
             (R21&lt;10000),"&lt; 10,000",
    AND(R21&gt;=10000, R21&lt;30000),"10,000 - 30,000",
    AND(R21&gt;=30000, R21&lt;60000),"30,000 - 60,000",
             (R21&gt;60000),"&gt; 60,000"
)</f>
        <v>30,000 - 60,000</v>
      </c>
    </row>
    <row r="22" spans="7:19" x14ac:dyDescent="0.2">
      <c r="H22" t="str">
        <v>Sonata</v>
      </c>
      <c r="L22">
        <v>2008</v>
      </c>
      <c r="M22">
        <v>2020</v>
      </c>
      <c r="R22">
        <v>21261</v>
      </c>
      <c r="S22" t="str" cm="1">
        <f t="array" ref="S22">_xlfn.IFS(
             (R22&lt;10000),"&lt; 10,000",
    AND(R22&gt;=10000, R22&lt;30000),"10,000 - 30,000",
    AND(R22&gt;=30000, R22&lt;60000),"30,000 - 60,000",
             (R22&gt;60000),"&gt; 60,000"
)</f>
        <v>10,000 - 30,000</v>
      </c>
    </row>
    <row r="23" spans="7:19" x14ac:dyDescent="0.2">
      <c r="G23" t="str">
        <f>D9</f>
        <v>Kia</v>
      </c>
      <c r="H23" t="str" cm="1">
        <f t="array" ref="H23:H25">_xlfn.UNIQUE(_xlfn._xlws.FILTER(cars[Model],cars[Brand]=G23))</f>
        <v>Rio</v>
      </c>
      <c r="L23">
        <v>2015</v>
      </c>
      <c r="M23">
        <v>2021</v>
      </c>
      <c r="R23">
        <v>41814</v>
      </c>
      <c r="S23" t="str" cm="1">
        <f t="array" ref="S23">_xlfn.IFS(
             (R23&lt;10000),"&lt; 10,000",
    AND(R23&gt;=10000, R23&lt;30000),"10,000 - 30,000",
    AND(R23&gt;=30000, R23&lt;60000),"30,000 - 60,000",
             (R23&gt;60000),"&gt; 60,000"
)</f>
        <v>30,000 - 60,000</v>
      </c>
    </row>
    <row r="24" spans="7:19" x14ac:dyDescent="0.2">
      <c r="H24" t="str">
        <v>Sportage</v>
      </c>
      <c r="L24">
        <v>2002</v>
      </c>
      <c r="M24">
        <v>2022</v>
      </c>
      <c r="R24">
        <v>136662</v>
      </c>
      <c r="S24" t="str" cm="1">
        <f t="array" ref="S24">_xlfn.IFS(
             (R24&lt;10000),"&lt; 10,000",
    AND(R24&gt;=10000, R24&lt;30000),"10,000 - 30,000",
    AND(R24&gt;=30000, R24&lt;60000),"30,000 - 60,000",
             (R24&gt;60000),"&gt; 60,000"
)</f>
        <v>&gt; 60,000</v>
      </c>
    </row>
    <row r="25" spans="7:19" x14ac:dyDescent="0.2">
      <c r="H25" t="str">
        <v>Optima</v>
      </c>
      <c r="L25">
        <v>2019</v>
      </c>
      <c r="M25">
        <v>2023</v>
      </c>
      <c r="R25">
        <v>99921</v>
      </c>
      <c r="S25" t="str" cm="1">
        <f t="array" ref="S25">_xlfn.IFS(
             (R25&lt;10000),"&lt; 10,000",
    AND(R25&gt;=10000, R25&lt;30000),"10,000 - 30,000",
    AND(R25&gt;=30000, R25&lt;60000),"30,000 - 60,000",
             (R25&gt;60000),"&gt; 60,000"
)</f>
        <v>&gt; 60,000</v>
      </c>
    </row>
    <row r="26" spans="7:19" x14ac:dyDescent="0.2">
      <c r="G26" t="str">
        <f>D10</f>
        <v>Toyota</v>
      </c>
      <c r="H26" t="str" cm="1">
        <f t="array" ref="H26:H28">_xlfn.UNIQUE(_xlfn._xlws.FILTER(cars[Model],cars[Brand]=G26))</f>
        <v>Camry</v>
      </c>
      <c r="R26">
        <v>19868</v>
      </c>
      <c r="S26" t="str" cm="1">
        <f t="array" ref="S26">_xlfn.IFS(
             (R26&lt;10000),"&lt; 10,000",
    AND(R26&gt;=10000, R26&lt;30000),"10,000 - 30,000",
    AND(R26&gt;=30000, R26&lt;60000),"30,000 - 60,000",
             (R26&gt;60000),"&gt; 60,000"
)</f>
        <v>10,000 - 30,000</v>
      </c>
    </row>
    <row r="27" spans="7:19" x14ac:dyDescent="0.2">
      <c r="H27" t="str">
        <v>RAV4</v>
      </c>
      <c r="R27">
        <v>92188</v>
      </c>
      <c r="S27" t="str" cm="1">
        <f t="array" ref="S27">_xlfn.IFS(
             (R27&lt;10000),"&lt; 10,000",
    AND(R27&gt;=10000, R27&lt;30000),"10,000 - 30,000",
    AND(R27&gt;=30000, R27&lt;60000),"30,000 - 60,000",
             (R27&gt;60000),"&gt; 60,000"
)</f>
        <v>&gt; 60,000</v>
      </c>
    </row>
    <row r="28" spans="7:19" x14ac:dyDescent="0.2">
      <c r="H28" t="str">
        <v>Corolla</v>
      </c>
      <c r="R28">
        <v>79350</v>
      </c>
      <c r="S28" t="str" cm="1">
        <f t="array" ref="S28">_xlfn.IFS(
             (R28&lt;10000),"&lt; 10,000",
    AND(R28&gt;=10000, R28&lt;30000),"10,000 - 30,000",
    AND(R28&gt;=30000, R28&lt;60000),"30,000 - 60,000",
             (R28&gt;60000),"&gt; 60,000"
)</f>
        <v>&gt; 60,000</v>
      </c>
    </row>
    <row r="29" spans="7:19" x14ac:dyDescent="0.2">
      <c r="G29" t="str">
        <f>D11</f>
        <v>Mercedes</v>
      </c>
      <c r="H29" t="str" cm="1">
        <f t="array" ref="H29:H31">_xlfn.UNIQUE(_xlfn._xlws.FILTER(cars[Model],cars[Brand]=G29))</f>
        <v>GLA</v>
      </c>
      <c r="R29">
        <v>142701</v>
      </c>
      <c r="S29" t="str" cm="1">
        <f t="array" ref="S29">_xlfn.IFS(
             (R29&lt;10000),"&lt; 10,000",
    AND(R29&gt;=10000, R29&lt;30000),"10,000 - 30,000",
    AND(R29&gt;=30000, R29&lt;60000),"30,000 - 60,000",
             (R29&gt;60000),"&gt; 60,000"
)</f>
        <v>&gt; 60,000</v>
      </c>
    </row>
    <row r="30" spans="7:19" x14ac:dyDescent="0.2">
      <c r="H30" t="str">
        <v>E-Class</v>
      </c>
      <c r="R30">
        <v>210767</v>
      </c>
      <c r="S30" t="str" cm="1">
        <f t="array" ref="S30">_xlfn.IFS(
             (R30&lt;10000),"&lt; 10,000",
    AND(R30&gt;=10000, R30&lt;30000),"10,000 - 30,000",
    AND(R30&gt;=30000, R30&lt;60000),"30,000 - 60,000",
             (R30&gt;60000),"&gt; 60,000"
)</f>
        <v>&gt; 60,000</v>
      </c>
    </row>
    <row r="31" spans="7:19" x14ac:dyDescent="0.2">
      <c r="H31" t="str">
        <v>C-Class</v>
      </c>
      <c r="R31">
        <v>121816</v>
      </c>
      <c r="S31" t="str" cm="1">
        <f t="array" ref="S31">_xlfn.IFS(
             (R31&lt;10000),"&lt; 10,000",
    AND(R31&gt;=10000, R31&lt;30000),"10,000 - 30,000",
    AND(R31&gt;=30000, R31&lt;60000),"30,000 - 60,000",
             (R31&gt;60000),"&gt; 60,000"
)</f>
        <v>&gt; 60,000</v>
      </c>
    </row>
    <row r="32" spans="7:19" x14ac:dyDescent="0.2">
      <c r="R32">
        <v>213643</v>
      </c>
      <c r="S32" t="str" cm="1">
        <f t="array" ref="S32">_xlfn.IFS(
             (R32&lt;10000),"&lt; 10,000",
    AND(R32&gt;=10000, R32&lt;30000),"10,000 - 30,000",
    AND(R32&gt;=30000, R32&lt;60000),"30,000 - 60,000",
             (R32&gt;60000),"&gt; 60,000"
)</f>
        <v>&gt; 60,000</v>
      </c>
    </row>
    <row r="33" spans="18:19" x14ac:dyDescent="0.2">
      <c r="R33">
        <v>88381</v>
      </c>
      <c r="S33" t="str" cm="1">
        <f t="array" ref="S33">_xlfn.IFS(
             (R33&lt;10000),"&lt; 10,000",
    AND(R33&gt;=10000, R33&lt;30000),"10,000 - 30,000",
    AND(R33&gt;=30000, R33&lt;60000),"30,000 - 60,000",
             (R33&gt;60000),"&gt; 60,000"
)</f>
        <v>&gt; 60,000</v>
      </c>
    </row>
    <row r="34" spans="18:19" x14ac:dyDescent="0.2">
      <c r="R34">
        <v>183619</v>
      </c>
      <c r="S34" t="str" cm="1">
        <f t="array" ref="S34">_xlfn.IFS(
             (R34&lt;10000),"&lt; 10,000",
    AND(R34&gt;=10000, R34&lt;30000),"10,000 - 30,000",
    AND(R34&gt;=30000, R34&lt;60000),"30,000 - 60,000",
             (R34&gt;60000),"&gt; 60,000"
)</f>
        <v>&gt; 60,000</v>
      </c>
    </row>
    <row r="35" spans="18:19" x14ac:dyDescent="0.2">
      <c r="R35">
        <v>80184</v>
      </c>
      <c r="S35" t="str" cm="1">
        <f t="array" ref="S35">_xlfn.IFS(
             (R35&lt;10000),"&lt; 10,000",
    AND(R35&gt;=10000, R35&lt;30000),"10,000 - 30,000",
    AND(R35&gt;=30000, R35&lt;60000),"30,000 - 60,000",
             (R35&gt;60000),"&gt; 60,000"
)</f>
        <v>&gt; 60,000</v>
      </c>
    </row>
    <row r="36" spans="18:19" x14ac:dyDescent="0.2">
      <c r="R36">
        <v>132454</v>
      </c>
      <c r="S36" t="str" cm="1">
        <f t="array" ref="S36">_xlfn.IFS(
             (R36&lt;10000),"&lt; 10,000",
    AND(R36&gt;=10000, R36&lt;30000),"10,000 - 30,000",
    AND(R36&gt;=30000, R36&lt;60000),"30,000 - 60,000",
             (R36&gt;60000),"&gt; 60,000"
)</f>
        <v>&gt; 60,000</v>
      </c>
    </row>
    <row r="37" spans="18:19" x14ac:dyDescent="0.2">
      <c r="R37">
        <v>18590</v>
      </c>
      <c r="S37" t="str" cm="1">
        <f t="array" ref="S37">_xlfn.IFS(
             (R37&lt;10000),"&lt; 10,000",
    AND(R37&gt;=10000, R37&lt;30000),"10,000 - 30,000",
    AND(R37&gt;=30000, R37&lt;60000),"30,000 - 60,000",
             (R37&gt;60000),"&gt; 60,000"
)</f>
        <v>10,000 - 30,000</v>
      </c>
    </row>
    <row r="38" spans="18:19" x14ac:dyDescent="0.2">
      <c r="R38">
        <v>263411</v>
      </c>
      <c r="S38" t="str" cm="1">
        <f t="array" ref="S38">_xlfn.IFS(
             (R38&lt;10000),"&lt; 10,000",
    AND(R38&gt;=10000, R38&lt;30000),"10,000 - 30,000",
    AND(R38&gt;=30000, R38&lt;60000),"30,000 - 60,000",
             (R38&gt;60000),"&gt; 60,000"
)</f>
        <v>&gt; 60,000</v>
      </c>
    </row>
    <row r="39" spans="18:19" x14ac:dyDescent="0.2">
      <c r="R39">
        <v>167050</v>
      </c>
      <c r="S39" t="str" cm="1">
        <f t="array" ref="S39">_xlfn.IFS(
             (R39&lt;10000),"&lt; 10,000",
    AND(R39&gt;=10000, R39&lt;30000),"10,000 - 30,000",
    AND(R39&gt;=30000, R39&lt;60000),"30,000 - 60,000",
             (R39&gt;60000),"&gt; 60,000"
)</f>
        <v>&gt; 60,000</v>
      </c>
    </row>
    <row r="40" spans="18:19" x14ac:dyDescent="0.2">
      <c r="R40">
        <v>277363</v>
      </c>
      <c r="S40" t="str" cm="1">
        <f t="array" ref="S40">_xlfn.IFS(
             (R40&lt;10000),"&lt; 10,000",
    AND(R40&gt;=10000, R40&lt;30000),"10,000 - 30,000",
    AND(R40&gt;=30000, R40&lt;60000),"30,000 - 60,000",
             (R40&gt;60000),"&gt; 60,000"
)</f>
        <v>&gt; 60,000</v>
      </c>
    </row>
    <row r="41" spans="18:19" x14ac:dyDescent="0.2">
      <c r="R41">
        <v>94415</v>
      </c>
      <c r="S41" t="str" cm="1">
        <f t="array" ref="S41">_xlfn.IFS(
             (R41&lt;10000),"&lt; 10,000",
    AND(R41&gt;=10000, R41&lt;30000),"10,000 - 30,000",
    AND(R41&gt;=30000, R41&lt;60000),"30,000 - 60,000",
             (R41&gt;60000),"&gt; 60,000"
)</f>
        <v>&gt; 60,000</v>
      </c>
    </row>
    <row r="42" spans="18:19" x14ac:dyDescent="0.2">
      <c r="R42">
        <v>93645</v>
      </c>
      <c r="S42" t="str" cm="1">
        <f t="array" ref="S42">_xlfn.IFS(
             (R42&lt;10000),"&lt; 10,000",
    AND(R42&gt;=10000, R42&lt;30000),"10,000 - 30,000",
    AND(R42&gt;=30000, R42&lt;60000),"30,000 - 60,000",
             (R42&gt;60000),"&gt; 60,000"
)</f>
        <v>&gt; 60,000</v>
      </c>
    </row>
    <row r="43" spans="18:19" x14ac:dyDescent="0.2">
      <c r="R43">
        <v>120491</v>
      </c>
      <c r="S43" t="str" cm="1">
        <f t="array" ref="S43">_xlfn.IFS(
             (R43&lt;10000),"&lt; 10,000",
    AND(R43&gt;=10000, R43&lt;30000),"10,000 - 30,000",
    AND(R43&gt;=30000, R43&lt;60000),"30,000 - 60,000",
             (R43&gt;60000),"&gt; 60,000"
)</f>
        <v>&gt; 60,000</v>
      </c>
    </row>
    <row r="44" spans="18:19" x14ac:dyDescent="0.2">
      <c r="R44">
        <v>56020</v>
      </c>
      <c r="S44" t="str" cm="1">
        <f t="array" ref="S44">_xlfn.IFS(
             (R44&lt;10000),"&lt; 10,000",
    AND(R44&gt;=10000, R44&lt;30000),"10,000 - 30,000",
    AND(R44&gt;=30000, R44&lt;60000),"30,000 - 60,000",
             (R44&gt;60000),"&gt; 60,000"
)</f>
        <v>30,000 - 60,000</v>
      </c>
    </row>
    <row r="45" spans="18:19" x14ac:dyDescent="0.2">
      <c r="R45">
        <v>131868</v>
      </c>
      <c r="S45" t="str" cm="1">
        <f t="array" ref="S45">_xlfn.IFS(
             (R45&lt;10000),"&lt; 10,000",
    AND(R45&gt;=10000, R45&lt;30000),"10,000 - 30,000",
    AND(R45&gt;=30000, R45&lt;60000),"30,000 - 60,000",
             (R45&gt;60000),"&gt; 60,000"
)</f>
        <v>&gt; 60,000</v>
      </c>
    </row>
    <row r="46" spans="18:19" x14ac:dyDescent="0.2">
      <c r="R46">
        <v>238306</v>
      </c>
      <c r="S46" t="str" cm="1">
        <f t="array" ref="S46">_xlfn.IFS(
             (R46&lt;10000),"&lt; 10,000",
    AND(R46&gt;=10000, R46&lt;30000),"10,000 - 30,000",
    AND(R46&gt;=30000, R46&lt;60000),"30,000 - 60,000",
             (R46&gt;60000),"&gt; 60,000"
)</f>
        <v>&gt; 60,000</v>
      </c>
    </row>
    <row r="47" spans="18:19" x14ac:dyDescent="0.2">
      <c r="R47">
        <v>255372</v>
      </c>
      <c r="S47" t="str" cm="1">
        <f t="array" ref="S47">_xlfn.IFS(
             (R47&lt;10000),"&lt; 10,000",
    AND(R47&gt;=10000, R47&lt;30000),"10,000 - 30,000",
    AND(R47&gt;=30000, R47&lt;60000),"30,000 - 60,000",
             (R47&gt;60000),"&gt; 60,000"
)</f>
        <v>&gt; 60,000</v>
      </c>
    </row>
    <row r="48" spans="18:19" x14ac:dyDescent="0.2">
      <c r="R48">
        <v>263797</v>
      </c>
      <c r="S48" t="str" cm="1">
        <f t="array" ref="S48">_xlfn.IFS(
             (R48&lt;10000),"&lt; 10,000",
    AND(R48&gt;=10000, R48&lt;30000),"10,000 - 30,000",
    AND(R48&gt;=30000, R48&lt;60000),"30,000 - 60,000",
             (R48&gt;60000),"&gt; 60,000"
)</f>
        <v>&gt; 60,000</v>
      </c>
    </row>
    <row r="49" spans="18:19" x14ac:dyDescent="0.2">
      <c r="R49">
        <v>110280</v>
      </c>
      <c r="S49" t="str" cm="1">
        <f t="array" ref="S49">_xlfn.IFS(
             (R49&lt;10000),"&lt; 10,000",
    AND(R49&gt;=10000, R49&lt;30000),"10,000 - 30,000",
    AND(R49&gt;=30000, R49&lt;60000),"30,000 - 60,000",
             (R49&gt;60000),"&gt; 60,000"
)</f>
        <v>&gt; 60,000</v>
      </c>
    </row>
    <row r="50" spans="18:19" x14ac:dyDescent="0.2">
      <c r="R50">
        <v>111448</v>
      </c>
      <c r="S50" t="str" cm="1">
        <f t="array" ref="S50">_xlfn.IFS(
             (R50&lt;10000),"&lt; 10,000",
    AND(R50&gt;=10000, R50&lt;30000),"10,000 - 30,000",
    AND(R50&gt;=30000, R50&lt;60000),"30,000 - 60,000",
             (R50&gt;60000),"&gt; 60,000"
)</f>
        <v>&gt; 60,000</v>
      </c>
    </row>
    <row r="51" spans="18:19" x14ac:dyDescent="0.2">
      <c r="R51">
        <v>205005</v>
      </c>
      <c r="S51" t="str" cm="1">
        <f t="array" ref="S51">_xlfn.IFS(
             (R51&lt;10000),"&lt; 10,000",
    AND(R51&gt;=10000, R51&lt;30000),"10,000 - 30,000",
    AND(R51&gt;=30000, R51&lt;60000),"30,000 - 60,000",
             (R51&gt;60000),"&gt; 60,000"
)</f>
        <v>&gt; 60,000</v>
      </c>
    </row>
    <row r="52" spans="18:19" x14ac:dyDescent="0.2">
      <c r="R52">
        <v>175273</v>
      </c>
      <c r="S52" t="str" cm="1">
        <f t="array" ref="S52">_xlfn.IFS(
             (R52&lt;10000),"&lt; 10,000",
    AND(R52&gt;=10000, R52&lt;30000),"10,000 - 30,000",
    AND(R52&gt;=30000, R52&lt;60000),"30,000 - 60,000",
             (R52&gt;60000),"&gt; 60,000"
)</f>
        <v>&gt; 60,000</v>
      </c>
    </row>
    <row r="53" spans="18:19" x14ac:dyDescent="0.2">
      <c r="R53">
        <v>191466</v>
      </c>
      <c r="S53" t="str" cm="1">
        <f t="array" ref="S53">_xlfn.IFS(
             (R53&lt;10000),"&lt; 10,000",
    AND(R53&gt;=10000, R53&lt;30000),"10,000 - 30,000",
    AND(R53&gt;=30000, R53&lt;60000),"30,000 - 60,000",
             (R53&gt;60000),"&gt; 60,000"
)</f>
        <v>&gt; 60,000</v>
      </c>
    </row>
    <row r="54" spans="18:19" x14ac:dyDescent="0.2">
      <c r="R54">
        <v>280713</v>
      </c>
      <c r="S54" t="str" cm="1">
        <f t="array" ref="S54">_xlfn.IFS(
             (R54&lt;10000),"&lt; 10,000",
    AND(R54&gt;=10000, R54&lt;30000),"10,000 - 30,000",
    AND(R54&gt;=30000, R54&lt;60000),"30,000 - 60,000",
             (R54&gt;60000),"&gt; 60,000"
)</f>
        <v>&gt; 60,000</v>
      </c>
    </row>
    <row r="55" spans="18:19" x14ac:dyDescent="0.2">
      <c r="R55">
        <v>66777</v>
      </c>
      <c r="S55" t="str" cm="1">
        <f t="array" ref="S55">_xlfn.IFS(
             (R55&lt;10000),"&lt; 10,000",
    AND(R55&gt;=10000, R55&lt;30000),"10,000 - 30,000",
    AND(R55&gt;=30000, R55&lt;60000),"30,000 - 60,000",
             (R55&gt;60000),"&gt; 60,000"
)</f>
        <v>&gt; 60,000</v>
      </c>
    </row>
    <row r="56" spans="18:19" x14ac:dyDescent="0.2">
      <c r="R56">
        <v>88070</v>
      </c>
      <c r="S56" t="str" cm="1">
        <f t="array" ref="S56">_xlfn.IFS(
             (R56&lt;10000),"&lt; 10,000",
    AND(R56&gt;=10000, R56&lt;30000),"10,000 - 30,000",
    AND(R56&gt;=30000, R56&lt;60000),"30,000 - 60,000",
             (R56&gt;60000),"&gt; 60,000"
)</f>
        <v>&gt; 60,000</v>
      </c>
    </row>
    <row r="57" spans="18:19" x14ac:dyDescent="0.2">
      <c r="R57">
        <v>281020</v>
      </c>
      <c r="S57" t="str" cm="1">
        <f t="array" ref="S57">_xlfn.IFS(
             (R57&lt;10000),"&lt; 10,000",
    AND(R57&gt;=10000, R57&lt;30000),"10,000 - 30,000",
    AND(R57&gt;=30000, R57&lt;60000),"30,000 - 60,000",
             (R57&gt;60000),"&gt; 60,000"
)</f>
        <v>&gt; 60,000</v>
      </c>
    </row>
    <row r="58" spans="18:19" x14ac:dyDescent="0.2">
      <c r="R58">
        <v>22175</v>
      </c>
      <c r="S58" t="str" cm="1">
        <f t="array" ref="S58">_xlfn.IFS(
             (R58&lt;10000),"&lt; 10,000",
    AND(R58&gt;=10000, R58&lt;30000),"10,000 - 30,000",
    AND(R58&gt;=30000, R58&lt;60000),"30,000 - 60,000",
             (R58&gt;60000),"&gt; 60,000"
)</f>
        <v>10,000 - 30,000</v>
      </c>
    </row>
    <row r="59" spans="18:19" x14ac:dyDescent="0.2">
      <c r="R59">
        <v>287728</v>
      </c>
      <c r="S59" t="str" cm="1">
        <f t="array" ref="S59">_xlfn.IFS(
             (R59&lt;10000),"&lt; 10,000",
    AND(R59&gt;=10000, R59&lt;30000),"10,000 - 30,000",
    AND(R59&gt;=30000, R59&lt;60000),"30,000 - 60,000",
             (R59&gt;60000),"&gt; 60,000"
)</f>
        <v>&gt; 60,000</v>
      </c>
    </row>
    <row r="60" spans="18:19" x14ac:dyDescent="0.2">
      <c r="R60">
        <v>102907</v>
      </c>
      <c r="S60" t="str" cm="1">
        <f t="array" ref="S60">_xlfn.IFS(
             (R60&lt;10000),"&lt; 10,000",
    AND(R60&gt;=10000, R60&lt;30000),"10,000 - 30,000",
    AND(R60&gt;=30000, R60&lt;60000),"30,000 - 60,000",
             (R60&gt;60000),"&gt; 60,000"
)</f>
        <v>&gt; 60,000</v>
      </c>
    </row>
    <row r="61" spans="18:19" x14ac:dyDescent="0.2">
      <c r="R61">
        <v>60316</v>
      </c>
      <c r="S61" t="str" cm="1">
        <f t="array" ref="S61">_xlfn.IFS(
             (R61&lt;10000),"&lt; 10,000",
    AND(R61&gt;=10000, R61&lt;30000),"10,000 - 30,000",
    AND(R61&gt;=30000, R61&lt;60000),"30,000 - 60,000",
             (R61&gt;60000),"&gt; 60,000"
)</f>
        <v>&gt; 60,000</v>
      </c>
    </row>
    <row r="62" spans="18:19" x14ac:dyDescent="0.2">
      <c r="R62">
        <v>188097</v>
      </c>
      <c r="S62" t="str" cm="1">
        <f t="array" ref="S62">_xlfn.IFS(
             (R62&lt;10000),"&lt; 10,000",
    AND(R62&gt;=10000, R62&lt;30000),"10,000 - 30,000",
    AND(R62&gt;=30000, R62&lt;60000),"30,000 - 60,000",
             (R62&gt;60000),"&gt; 60,000"
)</f>
        <v>&gt; 60,000</v>
      </c>
    </row>
    <row r="63" spans="18:19" x14ac:dyDescent="0.2">
      <c r="R63">
        <v>85348</v>
      </c>
      <c r="S63" t="str" cm="1">
        <f t="array" ref="S63">_xlfn.IFS(
             (R63&lt;10000),"&lt; 10,000",
    AND(R63&gt;=10000, R63&lt;30000),"10,000 - 30,000",
    AND(R63&gt;=30000, R63&lt;60000),"30,000 - 60,000",
             (R63&gt;60000),"&gt; 60,000"
)</f>
        <v>&gt; 60,000</v>
      </c>
    </row>
    <row r="64" spans="18:19" x14ac:dyDescent="0.2">
      <c r="R64">
        <v>100603</v>
      </c>
      <c r="S64" t="str" cm="1">
        <f t="array" ref="S64">_xlfn.IFS(
             (R64&lt;10000),"&lt; 10,000",
    AND(R64&gt;=10000, R64&lt;30000),"10,000 - 30,000",
    AND(R64&gt;=30000, R64&lt;60000),"30,000 - 60,000",
             (R64&gt;60000),"&gt; 60,000"
)</f>
        <v>&gt; 60,000</v>
      </c>
    </row>
    <row r="65" spans="18:19" x14ac:dyDescent="0.2">
      <c r="R65">
        <v>147310</v>
      </c>
      <c r="S65" t="str" cm="1">
        <f t="array" ref="S65">_xlfn.IFS(
             (R65&lt;10000),"&lt; 10,000",
    AND(R65&gt;=10000, R65&lt;30000),"10,000 - 30,000",
    AND(R65&gt;=30000, R65&lt;60000),"30,000 - 60,000",
             (R65&gt;60000),"&gt; 60,000"
)</f>
        <v>&gt; 60,000</v>
      </c>
    </row>
    <row r="66" spans="18:19" x14ac:dyDescent="0.2">
      <c r="R66">
        <v>140263</v>
      </c>
      <c r="S66" t="str" cm="1">
        <f t="array" ref="S66">_xlfn.IFS(
             (R66&lt;10000),"&lt; 10,000",
    AND(R66&gt;=10000, R66&lt;30000),"10,000 - 30,000",
    AND(R66&gt;=30000, R66&lt;60000),"30,000 - 60,000",
             (R66&gt;60000),"&gt; 60,000"
)</f>
        <v>&gt; 60,000</v>
      </c>
    </row>
    <row r="67" spans="18:19" x14ac:dyDescent="0.2">
      <c r="R67">
        <v>155550</v>
      </c>
      <c r="S67" t="str" cm="1">
        <f t="array" ref="S67">_xlfn.IFS(
             (R67&lt;10000),"&lt; 10,000",
    AND(R67&gt;=10000, R67&lt;30000),"10,000 - 30,000",
    AND(R67&gt;=30000, R67&lt;60000),"30,000 - 60,000",
             (R67&gt;60000),"&gt; 60,000"
)</f>
        <v>&gt; 60,000</v>
      </c>
    </row>
    <row r="68" spans="18:19" x14ac:dyDescent="0.2">
      <c r="R68">
        <v>237232</v>
      </c>
      <c r="S68" t="str" cm="1">
        <f t="array" ref="S68">_xlfn.IFS(
             (R68&lt;10000),"&lt; 10,000",
    AND(R68&gt;=10000, R68&lt;30000),"10,000 - 30,000",
    AND(R68&gt;=30000, R68&lt;60000),"30,000 - 60,000",
             (R68&gt;60000),"&gt; 60,000"
)</f>
        <v>&gt; 60,000</v>
      </c>
    </row>
    <row r="69" spans="18:19" x14ac:dyDescent="0.2">
      <c r="R69">
        <v>272351</v>
      </c>
      <c r="S69" t="str" cm="1">
        <f t="array" ref="S69">_xlfn.IFS(
             (R69&lt;10000),"&lt; 10,000",
    AND(R69&gt;=10000, R69&lt;30000),"10,000 - 30,000",
    AND(R69&gt;=30000, R69&lt;60000),"30,000 - 60,000",
             (R69&gt;60000),"&gt; 60,000"
)</f>
        <v>&gt; 60,000</v>
      </c>
    </row>
    <row r="70" spans="18:19" x14ac:dyDescent="0.2">
      <c r="R70">
        <v>164879</v>
      </c>
      <c r="S70" t="str" cm="1">
        <f t="array" ref="S70">_xlfn.IFS(
             (R70&lt;10000),"&lt; 10,000",
    AND(R70&gt;=10000, R70&lt;30000),"10,000 - 30,000",
    AND(R70&gt;=30000, R70&lt;60000),"30,000 - 60,000",
             (R70&gt;60000),"&gt; 60,000"
)</f>
        <v>&gt; 60,000</v>
      </c>
    </row>
    <row r="71" spans="18:19" x14ac:dyDescent="0.2">
      <c r="R71">
        <v>160349</v>
      </c>
      <c r="S71" t="str" cm="1">
        <f t="array" ref="S71">_xlfn.IFS(
             (R71&lt;10000),"&lt; 10,000",
    AND(R71&gt;=10000, R71&lt;30000),"10,000 - 30,000",
    AND(R71&gt;=30000, R71&lt;60000),"30,000 - 60,000",
             (R71&gt;60000),"&gt; 60,000"
)</f>
        <v>&gt; 60,000</v>
      </c>
    </row>
    <row r="72" spans="18:19" x14ac:dyDescent="0.2">
      <c r="R72">
        <v>30793</v>
      </c>
      <c r="S72" t="str" cm="1">
        <f t="array" ref="S72">_xlfn.IFS(
             (R72&lt;10000),"&lt; 10,000",
    AND(R72&gt;=10000, R72&lt;30000),"10,000 - 30,000",
    AND(R72&gt;=30000, R72&lt;60000),"30,000 - 60,000",
             (R72&gt;60000),"&gt; 60,000"
)</f>
        <v>30,000 - 60,000</v>
      </c>
    </row>
    <row r="73" spans="18:19" x14ac:dyDescent="0.2">
      <c r="R73">
        <v>6745</v>
      </c>
      <c r="S73" t="str" cm="1">
        <f t="array" ref="S73">_xlfn.IFS(
             (R73&lt;10000),"&lt; 10,000",
    AND(R73&gt;=10000, R73&lt;30000),"10,000 - 30,000",
    AND(R73&gt;=30000, R73&lt;60000),"30,000 - 60,000",
             (R73&gt;60000),"&gt; 60,000"
)</f>
        <v>&lt; 10,000</v>
      </c>
    </row>
    <row r="74" spans="18:19" x14ac:dyDescent="0.2">
      <c r="R74">
        <v>23217</v>
      </c>
      <c r="S74" t="str" cm="1">
        <f t="array" ref="S74">_xlfn.IFS(
             (R74&lt;10000),"&lt; 10,000",
    AND(R74&gt;=10000, R74&lt;30000),"10,000 - 30,000",
    AND(R74&gt;=30000, R74&lt;60000),"30,000 - 60,000",
             (R74&gt;60000),"&gt; 60,000"
)</f>
        <v>10,000 - 30,000</v>
      </c>
    </row>
    <row r="75" spans="18:19" x14ac:dyDescent="0.2">
      <c r="R75">
        <v>242456</v>
      </c>
      <c r="S75" t="str" cm="1">
        <f t="array" ref="S75">_xlfn.IFS(
             (R75&lt;10000),"&lt; 10,000",
    AND(R75&gt;=10000, R75&lt;30000),"10,000 - 30,000",
    AND(R75&gt;=30000, R75&lt;60000),"30,000 - 60,000",
             (R75&gt;60000),"&gt; 60,000"
)</f>
        <v>&gt; 60,000</v>
      </c>
    </row>
    <row r="76" spans="18:19" x14ac:dyDescent="0.2">
      <c r="R76">
        <v>152123</v>
      </c>
      <c r="S76" t="str" cm="1">
        <f t="array" ref="S76">_xlfn.IFS(
             (R76&lt;10000),"&lt; 10,000",
    AND(R76&gt;=10000, R76&lt;30000),"10,000 - 30,000",
    AND(R76&gt;=30000, R76&lt;60000),"30,000 - 60,000",
             (R76&gt;60000),"&gt; 60,000"
)</f>
        <v>&gt; 60,000</v>
      </c>
    </row>
    <row r="77" spans="18:19" x14ac:dyDescent="0.2">
      <c r="R77">
        <v>248894</v>
      </c>
      <c r="S77" t="str" cm="1">
        <f t="array" ref="S77">_xlfn.IFS(
             (R77&lt;10000),"&lt; 10,000",
    AND(R77&gt;=10000, R77&lt;30000),"10,000 - 30,000",
    AND(R77&gt;=30000, R77&lt;60000),"30,000 - 60,000",
             (R77&gt;60000),"&gt; 60,000"
)</f>
        <v>&gt; 60,000</v>
      </c>
    </row>
    <row r="78" spans="18:19" x14ac:dyDescent="0.2">
      <c r="R78">
        <v>76458</v>
      </c>
      <c r="S78" t="str" cm="1">
        <f t="array" ref="S78">_xlfn.IFS(
             (R78&lt;10000),"&lt; 10,000",
    AND(R78&gt;=10000, R78&lt;30000),"10,000 - 30,000",
    AND(R78&gt;=30000, R78&lt;60000),"30,000 - 60,000",
             (R78&gt;60000),"&gt; 60,000"
)</f>
        <v>&gt; 60,000</v>
      </c>
    </row>
    <row r="79" spans="18:19" x14ac:dyDescent="0.2">
      <c r="R79">
        <v>2020</v>
      </c>
      <c r="S79" t="str" cm="1">
        <f t="array" ref="S79">_xlfn.IFS(
             (R79&lt;10000),"&lt; 10,000",
    AND(R79&gt;=10000, R79&lt;30000),"10,000 - 30,000",
    AND(R79&gt;=30000, R79&lt;60000),"30,000 - 60,000",
             (R79&gt;60000),"&gt; 60,000"
)</f>
        <v>&lt; 10,000</v>
      </c>
    </row>
    <row r="80" spans="18:19" x14ac:dyDescent="0.2">
      <c r="R80">
        <v>121567</v>
      </c>
      <c r="S80" t="str" cm="1">
        <f t="array" ref="S80">_xlfn.IFS(
             (R80&lt;10000),"&lt; 10,000",
    AND(R80&gt;=10000, R80&lt;30000),"10,000 - 30,000",
    AND(R80&gt;=30000, R80&lt;60000),"30,000 - 60,000",
             (R80&gt;60000),"&gt; 60,000"
)</f>
        <v>&gt; 60,000</v>
      </c>
    </row>
    <row r="81" spans="18:19" x14ac:dyDescent="0.2">
      <c r="R81">
        <v>139477</v>
      </c>
      <c r="S81" t="str" cm="1">
        <f t="array" ref="S81">_xlfn.IFS(
             (R81&lt;10000),"&lt; 10,000",
    AND(R81&gt;=10000, R81&lt;30000),"10,000 - 30,000",
    AND(R81&gt;=30000, R81&lt;60000),"30,000 - 60,000",
             (R81&gt;60000),"&gt; 60,000"
)</f>
        <v>&gt; 60,000</v>
      </c>
    </row>
    <row r="82" spans="18:19" x14ac:dyDescent="0.2">
      <c r="R82">
        <v>53088</v>
      </c>
      <c r="S82" t="str" cm="1">
        <f t="array" ref="S82">_xlfn.IFS(
             (R82&lt;10000),"&lt; 10,000",
    AND(R82&gt;=10000, R82&lt;30000),"10,000 - 30,000",
    AND(R82&gt;=30000, R82&lt;60000),"30,000 - 60,000",
             (R82&gt;60000),"&gt; 60,000"
)</f>
        <v>30,000 - 60,000</v>
      </c>
    </row>
    <row r="83" spans="18:19" x14ac:dyDescent="0.2">
      <c r="R83">
        <v>195565</v>
      </c>
      <c r="S83" t="str" cm="1">
        <f t="array" ref="S83">_xlfn.IFS(
             (R83&lt;10000),"&lt; 10,000",
    AND(R83&gt;=10000, R83&lt;30000),"10,000 - 30,000",
    AND(R83&gt;=30000, R83&lt;60000),"30,000 - 60,000",
             (R83&gt;60000),"&gt; 60,000"
)</f>
        <v>&gt; 60,000</v>
      </c>
    </row>
    <row r="84" spans="18:19" x14ac:dyDescent="0.2">
      <c r="R84">
        <v>141850</v>
      </c>
      <c r="S84" t="str" cm="1">
        <f t="array" ref="S84">_xlfn.IFS(
             (R84&lt;10000),"&lt; 10,000",
    AND(R84&gt;=10000, R84&lt;30000),"10,000 - 30,000",
    AND(R84&gt;=30000, R84&lt;60000),"30,000 - 60,000",
             (R84&gt;60000),"&gt; 60,000"
)</f>
        <v>&gt; 60,000</v>
      </c>
    </row>
    <row r="85" spans="18:19" x14ac:dyDescent="0.2">
      <c r="R85">
        <v>191397</v>
      </c>
      <c r="S85" t="str" cm="1">
        <f t="array" ref="S85">_xlfn.IFS(
             (R85&lt;10000),"&lt; 10,000",
    AND(R85&gt;=10000, R85&lt;30000),"10,000 - 30,000",
    AND(R85&gt;=30000, R85&lt;60000),"30,000 - 60,000",
             (R85&gt;60000),"&gt; 60,000"
)</f>
        <v>&gt; 60,000</v>
      </c>
    </row>
    <row r="86" spans="18:19" x14ac:dyDescent="0.2">
      <c r="R86">
        <v>259533</v>
      </c>
      <c r="S86" t="str" cm="1">
        <f t="array" ref="S86">_xlfn.IFS(
             (R86&lt;10000),"&lt; 10,000",
    AND(R86&gt;=10000, R86&lt;30000),"10,000 - 30,000",
    AND(R86&gt;=30000, R86&lt;60000),"30,000 - 60,000",
             (R86&gt;60000),"&gt; 60,000"
)</f>
        <v>&gt; 60,000</v>
      </c>
    </row>
    <row r="87" spans="18:19" x14ac:dyDescent="0.2">
      <c r="R87">
        <v>197249</v>
      </c>
      <c r="S87" t="str" cm="1">
        <f t="array" ref="S87">_xlfn.IFS(
             (R87&lt;10000),"&lt; 10,000",
    AND(R87&gt;=10000, R87&lt;30000),"10,000 - 30,000",
    AND(R87&gt;=30000, R87&lt;60000),"30,000 - 60,000",
             (R87&gt;60000),"&gt; 60,000"
)</f>
        <v>&gt; 60,000</v>
      </c>
    </row>
    <row r="88" spans="18:19" x14ac:dyDescent="0.2">
      <c r="R88">
        <v>272609</v>
      </c>
      <c r="S88" t="str" cm="1">
        <f t="array" ref="S88">_xlfn.IFS(
             (R88&lt;10000),"&lt; 10,000",
    AND(R88&gt;=10000, R88&lt;30000),"10,000 - 30,000",
    AND(R88&gt;=30000, R88&lt;60000),"30,000 - 60,000",
             (R88&gt;60000),"&gt; 60,000"
)</f>
        <v>&gt; 60,000</v>
      </c>
    </row>
    <row r="89" spans="18:19" x14ac:dyDescent="0.2">
      <c r="R89">
        <v>294516</v>
      </c>
      <c r="S89" t="str" cm="1">
        <f t="array" ref="S89">_xlfn.IFS(
             (R89&lt;10000),"&lt; 10,000",
    AND(R89&gt;=10000, R89&lt;30000),"10,000 - 30,000",
    AND(R89&gt;=30000, R89&lt;60000),"30,000 - 60,000",
             (R89&gt;60000),"&gt; 60,000"
)</f>
        <v>&gt; 60,000</v>
      </c>
    </row>
    <row r="90" spans="18:19" x14ac:dyDescent="0.2">
      <c r="R90">
        <v>258813</v>
      </c>
      <c r="S90" t="str" cm="1">
        <f t="array" ref="S90">_xlfn.IFS(
             (R90&lt;10000),"&lt; 10,000",
    AND(R90&gt;=10000, R90&lt;30000),"10,000 - 30,000",
    AND(R90&gt;=30000, R90&lt;60000),"30,000 - 60,000",
             (R90&gt;60000),"&gt; 60,000"
)</f>
        <v>&gt; 60,000</v>
      </c>
    </row>
    <row r="91" spans="18:19" x14ac:dyDescent="0.2">
      <c r="R91">
        <v>17100</v>
      </c>
      <c r="S91" t="str" cm="1">
        <f t="array" ref="S91">_xlfn.IFS(
             (R91&lt;10000),"&lt; 10,000",
    AND(R91&gt;=10000, R91&lt;30000),"10,000 - 30,000",
    AND(R91&gt;=30000, R91&lt;60000),"30,000 - 60,000",
             (R91&gt;60000),"&gt; 60,000"
)</f>
        <v>10,000 - 30,000</v>
      </c>
    </row>
    <row r="92" spans="18:19" x14ac:dyDescent="0.2">
      <c r="R92">
        <v>197307</v>
      </c>
      <c r="S92" t="str" cm="1">
        <f t="array" ref="S92">_xlfn.IFS(
             (R92&lt;10000),"&lt; 10,000",
    AND(R92&gt;=10000, R92&lt;30000),"10,000 - 30,000",
    AND(R92&gt;=30000, R92&lt;60000),"30,000 - 60,000",
             (R92&gt;60000),"&gt; 60,000"
)</f>
        <v>&gt; 60,000</v>
      </c>
    </row>
    <row r="93" spans="18:19" x14ac:dyDescent="0.2">
      <c r="R93">
        <v>129851</v>
      </c>
      <c r="S93" t="str" cm="1">
        <f t="array" ref="S93">_xlfn.IFS(
             (R93&lt;10000),"&lt; 10,000",
    AND(R93&gt;=10000, R93&lt;30000),"10,000 - 30,000",
    AND(R93&gt;=30000, R93&lt;60000),"30,000 - 60,000",
             (R93&gt;60000),"&gt; 60,000"
)</f>
        <v>&gt; 60,000</v>
      </c>
    </row>
    <row r="94" spans="18:19" x14ac:dyDescent="0.2">
      <c r="R94">
        <v>261247</v>
      </c>
      <c r="S94" t="str" cm="1">
        <f t="array" ref="S94">_xlfn.IFS(
             (R94&lt;10000),"&lt; 10,000",
    AND(R94&gt;=10000, R94&lt;30000),"10,000 - 30,000",
    AND(R94&gt;=30000, R94&lt;60000),"30,000 - 60,000",
             (R94&gt;60000),"&gt; 60,000"
)</f>
        <v>&gt; 60,000</v>
      </c>
    </row>
    <row r="95" spans="18:19" x14ac:dyDescent="0.2">
      <c r="R95">
        <v>121855</v>
      </c>
      <c r="S95" t="str" cm="1">
        <f t="array" ref="S95">_xlfn.IFS(
             (R95&lt;10000),"&lt; 10,000",
    AND(R95&gt;=10000, R95&lt;30000),"10,000 - 30,000",
    AND(R95&gt;=30000, R95&lt;60000),"30,000 - 60,000",
             (R95&gt;60000),"&gt; 60,000"
)</f>
        <v>&gt; 60,000</v>
      </c>
    </row>
    <row r="96" spans="18:19" x14ac:dyDescent="0.2">
      <c r="R96">
        <v>107928</v>
      </c>
      <c r="S96" t="str" cm="1">
        <f t="array" ref="S96">_xlfn.IFS(
             (R96&lt;10000),"&lt; 10,000",
    AND(R96&gt;=10000, R96&lt;30000),"10,000 - 30,000",
    AND(R96&gt;=30000, R96&lt;60000),"30,000 - 60,000",
             (R96&gt;60000),"&gt; 60,000"
)</f>
        <v>&gt; 60,000</v>
      </c>
    </row>
    <row r="97" spans="18:19" x14ac:dyDescent="0.2">
      <c r="R97">
        <v>203960</v>
      </c>
      <c r="S97" t="str" cm="1">
        <f t="array" ref="S97">_xlfn.IFS(
             (R97&lt;10000),"&lt; 10,000",
    AND(R97&gt;=10000, R97&lt;30000),"10,000 - 30,000",
    AND(R97&gt;=30000, R97&lt;60000),"30,000 - 60,000",
             (R97&gt;60000),"&gt; 60,000"
)</f>
        <v>&gt; 60,000</v>
      </c>
    </row>
    <row r="98" spans="18:19" x14ac:dyDescent="0.2">
      <c r="R98">
        <v>17260</v>
      </c>
      <c r="S98" t="str" cm="1">
        <f t="array" ref="S98">_xlfn.IFS(
             (R98&lt;10000),"&lt; 10,000",
    AND(R98&gt;=10000, R98&lt;30000),"10,000 - 30,000",
    AND(R98&gt;=30000, R98&lt;60000),"30,000 - 60,000",
             (R98&gt;60000),"&gt; 60,000"
)</f>
        <v>10,000 - 30,000</v>
      </c>
    </row>
    <row r="99" spans="18:19" x14ac:dyDescent="0.2">
      <c r="R99">
        <v>275109</v>
      </c>
      <c r="S99" t="str" cm="1">
        <f t="array" ref="S99">_xlfn.IFS(
             (R99&lt;10000),"&lt; 10,000",
    AND(R99&gt;=10000, R99&lt;30000),"10,000 - 30,000",
    AND(R99&gt;=30000, R99&lt;60000),"30,000 - 60,000",
             (R99&gt;60000),"&gt; 60,000"
)</f>
        <v>&gt; 60,000</v>
      </c>
    </row>
    <row r="100" spans="18:19" x14ac:dyDescent="0.2">
      <c r="R100">
        <v>203314</v>
      </c>
      <c r="S100" t="str" cm="1">
        <f t="array" ref="S100">_xlfn.IFS(
             (R100&lt;10000),"&lt; 10,000",
    AND(R100&gt;=10000, R100&lt;30000),"10,000 - 30,000",
    AND(R100&gt;=30000, R100&lt;60000),"30,000 - 60,000",
             (R100&gt;60000),"&gt; 60,000"
)</f>
        <v>&gt; 60,000</v>
      </c>
    </row>
    <row r="101" spans="18:19" x14ac:dyDescent="0.2">
      <c r="R101">
        <v>190214</v>
      </c>
      <c r="S101" t="str" cm="1">
        <f t="array" ref="S101">_xlfn.IFS(
             (R101&lt;10000),"&lt; 10,000",
    AND(R101&gt;=10000, R101&lt;30000),"10,000 - 30,000",
    AND(R101&gt;=30000, R101&lt;60000),"30,000 - 60,000",
             (R101&gt;60000),"&gt; 60,000"
)</f>
        <v>&gt; 60,000</v>
      </c>
    </row>
    <row r="102" spans="18:19" x14ac:dyDescent="0.2">
      <c r="R102">
        <v>188195</v>
      </c>
      <c r="S102" t="str" cm="1">
        <f t="array" ref="S102">_xlfn.IFS(
             (R102&lt;10000),"&lt; 10,000",
    AND(R102&gt;=10000, R102&lt;30000),"10,000 - 30,000",
    AND(R102&gt;=30000, R102&lt;60000),"30,000 - 60,000",
             (R102&gt;60000),"&gt; 60,000"
)</f>
        <v>&gt; 60,000</v>
      </c>
    </row>
    <row r="103" spans="18:19" x14ac:dyDescent="0.2">
      <c r="R103">
        <v>228204</v>
      </c>
      <c r="S103" t="str" cm="1">
        <f t="array" ref="S103">_xlfn.IFS(
             (R103&lt;10000),"&lt; 10,000",
    AND(R103&gt;=10000, R103&lt;30000),"10,000 - 30,000",
    AND(R103&gt;=30000, R103&lt;60000),"30,000 - 60,000",
             (R103&gt;60000),"&gt; 60,000"
)</f>
        <v>&gt; 60,000</v>
      </c>
    </row>
    <row r="104" spans="18:19" x14ac:dyDescent="0.2">
      <c r="R104">
        <v>66264</v>
      </c>
      <c r="S104" t="str" cm="1">
        <f t="array" ref="S104">_xlfn.IFS(
             (R104&lt;10000),"&lt; 10,000",
    AND(R104&gt;=10000, R104&lt;30000),"10,000 - 30,000",
    AND(R104&gt;=30000, R104&lt;60000),"30,000 - 60,000",
             (R104&gt;60000),"&gt; 60,000"
)</f>
        <v>&gt; 60,000</v>
      </c>
    </row>
    <row r="105" spans="18:19" x14ac:dyDescent="0.2">
      <c r="R105">
        <v>162696</v>
      </c>
      <c r="S105" t="str" cm="1">
        <f t="array" ref="S105">_xlfn.IFS(
             (R105&lt;10000),"&lt; 10,000",
    AND(R105&gt;=10000, R105&lt;30000),"10,000 - 30,000",
    AND(R105&gt;=30000, R105&lt;60000),"30,000 - 60,000",
             (R105&gt;60000),"&gt; 60,000"
)</f>
        <v>&gt; 60,000</v>
      </c>
    </row>
    <row r="106" spans="18:19" x14ac:dyDescent="0.2">
      <c r="R106">
        <v>191462</v>
      </c>
      <c r="S106" t="str" cm="1">
        <f t="array" ref="S106">_xlfn.IFS(
             (R106&lt;10000),"&lt; 10,000",
    AND(R106&gt;=10000, R106&lt;30000),"10,000 - 30,000",
    AND(R106&gt;=30000, R106&lt;60000),"30,000 - 60,000",
             (R106&gt;60000),"&gt; 60,000"
)</f>
        <v>&gt; 60,000</v>
      </c>
    </row>
    <row r="107" spans="18:19" x14ac:dyDescent="0.2">
      <c r="R107">
        <v>8958</v>
      </c>
      <c r="S107" t="str" cm="1">
        <f t="array" ref="S107">_xlfn.IFS(
             (R107&lt;10000),"&lt; 10,000",
    AND(R107&gt;=10000, R107&lt;30000),"10,000 - 30,000",
    AND(R107&gt;=30000, R107&lt;60000),"30,000 - 60,000",
             (R107&gt;60000),"&gt; 60,000"
)</f>
        <v>&lt; 10,000</v>
      </c>
    </row>
    <row r="108" spans="18:19" x14ac:dyDescent="0.2">
      <c r="R108">
        <v>11213</v>
      </c>
      <c r="S108" t="str" cm="1">
        <f t="array" ref="S108">_xlfn.IFS(
             (R108&lt;10000),"&lt; 10,000",
    AND(R108&gt;=10000, R108&lt;30000),"10,000 - 30,000",
    AND(R108&gt;=30000, R108&lt;60000),"30,000 - 60,000",
             (R108&gt;60000),"&gt; 60,000"
)</f>
        <v>10,000 - 30,000</v>
      </c>
    </row>
    <row r="109" spans="18:19" x14ac:dyDescent="0.2">
      <c r="R109">
        <v>236022</v>
      </c>
      <c r="S109" t="str" cm="1">
        <f t="array" ref="S109">_xlfn.IFS(
             (R109&lt;10000),"&lt; 10,000",
    AND(R109&gt;=10000, R109&lt;30000),"10,000 - 30,000",
    AND(R109&gt;=30000, R109&lt;60000),"30,000 - 60,000",
             (R109&gt;60000),"&gt; 60,000"
)</f>
        <v>&gt; 60,000</v>
      </c>
    </row>
    <row r="110" spans="18:19" x14ac:dyDescent="0.2">
      <c r="R110">
        <v>13333</v>
      </c>
      <c r="S110" t="str" cm="1">
        <f t="array" ref="S110">_xlfn.IFS(
             (R110&lt;10000),"&lt; 10,000",
    AND(R110&gt;=10000, R110&lt;30000),"10,000 - 30,000",
    AND(R110&gt;=30000, R110&lt;60000),"30,000 - 60,000",
             (R110&gt;60000),"&gt; 60,000"
)</f>
        <v>10,000 - 30,000</v>
      </c>
    </row>
    <row r="111" spans="18:19" x14ac:dyDescent="0.2">
      <c r="R111">
        <v>274137</v>
      </c>
      <c r="S111" t="str" cm="1">
        <f t="array" ref="S111">_xlfn.IFS(
             (R111&lt;10000),"&lt; 10,000",
    AND(R111&gt;=10000, R111&lt;30000),"10,000 - 30,000",
    AND(R111&gt;=30000, R111&lt;60000),"30,000 - 60,000",
             (R111&gt;60000),"&gt; 60,000"
)</f>
        <v>&gt; 60,000</v>
      </c>
    </row>
    <row r="112" spans="18:19" x14ac:dyDescent="0.2">
      <c r="R112">
        <v>8662</v>
      </c>
      <c r="S112" t="str" cm="1">
        <f t="array" ref="S112">_xlfn.IFS(
             (R112&lt;10000),"&lt; 10,000",
    AND(R112&gt;=10000, R112&lt;30000),"10,000 - 30,000",
    AND(R112&gt;=30000, R112&lt;60000),"30,000 - 60,000",
             (R112&gt;60000),"&gt; 60,000"
)</f>
        <v>&lt; 10,000</v>
      </c>
    </row>
    <row r="113" spans="18:19" x14ac:dyDescent="0.2">
      <c r="R113">
        <v>99243</v>
      </c>
      <c r="S113" t="str" cm="1">
        <f t="array" ref="S113">_xlfn.IFS(
             (R113&lt;10000),"&lt; 10,000",
    AND(R113&gt;=10000, R113&lt;30000),"10,000 - 30,000",
    AND(R113&gt;=30000, R113&lt;60000),"30,000 - 60,000",
             (R113&gt;60000),"&gt; 60,000"
)</f>
        <v>&gt; 60,000</v>
      </c>
    </row>
    <row r="114" spans="18:19" x14ac:dyDescent="0.2">
      <c r="R114">
        <v>167809</v>
      </c>
      <c r="S114" t="str" cm="1">
        <f t="array" ref="S114">_xlfn.IFS(
             (R114&lt;10000),"&lt; 10,000",
    AND(R114&gt;=10000, R114&lt;30000),"10,000 - 30,000",
    AND(R114&gt;=30000, R114&lt;60000),"30,000 - 60,000",
             (R114&gt;60000),"&gt; 60,000"
)</f>
        <v>&gt; 60,000</v>
      </c>
    </row>
    <row r="115" spans="18:19" x14ac:dyDescent="0.2">
      <c r="R115">
        <v>180938</v>
      </c>
      <c r="S115" t="str" cm="1">
        <f t="array" ref="S115">_xlfn.IFS(
             (R115&lt;10000),"&lt; 10,000",
    AND(R115&gt;=10000, R115&lt;30000),"10,000 - 30,000",
    AND(R115&gt;=30000, R115&lt;60000),"30,000 - 60,000",
             (R115&gt;60000),"&gt; 60,000"
)</f>
        <v>&gt; 60,000</v>
      </c>
    </row>
    <row r="116" spans="18:19" x14ac:dyDescent="0.2">
      <c r="R116">
        <v>66347</v>
      </c>
      <c r="S116" t="str" cm="1">
        <f t="array" ref="S116">_xlfn.IFS(
             (R116&lt;10000),"&lt; 10,000",
    AND(R116&gt;=10000, R116&lt;30000),"10,000 - 30,000",
    AND(R116&gt;=30000, R116&lt;60000),"30,000 - 60,000",
             (R116&gt;60000),"&gt; 60,000"
)</f>
        <v>&gt; 60,000</v>
      </c>
    </row>
    <row r="117" spans="18:19" x14ac:dyDescent="0.2">
      <c r="R117">
        <v>279031</v>
      </c>
      <c r="S117" t="str" cm="1">
        <f t="array" ref="S117">_xlfn.IFS(
             (R117&lt;10000),"&lt; 10,000",
    AND(R117&gt;=10000, R117&lt;30000),"10,000 - 30,000",
    AND(R117&gt;=30000, R117&lt;60000),"30,000 - 60,000",
             (R117&gt;60000),"&gt; 60,000"
)</f>
        <v>&gt; 60,000</v>
      </c>
    </row>
    <row r="118" spans="18:19" x14ac:dyDescent="0.2">
      <c r="R118">
        <v>63430</v>
      </c>
      <c r="S118" t="str" cm="1">
        <f t="array" ref="S118">_xlfn.IFS(
             (R118&lt;10000),"&lt; 10,000",
    AND(R118&gt;=10000, R118&lt;30000),"10,000 - 30,000",
    AND(R118&gt;=30000, R118&lt;60000),"30,000 - 60,000",
             (R118&gt;60000),"&gt; 60,000"
)</f>
        <v>&gt; 60,000</v>
      </c>
    </row>
    <row r="119" spans="18:19" x14ac:dyDescent="0.2">
      <c r="R119">
        <v>191744</v>
      </c>
      <c r="S119" t="str" cm="1">
        <f t="array" ref="S119">_xlfn.IFS(
             (R119&lt;10000),"&lt; 10,000",
    AND(R119&gt;=10000, R119&lt;30000),"10,000 - 30,000",
    AND(R119&gt;=30000, R119&lt;60000),"30,000 - 60,000",
             (R119&gt;60000),"&gt; 60,000"
)</f>
        <v>&gt; 60,000</v>
      </c>
    </row>
    <row r="120" spans="18:19" x14ac:dyDescent="0.2">
      <c r="R120">
        <v>58107</v>
      </c>
      <c r="S120" t="str" cm="1">
        <f t="array" ref="S120">_xlfn.IFS(
             (R120&lt;10000),"&lt; 10,000",
    AND(R120&gt;=10000, R120&lt;30000),"10,000 - 30,000",
    AND(R120&gt;=30000, R120&lt;60000),"30,000 - 60,000",
             (R120&gt;60000),"&gt; 60,000"
)</f>
        <v>30,000 - 60,000</v>
      </c>
    </row>
    <row r="121" spans="18:19" x14ac:dyDescent="0.2">
      <c r="R121">
        <v>86763</v>
      </c>
      <c r="S121" t="str" cm="1">
        <f t="array" ref="S121">_xlfn.IFS(
             (R121&lt;10000),"&lt; 10,000",
    AND(R121&gt;=10000, R121&lt;30000),"10,000 - 30,000",
    AND(R121&gt;=30000, R121&lt;60000),"30,000 - 60,000",
             (R121&gt;60000),"&gt; 60,000"
)</f>
        <v>&gt; 60,000</v>
      </c>
    </row>
    <row r="122" spans="18:19" x14ac:dyDescent="0.2">
      <c r="R122">
        <v>257521</v>
      </c>
      <c r="S122" t="str" cm="1">
        <f t="array" ref="S122">_xlfn.IFS(
             (R122&lt;10000),"&lt; 10,000",
    AND(R122&gt;=10000, R122&lt;30000),"10,000 - 30,000",
    AND(R122&gt;=30000, R122&lt;60000),"30,000 - 60,000",
             (R122&gt;60000),"&gt; 60,000"
)</f>
        <v>&gt; 60,000</v>
      </c>
    </row>
    <row r="123" spans="18:19" x14ac:dyDescent="0.2">
      <c r="R123">
        <v>213052</v>
      </c>
      <c r="S123" t="str" cm="1">
        <f t="array" ref="S123">_xlfn.IFS(
             (R123&lt;10000),"&lt; 10,000",
    AND(R123&gt;=10000, R123&lt;30000),"10,000 - 30,000",
    AND(R123&gt;=30000, R123&lt;60000),"30,000 - 60,000",
             (R123&gt;60000),"&gt; 60,000"
)</f>
        <v>&gt; 60,000</v>
      </c>
    </row>
    <row r="124" spans="18:19" x14ac:dyDescent="0.2">
      <c r="R124">
        <v>117943</v>
      </c>
      <c r="S124" t="str" cm="1">
        <f t="array" ref="S124">_xlfn.IFS(
             (R124&lt;10000),"&lt; 10,000",
    AND(R124&gt;=10000, R124&lt;30000),"10,000 - 30,000",
    AND(R124&gt;=30000, R124&lt;60000),"30,000 - 60,000",
             (R124&gt;60000),"&gt; 60,000"
)</f>
        <v>&gt; 60,000</v>
      </c>
    </row>
    <row r="125" spans="18:19" x14ac:dyDescent="0.2">
      <c r="R125">
        <v>178837</v>
      </c>
      <c r="S125" t="str" cm="1">
        <f t="array" ref="S125">_xlfn.IFS(
             (R125&lt;10000),"&lt; 10,000",
    AND(R125&gt;=10000, R125&lt;30000),"10,000 - 30,000",
    AND(R125&gt;=30000, R125&lt;60000),"30,000 - 60,000",
             (R125&gt;60000),"&gt; 60,000"
)</f>
        <v>&gt; 60,000</v>
      </c>
    </row>
    <row r="126" spans="18:19" x14ac:dyDescent="0.2">
      <c r="R126">
        <v>281616</v>
      </c>
      <c r="S126" t="str" cm="1">
        <f t="array" ref="S126">_xlfn.IFS(
             (R126&lt;10000),"&lt; 10,000",
    AND(R126&gt;=10000, R126&lt;30000),"10,000 - 30,000",
    AND(R126&gt;=30000, R126&lt;60000),"30,000 - 60,000",
             (R126&gt;60000),"&gt; 60,000"
)</f>
        <v>&gt; 60,000</v>
      </c>
    </row>
    <row r="127" spans="18:19" x14ac:dyDescent="0.2">
      <c r="R127">
        <v>131485</v>
      </c>
      <c r="S127" t="str" cm="1">
        <f t="array" ref="S127">_xlfn.IFS(
             (R127&lt;10000),"&lt; 10,000",
    AND(R127&gt;=10000, R127&lt;30000),"10,000 - 30,000",
    AND(R127&gt;=30000, R127&lt;60000),"30,000 - 60,000",
             (R127&gt;60000),"&gt; 60,000"
)</f>
        <v>&gt; 60,000</v>
      </c>
    </row>
    <row r="128" spans="18:19" x14ac:dyDescent="0.2">
      <c r="R128">
        <v>21399</v>
      </c>
      <c r="S128" t="str" cm="1">
        <f t="array" ref="S128">_xlfn.IFS(
             (R128&lt;10000),"&lt; 10,000",
    AND(R128&gt;=10000, R128&lt;30000),"10,000 - 30,000",
    AND(R128&gt;=30000, R128&lt;60000),"30,000 - 60,000",
             (R128&gt;60000),"&gt; 60,000"
)</f>
        <v>10,000 - 30,000</v>
      </c>
    </row>
    <row r="129" spans="18:19" x14ac:dyDescent="0.2">
      <c r="R129">
        <v>148489</v>
      </c>
      <c r="S129" t="str" cm="1">
        <f t="array" ref="S129">_xlfn.IFS(
             (R129&lt;10000),"&lt; 10,000",
    AND(R129&gt;=10000, R129&lt;30000),"10,000 - 30,000",
    AND(R129&gt;=30000, R129&lt;60000),"30,000 - 60,000",
             (R129&gt;60000),"&gt; 60,000"
)</f>
        <v>&gt; 60,000</v>
      </c>
    </row>
    <row r="130" spans="18:19" x14ac:dyDescent="0.2">
      <c r="R130">
        <v>189399</v>
      </c>
      <c r="S130" t="str" cm="1">
        <f t="array" ref="S130">_xlfn.IFS(
             (R130&lt;10000),"&lt; 10,000",
    AND(R130&gt;=10000, R130&lt;30000),"10,000 - 30,000",
    AND(R130&gt;=30000, R130&lt;60000),"30,000 - 60,000",
             (R130&gt;60000),"&gt; 60,000"
)</f>
        <v>&gt; 60,000</v>
      </c>
    </row>
    <row r="131" spans="18:19" x14ac:dyDescent="0.2">
      <c r="R131">
        <v>179107</v>
      </c>
      <c r="S131" t="str" cm="1">
        <f t="array" ref="S131">_xlfn.IFS(
             (R131&lt;10000),"&lt; 10,000",
    AND(R131&gt;=10000, R131&lt;30000),"10,000 - 30,000",
    AND(R131&gt;=30000, R131&lt;60000),"30,000 - 60,000",
             (R131&gt;60000),"&gt; 60,000"
)</f>
        <v>&gt; 60,000</v>
      </c>
    </row>
    <row r="132" spans="18:19" x14ac:dyDescent="0.2">
      <c r="R132">
        <v>220366</v>
      </c>
      <c r="S132" t="str" cm="1">
        <f t="array" ref="S132">_xlfn.IFS(
             (R132&lt;10000),"&lt; 10,000",
    AND(R132&gt;=10000, R132&lt;30000),"10,000 - 30,000",
    AND(R132&gt;=30000, R132&lt;60000),"30,000 - 60,000",
             (R132&gt;60000),"&gt; 60,000"
)</f>
        <v>&gt; 60,000</v>
      </c>
    </row>
    <row r="133" spans="18:19" x14ac:dyDescent="0.2">
      <c r="R133">
        <v>132200</v>
      </c>
      <c r="S133" t="str" cm="1">
        <f t="array" ref="S133">_xlfn.IFS(
             (R133&lt;10000),"&lt; 10,000",
    AND(R133&gt;=10000, R133&lt;30000),"10,000 - 30,000",
    AND(R133&gt;=30000, R133&lt;60000),"30,000 - 60,000",
             (R133&gt;60000),"&gt; 60,000"
)</f>
        <v>&gt; 60,000</v>
      </c>
    </row>
    <row r="134" spans="18:19" x14ac:dyDescent="0.2">
      <c r="R134">
        <v>151249</v>
      </c>
      <c r="S134" t="str" cm="1">
        <f t="array" ref="S134">_xlfn.IFS(
             (R134&lt;10000),"&lt; 10,000",
    AND(R134&gt;=10000, R134&lt;30000),"10,000 - 30,000",
    AND(R134&gt;=30000, R134&lt;60000),"30,000 - 60,000",
             (R134&gt;60000),"&gt; 60,000"
)</f>
        <v>&gt; 60,000</v>
      </c>
    </row>
    <row r="135" spans="18:19" x14ac:dyDescent="0.2">
      <c r="R135">
        <v>184695</v>
      </c>
      <c r="S135" t="str" cm="1">
        <f t="array" ref="S135">_xlfn.IFS(
             (R135&lt;10000),"&lt; 10,000",
    AND(R135&gt;=10000, R135&lt;30000),"10,000 - 30,000",
    AND(R135&gt;=30000, R135&lt;60000),"30,000 - 60,000",
             (R135&gt;60000),"&gt; 60,000"
)</f>
        <v>&gt; 60,000</v>
      </c>
    </row>
    <row r="136" spans="18:19" x14ac:dyDescent="0.2">
      <c r="R136">
        <v>32602</v>
      </c>
      <c r="S136" t="str" cm="1">
        <f t="array" ref="S136">_xlfn.IFS(
             (R136&lt;10000),"&lt; 10,000",
    AND(R136&gt;=10000, R136&lt;30000),"10,000 - 30,000",
    AND(R136&gt;=30000, R136&lt;60000),"30,000 - 60,000",
             (R136&gt;60000),"&gt; 60,000"
)</f>
        <v>30,000 - 60,000</v>
      </c>
    </row>
    <row r="137" spans="18:19" x14ac:dyDescent="0.2">
      <c r="R137">
        <v>253611</v>
      </c>
      <c r="S137" t="str" cm="1">
        <f t="array" ref="S137">_xlfn.IFS(
             (R137&lt;10000),"&lt; 10,000",
    AND(R137&gt;=10000, R137&lt;30000),"10,000 - 30,000",
    AND(R137&gt;=30000, R137&lt;60000),"30,000 - 60,000",
             (R137&gt;60000),"&gt; 60,000"
)</f>
        <v>&gt; 60,000</v>
      </c>
    </row>
    <row r="138" spans="18:19" x14ac:dyDescent="0.2">
      <c r="R138">
        <v>187223</v>
      </c>
      <c r="S138" t="str" cm="1">
        <f t="array" ref="S138">_xlfn.IFS(
             (R138&lt;10000),"&lt; 10,000",
    AND(R138&gt;=10000, R138&lt;30000),"10,000 - 30,000",
    AND(R138&gt;=30000, R138&lt;60000),"30,000 - 60,000",
             (R138&gt;60000),"&gt; 60,000"
)</f>
        <v>&gt; 60,000</v>
      </c>
    </row>
    <row r="139" spans="18:19" x14ac:dyDescent="0.2">
      <c r="R139">
        <v>232438</v>
      </c>
      <c r="S139" t="str" cm="1">
        <f t="array" ref="S139">_xlfn.IFS(
             (R139&lt;10000),"&lt; 10,000",
    AND(R139&gt;=10000, R139&lt;30000),"10,000 - 30,000",
    AND(R139&gt;=30000, R139&lt;60000),"30,000 - 60,000",
             (R139&gt;60000),"&gt; 60,000"
)</f>
        <v>&gt; 60,000</v>
      </c>
    </row>
    <row r="140" spans="18:19" x14ac:dyDescent="0.2">
      <c r="R140">
        <v>114139</v>
      </c>
      <c r="S140" t="str" cm="1">
        <f t="array" ref="S140">_xlfn.IFS(
             (R140&lt;10000),"&lt; 10,000",
    AND(R140&gt;=10000, R140&lt;30000),"10,000 - 30,000",
    AND(R140&gt;=30000, R140&lt;60000),"30,000 - 60,000",
             (R140&gt;60000),"&gt; 60,000"
)</f>
        <v>&gt; 60,000</v>
      </c>
    </row>
    <row r="141" spans="18:19" x14ac:dyDescent="0.2">
      <c r="R141">
        <v>79437</v>
      </c>
      <c r="S141" t="str" cm="1">
        <f t="array" ref="S141">_xlfn.IFS(
             (R141&lt;10000),"&lt; 10,000",
    AND(R141&gt;=10000, R141&lt;30000),"10,000 - 30,000",
    AND(R141&gt;=30000, R141&lt;60000),"30,000 - 60,000",
             (R141&gt;60000),"&gt; 60,000"
)</f>
        <v>&gt; 60,000</v>
      </c>
    </row>
    <row r="142" spans="18:19" x14ac:dyDescent="0.2">
      <c r="R142">
        <v>127801</v>
      </c>
      <c r="S142" t="str" cm="1">
        <f t="array" ref="S142">_xlfn.IFS(
             (R142&lt;10000),"&lt; 10,000",
    AND(R142&gt;=10000, R142&lt;30000),"10,000 - 30,000",
    AND(R142&gt;=30000, R142&lt;60000),"30,000 - 60,000",
             (R142&gt;60000),"&gt; 60,000"
)</f>
        <v>&gt; 60,000</v>
      </c>
    </row>
    <row r="143" spans="18:19" x14ac:dyDescent="0.2">
      <c r="R143">
        <v>23115</v>
      </c>
      <c r="S143" t="str" cm="1">
        <f t="array" ref="S143">_xlfn.IFS(
             (R143&lt;10000),"&lt; 10,000",
    AND(R143&gt;=10000, R143&lt;30000),"10,000 - 30,000",
    AND(R143&gt;=30000, R143&lt;60000),"30,000 - 60,000",
             (R143&gt;60000),"&gt; 60,000"
)</f>
        <v>10,000 - 30,000</v>
      </c>
    </row>
    <row r="144" spans="18:19" x14ac:dyDescent="0.2">
      <c r="R144">
        <v>26930</v>
      </c>
      <c r="S144" t="str" cm="1">
        <f t="array" ref="S144">_xlfn.IFS(
             (R144&lt;10000),"&lt; 10,000",
    AND(R144&gt;=10000, R144&lt;30000),"10,000 - 30,000",
    AND(R144&gt;=30000, R144&lt;60000),"30,000 - 60,000",
             (R144&gt;60000),"&gt; 60,000"
)</f>
        <v>10,000 - 30,000</v>
      </c>
    </row>
    <row r="145" spans="18:19" x14ac:dyDescent="0.2">
      <c r="R145">
        <v>289967</v>
      </c>
      <c r="S145" t="str" cm="1">
        <f t="array" ref="S145">_xlfn.IFS(
             (R145&lt;10000),"&lt; 10,000",
    AND(R145&gt;=10000, R145&lt;30000),"10,000 - 30,000",
    AND(R145&gt;=30000, R145&lt;60000),"30,000 - 60,000",
             (R145&gt;60000),"&gt; 60,000"
)</f>
        <v>&gt; 60,000</v>
      </c>
    </row>
    <row r="146" spans="18:19" x14ac:dyDescent="0.2">
      <c r="R146">
        <v>42064</v>
      </c>
      <c r="S146" t="str" cm="1">
        <f t="array" ref="S146">_xlfn.IFS(
             (R146&lt;10000),"&lt; 10,000",
    AND(R146&gt;=10000, R146&lt;30000),"10,000 - 30,000",
    AND(R146&gt;=30000, R146&lt;60000),"30,000 - 60,000",
             (R146&gt;60000),"&gt; 60,000"
)</f>
        <v>30,000 - 60,000</v>
      </c>
    </row>
    <row r="147" spans="18:19" x14ac:dyDescent="0.2">
      <c r="R147">
        <v>233614</v>
      </c>
      <c r="S147" t="str" cm="1">
        <f t="array" ref="S147">_xlfn.IFS(
             (R147&lt;10000),"&lt; 10,000",
    AND(R147&gt;=10000, R147&lt;30000),"10,000 - 30,000",
    AND(R147&gt;=30000, R147&lt;60000),"30,000 - 60,000",
             (R147&gt;60000),"&gt; 60,000"
)</f>
        <v>&gt; 60,000</v>
      </c>
    </row>
    <row r="148" spans="18:19" x14ac:dyDescent="0.2">
      <c r="R148">
        <v>67072</v>
      </c>
      <c r="S148" t="str" cm="1">
        <f t="array" ref="S148">_xlfn.IFS(
             (R148&lt;10000),"&lt; 10,000",
    AND(R148&gt;=10000, R148&lt;30000),"10,000 - 30,000",
    AND(R148&gt;=30000, R148&lt;60000),"30,000 - 60,000",
             (R148&gt;60000),"&gt; 60,000"
)</f>
        <v>&gt; 60,000</v>
      </c>
    </row>
    <row r="149" spans="18:19" x14ac:dyDescent="0.2">
      <c r="R149">
        <v>256380</v>
      </c>
      <c r="S149" t="str" cm="1">
        <f t="array" ref="S149">_xlfn.IFS(
             (R149&lt;10000),"&lt; 10,000",
    AND(R149&gt;=10000, R149&lt;30000),"10,000 - 30,000",
    AND(R149&gt;=30000, R149&lt;60000),"30,000 - 60,000",
             (R149&gt;60000),"&gt; 60,000"
)</f>
        <v>&gt; 60,000</v>
      </c>
    </row>
    <row r="150" spans="18:19" x14ac:dyDescent="0.2">
      <c r="R150">
        <v>159546</v>
      </c>
      <c r="S150" t="str" cm="1">
        <f t="array" ref="S150">_xlfn.IFS(
             (R150&lt;10000),"&lt; 10,000",
    AND(R150&gt;=10000, R150&lt;30000),"10,000 - 30,000",
    AND(R150&gt;=30000, R150&lt;60000),"30,000 - 60,000",
             (R150&gt;60000),"&gt; 60,000"
)</f>
        <v>&gt; 60,000</v>
      </c>
    </row>
    <row r="151" spans="18:19" x14ac:dyDescent="0.2">
      <c r="R151">
        <v>5877</v>
      </c>
      <c r="S151" t="str" cm="1">
        <f t="array" ref="S151">_xlfn.IFS(
             (R151&lt;10000),"&lt; 10,000",
    AND(R151&gt;=10000, R151&lt;30000),"10,000 - 30,000",
    AND(R151&gt;=30000, R151&lt;60000),"30,000 - 60,000",
             (R151&gt;60000),"&gt; 60,000"
)</f>
        <v>&lt; 10,000</v>
      </c>
    </row>
    <row r="152" spans="18:19" x14ac:dyDescent="0.2">
      <c r="R152">
        <v>33244</v>
      </c>
      <c r="S152" t="str" cm="1">
        <f t="array" ref="S152">_xlfn.IFS(
             (R152&lt;10000),"&lt; 10,000",
    AND(R152&gt;=10000, R152&lt;30000),"10,000 - 30,000",
    AND(R152&gt;=30000, R152&lt;60000),"30,000 - 60,000",
             (R152&gt;60000),"&gt; 60,000"
)</f>
        <v>30,000 - 60,000</v>
      </c>
    </row>
    <row r="153" spans="18:19" x14ac:dyDescent="0.2">
      <c r="R153">
        <v>206381</v>
      </c>
      <c r="S153" t="str" cm="1">
        <f t="array" ref="S153">_xlfn.IFS(
             (R153&lt;10000),"&lt; 10,000",
    AND(R153&gt;=10000, R153&lt;30000),"10,000 - 30,000",
    AND(R153&gt;=30000, R153&lt;60000),"30,000 - 60,000",
             (R153&gt;60000),"&gt; 60,000"
)</f>
        <v>&gt; 60,000</v>
      </c>
    </row>
    <row r="154" spans="18:19" x14ac:dyDescent="0.2">
      <c r="R154">
        <v>175833</v>
      </c>
      <c r="S154" t="str" cm="1">
        <f t="array" ref="S154">_xlfn.IFS(
             (R154&lt;10000),"&lt; 10,000",
    AND(R154&gt;=10000, R154&lt;30000),"10,000 - 30,000",
    AND(R154&gt;=30000, R154&lt;60000),"30,000 - 60,000",
             (R154&gt;60000),"&gt; 60,000"
)</f>
        <v>&gt; 60,000</v>
      </c>
    </row>
    <row r="155" spans="18:19" x14ac:dyDescent="0.2">
      <c r="R155">
        <v>157073</v>
      </c>
      <c r="S155" t="str" cm="1">
        <f t="array" ref="S155">_xlfn.IFS(
             (R155&lt;10000),"&lt; 10,000",
    AND(R155&gt;=10000, R155&lt;30000),"10,000 - 30,000",
    AND(R155&gt;=30000, R155&lt;60000),"30,000 - 60,000",
             (R155&gt;60000),"&gt; 60,000"
)</f>
        <v>&gt; 60,000</v>
      </c>
    </row>
    <row r="156" spans="18:19" x14ac:dyDescent="0.2">
      <c r="R156">
        <v>131766</v>
      </c>
      <c r="S156" t="str" cm="1">
        <f t="array" ref="S156">_xlfn.IFS(
             (R156&lt;10000),"&lt; 10,000",
    AND(R156&gt;=10000, R156&lt;30000),"10,000 - 30,000",
    AND(R156&gt;=30000, R156&lt;60000),"30,000 - 60,000",
             (R156&gt;60000),"&gt; 60,000"
)</f>
        <v>&gt; 60,000</v>
      </c>
    </row>
    <row r="157" spans="18:19" x14ac:dyDescent="0.2">
      <c r="R157">
        <v>18630</v>
      </c>
      <c r="S157" t="str" cm="1">
        <f t="array" ref="S157">_xlfn.IFS(
             (R157&lt;10000),"&lt; 10,000",
    AND(R157&gt;=10000, R157&lt;30000),"10,000 - 30,000",
    AND(R157&gt;=30000, R157&lt;60000),"30,000 - 60,000",
             (R157&gt;60000),"&gt; 60,000"
)</f>
        <v>10,000 - 30,000</v>
      </c>
    </row>
    <row r="158" spans="18:19" x14ac:dyDescent="0.2">
      <c r="R158">
        <v>54522</v>
      </c>
      <c r="S158" t="str" cm="1">
        <f t="array" ref="S158">_xlfn.IFS(
             (R158&lt;10000),"&lt; 10,000",
    AND(R158&gt;=10000, R158&lt;30000),"10,000 - 30,000",
    AND(R158&gt;=30000, R158&lt;60000),"30,000 - 60,000",
             (R158&gt;60000),"&gt; 60,000"
)</f>
        <v>30,000 - 60,000</v>
      </c>
    </row>
    <row r="159" spans="18:19" x14ac:dyDescent="0.2">
      <c r="R159">
        <v>231290</v>
      </c>
      <c r="S159" t="str" cm="1">
        <f t="array" ref="S159">_xlfn.IFS(
             (R159&lt;10000),"&lt; 10,000",
    AND(R159&gt;=10000, R159&lt;30000),"10,000 - 30,000",
    AND(R159&gt;=30000, R159&lt;60000),"30,000 - 60,000",
             (R159&gt;60000),"&gt; 60,000"
)</f>
        <v>&gt; 60,000</v>
      </c>
    </row>
    <row r="160" spans="18:19" x14ac:dyDescent="0.2">
      <c r="R160">
        <v>166776</v>
      </c>
      <c r="S160" t="str" cm="1">
        <f t="array" ref="S160">_xlfn.IFS(
             (R160&lt;10000),"&lt; 10,000",
    AND(R160&gt;=10000, R160&lt;30000),"10,000 - 30,000",
    AND(R160&gt;=30000, R160&lt;60000),"30,000 - 60,000",
             (R160&gt;60000),"&gt; 60,000"
)</f>
        <v>&gt; 60,000</v>
      </c>
    </row>
    <row r="161" spans="18:19" x14ac:dyDescent="0.2">
      <c r="R161">
        <v>16302</v>
      </c>
      <c r="S161" t="str" cm="1">
        <f t="array" ref="S161">_xlfn.IFS(
             (R161&lt;10000),"&lt; 10,000",
    AND(R161&gt;=10000, R161&lt;30000),"10,000 - 30,000",
    AND(R161&gt;=30000, R161&lt;60000),"30,000 - 60,000",
             (R161&gt;60000),"&gt; 60,000"
)</f>
        <v>10,000 - 30,000</v>
      </c>
    </row>
    <row r="162" spans="18:19" x14ac:dyDescent="0.2">
      <c r="R162">
        <v>252824</v>
      </c>
      <c r="S162" t="str" cm="1">
        <f t="array" ref="S162">_xlfn.IFS(
             (R162&lt;10000),"&lt; 10,000",
    AND(R162&gt;=10000, R162&lt;30000),"10,000 - 30,000",
    AND(R162&gt;=30000, R162&lt;60000),"30,000 - 60,000",
             (R162&gt;60000),"&gt; 60,000"
)</f>
        <v>&gt; 60,000</v>
      </c>
    </row>
    <row r="163" spans="18:19" x14ac:dyDescent="0.2">
      <c r="R163">
        <v>269614</v>
      </c>
      <c r="S163" t="str" cm="1">
        <f t="array" ref="S163">_xlfn.IFS(
             (R163&lt;10000),"&lt; 10,000",
    AND(R163&gt;=10000, R163&lt;30000),"10,000 - 30,000",
    AND(R163&gt;=30000, R163&lt;60000),"30,000 - 60,000",
             (R163&gt;60000),"&gt; 60,000"
)</f>
        <v>&gt; 60,000</v>
      </c>
    </row>
    <row r="164" spans="18:19" x14ac:dyDescent="0.2">
      <c r="R164">
        <v>264697</v>
      </c>
      <c r="S164" t="str" cm="1">
        <f t="array" ref="S164">_xlfn.IFS(
             (R164&lt;10000),"&lt; 10,000",
    AND(R164&gt;=10000, R164&lt;30000),"10,000 - 30,000",
    AND(R164&gt;=30000, R164&lt;60000),"30,000 - 60,000",
             (R164&gt;60000),"&gt; 60,000"
)</f>
        <v>&gt; 60,000</v>
      </c>
    </row>
    <row r="165" spans="18:19" x14ac:dyDescent="0.2">
      <c r="R165">
        <v>287926</v>
      </c>
      <c r="S165" t="str" cm="1">
        <f t="array" ref="S165">_xlfn.IFS(
             (R165&lt;10000),"&lt; 10,000",
    AND(R165&gt;=10000, R165&lt;30000),"10,000 - 30,000",
    AND(R165&gt;=30000, R165&lt;60000),"30,000 - 60,000",
             (R165&gt;60000),"&gt; 60,000"
)</f>
        <v>&gt; 60,000</v>
      </c>
    </row>
    <row r="166" spans="18:19" x14ac:dyDescent="0.2">
      <c r="R166">
        <v>43196</v>
      </c>
      <c r="S166" t="str" cm="1">
        <f t="array" ref="S166">_xlfn.IFS(
             (R166&lt;10000),"&lt; 10,000",
    AND(R166&gt;=10000, R166&lt;30000),"10,000 - 30,000",
    AND(R166&gt;=30000, R166&lt;60000),"30,000 - 60,000",
             (R166&gt;60000),"&gt; 60,000"
)</f>
        <v>30,000 - 60,000</v>
      </c>
    </row>
    <row r="167" spans="18:19" x14ac:dyDescent="0.2">
      <c r="R167">
        <v>279971</v>
      </c>
      <c r="S167" t="str" cm="1">
        <f t="array" ref="S167">_xlfn.IFS(
             (R167&lt;10000),"&lt; 10,000",
    AND(R167&gt;=10000, R167&lt;30000),"10,000 - 30,000",
    AND(R167&gt;=30000, R167&lt;60000),"30,000 - 60,000",
             (R167&gt;60000),"&gt; 60,000"
)</f>
        <v>&gt; 60,000</v>
      </c>
    </row>
    <row r="168" spans="18:19" x14ac:dyDescent="0.2">
      <c r="R168">
        <v>286745</v>
      </c>
      <c r="S168" t="str" cm="1">
        <f t="array" ref="S168">_xlfn.IFS(
             (R168&lt;10000),"&lt; 10,000",
    AND(R168&gt;=10000, R168&lt;30000),"10,000 - 30,000",
    AND(R168&gt;=30000, R168&lt;60000),"30,000 - 60,000",
             (R168&gt;60000),"&gt; 60,000"
)</f>
        <v>&gt; 60,000</v>
      </c>
    </row>
    <row r="169" spans="18:19" x14ac:dyDescent="0.2">
      <c r="R169">
        <v>885</v>
      </c>
      <c r="S169" t="str" cm="1">
        <f t="array" ref="S169">_xlfn.IFS(
             (R169&lt;10000),"&lt; 10,000",
    AND(R169&gt;=10000, R169&lt;30000),"10,000 - 30,000",
    AND(R169&gt;=30000, R169&lt;60000),"30,000 - 60,000",
             (R169&gt;60000),"&gt; 60,000"
)</f>
        <v>&lt; 10,000</v>
      </c>
    </row>
    <row r="170" spans="18:19" x14ac:dyDescent="0.2">
      <c r="R170">
        <v>93273</v>
      </c>
      <c r="S170" t="str" cm="1">
        <f t="array" ref="S170">_xlfn.IFS(
             (R170&lt;10000),"&lt; 10,000",
    AND(R170&gt;=10000, R170&lt;30000),"10,000 - 30,000",
    AND(R170&gt;=30000, R170&lt;60000),"30,000 - 60,000",
             (R170&gt;60000),"&gt; 60,000"
)</f>
        <v>&gt; 60,000</v>
      </c>
    </row>
    <row r="171" spans="18:19" x14ac:dyDescent="0.2">
      <c r="R171">
        <v>110947</v>
      </c>
      <c r="S171" t="str" cm="1">
        <f t="array" ref="S171">_xlfn.IFS(
             (R171&lt;10000),"&lt; 10,000",
    AND(R171&gt;=10000, R171&lt;30000),"10,000 - 30,000",
    AND(R171&gt;=30000, R171&lt;60000),"30,000 - 60,000",
             (R171&gt;60000),"&gt; 60,000"
)</f>
        <v>&gt; 60,000</v>
      </c>
    </row>
    <row r="172" spans="18:19" x14ac:dyDescent="0.2">
      <c r="R172">
        <v>166808</v>
      </c>
      <c r="S172" t="str" cm="1">
        <f t="array" ref="S172">_xlfn.IFS(
             (R172&lt;10000),"&lt; 10,000",
    AND(R172&gt;=10000, R172&lt;30000),"10,000 - 30,000",
    AND(R172&gt;=30000, R172&lt;60000),"30,000 - 60,000",
             (R172&gt;60000),"&gt; 60,000"
)</f>
        <v>&gt; 60,000</v>
      </c>
    </row>
    <row r="173" spans="18:19" x14ac:dyDescent="0.2">
      <c r="R173">
        <v>186035</v>
      </c>
      <c r="S173" t="str" cm="1">
        <f t="array" ref="S173">_xlfn.IFS(
             (R173&lt;10000),"&lt; 10,000",
    AND(R173&gt;=10000, R173&lt;30000),"10,000 - 30,000",
    AND(R173&gt;=30000, R173&lt;60000),"30,000 - 60,000",
             (R173&gt;60000),"&gt; 60,000"
)</f>
        <v>&gt; 60,000</v>
      </c>
    </row>
    <row r="174" spans="18:19" x14ac:dyDescent="0.2">
      <c r="R174">
        <v>68819</v>
      </c>
      <c r="S174" t="str" cm="1">
        <f t="array" ref="S174">_xlfn.IFS(
             (R174&lt;10000),"&lt; 10,000",
    AND(R174&gt;=10000, R174&lt;30000),"10,000 - 30,000",
    AND(R174&gt;=30000, R174&lt;60000),"30,000 - 60,000",
             (R174&gt;60000),"&gt; 60,000"
)</f>
        <v>&gt; 60,000</v>
      </c>
    </row>
    <row r="175" spans="18:19" x14ac:dyDescent="0.2">
      <c r="R175">
        <v>157181</v>
      </c>
      <c r="S175" t="str" cm="1">
        <f t="array" ref="S175">_xlfn.IFS(
             (R175&lt;10000),"&lt; 10,000",
    AND(R175&gt;=10000, R175&lt;30000),"10,000 - 30,000",
    AND(R175&gt;=30000, R175&lt;60000),"30,000 - 60,000",
             (R175&gt;60000),"&gt; 60,000"
)</f>
        <v>&gt; 60,000</v>
      </c>
    </row>
    <row r="176" spans="18:19" x14ac:dyDescent="0.2">
      <c r="R176">
        <v>97350</v>
      </c>
      <c r="S176" t="str" cm="1">
        <f t="array" ref="S176">_xlfn.IFS(
             (R176&lt;10000),"&lt; 10,000",
    AND(R176&gt;=10000, R176&lt;30000),"10,000 - 30,000",
    AND(R176&gt;=30000, R176&lt;60000),"30,000 - 60,000",
             (R176&gt;60000),"&gt; 60,000"
)</f>
        <v>&gt; 60,000</v>
      </c>
    </row>
    <row r="177" spans="18:19" x14ac:dyDescent="0.2">
      <c r="R177">
        <v>271497</v>
      </c>
      <c r="S177" t="str" cm="1">
        <f t="array" ref="S177">_xlfn.IFS(
             (R177&lt;10000),"&lt; 10,000",
    AND(R177&gt;=10000, R177&lt;30000),"10,000 - 30,000",
    AND(R177&gt;=30000, R177&lt;60000),"30,000 - 60,000",
             (R177&gt;60000),"&gt; 60,000"
)</f>
        <v>&gt; 60,000</v>
      </c>
    </row>
    <row r="178" spans="18:19" x14ac:dyDescent="0.2">
      <c r="R178">
        <v>225452</v>
      </c>
      <c r="S178" t="str" cm="1">
        <f t="array" ref="S178">_xlfn.IFS(
             (R178&lt;10000),"&lt; 10,000",
    AND(R178&gt;=10000, R178&lt;30000),"10,000 - 30,000",
    AND(R178&gt;=30000, R178&lt;60000),"30,000 - 60,000",
             (R178&gt;60000),"&gt; 60,000"
)</f>
        <v>&gt; 60,000</v>
      </c>
    </row>
    <row r="179" spans="18:19" x14ac:dyDescent="0.2">
      <c r="R179">
        <v>51040</v>
      </c>
      <c r="S179" t="str" cm="1">
        <f t="array" ref="S179">_xlfn.IFS(
             (R179&lt;10000),"&lt; 10,000",
    AND(R179&gt;=10000, R179&lt;30000),"10,000 - 30,000",
    AND(R179&gt;=30000, R179&lt;60000),"30,000 - 60,000",
             (R179&gt;60000),"&gt; 60,000"
)</f>
        <v>30,000 - 60,000</v>
      </c>
    </row>
    <row r="180" spans="18:19" x14ac:dyDescent="0.2">
      <c r="R180">
        <v>7544</v>
      </c>
      <c r="S180" t="str" cm="1">
        <f t="array" ref="S180">_xlfn.IFS(
             (R180&lt;10000),"&lt; 10,000",
    AND(R180&gt;=10000, R180&lt;30000),"10,000 - 30,000",
    AND(R180&gt;=30000, R180&lt;60000),"30,000 - 60,000",
             (R180&gt;60000),"&gt; 60,000"
)</f>
        <v>&lt; 10,000</v>
      </c>
    </row>
    <row r="181" spans="18:19" x14ac:dyDescent="0.2">
      <c r="R181">
        <v>264411</v>
      </c>
      <c r="S181" t="str" cm="1">
        <f t="array" ref="S181">_xlfn.IFS(
             (R181&lt;10000),"&lt; 10,000",
    AND(R181&gt;=10000, R181&lt;30000),"10,000 - 30,000",
    AND(R181&gt;=30000, R181&lt;60000),"30,000 - 60,000",
             (R181&gt;60000),"&gt; 60,000"
)</f>
        <v>&gt; 60,000</v>
      </c>
    </row>
    <row r="182" spans="18:19" x14ac:dyDescent="0.2">
      <c r="R182">
        <v>153919</v>
      </c>
      <c r="S182" t="str" cm="1">
        <f t="array" ref="S182">_xlfn.IFS(
             (R182&lt;10000),"&lt; 10,000",
    AND(R182&gt;=10000, R182&lt;30000),"10,000 - 30,000",
    AND(R182&gt;=30000, R182&lt;60000),"30,000 - 60,000",
             (R182&gt;60000),"&gt; 60,000"
)</f>
        <v>&gt; 60,000</v>
      </c>
    </row>
    <row r="183" spans="18:19" x14ac:dyDescent="0.2">
      <c r="R183">
        <v>115344</v>
      </c>
      <c r="S183" t="str" cm="1">
        <f t="array" ref="S183">_xlfn.IFS(
             (R183&lt;10000),"&lt; 10,000",
    AND(R183&gt;=10000, R183&lt;30000),"10,000 - 30,000",
    AND(R183&gt;=30000, R183&lt;60000),"30,000 - 60,000",
             (R183&gt;60000),"&gt; 60,000"
)</f>
        <v>&gt; 60,000</v>
      </c>
    </row>
    <row r="184" spans="18:19" x14ac:dyDescent="0.2">
      <c r="R184">
        <v>106781</v>
      </c>
      <c r="S184" t="str" cm="1">
        <f t="array" ref="S184">_xlfn.IFS(
             (R184&lt;10000),"&lt; 10,000",
    AND(R184&gt;=10000, R184&lt;30000),"10,000 - 30,000",
    AND(R184&gt;=30000, R184&lt;60000),"30,000 - 60,000",
             (R184&gt;60000),"&gt; 60,000"
)</f>
        <v>&gt; 60,000</v>
      </c>
    </row>
    <row r="185" spans="18:19" x14ac:dyDescent="0.2">
      <c r="R185">
        <v>279545</v>
      </c>
      <c r="S185" t="str" cm="1">
        <f t="array" ref="S185">_xlfn.IFS(
             (R185&lt;10000),"&lt; 10,000",
    AND(R185&gt;=10000, R185&lt;30000),"10,000 - 30,000",
    AND(R185&gt;=30000, R185&lt;60000),"30,000 - 60,000",
             (R185&gt;60000),"&gt; 60,000"
)</f>
        <v>&gt; 60,000</v>
      </c>
    </row>
    <row r="186" spans="18:19" x14ac:dyDescent="0.2">
      <c r="R186">
        <v>11757</v>
      </c>
      <c r="S186" t="str" cm="1">
        <f t="array" ref="S186">_xlfn.IFS(
             (R186&lt;10000),"&lt; 10,000",
    AND(R186&gt;=10000, R186&lt;30000),"10,000 - 30,000",
    AND(R186&gt;=30000, R186&lt;60000),"30,000 - 60,000",
             (R186&gt;60000),"&gt; 60,000"
)</f>
        <v>10,000 - 30,000</v>
      </c>
    </row>
    <row r="187" spans="18:19" x14ac:dyDescent="0.2">
      <c r="R187">
        <v>230787</v>
      </c>
      <c r="S187" t="str" cm="1">
        <f t="array" ref="S187">_xlfn.IFS(
             (R187&lt;10000),"&lt; 10,000",
    AND(R187&gt;=10000, R187&lt;30000),"10,000 - 30,000",
    AND(R187&gt;=30000, R187&lt;60000),"30,000 - 60,000",
             (R187&gt;60000),"&gt; 60,000"
)</f>
        <v>&gt; 60,000</v>
      </c>
    </row>
    <row r="188" spans="18:19" x14ac:dyDescent="0.2">
      <c r="R188">
        <v>216478</v>
      </c>
      <c r="S188" t="str" cm="1">
        <f t="array" ref="S188">_xlfn.IFS(
             (R188&lt;10000),"&lt; 10,000",
    AND(R188&gt;=10000, R188&lt;30000),"10,000 - 30,000",
    AND(R188&gt;=30000, R188&lt;60000),"30,000 - 60,000",
             (R188&gt;60000),"&gt; 60,000"
)</f>
        <v>&gt; 60,000</v>
      </c>
    </row>
    <row r="189" spans="18:19" x14ac:dyDescent="0.2">
      <c r="R189">
        <v>134567</v>
      </c>
      <c r="S189" t="str" cm="1">
        <f t="array" ref="S189">_xlfn.IFS(
             (R189&lt;10000),"&lt; 10,000",
    AND(R189&gt;=10000, R189&lt;30000),"10,000 - 30,000",
    AND(R189&gt;=30000, R189&lt;60000),"30,000 - 60,000",
             (R189&gt;60000),"&gt; 60,000"
)</f>
        <v>&gt; 60,000</v>
      </c>
    </row>
    <row r="190" spans="18:19" x14ac:dyDescent="0.2">
      <c r="R190">
        <v>162852</v>
      </c>
      <c r="S190" t="str" cm="1">
        <f t="array" ref="S190">_xlfn.IFS(
             (R190&lt;10000),"&lt; 10,000",
    AND(R190&gt;=10000, R190&lt;30000),"10,000 - 30,000",
    AND(R190&gt;=30000, R190&lt;60000),"30,000 - 60,000",
             (R190&gt;60000),"&gt; 60,000"
)</f>
        <v>&gt; 60,000</v>
      </c>
    </row>
    <row r="191" spans="18:19" x14ac:dyDescent="0.2">
      <c r="R191">
        <v>112480</v>
      </c>
      <c r="S191" t="str" cm="1">
        <f t="array" ref="S191">_xlfn.IFS(
             (R191&lt;10000),"&lt; 10,000",
    AND(R191&gt;=10000, R191&lt;30000),"10,000 - 30,000",
    AND(R191&gt;=30000, R191&lt;60000),"30,000 - 60,000",
             (R191&gt;60000),"&gt; 60,000"
)</f>
        <v>&gt; 60,000</v>
      </c>
    </row>
    <row r="192" spans="18:19" x14ac:dyDescent="0.2">
      <c r="R192">
        <v>60780</v>
      </c>
      <c r="S192" t="str" cm="1">
        <f t="array" ref="S192">_xlfn.IFS(
             (R192&lt;10000),"&lt; 10,000",
    AND(R192&gt;=10000, R192&lt;30000),"10,000 - 30,000",
    AND(R192&gt;=30000, R192&lt;60000),"30,000 - 60,000",
             (R192&gt;60000),"&gt; 60,000"
)</f>
        <v>&gt; 60,000</v>
      </c>
    </row>
    <row r="193" spans="18:19" x14ac:dyDescent="0.2">
      <c r="R193">
        <v>21520</v>
      </c>
      <c r="S193" t="str" cm="1">
        <f t="array" ref="S193">_xlfn.IFS(
             (R193&lt;10000),"&lt; 10,000",
    AND(R193&gt;=10000, R193&lt;30000),"10,000 - 30,000",
    AND(R193&gt;=30000, R193&lt;60000),"30,000 - 60,000",
             (R193&gt;60000),"&gt; 60,000"
)</f>
        <v>10,000 - 30,000</v>
      </c>
    </row>
    <row r="194" spans="18:19" x14ac:dyDescent="0.2">
      <c r="R194">
        <v>199006</v>
      </c>
      <c r="S194" t="str" cm="1">
        <f t="array" ref="S194">_xlfn.IFS(
             (R194&lt;10000),"&lt; 10,000",
    AND(R194&gt;=10000, R194&lt;30000),"10,000 - 30,000",
    AND(R194&gt;=30000, R194&lt;60000),"30,000 - 60,000",
             (R194&gt;60000),"&gt; 60,000"
)</f>
        <v>&gt; 60,000</v>
      </c>
    </row>
    <row r="195" spans="18:19" x14ac:dyDescent="0.2">
      <c r="R195">
        <v>11585</v>
      </c>
      <c r="S195" t="str" cm="1">
        <f t="array" ref="S195">_xlfn.IFS(
             (R195&lt;10000),"&lt; 10,000",
    AND(R195&gt;=10000, R195&lt;30000),"10,000 - 30,000",
    AND(R195&gt;=30000, R195&lt;60000),"30,000 - 60,000",
             (R195&gt;60000),"&gt; 60,000"
)</f>
        <v>10,000 - 30,000</v>
      </c>
    </row>
    <row r="196" spans="18:19" x14ac:dyDescent="0.2">
      <c r="R196">
        <v>79962</v>
      </c>
      <c r="S196" t="str" cm="1">
        <f t="array" ref="S196">_xlfn.IFS(
             (R196&lt;10000),"&lt; 10,000",
    AND(R196&gt;=10000, R196&lt;30000),"10,000 - 30,000",
    AND(R196&gt;=30000, R196&lt;60000),"30,000 - 60,000",
             (R196&gt;60000),"&gt; 60,000"
)</f>
        <v>&gt; 60,000</v>
      </c>
    </row>
    <row r="197" spans="18:19" x14ac:dyDescent="0.2">
      <c r="R197">
        <v>95537</v>
      </c>
      <c r="S197" t="str" cm="1">
        <f t="array" ref="S197">_xlfn.IFS(
             (R197&lt;10000),"&lt; 10,000",
    AND(R197&gt;=10000, R197&lt;30000),"10,000 - 30,000",
    AND(R197&gt;=30000, R197&lt;60000),"30,000 - 60,000",
             (R197&gt;60000),"&gt; 60,000"
)</f>
        <v>&gt; 60,000</v>
      </c>
    </row>
    <row r="198" spans="18:19" x14ac:dyDescent="0.2">
      <c r="R198">
        <v>229873</v>
      </c>
      <c r="S198" t="str" cm="1">
        <f t="array" ref="S198">_xlfn.IFS(
             (R198&lt;10000),"&lt; 10,000",
    AND(R198&gt;=10000, R198&lt;30000),"10,000 - 30,000",
    AND(R198&gt;=30000, R198&lt;60000),"30,000 - 60,000",
             (R198&gt;60000),"&gt; 60,000"
)</f>
        <v>&gt; 60,000</v>
      </c>
    </row>
    <row r="199" spans="18:19" x14ac:dyDescent="0.2">
      <c r="R199">
        <v>195129</v>
      </c>
      <c r="S199" t="str" cm="1">
        <f t="array" ref="S199">_xlfn.IFS(
             (R199&lt;10000),"&lt; 10,000",
    AND(R199&gt;=10000, R199&lt;30000),"10,000 - 30,000",
    AND(R199&gt;=30000, R199&lt;60000),"30,000 - 60,000",
             (R199&gt;60000),"&gt; 60,000"
)</f>
        <v>&gt; 60,000</v>
      </c>
    </row>
    <row r="200" spans="18:19" x14ac:dyDescent="0.2">
      <c r="R200">
        <v>136926</v>
      </c>
      <c r="S200" t="str" cm="1">
        <f t="array" ref="S200">_xlfn.IFS(
             (R200&lt;10000),"&lt; 10,000",
    AND(R200&gt;=10000, R200&lt;30000),"10,000 - 30,000",
    AND(R200&gt;=30000, R200&lt;60000),"30,000 - 60,000",
             (R200&gt;60000),"&gt; 60,000"
)</f>
        <v>&gt; 60,000</v>
      </c>
    </row>
    <row r="201" spans="18:19" x14ac:dyDescent="0.2">
      <c r="R201">
        <v>85005</v>
      </c>
      <c r="S201" t="str" cm="1">
        <f t="array" ref="S201">_xlfn.IFS(
             (R201&lt;10000),"&lt; 10,000",
    AND(R201&gt;=10000, R201&lt;30000),"10,000 - 30,000",
    AND(R201&gt;=30000, R201&lt;60000),"30,000 - 60,000",
             (R201&gt;60000),"&gt; 60,000"
)</f>
        <v>&gt; 60,000</v>
      </c>
    </row>
    <row r="202" spans="18:19" x14ac:dyDescent="0.2">
      <c r="R202">
        <v>172248</v>
      </c>
      <c r="S202" t="str" cm="1">
        <f t="array" ref="S202">_xlfn.IFS(
             (R202&lt;10000),"&lt; 10,000",
    AND(R202&gt;=10000, R202&lt;30000),"10,000 - 30,000",
    AND(R202&gt;=30000, R202&lt;60000),"30,000 - 60,000",
             (R202&gt;60000),"&gt; 60,000"
)</f>
        <v>&gt; 60,000</v>
      </c>
    </row>
    <row r="203" spans="18:19" x14ac:dyDescent="0.2">
      <c r="R203">
        <v>179528</v>
      </c>
      <c r="S203" t="str" cm="1">
        <f t="array" ref="S203">_xlfn.IFS(
             (R203&lt;10000),"&lt; 10,000",
    AND(R203&gt;=10000, R203&lt;30000),"10,000 - 30,000",
    AND(R203&gt;=30000, R203&lt;60000),"30,000 - 60,000",
             (R203&gt;60000),"&gt; 60,000"
)</f>
        <v>&gt; 60,000</v>
      </c>
    </row>
    <row r="204" spans="18:19" x14ac:dyDescent="0.2">
      <c r="R204">
        <v>1752</v>
      </c>
      <c r="S204" t="str" cm="1">
        <f t="array" ref="S204">_xlfn.IFS(
             (R204&lt;10000),"&lt; 10,000",
    AND(R204&gt;=10000, R204&lt;30000),"10,000 - 30,000",
    AND(R204&gt;=30000, R204&lt;60000),"30,000 - 60,000",
             (R204&gt;60000),"&gt; 60,000"
)</f>
        <v>&lt; 10,000</v>
      </c>
    </row>
    <row r="205" spans="18:19" x14ac:dyDescent="0.2">
      <c r="R205">
        <v>25557</v>
      </c>
      <c r="S205" t="str" cm="1">
        <f t="array" ref="S205">_xlfn.IFS(
             (R205&lt;10000),"&lt; 10,000",
    AND(R205&gt;=10000, R205&lt;30000),"10,000 - 30,000",
    AND(R205&gt;=30000, R205&lt;60000),"30,000 - 60,000",
             (R205&gt;60000),"&gt; 60,000"
)</f>
        <v>10,000 - 30,000</v>
      </c>
    </row>
    <row r="206" spans="18:19" x14ac:dyDescent="0.2">
      <c r="R206">
        <v>211162</v>
      </c>
      <c r="S206" t="str" cm="1">
        <f t="array" ref="S206">_xlfn.IFS(
             (R206&lt;10000),"&lt; 10,000",
    AND(R206&gt;=10000, R206&lt;30000),"10,000 - 30,000",
    AND(R206&gt;=30000, R206&lt;60000),"30,000 - 60,000",
             (R206&gt;60000),"&gt; 60,000"
)</f>
        <v>&gt; 60,000</v>
      </c>
    </row>
    <row r="207" spans="18:19" x14ac:dyDescent="0.2">
      <c r="R207">
        <v>182364</v>
      </c>
      <c r="S207" t="str" cm="1">
        <f t="array" ref="S207">_xlfn.IFS(
             (R207&lt;10000),"&lt; 10,000",
    AND(R207&gt;=10000, R207&lt;30000),"10,000 - 30,000",
    AND(R207&gt;=30000, R207&lt;60000),"30,000 - 60,000",
             (R207&gt;60000),"&gt; 60,000"
)</f>
        <v>&gt; 60,000</v>
      </c>
    </row>
    <row r="208" spans="18:19" x14ac:dyDescent="0.2">
      <c r="R208">
        <v>112946</v>
      </c>
      <c r="S208" t="str" cm="1">
        <f t="array" ref="S208">_xlfn.IFS(
             (R208&lt;10000),"&lt; 10,000",
    AND(R208&gt;=10000, R208&lt;30000),"10,000 - 30,000",
    AND(R208&gt;=30000, R208&lt;60000),"30,000 - 60,000",
             (R208&gt;60000),"&gt; 60,000"
)</f>
        <v>&gt; 60,000</v>
      </c>
    </row>
    <row r="209" spans="18:19" x14ac:dyDescent="0.2">
      <c r="R209">
        <v>122067</v>
      </c>
      <c r="S209" t="str" cm="1">
        <f t="array" ref="S209">_xlfn.IFS(
             (R209&lt;10000),"&lt; 10,000",
    AND(R209&gt;=10000, R209&lt;30000),"10,000 - 30,000",
    AND(R209&gt;=30000, R209&lt;60000),"30,000 - 60,000",
             (R209&gt;60000),"&gt; 60,000"
)</f>
        <v>&gt; 60,000</v>
      </c>
    </row>
    <row r="210" spans="18:19" x14ac:dyDescent="0.2">
      <c r="R210">
        <v>296747</v>
      </c>
      <c r="S210" t="str" cm="1">
        <f t="array" ref="S210">_xlfn.IFS(
             (R210&lt;10000),"&lt; 10,000",
    AND(R210&gt;=10000, R210&lt;30000),"10,000 - 30,000",
    AND(R210&gt;=30000, R210&lt;60000),"30,000 - 60,000",
             (R210&gt;60000),"&gt; 60,000"
)</f>
        <v>&gt; 60,000</v>
      </c>
    </row>
    <row r="211" spans="18:19" x14ac:dyDescent="0.2">
      <c r="R211">
        <v>23722</v>
      </c>
      <c r="S211" t="str" cm="1">
        <f t="array" ref="S211">_xlfn.IFS(
             (R211&lt;10000),"&lt; 10,000",
    AND(R211&gt;=10000, R211&lt;30000),"10,000 - 30,000",
    AND(R211&gt;=30000, R211&lt;60000),"30,000 - 60,000",
             (R211&gt;60000),"&gt; 60,000"
)</f>
        <v>10,000 - 30,000</v>
      </c>
    </row>
    <row r="212" spans="18:19" x14ac:dyDescent="0.2">
      <c r="R212">
        <v>161487</v>
      </c>
      <c r="S212" t="str" cm="1">
        <f t="array" ref="S212">_xlfn.IFS(
             (R212&lt;10000),"&lt; 10,000",
    AND(R212&gt;=10000, R212&lt;30000),"10,000 - 30,000",
    AND(R212&gt;=30000, R212&lt;60000),"30,000 - 60,000",
             (R212&gt;60000),"&gt; 60,000"
)</f>
        <v>&gt; 60,000</v>
      </c>
    </row>
    <row r="213" spans="18:19" x14ac:dyDescent="0.2">
      <c r="R213">
        <v>99562</v>
      </c>
      <c r="S213" t="str" cm="1">
        <f t="array" ref="S213">_xlfn.IFS(
             (R213&lt;10000),"&lt; 10,000",
    AND(R213&gt;=10000, R213&lt;30000),"10,000 - 30,000",
    AND(R213&gt;=30000, R213&lt;60000),"30,000 - 60,000",
             (R213&gt;60000),"&gt; 60,000"
)</f>
        <v>&gt; 60,000</v>
      </c>
    </row>
    <row r="214" spans="18:19" x14ac:dyDescent="0.2">
      <c r="R214">
        <v>107386</v>
      </c>
      <c r="S214" t="str" cm="1">
        <f t="array" ref="S214">_xlfn.IFS(
             (R214&lt;10000),"&lt; 10,000",
    AND(R214&gt;=10000, R214&lt;30000),"10,000 - 30,000",
    AND(R214&gt;=30000, R214&lt;60000),"30,000 - 60,000",
             (R214&gt;60000),"&gt; 60,000"
)</f>
        <v>&gt; 60,000</v>
      </c>
    </row>
    <row r="215" spans="18:19" x14ac:dyDescent="0.2">
      <c r="R215">
        <v>32991</v>
      </c>
      <c r="S215" t="str" cm="1">
        <f t="array" ref="S215">_xlfn.IFS(
             (R215&lt;10000),"&lt; 10,000",
    AND(R215&gt;=10000, R215&lt;30000),"10,000 - 30,000",
    AND(R215&gt;=30000, R215&lt;60000),"30,000 - 60,000",
             (R215&gt;60000),"&gt; 60,000"
)</f>
        <v>30,000 - 60,000</v>
      </c>
    </row>
    <row r="216" spans="18:19" x14ac:dyDescent="0.2">
      <c r="R216">
        <v>156940</v>
      </c>
      <c r="S216" t="str" cm="1">
        <f t="array" ref="S216">_xlfn.IFS(
             (R216&lt;10000),"&lt; 10,000",
    AND(R216&gt;=10000, R216&lt;30000),"10,000 - 30,000",
    AND(R216&gt;=30000, R216&lt;60000),"30,000 - 60,000",
             (R216&gt;60000),"&gt; 60,000"
)</f>
        <v>&gt; 60,000</v>
      </c>
    </row>
    <row r="217" spans="18:19" x14ac:dyDescent="0.2">
      <c r="R217">
        <v>87444</v>
      </c>
      <c r="S217" t="str" cm="1">
        <f t="array" ref="S217">_xlfn.IFS(
             (R217&lt;10000),"&lt; 10,000",
    AND(R217&gt;=10000, R217&lt;30000),"10,000 - 30,000",
    AND(R217&gt;=30000, R217&lt;60000),"30,000 - 60,000",
             (R217&gt;60000),"&gt; 60,000"
)</f>
        <v>&gt; 60,000</v>
      </c>
    </row>
    <row r="218" spans="18:19" x14ac:dyDescent="0.2">
      <c r="R218">
        <v>232049</v>
      </c>
      <c r="S218" t="str" cm="1">
        <f t="array" ref="S218">_xlfn.IFS(
             (R218&lt;10000),"&lt; 10,000",
    AND(R218&gt;=10000, R218&lt;30000),"10,000 - 30,000",
    AND(R218&gt;=30000, R218&lt;60000),"30,000 - 60,000",
             (R218&gt;60000),"&gt; 60,000"
)</f>
        <v>&gt; 60,000</v>
      </c>
    </row>
    <row r="219" spans="18:19" x14ac:dyDescent="0.2">
      <c r="R219">
        <v>114668</v>
      </c>
      <c r="S219" t="str" cm="1">
        <f t="array" ref="S219">_xlfn.IFS(
             (R219&lt;10000),"&lt; 10,000",
    AND(R219&gt;=10000, R219&lt;30000),"10,000 - 30,000",
    AND(R219&gt;=30000, R219&lt;60000),"30,000 - 60,000",
             (R219&gt;60000),"&gt; 60,000"
)</f>
        <v>&gt; 60,000</v>
      </c>
    </row>
    <row r="220" spans="18:19" x14ac:dyDescent="0.2">
      <c r="R220">
        <v>297176</v>
      </c>
      <c r="S220" t="str" cm="1">
        <f t="array" ref="S220">_xlfn.IFS(
             (R220&lt;10000),"&lt; 10,000",
    AND(R220&gt;=10000, R220&lt;30000),"10,000 - 30,000",
    AND(R220&gt;=30000, R220&lt;60000),"30,000 - 60,000",
             (R220&gt;60000),"&gt; 60,000"
)</f>
        <v>&gt; 60,000</v>
      </c>
    </row>
    <row r="221" spans="18:19" x14ac:dyDescent="0.2">
      <c r="R221">
        <v>138965</v>
      </c>
      <c r="S221" t="str" cm="1">
        <f t="array" ref="S221">_xlfn.IFS(
             (R221&lt;10000),"&lt; 10,000",
    AND(R221&gt;=10000, R221&lt;30000),"10,000 - 30,000",
    AND(R221&gt;=30000, R221&lt;60000),"30,000 - 60,000",
             (R221&gt;60000),"&gt; 60,000"
)</f>
        <v>&gt; 60,000</v>
      </c>
    </row>
    <row r="222" spans="18:19" x14ac:dyDescent="0.2">
      <c r="R222">
        <v>251894</v>
      </c>
      <c r="S222" t="str" cm="1">
        <f t="array" ref="S222">_xlfn.IFS(
             (R222&lt;10000),"&lt; 10,000",
    AND(R222&gt;=10000, R222&lt;30000),"10,000 - 30,000",
    AND(R222&gt;=30000, R222&lt;60000),"30,000 - 60,000",
             (R222&gt;60000),"&gt; 60,000"
)</f>
        <v>&gt; 60,000</v>
      </c>
    </row>
    <row r="223" spans="18:19" x14ac:dyDescent="0.2">
      <c r="R223">
        <v>174551</v>
      </c>
      <c r="S223" t="str" cm="1">
        <f t="array" ref="S223">_xlfn.IFS(
             (R223&lt;10000),"&lt; 10,000",
    AND(R223&gt;=10000, R223&lt;30000),"10,000 - 30,000",
    AND(R223&gt;=30000, R223&lt;60000),"30,000 - 60,000",
             (R223&gt;60000),"&gt; 60,000"
)</f>
        <v>&gt; 60,000</v>
      </c>
    </row>
    <row r="224" spans="18:19" x14ac:dyDescent="0.2">
      <c r="R224">
        <v>260151</v>
      </c>
      <c r="S224" t="str" cm="1">
        <f t="array" ref="S224">_xlfn.IFS(
             (R224&lt;10000),"&lt; 10,000",
    AND(R224&gt;=10000, R224&lt;30000),"10,000 - 30,000",
    AND(R224&gt;=30000, R224&lt;60000),"30,000 - 60,000",
             (R224&gt;60000),"&gt; 60,000"
)</f>
        <v>&gt; 60,000</v>
      </c>
    </row>
    <row r="225" spans="18:19" x14ac:dyDescent="0.2">
      <c r="R225">
        <v>253372</v>
      </c>
      <c r="S225" t="str" cm="1">
        <f t="array" ref="S225">_xlfn.IFS(
             (R225&lt;10000),"&lt; 10,000",
    AND(R225&gt;=10000, R225&lt;30000),"10,000 - 30,000",
    AND(R225&gt;=30000, R225&lt;60000),"30,000 - 60,000",
             (R225&gt;60000),"&gt; 60,000"
)</f>
        <v>&gt; 60,000</v>
      </c>
    </row>
    <row r="226" spans="18:19" x14ac:dyDescent="0.2">
      <c r="R226">
        <v>99563</v>
      </c>
      <c r="S226" t="str" cm="1">
        <f t="array" ref="S226">_xlfn.IFS(
             (R226&lt;10000),"&lt; 10,000",
    AND(R226&gt;=10000, R226&lt;30000),"10,000 - 30,000",
    AND(R226&gt;=30000, R226&lt;60000),"30,000 - 60,000",
             (R226&gt;60000),"&gt; 60,000"
)</f>
        <v>&gt; 60,000</v>
      </c>
    </row>
    <row r="227" spans="18:19" x14ac:dyDescent="0.2">
      <c r="R227">
        <v>267949</v>
      </c>
      <c r="S227" t="str" cm="1">
        <f t="array" ref="S227">_xlfn.IFS(
             (R227&lt;10000),"&lt; 10,000",
    AND(R227&gt;=10000, R227&lt;30000),"10,000 - 30,000",
    AND(R227&gt;=30000, R227&lt;60000),"30,000 - 60,000",
             (R227&gt;60000),"&gt; 60,000"
)</f>
        <v>&gt; 60,000</v>
      </c>
    </row>
    <row r="228" spans="18:19" x14ac:dyDescent="0.2">
      <c r="R228">
        <v>79663</v>
      </c>
      <c r="S228" t="str" cm="1">
        <f t="array" ref="S228">_xlfn.IFS(
             (R228&lt;10000),"&lt; 10,000",
    AND(R228&gt;=10000, R228&lt;30000),"10,000 - 30,000",
    AND(R228&gt;=30000, R228&lt;60000),"30,000 - 60,000",
             (R228&gt;60000),"&gt; 60,000"
)</f>
        <v>&gt; 60,000</v>
      </c>
    </row>
    <row r="229" spans="18:19" x14ac:dyDescent="0.2">
      <c r="R229">
        <v>85640</v>
      </c>
      <c r="S229" t="str" cm="1">
        <f t="array" ref="S229">_xlfn.IFS(
             (R229&lt;10000),"&lt; 10,000",
    AND(R229&gt;=10000, R229&lt;30000),"10,000 - 30,000",
    AND(R229&gt;=30000, R229&lt;60000),"30,000 - 60,000",
             (R229&gt;60000),"&gt; 60,000"
)</f>
        <v>&gt; 60,000</v>
      </c>
    </row>
    <row r="230" spans="18:19" x14ac:dyDescent="0.2">
      <c r="R230">
        <v>1937</v>
      </c>
      <c r="S230" t="str" cm="1">
        <f t="array" ref="S230">_xlfn.IFS(
             (R230&lt;10000),"&lt; 10,000",
    AND(R230&gt;=10000, R230&lt;30000),"10,000 - 30,000",
    AND(R230&gt;=30000, R230&lt;60000),"30,000 - 60,000",
             (R230&gt;60000),"&gt; 60,000"
)</f>
        <v>&lt; 10,000</v>
      </c>
    </row>
    <row r="231" spans="18:19" x14ac:dyDescent="0.2">
      <c r="R231">
        <v>253316</v>
      </c>
      <c r="S231" t="str" cm="1">
        <f t="array" ref="S231">_xlfn.IFS(
             (R231&lt;10000),"&lt; 10,000",
    AND(R231&gt;=10000, R231&lt;30000),"10,000 - 30,000",
    AND(R231&gt;=30000, R231&lt;60000),"30,000 - 60,000",
             (R231&gt;60000),"&gt; 60,000"
)</f>
        <v>&gt; 60,000</v>
      </c>
    </row>
    <row r="232" spans="18:19" x14ac:dyDescent="0.2">
      <c r="R232">
        <v>203452</v>
      </c>
      <c r="S232" t="str" cm="1">
        <f t="array" ref="S232">_xlfn.IFS(
             (R232&lt;10000),"&lt; 10,000",
    AND(R232&gt;=10000, R232&lt;30000),"10,000 - 30,000",
    AND(R232&gt;=30000, R232&lt;60000),"30,000 - 60,000",
             (R232&gt;60000),"&gt; 60,000"
)</f>
        <v>&gt; 60,000</v>
      </c>
    </row>
    <row r="233" spans="18:19" x14ac:dyDescent="0.2">
      <c r="R233">
        <v>181600</v>
      </c>
      <c r="S233" t="str" cm="1">
        <f t="array" ref="S233">_xlfn.IFS(
             (R233&lt;10000),"&lt; 10,000",
    AND(R233&gt;=10000, R233&lt;30000),"10,000 - 30,000",
    AND(R233&gt;=30000, R233&lt;60000),"30,000 - 60,000",
             (R233&gt;60000),"&gt; 60,000"
)</f>
        <v>&gt; 60,000</v>
      </c>
    </row>
    <row r="234" spans="18:19" x14ac:dyDescent="0.2">
      <c r="R234">
        <v>296864</v>
      </c>
      <c r="S234" t="str" cm="1">
        <f t="array" ref="S234">_xlfn.IFS(
             (R234&lt;10000),"&lt; 10,000",
    AND(R234&gt;=10000, R234&lt;30000),"10,000 - 30,000",
    AND(R234&gt;=30000, R234&lt;60000),"30,000 - 60,000",
             (R234&gt;60000),"&gt; 60,000"
)</f>
        <v>&gt; 60,000</v>
      </c>
    </row>
    <row r="235" spans="18:19" x14ac:dyDescent="0.2">
      <c r="R235">
        <v>262641</v>
      </c>
      <c r="S235" t="str" cm="1">
        <f t="array" ref="S235">_xlfn.IFS(
             (R235&lt;10000),"&lt; 10,000",
    AND(R235&gt;=10000, R235&lt;30000),"10,000 - 30,000",
    AND(R235&gt;=30000, R235&lt;60000),"30,000 - 60,000",
             (R235&gt;60000),"&gt; 60,000"
)</f>
        <v>&gt; 60,000</v>
      </c>
    </row>
    <row r="236" spans="18:19" x14ac:dyDescent="0.2">
      <c r="R236">
        <v>222000</v>
      </c>
      <c r="S236" t="str" cm="1">
        <f t="array" ref="S236">_xlfn.IFS(
             (R236&lt;10000),"&lt; 10,000",
    AND(R236&gt;=10000, R236&lt;30000),"10,000 - 30,000",
    AND(R236&gt;=30000, R236&lt;60000),"30,000 - 60,000",
             (R236&gt;60000),"&gt; 60,000"
)</f>
        <v>&gt; 60,000</v>
      </c>
    </row>
    <row r="237" spans="18:19" x14ac:dyDescent="0.2">
      <c r="R237">
        <v>98002</v>
      </c>
      <c r="S237" t="str" cm="1">
        <f t="array" ref="S237">_xlfn.IFS(
             (R237&lt;10000),"&lt; 10,000",
    AND(R237&gt;=10000, R237&lt;30000),"10,000 - 30,000",
    AND(R237&gt;=30000, R237&lt;60000),"30,000 - 60,000",
             (R237&gt;60000),"&gt; 60,000"
)</f>
        <v>&gt; 60,000</v>
      </c>
    </row>
    <row r="238" spans="18:19" x14ac:dyDescent="0.2">
      <c r="R238">
        <v>131933</v>
      </c>
      <c r="S238" t="str" cm="1">
        <f t="array" ref="S238">_xlfn.IFS(
             (R238&lt;10000),"&lt; 10,000",
    AND(R238&gt;=10000, R238&lt;30000),"10,000 - 30,000",
    AND(R238&gt;=30000, R238&lt;60000),"30,000 - 60,000",
             (R238&gt;60000),"&gt; 60,000"
)</f>
        <v>&gt; 60,000</v>
      </c>
    </row>
    <row r="239" spans="18:19" x14ac:dyDescent="0.2">
      <c r="R239">
        <v>287045</v>
      </c>
      <c r="S239" t="str" cm="1">
        <f t="array" ref="S239">_xlfn.IFS(
             (R239&lt;10000),"&lt; 10,000",
    AND(R239&gt;=10000, R239&lt;30000),"10,000 - 30,000",
    AND(R239&gt;=30000, R239&lt;60000),"30,000 - 60,000",
             (R239&gt;60000),"&gt; 60,000"
)</f>
        <v>&gt; 60,000</v>
      </c>
    </row>
    <row r="240" spans="18:19" x14ac:dyDescent="0.2">
      <c r="R240">
        <v>215987</v>
      </c>
      <c r="S240" t="str" cm="1">
        <f t="array" ref="S240">_xlfn.IFS(
             (R240&lt;10000),"&lt; 10,000",
    AND(R240&gt;=10000, R240&lt;30000),"10,000 - 30,000",
    AND(R240&gt;=30000, R240&lt;60000),"30,000 - 60,000",
             (R240&gt;60000),"&gt; 60,000"
)</f>
        <v>&gt; 60,000</v>
      </c>
    </row>
    <row r="241" spans="18:19" x14ac:dyDescent="0.2">
      <c r="R241">
        <v>201403</v>
      </c>
      <c r="S241" t="str" cm="1">
        <f t="array" ref="S241">_xlfn.IFS(
             (R241&lt;10000),"&lt; 10,000",
    AND(R241&gt;=10000, R241&lt;30000),"10,000 - 30,000",
    AND(R241&gt;=30000, R241&lt;60000),"30,000 - 60,000",
             (R241&gt;60000),"&gt; 60,000"
)</f>
        <v>&gt; 60,000</v>
      </c>
    </row>
    <row r="242" spans="18:19" x14ac:dyDescent="0.2">
      <c r="R242">
        <v>263073</v>
      </c>
      <c r="S242" t="str" cm="1">
        <f t="array" ref="S242">_xlfn.IFS(
             (R242&lt;10000),"&lt; 10,000",
    AND(R242&gt;=10000, R242&lt;30000),"10,000 - 30,000",
    AND(R242&gt;=30000, R242&lt;60000),"30,000 - 60,000",
             (R242&gt;60000),"&gt; 60,000"
)</f>
        <v>&gt; 60,000</v>
      </c>
    </row>
    <row r="243" spans="18:19" x14ac:dyDescent="0.2">
      <c r="R243">
        <v>91956</v>
      </c>
      <c r="S243" t="str" cm="1">
        <f t="array" ref="S243">_xlfn.IFS(
             (R243&lt;10000),"&lt; 10,000",
    AND(R243&gt;=10000, R243&lt;30000),"10,000 - 30,000",
    AND(R243&gt;=30000, R243&lt;60000),"30,000 - 60,000",
             (R243&gt;60000),"&gt; 60,000"
)</f>
        <v>&gt; 60,000</v>
      </c>
    </row>
    <row r="244" spans="18:19" x14ac:dyDescent="0.2">
      <c r="R244">
        <v>197902</v>
      </c>
      <c r="S244" t="str" cm="1">
        <f t="array" ref="S244">_xlfn.IFS(
             (R244&lt;10000),"&lt; 10,000",
    AND(R244&gt;=10000, R244&lt;30000),"10,000 - 30,000",
    AND(R244&gt;=30000, R244&lt;60000),"30,000 - 60,000",
             (R244&gt;60000),"&gt; 60,000"
)</f>
        <v>&gt; 60,000</v>
      </c>
    </row>
    <row r="245" spans="18:19" x14ac:dyDescent="0.2">
      <c r="R245">
        <v>107474</v>
      </c>
      <c r="S245" t="str" cm="1">
        <f t="array" ref="S245">_xlfn.IFS(
             (R245&lt;10000),"&lt; 10,000",
    AND(R245&gt;=10000, R245&lt;30000),"10,000 - 30,000",
    AND(R245&gt;=30000, R245&lt;60000),"30,000 - 60,000",
             (R245&gt;60000),"&gt; 60,000"
)</f>
        <v>&gt; 60,000</v>
      </c>
    </row>
    <row r="246" spans="18:19" x14ac:dyDescent="0.2">
      <c r="R246">
        <v>178039</v>
      </c>
      <c r="S246" t="str" cm="1">
        <f t="array" ref="S246">_xlfn.IFS(
             (R246&lt;10000),"&lt; 10,000",
    AND(R246&gt;=10000, R246&lt;30000),"10,000 - 30,000",
    AND(R246&gt;=30000, R246&lt;60000),"30,000 - 60,000",
             (R246&gt;60000),"&gt; 60,000"
)</f>
        <v>&gt; 60,000</v>
      </c>
    </row>
    <row r="247" spans="18:19" x14ac:dyDescent="0.2">
      <c r="R247">
        <v>84645</v>
      </c>
      <c r="S247" t="str" cm="1">
        <f t="array" ref="S247">_xlfn.IFS(
             (R247&lt;10000),"&lt; 10,000",
    AND(R247&gt;=10000, R247&lt;30000),"10,000 - 30,000",
    AND(R247&gt;=30000, R247&lt;60000),"30,000 - 60,000",
             (R247&gt;60000),"&gt; 60,000"
)</f>
        <v>&gt; 60,000</v>
      </c>
    </row>
    <row r="248" spans="18:19" x14ac:dyDescent="0.2">
      <c r="R248">
        <v>118504</v>
      </c>
      <c r="S248" t="str" cm="1">
        <f t="array" ref="S248">_xlfn.IFS(
             (R248&lt;10000),"&lt; 10,000",
    AND(R248&gt;=10000, R248&lt;30000),"10,000 - 30,000",
    AND(R248&gt;=30000, R248&lt;60000),"30,000 - 60,000",
             (R248&gt;60000),"&gt; 60,000"
)</f>
        <v>&gt; 60,000</v>
      </c>
    </row>
    <row r="249" spans="18:19" x14ac:dyDescent="0.2">
      <c r="R249">
        <v>217224</v>
      </c>
      <c r="S249" t="str" cm="1">
        <f t="array" ref="S249">_xlfn.IFS(
             (R249&lt;10000),"&lt; 10,000",
    AND(R249&gt;=10000, R249&lt;30000),"10,000 - 30,000",
    AND(R249&gt;=30000, R249&lt;60000),"30,000 - 60,000",
             (R249&gt;60000),"&gt; 60,000"
)</f>
        <v>&gt; 60,000</v>
      </c>
    </row>
    <row r="250" spans="18:19" x14ac:dyDescent="0.2">
      <c r="R250">
        <v>118041</v>
      </c>
      <c r="S250" t="str" cm="1">
        <f t="array" ref="S250">_xlfn.IFS(
             (R250&lt;10000),"&lt; 10,000",
    AND(R250&gt;=10000, R250&lt;30000),"10,000 - 30,000",
    AND(R250&gt;=30000, R250&lt;60000),"30,000 - 60,000",
             (R250&gt;60000),"&gt; 60,000"
)</f>
        <v>&gt; 60,000</v>
      </c>
    </row>
    <row r="251" spans="18:19" x14ac:dyDescent="0.2">
      <c r="R251">
        <v>186962</v>
      </c>
      <c r="S251" t="str" cm="1">
        <f t="array" ref="S251">_xlfn.IFS(
             (R251&lt;10000),"&lt; 10,000",
    AND(R251&gt;=10000, R251&lt;30000),"10,000 - 30,000",
    AND(R251&gt;=30000, R251&lt;60000),"30,000 - 60,000",
             (R251&gt;60000),"&gt; 60,000"
)</f>
        <v>&gt; 60,000</v>
      </c>
    </row>
    <row r="252" spans="18:19" x14ac:dyDescent="0.2">
      <c r="R252">
        <v>78961</v>
      </c>
      <c r="S252" t="str" cm="1">
        <f t="array" ref="S252">_xlfn.IFS(
             (R252&lt;10000),"&lt; 10,000",
    AND(R252&gt;=10000, R252&lt;30000),"10,000 - 30,000",
    AND(R252&gt;=30000, R252&lt;60000),"30,000 - 60,000",
             (R252&gt;60000),"&gt; 60,000"
)</f>
        <v>&gt; 60,000</v>
      </c>
    </row>
    <row r="253" spans="18:19" x14ac:dyDescent="0.2">
      <c r="R253">
        <v>296156</v>
      </c>
      <c r="S253" t="str" cm="1">
        <f t="array" ref="S253">_xlfn.IFS(
             (R253&lt;10000),"&lt; 10,000",
    AND(R253&gt;=10000, R253&lt;30000),"10,000 - 30,000",
    AND(R253&gt;=30000, R253&lt;60000),"30,000 - 60,000",
             (R253&gt;60000),"&gt; 60,000"
)</f>
        <v>&gt; 60,000</v>
      </c>
    </row>
    <row r="254" spans="18:19" x14ac:dyDescent="0.2">
      <c r="R254">
        <v>232074</v>
      </c>
      <c r="S254" t="str" cm="1">
        <f t="array" ref="S254">_xlfn.IFS(
             (R254&lt;10000),"&lt; 10,000",
    AND(R254&gt;=10000, R254&lt;30000),"10,000 - 30,000",
    AND(R254&gt;=30000, R254&lt;60000),"30,000 - 60,000",
             (R254&gt;60000),"&gt; 60,000"
)</f>
        <v>&gt; 60,000</v>
      </c>
    </row>
    <row r="255" spans="18:19" x14ac:dyDescent="0.2">
      <c r="R255">
        <v>38542</v>
      </c>
      <c r="S255" t="str" cm="1">
        <f t="array" ref="S255">_xlfn.IFS(
             (R255&lt;10000),"&lt; 10,000",
    AND(R255&gt;=10000, R255&lt;30000),"10,000 - 30,000",
    AND(R255&gt;=30000, R255&lt;60000),"30,000 - 60,000",
             (R255&gt;60000),"&gt; 60,000"
)</f>
        <v>30,000 - 60,000</v>
      </c>
    </row>
    <row r="256" spans="18:19" x14ac:dyDescent="0.2">
      <c r="R256">
        <v>295058</v>
      </c>
      <c r="S256" t="str" cm="1">
        <f t="array" ref="S256">_xlfn.IFS(
             (R256&lt;10000),"&lt; 10,000",
    AND(R256&gt;=10000, R256&lt;30000),"10,000 - 30,000",
    AND(R256&gt;=30000, R256&lt;60000),"30,000 - 60,000",
             (R256&gt;60000),"&gt; 60,000"
)</f>
        <v>&gt; 60,000</v>
      </c>
    </row>
    <row r="257" spans="18:19" x14ac:dyDescent="0.2">
      <c r="R257">
        <v>262285</v>
      </c>
      <c r="S257" t="str" cm="1">
        <f t="array" ref="S257">_xlfn.IFS(
             (R257&lt;10000),"&lt; 10,000",
    AND(R257&gt;=10000, R257&lt;30000),"10,000 - 30,000",
    AND(R257&gt;=30000, R257&lt;60000),"30,000 - 60,000",
             (R257&gt;60000),"&gt; 60,000"
)</f>
        <v>&gt; 60,000</v>
      </c>
    </row>
    <row r="258" spans="18:19" x14ac:dyDescent="0.2">
      <c r="R258">
        <v>225838</v>
      </c>
      <c r="S258" t="str" cm="1">
        <f t="array" ref="S258">_xlfn.IFS(
             (R258&lt;10000),"&lt; 10,000",
    AND(R258&gt;=10000, R258&lt;30000),"10,000 - 30,000",
    AND(R258&gt;=30000, R258&lt;60000),"30,000 - 60,000",
             (R258&gt;60000),"&gt; 60,000"
)</f>
        <v>&gt; 60,000</v>
      </c>
    </row>
    <row r="259" spans="18:19" x14ac:dyDescent="0.2">
      <c r="R259">
        <v>230795</v>
      </c>
      <c r="S259" t="str" cm="1">
        <f t="array" ref="S259">_xlfn.IFS(
             (R259&lt;10000),"&lt; 10,000",
    AND(R259&gt;=10000, R259&lt;30000),"10,000 - 30,000",
    AND(R259&gt;=30000, R259&lt;60000),"30,000 - 60,000",
             (R259&gt;60000),"&gt; 60,000"
)</f>
        <v>&gt; 60,000</v>
      </c>
    </row>
    <row r="260" spans="18:19" x14ac:dyDescent="0.2">
      <c r="R260">
        <v>94729</v>
      </c>
      <c r="S260" t="str" cm="1">
        <f t="array" ref="S260">_xlfn.IFS(
             (R260&lt;10000),"&lt; 10,000",
    AND(R260&gt;=10000, R260&lt;30000),"10,000 - 30,000",
    AND(R260&gt;=30000, R260&lt;60000),"30,000 - 60,000",
             (R260&gt;60000),"&gt; 60,000"
)</f>
        <v>&gt; 60,000</v>
      </c>
    </row>
    <row r="261" spans="18:19" x14ac:dyDescent="0.2">
      <c r="R261">
        <v>282199</v>
      </c>
      <c r="S261" t="str" cm="1">
        <f t="array" ref="S261">_xlfn.IFS(
             (R261&lt;10000),"&lt; 10,000",
    AND(R261&gt;=10000, R261&lt;30000),"10,000 - 30,000",
    AND(R261&gt;=30000, R261&lt;60000),"30,000 - 60,000",
             (R261&gt;60000),"&gt; 60,000"
)</f>
        <v>&gt; 60,000</v>
      </c>
    </row>
    <row r="262" spans="18:19" x14ac:dyDescent="0.2">
      <c r="R262">
        <v>282423</v>
      </c>
      <c r="S262" t="str" cm="1">
        <f t="array" ref="S262">_xlfn.IFS(
             (R262&lt;10000),"&lt; 10,000",
    AND(R262&gt;=10000, R262&lt;30000),"10,000 - 30,000",
    AND(R262&gt;=30000, R262&lt;60000),"30,000 - 60,000",
             (R262&gt;60000),"&gt; 60,000"
)</f>
        <v>&gt; 60,000</v>
      </c>
    </row>
    <row r="263" spans="18:19" x14ac:dyDescent="0.2">
      <c r="R263">
        <v>191859</v>
      </c>
      <c r="S263" t="str" cm="1">
        <f t="array" ref="S263">_xlfn.IFS(
             (R263&lt;10000),"&lt; 10,000",
    AND(R263&gt;=10000, R263&lt;30000),"10,000 - 30,000",
    AND(R263&gt;=30000, R263&lt;60000),"30,000 - 60,000",
             (R263&gt;60000),"&gt; 60,000"
)</f>
        <v>&gt; 60,000</v>
      </c>
    </row>
    <row r="264" spans="18:19" x14ac:dyDescent="0.2">
      <c r="R264">
        <v>256459</v>
      </c>
      <c r="S264" t="str" cm="1">
        <f t="array" ref="S264">_xlfn.IFS(
             (R264&lt;10000),"&lt; 10,000",
    AND(R264&gt;=10000, R264&lt;30000),"10,000 - 30,000",
    AND(R264&gt;=30000, R264&lt;60000),"30,000 - 60,000",
             (R264&gt;60000),"&gt; 60,000"
)</f>
        <v>&gt; 60,000</v>
      </c>
    </row>
    <row r="265" spans="18:19" x14ac:dyDescent="0.2">
      <c r="R265">
        <v>74107</v>
      </c>
      <c r="S265" t="str" cm="1">
        <f t="array" ref="S265">_xlfn.IFS(
             (R265&lt;10000),"&lt; 10,000",
    AND(R265&gt;=10000, R265&lt;30000),"10,000 - 30,000",
    AND(R265&gt;=30000, R265&lt;60000),"30,000 - 60,000",
             (R265&gt;60000),"&gt; 60,000"
)</f>
        <v>&gt; 60,000</v>
      </c>
    </row>
    <row r="266" spans="18:19" x14ac:dyDescent="0.2">
      <c r="R266">
        <v>230974</v>
      </c>
      <c r="S266" t="str" cm="1">
        <f t="array" ref="S266">_xlfn.IFS(
             (R266&lt;10000),"&lt; 10,000",
    AND(R266&gt;=10000, R266&lt;30000),"10,000 - 30,000",
    AND(R266&gt;=30000, R266&lt;60000),"30,000 - 60,000",
             (R266&gt;60000),"&gt; 60,000"
)</f>
        <v>&gt; 60,000</v>
      </c>
    </row>
    <row r="267" spans="18:19" x14ac:dyDescent="0.2">
      <c r="R267">
        <v>56150</v>
      </c>
      <c r="S267" t="str" cm="1">
        <f t="array" ref="S267">_xlfn.IFS(
             (R267&lt;10000),"&lt; 10,000",
    AND(R267&gt;=10000, R267&lt;30000),"10,000 - 30,000",
    AND(R267&gt;=30000, R267&lt;60000),"30,000 - 60,000",
             (R267&gt;60000),"&gt; 60,000"
)</f>
        <v>30,000 - 60,000</v>
      </c>
    </row>
    <row r="268" spans="18:19" x14ac:dyDescent="0.2">
      <c r="R268">
        <v>256100</v>
      </c>
      <c r="S268" t="str" cm="1">
        <f t="array" ref="S268">_xlfn.IFS(
             (R268&lt;10000),"&lt; 10,000",
    AND(R268&gt;=10000, R268&lt;30000),"10,000 - 30,000",
    AND(R268&gt;=30000, R268&lt;60000),"30,000 - 60,000",
             (R268&gt;60000),"&gt; 60,000"
)</f>
        <v>&gt; 60,000</v>
      </c>
    </row>
    <row r="269" spans="18:19" x14ac:dyDescent="0.2">
      <c r="R269">
        <v>9512</v>
      </c>
      <c r="S269" t="str" cm="1">
        <f t="array" ref="S269">_xlfn.IFS(
             (R269&lt;10000),"&lt; 10,000",
    AND(R269&gt;=10000, R269&lt;30000),"10,000 - 30,000",
    AND(R269&gt;=30000, R269&lt;60000),"30,000 - 60,000",
             (R269&gt;60000),"&gt; 60,000"
)</f>
        <v>&lt; 10,000</v>
      </c>
    </row>
    <row r="270" spans="18:19" x14ac:dyDescent="0.2">
      <c r="R270">
        <v>80241</v>
      </c>
      <c r="S270" t="str" cm="1">
        <f t="array" ref="S270">_xlfn.IFS(
             (R270&lt;10000),"&lt; 10,000",
    AND(R270&gt;=10000, R270&lt;30000),"10,000 - 30,000",
    AND(R270&gt;=30000, R270&lt;60000),"30,000 - 60,000",
             (R270&gt;60000),"&gt; 60,000"
)</f>
        <v>&gt; 60,000</v>
      </c>
    </row>
    <row r="271" spans="18:19" x14ac:dyDescent="0.2">
      <c r="R271">
        <v>150713</v>
      </c>
      <c r="S271" t="str" cm="1">
        <f t="array" ref="S271">_xlfn.IFS(
             (R271&lt;10000),"&lt; 10,000",
    AND(R271&gt;=10000, R271&lt;30000),"10,000 - 30,000",
    AND(R271&gt;=30000, R271&lt;60000),"30,000 - 60,000",
             (R271&gt;60000),"&gt; 60,000"
)</f>
        <v>&gt; 60,000</v>
      </c>
    </row>
    <row r="272" spans="18:19" x14ac:dyDescent="0.2">
      <c r="R272">
        <v>207019</v>
      </c>
      <c r="S272" t="str" cm="1">
        <f t="array" ref="S272">_xlfn.IFS(
             (R272&lt;10000),"&lt; 10,000",
    AND(R272&gt;=10000, R272&lt;30000),"10,000 - 30,000",
    AND(R272&gt;=30000, R272&lt;60000),"30,000 - 60,000",
             (R272&gt;60000),"&gt; 60,000"
)</f>
        <v>&gt; 60,000</v>
      </c>
    </row>
    <row r="273" spans="18:19" x14ac:dyDescent="0.2">
      <c r="R273">
        <v>163039</v>
      </c>
      <c r="S273" t="str" cm="1">
        <f t="array" ref="S273">_xlfn.IFS(
             (R273&lt;10000),"&lt; 10,000",
    AND(R273&gt;=10000, R273&lt;30000),"10,000 - 30,000",
    AND(R273&gt;=30000, R273&lt;60000),"30,000 - 60,000",
             (R273&gt;60000),"&gt; 60,000"
)</f>
        <v>&gt; 60,000</v>
      </c>
    </row>
    <row r="274" spans="18:19" x14ac:dyDescent="0.2">
      <c r="R274">
        <v>145101</v>
      </c>
      <c r="S274" t="str" cm="1">
        <f t="array" ref="S274">_xlfn.IFS(
             (R274&lt;10000),"&lt; 10,000",
    AND(R274&gt;=10000, R274&lt;30000),"10,000 - 30,000",
    AND(R274&gt;=30000, R274&lt;60000),"30,000 - 60,000",
             (R274&gt;60000),"&gt; 60,000"
)</f>
        <v>&gt; 60,000</v>
      </c>
    </row>
    <row r="275" spans="18:19" x14ac:dyDescent="0.2">
      <c r="R275">
        <v>278559</v>
      </c>
      <c r="S275" t="str" cm="1">
        <f t="array" ref="S275">_xlfn.IFS(
             (R275&lt;10000),"&lt; 10,000",
    AND(R275&gt;=10000, R275&lt;30000),"10,000 - 30,000",
    AND(R275&gt;=30000, R275&lt;60000),"30,000 - 60,000",
             (R275&gt;60000),"&gt; 60,000"
)</f>
        <v>&gt; 60,000</v>
      </c>
    </row>
    <row r="276" spans="18:19" x14ac:dyDescent="0.2">
      <c r="R276">
        <v>269154</v>
      </c>
      <c r="S276" t="str" cm="1">
        <f t="array" ref="S276">_xlfn.IFS(
             (R276&lt;10000),"&lt; 10,000",
    AND(R276&gt;=10000, R276&lt;30000),"10,000 - 30,000",
    AND(R276&gt;=30000, R276&lt;60000),"30,000 - 60,000",
             (R276&gt;60000),"&gt; 60,000"
)</f>
        <v>&gt; 60,000</v>
      </c>
    </row>
    <row r="277" spans="18:19" x14ac:dyDescent="0.2">
      <c r="R277">
        <v>62065</v>
      </c>
      <c r="S277" t="str" cm="1">
        <f t="array" ref="S277">_xlfn.IFS(
             (R277&lt;10000),"&lt; 10,000",
    AND(R277&gt;=10000, R277&lt;30000),"10,000 - 30,000",
    AND(R277&gt;=30000, R277&lt;60000),"30,000 - 60,000",
             (R277&gt;60000),"&gt; 60,000"
)</f>
        <v>&gt; 60,000</v>
      </c>
    </row>
    <row r="278" spans="18:19" x14ac:dyDescent="0.2">
      <c r="R278">
        <v>52679</v>
      </c>
      <c r="S278" t="str" cm="1">
        <f t="array" ref="S278">_xlfn.IFS(
             (R278&lt;10000),"&lt; 10,000",
    AND(R278&gt;=10000, R278&lt;30000),"10,000 - 30,000",
    AND(R278&gt;=30000, R278&lt;60000),"30,000 - 60,000",
             (R278&gt;60000),"&gt; 60,000"
)</f>
        <v>30,000 - 60,000</v>
      </c>
    </row>
    <row r="279" spans="18:19" x14ac:dyDescent="0.2">
      <c r="R279">
        <v>177766</v>
      </c>
      <c r="S279" t="str" cm="1">
        <f t="array" ref="S279">_xlfn.IFS(
             (R279&lt;10000),"&lt; 10,000",
    AND(R279&gt;=10000, R279&lt;30000),"10,000 - 30,000",
    AND(R279&gt;=30000, R279&lt;60000),"30,000 - 60,000",
             (R279&gt;60000),"&gt; 60,000"
)</f>
        <v>&gt; 60,000</v>
      </c>
    </row>
    <row r="280" spans="18:19" x14ac:dyDescent="0.2">
      <c r="R280">
        <v>158154</v>
      </c>
      <c r="S280" t="str" cm="1">
        <f t="array" ref="S280">_xlfn.IFS(
             (R280&lt;10000),"&lt; 10,000",
    AND(R280&gt;=10000, R280&lt;30000),"10,000 - 30,000",
    AND(R280&gt;=30000, R280&lt;60000),"30,000 - 60,000",
             (R280&gt;60000),"&gt; 60,000"
)</f>
        <v>&gt; 60,000</v>
      </c>
    </row>
    <row r="281" spans="18:19" x14ac:dyDescent="0.2">
      <c r="R281">
        <v>52051</v>
      </c>
      <c r="S281" t="str" cm="1">
        <f t="array" ref="S281">_xlfn.IFS(
             (R281&lt;10000),"&lt; 10,000",
    AND(R281&gt;=10000, R281&lt;30000),"10,000 - 30,000",
    AND(R281&gt;=30000, R281&lt;60000),"30,000 - 60,000",
             (R281&gt;60000),"&gt; 60,000"
)</f>
        <v>30,000 - 60,000</v>
      </c>
    </row>
    <row r="282" spans="18:19" x14ac:dyDescent="0.2">
      <c r="R282">
        <v>117049</v>
      </c>
      <c r="S282" t="str" cm="1">
        <f t="array" ref="S282">_xlfn.IFS(
             (R282&lt;10000),"&lt; 10,000",
    AND(R282&gt;=10000, R282&lt;30000),"10,000 - 30,000",
    AND(R282&gt;=30000, R282&lt;60000),"30,000 - 60,000",
             (R282&gt;60000),"&gt; 60,000"
)</f>
        <v>&gt; 60,000</v>
      </c>
    </row>
    <row r="283" spans="18:19" x14ac:dyDescent="0.2">
      <c r="R283">
        <v>271405</v>
      </c>
      <c r="S283" t="str" cm="1">
        <f t="array" ref="S283">_xlfn.IFS(
             (R283&lt;10000),"&lt; 10,000",
    AND(R283&gt;=10000, R283&lt;30000),"10,000 - 30,000",
    AND(R283&gt;=30000, R283&lt;60000),"30,000 - 60,000",
             (R283&gt;60000),"&gt; 60,000"
)</f>
        <v>&gt; 60,000</v>
      </c>
    </row>
    <row r="284" spans="18:19" x14ac:dyDescent="0.2">
      <c r="R284">
        <v>260006</v>
      </c>
      <c r="S284" t="str" cm="1">
        <f t="array" ref="S284">_xlfn.IFS(
             (R284&lt;10000),"&lt; 10,000",
    AND(R284&gt;=10000, R284&lt;30000),"10,000 - 30,000",
    AND(R284&gt;=30000, R284&lt;60000),"30,000 - 60,000",
             (R284&gt;60000),"&gt; 60,000"
)</f>
        <v>&gt; 60,000</v>
      </c>
    </row>
    <row r="285" spans="18:19" x14ac:dyDescent="0.2">
      <c r="R285">
        <v>234785</v>
      </c>
      <c r="S285" t="str" cm="1">
        <f t="array" ref="S285">_xlfn.IFS(
             (R285&lt;10000),"&lt; 10,000",
    AND(R285&gt;=10000, R285&lt;30000),"10,000 - 30,000",
    AND(R285&gt;=30000, R285&lt;60000),"30,000 - 60,000",
             (R285&gt;60000),"&gt; 60,000"
)</f>
        <v>&gt; 60,000</v>
      </c>
    </row>
    <row r="286" spans="18:19" x14ac:dyDescent="0.2">
      <c r="R286">
        <v>222076</v>
      </c>
      <c r="S286" t="str" cm="1">
        <f t="array" ref="S286">_xlfn.IFS(
             (R286&lt;10000),"&lt; 10,000",
    AND(R286&gt;=10000, R286&lt;30000),"10,000 - 30,000",
    AND(R286&gt;=30000, R286&lt;60000),"30,000 - 60,000",
             (R286&gt;60000),"&gt; 60,000"
)</f>
        <v>&gt; 60,000</v>
      </c>
    </row>
    <row r="287" spans="18:19" x14ac:dyDescent="0.2">
      <c r="R287">
        <v>194835</v>
      </c>
      <c r="S287" t="str" cm="1">
        <f t="array" ref="S287">_xlfn.IFS(
             (R287&lt;10000),"&lt; 10,000",
    AND(R287&gt;=10000, R287&lt;30000),"10,000 - 30,000",
    AND(R287&gt;=30000, R287&lt;60000),"30,000 - 60,000",
             (R287&gt;60000),"&gt; 60,000"
)</f>
        <v>&gt; 60,000</v>
      </c>
    </row>
    <row r="288" spans="18:19" x14ac:dyDescent="0.2">
      <c r="R288">
        <v>145970</v>
      </c>
      <c r="S288" t="str" cm="1">
        <f t="array" ref="S288">_xlfn.IFS(
             (R288&lt;10000),"&lt; 10,000",
    AND(R288&gt;=10000, R288&lt;30000),"10,000 - 30,000",
    AND(R288&gt;=30000, R288&lt;60000),"30,000 - 60,000",
             (R288&gt;60000),"&gt; 60,000"
)</f>
        <v>&gt; 60,000</v>
      </c>
    </row>
    <row r="289" spans="18:19" x14ac:dyDescent="0.2">
      <c r="R289">
        <v>30785</v>
      </c>
      <c r="S289" t="str" cm="1">
        <f t="array" ref="S289">_xlfn.IFS(
             (R289&lt;10000),"&lt; 10,000",
    AND(R289&gt;=10000, R289&lt;30000),"10,000 - 30,000",
    AND(R289&gt;=30000, R289&lt;60000),"30,000 - 60,000",
             (R289&gt;60000),"&gt; 60,000"
)</f>
        <v>30,000 - 60,000</v>
      </c>
    </row>
    <row r="290" spans="18:19" x14ac:dyDescent="0.2">
      <c r="R290">
        <v>57196</v>
      </c>
      <c r="S290" t="str" cm="1">
        <f t="array" ref="S290">_xlfn.IFS(
             (R290&lt;10000),"&lt; 10,000",
    AND(R290&gt;=10000, R290&lt;30000),"10,000 - 30,000",
    AND(R290&gt;=30000, R290&lt;60000),"30,000 - 60,000",
             (R290&gt;60000),"&gt; 60,000"
)</f>
        <v>30,000 - 60,000</v>
      </c>
    </row>
    <row r="291" spans="18:19" x14ac:dyDescent="0.2">
      <c r="R291">
        <v>50680</v>
      </c>
      <c r="S291" t="str" cm="1">
        <f t="array" ref="S291">_xlfn.IFS(
             (R291&lt;10000),"&lt; 10,000",
    AND(R291&gt;=10000, R291&lt;30000),"10,000 - 30,000",
    AND(R291&gt;=30000, R291&lt;60000),"30,000 - 60,000",
             (R291&gt;60000),"&gt; 60,000"
)</f>
        <v>30,000 - 60,000</v>
      </c>
    </row>
    <row r="292" spans="18:19" x14ac:dyDescent="0.2">
      <c r="R292">
        <v>230052</v>
      </c>
      <c r="S292" t="str" cm="1">
        <f t="array" ref="S292">_xlfn.IFS(
             (R292&lt;10000),"&lt; 10,000",
    AND(R292&gt;=10000, R292&lt;30000),"10,000 - 30,000",
    AND(R292&gt;=30000, R292&lt;60000),"30,000 - 60,000",
             (R292&gt;60000),"&gt; 60,000"
)</f>
        <v>&gt; 60,000</v>
      </c>
    </row>
    <row r="293" spans="18:19" x14ac:dyDescent="0.2">
      <c r="R293">
        <v>273193</v>
      </c>
      <c r="S293" t="str" cm="1">
        <f t="array" ref="S293">_xlfn.IFS(
             (R293&lt;10000),"&lt; 10,000",
    AND(R293&gt;=10000, R293&lt;30000),"10,000 - 30,000",
    AND(R293&gt;=30000, R293&lt;60000),"30,000 - 60,000",
             (R293&gt;60000),"&gt; 60,000"
)</f>
        <v>&gt; 60,000</v>
      </c>
    </row>
    <row r="294" spans="18:19" x14ac:dyDescent="0.2">
      <c r="R294">
        <v>169451</v>
      </c>
      <c r="S294" t="str" cm="1">
        <f t="array" ref="S294">_xlfn.IFS(
             (R294&lt;10000),"&lt; 10,000",
    AND(R294&gt;=10000, R294&lt;30000),"10,000 - 30,000",
    AND(R294&gt;=30000, R294&lt;60000),"30,000 - 60,000",
             (R294&gt;60000),"&gt; 60,000"
)</f>
        <v>&gt; 60,000</v>
      </c>
    </row>
    <row r="295" spans="18:19" x14ac:dyDescent="0.2">
      <c r="R295">
        <v>286174</v>
      </c>
      <c r="S295" t="str" cm="1">
        <f t="array" ref="S295">_xlfn.IFS(
             (R295&lt;10000),"&lt; 10,000",
    AND(R295&gt;=10000, R295&lt;30000),"10,000 - 30,000",
    AND(R295&gt;=30000, R295&lt;60000),"30,000 - 60,000",
             (R295&gt;60000),"&gt; 60,000"
)</f>
        <v>&gt; 60,000</v>
      </c>
    </row>
    <row r="296" spans="18:19" x14ac:dyDescent="0.2">
      <c r="R296">
        <v>242712</v>
      </c>
      <c r="S296" t="str" cm="1">
        <f t="array" ref="S296">_xlfn.IFS(
             (R296&lt;10000),"&lt; 10,000",
    AND(R296&gt;=10000, R296&lt;30000),"10,000 - 30,000",
    AND(R296&gt;=30000, R296&lt;60000),"30,000 - 60,000",
             (R296&gt;60000),"&gt; 60,000"
)</f>
        <v>&gt; 60,000</v>
      </c>
    </row>
    <row r="297" spans="18:19" x14ac:dyDescent="0.2">
      <c r="R297">
        <v>227371</v>
      </c>
      <c r="S297" t="str" cm="1">
        <f t="array" ref="S297">_xlfn.IFS(
             (R297&lt;10000),"&lt; 10,000",
    AND(R297&gt;=10000, R297&lt;30000),"10,000 - 30,000",
    AND(R297&gt;=30000, R297&lt;60000),"30,000 - 60,000",
             (R297&gt;60000),"&gt; 60,000"
)</f>
        <v>&gt; 60,000</v>
      </c>
    </row>
    <row r="298" spans="18:19" x14ac:dyDescent="0.2">
      <c r="R298">
        <v>79442</v>
      </c>
      <c r="S298" t="str" cm="1">
        <f t="array" ref="S298">_xlfn.IFS(
             (R298&lt;10000),"&lt; 10,000",
    AND(R298&gt;=10000, R298&lt;30000),"10,000 - 30,000",
    AND(R298&gt;=30000, R298&lt;60000),"30,000 - 60,000",
             (R298&gt;60000),"&gt; 60,000"
)</f>
        <v>&gt; 60,000</v>
      </c>
    </row>
    <row r="299" spans="18:19" x14ac:dyDescent="0.2">
      <c r="R299">
        <v>29885</v>
      </c>
      <c r="S299" t="str" cm="1">
        <f t="array" ref="S299">_xlfn.IFS(
             (R299&lt;10000),"&lt; 10,000",
    AND(R299&gt;=10000, R299&lt;30000),"10,000 - 30,000",
    AND(R299&gt;=30000, R299&lt;60000),"30,000 - 60,000",
             (R299&gt;60000),"&gt; 60,000"
)</f>
        <v>10,000 - 30,000</v>
      </c>
    </row>
    <row r="300" spans="18:19" x14ac:dyDescent="0.2">
      <c r="R300">
        <v>261478</v>
      </c>
      <c r="S300" t="str" cm="1">
        <f t="array" ref="S300">_xlfn.IFS(
             (R300&lt;10000),"&lt; 10,000",
    AND(R300&gt;=10000, R300&lt;30000),"10,000 - 30,000",
    AND(R300&gt;=30000, R300&lt;60000),"30,000 - 60,000",
             (R300&gt;60000),"&gt; 60,000"
)</f>
        <v>&gt; 60,000</v>
      </c>
    </row>
    <row r="301" spans="18:19" x14ac:dyDescent="0.2">
      <c r="R301">
        <v>170847</v>
      </c>
      <c r="S301" t="str" cm="1">
        <f t="array" ref="S301">_xlfn.IFS(
             (R301&lt;10000),"&lt; 10,000",
    AND(R301&gt;=10000, R301&lt;30000),"10,000 - 30,000",
    AND(R301&gt;=30000, R301&lt;60000),"30,000 - 60,000",
             (R301&gt;60000),"&gt; 60,000"
)</f>
        <v>&gt; 60,000</v>
      </c>
    </row>
    <row r="302" spans="18:19" x14ac:dyDescent="0.2">
      <c r="R302">
        <v>87221</v>
      </c>
      <c r="S302" t="str" cm="1">
        <f t="array" ref="S302">_xlfn.IFS(
             (R302&lt;10000),"&lt; 10,000",
    AND(R302&gt;=10000, R302&lt;30000),"10,000 - 30,000",
    AND(R302&gt;=30000, R302&lt;60000),"30,000 - 60,000",
             (R302&gt;60000),"&gt; 60,000"
)</f>
        <v>&gt; 60,000</v>
      </c>
    </row>
    <row r="303" spans="18:19" x14ac:dyDescent="0.2">
      <c r="R303">
        <v>217980</v>
      </c>
      <c r="S303" t="str" cm="1">
        <f t="array" ref="S303">_xlfn.IFS(
             (R303&lt;10000),"&lt; 10,000",
    AND(R303&gt;=10000, R303&lt;30000),"10,000 - 30,000",
    AND(R303&gt;=30000, R303&lt;60000),"30,000 - 60,000",
             (R303&gt;60000),"&gt; 60,000"
)</f>
        <v>&gt; 60,000</v>
      </c>
    </row>
    <row r="304" spans="18:19" x14ac:dyDescent="0.2">
      <c r="R304">
        <v>71288</v>
      </c>
      <c r="S304" t="str" cm="1">
        <f t="array" ref="S304">_xlfn.IFS(
             (R304&lt;10000),"&lt; 10,000",
    AND(R304&gt;=10000, R304&lt;30000),"10,000 - 30,000",
    AND(R304&gt;=30000, R304&lt;60000),"30,000 - 60,000",
             (R304&gt;60000),"&gt; 60,000"
)</f>
        <v>&gt; 60,000</v>
      </c>
    </row>
    <row r="305" spans="18:19" x14ac:dyDescent="0.2">
      <c r="R305">
        <v>91092</v>
      </c>
      <c r="S305" t="str" cm="1">
        <f t="array" ref="S305">_xlfn.IFS(
             (R305&lt;10000),"&lt; 10,000",
    AND(R305&gt;=10000, R305&lt;30000),"10,000 - 30,000",
    AND(R305&gt;=30000, R305&lt;60000),"30,000 - 60,000",
             (R305&gt;60000),"&gt; 60,000"
)</f>
        <v>&gt; 60,000</v>
      </c>
    </row>
    <row r="306" spans="18:19" x14ac:dyDescent="0.2">
      <c r="R306">
        <v>24913</v>
      </c>
      <c r="S306" t="str" cm="1">
        <f t="array" ref="S306">_xlfn.IFS(
             (R306&lt;10000),"&lt; 10,000",
    AND(R306&gt;=10000, R306&lt;30000),"10,000 - 30,000",
    AND(R306&gt;=30000, R306&lt;60000),"30,000 - 60,000",
             (R306&gt;60000),"&gt; 60,000"
)</f>
        <v>10,000 - 30,000</v>
      </c>
    </row>
    <row r="307" spans="18:19" x14ac:dyDescent="0.2">
      <c r="R307">
        <v>155444</v>
      </c>
      <c r="S307" t="str" cm="1">
        <f t="array" ref="S307">_xlfn.IFS(
             (R307&lt;10000),"&lt; 10,000",
    AND(R307&gt;=10000, R307&lt;30000),"10,000 - 30,000",
    AND(R307&gt;=30000, R307&lt;60000),"30,000 - 60,000",
             (R307&gt;60000),"&gt; 60,000"
)</f>
        <v>&gt; 60,000</v>
      </c>
    </row>
    <row r="308" spans="18:19" x14ac:dyDescent="0.2">
      <c r="R308">
        <v>171683</v>
      </c>
      <c r="S308" t="str" cm="1">
        <f t="array" ref="S308">_xlfn.IFS(
             (R308&lt;10000),"&lt; 10,000",
    AND(R308&gt;=10000, R308&lt;30000),"10,000 - 30,000",
    AND(R308&gt;=30000, R308&lt;60000),"30,000 - 60,000",
             (R308&gt;60000),"&gt; 60,000"
)</f>
        <v>&gt; 60,000</v>
      </c>
    </row>
    <row r="309" spans="18:19" x14ac:dyDescent="0.2">
      <c r="R309">
        <v>295428</v>
      </c>
      <c r="S309" t="str" cm="1">
        <f t="array" ref="S309">_xlfn.IFS(
             (R309&lt;10000),"&lt; 10,000",
    AND(R309&gt;=10000, R309&lt;30000),"10,000 - 30,000",
    AND(R309&gt;=30000, R309&lt;60000),"30,000 - 60,000",
             (R309&gt;60000),"&gt; 60,000"
)</f>
        <v>&gt; 60,000</v>
      </c>
    </row>
    <row r="310" spans="18:19" x14ac:dyDescent="0.2">
      <c r="R310">
        <v>207380</v>
      </c>
      <c r="S310" t="str" cm="1">
        <f t="array" ref="S310">_xlfn.IFS(
             (R310&lt;10000),"&lt; 10,000",
    AND(R310&gt;=10000, R310&lt;30000),"10,000 - 30,000",
    AND(R310&gt;=30000, R310&lt;60000),"30,000 - 60,000",
             (R310&gt;60000),"&gt; 60,000"
)</f>
        <v>&gt; 60,000</v>
      </c>
    </row>
    <row r="311" spans="18:19" x14ac:dyDescent="0.2">
      <c r="R311">
        <v>89226</v>
      </c>
      <c r="S311" t="str" cm="1">
        <f t="array" ref="S311">_xlfn.IFS(
             (R311&lt;10000),"&lt; 10,000",
    AND(R311&gt;=10000, R311&lt;30000),"10,000 - 30,000",
    AND(R311&gt;=30000, R311&lt;60000),"30,000 - 60,000",
             (R311&gt;60000),"&gt; 60,000"
)</f>
        <v>&gt; 60,000</v>
      </c>
    </row>
    <row r="312" spans="18:19" x14ac:dyDescent="0.2">
      <c r="R312">
        <v>79217</v>
      </c>
      <c r="S312" t="str" cm="1">
        <f t="array" ref="S312">_xlfn.IFS(
             (R312&lt;10000),"&lt; 10,000",
    AND(R312&gt;=10000, R312&lt;30000),"10,000 - 30,000",
    AND(R312&gt;=30000, R312&lt;60000),"30,000 - 60,000",
             (R312&gt;60000),"&gt; 60,000"
)</f>
        <v>&gt; 60,000</v>
      </c>
    </row>
    <row r="313" spans="18:19" x14ac:dyDescent="0.2">
      <c r="R313">
        <v>297971</v>
      </c>
      <c r="S313" t="str" cm="1">
        <f t="array" ref="S313">_xlfn.IFS(
             (R313&lt;10000),"&lt; 10,000",
    AND(R313&gt;=10000, R313&lt;30000),"10,000 - 30,000",
    AND(R313&gt;=30000, R313&lt;60000),"30,000 - 60,000",
             (R313&gt;60000),"&gt; 60,000"
)</f>
        <v>&gt; 60,000</v>
      </c>
    </row>
    <row r="314" spans="18:19" x14ac:dyDescent="0.2">
      <c r="R314">
        <v>178950</v>
      </c>
      <c r="S314" t="str" cm="1">
        <f t="array" ref="S314">_xlfn.IFS(
             (R314&lt;10000),"&lt; 10,000",
    AND(R314&gt;=10000, R314&lt;30000),"10,000 - 30,000",
    AND(R314&gt;=30000, R314&lt;60000),"30,000 - 60,000",
             (R314&gt;60000),"&gt; 60,000"
)</f>
        <v>&gt; 60,000</v>
      </c>
    </row>
    <row r="315" spans="18:19" x14ac:dyDescent="0.2">
      <c r="R315">
        <v>148880</v>
      </c>
      <c r="S315" t="str" cm="1">
        <f t="array" ref="S315">_xlfn.IFS(
             (R315&lt;10000),"&lt; 10,000",
    AND(R315&gt;=10000, R315&lt;30000),"10,000 - 30,000",
    AND(R315&gt;=30000, R315&lt;60000),"30,000 - 60,000",
             (R315&gt;60000),"&gt; 60,000"
)</f>
        <v>&gt; 60,000</v>
      </c>
    </row>
    <row r="316" spans="18:19" x14ac:dyDescent="0.2">
      <c r="R316">
        <v>23936</v>
      </c>
      <c r="S316" t="str" cm="1">
        <f t="array" ref="S316">_xlfn.IFS(
             (R316&lt;10000),"&lt; 10,000",
    AND(R316&gt;=10000, R316&lt;30000),"10,000 - 30,000",
    AND(R316&gt;=30000, R316&lt;60000),"30,000 - 60,000",
             (R316&gt;60000),"&gt; 60,000"
)</f>
        <v>10,000 - 30,000</v>
      </c>
    </row>
    <row r="317" spans="18:19" x14ac:dyDescent="0.2">
      <c r="R317">
        <v>68076</v>
      </c>
      <c r="S317" t="str" cm="1">
        <f t="array" ref="S317">_xlfn.IFS(
             (R317&lt;10000),"&lt; 10,000",
    AND(R317&gt;=10000, R317&lt;30000),"10,000 - 30,000",
    AND(R317&gt;=30000, R317&lt;60000),"30,000 - 60,000",
             (R317&gt;60000),"&gt; 60,000"
)</f>
        <v>&gt; 60,000</v>
      </c>
    </row>
    <row r="318" spans="18:19" x14ac:dyDescent="0.2">
      <c r="R318">
        <v>144743</v>
      </c>
      <c r="S318" t="str" cm="1">
        <f t="array" ref="S318">_xlfn.IFS(
             (R318&lt;10000),"&lt; 10,000",
    AND(R318&gt;=10000, R318&lt;30000),"10,000 - 30,000",
    AND(R318&gt;=30000, R318&lt;60000),"30,000 - 60,000",
             (R318&gt;60000),"&gt; 60,000"
)</f>
        <v>&gt; 60,000</v>
      </c>
    </row>
    <row r="319" spans="18:19" x14ac:dyDescent="0.2">
      <c r="R319">
        <v>90279</v>
      </c>
      <c r="S319" t="str" cm="1">
        <f t="array" ref="S319">_xlfn.IFS(
             (R319&lt;10000),"&lt; 10,000",
    AND(R319&gt;=10000, R319&lt;30000),"10,000 - 30,000",
    AND(R319&gt;=30000, R319&lt;60000),"30,000 - 60,000",
             (R319&gt;60000),"&gt; 60,000"
)</f>
        <v>&gt; 60,000</v>
      </c>
    </row>
    <row r="320" spans="18:19" x14ac:dyDescent="0.2">
      <c r="R320">
        <v>56429</v>
      </c>
      <c r="S320" t="str" cm="1">
        <f t="array" ref="S320">_xlfn.IFS(
             (R320&lt;10000),"&lt; 10,000",
    AND(R320&gt;=10000, R320&lt;30000),"10,000 - 30,000",
    AND(R320&gt;=30000, R320&lt;60000),"30,000 - 60,000",
             (R320&gt;60000),"&gt; 60,000"
)</f>
        <v>30,000 - 60,000</v>
      </c>
    </row>
    <row r="321" spans="18:19" x14ac:dyDescent="0.2">
      <c r="R321">
        <v>1197</v>
      </c>
      <c r="S321" t="str" cm="1">
        <f t="array" ref="S321">_xlfn.IFS(
             (R321&lt;10000),"&lt; 10,000",
    AND(R321&gt;=10000, R321&lt;30000),"10,000 - 30,000",
    AND(R321&gt;=30000, R321&lt;60000),"30,000 - 60,000",
             (R321&gt;60000),"&gt; 60,000"
)</f>
        <v>&lt; 10,000</v>
      </c>
    </row>
    <row r="322" spans="18:19" x14ac:dyDescent="0.2">
      <c r="R322">
        <v>200177</v>
      </c>
      <c r="S322" t="str" cm="1">
        <f t="array" ref="S322">_xlfn.IFS(
             (R322&lt;10000),"&lt; 10,000",
    AND(R322&gt;=10000, R322&lt;30000),"10,000 - 30,000",
    AND(R322&gt;=30000, R322&lt;60000),"30,000 - 60,000",
             (R322&gt;60000),"&gt; 60,000"
)</f>
        <v>&gt; 60,000</v>
      </c>
    </row>
    <row r="323" spans="18:19" x14ac:dyDescent="0.2">
      <c r="R323">
        <v>5679</v>
      </c>
      <c r="S323" t="str" cm="1">
        <f t="array" ref="S323">_xlfn.IFS(
             (R323&lt;10000),"&lt; 10,000",
    AND(R323&gt;=10000, R323&lt;30000),"10,000 - 30,000",
    AND(R323&gt;=30000, R323&lt;60000),"30,000 - 60,000",
             (R323&gt;60000),"&gt; 60,000"
)</f>
        <v>&lt; 10,000</v>
      </c>
    </row>
    <row r="324" spans="18:19" x14ac:dyDescent="0.2">
      <c r="R324">
        <v>14586</v>
      </c>
      <c r="S324" t="str" cm="1">
        <f t="array" ref="S324">_xlfn.IFS(
             (R324&lt;10000),"&lt; 10,000",
    AND(R324&gt;=10000, R324&lt;30000),"10,000 - 30,000",
    AND(R324&gt;=30000, R324&lt;60000),"30,000 - 60,000",
             (R324&gt;60000),"&gt; 60,000"
)</f>
        <v>10,000 - 30,000</v>
      </c>
    </row>
    <row r="325" spans="18:19" x14ac:dyDescent="0.2">
      <c r="R325">
        <v>202216</v>
      </c>
      <c r="S325" t="str" cm="1">
        <f t="array" ref="S325">_xlfn.IFS(
             (R325&lt;10000),"&lt; 10,000",
    AND(R325&gt;=10000, R325&lt;30000),"10,000 - 30,000",
    AND(R325&gt;=30000, R325&lt;60000),"30,000 - 60,000",
             (R325&gt;60000),"&gt; 60,000"
)</f>
        <v>&gt; 60,000</v>
      </c>
    </row>
    <row r="326" spans="18:19" x14ac:dyDescent="0.2">
      <c r="R326">
        <v>249673</v>
      </c>
      <c r="S326" t="str" cm="1">
        <f t="array" ref="S326">_xlfn.IFS(
             (R326&lt;10000),"&lt; 10,000",
    AND(R326&gt;=10000, R326&lt;30000),"10,000 - 30,000",
    AND(R326&gt;=30000, R326&lt;60000),"30,000 - 60,000",
             (R326&gt;60000),"&gt; 60,000"
)</f>
        <v>&gt; 60,000</v>
      </c>
    </row>
    <row r="327" spans="18:19" x14ac:dyDescent="0.2">
      <c r="R327">
        <v>39156</v>
      </c>
      <c r="S327" t="str" cm="1">
        <f t="array" ref="S327">_xlfn.IFS(
             (R327&lt;10000),"&lt; 10,000",
    AND(R327&gt;=10000, R327&lt;30000),"10,000 - 30,000",
    AND(R327&gt;=30000, R327&lt;60000),"30,000 - 60,000",
             (R327&gt;60000),"&gt; 60,000"
)</f>
        <v>30,000 - 60,000</v>
      </c>
    </row>
    <row r="328" spans="18:19" x14ac:dyDescent="0.2">
      <c r="R328">
        <v>68014</v>
      </c>
      <c r="S328" t="str" cm="1">
        <f t="array" ref="S328">_xlfn.IFS(
             (R328&lt;10000),"&lt; 10,000",
    AND(R328&gt;=10000, R328&lt;30000),"10,000 - 30,000",
    AND(R328&gt;=30000, R328&lt;60000),"30,000 - 60,000",
             (R328&gt;60000),"&gt; 60,000"
)</f>
        <v>&gt; 60,000</v>
      </c>
    </row>
    <row r="329" spans="18:19" x14ac:dyDescent="0.2">
      <c r="R329">
        <v>126868</v>
      </c>
      <c r="S329" t="str" cm="1">
        <f t="array" ref="S329">_xlfn.IFS(
             (R329&lt;10000),"&lt; 10,000",
    AND(R329&gt;=10000, R329&lt;30000),"10,000 - 30,000",
    AND(R329&gt;=30000, R329&lt;60000),"30,000 - 60,000",
             (R329&gt;60000),"&gt; 60,000"
)</f>
        <v>&gt; 60,000</v>
      </c>
    </row>
    <row r="330" spans="18:19" x14ac:dyDescent="0.2">
      <c r="R330">
        <v>258632</v>
      </c>
      <c r="S330" t="str" cm="1">
        <f t="array" ref="S330">_xlfn.IFS(
             (R330&lt;10000),"&lt; 10,000",
    AND(R330&gt;=10000, R330&lt;30000),"10,000 - 30,000",
    AND(R330&gt;=30000, R330&lt;60000),"30,000 - 60,000",
             (R330&gt;60000),"&gt; 60,000"
)</f>
        <v>&gt; 60,000</v>
      </c>
    </row>
    <row r="331" spans="18:19" x14ac:dyDescent="0.2">
      <c r="R331">
        <v>201170</v>
      </c>
      <c r="S331" t="str" cm="1">
        <f t="array" ref="S331">_xlfn.IFS(
             (R331&lt;10000),"&lt; 10,000",
    AND(R331&gt;=10000, R331&lt;30000),"10,000 - 30,000",
    AND(R331&gt;=30000, R331&lt;60000),"30,000 - 60,000",
             (R331&gt;60000),"&gt; 60,000"
)</f>
        <v>&gt; 60,000</v>
      </c>
    </row>
    <row r="332" spans="18:19" x14ac:dyDescent="0.2">
      <c r="R332">
        <v>13569</v>
      </c>
      <c r="S332" t="str" cm="1">
        <f t="array" ref="S332">_xlfn.IFS(
             (R332&lt;10000),"&lt; 10,000",
    AND(R332&gt;=10000, R332&lt;30000),"10,000 - 30,000",
    AND(R332&gt;=30000, R332&lt;60000),"30,000 - 60,000",
             (R332&gt;60000),"&gt; 60,000"
)</f>
        <v>10,000 - 30,000</v>
      </c>
    </row>
    <row r="333" spans="18:19" x14ac:dyDescent="0.2">
      <c r="R333">
        <v>191301</v>
      </c>
      <c r="S333" t="str" cm="1">
        <f t="array" ref="S333">_xlfn.IFS(
             (R333&lt;10000),"&lt; 10,000",
    AND(R333&gt;=10000, R333&lt;30000),"10,000 - 30,000",
    AND(R333&gt;=30000, R333&lt;60000),"30,000 - 60,000",
             (R333&gt;60000),"&gt; 60,000"
)</f>
        <v>&gt; 60,000</v>
      </c>
    </row>
    <row r="334" spans="18:19" x14ac:dyDescent="0.2">
      <c r="R334">
        <v>169424</v>
      </c>
      <c r="S334" t="str" cm="1">
        <f t="array" ref="S334">_xlfn.IFS(
             (R334&lt;10000),"&lt; 10,000",
    AND(R334&gt;=10000, R334&lt;30000),"10,000 - 30,000",
    AND(R334&gt;=30000, R334&lt;60000),"30,000 - 60,000",
             (R334&gt;60000),"&gt; 60,000"
)</f>
        <v>&gt; 60,000</v>
      </c>
    </row>
    <row r="335" spans="18:19" x14ac:dyDescent="0.2">
      <c r="R335">
        <v>63026</v>
      </c>
      <c r="S335" t="str" cm="1">
        <f t="array" ref="S335">_xlfn.IFS(
             (R335&lt;10000),"&lt; 10,000",
    AND(R335&gt;=10000, R335&lt;30000),"10,000 - 30,000",
    AND(R335&gt;=30000, R335&lt;60000),"30,000 - 60,000",
             (R335&gt;60000),"&gt; 60,000"
)</f>
        <v>&gt; 60,000</v>
      </c>
    </row>
    <row r="336" spans="18:19" x14ac:dyDescent="0.2">
      <c r="R336">
        <v>145630</v>
      </c>
      <c r="S336" t="str" cm="1">
        <f t="array" ref="S336">_xlfn.IFS(
             (R336&lt;10000),"&lt; 10,000",
    AND(R336&gt;=10000, R336&lt;30000),"10,000 - 30,000",
    AND(R336&gt;=30000, R336&lt;60000),"30,000 - 60,000",
             (R336&gt;60000),"&gt; 60,000"
)</f>
        <v>&gt; 60,000</v>
      </c>
    </row>
    <row r="337" spans="18:19" x14ac:dyDescent="0.2">
      <c r="R337">
        <v>44024</v>
      </c>
      <c r="S337" t="str" cm="1">
        <f t="array" ref="S337">_xlfn.IFS(
             (R337&lt;10000),"&lt; 10,000",
    AND(R337&gt;=10000, R337&lt;30000),"10,000 - 30,000",
    AND(R337&gt;=30000, R337&lt;60000),"30,000 - 60,000",
             (R337&gt;60000),"&gt; 60,000"
)</f>
        <v>30,000 - 60,000</v>
      </c>
    </row>
    <row r="338" spans="18:19" x14ac:dyDescent="0.2">
      <c r="R338">
        <v>122902</v>
      </c>
      <c r="S338" t="str" cm="1">
        <f t="array" ref="S338">_xlfn.IFS(
             (R338&lt;10000),"&lt; 10,000",
    AND(R338&gt;=10000, R338&lt;30000),"10,000 - 30,000",
    AND(R338&gt;=30000, R338&lt;60000),"30,000 - 60,000",
             (R338&gt;60000),"&gt; 60,000"
)</f>
        <v>&gt; 60,000</v>
      </c>
    </row>
    <row r="339" spans="18:19" x14ac:dyDescent="0.2">
      <c r="R339">
        <v>92692</v>
      </c>
      <c r="S339" t="str" cm="1">
        <f t="array" ref="S339">_xlfn.IFS(
             (R339&lt;10000),"&lt; 10,000",
    AND(R339&gt;=10000, R339&lt;30000),"10,000 - 30,000",
    AND(R339&gt;=30000, R339&lt;60000),"30,000 - 60,000",
             (R339&gt;60000),"&gt; 60,000"
)</f>
        <v>&gt; 60,000</v>
      </c>
    </row>
    <row r="340" spans="18:19" x14ac:dyDescent="0.2">
      <c r="R340">
        <v>22360</v>
      </c>
      <c r="S340" t="str" cm="1">
        <f t="array" ref="S340">_xlfn.IFS(
             (R340&lt;10000),"&lt; 10,000",
    AND(R340&gt;=10000, R340&lt;30000),"10,000 - 30,000",
    AND(R340&gt;=30000, R340&lt;60000),"30,000 - 60,000",
             (R340&gt;60000),"&gt; 60,000"
)</f>
        <v>10,000 - 30,000</v>
      </c>
    </row>
    <row r="341" spans="18:19" x14ac:dyDescent="0.2">
      <c r="R341">
        <v>53596</v>
      </c>
      <c r="S341" t="str" cm="1">
        <f t="array" ref="S341">_xlfn.IFS(
             (R341&lt;10000),"&lt; 10,000",
    AND(R341&gt;=10000, R341&lt;30000),"10,000 - 30,000",
    AND(R341&gt;=30000, R341&lt;60000),"30,000 - 60,000",
             (R341&gt;60000),"&gt; 60,000"
)</f>
        <v>30,000 - 60,000</v>
      </c>
    </row>
    <row r="342" spans="18:19" x14ac:dyDescent="0.2">
      <c r="R342">
        <v>45737</v>
      </c>
      <c r="S342" t="str" cm="1">
        <f t="array" ref="S342">_xlfn.IFS(
             (R342&lt;10000),"&lt; 10,000",
    AND(R342&gt;=10000, R342&lt;30000),"10,000 - 30,000",
    AND(R342&gt;=30000, R342&lt;60000),"30,000 - 60,000",
             (R342&gt;60000),"&gt; 60,000"
)</f>
        <v>30,000 - 60,000</v>
      </c>
    </row>
    <row r="343" spans="18:19" x14ac:dyDescent="0.2">
      <c r="R343">
        <v>98160</v>
      </c>
      <c r="S343" t="str" cm="1">
        <f t="array" ref="S343">_xlfn.IFS(
             (R343&lt;10000),"&lt; 10,000",
    AND(R343&gt;=10000, R343&lt;30000),"10,000 - 30,000",
    AND(R343&gt;=30000, R343&lt;60000),"30,000 - 60,000",
             (R343&gt;60000),"&gt; 60,000"
)</f>
        <v>&gt; 60,000</v>
      </c>
    </row>
    <row r="344" spans="18:19" x14ac:dyDescent="0.2">
      <c r="R344">
        <v>253702</v>
      </c>
      <c r="S344" t="str" cm="1">
        <f t="array" ref="S344">_xlfn.IFS(
             (R344&lt;10000),"&lt; 10,000",
    AND(R344&gt;=10000, R344&lt;30000),"10,000 - 30,000",
    AND(R344&gt;=30000, R344&lt;60000),"30,000 - 60,000",
             (R344&gt;60000),"&gt; 60,000"
)</f>
        <v>&gt; 60,000</v>
      </c>
    </row>
    <row r="345" spans="18:19" x14ac:dyDescent="0.2">
      <c r="R345">
        <v>94715</v>
      </c>
      <c r="S345" t="str" cm="1">
        <f t="array" ref="S345">_xlfn.IFS(
             (R345&lt;10000),"&lt; 10,000",
    AND(R345&gt;=10000, R345&lt;30000),"10,000 - 30,000",
    AND(R345&gt;=30000, R345&lt;60000),"30,000 - 60,000",
             (R345&gt;60000),"&gt; 60,000"
)</f>
        <v>&gt; 60,000</v>
      </c>
    </row>
    <row r="346" spans="18:19" x14ac:dyDescent="0.2">
      <c r="R346">
        <v>1841</v>
      </c>
      <c r="S346" t="str" cm="1">
        <f t="array" ref="S346">_xlfn.IFS(
             (R346&lt;10000),"&lt; 10,000",
    AND(R346&gt;=10000, R346&lt;30000),"10,000 - 30,000",
    AND(R346&gt;=30000, R346&lt;60000),"30,000 - 60,000",
             (R346&gt;60000),"&gt; 60,000"
)</f>
        <v>&lt; 10,000</v>
      </c>
    </row>
    <row r="347" spans="18:19" x14ac:dyDescent="0.2">
      <c r="R347">
        <v>109050</v>
      </c>
      <c r="S347" t="str" cm="1">
        <f t="array" ref="S347">_xlfn.IFS(
             (R347&lt;10000),"&lt; 10,000",
    AND(R347&gt;=10000, R347&lt;30000),"10,000 - 30,000",
    AND(R347&gt;=30000, R347&lt;60000),"30,000 - 60,000",
             (R347&gt;60000),"&gt; 60,000"
)</f>
        <v>&gt; 60,000</v>
      </c>
    </row>
    <row r="348" spans="18:19" x14ac:dyDescent="0.2">
      <c r="R348">
        <v>236894</v>
      </c>
      <c r="S348" t="str" cm="1">
        <f t="array" ref="S348">_xlfn.IFS(
             (R348&lt;10000),"&lt; 10,000",
    AND(R348&gt;=10000, R348&lt;30000),"10,000 - 30,000",
    AND(R348&gt;=30000, R348&lt;60000),"30,000 - 60,000",
             (R348&gt;60000),"&gt; 60,000"
)</f>
        <v>&gt; 60,000</v>
      </c>
    </row>
    <row r="349" spans="18:19" x14ac:dyDescent="0.2">
      <c r="R349">
        <v>256691</v>
      </c>
      <c r="S349" t="str" cm="1">
        <f t="array" ref="S349">_xlfn.IFS(
             (R349&lt;10000),"&lt; 10,000",
    AND(R349&gt;=10000, R349&lt;30000),"10,000 - 30,000",
    AND(R349&gt;=30000, R349&lt;60000),"30,000 - 60,000",
             (R349&gt;60000),"&gt; 60,000"
)</f>
        <v>&gt; 60,000</v>
      </c>
    </row>
    <row r="350" spans="18:19" x14ac:dyDescent="0.2">
      <c r="R350">
        <v>235768</v>
      </c>
      <c r="S350" t="str" cm="1">
        <f t="array" ref="S350">_xlfn.IFS(
             (R350&lt;10000),"&lt; 10,000",
    AND(R350&gt;=10000, R350&lt;30000),"10,000 - 30,000",
    AND(R350&gt;=30000, R350&lt;60000),"30,000 - 60,000",
             (R350&gt;60000),"&gt; 60,000"
)</f>
        <v>&gt; 60,000</v>
      </c>
    </row>
    <row r="351" spans="18:19" x14ac:dyDescent="0.2">
      <c r="R351">
        <v>88089</v>
      </c>
      <c r="S351" t="str" cm="1">
        <f t="array" ref="S351">_xlfn.IFS(
             (R351&lt;10000),"&lt; 10,000",
    AND(R351&gt;=10000, R351&lt;30000),"10,000 - 30,000",
    AND(R351&gt;=30000, R351&lt;60000),"30,000 - 60,000",
             (R351&gt;60000),"&gt; 60,000"
)</f>
        <v>&gt; 60,000</v>
      </c>
    </row>
    <row r="352" spans="18:19" x14ac:dyDescent="0.2">
      <c r="R352">
        <v>160230</v>
      </c>
      <c r="S352" t="str" cm="1">
        <f t="array" ref="S352">_xlfn.IFS(
             (R352&lt;10000),"&lt; 10,000",
    AND(R352&gt;=10000, R352&lt;30000),"10,000 - 30,000",
    AND(R352&gt;=30000, R352&lt;60000),"30,000 - 60,000",
             (R352&gt;60000),"&gt; 60,000"
)</f>
        <v>&gt; 60,000</v>
      </c>
    </row>
    <row r="353" spans="18:19" x14ac:dyDescent="0.2">
      <c r="R353">
        <v>233776</v>
      </c>
      <c r="S353" t="str" cm="1">
        <f t="array" ref="S353">_xlfn.IFS(
             (R353&lt;10000),"&lt; 10,000",
    AND(R353&gt;=10000, R353&lt;30000),"10,000 - 30,000",
    AND(R353&gt;=30000, R353&lt;60000),"30,000 - 60,000",
             (R353&gt;60000),"&gt; 60,000"
)</f>
        <v>&gt; 60,000</v>
      </c>
    </row>
    <row r="354" spans="18:19" x14ac:dyDescent="0.2">
      <c r="R354">
        <v>117006</v>
      </c>
      <c r="S354" t="str" cm="1">
        <f t="array" ref="S354">_xlfn.IFS(
             (R354&lt;10000),"&lt; 10,000",
    AND(R354&gt;=10000, R354&lt;30000),"10,000 - 30,000",
    AND(R354&gt;=30000, R354&lt;60000),"30,000 - 60,000",
             (R354&gt;60000),"&gt; 60,000"
)</f>
        <v>&gt; 60,000</v>
      </c>
    </row>
    <row r="355" spans="18:19" x14ac:dyDescent="0.2">
      <c r="R355">
        <v>295379</v>
      </c>
      <c r="S355" t="str" cm="1">
        <f t="array" ref="S355">_xlfn.IFS(
             (R355&lt;10000),"&lt; 10,000",
    AND(R355&gt;=10000, R355&lt;30000),"10,000 - 30,000",
    AND(R355&gt;=30000, R355&lt;60000),"30,000 - 60,000",
             (R355&gt;60000),"&gt; 60,000"
)</f>
        <v>&gt; 60,000</v>
      </c>
    </row>
    <row r="356" spans="18:19" x14ac:dyDescent="0.2">
      <c r="R356">
        <v>299406</v>
      </c>
      <c r="S356" t="str" cm="1">
        <f t="array" ref="S356">_xlfn.IFS(
             (R356&lt;10000),"&lt; 10,000",
    AND(R356&gt;=10000, R356&lt;30000),"10,000 - 30,000",
    AND(R356&gt;=30000, R356&lt;60000),"30,000 - 60,000",
             (R356&gt;60000),"&gt; 60,000"
)</f>
        <v>&gt; 60,000</v>
      </c>
    </row>
    <row r="357" spans="18:19" x14ac:dyDescent="0.2">
      <c r="R357">
        <v>182197</v>
      </c>
      <c r="S357" t="str" cm="1">
        <f t="array" ref="S357">_xlfn.IFS(
             (R357&lt;10000),"&lt; 10,000",
    AND(R357&gt;=10000, R357&lt;30000),"10,000 - 30,000",
    AND(R357&gt;=30000, R357&lt;60000),"30,000 - 60,000",
             (R357&gt;60000),"&gt; 60,000"
)</f>
        <v>&gt; 60,000</v>
      </c>
    </row>
    <row r="358" spans="18:19" x14ac:dyDescent="0.2">
      <c r="R358">
        <v>235687</v>
      </c>
      <c r="S358" t="str" cm="1">
        <f t="array" ref="S358">_xlfn.IFS(
             (R358&lt;10000),"&lt; 10,000",
    AND(R358&gt;=10000, R358&lt;30000),"10,000 - 30,000",
    AND(R358&gt;=30000, R358&lt;60000),"30,000 - 60,000",
             (R358&gt;60000),"&gt; 60,000"
)</f>
        <v>&gt; 60,000</v>
      </c>
    </row>
    <row r="359" spans="18:19" x14ac:dyDescent="0.2">
      <c r="R359">
        <v>293339</v>
      </c>
      <c r="S359" t="str" cm="1">
        <f t="array" ref="S359">_xlfn.IFS(
             (R359&lt;10000),"&lt; 10,000",
    AND(R359&gt;=10000, R359&lt;30000),"10,000 - 30,000",
    AND(R359&gt;=30000, R359&lt;60000),"30,000 - 60,000",
             (R359&gt;60000),"&gt; 60,000"
)</f>
        <v>&gt; 60,000</v>
      </c>
    </row>
    <row r="360" spans="18:19" x14ac:dyDescent="0.2">
      <c r="R360">
        <v>79861</v>
      </c>
      <c r="S360" t="str" cm="1">
        <f t="array" ref="S360">_xlfn.IFS(
             (R360&lt;10000),"&lt; 10,000",
    AND(R360&gt;=10000, R360&lt;30000),"10,000 - 30,000",
    AND(R360&gt;=30000, R360&lt;60000),"30,000 - 60,000",
             (R360&gt;60000),"&gt; 60,000"
)</f>
        <v>&gt; 60,000</v>
      </c>
    </row>
    <row r="361" spans="18:19" x14ac:dyDescent="0.2">
      <c r="R361">
        <v>288000</v>
      </c>
      <c r="S361" t="str" cm="1">
        <f t="array" ref="S361">_xlfn.IFS(
             (R361&lt;10000),"&lt; 10,000",
    AND(R361&gt;=10000, R361&lt;30000),"10,000 - 30,000",
    AND(R361&gt;=30000, R361&lt;60000),"30,000 - 60,000",
             (R361&gt;60000),"&gt; 60,000"
)</f>
        <v>&gt; 60,000</v>
      </c>
    </row>
    <row r="362" spans="18:19" x14ac:dyDescent="0.2">
      <c r="R362">
        <v>295898</v>
      </c>
      <c r="S362" t="str" cm="1">
        <f t="array" ref="S362">_xlfn.IFS(
             (R362&lt;10000),"&lt; 10,000",
    AND(R362&gt;=10000, R362&lt;30000),"10,000 - 30,000",
    AND(R362&gt;=30000, R362&lt;60000),"30,000 - 60,000",
             (R362&gt;60000),"&gt; 60,000"
)</f>
        <v>&gt; 60,000</v>
      </c>
    </row>
    <row r="363" spans="18:19" x14ac:dyDescent="0.2">
      <c r="R363">
        <v>239287</v>
      </c>
      <c r="S363" t="str" cm="1">
        <f t="array" ref="S363">_xlfn.IFS(
             (R363&lt;10000),"&lt; 10,000",
    AND(R363&gt;=10000, R363&lt;30000),"10,000 - 30,000",
    AND(R363&gt;=30000, R363&lt;60000),"30,000 - 60,000",
             (R363&gt;60000),"&gt; 60,000"
)</f>
        <v>&gt; 60,000</v>
      </c>
    </row>
    <row r="364" spans="18:19" x14ac:dyDescent="0.2">
      <c r="R364">
        <v>7588</v>
      </c>
      <c r="S364" t="str" cm="1">
        <f t="array" ref="S364">_xlfn.IFS(
             (R364&lt;10000),"&lt; 10,000",
    AND(R364&gt;=10000, R364&lt;30000),"10,000 - 30,000",
    AND(R364&gt;=30000, R364&lt;60000),"30,000 - 60,000",
             (R364&gt;60000),"&gt; 60,000"
)</f>
        <v>&lt; 10,000</v>
      </c>
    </row>
    <row r="365" spans="18:19" x14ac:dyDescent="0.2">
      <c r="R365">
        <v>152117</v>
      </c>
      <c r="S365" t="str" cm="1">
        <f t="array" ref="S365">_xlfn.IFS(
             (R365&lt;10000),"&lt; 10,000",
    AND(R365&gt;=10000, R365&lt;30000),"10,000 - 30,000",
    AND(R365&gt;=30000, R365&lt;60000),"30,000 - 60,000",
             (R365&gt;60000),"&gt; 60,000"
)</f>
        <v>&gt; 60,000</v>
      </c>
    </row>
    <row r="366" spans="18:19" x14ac:dyDescent="0.2">
      <c r="R366">
        <v>195296</v>
      </c>
      <c r="S366" t="str" cm="1">
        <f t="array" ref="S366">_xlfn.IFS(
             (R366&lt;10000),"&lt; 10,000",
    AND(R366&gt;=10000, R366&lt;30000),"10,000 - 30,000",
    AND(R366&gt;=30000, R366&lt;60000),"30,000 - 60,000",
             (R366&gt;60000),"&gt; 60,000"
)</f>
        <v>&gt; 60,000</v>
      </c>
    </row>
    <row r="367" spans="18:19" x14ac:dyDescent="0.2">
      <c r="R367">
        <v>191716</v>
      </c>
      <c r="S367" t="str" cm="1">
        <f t="array" ref="S367">_xlfn.IFS(
             (R367&lt;10000),"&lt; 10,000",
    AND(R367&gt;=10000, R367&lt;30000),"10,000 - 30,000",
    AND(R367&gt;=30000, R367&lt;60000),"30,000 - 60,000",
             (R367&gt;60000),"&gt; 60,000"
)</f>
        <v>&gt; 60,000</v>
      </c>
    </row>
    <row r="368" spans="18:19" x14ac:dyDescent="0.2">
      <c r="R368">
        <v>230409</v>
      </c>
      <c r="S368" t="str" cm="1">
        <f t="array" ref="S368">_xlfn.IFS(
             (R368&lt;10000),"&lt; 10,000",
    AND(R368&gt;=10000, R368&lt;30000),"10,000 - 30,000",
    AND(R368&gt;=30000, R368&lt;60000),"30,000 - 60,000",
             (R368&gt;60000),"&gt; 60,000"
)</f>
        <v>&gt; 60,000</v>
      </c>
    </row>
    <row r="369" spans="18:19" x14ac:dyDescent="0.2">
      <c r="R369">
        <v>106397</v>
      </c>
      <c r="S369" t="str" cm="1">
        <f t="array" ref="S369">_xlfn.IFS(
             (R369&lt;10000),"&lt; 10,000",
    AND(R369&gt;=10000, R369&lt;30000),"10,000 - 30,000",
    AND(R369&gt;=30000, R369&lt;60000),"30,000 - 60,000",
             (R369&gt;60000),"&gt; 60,000"
)</f>
        <v>&gt; 60,000</v>
      </c>
    </row>
    <row r="370" spans="18:19" x14ac:dyDescent="0.2">
      <c r="R370">
        <v>295514</v>
      </c>
      <c r="S370" t="str" cm="1">
        <f t="array" ref="S370">_xlfn.IFS(
             (R370&lt;10000),"&lt; 10,000",
    AND(R370&gt;=10000, R370&lt;30000),"10,000 - 30,000",
    AND(R370&gt;=30000, R370&lt;60000),"30,000 - 60,000",
             (R370&gt;60000),"&gt; 60,000"
)</f>
        <v>&gt; 60,000</v>
      </c>
    </row>
    <row r="371" spans="18:19" x14ac:dyDescent="0.2">
      <c r="R371">
        <v>232603</v>
      </c>
      <c r="S371" t="str" cm="1">
        <f t="array" ref="S371">_xlfn.IFS(
             (R371&lt;10000),"&lt; 10,000",
    AND(R371&gt;=10000, R371&lt;30000),"10,000 - 30,000",
    AND(R371&gt;=30000, R371&lt;60000),"30,000 - 60,000",
             (R371&gt;60000),"&gt; 60,000"
)</f>
        <v>&gt; 60,000</v>
      </c>
    </row>
    <row r="372" spans="18:19" x14ac:dyDescent="0.2">
      <c r="R372">
        <v>18150</v>
      </c>
      <c r="S372" t="str" cm="1">
        <f t="array" ref="S372">_xlfn.IFS(
             (R372&lt;10000),"&lt; 10,000",
    AND(R372&gt;=10000, R372&lt;30000),"10,000 - 30,000",
    AND(R372&gt;=30000, R372&lt;60000),"30,000 - 60,000",
             (R372&gt;60000),"&gt; 60,000"
)</f>
        <v>10,000 - 30,000</v>
      </c>
    </row>
    <row r="373" spans="18:19" x14ac:dyDescent="0.2">
      <c r="R373">
        <v>222084</v>
      </c>
      <c r="S373" t="str" cm="1">
        <f t="array" ref="S373">_xlfn.IFS(
             (R373&lt;10000),"&lt; 10,000",
    AND(R373&gt;=10000, R373&lt;30000),"10,000 - 30,000",
    AND(R373&gt;=30000, R373&lt;60000),"30,000 - 60,000",
             (R373&gt;60000),"&gt; 60,000"
)</f>
        <v>&gt; 60,000</v>
      </c>
    </row>
    <row r="374" spans="18:19" x14ac:dyDescent="0.2">
      <c r="R374">
        <v>59160</v>
      </c>
      <c r="S374" t="str" cm="1">
        <f t="array" ref="S374">_xlfn.IFS(
             (R374&lt;10000),"&lt; 10,000",
    AND(R374&gt;=10000, R374&lt;30000),"10,000 - 30,000",
    AND(R374&gt;=30000, R374&lt;60000),"30,000 - 60,000",
             (R374&gt;60000),"&gt; 60,000"
)</f>
        <v>30,000 - 60,000</v>
      </c>
    </row>
    <row r="375" spans="18:19" x14ac:dyDescent="0.2">
      <c r="R375">
        <v>73775</v>
      </c>
      <c r="S375" t="str" cm="1">
        <f t="array" ref="S375">_xlfn.IFS(
             (R375&lt;10000),"&lt; 10,000",
    AND(R375&gt;=10000, R375&lt;30000),"10,000 - 30,000",
    AND(R375&gt;=30000, R375&lt;60000),"30,000 - 60,000",
             (R375&gt;60000),"&gt; 60,000"
)</f>
        <v>&gt; 60,000</v>
      </c>
    </row>
    <row r="376" spans="18:19" x14ac:dyDescent="0.2">
      <c r="R376">
        <v>89733</v>
      </c>
      <c r="S376" t="str" cm="1">
        <f t="array" ref="S376">_xlfn.IFS(
             (R376&lt;10000),"&lt; 10,000",
    AND(R376&gt;=10000, R376&lt;30000),"10,000 - 30,000",
    AND(R376&gt;=30000, R376&lt;60000),"30,000 - 60,000",
             (R376&gt;60000),"&gt; 60,000"
)</f>
        <v>&gt; 60,000</v>
      </c>
    </row>
    <row r="377" spans="18:19" x14ac:dyDescent="0.2">
      <c r="R377">
        <v>11401</v>
      </c>
      <c r="S377" t="str" cm="1">
        <f t="array" ref="S377">_xlfn.IFS(
             (R377&lt;10000),"&lt; 10,000",
    AND(R377&gt;=10000, R377&lt;30000),"10,000 - 30,000",
    AND(R377&gt;=30000, R377&lt;60000),"30,000 - 60,000",
             (R377&gt;60000),"&gt; 60,000"
)</f>
        <v>10,000 - 30,000</v>
      </c>
    </row>
    <row r="378" spans="18:19" x14ac:dyDescent="0.2">
      <c r="R378">
        <v>233465</v>
      </c>
      <c r="S378" t="str" cm="1">
        <f t="array" ref="S378">_xlfn.IFS(
             (R378&lt;10000),"&lt; 10,000",
    AND(R378&gt;=10000, R378&lt;30000),"10,000 - 30,000",
    AND(R378&gt;=30000, R378&lt;60000),"30,000 - 60,000",
             (R378&gt;60000),"&gt; 60,000"
)</f>
        <v>&gt; 60,000</v>
      </c>
    </row>
    <row r="379" spans="18:19" x14ac:dyDescent="0.2">
      <c r="R379">
        <v>240885</v>
      </c>
      <c r="S379" t="str" cm="1">
        <f t="array" ref="S379">_xlfn.IFS(
             (R379&lt;10000),"&lt; 10,000",
    AND(R379&gt;=10000, R379&lt;30000),"10,000 - 30,000",
    AND(R379&gt;=30000, R379&lt;60000),"30,000 - 60,000",
             (R379&gt;60000),"&gt; 60,000"
)</f>
        <v>&gt; 60,000</v>
      </c>
    </row>
    <row r="380" spans="18:19" x14ac:dyDescent="0.2">
      <c r="R380">
        <v>25049</v>
      </c>
      <c r="S380" t="str" cm="1">
        <f t="array" ref="S380">_xlfn.IFS(
             (R380&lt;10000),"&lt; 10,000",
    AND(R380&gt;=10000, R380&lt;30000),"10,000 - 30,000",
    AND(R380&gt;=30000, R380&lt;60000),"30,000 - 60,000",
             (R380&gt;60000),"&gt; 60,000"
)</f>
        <v>10,000 - 30,000</v>
      </c>
    </row>
    <row r="381" spans="18:19" x14ac:dyDescent="0.2">
      <c r="R381">
        <v>110430</v>
      </c>
      <c r="S381" t="str" cm="1">
        <f t="array" ref="S381">_xlfn.IFS(
             (R381&lt;10000),"&lt; 10,000",
    AND(R381&gt;=10000, R381&lt;30000),"10,000 - 30,000",
    AND(R381&gt;=30000, R381&lt;60000),"30,000 - 60,000",
             (R381&gt;60000),"&gt; 60,000"
)</f>
        <v>&gt; 60,000</v>
      </c>
    </row>
    <row r="382" spans="18:19" x14ac:dyDescent="0.2">
      <c r="R382">
        <v>205909</v>
      </c>
      <c r="S382" t="str" cm="1">
        <f t="array" ref="S382">_xlfn.IFS(
             (R382&lt;10000),"&lt; 10,000",
    AND(R382&gt;=10000, R382&lt;30000),"10,000 - 30,000",
    AND(R382&gt;=30000, R382&lt;60000),"30,000 - 60,000",
             (R382&gt;60000),"&gt; 60,000"
)</f>
        <v>&gt; 60,000</v>
      </c>
    </row>
    <row r="383" spans="18:19" x14ac:dyDescent="0.2">
      <c r="R383">
        <v>161912</v>
      </c>
      <c r="S383" t="str" cm="1">
        <f t="array" ref="S383">_xlfn.IFS(
             (R383&lt;10000),"&lt; 10,000",
    AND(R383&gt;=10000, R383&lt;30000),"10,000 - 30,000",
    AND(R383&gt;=30000, R383&lt;60000),"30,000 - 60,000",
             (R383&gt;60000),"&gt; 60,000"
)</f>
        <v>&gt; 60,000</v>
      </c>
    </row>
    <row r="384" spans="18:19" x14ac:dyDescent="0.2">
      <c r="R384">
        <v>54815</v>
      </c>
      <c r="S384" t="str" cm="1">
        <f t="array" ref="S384">_xlfn.IFS(
             (R384&lt;10000),"&lt; 10,000",
    AND(R384&gt;=10000, R384&lt;30000),"10,000 - 30,000",
    AND(R384&gt;=30000, R384&lt;60000),"30,000 - 60,000",
             (R384&gt;60000),"&gt; 60,000"
)</f>
        <v>30,000 - 60,000</v>
      </c>
    </row>
    <row r="385" spans="18:19" x14ac:dyDescent="0.2">
      <c r="R385">
        <v>128619</v>
      </c>
      <c r="S385" t="str" cm="1">
        <f t="array" ref="S385">_xlfn.IFS(
             (R385&lt;10000),"&lt; 10,000",
    AND(R385&gt;=10000, R385&lt;30000),"10,000 - 30,000",
    AND(R385&gt;=30000, R385&lt;60000),"30,000 - 60,000",
             (R385&gt;60000),"&gt; 60,000"
)</f>
        <v>&gt; 60,000</v>
      </c>
    </row>
    <row r="386" spans="18:19" x14ac:dyDescent="0.2">
      <c r="R386">
        <v>121403</v>
      </c>
      <c r="S386" t="str" cm="1">
        <f t="array" ref="S386">_xlfn.IFS(
             (R386&lt;10000),"&lt; 10,000",
    AND(R386&gt;=10000, R386&lt;30000),"10,000 - 30,000",
    AND(R386&gt;=30000, R386&lt;60000),"30,000 - 60,000",
             (R386&gt;60000),"&gt; 60,000"
)</f>
        <v>&gt; 60,000</v>
      </c>
    </row>
    <row r="387" spans="18:19" x14ac:dyDescent="0.2">
      <c r="R387">
        <v>253093</v>
      </c>
      <c r="S387" t="str" cm="1">
        <f t="array" ref="S387">_xlfn.IFS(
             (R387&lt;10000),"&lt; 10,000",
    AND(R387&gt;=10000, R387&lt;30000),"10,000 - 30,000",
    AND(R387&gt;=30000, R387&lt;60000),"30,000 - 60,000",
             (R387&gt;60000),"&gt; 60,000"
)</f>
        <v>&gt; 60,000</v>
      </c>
    </row>
    <row r="388" spans="18:19" x14ac:dyDescent="0.2">
      <c r="R388">
        <v>97890</v>
      </c>
      <c r="S388" t="str" cm="1">
        <f t="array" ref="S388">_xlfn.IFS(
             (R388&lt;10000),"&lt; 10,000",
    AND(R388&gt;=10000, R388&lt;30000),"10,000 - 30,000",
    AND(R388&gt;=30000, R388&lt;60000),"30,000 - 60,000",
             (R388&gt;60000),"&gt; 60,000"
)</f>
        <v>&gt; 60,000</v>
      </c>
    </row>
    <row r="389" spans="18:19" x14ac:dyDescent="0.2">
      <c r="R389">
        <v>157466</v>
      </c>
      <c r="S389" t="str" cm="1">
        <f t="array" ref="S389">_xlfn.IFS(
             (R389&lt;10000),"&lt; 10,000",
    AND(R389&gt;=10000, R389&lt;30000),"10,000 - 30,000",
    AND(R389&gt;=30000, R389&lt;60000),"30,000 - 60,000",
             (R389&gt;60000),"&gt; 60,000"
)</f>
        <v>&gt; 60,000</v>
      </c>
    </row>
    <row r="390" spans="18:19" x14ac:dyDescent="0.2">
      <c r="R390">
        <v>168226</v>
      </c>
      <c r="S390" t="str" cm="1">
        <f t="array" ref="S390">_xlfn.IFS(
             (R390&lt;10000),"&lt; 10,000",
    AND(R390&gt;=10000, R390&lt;30000),"10,000 - 30,000",
    AND(R390&gt;=30000, R390&lt;60000),"30,000 - 60,000",
             (R390&gt;60000),"&gt; 60,000"
)</f>
        <v>&gt; 60,000</v>
      </c>
    </row>
    <row r="391" spans="18:19" x14ac:dyDescent="0.2">
      <c r="R391">
        <v>275586</v>
      </c>
      <c r="S391" t="str" cm="1">
        <f t="array" ref="S391">_xlfn.IFS(
             (R391&lt;10000),"&lt; 10,000",
    AND(R391&gt;=10000, R391&lt;30000),"10,000 - 30,000",
    AND(R391&gt;=30000, R391&lt;60000),"30,000 - 60,000",
             (R391&gt;60000),"&gt; 60,000"
)</f>
        <v>&gt; 60,000</v>
      </c>
    </row>
    <row r="392" spans="18:19" x14ac:dyDescent="0.2">
      <c r="R392">
        <v>50573</v>
      </c>
      <c r="S392" t="str" cm="1">
        <f t="array" ref="S392">_xlfn.IFS(
             (R392&lt;10000),"&lt; 10,000",
    AND(R392&gt;=10000, R392&lt;30000),"10,000 - 30,000",
    AND(R392&gt;=30000, R392&lt;60000),"30,000 - 60,000",
             (R392&gt;60000),"&gt; 60,000"
)</f>
        <v>30,000 - 60,000</v>
      </c>
    </row>
    <row r="393" spans="18:19" x14ac:dyDescent="0.2">
      <c r="R393">
        <v>219205</v>
      </c>
      <c r="S393" t="str" cm="1">
        <f t="array" ref="S393">_xlfn.IFS(
             (R393&lt;10000),"&lt; 10,000",
    AND(R393&gt;=10000, R393&lt;30000),"10,000 - 30,000",
    AND(R393&gt;=30000, R393&lt;60000),"30,000 - 60,000",
             (R393&gt;60000),"&gt; 60,000"
)</f>
        <v>&gt; 60,000</v>
      </c>
    </row>
    <row r="394" spans="18:19" x14ac:dyDescent="0.2">
      <c r="R394">
        <v>1708</v>
      </c>
      <c r="S394" t="str" cm="1">
        <f t="array" ref="S394">_xlfn.IFS(
             (R394&lt;10000),"&lt; 10,000",
    AND(R394&gt;=10000, R394&lt;30000),"10,000 - 30,000",
    AND(R394&gt;=30000, R394&lt;60000),"30,000 - 60,000",
             (R394&gt;60000),"&gt; 60,000"
)</f>
        <v>&lt; 10,000</v>
      </c>
    </row>
    <row r="395" spans="18:19" x14ac:dyDescent="0.2">
      <c r="R395">
        <v>244437</v>
      </c>
      <c r="S395" t="str" cm="1">
        <f t="array" ref="S395">_xlfn.IFS(
             (R395&lt;10000),"&lt; 10,000",
    AND(R395&gt;=10000, R395&lt;30000),"10,000 - 30,000",
    AND(R395&gt;=30000, R395&lt;60000),"30,000 - 60,000",
             (R395&gt;60000),"&gt; 60,000"
)</f>
        <v>&gt; 60,000</v>
      </c>
    </row>
    <row r="396" spans="18:19" x14ac:dyDescent="0.2">
      <c r="R396">
        <v>134097</v>
      </c>
      <c r="S396" t="str" cm="1">
        <f t="array" ref="S396">_xlfn.IFS(
             (R396&lt;10000),"&lt; 10,000",
    AND(R396&gt;=10000, R396&lt;30000),"10,000 - 30,000",
    AND(R396&gt;=30000, R396&lt;60000),"30,000 - 60,000",
             (R396&gt;60000),"&gt; 60,000"
)</f>
        <v>&gt; 60,000</v>
      </c>
    </row>
    <row r="397" spans="18:19" x14ac:dyDescent="0.2">
      <c r="R397">
        <v>78445</v>
      </c>
      <c r="S397" t="str" cm="1">
        <f t="array" ref="S397">_xlfn.IFS(
             (R397&lt;10000),"&lt; 10,000",
    AND(R397&gt;=10000, R397&lt;30000),"10,000 - 30,000",
    AND(R397&gt;=30000, R397&lt;60000),"30,000 - 60,000",
             (R397&gt;60000),"&gt; 60,000"
)</f>
        <v>&gt; 60,000</v>
      </c>
    </row>
    <row r="398" spans="18:19" x14ac:dyDescent="0.2">
      <c r="R398">
        <v>93140</v>
      </c>
      <c r="S398" t="str" cm="1">
        <f t="array" ref="S398">_xlfn.IFS(
             (R398&lt;10000),"&lt; 10,000",
    AND(R398&gt;=10000, R398&lt;30000),"10,000 - 30,000",
    AND(R398&gt;=30000, R398&lt;60000),"30,000 - 60,000",
             (R398&gt;60000),"&gt; 60,000"
)</f>
        <v>&gt; 60,000</v>
      </c>
    </row>
    <row r="399" spans="18:19" x14ac:dyDescent="0.2">
      <c r="R399">
        <v>288209</v>
      </c>
      <c r="S399" t="str" cm="1">
        <f t="array" ref="S399">_xlfn.IFS(
             (R399&lt;10000),"&lt; 10,000",
    AND(R399&gt;=10000, R399&lt;30000),"10,000 - 30,000",
    AND(R399&gt;=30000, R399&lt;60000),"30,000 - 60,000",
             (R399&gt;60000),"&gt; 60,000"
)</f>
        <v>&gt; 60,000</v>
      </c>
    </row>
    <row r="400" spans="18:19" x14ac:dyDescent="0.2">
      <c r="R400">
        <v>282931</v>
      </c>
      <c r="S400" t="str" cm="1">
        <f t="array" ref="S400">_xlfn.IFS(
             (R400&lt;10000),"&lt; 10,000",
    AND(R400&gt;=10000, R400&lt;30000),"10,000 - 30,000",
    AND(R400&gt;=30000, R400&lt;60000),"30,000 - 60,000",
             (R400&gt;60000),"&gt; 60,000"
)</f>
        <v>&gt; 60,000</v>
      </c>
    </row>
    <row r="401" spans="18:19" x14ac:dyDescent="0.2">
      <c r="R401">
        <v>242006</v>
      </c>
      <c r="S401" t="str" cm="1">
        <f t="array" ref="S401">_xlfn.IFS(
             (R401&lt;10000),"&lt; 10,000",
    AND(R401&gt;=10000, R401&lt;30000),"10,000 - 30,000",
    AND(R401&gt;=30000, R401&lt;60000),"30,000 - 60,000",
             (R401&gt;60000),"&gt; 60,000"
)</f>
        <v>&gt; 60,000</v>
      </c>
    </row>
    <row r="402" spans="18:19" x14ac:dyDescent="0.2">
      <c r="R402">
        <v>272450</v>
      </c>
      <c r="S402" t="str" cm="1">
        <f t="array" ref="S402">_xlfn.IFS(
             (R402&lt;10000),"&lt; 10,000",
    AND(R402&gt;=10000, R402&lt;30000),"10,000 - 30,000",
    AND(R402&gt;=30000, R402&lt;60000),"30,000 - 60,000",
             (R402&gt;60000),"&gt; 60,000"
)</f>
        <v>&gt; 60,000</v>
      </c>
    </row>
    <row r="403" spans="18:19" x14ac:dyDescent="0.2">
      <c r="R403">
        <v>54982</v>
      </c>
      <c r="S403" t="str" cm="1">
        <f t="array" ref="S403">_xlfn.IFS(
             (R403&lt;10000),"&lt; 10,000",
    AND(R403&gt;=10000, R403&lt;30000),"10,000 - 30,000",
    AND(R403&gt;=30000, R403&lt;60000),"30,000 - 60,000",
             (R403&gt;60000),"&gt; 60,000"
)</f>
        <v>30,000 - 60,000</v>
      </c>
    </row>
    <row r="404" spans="18:19" x14ac:dyDescent="0.2">
      <c r="R404">
        <v>53980</v>
      </c>
      <c r="S404" t="str" cm="1">
        <f t="array" ref="S404">_xlfn.IFS(
             (R404&lt;10000),"&lt; 10,000",
    AND(R404&gt;=10000, R404&lt;30000),"10,000 - 30,000",
    AND(R404&gt;=30000, R404&lt;60000),"30,000 - 60,000",
             (R404&gt;60000),"&gt; 60,000"
)</f>
        <v>30,000 - 60,000</v>
      </c>
    </row>
    <row r="405" spans="18:19" x14ac:dyDescent="0.2">
      <c r="R405">
        <v>84291</v>
      </c>
      <c r="S405" t="str" cm="1">
        <f t="array" ref="S405">_xlfn.IFS(
             (R405&lt;10000),"&lt; 10,000",
    AND(R405&gt;=10000, R405&lt;30000),"10,000 - 30,000",
    AND(R405&gt;=30000, R405&lt;60000),"30,000 - 60,000",
             (R405&gt;60000),"&gt; 60,000"
)</f>
        <v>&gt; 60,000</v>
      </c>
    </row>
    <row r="406" spans="18:19" x14ac:dyDescent="0.2">
      <c r="R406">
        <v>264010</v>
      </c>
      <c r="S406" t="str" cm="1">
        <f t="array" ref="S406">_xlfn.IFS(
             (R406&lt;10000),"&lt; 10,000",
    AND(R406&gt;=10000, R406&lt;30000),"10,000 - 30,000",
    AND(R406&gt;=30000, R406&lt;60000),"30,000 - 60,000",
             (R406&gt;60000),"&gt; 60,000"
)</f>
        <v>&gt; 60,000</v>
      </c>
    </row>
    <row r="407" spans="18:19" x14ac:dyDescent="0.2">
      <c r="R407">
        <v>54068</v>
      </c>
      <c r="S407" t="str" cm="1">
        <f t="array" ref="S407">_xlfn.IFS(
             (R407&lt;10000),"&lt; 10,000",
    AND(R407&gt;=10000, R407&lt;30000),"10,000 - 30,000",
    AND(R407&gt;=30000, R407&lt;60000),"30,000 - 60,000",
             (R407&gt;60000),"&gt; 60,000"
)</f>
        <v>30,000 - 60,000</v>
      </c>
    </row>
    <row r="408" spans="18:19" x14ac:dyDescent="0.2">
      <c r="R408">
        <v>253283</v>
      </c>
      <c r="S408" t="str" cm="1">
        <f t="array" ref="S408">_xlfn.IFS(
             (R408&lt;10000),"&lt; 10,000",
    AND(R408&gt;=10000, R408&lt;30000),"10,000 - 30,000",
    AND(R408&gt;=30000, R408&lt;60000),"30,000 - 60,000",
             (R408&gt;60000),"&gt; 60,000"
)</f>
        <v>&gt; 60,000</v>
      </c>
    </row>
    <row r="409" spans="18:19" x14ac:dyDescent="0.2">
      <c r="R409">
        <v>1666</v>
      </c>
      <c r="S409" t="str" cm="1">
        <f t="array" ref="S409">_xlfn.IFS(
             (R409&lt;10000),"&lt; 10,000",
    AND(R409&gt;=10000, R409&lt;30000),"10,000 - 30,000",
    AND(R409&gt;=30000, R409&lt;60000),"30,000 - 60,000",
             (R409&gt;60000),"&gt; 60,000"
)</f>
        <v>&lt; 10,000</v>
      </c>
    </row>
    <row r="410" spans="18:19" x14ac:dyDescent="0.2">
      <c r="R410">
        <v>128713</v>
      </c>
      <c r="S410" t="str" cm="1">
        <f t="array" ref="S410">_xlfn.IFS(
             (R410&lt;10000),"&lt; 10,000",
    AND(R410&gt;=10000, R410&lt;30000),"10,000 - 30,000",
    AND(R410&gt;=30000, R410&lt;60000),"30,000 - 60,000",
             (R410&gt;60000),"&gt; 60,000"
)</f>
        <v>&gt; 60,000</v>
      </c>
    </row>
    <row r="411" spans="18:19" x14ac:dyDescent="0.2">
      <c r="R411">
        <v>155101</v>
      </c>
      <c r="S411" t="str" cm="1">
        <f t="array" ref="S411">_xlfn.IFS(
             (R411&lt;10000),"&lt; 10,000",
    AND(R411&gt;=10000, R411&lt;30000),"10,000 - 30,000",
    AND(R411&gt;=30000, R411&lt;60000),"30,000 - 60,000",
             (R411&gt;60000),"&gt; 60,000"
)</f>
        <v>&gt; 60,000</v>
      </c>
    </row>
    <row r="412" spans="18:19" x14ac:dyDescent="0.2">
      <c r="R412">
        <v>153222</v>
      </c>
      <c r="S412" t="str" cm="1">
        <f t="array" ref="S412">_xlfn.IFS(
             (R412&lt;10000),"&lt; 10,000",
    AND(R412&gt;=10000, R412&lt;30000),"10,000 - 30,000",
    AND(R412&gt;=30000, R412&lt;60000),"30,000 - 60,000",
             (R412&gt;60000),"&gt; 60,000"
)</f>
        <v>&gt; 60,000</v>
      </c>
    </row>
    <row r="413" spans="18:19" x14ac:dyDescent="0.2">
      <c r="R413">
        <v>140269</v>
      </c>
      <c r="S413" t="str" cm="1">
        <f t="array" ref="S413">_xlfn.IFS(
             (R413&lt;10000),"&lt; 10,000",
    AND(R413&gt;=10000, R413&lt;30000),"10,000 - 30,000",
    AND(R413&gt;=30000, R413&lt;60000),"30,000 - 60,000",
             (R413&gt;60000),"&gt; 60,000"
)</f>
        <v>&gt; 60,000</v>
      </c>
    </row>
    <row r="414" spans="18:19" x14ac:dyDescent="0.2">
      <c r="R414">
        <v>48034</v>
      </c>
      <c r="S414" t="str" cm="1">
        <f t="array" ref="S414">_xlfn.IFS(
             (R414&lt;10000),"&lt; 10,000",
    AND(R414&gt;=10000, R414&lt;30000),"10,000 - 30,000",
    AND(R414&gt;=30000, R414&lt;60000),"30,000 - 60,000",
             (R414&gt;60000),"&gt; 60,000"
)</f>
        <v>30,000 - 60,000</v>
      </c>
    </row>
    <row r="415" spans="18:19" x14ac:dyDescent="0.2">
      <c r="R415">
        <v>197700</v>
      </c>
      <c r="S415" t="str" cm="1">
        <f t="array" ref="S415">_xlfn.IFS(
             (R415&lt;10000),"&lt; 10,000",
    AND(R415&gt;=10000, R415&lt;30000),"10,000 - 30,000",
    AND(R415&gt;=30000, R415&lt;60000),"30,000 - 60,000",
             (R415&gt;60000),"&gt; 60,000"
)</f>
        <v>&gt; 60,000</v>
      </c>
    </row>
    <row r="416" spans="18:19" x14ac:dyDescent="0.2">
      <c r="R416">
        <v>130961</v>
      </c>
      <c r="S416" t="str" cm="1">
        <f t="array" ref="S416">_xlfn.IFS(
             (R416&lt;10000),"&lt; 10,000",
    AND(R416&gt;=10000, R416&lt;30000),"10,000 - 30,000",
    AND(R416&gt;=30000, R416&lt;60000),"30,000 - 60,000",
             (R416&gt;60000),"&gt; 60,000"
)</f>
        <v>&gt; 60,000</v>
      </c>
    </row>
    <row r="417" spans="18:19" x14ac:dyDescent="0.2">
      <c r="R417">
        <v>204370</v>
      </c>
      <c r="S417" t="str" cm="1">
        <f t="array" ref="S417">_xlfn.IFS(
             (R417&lt;10000),"&lt; 10,000",
    AND(R417&gt;=10000, R417&lt;30000),"10,000 - 30,000",
    AND(R417&gt;=30000, R417&lt;60000),"30,000 - 60,000",
             (R417&gt;60000),"&gt; 60,000"
)</f>
        <v>&gt; 60,000</v>
      </c>
    </row>
    <row r="418" spans="18:19" x14ac:dyDescent="0.2">
      <c r="R418">
        <v>103956</v>
      </c>
      <c r="S418" t="str" cm="1">
        <f t="array" ref="S418">_xlfn.IFS(
             (R418&lt;10000),"&lt; 10,000",
    AND(R418&gt;=10000, R418&lt;30000),"10,000 - 30,000",
    AND(R418&gt;=30000, R418&lt;60000),"30,000 - 60,000",
             (R418&gt;60000),"&gt; 60,000"
)</f>
        <v>&gt; 60,000</v>
      </c>
    </row>
    <row r="419" spans="18:19" x14ac:dyDescent="0.2">
      <c r="R419">
        <v>86109</v>
      </c>
      <c r="S419" t="str" cm="1">
        <f t="array" ref="S419">_xlfn.IFS(
             (R419&lt;10000),"&lt; 10,000",
    AND(R419&gt;=10000, R419&lt;30000),"10,000 - 30,000",
    AND(R419&gt;=30000, R419&lt;60000),"30,000 - 60,000",
             (R419&gt;60000),"&gt; 60,000"
)</f>
        <v>&gt; 60,000</v>
      </c>
    </row>
    <row r="420" spans="18:19" x14ac:dyDescent="0.2">
      <c r="R420">
        <v>264104</v>
      </c>
      <c r="S420" t="str" cm="1">
        <f t="array" ref="S420">_xlfn.IFS(
             (R420&lt;10000),"&lt; 10,000",
    AND(R420&gt;=10000, R420&lt;30000),"10,000 - 30,000",
    AND(R420&gt;=30000, R420&lt;60000),"30,000 - 60,000",
             (R420&gt;60000),"&gt; 60,000"
)</f>
        <v>&gt; 60,000</v>
      </c>
    </row>
    <row r="421" spans="18:19" x14ac:dyDescent="0.2">
      <c r="R421">
        <v>1068</v>
      </c>
      <c r="S421" t="str" cm="1">
        <f t="array" ref="S421">_xlfn.IFS(
             (R421&lt;10000),"&lt; 10,000",
    AND(R421&gt;=10000, R421&lt;30000),"10,000 - 30,000",
    AND(R421&gt;=30000, R421&lt;60000),"30,000 - 60,000",
             (R421&gt;60000),"&gt; 60,000"
)</f>
        <v>&lt; 10,000</v>
      </c>
    </row>
    <row r="422" spans="18:19" x14ac:dyDescent="0.2">
      <c r="R422">
        <v>202084</v>
      </c>
      <c r="S422" t="str" cm="1">
        <f t="array" ref="S422">_xlfn.IFS(
             (R422&lt;10000),"&lt; 10,000",
    AND(R422&gt;=10000, R422&lt;30000),"10,000 - 30,000",
    AND(R422&gt;=30000, R422&lt;60000),"30,000 - 60,000",
             (R422&gt;60000),"&gt; 60,000"
)</f>
        <v>&gt; 60,000</v>
      </c>
    </row>
    <row r="423" spans="18:19" x14ac:dyDescent="0.2">
      <c r="R423">
        <v>78159</v>
      </c>
      <c r="S423" t="str" cm="1">
        <f t="array" ref="S423">_xlfn.IFS(
             (R423&lt;10000),"&lt; 10,000",
    AND(R423&gt;=10000, R423&lt;30000),"10,000 - 30,000",
    AND(R423&gt;=30000, R423&lt;60000),"30,000 - 60,000",
             (R423&gt;60000),"&gt; 60,000"
)</f>
        <v>&gt; 60,000</v>
      </c>
    </row>
    <row r="424" spans="18:19" x14ac:dyDescent="0.2">
      <c r="R424">
        <v>188249</v>
      </c>
      <c r="S424" t="str" cm="1">
        <f t="array" ref="S424">_xlfn.IFS(
             (R424&lt;10000),"&lt; 10,000",
    AND(R424&gt;=10000, R424&lt;30000),"10,000 - 30,000",
    AND(R424&gt;=30000, R424&lt;60000),"30,000 - 60,000",
             (R424&gt;60000),"&gt; 60,000"
)</f>
        <v>&gt; 60,000</v>
      </c>
    </row>
    <row r="425" spans="18:19" x14ac:dyDescent="0.2">
      <c r="R425">
        <v>252284</v>
      </c>
      <c r="S425" t="str" cm="1">
        <f t="array" ref="S425">_xlfn.IFS(
             (R425&lt;10000),"&lt; 10,000",
    AND(R425&gt;=10000, R425&lt;30000),"10,000 - 30,000",
    AND(R425&gt;=30000, R425&lt;60000),"30,000 - 60,000",
             (R425&gt;60000),"&gt; 60,000"
)</f>
        <v>&gt; 60,000</v>
      </c>
    </row>
    <row r="426" spans="18:19" x14ac:dyDescent="0.2">
      <c r="R426">
        <v>120010</v>
      </c>
      <c r="S426" t="str" cm="1">
        <f t="array" ref="S426">_xlfn.IFS(
             (R426&lt;10000),"&lt; 10,000",
    AND(R426&gt;=10000, R426&lt;30000),"10,000 - 30,000",
    AND(R426&gt;=30000, R426&lt;60000),"30,000 - 60,000",
             (R426&gt;60000),"&gt; 60,000"
)</f>
        <v>&gt; 60,000</v>
      </c>
    </row>
    <row r="427" spans="18:19" x14ac:dyDescent="0.2">
      <c r="R427">
        <v>77167</v>
      </c>
      <c r="S427" t="str" cm="1">
        <f t="array" ref="S427">_xlfn.IFS(
             (R427&lt;10000),"&lt; 10,000",
    AND(R427&gt;=10000, R427&lt;30000),"10,000 - 30,000",
    AND(R427&gt;=30000, R427&lt;60000),"30,000 - 60,000",
             (R427&gt;60000),"&gt; 60,000"
)</f>
        <v>&gt; 60,000</v>
      </c>
    </row>
    <row r="428" spans="18:19" x14ac:dyDescent="0.2">
      <c r="R428">
        <v>226346</v>
      </c>
      <c r="S428" t="str" cm="1">
        <f t="array" ref="S428">_xlfn.IFS(
             (R428&lt;10000),"&lt; 10,000",
    AND(R428&gt;=10000, R428&lt;30000),"10,000 - 30,000",
    AND(R428&gt;=30000, R428&lt;60000),"30,000 - 60,000",
             (R428&gt;60000),"&gt; 60,000"
)</f>
        <v>&gt; 60,000</v>
      </c>
    </row>
    <row r="429" spans="18:19" x14ac:dyDescent="0.2">
      <c r="R429">
        <v>35164</v>
      </c>
      <c r="S429" t="str" cm="1">
        <f t="array" ref="S429">_xlfn.IFS(
             (R429&lt;10000),"&lt; 10,000",
    AND(R429&gt;=10000, R429&lt;30000),"10,000 - 30,000",
    AND(R429&gt;=30000, R429&lt;60000),"30,000 - 60,000",
             (R429&gt;60000),"&gt; 60,000"
)</f>
        <v>30,000 - 60,000</v>
      </c>
    </row>
    <row r="430" spans="18:19" x14ac:dyDescent="0.2">
      <c r="R430">
        <v>147409</v>
      </c>
      <c r="S430" t="str" cm="1">
        <f t="array" ref="S430">_xlfn.IFS(
             (R430&lt;10000),"&lt; 10,000",
    AND(R430&gt;=10000, R430&lt;30000),"10,000 - 30,000",
    AND(R430&gt;=30000, R430&lt;60000),"30,000 - 60,000",
             (R430&gt;60000),"&gt; 60,000"
)</f>
        <v>&gt; 60,000</v>
      </c>
    </row>
    <row r="431" spans="18:19" x14ac:dyDescent="0.2">
      <c r="R431">
        <v>292131</v>
      </c>
      <c r="S431" t="str" cm="1">
        <f t="array" ref="S431">_xlfn.IFS(
             (R431&lt;10000),"&lt; 10,000",
    AND(R431&gt;=10000, R431&lt;30000),"10,000 - 30,000",
    AND(R431&gt;=30000, R431&lt;60000),"30,000 - 60,000",
             (R431&gt;60000),"&gt; 60,000"
)</f>
        <v>&gt; 60,000</v>
      </c>
    </row>
    <row r="432" spans="18:19" x14ac:dyDescent="0.2">
      <c r="R432">
        <v>285860</v>
      </c>
      <c r="S432" t="str" cm="1">
        <f t="array" ref="S432">_xlfn.IFS(
             (R432&lt;10000),"&lt; 10,000",
    AND(R432&gt;=10000, R432&lt;30000),"10,000 - 30,000",
    AND(R432&gt;=30000, R432&lt;60000),"30,000 - 60,000",
             (R432&gt;60000),"&gt; 60,000"
)</f>
        <v>&gt; 60,000</v>
      </c>
    </row>
    <row r="433" spans="18:19" x14ac:dyDescent="0.2">
      <c r="R433">
        <v>112828</v>
      </c>
      <c r="S433" t="str" cm="1">
        <f t="array" ref="S433">_xlfn.IFS(
             (R433&lt;10000),"&lt; 10,000",
    AND(R433&gt;=10000, R433&lt;30000),"10,000 - 30,000",
    AND(R433&gt;=30000, R433&lt;60000),"30,000 - 60,000",
             (R433&gt;60000),"&gt; 60,000"
)</f>
        <v>&gt; 60,000</v>
      </c>
    </row>
    <row r="434" spans="18:19" x14ac:dyDescent="0.2">
      <c r="R434">
        <v>225090</v>
      </c>
      <c r="S434" t="str" cm="1">
        <f t="array" ref="S434">_xlfn.IFS(
             (R434&lt;10000),"&lt; 10,000",
    AND(R434&gt;=10000, R434&lt;30000),"10,000 - 30,000",
    AND(R434&gt;=30000, R434&lt;60000),"30,000 - 60,000",
             (R434&gt;60000),"&gt; 60,000"
)</f>
        <v>&gt; 60,000</v>
      </c>
    </row>
    <row r="435" spans="18:19" x14ac:dyDescent="0.2">
      <c r="R435">
        <v>235804</v>
      </c>
      <c r="S435" t="str" cm="1">
        <f t="array" ref="S435">_xlfn.IFS(
             (R435&lt;10000),"&lt; 10,000",
    AND(R435&gt;=10000, R435&lt;30000),"10,000 - 30,000",
    AND(R435&gt;=30000, R435&lt;60000),"30,000 - 60,000",
             (R435&gt;60000),"&gt; 60,000"
)</f>
        <v>&gt; 60,000</v>
      </c>
    </row>
    <row r="436" spans="18:19" x14ac:dyDescent="0.2">
      <c r="R436">
        <v>18622</v>
      </c>
      <c r="S436" t="str" cm="1">
        <f t="array" ref="S436">_xlfn.IFS(
             (R436&lt;10000),"&lt; 10,000",
    AND(R436&gt;=10000, R436&lt;30000),"10,000 - 30,000",
    AND(R436&gt;=30000, R436&lt;60000),"30,000 - 60,000",
             (R436&gt;60000),"&gt; 60,000"
)</f>
        <v>10,000 - 30,000</v>
      </c>
    </row>
    <row r="437" spans="18:19" x14ac:dyDescent="0.2">
      <c r="R437">
        <v>38814</v>
      </c>
      <c r="S437" t="str" cm="1">
        <f t="array" ref="S437">_xlfn.IFS(
             (R437&lt;10000),"&lt; 10,000",
    AND(R437&gt;=10000, R437&lt;30000),"10,000 - 30,000",
    AND(R437&gt;=30000, R437&lt;60000),"30,000 - 60,000",
             (R437&gt;60000),"&gt; 60,000"
)</f>
        <v>30,000 - 60,000</v>
      </c>
    </row>
    <row r="438" spans="18:19" x14ac:dyDescent="0.2">
      <c r="R438">
        <v>64027</v>
      </c>
      <c r="S438" t="str" cm="1">
        <f t="array" ref="S438">_xlfn.IFS(
             (R438&lt;10000),"&lt; 10,000",
    AND(R438&gt;=10000, R438&lt;30000),"10,000 - 30,000",
    AND(R438&gt;=30000, R438&lt;60000),"30,000 - 60,000",
             (R438&gt;60000),"&gt; 60,000"
)</f>
        <v>&gt; 60,000</v>
      </c>
    </row>
    <row r="439" spans="18:19" x14ac:dyDescent="0.2">
      <c r="R439">
        <v>155927</v>
      </c>
      <c r="S439" t="str" cm="1">
        <f t="array" ref="S439">_xlfn.IFS(
             (R439&lt;10000),"&lt; 10,000",
    AND(R439&gt;=10000, R439&lt;30000),"10,000 - 30,000",
    AND(R439&gt;=30000, R439&lt;60000),"30,000 - 60,000",
             (R439&gt;60000),"&gt; 60,000"
)</f>
        <v>&gt; 60,000</v>
      </c>
    </row>
    <row r="440" spans="18:19" x14ac:dyDescent="0.2">
      <c r="R440">
        <v>181019</v>
      </c>
      <c r="S440" t="str" cm="1">
        <f t="array" ref="S440">_xlfn.IFS(
             (R440&lt;10000),"&lt; 10,000",
    AND(R440&gt;=10000, R440&lt;30000),"10,000 - 30,000",
    AND(R440&gt;=30000, R440&lt;60000),"30,000 - 60,000",
             (R440&gt;60000),"&gt; 60,000"
)</f>
        <v>&gt; 60,000</v>
      </c>
    </row>
    <row r="441" spans="18:19" x14ac:dyDescent="0.2">
      <c r="R441">
        <v>91618</v>
      </c>
      <c r="S441" t="str" cm="1">
        <f t="array" ref="S441">_xlfn.IFS(
             (R441&lt;10000),"&lt; 10,000",
    AND(R441&gt;=10000, R441&lt;30000),"10,000 - 30,000",
    AND(R441&gt;=30000, R441&lt;60000),"30,000 - 60,000",
             (R441&gt;60000),"&gt; 60,000"
)</f>
        <v>&gt; 60,000</v>
      </c>
    </row>
    <row r="442" spans="18:19" x14ac:dyDescent="0.2">
      <c r="R442">
        <v>234638</v>
      </c>
      <c r="S442" t="str" cm="1">
        <f t="array" ref="S442">_xlfn.IFS(
             (R442&lt;10000),"&lt; 10,000",
    AND(R442&gt;=10000, R442&lt;30000),"10,000 - 30,000",
    AND(R442&gt;=30000, R442&lt;60000),"30,000 - 60,000",
             (R442&gt;60000),"&gt; 60,000"
)</f>
        <v>&gt; 60,000</v>
      </c>
    </row>
    <row r="443" spans="18:19" x14ac:dyDescent="0.2">
      <c r="R443">
        <v>213796</v>
      </c>
      <c r="S443" t="str" cm="1">
        <f t="array" ref="S443">_xlfn.IFS(
             (R443&lt;10000),"&lt; 10,000",
    AND(R443&gt;=10000, R443&lt;30000),"10,000 - 30,000",
    AND(R443&gt;=30000, R443&lt;60000),"30,000 - 60,000",
             (R443&gt;60000),"&gt; 60,000"
)</f>
        <v>&gt; 60,000</v>
      </c>
    </row>
    <row r="444" spans="18:19" x14ac:dyDescent="0.2">
      <c r="R444">
        <v>242378</v>
      </c>
      <c r="S444" t="str" cm="1">
        <f t="array" ref="S444">_xlfn.IFS(
             (R444&lt;10000),"&lt; 10,000",
    AND(R444&gt;=10000, R444&lt;30000),"10,000 - 30,000",
    AND(R444&gt;=30000, R444&lt;60000),"30,000 - 60,000",
             (R444&gt;60000),"&gt; 60,000"
)</f>
        <v>&gt; 60,000</v>
      </c>
    </row>
    <row r="445" spans="18:19" x14ac:dyDescent="0.2">
      <c r="R445">
        <v>68256</v>
      </c>
      <c r="S445" t="str" cm="1">
        <f t="array" ref="S445">_xlfn.IFS(
             (R445&lt;10000),"&lt; 10,000",
    AND(R445&gt;=10000, R445&lt;30000),"10,000 - 30,000",
    AND(R445&gt;=30000, R445&lt;60000),"30,000 - 60,000",
             (R445&gt;60000),"&gt; 60,000"
)</f>
        <v>&gt; 60,000</v>
      </c>
    </row>
    <row r="446" spans="18:19" x14ac:dyDescent="0.2">
      <c r="R446">
        <v>4608</v>
      </c>
      <c r="S446" t="str" cm="1">
        <f t="array" ref="S446">_xlfn.IFS(
             (R446&lt;10000),"&lt; 10,000",
    AND(R446&gt;=10000, R446&lt;30000),"10,000 - 30,000",
    AND(R446&gt;=30000, R446&lt;60000),"30,000 - 60,000",
             (R446&gt;60000),"&gt; 60,000"
)</f>
        <v>&lt; 10,000</v>
      </c>
    </row>
    <row r="447" spans="18:19" x14ac:dyDescent="0.2">
      <c r="R447">
        <v>262198</v>
      </c>
      <c r="S447" t="str" cm="1">
        <f t="array" ref="S447">_xlfn.IFS(
             (R447&lt;10000),"&lt; 10,000",
    AND(R447&gt;=10000, R447&lt;30000),"10,000 - 30,000",
    AND(R447&gt;=30000, R447&lt;60000),"30,000 - 60,000",
             (R447&gt;60000),"&gt; 60,000"
)</f>
        <v>&gt; 60,000</v>
      </c>
    </row>
    <row r="448" spans="18:19" x14ac:dyDescent="0.2">
      <c r="R448">
        <v>203553</v>
      </c>
      <c r="S448" t="str" cm="1">
        <f t="array" ref="S448">_xlfn.IFS(
             (R448&lt;10000),"&lt; 10,000",
    AND(R448&gt;=10000, R448&lt;30000),"10,000 - 30,000",
    AND(R448&gt;=30000, R448&lt;60000),"30,000 - 60,000",
             (R448&gt;60000),"&gt; 60,000"
)</f>
        <v>&gt; 60,000</v>
      </c>
    </row>
    <row r="449" spans="18:19" x14ac:dyDescent="0.2">
      <c r="R449">
        <v>252417</v>
      </c>
      <c r="S449" t="str" cm="1">
        <f t="array" ref="S449">_xlfn.IFS(
             (R449&lt;10000),"&lt; 10,000",
    AND(R449&gt;=10000, R449&lt;30000),"10,000 - 30,000",
    AND(R449&gt;=30000, R449&lt;60000),"30,000 - 60,000",
             (R449&gt;60000),"&gt; 60,000"
)</f>
        <v>&gt; 60,000</v>
      </c>
    </row>
    <row r="450" spans="18:19" x14ac:dyDescent="0.2">
      <c r="R450">
        <v>42902</v>
      </c>
      <c r="S450" t="str" cm="1">
        <f t="array" ref="S450">_xlfn.IFS(
             (R450&lt;10000),"&lt; 10,000",
    AND(R450&gt;=10000, R450&lt;30000),"10,000 - 30,000",
    AND(R450&gt;=30000, R450&lt;60000),"30,000 - 60,000",
             (R450&gt;60000),"&gt; 60,000"
)</f>
        <v>30,000 - 60,000</v>
      </c>
    </row>
    <row r="451" spans="18:19" x14ac:dyDescent="0.2">
      <c r="R451">
        <v>116761</v>
      </c>
      <c r="S451" t="str" cm="1">
        <f t="array" ref="S451">_xlfn.IFS(
             (R451&lt;10000),"&lt; 10,000",
    AND(R451&gt;=10000, R451&lt;30000),"10,000 - 30,000",
    AND(R451&gt;=30000, R451&lt;60000),"30,000 - 60,000",
             (R451&gt;60000),"&gt; 60,000"
)</f>
        <v>&gt; 60,000</v>
      </c>
    </row>
    <row r="452" spans="18:19" x14ac:dyDescent="0.2">
      <c r="R452">
        <v>181326</v>
      </c>
      <c r="S452" t="str" cm="1">
        <f t="array" ref="S452">_xlfn.IFS(
             (R452&lt;10000),"&lt; 10,000",
    AND(R452&gt;=10000, R452&lt;30000),"10,000 - 30,000",
    AND(R452&gt;=30000, R452&lt;60000),"30,000 - 60,000",
             (R452&gt;60000),"&gt; 60,000"
)</f>
        <v>&gt; 60,000</v>
      </c>
    </row>
    <row r="453" spans="18:19" x14ac:dyDescent="0.2">
      <c r="R453">
        <v>286699</v>
      </c>
      <c r="S453" t="str" cm="1">
        <f t="array" ref="S453">_xlfn.IFS(
             (R453&lt;10000),"&lt; 10,000",
    AND(R453&gt;=10000, R453&lt;30000),"10,000 - 30,000",
    AND(R453&gt;=30000, R453&lt;60000),"30,000 - 60,000",
             (R453&gt;60000),"&gt; 60,000"
)</f>
        <v>&gt; 60,000</v>
      </c>
    </row>
    <row r="454" spans="18:19" x14ac:dyDescent="0.2">
      <c r="R454">
        <v>149662</v>
      </c>
      <c r="S454" t="str" cm="1">
        <f t="array" ref="S454">_xlfn.IFS(
             (R454&lt;10000),"&lt; 10,000",
    AND(R454&gt;=10000, R454&lt;30000),"10,000 - 30,000",
    AND(R454&gt;=30000, R454&lt;60000),"30,000 - 60,000",
             (R454&gt;60000),"&gt; 60,000"
)</f>
        <v>&gt; 60,000</v>
      </c>
    </row>
    <row r="455" spans="18:19" x14ac:dyDescent="0.2">
      <c r="R455">
        <v>213300</v>
      </c>
      <c r="S455" t="str" cm="1">
        <f t="array" ref="S455">_xlfn.IFS(
             (R455&lt;10000),"&lt; 10,000",
    AND(R455&gt;=10000, R455&lt;30000),"10,000 - 30,000",
    AND(R455&gt;=30000, R455&lt;60000),"30,000 - 60,000",
             (R455&gt;60000),"&gt; 60,000"
)</f>
        <v>&gt; 60,000</v>
      </c>
    </row>
    <row r="456" spans="18:19" x14ac:dyDescent="0.2">
      <c r="R456">
        <v>125458</v>
      </c>
      <c r="S456" t="str" cm="1">
        <f t="array" ref="S456">_xlfn.IFS(
             (R456&lt;10000),"&lt; 10,000",
    AND(R456&gt;=10000, R456&lt;30000),"10,000 - 30,000",
    AND(R456&gt;=30000, R456&lt;60000),"30,000 - 60,000",
             (R456&gt;60000),"&gt; 60,000"
)</f>
        <v>&gt; 60,000</v>
      </c>
    </row>
    <row r="457" spans="18:19" x14ac:dyDescent="0.2">
      <c r="R457">
        <v>61333</v>
      </c>
      <c r="S457" t="str" cm="1">
        <f t="array" ref="S457">_xlfn.IFS(
             (R457&lt;10000),"&lt; 10,000",
    AND(R457&gt;=10000, R457&lt;30000),"10,000 - 30,000",
    AND(R457&gt;=30000, R457&lt;60000),"30,000 - 60,000",
             (R457&gt;60000),"&gt; 60,000"
)</f>
        <v>&gt; 60,000</v>
      </c>
    </row>
    <row r="458" spans="18:19" x14ac:dyDescent="0.2">
      <c r="R458">
        <v>103338</v>
      </c>
      <c r="S458" t="str" cm="1">
        <f t="array" ref="S458">_xlfn.IFS(
             (R458&lt;10000),"&lt; 10,000",
    AND(R458&gt;=10000, R458&lt;30000),"10,000 - 30,000",
    AND(R458&gt;=30000, R458&lt;60000),"30,000 - 60,000",
             (R458&gt;60000),"&gt; 60,000"
)</f>
        <v>&gt; 60,000</v>
      </c>
    </row>
    <row r="459" spans="18:19" x14ac:dyDescent="0.2">
      <c r="R459">
        <v>44978</v>
      </c>
      <c r="S459" t="str" cm="1">
        <f t="array" ref="S459">_xlfn.IFS(
             (R459&lt;10000),"&lt; 10,000",
    AND(R459&gt;=10000, R459&lt;30000),"10,000 - 30,000",
    AND(R459&gt;=30000, R459&lt;60000),"30,000 - 60,000",
             (R459&gt;60000),"&gt; 60,000"
)</f>
        <v>30,000 - 60,000</v>
      </c>
    </row>
    <row r="460" spans="18:19" x14ac:dyDescent="0.2">
      <c r="R460">
        <v>119657</v>
      </c>
      <c r="S460" t="str" cm="1">
        <f t="array" ref="S460">_xlfn.IFS(
             (R460&lt;10000),"&lt; 10,000",
    AND(R460&gt;=10000, R460&lt;30000),"10,000 - 30,000",
    AND(R460&gt;=30000, R460&lt;60000),"30,000 - 60,000",
             (R460&gt;60000),"&gt; 60,000"
)</f>
        <v>&gt; 60,000</v>
      </c>
    </row>
    <row r="461" spans="18:19" x14ac:dyDescent="0.2">
      <c r="R461">
        <v>106537</v>
      </c>
      <c r="S461" t="str" cm="1">
        <f t="array" ref="S461">_xlfn.IFS(
             (R461&lt;10000),"&lt; 10,000",
    AND(R461&gt;=10000, R461&lt;30000),"10,000 - 30,000",
    AND(R461&gt;=30000, R461&lt;60000),"30,000 - 60,000",
             (R461&gt;60000),"&gt; 60,000"
)</f>
        <v>&gt; 60,000</v>
      </c>
    </row>
    <row r="462" spans="18:19" x14ac:dyDescent="0.2">
      <c r="R462">
        <v>228351</v>
      </c>
      <c r="S462" t="str" cm="1">
        <f t="array" ref="S462">_xlfn.IFS(
             (R462&lt;10000),"&lt; 10,000",
    AND(R462&gt;=10000, R462&lt;30000),"10,000 - 30,000",
    AND(R462&gt;=30000, R462&lt;60000),"30,000 - 60,000",
             (R462&gt;60000),"&gt; 60,000"
)</f>
        <v>&gt; 60,000</v>
      </c>
    </row>
    <row r="463" spans="18:19" x14ac:dyDescent="0.2">
      <c r="R463">
        <v>156258</v>
      </c>
      <c r="S463" t="str" cm="1">
        <f t="array" ref="S463">_xlfn.IFS(
             (R463&lt;10000),"&lt; 10,000",
    AND(R463&gt;=10000, R463&lt;30000),"10,000 - 30,000",
    AND(R463&gt;=30000, R463&lt;60000),"30,000 - 60,000",
             (R463&gt;60000),"&gt; 60,000"
)</f>
        <v>&gt; 60,000</v>
      </c>
    </row>
    <row r="464" spans="18:19" x14ac:dyDescent="0.2">
      <c r="R464">
        <v>233628</v>
      </c>
      <c r="S464" t="str" cm="1">
        <f t="array" ref="S464">_xlfn.IFS(
             (R464&lt;10000),"&lt; 10,000",
    AND(R464&gt;=10000, R464&lt;30000),"10,000 - 30,000",
    AND(R464&gt;=30000, R464&lt;60000),"30,000 - 60,000",
             (R464&gt;60000),"&gt; 60,000"
)</f>
        <v>&gt; 60,000</v>
      </c>
    </row>
    <row r="465" spans="18:19" x14ac:dyDescent="0.2">
      <c r="R465">
        <v>238272</v>
      </c>
      <c r="S465" t="str" cm="1">
        <f t="array" ref="S465">_xlfn.IFS(
             (R465&lt;10000),"&lt; 10,000",
    AND(R465&gt;=10000, R465&lt;30000),"10,000 - 30,000",
    AND(R465&gt;=30000, R465&lt;60000),"30,000 - 60,000",
             (R465&gt;60000),"&gt; 60,000"
)</f>
        <v>&gt; 60,000</v>
      </c>
    </row>
    <row r="466" spans="18:19" x14ac:dyDescent="0.2">
      <c r="R466">
        <v>280794</v>
      </c>
      <c r="S466" t="str" cm="1">
        <f t="array" ref="S466">_xlfn.IFS(
             (R466&lt;10000),"&lt; 10,000",
    AND(R466&gt;=10000, R466&lt;30000),"10,000 - 30,000",
    AND(R466&gt;=30000, R466&lt;60000),"30,000 - 60,000",
             (R466&gt;60000),"&gt; 60,000"
)</f>
        <v>&gt; 60,000</v>
      </c>
    </row>
    <row r="467" spans="18:19" x14ac:dyDescent="0.2">
      <c r="R467">
        <v>14058</v>
      </c>
      <c r="S467" t="str" cm="1">
        <f t="array" ref="S467">_xlfn.IFS(
             (R467&lt;10000),"&lt; 10,000",
    AND(R467&gt;=10000, R467&lt;30000),"10,000 - 30,000",
    AND(R467&gt;=30000, R467&lt;60000),"30,000 - 60,000",
             (R467&gt;60000),"&gt; 60,000"
)</f>
        <v>10,000 - 30,000</v>
      </c>
    </row>
    <row r="468" spans="18:19" x14ac:dyDescent="0.2">
      <c r="R468">
        <v>274434</v>
      </c>
      <c r="S468" t="str" cm="1">
        <f t="array" ref="S468">_xlfn.IFS(
             (R468&lt;10000),"&lt; 10,000",
    AND(R468&gt;=10000, R468&lt;30000),"10,000 - 30,000",
    AND(R468&gt;=30000, R468&lt;60000),"30,000 - 60,000",
             (R468&gt;60000),"&gt; 60,000"
)</f>
        <v>&gt; 60,000</v>
      </c>
    </row>
    <row r="469" spans="18:19" x14ac:dyDescent="0.2">
      <c r="R469">
        <v>60419</v>
      </c>
      <c r="S469" t="str" cm="1">
        <f t="array" ref="S469">_xlfn.IFS(
             (R469&lt;10000),"&lt; 10,000",
    AND(R469&gt;=10000, R469&lt;30000),"10,000 - 30,000",
    AND(R469&gt;=30000, R469&lt;60000),"30,000 - 60,000",
             (R469&gt;60000),"&gt; 60,000"
)</f>
        <v>&gt; 60,000</v>
      </c>
    </row>
    <row r="470" spans="18:19" x14ac:dyDescent="0.2">
      <c r="R470">
        <v>98604</v>
      </c>
      <c r="S470" t="str" cm="1">
        <f t="array" ref="S470">_xlfn.IFS(
             (R470&lt;10000),"&lt; 10,000",
    AND(R470&gt;=10000, R470&lt;30000),"10,000 - 30,000",
    AND(R470&gt;=30000, R470&lt;60000),"30,000 - 60,000",
             (R470&gt;60000),"&gt; 60,000"
)</f>
        <v>&gt; 60,000</v>
      </c>
    </row>
    <row r="471" spans="18:19" x14ac:dyDescent="0.2">
      <c r="R471">
        <v>133425</v>
      </c>
      <c r="S471" t="str" cm="1">
        <f t="array" ref="S471">_xlfn.IFS(
             (R471&lt;10000),"&lt; 10,000",
    AND(R471&gt;=10000, R471&lt;30000),"10,000 - 30,000",
    AND(R471&gt;=30000, R471&lt;60000),"30,000 - 60,000",
             (R471&gt;60000),"&gt; 60,000"
)</f>
        <v>&gt; 60,000</v>
      </c>
    </row>
    <row r="472" spans="18:19" x14ac:dyDescent="0.2">
      <c r="R472">
        <v>271816</v>
      </c>
      <c r="S472" t="str" cm="1">
        <f t="array" ref="S472">_xlfn.IFS(
             (R472&lt;10000),"&lt; 10,000",
    AND(R472&gt;=10000, R472&lt;30000),"10,000 - 30,000",
    AND(R472&gt;=30000, R472&lt;60000),"30,000 - 60,000",
             (R472&gt;60000),"&gt; 60,000"
)</f>
        <v>&gt; 60,000</v>
      </c>
    </row>
    <row r="473" spans="18:19" x14ac:dyDescent="0.2">
      <c r="R473">
        <v>247451</v>
      </c>
      <c r="S473" t="str" cm="1">
        <f t="array" ref="S473">_xlfn.IFS(
             (R473&lt;10000),"&lt; 10,000",
    AND(R473&gt;=10000, R473&lt;30000),"10,000 - 30,000",
    AND(R473&gt;=30000, R473&lt;60000),"30,000 - 60,000",
             (R473&gt;60000),"&gt; 60,000"
)</f>
        <v>&gt; 60,000</v>
      </c>
    </row>
    <row r="474" spans="18:19" x14ac:dyDescent="0.2">
      <c r="R474">
        <v>85892</v>
      </c>
      <c r="S474" t="str" cm="1">
        <f t="array" ref="S474">_xlfn.IFS(
             (R474&lt;10000),"&lt; 10,000",
    AND(R474&gt;=10000, R474&lt;30000),"10,000 - 30,000",
    AND(R474&gt;=30000, R474&lt;60000),"30,000 - 60,000",
             (R474&gt;60000),"&gt; 60,000"
)</f>
        <v>&gt; 60,000</v>
      </c>
    </row>
    <row r="475" spans="18:19" x14ac:dyDescent="0.2">
      <c r="R475">
        <v>252610</v>
      </c>
      <c r="S475" t="str" cm="1">
        <f t="array" ref="S475">_xlfn.IFS(
             (R475&lt;10000),"&lt; 10,000",
    AND(R475&gt;=10000, R475&lt;30000),"10,000 - 30,000",
    AND(R475&gt;=30000, R475&lt;60000),"30,000 - 60,000",
             (R475&gt;60000),"&gt; 60,000"
)</f>
        <v>&gt; 60,000</v>
      </c>
    </row>
    <row r="476" spans="18:19" x14ac:dyDescent="0.2">
      <c r="R476">
        <v>282883</v>
      </c>
      <c r="S476" t="str" cm="1">
        <f t="array" ref="S476">_xlfn.IFS(
             (R476&lt;10000),"&lt; 10,000",
    AND(R476&gt;=10000, R476&lt;30000),"10,000 - 30,000",
    AND(R476&gt;=30000, R476&lt;60000),"30,000 - 60,000",
             (R476&gt;60000),"&gt; 60,000"
)</f>
        <v>&gt; 60,000</v>
      </c>
    </row>
    <row r="477" spans="18:19" x14ac:dyDescent="0.2">
      <c r="R477">
        <v>109271</v>
      </c>
      <c r="S477" t="str" cm="1">
        <f t="array" ref="S477">_xlfn.IFS(
             (R477&lt;10000),"&lt; 10,000",
    AND(R477&gt;=10000, R477&lt;30000),"10,000 - 30,000",
    AND(R477&gt;=30000, R477&lt;60000),"30,000 - 60,000",
             (R477&gt;60000),"&gt; 60,000"
)</f>
        <v>&gt; 60,000</v>
      </c>
    </row>
    <row r="478" spans="18:19" x14ac:dyDescent="0.2">
      <c r="R478">
        <v>119566</v>
      </c>
      <c r="S478" t="str" cm="1">
        <f t="array" ref="S478">_xlfn.IFS(
             (R478&lt;10000),"&lt; 10,000",
    AND(R478&gt;=10000, R478&lt;30000),"10,000 - 30,000",
    AND(R478&gt;=30000, R478&lt;60000),"30,000 - 60,000",
             (R478&gt;60000),"&gt; 60,000"
)</f>
        <v>&gt; 60,000</v>
      </c>
    </row>
    <row r="479" spans="18:19" x14ac:dyDescent="0.2">
      <c r="R479">
        <v>54105</v>
      </c>
      <c r="S479" t="str" cm="1">
        <f t="array" ref="S479">_xlfn.IFS(
             (R479&lt;10000),"&lt; 10,000",
    AND(R479&gt;=10000, R479&lt;30000),"10,000 - 30,000",
    AND(R479&gt;=30000, R479&lt;60000),"30,000 - 60,000",
             (R479&gt;60000),"&gt; 60,000"
)</f>
        <v>30,000 - 60,000</v>
      </c>
    </row>
    <row r="480" spans="18:19" x14ac:dyDescent="0.2">
      <c r="R480">
        <v>103185</v>
      </c>
      <c r="S480" t="str" cm="1">
        <f t="array" ref="S480">_xlfn.IFS(
             (R480&lt;10000),"&lt; 10,000",
    AND(R480&gt;=10000, R480&lt;30000),"10,000 - 30,000",
    AND(R480&gt;=30000, R480&lt;60000),"30,000 - 60,000",
             (R480&gt;60000),"&gt; 60,000"
)</f>
        <v>&gt; 60,000</v>
      </c>
    </row>
    <row r="481" spans="18:19" x14ac:dyDescent="0.2">
      <c r="R481">
        <v>227999</v>
      </c>
      <c r="S481" t="str" cm="1">
        <f t="array" ref="S481">_xlfn.IFS(
             (R481&lt;10000),"&lt; 10,000",
    AND(R481&gt;=10000, R481&lt;30000),"10,000 - 30,000",
    AND(R481&gt;=30000, R481&lt;60000),"30,000 - 60,000",
             (R481&gt;60000),"&gt; 60,000"
)</f>
        <v>&gt; 60,000</v>
      </c>
    </row>
    <row r="482" spans="18:19" x14ac:dyDescent="0.2">
      <c r="R482">
        <v>141537</v>
      </c>
      <c r="S482" t="str" cm="1">
        <f t="array" ref="S482">_xlfn.IFS(
             (R482&lt;10000),"&lt; 10,000",
    AND(R482&gt;=10000, R482&lt;30000),"10,000 - 30,000",
    AND(R482&gt;=30000, R482&lt;60000),"30,000 - 60,000",
             (R482&gt;60000),"&gt; 60,000"
)</f>
        <v>&gt; 60,000</v>
      </c>
    </row>
    <row r="483" spans="18:19" x14ac:dyDescent="0.2">
      <c r="R483">
        <v>250524</v>
      </c>
      <c r="S483" t="str" cm="1">
        <f t="array" ref="S483">_xlfn.IFS(
             (R483&lt;10000),"&lt; 10,000",
    AND(R483&gt;=10000, R483&lt;30000),"10,000 - 30,000",
    AND(R483&gt;=30000, R483&lt;60000),"30,000 - 60,000",
             (R483&gt;60000),"&gt; 60,000"
)</f>
        <v>&gt; 60,000</v>
      </c>
    </row>
    <row r="484" spans="18:19" x14ac:dyDescent="0.2">
      <c r="R484">
        <v>163543</v>
      </c>
      <c r="S484" t="str" cm="1">
        <f t="array" ref="S484">_xlfn.IFS(
             (R484&lt;10000),"&lt; 10,000",
    AND(R484&gt;=10000, R484&lt;30000),"10,000 - 30,000",
    AND(R484&gt;=30000, R484&lt;60000),"30,000 - 60,000",
             (R484&gt;60000),"&gt; 60,000"
)</f>
        <v>&gt; 60,000</v>
      </c>
    </row>
    <row r="485" spans="18:19" x14ac:dyDescent="0.2">
      <c r="R485">
        <v>283597</v>
      </c>
      <c r="S485" t="str" cm="1">
        <f t="array" ref="S485">_xlfn.IFS(
             (R485&lt;10000),"&lt; 10,000",
    AND(R485&gt;=10000, R485&lt;30000),"10,000 - 30,000",
    AND(R485&gt;=30000, R485&lt;60000),"30,000 - 60,000",
             (R485&gt;60000),"&gt; 60,000"
)</f>
        <v>&gt; 60,000</v>
      </c>
    </row>
    <row r="486" spans="18:19" x14ac:dyDescent="0.2">
      <c r="R486">
        <v>79401</v>
      </c>
      <c r="S486" t="str" cm="1">
        <f t="array" ref="S486">_xlfn.IFS(
             (R486&lt;10000),"&lt; 10,000",
    AND(R486&gt;=10000, R486&lt;30000),"10,000 - 30,000",
    AND(R486&gt;=30000, R486&lt;60000),"30,000 - 60,000",
             (R486&gt;60000),"&gt; 60,000"
)</f>
        <v>&gt; 60,000</v>
      </c>
    </row>
    <row r="487" spans="18:19" x14ac:dyDescent="0.2">
      <c r="R487">
        <v>125769</v>
      </c>
      <c r="S487" t="str" cm="1">
        <f t="array" ref="S487">_xlfn.IFS(
             (R487&lt;10000),"&lt; 10,000",
    AND(R487&gt;=10000, R487&lt;30000),"10,000 - 30,000",
    AND(R487&gt;=30000, R487&lt;60000),"30,000 - 60,000",
             (R487&gt;60000),"&gt; 60,000"
)</f>
        <v>&gt; 60,000</v>
      </c>
    </row>
    <row r="488" spans="18:19" x14ac:dyDescent="0.2">
      <c r="R488">
        <v>67077</v>
      </c>
      <c r="S488" t="str" cm="1">
        <f t="array" ref="S488">_xlfn.IFS(
             (R488&lt;10000),"&lt; 10,000",
    AND(R488&gt;=10000, R488&lt;30000),"10,000 - 30,000",
    AND(R488&gt;=30000, R488&lt;60000),"30,000 - 60,000",
             (R488&gt;60000),"&gt; 60,000"
)</f>
        <v>&gt; 60,000</v>
      </c>
    </row>
    <row r="489" spans="18:19" x14ac:dyDescent="0.2">
      <c r="R489">
        <v>76257</v>
      </c>
      <c r="S489" t="str" cm="1">
        <f t="array" ref="S489">_xlfn.IFS(
             (R489&lt;10000),"&lt; 10,000",
    AND(R489&gt;=10000, R489&lt;30000),"10,000 - 30,000",
    AND(R489&gt;=30000, R489&lt;60000),"30,000 - 60,000",
             (R489&gt;60000),"&gt; 60,000"
)</f>
        <v>&gt; 60,000</v>
      </c>
    </row>
    <row r="490" spans="18:19" x14ac:dyDescent="0.2">
      <c r="R490">
        <v>220484</v>
      </c>
      <c r="S490" t="str" cm="1">
        <f t="array" ref="S490">_xlfn.IFS(
             (R490&lt;10000),"&lt; 10,000",
    AND(R490&gt;=10000, R490&lt;30000),"10,000 - 30,000",
    AND(R490&gt;=30000, R490&lt;60000),"30,000 - 60,000",
             (R490&gt;60000),"&gt; 60,000"
)</f>
        <v>&gt; 60,000</v>
      </c>
    </row>
    <row r="491" spans="18:19" x14ac:dyDescent="0.2">
      <c r="R491">
        <v>155338</v>
      </c>
      <c r="S491" t="str" cm="1">
        <f t="array" ref="S491">_xlfn.IFS(
             (R491&lt;10000),"&lt; 10,000",
    AND(R491&gt;=10000, R491&lt;30000),"10,000 - 30,000",
    AND(R491&gt;=30000, R491&lt;60000),"30,000 - 60,000",
             (R491&gt;60000),"&gt; 60,000"
)</f>
        <v>&gt; 60,000</v>
      </c>
    </row>
    <row r="492" spans="18:19" x14ac:dyDescent="0.2">
      <c r="R492">
        <v>135166</v>
      </c>
      <c r="S492" t="str" cm="1">
        <f t="array" ref="S492">_xlfn.IFS(
             (R492&lt;10000),"&lt; 10,000",
    AND(R492&gt;=10000, R492&lt;30000),"10,000 - 30,000",
    AND(R492&gt;=30000, R492&lt;60000),"30,000 - 60,000",
             (R492&gt;60000),"&gt; 60,000"
)</f>
        <v>&gt; 60,000</v>
      </c>
    </row>
    <row r="493" spans="18:19" x14ac:dyDescent="0.2">
      <c r="R493">
        <v>22624</v>
      </c>
      <c r="S493" t="str" cm="1">
        <f t="array" ref="S493">_xlfn.IFS(
             (R493&lt;10000),"&lt; 10,000",
    AND(R493&gt;=10000, R493&lt;30000),"10,000 - 30,000",
    AND(R493&gt;=30000, R493&lt;60000),"30,000 - 60,000",
             (R493&gt;60000),"&gt; 60,000"
)</f>
        <v>10,000 - 30,000</v>
      </c>
    </row>
    <row r="494" spans="18:19" x14ac:dyDescent="0.2">
      <c r="R494">
        <v>106780</v>
      </c>
      <c r="S494" t="str" cm="1">
        <f t="array" ref="S494">_xlfn.IFS(
             (R494&lt;10000),"&lt; 10,000",
    AND(R494&gt;=10000, R494&lt;30000),"10,000 - 30,000",
    AND(R494&gt;=30000, R494&lt;60000),"30,000 - 60,000",
             (R494&gt;60000),"&gt; 60,000"
)</f>
        <v>&gt; 60,000</v>
      </c>
    </row>
    <row r="495" spans="18:19" x14ac:dyDescent="0.2">
      <c r="R495">
        <v>40455</v>
      </c>
      <c r="S495" t="str" cm="1">
        <f t="array" ref="S495">_xlfn.IFS(
             (R495&lt;10000),"&lt; 10,000",
    AND(R495&gt;=10000, R495&lt;30000),"10,000 - 30,000",
    AND(R495&gt;=30000, R495&lt;60000),"30,000 - 60,000",
             (R495&gt;60000),"&gt; 60,000"
)</f>
        <v>30,000 - 60,000</v>
      </c>
    </row>
    <row r="496" spans="18:19" x14ac:dyDescent="0.2">
      <c r="R496">
        <v>261935</v>
      </c>
      <c r="S496" t="str" cm="1">
        <f t="array" ref="S496">_xlfn.IFS(
             (R496&lt;10000),"&lt; 10,000",
    AND(R496&gt;=10000, R496&lt;30000),"10,000 - 30,000",
    AND(R496&gt;=30000, R496&lt;60000),"30,000 - 60,000",
             (R496&gt;60000),"&gt; 60,000"
)</f>
        <v>&gt; 60,000</v>
      </c>
    </row>
    <row r="497" spans="18:19" x14ac:dyDescent="0.2">
      <c r="R497">
        <v>164031</v>
      </c>
      <c r="S497" t="str" cm="1">
        <f t="array" ref="S497">_xlfn.IFS(
             (R497&lt;10000),"&lt; 10,000",
    AND(R497&gt;=10000, R497&lt;30000),"10,000 - 30,000",
    AND(R497&gt;=30000, R497&lt;60000),"30,000 - 60,000",
             (R497&gt;60000),"&gt; 60,000"
)</f>
        <v>&gt; 60,000</v>
      </c>
    </row>
    <row r="498" spans="18:19" x14ac:dyDescent="0.2">
      <c r="R498">
        <v>108824</v>
      </c>
      <c r="S498" t="str" cm="1">
        <f t="array" ref="S498">_xlfn.IFS(
             (R498&lt;10000),"&lt; 10,000",
    AND(R498&gt;=10000, R498&lt;30000),"10,000 - 30,000",
    AND(R498&gt;=30000, R498&lt;60000),"30,000 - 60,000",
             (R498&gt;60000),"&gt; 60,000"
)</f>
        <v>&gt; 60,000</v>
      </c>
    </row>
    <row r="499" spans="18:19" x14ac:dyDescent="0.2">
      <c r="R499">
        <v>67506</v>
      </c>
      <c r="S499" t="str" cm="1">
        <f t="array" ref="S499">_xlfn.IFS(
             (R499&lt;10000),"&lt; 10,000",
    AND(R499&gt;=10000, R499&lt;30000),"10,000 - 30,000",
    AND(R499&gt;=30000, R499&lt;60000),"30,000 - 60,000",
             (R499&gt;60000),"&gt; 60,000"
)</f>
        <v>&gt; 60,000</v>
      </c>
    </row>
    <row r="500" spans="18:19" x14ac:dyDescent="0.2">
      <c r="R500">
        <v>198747</v>
      </c>
      <c r="S500" t="str" cm="1">
        <f t="array" ref="S500">_xlfn.IFS(
             (R500&lt;10000),"&lt; 10,000",
    AND(R500&gt;=10000, R500&lt;30000),"10,000 - 30,000",
    AND(R500&gt;=30000, R500&lt;60000),"30,000 - 60,000",
             (R500&gt;60000),"&gt; 60,000"
)</f>
        <v>&gt; 60,000</v>
      </c>
    </row>
    <row r="501" spans="18:19" x14ac:dyDescent="0.2">
      <c r="R501">
        <v>189304</v>
      </c>
      <c r="S501" t="str" cm="1">
        <f t="array" ref="S501">_xlfn.IFS(
             (R501&lt;10000),"&lt; 10,000",
    AND(R501&gt;=10000, R501&lt;30000),"10,000 - 30,000",
    AND(R501&gt;=30000, R501&lt;60000),"30,000 - 60,000",
             (R501&gt;60000),"&gt; 60,000"
)</f>
        <v>&gt; 60,000</v>
      </c>
    </row>
    <row r="502" spans="18:19" x14ac:dyDescent="0.2">
      <c r="R502">
        <v>171550</v>
      </c>
      <c r="S502" t="str" cm="1">
        <f t="array" ref="S502">_xlfn.IFS(
             (R502&lt;10000),"&lt; 10,000",
    AND(R502&gt;=10000, R502&lt;30000),"10,000 - 30,000",
    AND(R502&gt;=30000, R502&lt;60000),"30,000 - 60,000",
             (R502&gt;60000),"&gt; 60,000"
)</f>
        <v>&gt; 60,000</v>
      </c>
    </row>
    <row r="503" spans="18:19" x14ac:dyDescent="0.2">
      <c r="R503">
        <v>49802</v>
      </c>
      <c r="S503" t="str" cm="1">
        <f t="array" ref="S503">_xlfn.IFS(
             (R503&lt;10000),"&lt; 10,000",
    AND(R503&gt;=10000, R503&lt;30000),"10,000 - 30,000",
    AND(R503&gt;=30000, R503&lt;60000),"30,000 - 60,000",
             (R503&gt;60000),"&gt; 60,000"
)</f>
        <v>30,000 - 60,000</v>
      </c>
    </row>
    <row r="504" spans="18:19" x14ac:dyDescent="0.2">
      <c r="R504">
        <v>32528</v>
      </c>
      <c r="S504" t="str" cm="1">
        <f t="array" ref="S504">_xlfn.IFS(
             (R504&lt;10000),"&lt; 10,000",
    AND(R504&gt;=10000, R504&lt;30000),"10,000 - 30,000",
    AND(R504&gt;=30000, R504&lt;60000),"30,000 - 60,000",
             (R504&gt;60000),"&gt; 60,000"
)</f>
        <v>30,000 - 60,000</v>
      </c>
    </row>
    <row r="505" spans="18:19" x14ac:dyDescent="0.2">
      <c r="R505">
        <v>252871</v>
      </c>
      <c r="S505" t="str" cm="1">
        <f t="array" ref="S505">_xlfn.IFS(
             (R505&lt;10000),"&lt; 10,000",
    AND(R505&gt;=10000, R505&lt;30000),"10,000 - 30,000",
    AND(R505&gt;=30000, R505&lt;60000),"30,000 - 60,000",
             (R505&gt;60000),"&gt; 60,000"
)</f>
        <v>&gt; 60,000</v>
      </c>
    </row>
    <row r="506" spans="18:19" x14ac:dyDescent="0.2">
      <c r="R506">
        <v>37887</v>
      </c>
      <c r="S506" t="str" cm="1">
        <f t="array" ref="S506">_xlfn.IFS(
             (R506&lt;10000),"&lt; 10,000",
    AND(R506&gt;=10000, R506&lt;30000),"10,000 - 30,000",
    AND(R506&gt;=30000, R506&lt;60000),"30,000 - 60,000",
             (R506&gt;60000),"&gt; 60,000"
)</f>
        <v>30,000 - 60,000</v>
      </c>
    </row>
    <row r="507" spans="18:19" x14ac:dyDescent="0.2">
      <c r="R507">
        <v>243023</v>
      </c>
      <c r="S507" t="str" cm="1">
        <f t="array" ref="S507">_xlfn.IFS(
             (R507&lt;10000),"&lt; 10,000",
    AND(R507&gt;=10000, R507&lt;30000),"10,000 - 30,000",
    AND(R507&gt;=30000, R507&lt;60000),"30,000 - 60,000",
             (R507&gt;60000),"&gt; 60,000"
)</f>
        <v>&gt; 60,000</v>
      </c>
    </row>
    <row r="508" spans="18:19" x14ac:dyDescent="0.2">
      <c r="R508">
        <v>125014</v>
      </c>
      <c r="S508" t="str" cm="1">
        <f t="array" ref="S508">_xlfn.IFS(
             (R508&lt;10000),"&lt; 10,000",
    AND(R508&gt;=10000, R508&lt;30000),"10,000 - 30,000",
    AND(R508&gt;=30000, R508&lt;60000),"30,000 - 60,000",
             (R508&gt;60000),"&gt; 60,000"
)</f>
        <v>&gt; 60,000</v>
      </c>
    </row>
    <row r="509" spans="18:19" x14ac:dyDescent="0.2">
      <c r="R509">
        <v>225309</v>
      </c>
      <c r="S509" t="str" cm="1">
        <f t="array" ref="S509">_xlfn.IFS(
             (R509&lt;10000),"&lt; 10,000",
    AND(R509&gt;=10000, R509&lt;30000),"10,000 - 30,000",
    AND(R509&gt;=30000, R509&lt;60000),"30,000 - 60,000",
             (R509&gt;60000),"&gt; 60,000"
)</f>
        <v>&gt; 60,000</v>
      </c>
    </row>
    <row r="510" spans="18:19" x14ac:dyDescent="0.2">
      <c r="R510">
        <v>19946</v>
      </c>
      <c r="S510" t="str" cm="1">
        <f t="array" ref="S510">_xlfn.IFS(
             (R510&lt;10000),"&lt; 10,000",
    AND(R510&gt;=10000, R510&lt;30000),"10,000 - 30,000",
    AND(R510&gt;=30000, R510&lt;60000),"30,000 - 60,000",
             (R510&gt;60000),"&gt; 60,000"
)</f>
        <v>10,000 - 30,000</v>
      </c>
    </row>
    <row r="511" spans="18:19" x14ac:dyDescent="0.2">
      <c r="R511">
        <v>34256</v>
      </c>
      <c r="S511" t="str" cm="1">
        <f t="array" ref="S511">_xlfn.IFS(
             (R511&lt;10000),"&lt; 10,000",
    AND(R511&gt;=10000, R511&lt;30000),"10,000 - 30,000",
    AND(R511&gt;=30000, R511&lt;60000),"30,000 - 60,000",
             (R511&gt;60000),"&gt; 60,000"
)</f>
        <v>30,000 - 60,000</v>
      </c>
    </row>
    <row r="512" spans="18:19" x14ac:dyDescent="0.2">
      <c r="R512">
        <v>48326</v>
      </c>
      <c r="S512" t="str" cm="1">
        <f t="array" ref="S512">_xlfn.IFS(
             (R512&lt;10000),"&lt; 10,000",
    AND(R512&gt;=10000, R512&lt;30000),"10,000 - 30,000",
    AND(R512&gt;=30000, R512&lt;60000),"30,000 - 60,000",
             (R512&gt;60000),"&gt; 60,000"
)</f>
        <v>30,000 - 60,000</v>
      </c>
    </row>
    <row r="513" spans="18:19" x14ac:dyDescent="0.2">
      <c r="R513">
        <v>22059</v>
      </c>
      <c r="S513" t="str" cm="1">
        <f t="array" ref="S513">_xlfn.IFS(
             (R513&lt;10000),"&lt; 10,000",
    AND(R513&gt;=10000, R513&lt;30000),"10,000 - 30,000",
    AND(R513&gt;=30000, R513&lt;60000),"30,000 - 60,000",
             (R513&gt;60000),"&gt; 60,000"
)</f>
        <v>10,000 - 30,000</v>
      </c>
    </row>
    <row r="514" spans="18:19" x14ac:dyDescent="0.2">
      <c r="R514">
        <v>82589</v>
      </c>
      <c r="S514" t="str" cm="1">
        <f t="array" ref="S514">_xlfn.IFS(
             (R514&lt;10000),"&lt; 10,000",
    AND(R514&gt;=10000, R514&lt;30000),"10,000 - 30,000",
    AND(R514&gt;=30000, R514&lt;60000),"30,000 - 60,000",
             (R514&gt;60000),"&gt; 60,000"
)</f>
        <v>&gt; 60,000</v>
      </c>
    </row>
    <row r="515" spans="18:19" x14ac:dyDescent="0.2">
      <c r="R515">
        <v>254719</v>
      </c>
      <c r="S515" t="str" cm="1">
        <f t="array" ref="S515">_xlfn.IFS(
             (R515&lt;10000),"&lt; 10,000",
    AND(R515&gt;=10000, R515&lt;30000),"10,000 - 30,000",
    AND(R515&gt;=30000, R515&lt;60000),"30,000 - 60,000",
             (R515&gt;60000),"&gt; 60,000"
)</f>
        <v>&gt; 60,000</v>
      </c>
    </row>
    <row r="516" spans="18:19" x14ac:dyDescent="0.2">
      <c r="R516">
        <v>22534</v>
      </c>
      <c r="S516" t="str" cm="1">
        <f t="array" ref="S516">_xlfn.IFS(
             (R516&lt;10000),"&lt; 10,000",
    AND(R516&gt;=10000, R516&lt;30000),"10,000 - 30,000",
    AND(R516&gt;=30000, R516&lt;60000),"30,000 - 60,000",
             (R516&gt;60000),"&gt; 60,000"
)</f>
        <v>10,000 - 30,000</v>
      </c>
    </row>
    <row r="517" spans="18:19" x14ac:dyDescent="0.2">
      <c r="R517">
        <v>105672</v>
      </c>
      <c r="S517" t="str" cm="1">
        <f t="array" ref="S517">_xlfn.IFS(
             (R517&lt;10000),"&lt; 10,000",
    AND(R517&gt;=10000, R517&lt;30000),"10,000 - 30,000",
    AND(R517&gt;=30000, R517&lt;60000),"30,000 - 60,000",
             (R517&gt;60000),"&gt; 60,000"
)</f>
        <v>&gt; 60,000</v>
      </c>
    </row>
    <row r="518" spans="18:19" x14ac:dyDescent="0.2">
      <c r="R518">
        <v>184223</v>
      </c>
      <c r="S518" t="str" cm="1">
        <f t="array" ref="S518">_xlfn.IFS(
             (R518&lt;10000),"&lt; 10,000",
    AND(R518&gt;=10000, R518&lt;30000),"10,000 - 30,000",
    AND(R518&gt;=30000, R518&lt;60000),"30,000 - 60,000",
             (R518&gt;60000),"&gt; 60,000"
)</f>
        <v>&gt; 60,000</v>
      </c>
    </row>
    <row r="519" spans="18:19" x14ac:dyDescent="0.2">
      <c r="R519">
        <v>66901</v>
      </c>
      <c r="S519" t="str" cm="1">
        <f t="array" ref="S519">_xlfn.IFS(
             (R519&lt;10000),"&lt; 10,000",
    AND(R519&gt;=10000, R519&lt;30000),"10,000 - 30,000",
    AND(R519&gt;=30000, R519&lt;60000),"30,000 - 60,000",
             (R519&gt;60000),"&gt; 60,000"
)</f>
        <v>&gt; 60,000</v>
      </c>
    </row>
    <row r="520" spans="18:19" x14ac:dyDescent="0.2">
      <c r="R520">
        <v>277899</v>
      </c>
      <c r="S520" t="str" cm="1">
        <f t="array" ref="S520">_xlfn.IFS(
             (R520&lt;10000),"&lt; 10,000",
    AND(R520&gt;=10000, R520&lt;30000),"10,000 - 30,000",
    AND(R520&gt;=30000, R520&lt;60000),"30,000 - 60,000",
             (R520&gt;60000),"&gt; 60,000"
)</f>
        <v>&gt; 60,000</v>
      </c>
    </row>
    <row r="521" spans="18:19" x14ac:dyDescent="0.2">
      <c r="R521">
        <v>93756</v>
      </c>
      <c r="S521" t="str" cm="1">
        <f t="array" ref="S521">_xlfn.IFS(
             (R521&lt;10000),"&lt; 10,000",
    AND(R521&gt;=10000, R521&lt;30000),"10,000 - 30,000",
    AND(R521&gt;=30000, R521&lt;60000),"30,000 - 60,000",
             (R521&gt;60000),"&gt; 60,000"
)</f>
        <v>&gt; 60,000</v>
      </c>
    </row>
    <row r="522" spans="18:19" x14ac:dyDescent="0.2">
      <c r="R522">
        <v>159958</v>
      </c>
      <c r="S522" t="str" cm="1">
        <f t="array" ref="S522">_xlfn.IFS(
             (R522&lt;10000),"&lt; 10,000",
    AND(R522&gt;=10000, R522&lt;30000),"10,000 - 30,000",
    AND(R522&gt;=30000, R522&lt;60000),"30,000 - 60,000",
             (R522&gt;60000),"&gt; 60,000"
)</f>
        <v>&gt; 60,000</v>
      </c>
    </row>
    <row r="523" spans="18:19" x14ac:dyDescent="0.2">
      <c r="R523">
        <v>130146</v>
      </c>
      <c r="S523" t="str" cm="1">
        <f t="array" ref="S523">_xlfn.IFS(
             (R523&lt;10000),"&lt; 10,000",
    AND(R523&gt;=10000, R523&lt;30000),"10,000 - 30,000",
    AND(R523&gt;=30000, R523&lt;60000),"30,000 - 60,000",
             (R523&gt;60000),"&gt; 60,000"
)</f>
        <v>&gt; 60,000</v>
      </c>
    </row>
    <row r="524" spans="18:19" x14ac:dyDescent="0.2">
      <c r="R524">
        <v>184285</v>
      </c>
      <c r="S524" t="str" cm="1">
        <f t="array" ref="S524">_xlfn.IFS(
             (R524&lt;10000),"&lt; 10,000",
    AND(R524&gt;=10000, R524&lt;30000),"10,000 - 30,000",
    AND(R524&gt;=30000, R524&lt;60000),"30,000 - 60,000",
             (R524&gt;60000),"&gt; 60,000"
)</f>
        <v>&gt; 60,000</v>
      </c>
    </row>
    <row r="525" spans="18:19" x14ac:dyDescent="0.2">
      <c r="R525">
        <v>221586</v>
      </c>
      <c r="S525" t="str" cm="1">
        <f t="array" ref="S525">_xlfn.IFS(
             (R525&lt;10000),"&lt; 10,000",
    AND(R525&gt;=10000, R525&lt;30000),"10,000 - 30,000",
    AND(R525&gt;=30000, R525&lt;60000),"30,000 - 60,000",
             (R525&gt;60000),"&gt; 60,000"
)</f>
        <v>&gt; 60,000</v>
      </c>
    </row>
    <row r="526" spans="18:19" x14ac:dyDescent="0.2">
      <c r="R526">
        <v>40020</v>
      </c>
      <c r="S526" t="str" cm="1">
        <f t="array" ref="S526">_xlfn.IFS(
             (R526&lt;10000),"&lt; 10,000",
    AND(R526&gt;=10000, R526&lt;30000),"10,000 - 30,000",
    AND(R526&gt;=30000, R526&lt;60000),"30,000 - 60,000",
             (R526&gt;60000),"&gt; 60,000"
)</f>
        <v>30,000 - 60,000</v>
      </c>
    </row>
    <row r="527" spans="18:19" x14ac:dyDescent="0.2">
      <c r="R527">
        <v>201512</v>
      </c>
      <c r="S527" t="str" cm="1">
        <f t="array" ref="S527">_xlfn.IFS(
             (R527&lt;10000),"&lt; 10,000",
    AND(R527&gt;=10000, R527&lt;30000),"10,000 - 30,000",
    AND(R527&gt;=30000, R527&lt;60000),"30,000 - 60,000",
             (R527&gt;60000),"&gt; 60,000"
)</f>
        <v>&gt; 60,000</v>
      </c>
    </row>
    <row r="528" spans="18:19" x14ac:dyDescent="0.2">
      <c r="R528">
        <v>180373</v>
      </c>
      <c r="S528" t="str" cm="1">
        <f t="array" ref="S528">_xlfn.IFS(
             (R528&lt;10000),"&lt; 10,000",
    AND(R528&gt;=10000, R528&lt;30000),"10,000 - 30,000",
    AND(R528&gt;=30000, R528&lt;60000),"30,000 - 60,000",
             (R528&gt;60000),"&gt; 60,000"
)</f>
        <v>&gt; 60,000</v>
      </c>
    </row>
    <row r="529" spans="18:19" x14ac:dyDescent="0.2">
      <c r="R529">
        <v>114382</v>
      </c>
      <c r="S529" t="str" cm="1">
        <f t="array" ref="S529">_xlfn.IFS(
             (R529&lt;10000),"&lt; 10,000",
    AND(R529&gt;=10000, R529&lt;30000),"10,000 - 30,000",
    AND(R529&gt;=30000, R529&lt;60000),"30,000 - 60,000",
             (R529&gt;60000),"&gt; 60,000"
)</f>
        <v>&gt; 60,000</v>
      </c>
    </row>
    <row r="530" spans="18:19" x14ac:dyDescent="0.2">
      <c r="R530">
        <v>211135</v>
      </c>
      <c r="S530" t="str" cm="1">
        <f t="array" ref="S530">_xlfn.IFS(
             (R530&lt;10000),"&lt; 10,000",
    AND(R530&gt;=10000, R530&lt;30000),"10,000 - 30,000",
    AND(R530&gt;=30000, R530&lt;60000),"30,000 - 60,000",
             (R530&gt;60000),"&gt; 60,000"
)</f>
        <v>&gt; 60,000</v>
      </c>
    </row>
    <row r="531" spans="18:19" x14ac:dyDescent="0.2">
      <c r="R531">
        <v>118689</v>
      </c>
      <c r="S531" t="str" cm="1">
        <f t="array" ref="S531">_xlfn.IFS(
             (R531&lt;10000),"&lt; 10,000",
    AND(R531&gt;=10000, R531&lt;30000),"10,000 - 30,000",
    AND(R531&gt;=30000, R531&lt;60000),"30,000 - 60,000",
             (R531&gt;60000),"&gt; 60,000"
)</f>
        <v>&gt; 60,000</v>
      </c>
    </row>
    <row r="532" spans="18:19" x14ac:dyDescent="0.2">
      <c r="R532">
        <v>149589</v>
      </c>
      <c r="S532" t="str" cm="1">
        <f t="array" ref="S532">_xlfn.IFS(
             (R532&lt;10000),"&lt; 10,000",
    AND(R532&gt;=10000, R532&lt;30000),"10,000 - 30,000",
    AND(R532&gt;=30000, R532&lt;60000),"30,000 - 60,000",
             (R532&gt;60000),"&gt; 60,000"
)</f>
        <v>&gt; 60,000</v>
      </c>
    </row>
    <row r="533" spans="18:19" x14ac:dyDescent="0.2">
      <c r="R533">
        <v>84573</v>
      </c>
      <c r="S533" t="str" cm="1">
        <f t="array" ref="S533">_xlfn.IFS(
             (R533&lt;10000),"&lt; 10,000",
    AND(R533&gt;=10000, R533&lt;30000),"10,000 - 30,000",
    AND(R533&gt;=30000, R533&lt;60000),"30,000 - 60,000",
             (R533&gt;60000),"&gt; 60,000"
)</f>
        <v>&gt; 60,000</v>
      </c>
    </row>
    <row r="534" spans="18:19" x14ac:dyDescent="0.2">
      <c r="R534">
        <v>149851</v>
      </c>
      <c r="S534" t="str" cm="1">
        <f t="array" ref="S534">_xlfn.IFS(
             (R534&lt;10000),"&lt; 10,000",
    AND(R534&gt;=10000, R534&lt;30000),"10,000 - 30,000",
    AND(R534&gt;=30000, R534&lt;60000),"30,000 - 60,000",
             (R534&gt;60000),"&gt; 60,000"
)</f>
        <v>&gt; 60,000</v>
      </c>
    </row>
    <row r="535" spans="18:19" x14ac:dyDescent="0.2">
      <c r="R535">
        <v>122979</v>
      </c>
      <c r="S535" t="str" cm="1">
        <f t="array" ref="S535">_xlfn.IFS(
             (R535&lt;10000),"&lt; 10,000",
    AND(R535&gt;=10000, R535&lt;30000),"10,000 - 30,000",
    AND(R535&gt;=30000, R535&lt;60000),"30,000 - 60,000",
             (R535&gt;60000),"&gt; 60,000"
)</f>
        <v>&gt; 60,000</v>
      </c>
    </row>
    <row r="536" spans="18:19" x14ac:dyDescent="0.2">
      <c r="R536">
        <v>180019</v>
      </c>
      <c r="S536" t="str" cm="1">
        <f t="array" ref="S536">_xlfn.IFS(
             (R536&lt;10000),"&lt; 10,000",
    AND(R536&gt;=10000, R536&lt;30000),"10,000 - 30,000",
    AND(R536&gt;=30000, R536&lt;60000),"30,000 - 60,000",
             (R536&gt;60000),"&gt; 60,000"
)</f>
        <v>&gt; 60,000</v>
      </c>
    </row>
    <row r="537" spans="18:19" x14ac:dyDescent="0.2">
      <c r="R537">
        <v>107974</v>
      </c>
      <c r="S537" t="str" cm="1">
        <f t="array" ref="S537">_xlfn.IFS(
             (R537&lt;10000),"&lt; 10,000",
    AND(R537&gt;=10000, R537&lt;30000),"10,000 - 30,000",
    AND(R537&gt;=30000, R537&lt;60000),"30,000 - 60,000",
             (R537&gt;60000),"&gt; 60,000"
)</f>
        <v>&gt; 60,000</v>
      </c>
    </row>
    <row r="538" spans="18:19" x14ac:dyDescent="0.2">
      <c r="R538">
        <v>17393</v>
      </c>
      <c r="S538" t="str" cm="1">
        <f t="array" ref="S538">_xlfn.IFS(
             (R538&lt;10000),"&lt; 10,000",
    AND(R538&gt;=10000, R538&lt;30000),"10,000 - 30,000",
    AND(R538&gt;=30000, R538&lt;60000),"30,000 - 60,000",
             (R538&gt;60000),"&gt; 60,000"
)</f>
        <v>10,000 - 30,000</v>
      </c>
    </row>
    <row r="539" spans="18:19" x14ac:dyDescent="0.2">
      <c r="R539">
        <v>74</v>
      </c>
      <c r="S539" t="str" cm="1">
        <f t="array" ref="S539">_xlfn.IFS(
             (R539&lt;10000),"&lt; 10,000",
    AND(R539&gt;=10000, R539&lt;30000),"10,000 - 30,000",
    AND(R539&gt;=30000, R539&lt;60000),"30,000 - 60,000",
             (R539&gt;60000),"&gt; 60,000"
)</f>
        <v>&lt; 10,000</v>
      </c>
    </row>
    <row r="540" spans="18:19" x14ac:dyDescent="0.2">
      <c r="R540">
        <v>215776</v>
      </c>
      <c r="S540" t="str" cm="1">
        <f t="array" ref="S540">_xlfn.IFS(
             (R540&lt;10000),"&lt; 10,000",
    AND(R540&gt;=10000, R540&lt;30000),"10,000 - 30,000",
    AND(R540&gt;=30000, R540&lt;60000),"30,000 - 60,000",
             (R540&gt;60000),"&gt; 60,000"
)</f>
        <v>&gt; 60,000</v>
      </c>
    </row>
    <row r="541" spans="18:19" x14ac:dyDescent="0.2">
      <c r="R541">
        <v>15423</v>
      </c>
      <c r="S541" t="str" cm="1">
        <f t="array" ref="S541">_xlfn.IFS(
             (R541&lt;10000),"&lt; 10,000",
    AND(R541&gt;=10000, R541&lt;30000),"10,000 - 30,000",
    AND(R541&gt;=30000, R541&lt;60000),"30,000 - 60,000",
             (R541&gt;60000),"&gt; 60,000"
)</f>
        <v>10,000 - 30,000</v>
      </c>
    </row>
    <row r="542" spans="18:19" x14ac:dyDescent="0.2">
      <c r="R542">
        <v>216808</v>
      </c>
      <c r="S542" t="str" cm="1">
        <f t="array" ref="S542">_xlfn.IFS(
             (R542&lt;10000),"&lt; 10,000",
    AND(R542&gt;=10000, R542&lt;30000),"10,000 - 30,000",
    AND(R542&gt;=30000, R542&lt;60000),"30,000 - 60,000",
             (R542&gt;60000),"&gt; 60,000"
)</f>
        <v>&gt; 60,000</v>
      </c>
    </row>
    <row r="543" spans="18:19" x14ac:dyDescent="0.2">
      <c r="R543">
        <v>271492</v>
      </c>
      <c r="S543" t="str" cm="1">
        <f t="array" ref="S543">_xlfn.IFS(
             (R543&lt;10000),"&lt; 10,000",
    AND(R543&gt;=10000, R543&lt;30000),"10,000 - 30,000",
    AND(R543&gt;=30000, R543&lt;60000),"30,000 - 60,000",
             (R543&gt;60000),"&gt; 60,000"
)</f>
        <v>&gt; 60,000</v>
      </c>
    </row>
    <row r="544" spans="18:19" x14ac:dyDescent="0.2">
      <c r="R544">
        <v>23058</v>
      </c>
      <c r="S544" t="str" cm="1">
        <f t="array" ref="S544">_xlfn.IFS(
             (R544&lt;10000),"&lt; 10,000",
    AND(R544&gt;=10000, R544&lt;30000),"10,000 - 30,000",
    AND(R544&gt;=30000, R544&lt;60000),"30,000 - 60,000",
             (R544&gt;60000),"&gt; 60,000"
)</f>
        <v>10,000 - 30,000</v>
      </c>
    </row>
    <row r="545" spans="18:19" x14ac:dyDescent="0.2">
      <c r="R545">
        <v>292193</v>
      </c>
      <c r="S545" t="str" cm="1">
        <f t="array" ref="S545">_xlfn.IFS(
             (R545&lt;10000),"&lt; 10,000",
    AND(R545&gt;=10000, R545&lt;30000),"10,000 - 30,000",
    AND(R545&gt;=30000, R545&lt;60000),"30,000 - 60,000",
             (R545&gt;60000),"&gt; 60,000"
)</f>
        <v>&gt; 60,000</v>
      </c>
    </row>
    <row r="546" spans="18:19" x14ac:dyDescent="0.2">
      <c r="R546">
        <v>100045</v>
      </c>
      <c r="S546" t="str" cm="1">
        <f t="array" ref="S546">_xlfn.IFS(
             (R546&lt;10000),"&lt; 10,000",
    AND(R546&gt;=10000, R546&lt;30000),"10,000 - 30,000",
    AND(R546&gt;=30000, R546&lt;60000),"30,000 - 60,000",
             (R546&gt;60000),"&gt; 60,000"
)</f>
        <v>&gt; 60,000</v>
      </c>
    </row>
    <row r="547" spans="18:19" x14ac:dyDescent="0.2">
      <c r="R547">
        <v>230823</v>
      </c>
      <c r="S547" t="str" cm="1">
        <f t="array" ref="S547">_xlfn.IFS(
             (R547&lt;10000),"&lt; 10,000",
    AND(R547&gt;=10000, R547&lt;30000),"10,000 - 30,000",
    AND(R547&gt;=30000, R547&lt;60000),"30,000 - 60,000",
             (R547&gt;60000),"&gt; 60,000"
)</f>
        <v>&gt; 60,000</v>
      </c>
    </row>
    <row r="548" spans="18:19" x14ac:dyDescent="0.2">
      <c r="R548">
        <v>123389</v>
      </c>
      <c r="S548" t="str" cm="1">
        <f t="array" ref="S548">_xlfn.IFS(
             (R548&lt;10000),"&lt; 10,000",
    AND(R548&gt;=10000, R548&lt;30000),"10,000 - 30,000",
    AND(R548&gt;=30000, R548&lt;60000),"30,000 - 60,000",
             (R548&gt;60000),"&gt; 60,000"
)</f>
        <v>&gt; 60,000</v>
      </c>
    </row>
    <row r="549" spans="18:19" x14ac:dyDescent="0.2">
      <c r="R549">
        <v>87168</v>
      </c>
      <c r="S549" t="str" cm="1">
        <f t="array" ref="S549">_xlfn.IFS(
             (R549&lt;10000),"&lt; 10,000",
    AND(R549&gt;=10000, R549&lt;30000),"10,000 - 30,000",
    AND(R549&gt;=30000, R549&lt;60000),"30,000 - 60,000",
             (R549&gt;60000),"&gt; 60,000"
)</f>
        <v>&gt; 60,000</v>
      </c>
    </row>
    <row r="550" spans="18:19" x14ac:dyDescent="0.2">
      <c r="R550">
        <v>253949</v>
      </c>
      <c r="S550" t="str" cm="1">
        <f t="array" ref="S550">_xlfn.IFS(
             (R550&lt;10000),"&lt; 10,000",
    AND(R550&gt;=10000, R550&lt;30000),"10,000 - 30,000",
    AND(R550&gt;=30000, R550&lt;60000),"30,000 - 60,000",
             (R550&gt;60000),"&gt; 60,000"
)</f>
        <v>&gt; 60,000</v>
      </c>
    </row>
    <row r="551" spans="18:19" x14ac:dyDescent="0.2">
      <c r="R551">
        <v>88202</v>
      </c>
      <c r="S551" t="str" cm="1">
        <f t="array" ref="S551">_xlfn.IFS(
             (R551&lt;10000),"&lt; 10,000",
    AND(R551&gt;=10000, R551&lt;30000),"10,000 - 30,000",
    AND(R551&gt;=30000, R551&lt;60000),"30,000 - 60,000",
             (R551&gt;60000),"&gt; 60,000"
)</f>
        <v>&gt; 60,000</v>
      </c>
    </row>
    <row r="552" spans="18:19" x14ac:dyDescent="0.2">
      <c r="R552">
        <v>89735</v>
      </c>
      <c r="S552" t="str" cm="1">
        <f t="array" ref="S552">_xlfn.IFS(
             (R552&lt;10000),"&lt; 10,000",
    AND(R552&gt;=10000, R552&lt;30000),"10,000 - 30,000",
    AND(R552&gt;=30000, R552&lt;60000),"30,000 - 60,000",
             (R552&gt;60000),"&gt; 60,000"
)</f>
        <v>&gt; 60,000</v>
      </c>
    </row>
    <row r="553" spans="18:19" x14ac:dyDescent="0.2">
      <c r="R553">
        <v>190674</v>
      </c>
      <c r="S553" t="str" cm="1">
        <f t="array" ref="S553">_xlfn.IFS(
             (R553&lt;10000),"&lt; 10,000",
    AND(R553&gt;=10000, R553&lt;30000),"10,000 - 30,000",
    AND(R553&gt;=30000, R553&lt;60000),"30,000 - 60,000",
             (R553&gt;60000),"&gt; 60,000"
)</f>
        <v>&gt; 60,000</v>
      </c>
    </row>
    <row r="554" spans="18:19" x14ac:dyDescent="0.2">
      <c r="R554">
        <v>45399</v>
      </c>
      <c r="S554" t="str" cm="1">
        <f t="array" ref="S554">_xlfn.IFS(
             (R554&lt;10000),"&lt; 10,000",
    AND(R554&gt;=10000, R554&lt;30000),"10,000 - 30,000",
    AND(R554&gt;=30000, R554&lt;60000),"30,000 - 60,000",
             (R554&gt;60000),"&gt; 60,000"
)</f>
        <v>30,000 - 60,000</v>
      </c>
    </row>
    <row r="555" spans="18:19" x14ac:dyDescent="0.2">
      <c r="R555">
        <v>118075</v>
      </c>
      <c r="S555" t="str" cm="1">
        <f t="array" ref="S555">_xlfn.IFS(
             (R555&lt;10000),"&lt; 10,000",
    AND(R555&gt;=10000, R555&lt;30000),"10,000 - 30,000",
    AND(R555&gt;=30000, R555&lt;60000),"30,000 - 60,000",
             (R555&gt;60000),"&gt; 60,000"
)</f>
        <v>&gt; 60,000</v>
      </c>
    </row>
    <row r="556" spans="18:19" x14ac:dyDescent="0.2">
      <c r="R556">
        <v>212962</v>
      </c>
      <c r="S556" t="str" cm="1">
        <f t="array" ref="S556">_xlfn.IFS(
             (R556&lt;10000),"&lt; 10,000",
    AND(R556&gt;=10000, R556&lt;30000),"10,000 - 30,000",
    AND(R556&gt;=30000, R556&lt;60000),"30,000 - 60,000",
             (R556&gt;60000),"&gt; 60,000"
)</f>
        <v>&gt; 60,000</v>
      </c>
    </row>
    <row r="557" spans="18:19" x14ac:dyDescent="0.2">
      <c r="R557">
        <v>222734</v>
      </c>
      <c r="S557" t="str" cm="1">
        <f t="array" ref="S557">_xlfn.IFS(
             (R557&lt;10000),"&lt; 10,000",
    AND(R557&gt;=10000, R557&lt;30000),"10,000 - 30,000",
    AND(R557&gt;=30000, R557&lt;60000),"30,000 - 60,000",
             (R557&gt;60000),"&gt; 60,000"
)</f>
        <v>&gt; 60,000</v>
      </c>
    </row>
    <row r="558" spans="18:19" x14ac:dyDescent="0.2">
      <c r="R558">
        <v>158249</v>
      </c>
      <c r="S558" t="str" cm="1">
        <f t="array" ref="S558">_xlfn.IFS(
             (R558&lt;10000),"&lt; 10,000",
    AND(R558&gt;=10000, R558&lt;30000),"10,000 - 30,000",
    AND(R558&gt;=30000, R558&lt;60000),"30,000 - 60,000",
             (R558&gt;60000),"&gt; 60,000"
)</f>
        <v>&gt; 60,000</v>
      </c>
    </row>
    <row r="559" spans="18:19" x14ac:dyDescent="0.2">
      <c r="R559">
        <v>268020</v>
      </c>
      <c r="S559" t="str" cm="1">
        <f t="array" ref="S559">_xlfn.IFS(
             (R559&lt;10000),"&lt; 10,000",
    AND(R559&gt;=10000, R559&lt;30000),"10,000 - 30,000",
    AND(R559&gt;=30000, R559&lt;60000),"30,000 - 60,000",
             (R559&gt;60000),"&gt; 60,000"
)</f>
        <v>&gt; 60,000</v>
      </c>
    </row>
    <row r="560" spans="18:19" x14ac:dyDescent="0.2">
      <c r="R560">
        <v>102552</v>
      </c>
      <c r="S560" t="str" cm="1">
        <f t="array" ref="S560">_xlfn.IFS(
             (R560&lt;10000),"&lt; 10,000",
    AND(R560&gt;=10000, R560&lt;30000),"10,000 - 30,000",
    AND(R560&gt;=30000, R560&lt;60000),"30,000 - 60,000",
             (R560&gt;60000),"&gt; 60,000"
)</f>
        <v>&gt; 60,000</v>
      </c>
    </row>
    <row r="561" spans="18:19" x14ac:dyDescent="0.2">
      <c r="R561">
        <v>96421</v>
      </c>
      <c r="S561" t="str" cm="1">
        <f t="array" ref="S561">_xlfn.IFS(
             (R561&lt;10000),"&lt; 10,000",
    AND(R561&gt;=10000, R561&lt;30000),"10,000 - 30,000",
    AND(R561&gt;=30000, R561&lt;60000),"30,000 - 60,000",
             (R561&gt;60000),"&gt; 60,000"
)</f>
        <v>&gt; 60,000</v>
      </c>
    </row>
    <row r="562" spans="18:19" x14ac:dyDescent="0.2">
      <c r="R562">
        <v>227142</v>
      </c>
      <c r="S562" t="str" cm="1">
        <f t="array" ref="S562">_xlfn.IFS(
             (R562&lt;10000),"&lt; 10,000",
    AND(R562&gt;=10000, R562&lt;30000),"10,000 - 30,000",
    AND(R562&gt;=30000, R562&lt;60000),"30,000 - 60,000",
             (R562&gt;60000),"&gt; 60,000"
)</f>
        <v>&gt; 60,000</v>
      </c>
    </row>
    <row r="563" spans="18:19" x14ac:dyDescent="0.2">
      <c r="R563">
        <v>265079</v>
      </c>
      <c r="S563" t="str" cm="1">
        <f t="array" ref="S563">_xlfn.IFS(
             (R563&lt;10000),"&lt; 10,000",
    AND(R563&gt;=10000, R563&lt;30000),"10,000 - 30,000",
    AND(R563&gt;=30000, R563&lt;60000),"30,000 - 60,000",
             (R563&gt;60000),"&gt; 60,000"
)</f>
        <v>&gt; 60,000</v>
      </c>
    </row>
    <row r="564" spans="18:19" x14ac:dyDescent="0.2">
      <c r="R564">
        <v>258462</v>
      </c>
      <c r="S564" t="str" cm="1">
        <f t="array" ref="S564">_xlfn.IFS(
             (R564&lt;10000),"&lt; 10,000",
    AND(R564&gt;=10000, R564&lt;30000),"10,000 - 30,000",
    AND(R564&gt;=30000, R564&lt;60000),"30,000 - 60,000",
             (R564&gt;60000),"&gt; 60,000"
)</f>
        <v>&gt; 60,000</v>
      </c>
    </row>
    <row r="565" spans="18:19" x14ac:dyDescent="0.2">
      <c r="R565">
        <v>84889</v>
      </c>
      <c r="S565" t="str" cm="1">
        <f t="array" ref="S565">_xlfn.IFS(
             (R565&lt;10000),"&lt; 10,000",
    AND(R565&gt;=10000, R565&lt;30000),"10,000 - 30,000",
    AND(R565&gt;=30000, R565&lt;60000),"30,000 - 60,000",
             (R565&gt;60000),"&gt; 60,000"
)</f>
        <v>&gt; 60,000</v>
      </c>
    </row>
    <row r="566" spans="18:19" x14ac:dyDescent="0.2">
      <c r="R566">
        <v>193427</v>
      </c>
      <c r="S566" t="str" cm="1">
        <f t="array" ref="S566">_xlfn.IFS(
             (R566&lt;10000),"&lt; 10,000",
    AND(R566&gt;=10000, R566&lt;30000),"10,000 - 30,000",
    AND(R566&gt;=30000, R566&lt;60000),"30,000 - 60,000",
             (R566&gt;60000),"&gt; 60,000"
)</f>
        <v>&gt; 60,000</v>
      </c>
    </row>
    <row r="567" spans="18:19" x14ac:dyDescent="0.2">
      <c r="R567">
        <v>15353</v>
      </c>
      <c r="S567" t="str" cm="1">
        <f t="array" ref="S567">_xlfn.IFS(
             (R567&lt;10000),"&lt; 10,000",
    AND(R567&gt;=10000, R567&lt;30000),"10,000 - 30,000",
    AND(R567&gt;=30000, R567&lt;60000),"30,000 - 60,000",
             (R567&gt;60000),"&gt; 60,000"
)</f>
        <v>10,000 - 30,000</v>
      </c>
    </row>
    <row r="568" spans="18:19" x14ac:dyDescent="0.2">
      <c r="R568">
        <v>95078</v>
      </c>
      <c r="S568" t="str" cm="1">
        <f t="array" ref="S568">_xlfn.IFS(
             (R568&lt;10000),"&lt; 10,000",
    AND(R568&gt;=10000, R568&lt;30000),"10,000 - 30,000",
    AND(R568&gt;=30000, R568&lt;60000),"30,000 - 60,000",
             (R568&gt;60000),"&gt; 60,000"
)</f>
        <v>&gt; 60,000</v>
      </c>
    </row>
    <row r="569" spans="18:19" x14ac:dyDescent="0.2">
      <c r="R569">
        <v>92303</v>
      </c>
      <c r="S569" t="str" cm="1">
        <f t="array" ref="S569">_xlfn.IFS(
             (R569&lt;10000),"&lt; 10,000",
    AND(R569&gt;=10000, R569&lt;30000),"10,000 - 30,000",
    AND(R569&gt;=30000, R569&lt;60000),"30,000 - 60,000",
             (R569&gt;60000),"&gt; 60,000"
)</f>
        <v>&gt; 60,000</v>
      </c>
    </row>
    <row r="570" spans="18:19" x14ac:dyDescent="0.2">
      <c r="R570">
        <v>122843</v>
      </c>
      <c r="S570" t="str" cm="1">
        <f t="array" ref="S570">_xlfn.IFS(
             (R570&lt;10000),"&lt; 10,000",
    AND(R570&gt;=10000, R570&lt;30000),"10,000 - 30,000",
    AND(R570&gt;=30000, R570&lt;60000),"30,000 - 60,000",
             (R570&gt;60000),"&gt; 60,000"
)</f>
        <v>&gt; 60,000</v>
      </c>
    </row>
    <row r="571" spans="18:19" x14ac:dyDescent="0.2">
      <c r="R571">
        <v>203140</v>
      </c>
      <c r="S571" t="str" cm="1">
        <f t="array" ref="S571">_xlfn.IFS(
             (R571&lt;10000),"&lt; 10,000",
    AND(R571&gt;=10000, R571&lt;30000),"10,000 - 30,000",
    AND(R571&gt;=30000, R571&lt;60000),"30,000 - 60,000",
             (R571&gt;60000),"&gt; 60,000"
)</f>
        <v>&gt; 60,000</v>
      </c>
    </row>
    <row r="572" spans="18:19" x14ac:dyDescent="0.2">
      <c r="R572">
        <v>299007</v>
      </c>
      <c r="S572" t="str" cm="1">
        <f t="array" ref="S572">_xlfn.IFS(
             (R572&lt;10000),"&lt; 10,000",
    AND(R572&gt;=10000, R572&lt;30000),"10,000 - 30,000",
    AND(R572&gt;=30000, R572&lt;60000),"30,000 - 60,000",
             (R572&gt;60000),"&gt; 60,000"
)</f>
        <v>&gt; 60,000</v>
      </c>
    </row>
    <row r="573" spans="18:19" x14ac:dyDescent="0.2">
      <c r="R573">
        <v>71037</v>
      </c>
      <c r="S573" t="str" cm="1">
        <f t="array" ref="S573">_xlfn.IFS(
             (R573&lt;10000),"&lt; 10,000",
    AND(R573&gt;=10000, R573&lt;30000),"10,000 - 30,000",
    AND(R573&gt;=30000, R573&lt;60000),"30,000 - 60,000",
             (R573&gt;60000),"&gt; 60,000"
)</f>
        <v>&gt; 60,000</v>
      </c>
    </row>
    <row r="574" spans="18:19" x14ac:dyDescent="0.2">
      <c r="R574">
        <v>190312</v>
      </c>
      <c r="S574" t="str" cm="1">
        <f t="array" ref="S574">_xlfn.IFS(
             (R574&lt;10000),"&lt; 10,000",
    AND(R574&gt;=10000, R574&lt;30000),"10,000 - 30,000",
    AND(R574&gt;=30000, R574&lt;60000),"30,000 - 60,000",
             (R574&gt;60000),"&gt; 60,000"
)</f>
        <v>&gt; 60,000</v>
      </c>
    </row>
    <row r="575" spans="18:19" x14ac:dyDescent="0.2">
      <c r="R575">
        <v>138463</v>
      </c>
      <c r="S575" t="str" cm="1">
        <f t="array" ref="S575">_xlfn.IFS(
             (R575&lt;10000),"&lt; 10,000",
    AND(R575&gt;=10000, R575&lt;30000),"10,000 - 30,000",
    AND(R575&gt;=30000, R575&lt;60000),"30,000 - 60,000",
             (R575&gt;60000),"&gt; 60,000"
)</f>
        <v>&gt; 60,000</v>
      </c>
    </row>
    <row r="576" spans="18:19" x14ac:dyDescent="0.2">
      <c r="R576">
        <v>49206</v>
      </c>
      <c r="S576" t="str" cm="1">
        <f t="array" ref="S576">_xlfn.IFS(
             (R576&lt;10000),"&lt; 10,000",
    AND(R576&gt;=10000, R576&lt;30000),"10,000 - 30,000",
    AND(R576&gt;=30000, R576&lt;60000),"30,000 - 60,000",
             (R576&gt;60000),"&gt; 60,000"
)</f>
        <v>30,000 - 60,000</v>
      </c>
    </row>
    <row r="577" spans="18:19" x14ac:dyDescent="0.2">
      <c r="R577">
        <v>115364</v>
      </c>
      <c r="S577" t="str" cm="1">
        <f t="array" ref="S577">_xlfn.IFS(
             (R577&lt;10000),"&lt; 10,000",
    AND(R577&gt;=10000, R577&lt;30000),"10,000 - 30,000",
    AND(R577&gt;=30000, R577&lt;60000),"30,000 - 60,000",
             (R577&gt;60000),"&gt; 60,000"
)</f>
        <v>&gt; 60,000</v>
      </c>
    </row>
    <row r="578" spans="18:19" x14ac:dyDescent="0.2">
      <c r="R578">
        <v>291239</v>
      </c>
      <c r="S578" t="str" cm="1">
        <f t="array" ref="S578">_xlfn.IFS(
             (R578&lt;10000),"&lt; 10,000",
    AND(R578&gt;=10000, R578&lt;30000),"10,000 - 30,000",
    AND(R578&gt;=30000, R578&lt;60000),"30,000 - 60,000",
             (R578&gt;60000),"&gt; 60,000"
)</f>
        <v>&gt; 60,000</v>
      </c>
    </row>
    <row r="579" spans="18:19" x14ac:dyDescent="0.2">
      <c r="R579">
        <v>270079</v>
      </c>
      <c r="S579" t="str" cm="1">
        <f t="array" ref="S579">_xlfn.IFS(
             (R579&lt;10000),"&lt; 10,000",
    AND(R579&gt;=10000, R579&lt;30000),"10,000 - 30,000",
    AND(R579&gt;=30000, R579&lt;60000),"30,000 - 60,000",
             (R579&gt;60000),"&gt; 60,000"
)</f>
        <v>&gt; 60,000</v>
      </c>
    </row>
    <row r="580" spans="18:19" x14ac:dyDescent="0.2">
      <c r="R580">
        <v>260513</v>
      </c>
      <c r="S580" t="str" cm="1">
        <f t="array" ref="S580">_xlfn.IFS(
             (R580&lt;10000),"&lt; 10,000",
    AND(R580&gt;=10000, R580&lt;30000),"10,000 - 30,000",
    AND(R580&gt;=30000, R580&lt;60000),"30,000 - 60,000",
             (R580&gt;60000),"&gt; 60,000"
)</f>
        <v>&gt; 60,000</v>
      </c>
    </row>
    <row r="581" spans="18:19" x14ac:dyDescent="0.2">
      <c r="R581">
        <v>191330</v>
      </c>
      <c r="S581" t="str" cm="1">
        <f t="array" ref="S581">_xlfn.IFS(
             (R581&lt;10000),"&lt; 10,000",
    AND(R581&gt;=10000, R581&lt;30000),"10,000 - 30,000",
    AND(R581&gt;=30000, R581&lt;60000),"30,000 - 60,000",
             (R581&gt;60000),"&gt; 60,000"
)</f>
        <v>&gt; 60,000</v>
      </c>
    </row>
    <row r="582" spans="18:19" x14ac:dyDescent="0.2">
      <c r="R582">
        <v>133300</v>
      </c>
      <c r="S582" t="str" cm="1">
        <f t="array" ref="S582">_xlfn.IFS(
             (R582&lt;10000),"&lt; 10,000",
    AND(R582&gt;=10000, R582&lt;30000),"10,000 - 30,000",
    AND(R582&gt;=30000, R582&lt;60000),"30,000 - 60,000",
             (R582&gt;60000),"&gt; 60,000"
)</f>
        <v>&gt; 60,000</v>
      </c>
    </row>
    <row r="583" spans="18:19" x14ac:dyDescent="0.2">
      <c r="R583">
        <v>51251</v>
      </c>
      <c r="S583" t="str" cm="1">
        <f t="array" ref="S583">_xlfn.IFS(
             (R583&lt;10000),"&lt; 10,000",
    AND(R583&gt;=10000, R583&lt;30000),"10,000 - 30,000",
    AND(R583&gt;=30000, R583&lt;60000),"30,000 - 60,000",
             (R583&gt;60000),"&gt; 60,000"
)</f>
        <v>30,000 - 60,000</v>
      </c>
    </row>
    <row r="584" spans="18:19" x14ac:dyDescent="0.2">
      <c r="R584">
        <v>48231</v>
      </c>
      <c r="S584" t="str" cm="1">
        <f t="array" ref="S584">_xlfn.IFS(
             (R584&lt;10000),"&lt; 10,000",
    AND(R584&gt;=10000, R584&lt;30000),"10,000 - 30,000",
    AND(R584&gt;=30000, R584&lt;60000),"30,000 - 60,000",
             (R584&gt;60000),"&gt; 60,000"
)</f>
        <v>30,000 - 60,000</v>
      </c>
    </row>
    <row r="585" spans="18:19" x14ac:dyDescent="0.2">
      <c r="R585">
        <v>196832</v>
      </c>
      <c r="S585" t="str" cm="1">
        <f t="array" ref="S585">_xlfn.IFS(
             (R585&lt;10000),"&lt; 10,000",
    AND(R585&gt;=10000, R585&lt;30000),"10,000 - 30,000",
    AND(R585&gt;=30000, R585&lt;60000),"30,000 - 60,000",
             (R585&gt;60000),"&gt; 60,000"
)</f>
        <v>&gt; 60,000</v>
      </c>
    </row>
    <row r="586" spans="18:19" x14ac:dyDescent="0.2">
      <c r="R586">
        <v>49540</v>
      </c>
      <c r="S586" t="str" cm="1">
        <f t="array" ref="S586">_xlfn.IFS(
             (R586&lt;10000),"&lt; 10,000",
    AND(R586&gt;=10000, R586&lt;30000),"10,000 - 30,000",
    AND(R586&gt;=30000, R586&lt;60000),"30,000 - 60,000",
             (R586&gt;60000),"&gt; 60,000"
)</f>
        <v>30,000 - 60,000</v>
      </c>
    </row>
    <row r="587" spans="18:19" x14ac:dyDescent="0.2">
      <c r="R587">
        <v>47950</v>
      </c>
      <c r="S587" t="str" cm="1">
        <f t="array" ref="S587">_xlfn.IFS(
             (R587&lt;10000),"&lt; 10,000",
    AND(R587&gt;=10000, R587&lt;30000),"10,000 - 30,000",
    AND(R587&gt;=30000, R587&lt;60000),"30,000 - 60,000",
             (R587&gt;60000),"&gt; 60,000"
)</f>
        <v>30,000 - 60,000</v>
      </c>
    </row>
    <row r="588" spans="18:19" x14ac:dyDescent="0.2">
      <c r="R588">
        <v>237177</v>
      </c>
      <c r="S588" t="str" cm="1">
        <f t="array" ref="S588">_xlfn.IFS(
             (R588&lt;10000),"&lt; 10,000",
    AND(R588&gt;=10000, R588&lt;30000),"10,000 - 30,000",
    AND(R588&gt;=30000, R588&lt;60000),"30,000 - 60,000",
             (R588&gt;60000),"&gt; 60,000"
)</f>
        <v>&gt; 60,000</v>
      </c>
    </row>
    <row r="589" spans="18:19" x14ac:dyDescent="0.2">
      <c r="R589">
        <v>285572</v>
      </c>
      <c r="S589" t="str" cm="1">
        <f t="array" ref="S589">_xlfn.IFS(
             (R589&lt;10000),"&lt; 10,000",
    AND(R589&gt;=10000, R589&lt;30000),"10,000 - 30,000",
    AND(R589&gt;=30000, R589&lt;60000),"30,000 - 60,000",
             (R589&gt;60000),"&gt; 60,000"
)</f>
        <v>&gt; 60,000</v>
      </c>
    </row>
    <row r="590" spans="18:19" x14ac:dyDescent="0.2">
      <c r="R590">
        <v>263823</v>
      </c>
      <c r="S590" t="str" cm="1">
        <f t="array" ref="S590">_xlfn.IFS(
             (R590&lt;10000),"&lt; 10,000",
    AND(R590&gt;=10000, R590&lt;30000),"10,000 - 30,000",
    AND(R590&gt;=30000, R590&lt;60000),"30,000 - 60,000",
             (R590&gt;60000),"&gt; 60,000"
)</f>
        <v>&gt; 60,000</v>
      </c>
    </row>
    <row r="591" spans="18:19" x14ac:dyDescent="0.2">
      <c r="R591">
        <v>134572</v>
      </c>
      <c r="S591" t="str" cm="1">
        <f t="array" ref="S591">_xlfn.IFS(
             (R591&lt;10000),"&lt; 10,000",
    AND(R591&gt;=10000, R591&lt;30000),"10,000 - 30,000",
    AND(R591&gt;=30000, R591&lt;60000),"30,000 - 60,000",
             (R591&gt;60000),"&gt; 60,000"
)</f>
        <v>&gt; 60,000</v>
      </c>
    </row>
    <row r="592" spans="18:19" x14ac:dyDescent="0.2">
      <c r="R592">
        <v>234754</v>
      </c>
      <c r="S592" t="str" cm="1">
        <f t="array" ref="S592">_xlfn.IFS(
             (R592&lt;10000),"&lt; 10,000",
    AND(R592&gt;=10000, R592&lt;30000),"10,000 - 30,000",
    AND(R592&gt;=30000, R592&lt;60000),"30,000 - 60,000",
             (R592&gt;60000),"&gt; 60,000"
)</f>
        <v>&gt; 60,000</v>
      </c>
    </row>
    <row r="593" spans="18:19" x14ac:dyDescent="0.2">
      <c r="R593">
        <v>248880</v>
      </c>
      <c r="S593" t="str" cm="1">
        <f t="array" ref="S593">_xlfn.IFS(
             (R593&lt;10000),"&lt; 10,000",
    AND(R593&gt;=10000, R593&lt;30000),"10,000 - 30,000",
    AND(R593&gt;=30000, R593&lt;60000),"30,000 - 60,000",
             (R593&gt;60000),"&gt; 60,000"
)</f>
        <v>&gt; 60,000</v>
      </c>
    </row>
    <row r="594" spans="18:19" x14ac:dyDescent="0.2">
      <c r="R594">
        <v>36425</v>
      </c>
      <c r="S594" t="str" cm="1">
        <f t="array" ref="S594">_xlfn.IFS(
             (R594&lt;10000),"&lt; 10,000",
    AND(R594&gt;=10000, R594&lt;30000),"10,000 - 30,000",
    AND(R594&gt;=30000, R594&lt;60000),"30,000 - 60,000",
             (R594&gt;60000),"&gt; 60,000"
)</f>
        <v>30,000 - 60,000</v>
      </c>
    </row>
    <row r="595" spans="18:19" x14ac:dyDescent="0.2">
      <c r="R595">
        <v>189692</v>
      </c>
      <c r="S595" t="str" cm="1">
        <f t="array" ref="S595">_xlfn.IFS(
             (R595&lt;10000),"&lt; 10,000",
    AND(R595&gt;=10000, R595&lt;30000),"10,000 - 30,000",
    AND(R595&gt;=30000, R595&lt;60000),"30,000 - 60,000",
             (R595&gt;60000),"&gt; 60,000"
)</f>
        <v>&gt; 60,000</v>
      </c>
    </row>
    <row r="596" spans="18:19" x14ac:dyDescent="0.2">
      <c r="R596">
        <v>107723</v>
      </c>
      <c r="S596" t="str" cm="1">
        <f t="array" ref="S596">_xlfn.IFS(
             (R596&lt;10000),"&lt; 10,000",
    AND(R596&gt;=10000, R596&lt;30000),"10,000 - 30,000",
    AND(R596&gt;=30000, R596&lt;60000),"30,000 - 60,000",
             (R596&gt;60000),"&gt; 60,000"
)</f>
        <v>&gt; 60,000</v>
      </c>
    </row>
    <row r="597" spans="18:19" x14ac:dyDescent="0.2">
      <c r="R597">
        <v>177464</v>
      </c>
      <c r="S597" t="str" cm="1">
        <f t="array" ref="S597">_xlfn.IFS(
             (R597&lt;10000),"&lt; 10,000",
    AND(R597&gt;=10000, R597&lt;30000),"10,000 - 30,000",
    AND(R597&gt;=30000, R597&lt;60000),"30,000 - 60,000",
             (R597&gt;60000),"&gt; 60,000"
)</f>
        <v>&gt; 60,000</v>
      </c>
    </row>
    <row r="598" spans="18:19" x14ac:dyDescent="0.2">
      <c r="R598">
        <v>104757</v>
      </c>
      <c r="S598" t="str" cm="1">
        <f t="array" ref="S598">_xlfn.IFS(
             (R598&lt;10000),"&lt; 10,000",
    AND(R598&gt;=10000, R598&lt;30000),"10,000 - 30,000",
    AND(R598&gt;=30000, R598&lt;60000),"30,000 - 60,000",
             (R598&gt;60000),"&gt; 60,000"
)</f>
        <v>&gt; 60,000</v>
      </c>
    </row>
    <row r="599" spans="18:19" x14ac:dyDescent="0.2">
      <c r="R599">
        <v>108462</v>
      </c>
      <c r="S599" t="str" cm="1">
        <f t="array" ref="S599">_xlfn.IFS(
             (R599&lt;10000),"&lt; 10,000",
    AND(R599&gt;=10000, R599&lt;30000),"10,000 - 30,000",
    AND(R599&gt;=30000, R599&lt;60000),"30,000 - 60,000",
             (R599&gt;60000),"&gt; 60,000"
)</f>
        <v>&gt; 60,000</v>
      </c>
    </row>
    <row r="600" spans="18:19" x14ac:dyDescent="0.2">
      <c r="R600">
        <v>28342</v>
      </c>
      <c r="S600" t="str" cm="1">
        <f t="array" ref="S600">_xlfn.IFS(
             (R600&lt;10000),"&lt; 10,000",
    AND(R600&gt;=10000, R600&lt;30000),"10,000 - 30,000",
    AND(R600&gt;=30000, R600&lt;60000),"30,000 - 60,000",
             (R600&gt;60000),"&gt; 60,000"
)</f>
        <v>10,000 - 30,000</v>
      </c>
    </row>
    <row r="601" spans="18:19" x14ac:dyDescent="0.2">
      <c r="R601">
        <v>218978</v>
      </c>
      <c r="S601" t="str" cm="1">
        <f t="array" ref="S601">_xlfn.IFS(
             (R601&lt;10000),"&lt; 10,000",
    AND(R601&gt;=10000, R601&lt;30000),"10,000 - 30,000",
    AND(R601&gt;=30000, R601&lt;60000),"30,000 - 60,000",
             (R601&gt;60000),"&gt; 60,000"
)</f>
        <v>&gt; 60,000</v>
      </c>
    </row>
    <row r="602" spans="18:19" x14ac:dyDescent="0.2">
      <c r="R602">
        <v>216924</v>
      </c>
      <c r="S602" t="str" cm="1">
        <f t="array" ref="S602">_xlfn.IFS(
             (R602&lt;10000),"&lt; 10,000",
    AND(R602&gt;=10000, R602&lt;30000),"10,000 - 30,000",
    AND(R602&gt;=30000, R602&lt;60000),"30,000 - 60,000",
             (R602&gt;60000),"&gt; 60,000"
)</f>
        <v>&gt; 60,000</v>
      </c>
    </row>
    <row r="603" spans="18:19" x14ac:dyDescent="0.2">
      <c r="R603">
        <v>136710</v>
      </c>
      <c r="S603" t="str" cm="1">
        <f t="array" ref="S603">_xlfn.IFS(
             (R603&lt;10000),"&lt; 10,000",
    AND(R603&gt;=10000, R603&lt;30000),"10,000 - 30,000",
    AND(R603&gt;=30000, R603&lt;60000),"30,000 - 60,000",
             (R603&gt;60000),"&gt; 60,000"
)</f>
        <v>&gt; 60,000</v>
      </c>
    </row>
    <row r="604" spans="18:19" x14ac:dyDescent="0.2">
      <c r="R604">
        <v>187046</v>
      </c>
      <c r="S604" t="str" cm="1">
        <f t="array" ref="S604">_xlfn.IFS(
             (R604&lt;10000),"&lt; 10,000",
    AND(R604&gt;=10000, R604&lt;30000),"10,000 - 30,000",
    AND(R604&gt;=30000, R604&lt;60000),"30,000 - 60,000",
             (R604&gt;60000),"&gt; 60,000"
)</f>
        <v>&gt; 60,000</v>
      </c>
    </row>
    <row r="605" spans="18:19" x14ac:dyDescent="0.2">
      <c r="R605">
        <v>45510</v>
      </c>
      <c r="S605" t="str" cm="1">
        <f t="array" ref="S605">_xlfn.IFS(
             (R605&lt;10000),"&lt; 10,000",
    AND(R605&gt;=10000, R605&lt;30000),"10,000 - 30,000",
    AND(R605&gt;=30000, R605&lt;60000),"30,000 - 60,000",
             (R605&gt;60000),"&gt; 60,000"
)</f>
        <v>30,000 - 60,000</v>
      </c>
    </row>
    <row r="606" spans="18:19" x14ac:dyDescent="0.2">
      <c r="R606">
        <v>267644</v>
      </c>
      <c r="S606" t="str" cm="1">
        <f t="array" ref="S606">_xlfn.IFS(
             (R606&lt;10000),"&lt; 10,000",
    AND(R606&gt;=10000, R606&lt;30000),"10,000 - 30,000",
    AND(R606&gt;=30000, R606&lt;60000),"30,000 - 60,000",
             (R606&gt;60000),"&gt; 60,000"
)</f>
        <v>&gt; 60,000</v>
      </c>
    </row>
    <row r="607" spans="18:19" x14ac:dyDescent="0.2">
      <c r="R607">
        <v>248863</v>
      </c>
      <c r="S607" t="str" cm="1">
        <f t="array" ref="S607">_xlfn.IFS(
             (R607&lt;10000),"&lt; 10,000",
    AND(R607&gt;=10000, R607&lt;30000),"10,000 - 30,000",
    AND(R607&gt;=30000, R607&lt;60000),"30,000 - 60,000",
             (R607&gt;60000),"&gt; 60,000"
)</f>
        <v>&gt; 60,000</v>
      </c>
    </row>
    <row r="608" spans="18:19" x14ac:dyDescent="0.2">
      <c r="R608">
        <v>112224</v>
      </c>
      <c r="S608" t="str" cm="1">
        <f t="array" ref="S608">_xlfn.IFS(
             (R608&lt;10000),"&lt; 10,000",
    AND(R608&gt;=10000, R608&lt;30000),"10,000 - 30,000",
    AND(R608&gt;=30000, R608&lt;60000),"30,000 - 60,000",
             (R608&gt;60000),"&gt; 60,000"
)</f>
        <v>&gt; 60,000</v>
      </c>
    </row>
    <row r="609" spans="18:19" x14ac:dyDescent="0.2">
      <c r="R609">
        <v>269110</v>
      </c>
      <c r="S609" t="str" cm="1">
        <f t="array" ref="S609">_xlfn.IFS(
             (R609&lt;10000),"&lt; 10,000",
    AND(R609&gt;=10000, R609&lt;30000),"10,000 - 30,000",
    AND(R609&gt;=30000, R609&lt;60000),"30,000 - 60,000",
             (R609&gt;60000),"&gt; 60,000"
)</f>
        <v>&gt; 60,000</v>
      </c>
    </row>
    <row r="610" spans="18:19" x14ac:dyDescent="0.2">
      <c r="R610">
        <v>71600</v>
      </c>
      <c r="S610" t="str" cm="1">
        <f t="array" ref="S610">_xlfn.IFS(
             (R610&lt;10000),"&lt; 10,000",
    AND(R610&gt;=10000, R610&lt;30000),"10,000 - 30,000",
    AND(R610&gt;=30000, R610&lt;60000),"30,000 - 60,000",
             (R610&gt;60000),"&gt; 60,000"
)</f>
        <v>&gt; 60,000</v>
      </c>
    </row>
    <row r="611" spans="18:19" x14ac:dyDescent="0.2">
      <c r="R611">
        <v>167084</v>
      </c>
      <c r="S611" t="str" cm="1">
        <f t="array" ref="S611">_xlfn.IFS(
             (R611&lt;10000),"&lt; 10,000",
    AND(R611&gt;=10000, R611&lt;30000),"10,000 - 30,000",
    AND(R611&gt;=30000, R611&lt;60000),"30,000 - 60,000",
             (R611&gt;60000),"&gt; 60,000"
)</f>
        <v>&gt; 60,000</v>
      </c>
    </row>
    <row r="612" spans="18:19" x14ac:dyDescent="0.2">
      <c r="R612">
        <v>209783</v>
      </c>
      <c r="S612" t="str" cm="1">
        <f t="array" ref="S612">_xlfn.IFS(
             (R612&lt;10000),"&lt; 10,000",
    AND(R612&gt;=10000, R612&lt;30000),"10,000 - 30,000",
    AND(R612&gt;=30000, R612&lt;60000),"30,000 - 60,000",
             (R612&gt;60000),"&gt; 60,000"
)</f>
        <v>&gt; 60,000</v>
      </c>
    </row>
    <row r="613" spans="18:19" x14ac:dyDescent="0.2">
      <c r="R613">
        <v>122782</v>
      </c>
      <c r="S613" t="str" cm="1">
        <f t="array" ref="S613">_xlfn.IFS(
             (R613&lt;10000),"&lt; 10,000",
    AND(R613&gt;=10000, R613&lt;30000),"10,000 - 30,000",
    AND(R613&gt;=30000, R613&lt;60000),"30,000 - 60,000",
             (R613&gt;60000),"&gt; 60,000"
)</f>
        <v>&gt; 60,000</v>
      </c>
    </row>
    <row r="614" spans="18:19" x14ac:dyDescent="0.2">
      <c r="R614">
        <v>44918</v>
      </c>
      <c r="S614" t="str" cm="1">
        <f t="array" ref="S614">_xlfn.IFS(
             (R614&lt;10000),"&lt; 10,000",
    AND(R614&gt;=10000, R614&lt;30000),"10,000 - 30,000",
    AND(R614&gt;=30000, R614&lt;60000),"30,000 - 60,000",
             (R614&gt;60000),"&gt; 60,000"
)</f>
        <v>30,000 - 60,000</v>
      </c>
    </row>
    <row r="615" spans="18:19" x14ac:dyDescent="0.2">
      <c r="R615">
        <v>59350</v>
      </c>
      <c r="S615" t="str" cm="1">
        <f t="array" ref="S615">_xlfn.IFS(
             (R615&lt;10000),"&lt; 10,000",
    AND(R615&gt;=10000, R615&lt;30000),"10,000 - 30,000",
    AND(R615&gt;=30000, R615&lt;60000),"30,000 - 60,000",
             (R615&gt;60000),"&gt; 60,000"
)</f>
        <v>30,000 - 60,000</v>
      </c>
    </row>
    <row r="616" spans="18:19" x14ac:dyDescent="0.2">
      <c r="R616">
        <v>124854</v>
      </c>
      <c r="S616" t="str" cm="1">
        <f t="array" ref="S616">_xlfn.IFS(
             (R616&lt;10000),"&lt; 10,000",
    AND(R616&gt;=10000, R616&lt;30000),"10,000 - 30,000",
    AND(R616&gt;=30000, R616&lt;60000),"30,000 - 60,000",
             (R616&gt;60000),"&gt; 60,000"
)</f>
        <v>&gt; 60,000</v>
      </c>
    </row>
    <row r="617" spans="18:19" x14ac:dyDescent="0.2">
      <c r="R617">
        <v>129658</v>
      </c>
      <c r="S617" t="str" cm="1">
        <f t="array" ref="S617">_xlfn.IFS(
             (R617&lt;10000),"&lt; 10,000",
    AND(R617&gt;=10000, R617&lt;30000),"10,000 - 30,000",
    AND(R617&gt;=30000, R617&lt;60000),"30,000 - 60,000",
             (R617&gt;60000),"&gt; 60,000"
)</f>
        <v>&gt; 60,000</v>
      </c>
    </row>
    <row r="618" spans="18:19" x14ac:dyDescent="0.2">
      <c r="R618">
        <v>174286</v>
      </c>
      <c r="S618" t="str" cm="1">
        <f t="array" ref="S618">_xlfn.IFS(
             (R618&lt;10000),"&lt; 10,000",
    AND(R618&gt;=10000, R618&lt;30000),"10,000 - 30,000",
    AND(R618&gt;=30000, R618&lt;60000),"30,000 - 60,000",
             (R618&gt;60000),"&gt; 60,000"
)</f>
        <v>&gt; 60,000</v>
      </c>
    </row>
    <row r="619" spans="18:19" x14ac:dyDescent="0.2">
      <c r="R619">
        <v>119948</v>
      </c>
      <c r="S619" t="str" cm="1">
        <f t="array" ref="S619">_xlfn.IFS(
             (R619&lt;10000),"&lt; 10,000",
    AND(R619&gt;=10000, R619&lt;30000),"10,000 - 30,000",
    AND(R619&gt;=30000, R619&lt;60000),"30,000 - 60,000",
             (R619&gt;60000),"&gt; 60,000"
)</f>
        <v>&gt; 60,000</v>
      </c>
    </row>
    <row r="620" spans="18:19" x14ac:dyDescent="0.2">
      <c r="R620">
        <v>63543</v>
      </c>
      <c r="S620" t="str" cm="1">
        <f t="array" ref="S620">_xlfn.IFS(
             (R620&lt;10000),"&lt; 10,000",
    AND(R620&gt;=10000, R620&lt;30000),"10,000 - 30,000",
    AND(R620&gt;=30000, R620&lt;60000),"30,000 - 60,000",
             (R620&gt;60000),"&gt; 60,000"
)</f>
        <v>&gt; 60,000</v>
      </c>
    </row>
    <row r="621" spans="18:19" x14ac:dyDescent="0.2">
      <c r="R621">
        <v>123959</v>
      </c>
      <c r="S621" t="str" cm="1">
        <f t="array" ref="S621">_xlfn.IFS(
             (R621&lt;10000),"&lt; 10,000",
    AND(R621&gt;=10000, R621&lt;30000),"10,000 - 30,000",
    AND(R621&gt;=30000, R621&lt;60000),"30,000 - 60,000",
             (R621&gt;60000),"&gt; 60,000"
)</f>
        <v>&gt; 60,000</v>
      </c>
    </row>
    <row r="622" spans="18:19" x14ac:dyDescent="0.2">
      <c r="R622">
        <v>119413</v>
      </c>
      <c r="S622" t="str" cm="1">
        <f t="array" ref="S622">_xlfn.IFS(
             (R622&lt;10000),"&lt; 10,000",
    AND(R622&gt;=10000, R622&lt;30000),"10,000 - 30,000",
    AND(R622&gt;=30000, R622&lt;60000),"30,000 - 60,000",
             (R622&gt;60000),"&gt; 60,000"
)</f>
        <v>&gt; 60,000</v>
      </c>
    </row>
    <row r="623" spans="18:19" x14ac:dyDescent="0.2">
      <c r="R623">
        <v>28405</v>
      </c>
      <c r="S623" t="str" cm="1">
        <f t="array" ref="S623">_xlfn.IFS(
             (R623&lt;10000),"&lt; 10,000",
    AND(R623&gt;=10000, R623&lt;30000),"10,000 - 30,000",
    AND(R623&gt;=30000, R623&lt;60000),"30,000 - 60,000",
             (R623&gt;60000),"&gt; 60,000"
)</f>
        <v>10,000 - 30,000</v>
      </c>
    </row>
    <row r="624" spans="18:19" x14ac:dyDescent="0.2">
      <c r="R624">
        <v>19071</v>
      </c>
      <c r="S624" t="str" cm="1">
        <f t="array" ref="S624">_xlfn.IFS(
             (R624&lt;10000),"&lt; 10,000",
    AND(R624&gt;=10000, R624&lt;30000),"10,000 - 30,000",
    AND(R624&gt;=30000, R624&lt;60000),"30,000 - 60,000",
             (R624&gt;60000),"&gt; 60,000"
)</f>
        <v>10,000 - 30,000</v>
      </c>
    </row>
    <row r="625" spans="18:19" x14ac:dyDescent="0.2">
      <c r="R625">
        <v>96482</v>
      </c>
      <c r="S625" t="str" cm="1">
        <f t="array" ref="S625">_xlfn.IFS(
             (R625&lt;10000),"&lt; 10,000",
    AND(R625&gt;=10000, R625&lt;30000),"10,000 - 30,000",
    AND(R625&gt;=30000, R625&lt;60000),"30,000 - 60,000",
             (R625&gt;60000),"&gt; 60,000"
)</f>
        <v>&gt; 60,000</v>
      </c>
    </row>
    <row r="626" spans="18:19" x14ac:dyDescent="0.2">
      <c r="R626">
        <v>207427</v>
      </c>
      <c r="S626" t="str" cm="1">
        <f t="array" ref="S626">_xlfn.IFS(
             (R626&lt;10000),"&lt; 10,000",
    AND(R626&gt;=10000, R626&lt;30000),"10,000 - 30,000",
    AND(R626&gt;=30000, R626&lt;60000),"30,000 - 60,000",
             (R626&gt;60000),"&gt; 60,000"
)</f>
        <v>&gt; 60,000</v>
      </c>
    </row>
    <row r="627" spans="18:19" x14ac:dyDescent="0.2">
      <c r="R627">
        <v>291400</v>
      </c>
      <c r="S627" t="str" cm="1">
        <f t="array" ref="S627">_xlfn.IFS(
             (R627&lt;10000),"&lt; 10,000",
    AND(R627&gt;=10000, R627&lt;30000),"10,000 - 30,000",
    AND(R627&gt;=30000, R627&lt;60000),"30,000 - 60,000",
             (R627&gt;60000),"&gt; 60,000"
)</f>
        <v>&gt; 60,000</v>
      </c>
    </row>
    <row r="628" spans="18:19" x14ac:dyDescent="0.2">
      <c r="R628">
        <v>41573</v>
      </c>
      <c r="S628" t="str" cm="1">
        <f t="array" ref="S628">_xlfn.IFS(
             (R628&lt;10000),"&lt; 10,000",
    AND(R628&gt;=10000, R628&lt;30000),"10,000 - 30,000",
    AND(R628&gt;=30000, R628&lt;60000),"30,000 - 60,000",
             (R628&gt;60000),"&gt; 60,000"
)</f>
        <v>30,000 - 60,000</v>
      </c>
    </row>
    <row r="629" spans="18:19" x14ac:dyDescent="0.2">
      <c r="R629">
        <v>100141</v>
      </c>
      <c r="S629" t="str" cm="1">
        <f t="array" ref="S629">_xlfn.IFS(
             (R629&lt;10000),"&lt; 10,000",
    AND(R629&gt;=10000, R629&lt;30000),"10,000 - 30,000",
    AND(R629&gt;=30000, R629&lt;60000),"30,000 - 60,000",
             (R629&gt;60000),"&gt; 60,000"
)</f>
        <v>&gt; 60,000</v>
      </c>
    </row>
    <row r="630" spans="18:19" x14ac:dyDescent="0.2">
      <c r="R630">
        <v>128584</v>
      </c>
      <c r="S630" t="str" cm="1">
        <f t="array" ref="S630">_xlfn.IFS(
             (R630&lt;10000),"&lt; 10,000",
    AND(R630&gt;=10000, R630&lt;30000),"10,000 - 30,000",
    AND(R630&gt;=30000, R630&lt;60000),"30,000 - 60,000",
             (R630&gt;60000),"&gt; 60,000"
)</f>
        <v>&gt; 60,000</v>
      </c>
    </row>
    <row r="631" spans="18:19" x14ac:dyDescent="0.2">
      <c r="R631">
        <v>299066</v>
      </c>
      <c r="S631" t="str" cm="1">
        <f t="array" ref="S631">_xlfn.IFS(
             (R631&lt;10000),"&lt; 10,000",
    AND(R631&gt;=10000, R631&lt;30000),"10,000 - 30,000",
    AND(R631&gt;=30000, R631&lt;60000),"30,000 - 60,000",
             (R631&gt;60000),"&gt; 60,000"
)</f>
        <v>&gt; 60,000</v>
      </c>
    </row>
    <row r="632" spans="18:19" x14ac:dyDescent="0.2">
      <c r="R632">
        <v>141943</v>
      </c>
      <c r="S632" t="str" cm="1">
        <f t="array" ref="S632">_xlfn.IFS(
             (R632&lt;10000),"&lt; 10,000",
    AND(R632&gt;=10000, R632&lt;30000),"10,000 - 30,000",
    AND(R632&gt;=30000, R632&lt;60000),"30,000 - 60,000",
             (R632&gt;60000),"&gt; 60,000"
)</f>
        <v>&gt; 60,000</v>
      </c>
    </row>
    <row r="633" spans="18:19" x14ac:dyDescent="0.2">
      <c r="R633">
        <v>263711</v>
      </c>
      <c r="S633" t="str" cm="1">
        <f t="array" ref="S633">_xlfn.IFS(
             (R633&lt;10000),"&lt; 10,000",
    AND(R633&gt;=10000, R633&lt;30000),"10,000 - 30,000",
    AND(R633&gt;=30000, R633&lt;60000),"30,000 - 60,000",
             (R633&gt;60000),"&gt; 60,000"
)</f>
        <v>&gt; 60,000</v>
      </c>
    </row>
    <row r="634" spans="18:19" x14ac:dyDescent="0.2">
      <c r="R634">
        <v>281978</v>
      </c>
      <c r="S634" t="str" cm="1">
        <f t="array" ref="S634">_xlfn.IFS(
             (R634&lt;10000),"&lt; 10,000",
    AND(R634&gt;=10000, R634&lt;30000),"10,000 - 30,000",
    AND(R634&gt;=30000, R634&lt;60000),"30,000 - 60,000",
             (R634&gt;60000),"&gt; 60,000"
)</f>
        <v>&gt; 60,000</v>
      </c>
    </row>
    <row r="635" spans="18:19" x14ac:dyDescent="0.2">
      <c r="R635">
        <v>214459</v>
      </c>
      <c r="S635" t="str" cm="1">
        <f t="array" ref="S635">_xlfn.IFS(
             (R635&lt;10000),"&lt; 10,000",
    AND(R635&gt;=10000, R635&lt;30000),"10,000 - 30,000",
    AND(R635&gt;=30000, R635&lt;60000),"30,000 - 60,000",
             (R635&gt;60000),"&gt; 60,000"
)</f>
        <v>&gt; 60,000</v>
      </c>
    </row>
    <row r="636" spans="18:19" x14ac:dyDescent="0.2">
      <c r="R636">
        <v>159351</v>
      </c>
      <c r="S636" t="str" cm="1">
        <f t="array" ref="S636">_xlfn.IFS(
             (R636&lt;10000),"&lt; 10,000",
    AND(R636&gt;=10000, R636&lt;30000),"10,000 - 30,000",
    AND(R636&gt;=30000, R636&lt;60000),"30,000 - 60,000",
             (R636&gt;60000),"&gt; 60,000"
)</f>
        <v>&gt; 60,000</v>
      </c>
    </row>
    <row r="637" spans="18:19" x14ac:dyDescent="0.2">
      <c r="R637">
        <v>280108</v>
      </c>
      <c r="S637" t="str" cm="1">
        <f t="array" ref="S637">_xlfn.IFS(
             (R637&lt;10000),"&lt; 10,000",
    AND(R637&gt;=10000, R637&lt;30000),"10,000 - 30,000",
    AND(R637&gt;=30000, R637&lt;60000),"30,000 - 60,000",
             (R637&gt;60000),"&gt; 60,000"
)</f>
        <v>&gt; 60,000</v>
      </c>
    </row>
    <row r="638" spans="18:19" x14ac:dyDescent="0.2">
      <c r="R638">
        <v>178509</v>
      </c>
      <c r="S638" t="str" cm="1">
        <f t="array" ref="S638">_xlfn.IFS(
             (R638&lt;10000),"&lt; 10,000",
    AND(R638&gt;=10000, R638&lt;30000),"10,000 - 30,000",
    AND(R638&gt;=30000, R638&lt;60000),"30,000 - 60,000",
             (R638&gt;60000),"&gt; 60,000"
)</f>
        <v>&gt; 60,000</v>
      </c>
    </row>
    <row r="639" spans="18:19" x14ac:dyDescent="0.2">
      <c r="R639">
        <v>17140</v>
      </c>
      <c r="S639" t="str" cm="1">
        <f t="array" ref="S639">_xlfn.IFS(
             (R639&lt;10000),"&lt; 10,000",
    AND(R639&gt;=10000, R639&lt;30000),"10,000 - 30,000",
    AND(R639&gt;=30000, R639&lt;60000),"30,000 - 60,000",
             (R639&gt;60000),"&gt; 60,000"
)</f>
        <v>10,000 - 30,000</v>
      </c>
    </row>
    <row r="640" spans="18:19" x14ac:dyDescent="0.2">
      <c r="R640">
        <v>280103</v>
      </c>
      <c r="S640" t="str" cm="1">
        <f t="array" ref="S640">_xlfn.IFS(
             (R640&lt;10000),"&lt; 10,000",
    AND(R640&gt;=10000, R640&lt;30000),"10,000 - 30,000",
    AND(R640&gt;=30000, R640&lt;60000),"30,000 - 60,000",
             (R640&gt;60000),"&gt; 60,000"
)</f>
        <v>&gt; 60,000</v>
      </c>
    </row>
    <row r="641" spans="18:19" x14ac:dyDescent="0.2">
      <c r="R641">
        <v>97971</v>
      </c>
      <c r="S641" t="str" cm="1">
        <f t="array" ref="S641">_xlfn.IFS(
             (R641&lt;10000),"&lt; 10,000",
    AND(R641&gt;=10000, R641&lt;30000),"10,000 - 30,000",
    AND(R641&gt;=30000, R641&lt;60000),"30,000 - 60,000",
             (R641&gt;60000),"&gt; 60,000"
)</f>
        <v>&gt; 60,000</v>
      </c>
    </row>
    <row r="642" spans="18:19" x14ac:dyDescent="0.2">
      <c r="R642">
        <v>226022</v>
      </c>
      <c r="S642" t="str" cm="1">
        <f t="array" ref="S642">_xlfn.IFS(
             (R642&lt;10000),"&lt; 10,000",
    AND(R642&gt;=10000, R642&lt;30000),"10,000 - 30,000",
    AND(R642&gt;=30000, R642&lt;60000),"30,000 - 60,000",
             (R642&gt;60000),"&gt; 60,000"
)</f>
        <v>&gt; 60,000</v>
      </c>
    </row>
    <row r="643" spans="18:19" x14ac:dyDescent="0.2">
      <c r="R643">
        <v>88330</v>
      </c>
      <c r="S643" t="str" cm="1">
        <f t="array" ref="S643">_xlfn.IFS(
             (R643&lt;10000),"&lt; 10,000",
    AND(R643&gt;=10000, R643&lt;30000),"10,000 - 30,000",
    AND(R643&gt;=30000, R643&lt;60000),"30,000 - 60,000",
             (R643&gt;60000),"&gt; 60,000"
)</f>
        <v>&gt; 60,000</v>
      </c>
    </row>
    <row r="644" spans="18:19" x14ac:dyDescent="0.2">
      <c r="R644">
        <v>251019</v>
      </c>
      <c r="S644" t="str" cm="1">
        <f t="array" ref="S644">_xlfn.IFS(
             (R644&lt;10000),"&lt; 10,000",
    AND(R644&gt;=10000, R644&lt;30000),"10,000 - 30,000",
    AND(R644&gt;=30000, R644&lt;60000),"30,000 - 60,000",
             (R644&gt;60000),"&gt; 60,000"
)</f>
        <v>&gt; 60,000</v>
      </c>
    </row>
    <row r="645" spans="18:19" x14ac:dyDescent="0.2">
      <c r="R645">
        <v>115527</v>
      </c>
      <c r="S645" t="str" cm="1">
        <f t="array" ref="S645">_xlfn.IFS(
             (R645&lt;10000),"&lt; 10,000",
    AND(R645&gt;=10000, R645&lt;30000),"10,000 - 30,000",
    AND(R645&gt;=30000, R645&lt;60000),"30,000 - 60,000",
             (R645&gt;60000),"&gt; 60,000"
)</f>
        <v>&gt; 60,000</v>
      </c>
    </row>
    <row r="646" spans="18:19" x14ac:dyDescent="0.2">
      <c r="R646">
        <v>65158</v>
      </c>
      <c r="S646" t="str" cm="1">
        <f t="array" ref="S646">_xlfn.IFS(
             (R646&lt;10000),"&lt; 10,000",
    AND(R646&gt;=10000, R646&lt;30000),"10,000 - 30,000",
    AND(R646&gt;=30000, R646&lt;60000),"30,000 - 60,000",
             (R646&gt;60000),"&gt; 60,000"
)</f>
        <v>&gt; 60,000</v>
      </c>
    </row>
    <row r="647" spans="18:19" x14ac:dyDescent="0.2">
      <c r="R647">
        <v>136182</v>
      </c>
      <c r="S647" t="str" cm="1">
        <f t="array" ref="S647">_xlfn.IFS(
             (R647&lt;10000),"&lt; 10,000",
    AND(R647&gt;=10000, R647&lt;30000),"10,000 - 30,000",
    AND(R647&gt;=30000, R647&lt;60000),"30,000 - 60,000",
             (R647&gt;60000),"&gt; 60,000"
)</f>
        <v>&gt; 60,000</v>
      </c>
    </row>
    <row r="648" spans="18:19" x14ac:dyDescent="0.2">
      <c r="R648">
        <v>171346</v>
      </c>
      <c r="S648" t="str" cm="1">
        <f t="array" ref="S648">_xlfn.IFS(
             (R648&lt;10000),"&lt; 10,000",
    AND(R648&gt;=10000, R648&lt;30000),"10,000 - 30,000",
    AND(R648&gt;=30000, R648&lt;60000),"30,000 - 60,000",
             (R648&gt;60000),"&gt; 60,000"
)</f>
        <v>&gt; 60,000</v>
      </c>
    </row>
    <row r="649" spans="18:19" x14ac:dyDescent="0.2">
      <c r="R649">
        <v>31189</v>
      </c>
      <c r="S649" t="str" cm="1">
        <f t="array" ref="S649">_xlfn.IFS(
             (R649&lt;10000),"&lt; 10,000",
    AND(R649&gt;=10000, R649&lt;30000),"10,000 - 30,000",
    AND(R649&gt;=30000, R649&lt;60000),"30,000 - 60,000",
             (R649&gt;60000),"&gt; 60,000"
)</f>
        <v>30,000 - 60,000</v>
      </c>
    </row>
    <row r="650" spans="18:19" x14ac:dyDescent="0.2">
      <c r="R650">
        <v>98479</v>
      </c>
      <c r="S650" t="str" cm="1">
        <f t="array" ref="S650">_xlfn.IFS(
             (R650&lt;10000),"&lt; 10,000",
    AND(R650&gt;=10000, R650&lt;30000),"10,000 - 30,000",
    AND(R650&gt;=30000, R650&lt;60000),"30,000 - 60,000",
             (R650&gt;60000),"&gt; 60,000"
)</f>
        <v>&gt; 60,000</v>
      </c>
    </row>
    <row r="651" spans="18:19" x14ac:dyDescent="0.2">
      <c r="R651">
        <v>214493</v>
      </c>
      <c r="S651" t="str" cm="1">
        <f t="array" ref="S651">_xlfn.IFS(
             (R651&lt;10000),"&lt; 10,000",
    AND(R651&gt;=10000, R651&lt;30000),"10,000 - 30,000",
    AND(R651&gt;=30000, R651&lt;60000),"30,000 - 60,000",
             (R651&gt;60000),"&gt; 60,000"
)</f>
        <v>&gt; 60,000</v>
      </c>
    </row>
    <row r="652" spans="18:19" x14ac:dyDescent="0.2">
      <c r="R652">
        <v>238324</v>
      </c>
      <c r="S652" t="str" cm="1">
        <f t="array" ref="S652">_xlfn.IFS(
             (R652&lt;10000),"&lt; 10,000",
    AND(R652&gt;=10000, R652&lt;30000),"10,000 - 30,000",
    AND(R652&gt;=30000, R652&lt;60000),"30,000 - 60,000",
             (R652&gt;60000),"&gt; 60,000"
)</f>
        <v>&gt; 60,000</v>
      </c>
    </row>
    <row r="653" spans="18:19" x14ac:dyDescent="0.2">
      <c r="R653">
        <v>194043</v>
      </c>
      <c r="S653" t="str" cm="1">
        <f t="array" ref="S653">_xlfn.IFS(
             (R653&lt;10000),"&lt; 10,000",
    AND(R653&gt;=10000, R653&lt;30000),"10,000 - 30,000",
    AND(R653&gt;=30000, R653&lt;60000),"30,000 - 60,000",
             (R653&gt;60000),"&gt; 60,000"
)</f>
        <v>&gt; 60,000</v>
      </c>
    </row>
    <row r="654" spans="18:19" x14ac:dyDescent="0.2">
      <c r="R654">
        <v>226584</v>
      </c>
      <c r="S654" t="str" cm="1">
        <f t="array" ref="S654">_xlfn.IFS(
             (R654&lt;10000),"&lt; 10,000",
    AND(R654&gt;=10000, R654&lt;30000),"10,000 - 30,000",
    AND(R654&gt;=30000, R654&lt;60000),"30,000 - 60,000",
             (R654&gt;60000),"&gt; 60,000"
)</f>
        <v>&gt; 60,000</v>
      </c>
    </row>
    <row r="655" spans="18:19" x14ac:dyDescent="0.2">
      <c r="R655">
        <v>233248</v>
      </c>
      <c r="S655" t="str" cm="1">
        <f t="array" ref="S655">_xlfn.IFS(
             (R655&lt;10000),"&lt; 10,000",
    AND(R655&gt;=10000, R655&lt;30000),"10,000 - 30,000",
    AND(R655&gt;=30000, R655&lt;60000),"30,000 - 60,000",
             (R655&gt;60000),"&gt; 60,000"
)</f>
        <v>&gt; 60,000</v>
      </c>
    </row>
    <row r="656" spans="18:19" x14ac:dyDescent="0.2">
      <c r="R656">
        <v>213520</v>
      </c>
      <c r="S656" t="str" cm="1">
        <f t="array" ref="S656">_xlfn.IFS(
             (R656&lt;10000),"&lt; 10,000",
    AND(R656&gt;=10000, R656&lt;30000),"10,000 - 30,000",
    AND(R656&gt;=30000, R656&lt;60000),"30,000 - 60,000",
             (R656&gt;60000),"&gt; 60,000"
)</f>
        <v>&gt; 60,000</v>
      </c>
    </row>
    <row r="657" spans="18:19" x14ac:dyDescent="0.2">
      <c r="R657">
        <v>280967</v>
      </c>
      <c r="S657" t="str" cm="1">
        <f t="array" ref="S657">_xlfn.IFS(
             (R657&lt;10000),"&lt; 10,000",
    AND(R657&gt;=10000, R657&lt;30000),"10,000 - 30,000",
    AND(R657&gt;=30000, R657&lt;60000),"30,000 - 60,000",
             (R657&gt;60000),"&gt; 60,000"
)</f>
        <v>&gt; 60,000</v>
      </c>
    </row>
    <row r="658" spans="18:19" x14ac:dyDescent="0.2">
      <c r="R658">
        <v>51538</v>
      </c>
      <c r="S658" t="str" cm="1">
        <f t="array" ref="S658">_xlfn.IFS(
             (R658&lt;10000),"&lt; 10,000",
    AND(R658&gt;=10000, R658&lt;30000),"10,000 - 30,000",
    AND(R658&gt;=30000, R658&lt;60000),"30,000 - 60,000",
             (R658&gt;60000),"&gt; 60,000"
)</f>
        <v>30,000 - 60,000</v>
      </c>
    </row>
    <row r="659" spans="18:19" x14ac:dyDescent="0.2">
      <c r="R659">
        <v>70195</v>
      </c>
      <c r="S659" t="str" cm="1">
        <f t="array" ref="S659">_xlfn.IFS(
             (R659&lt;10000),"&lt; 10,000",
    AND(R659&gt;=10000, R659&lt;30000),"10,000 - 30,000",
    AND(R659&gt;=30000, R659&lt;60000),"30,000 - 60,000",
             (R659&gt;60000),"&gt; 60,000"
)</f>
        <v>&gt; 60,000</v>
      </c>
    </row>
    <row r="660" spans="18:19" x14ac:dyDescent="0.2">
      <c r="R660">
        <v>139468</v>
      </c>
      <c r="S660" t="str" cm="1">
        <f t="array" ref="S660">_xlfn.IFS(
             (R660&lt;10000),"&lt; 10,000",
    AND(R660&gt;=10000, R660&lt;30000),"10,000 - 30,000",
    AND(R660&gt;=30000, R660&lt;60000),"30,000 - 60,000",
             (R660&gt;60000),"&gt; 60,000"
)</f>
        <v>&gt; 60,000</v>
      </c>
    </row>
    <row r="661" spans="18:19" x14ac:dyDescent="0.2">
      <c r="R661">
        <v>42542</v>
      </c>
      <c r="S661" t="str" cm="1">
        <f t="array" ref="S661">_xlfn.IFS(
             (R661&lt;10000),"&lt; 10,000",
    AND(R661&gt;=10000, R661&lt;30000),"10,000 - 30,000",
    AND(R661&gt;=30000, R661&lt;60000),"30,000 - 60,000",
             (R661&gt;60000),"&gt; 60,000"
)</f>
        <v>30,000 - 60,000</v>
      </c>
    </row>
    <row r="662" spans="18:19" x14ac:dyDescent="0.2">
      <c r="R662">
        <v>192030</v>
      </c>
      <c r="S662" t="str" cm="1">
        <f t="array" ref="S662">_xlfn.IFS(
             (R662&lt;10000),"&lt; 10,000",
    AND(R662&gt;=10000, R662&lt;30000),"10,000 - 30,000",
    AND(R662&gt;=30000, R662&lt;60000),"30,000 - 60,000",
             (R662&gt;60000),"&gt; 60,000"
)</f>
        <v>&gt; 60,000</v>
      </c>
    </row>
    <row r="663" spans="18:19" x14ac:dyDescent="0.2">
      <c r="R663">
        <v>19096</v>
      </c>
      <c r="S663" t="str" cm="1">
        <f t="array" ref="S663">_xlfn.IFS(
             (R663&lt;10000),"&lt; 10,000",
    AND(R663&gt;=10000, R663&lt;30000),"10,000 - 30,000",
    AND(R663&gt;=30000, R663&lt;60000),"30,000 - 60,000",
             (R663&gt;60000),"&gt; 60,000"
)</f>
        <v>10,000 - 30,000</v>
      </c>
    </row>
    <row r="664" spans="18:19" x14ac:dyDescent="0.2">
      <c r="R664">
        <v>273477</v>
      </c>
      <c r="S664" t="str" cm="1">
        <f t="array" ref="S664">_xlfn.IFS(
             (R664&lt;10000),"&lt; 10,000",
    AND(R664&gt;=10000, R664&lt;30000),"10,000 - 30,000",
    AND(R664&gt;=30000, R664&lt;60000),"30,000 - 60,000",
             (R664&gt;60000),"&gt; 60,000"
)</f>
        <v>&gt; 60,000</v>
      </c>
    </row>
    <row r="665" spans="18:19" x14ac:dyDescent="0.2">
      <c r="R665">
        <v>18936</v>
      </c>
      <c r="S665" t="str" cm="1">
        <f t="array" ref="S665">_xlfn.IFS(
             (R665&lt;10000),"&lt; 10,000",
    AND(R665&gt;=10000, R665&lt;30000),"10,000 - 30,000",
    AND(R665&gt;=30000, R665&lt;60000),"30,000 - 60,000",
             (R665&gt;60000),"&gt; 60,000"
)</f>
        <v>10,000 - 30,000</v>
      </c>
    </row>
    <row r="666" spans="18:19" x14ac:dyDescent="0.2">
      <c r="R666">
        <v>182780</v>
      </c>
      <c r="S666" t="str" cm="1">
        <f t="array" ref="S666">_xlfn.IFS(
             (R666&lt;10000),"&lt; 10,000",
    AND(R666&gt;=10000, R666&lt;30000),"10,000 - 30,000",
    AND(R666&gt;=30000, R666&lt;60000),"30,000 - 60,000",
             (R666&gt;60000),"&gt; 60,000"
)</f>
        <v>&gt; 60,000</v>
      </c>
    </row>
    <row r="667" spans="18:19" x14ac:dyDescent="0.2">
      <c r="R667">
        <v>141392</v>
      </c>
      <c r="S667" t="str" cm="1">
        <f t="array" ref="S667">_xlfn.IFS(
             (R667&lt;10000),"&lt; 10,000",
    AND(R667&gt;=10000, R667&lt;30000),"10,000 - 30,000",
    AND(R667&gt;=30000, R667&lt;60000),"30,000 - 60,000",
             (R667&gt;60000),"&gt; 60,000"
)</f>
        <v>&gt; 60,000</v>
      </c>
    </row>
    <row r="668" spans="18:19" x14ac:dyDescent="0.2">
      <c r="R668">
        <v>65564</v>
      </c>
      <c r="S668" t="str" cm="1">
        <f t="array" ref="S668">_xlfn.IFS(
             (R668&lt;10000),"&lt; 10,000",
    AND(R668&gt;=10000, R668&lt;30000),"10,000 - 30,000",
    AND(R668&gt;=30000, R668&lt;60000),"30,000 - 60,000",
             (R668&gt;60000),"&gt; 60,000"
)</f>
        <v>&gt; 60,000</v>
      </c>
    </row>
    <row r="669" spans="18:19" x14ac:dyDescent="0.2">
      <c r="R669">
        <v>125535</v>
      </c>
      <c r="S669" t="str" cm="1">
        <f t="array" ref="S669">_xlfn.IFS(
             (R669&lt;10000),"&lt; 10,000",
    AND(R669&gt;=10000, R669&lt;30000),"10,000 - 30,000",
    AND(R669&gt;=30000, R669&lt;60000),"30,000 - 60,000",
             (R669&gt;60000),"&gt; 60,000"
)</f>
        <v>&gt; 60,000</v>
      </c>
    </row>
    <row r="670" spans="18:19" x14ac:dyDescent="0.2">
      <c r="R670">
        <v>215571</v>
      </c>
      <c r="S670" t="str" cm="1">
        <f t="array" ref="S670">_xlfn.IFS(
             (R670&lt;10000),"&lt; 10,000",
    AND(R670&gt;=10000, R670&lt;30000),"10,000 - 30,000",
    AND(R670&gt;=30000, R670&lt;60000),"30,000 - 60,000",
             (R670&gt;60000),"&gt; 60,000"
)</f>
        <v>&gt; 60,000</v>
      </c>
    </row>
    <row r="671" spans="18:19" x14ac:dyDescent="0.2">
      <c r="R671">
        <v>217374</v>
      </c>
      <c r="S671" t="str" cm="1">
        <f t="array" ref="S671">_xlfn.IFS(
             (R671&lt;10000),"&lt; 10,000",
    AND(R671&gt;=10000, R671&lt;30000),"10,000 - 30,000",
    AND(R671&gt;=30000, R671&lt;60000),"30,000 - 60,000",
             (R671&gt;60000),"&gt; 60,000"
)</f>
        <v>&gt; 60,000</v>
      </c>
    </row>
    <row r="672" spans="18:19" x14ac:dyDescent="0.2">
      <c r="R672">
        <v>173201</v>
      </c>
      <c r="S672" t="str" cm="1">
        <f t="array" ref="S672">_xlfn.IFS(
             (R672&lt;10000),"&lt; 10,000",
    AND(R672&gt;=10000, R672&lt;30000),"10,000 - 30,000",
    AND(R672&gt;=30000, R672&lt;60000),"30,000 - 60,000",
             (R672&gt;60000),"&gt; 60,000"
)</f>
        <v>&gt; 60,000</v>
      </c>
    </row>
    <row r="673" spans="18:19" x14ac:dyDescent="0.2">
      <c r="R673">
        <v>158300</v>
      </c>
      <c r="S673" t="str" cm="1">
        <f t="array" ref="S673">_xlfn.IFS(
             (R673&lt;10000),"&lt; 10,000",
    AND(R673&gt;=10000, R673&lt;30000),"10,000 - 30,000",
    AND(R673&gt;=30000, R673&lt;60000),"30,000 - 60,000",
             (R673&gt;60000),"&gt; 60,000"
)</f>
        <v>&gt; 60,000</v>
      </c>
    </row>
    <row r="674" spans="18:19" x14ac:dyDescent="0.2">
      <c r="R674">
        <v>117267</v>
      </c>
      <c r="S674" t="str" cm="1">
        <f t="array" ref="S674">_xlfn.IFS(
             (R674&lt;10000),"&lt; 10,000",
    AND(R674&gt;=10000, R674&lt;30000),"10,000 - 30,000",
    AND(R674&gt;=30000, R674&lt;60000),"30,000 - 60,000",
             (R674&gt;60000),"&gt; 60,000"
)</f>
        <v>&gt; 60,000</v>
      </c>
    </row>
    <row r="675" spans="18:19" x14ac:dyDescent="0.2">
      <c r="R675">
        <v>181881</v>
      </c>
      <c r="S675" t="str" cm="1">
        <f t="array" ref="S675">_xlfn.IFS(
             (R675&lt;10000),"&lt; 10,000",
    AND(R675&gt;=10000, R675&lt;30000),"10,000 - 30,000",
    AND(R675&gt;=30000, R675&lt;60000),"30,000 - 60,000",
             (R675&gt;60000),"&gt; 60,000"
)</f>
        <v>&gt; 60,000</v>
      </c>
    </row>
    <row r="676" spans="18:19" x14ac:dyDescent="0.2">
      <c r="R676">
        <v>46400</v>
      </c>
      <c r="S676" t="str" cm="1">
        <f t="array" ref="S676">_xlfn.IFS(
             (R676&lt;10000),"&lt; 10,000",
    AND(R676&gt;=10000, R676&lt;30000),"10,000 - 30,000",
    AND(R676&gt;=30000, R676&lt;60000),"30,000 - 60,000",
             (R676&gt;60000),"&gt; 60,000"
)</f>
        <v>30,000 - 60,000</v>
      </c>
    </row>
    <row r="677" spans="18:19" x14ac:dyDescent="0.2">
      <c r="R677">
        <v>125377</v>
      </c>
      <c r="S677" t="str" cm="1">
        <f t="array" ref="S677">_xlfn.IFS(
             (R677&lt;10000),"&lt; 10,000",
    AND(R677&gt;=10000, R677&lt;30000),"10,000 - 30,000",
    AND(R677&gt;=30000, R677&lt;60000),"30,000 - 60,000",
             (R677&gt;60000),"&gt; 60,000"
)</f>
        <v>&gt; 60,000</v>
      </c>
    </row>
    <row r="678" spans="18:19" x14ac:dyDescent="0.2">
      <c r="R678">
        <v>142084</v>
      </c>
      <c r="S678" t="str" cm="1">
        <f t="array" ref="S678">_xlfn.IFS(
             (R678&lt;10000),"&lt; 10,000",
    AND(R678&gt;=10000, R678&lt;30000),"10,000 - 30,000",
    AND(R678&gt;=30000, R678&lt;60000),"30,000 - 60,000",
             (R678&gt;60000),"&gt; 60,000"
)</f>
        <v>&gt; 60,000</v>
      </c>
    </row>
    <row r="679" spans="18:19" x14ac:dyDescent="0.2">
      <c r="R679">
        <v>95579</v>
      </c>
      <c r="S679" t="str" cm="1">
        <f t="array" ref="S679">_xlfn.IFS(
             (R679&lt;10000),"&lt; 10,000",
    AND(R679&gt;=10000, R679&lt;30000),"10,000 - 30,000",
    AND(R679&gt;=30000, R679&lt;60000),"30,000 - 60,000",
             (R679&gt;60000),"&gt; 60,000"
)</f>
        <v>&gt; 60,000</v>
      </c>
    </row>
    <row r="680" spans="18:19" x14ac:dyDescent="0.2">
      <c r="R680">
        <v>275483</v>
      </c>
      <c r="S680" t="str" cm="1">
        <f t="array" ref="S680">_xlfn.IFS(
             (R680&lt;10000),"&lt; 10,000",
    AND(R680&gt;=10000, R680&lt;30000),"10,000 - 30,000",
    AND(R680&gt;=30000, R680&lt;60000),"30,000 - 60,000",
             (R680&gt;60000),"&gt; 60,000"
)</f>
        <v>&gt; 60,000</v>
      </c>
    </row>
    <row r="681" spans="18:19" x14ac:dyDescent="0.2">
      <c r="R681">
        <v>68962</v>
      </c>
      <c r="S681" t="str" cm="1">
        <f t="array" ref="S681">_xlfn.IFS(
             (R681&lt;10000),"&lt; 10,000",
    AND(R681&gt;=10000, R681&lt;30000),"10,000 - 30,000",
    AND(R681&gt;=30000, R681&lt;60000),"30,000 - 60,000",
             (R681&gt;60000),"&gt; 60,000"
)</f>
        <v>&gt; 60,000</v>
      </c>
    </row>
    <row r="682" spans="18:19" x14ac:dyDescent="0.2">
      <c r="R682">
        <v>265548</v>
      </c>
      <c r="S682" t="str" cm="1">
        <f t="array" ref="S682">_xlfn.IFS(
             (R682&lt;10000),"&lt; 10,000",
    AND(R682&gt;=10000, R682&lt;30000),"10,000 - 30,000",
    AND(R682&gt;=30000, R682&lt;60000),"30,000 - 60,000",
             (R682&gt;60000),"&gt; 60,000"
)</f>
        <v>&gt; 60,000</v>
      </c>
    </row>
    <row r="683" spans="18:19" x14ac:dyDescent="0.2">
      <c r="R683">
        <v>161451</v>
      </c>
      <c r="S683" t="str" cm="1">
        <f t="array" ref="S683">_xlfn.IFS(
             (R683&lt;10000),"&lt; 10,000",
    AND(R683&gt;=10000, R683&lt;30000),"10,000 - 30,000",
    AND(R683&gt;=30000, R683&lt;60000),"30,000 - 60,000",
             (R683&gt;60000),"&gt; 60,000"
)</f>
        <v>&gt; 60,000</v>
      </c>
    </row>
    <row r="684" spans="18:19" x14ac:dyDescent="0.2">
      <c r="R684">
        <v>173573</v>
      </c>
      <c r="S684" t="str" cm="1">
        <f t="array" ref="S684">_xlfn.IFS(
             (R684&lt;10000),"&lt; 10,000",
    AND(R684&gt;=10000, R684&lt;30000),"10,000 - 30,000",
    AND(R684&gt;=30000, R684&lt;60000),"30,000 - 60,000",
             (R684&gt;60000),"&gt; 60,000"
)</f>
        <v>&gt; 60,000</v>
      </c>
    </row>
    <row r="685" spans="18:19" x14ac:dyDescent="0.2">
      <c r="R685">
        <v>258410</v>
      </c>
      <c r="S685" t="str" cm="1">
        <f t="array" ref="S685">_xlfn.IFS(
             (R685&lt;10000),"&lt; 10,000",
    AND(R685&gt;=10000, R685&lt;30000),"10,000 - 30,000",
    AND(R685&gt;=30000, R685&lt;60000),"30,000 - 60,000",
             (R685&gt;60000),"&gt; 60,000"
)</f>
        <v>&gt; 60,000</v>
      </c>
    </row>
    <row r="686" spans="18:19" x14ac:dyDescent="0.2">
      <c r="R686">
        <v>68474</v>
      </c>
      <c r="S686" t="str" cm="1">
        <f t="array" ref="S686">_xlfn.IFS(
             (R686&lt;10000),"&lt; 10,000",
    AND(R686&gt;=10000, R686&lt;30000),"10,000 - 30,000",
    AND(R686&gt;=30000, R686&lt;60000),"30,000 - 60,000",
             (R686&gt;60000),"&gt; 60,000"
)</f>
        <v>&gt; 60,000</v>
      </c>
    </row>
    <row r="687" spans="18:19" x14ac:dyDescent="0.2">
      <c r="R687">
        <v>278555</v>
      </c>
      <c r="S687" t="str" cm="1">
        <f t="array" ref="S687">_xlfn.IFS(
             (R687&lt;10000),"&lt; 10,000",
    AND(R687&gt;=10000, R687&lt;30000),"10,000 - 30,000",
    AND(R687&gt;=30000, R687&lt;60000),"30,000 - 60,000",
             (R687&gt;60000),"&gt; 60,000"
)</f>
        <v>&gt; 60,000</v>
      </c>
    </row>
    <row r="688" spans="18:19" x14ac:dyDescent="0.2">
      <c r="R688">
        <v>113357</v>
      </c>
      <c r="S688" t="str" cm="1">
        <f t="array" ref="S688">_xlfn.IFS(
             (R688&lt;10000),"&lt; 10,000",
    AND(R688&gt;=10000, R688&lt;30000),"10,000 - 30,000",
    AND(R688&gt;=30000, R688&lt;60000),"30,000 - 60,000",
             (R688&gt;60000),"&gt; 60,000"
)</f>
        <v>&gt; 60,000</v>
      </c>
    </row>
    <row r="689" spans="18:19" x14ac:dyDescent="0.2">
      <c r="R689">
        <v>118189</v>
      </c>
      <c r="S689" t="str" cm="1">
        <f t="array" ref="S689">_xlfn.IFS(
             (R689&lt;10000),"&lt; 10,000",
    AND(R689&gt;=10000, R689&lt;30000),"10,000 - 30,000",
    AND(R689&gt;=30000, R689&lt;60000),"30,000 - 60,000",
             (R689&gt;60000),"&gt; 60,000"
)</f>
        <v>&gt; 60,000</v>
      </c>
    </row>
    <row r="690" spans="18:19" x14ac:dyDescent="0.2">
      <c r="R690">
        <v>52129</v>
      </c>
      <c r="S690" t="str" cm="1">
        <f t="array" ref="S690">_xlfn.IFS(
             (R690&lt;10000),"&lt; 10,000",
    AND(R690&gt;=10000, R690&lt;30000),"10,000 - 30,000",
    AND(R690&gt;=30000, R690&lt;60000),"30,000 - 60,000",
             (R690&gt;60000),"&gt; 60,000"
)</f>
        <v>30,000 - 60,000</v>
      </c>
    </row>
    <row r="691" spans="18:19" x14ac:dyDescent="0.2">
      <c r="R691">
        <v>1213</v>
      </c>
      <c r="S691" t="str" cm="1">
        <f t="array" ref="S691">_xlfn.IFS(
             (R691&lt;10000),"&lt; 10,000",
    AND(R691&gt;=10000, R691&lt;30000),"10,000 - 30,000",
    AND(R691&gt;=30000, R691&lt;60000),"30,000 - 60,000",
             (R691&gt;60000),"&gt; 60,000"
)</f>
        <v>&lt; 10,000</v>
      </c>
    </row>
    <row r="692" spans="18:19" x14ac:dyDescent="0.2">
      <c r="R692">
        <v>193478</v>
      </c>
      <c r="S692" t="str" cm="1">
        <f t="array" ref="S692">_xlfn.IFS(
             (R692&lt;10000),"&lt; 10,000",
    AND(R692&gt;=10000, R692&lt;30000),"10,000 - 30,000",
    AND(R692&gt;=30000, R692&lt;60000),"30,000 - 60,000",
             (R692&gt;60000),"&gt; 60,000"
)</f>
        <v>&gt; 60,000</v>
      </c>
    </row>
    <row r="693" spans="18:19" x14ac:dyDescent="0.2">
      <c r="R693">
        <v>109544</v>
      </c>
      <c r="S693" t="str" cm="1">
        <f t="array" ref="S693">_xlfn.IFS(
             (R693&lt;10000),"&lt; 10,000",
    AND(R693&gt;=10000, R693&lt;30000),"10,000 - 30,000",
    AND(R693&gt;=30000, R693&lt;60000),"30,000 - 60,000",
             (R693&gt;60000),"&gt; 60,000"
)</f>
        <v>&gt; 60,000</v>
      </c>
    </row>
    <row r="694" spans="18:19" x14ac:dyDescent="0.2">
      <c r="R694">
        <v>145259</v>
      </c>
      <c r="S694" t="str" cm="1">
        <f t="array" ref="S694">_xlfn.IFS(
             (R694&lt;10000),"&lt; 10,000",
    AND(R694&gt;=10000, R694&lt;30000),"10,000 - 30,000",
    AND(R694&gt;=30000, R694&lt;60000),"30,000 - 60,000",
             (R694&gt;60000),"&gt; 60,000"
)</f>
        <v>&gt; 60,000</v>
      </c>
    </row>
    <row r="695" spans="18:19" x14ac:dyDescent="0.2">
      <c r="R695">
        <v>86670</v>
      </c>
      <c r="S695" t="str" cm="1">
        <f t="array" ref="S695">_xlfn.IFS(
             (R695&lt;10000),"&lt; 10,000",
    AND(R695&gt;=10000, R695&lt;30000),"10,000 - 30,000",
    AND(R695&gt;=30000, R695&lt;60000),"30,000 - 60,000",
             (R695&gt;60000),"&gt; 60,000"
)</f>
        <v>&gt; 60,000</v>
      </c>
    </row>
    <row r="696" spans="18:19" x14ac:dyDescent="0.2">
      <c r="R696">
        <v>90870</v>
      </c>
      <c r="S696" t="str" cm="1">
        <f t="array" ref="S696">_xlfn.IFS(
             (R696&lt;10000),"&lt; 10,000",
    AND(R696&gt;=10000, R696&lt;30000),"10,000 - 30,000",
    AND(R696&gt;=30000, R696&lt;60000),"30,000 - 60,000",
             (R696&gt;60000),"&gt; 60,000"
)</f>
        <v>&gt; 60,000</v>
      </c>
    </row>
    <row r="697" spans="18:19" x14ac:dyDescent="0.2">
      <c r="R697">
        <v>88040</v>
      </c>
      <c r="S697" t="str" cm="1">
        <f t="array" ref="S697">_xlfn.IFS(
             (R697&lt;10000),"&lt; 10,000",
    AND(R697&gt;=10000, R697&lt;30000),"10,000 - 30,000",
    AND(R697&gt;=30000, R697&lt;60000),"30,000 - 60,000",
             (R697&gt;60000),"&gt; 60,000"
)</f>
        <v>&gt; 60,000</v>
      </c>
    </row>
    <row r="698" spans="18:19" x14ac:dyDescent="0.2">
      <c r="R698">
        <v>272439</v>
      </c>
      <c r="S698" t="str" cm="1">
        <f t="array" ref="S698">_xlfn.IFS(
             (R698&lt;10000),"&lt; 10,000",
    AND(R698&gt;=10000, R698&lt;30000),"10,000 - 30,000",
    AND(R698&gt;=30000, R698&lt;60000),"30,000 - 60,000",
             (R698&gt;60000),"&gt; 60,000"
)</f>
        <v>&gt; 60,000</v>
      </c>
    </row>
    <row r="699" spans="18:19" x14ac:dyDescent="0.2">
      <c r="R699">
        <v>193942</v>
      </c>
      <c r="S699" t="str" cm="1">
        <f t="array" ref="S699">_xlfn.IFS(
             (R699&lt;10000),"&lt; 10,000",
    AND(R699&gt;=10000, R699&lt;30000),"10,000 - 30,000",
    AND(R699&gt;=30000, R699&lt;60000),"30,000 - 60,000",
             (R699&gt;60000),"&gt; 60,000"
)</f>
        <v>&gt; 60,000</v>
      </c>
    </row>
    <row r="700" spans="18:19" x14ac:dyDescent="0.2">
      <c r="R700">
        <v>286546</v>
      </c>
      <c r="S700" t="str" cm="1">
        <f t="array" ref="S700">_xlfn.IFS(
             (R700&lt;10000),"&lt; 10,000",
    AND(R700&gt;=10000, R700&lt;30000),"10,000 - 30,000",
    AND(R700&gt;=30000, R700&lt;60000),"30,000 - 60,000",
             (R700&gt;60000),"&gt; 60,000"
)</f>
        <v>&gt; 60,000</v>
      </c>
    </row>
    <row r="701" spans="18:19" x14ac:dyDescent="0.2">
      <c r="R701">
        <v>140691</v>
      </c>
      <c r="S701" t="str" cm="1">
        <f t="array" ref="S701">_xlfn.IFS(
             (R701&lt;10000),"&lt; 10,000",
    AND(R701&gt;=10000, R701&lt;30000),"10,000 - 30,000",
    AND(R701&gt;=30000, R701&lt;60000),"30,000 - 60,000",
             (R701&gt;60000),"&gt; 60,000"
)</f>
        <v>&gt; 60,000</v>
      </c>
    </row>
    <row r="702" spans="18:19" x14ac:dyDescent="0.2">
      <c r="R702">
        <v>151802</v>
      </c>
      <c r="S702" t="str" cm="1">
        <f t="array" ref="S702">_xlfn.IFS(
             (R702&lt;10000),"&lt; 10,000",
    AND(R702&gt;=10000, R702&lt;30000),"10,000 - 30,000",
    AND(R702&gt;=30000, R702&lt;60000),"30,000 - 60,000",
             (R702&gt;60000),"&gt; 60,000"
)</f>
        <v>&gt; 60,000</v>
      </c>
    </row>
    <row r="703" spans="18:19" x14ac:dyDescent="0.2">
      <c r="R703">
        <v>47107</v>
      </c>
      <c r="S703" t="str" cm="1">
        <f t="array" ref="S703">_xlfn.IFS(
             (R703&lt;10000),"&lt; 10,000",
    AND(R703&gt;=10000, R703&lt;30000),"10,000 - 30,000",
    AND(R703&gt;=30000, R703&lt;60000),"30,000 - 60,000",
             (R703&gt;60000),"&gt; 60,000"
)</f>
        <v>30,000 - 60,000</v>
      </c>
    </row>
    <row r="704" spans="18:19" x14ac:dyDescent="0.2">
      <c r="R704">
        <v>116244</v>
      </c>
      <c r="S704" t="str" cm="1">
        <f t="array" ref="S704">_xlfn.IFS(
             (R704&lt;10000),"&lt; 10,000",
    AND(R704&gt;=10000, R704&lt;30000),"10,000 - 30,000",
    AND(R704&gt;=30000, R704&lt;60000),"30,000 - 60,000",
             (R704&gt;60000),"&gt; 60,000"
)</f>
        <v>&gt; 60,000</v>
      </c>
    </row>
    <row r="705" spans="18:19" x14ac:dyDescent="0.2">
      <c r="R705">
        <v>248675</v>
      </c>
      <c r="S705" t="str" cm="1">
        <f t="array" ref="S705">_xlfn.IFS(
             (R705&lt;10000),"&lt; 10,000",
    AND(R705&gt;=10000, R705&lt;30000),"10,000 - 30,000",
    AND(R705&gt;=30000, R705&lt;60000),"30,000 - 60,000",
             (R705&gt;60000),"&gt; 60,000"
)</f>
        <v>&gt; 60,000</v>
      </c>
    </row>
    <row r="706" spans="18:19" x14ac:dyDescent="0.2">
      <c r="R706">
        <v>206061</v>
      </c>
      <c r="S706" t="str" cm="1">
        <f t="array" ref="S706">_xlfn.IFS(
             (R706&lt;10000),"&lt; 10,000",
    AND(R706&gt;=10000, R706&lt;30000),"10,000 - 30,000",
    AND(R706&gt;=30000, R706&lt;60000),"30,000 - 60,000",
             (R706&gt;60000),"&gt; 60,000"
)</f>
        <v>&gt; 60,000</v>
      </c>
    </row>
    <row r="707" spans="18:19" x14ac:dyDescent="0.2">
      <c r="R707">
        <v>248288</v>
      </c>
      <c r="S707" t="str" cm="1">
        <f t="array" ref="S707">_xlfn.IFS(
             (R707&lt;10000),"&lt; 10,000",
    AND(R707&gt;=10000, R707&lt;30000),"10,000 - 30,000",
    AND(R707&gt;=30000, R707&lt;60000),"30,000 - 60,000",
             (R707&gt;60000),"&gt; 60,000"
)</f>
        <v>&gt; 60,000</v>
      </c>
    </row>
    <row r="708" spans="18:19" x14ac:dyDescent="0.2">
      <c r="R708">
        <v>200179</v>
      </c>
      <c r="S708" t="str" cm="1">
        <f t="array" ref="S708">_xlfn.IFS(
             (R708&lt;10000),"&lt; 10,000",
    AND(R708&gt;=10000, R708&lt;30000),"10,000 - 30,000",
    AND(R708&gt;=30000, R708&lt;60000),"30,000 - 60,000",
             (R708&gt;60000),"&gt; 60,000"
)</f>
        <v>&gt; 60,000</v>
      </c>
    </row>
    <row r="709" spans="18:19" x14ac:dyDescent="0.2">
      <c r="R709">
        <v>124896</v>
      </c>
      <c r="S709" t="str" cm="1">
        <f t="array" ref="S709">_xlfn.IFS(
             (R709&lt;10000),"&lt; 10,000",
    AND(R709&gt;=10000, R709&lt;30000),"10,000 - 30,000",
    AND(R709&gt;=30000, R709&lt;60000),"30,000 - 60,000",
             (R709&gt;60000),"&gt; 60,000"
)</f>
        <v>&gt; 60,000</v>
      </c>
    </row>
    <row r="710" spans="18:19" x14ac:dyDescent="0.2">
      <c r="R710">
        <v>34683</v>
      </c>
      <c r="S710" t="str" cm="1">
        <f t="array" ref="S710">_xlfn.IFS(
             (R710&lt;10000),"&lt; 10,000",
    AND(R710&gt;=10000, R710&lt;30000),"10,000 - 30,000",
    AND(R710&gt;=30000, R710&lt;60000),"30,000 - 60,000",
             (R710&gt;60000),"&gt; 60,000"
)</f>
        <v>30,000 - 60,000</v>
      </c>
    </row>
    <row r="711" spans="18:19" x14ac:dyDescent="0.2">
      <c r="R711">
        <v>211540</v>
      </c>
      <c r="S711" t="str" cm="1">
        <f t="array" ref="S711">_xlfn.IFS(
             (R711&lt;10000),"&lt; 10,000",
    AND(R711&gt;=10000, R711&lt;30000),"10,000 - 30,000",
    AND(R711&gt;=30000, R711&lt;60000),"30,000 - 60,000",
             (R711&gt;60000),"&gt; 60,000"
)</f>
        <v>&gt; 60,000</v>
      </c>
    </row>
    <row r="712" spans="18:19" x14ac:dyDescent="0.2">
      <c r="R712">
        <v>245144</v>
      </c>
      <c r="S712" t="str" cm="1">
        <f t="array" ref="S712">_xlfn.IFS(
             (R712&lt;10000),"&lt; 10,000",
    AND(R712&gt;=10000, R712&lt;30000),"10,000 - 30,000",
    AND(R712&gt;=30000, R712&lt;60000),"30,000 - 60,000",
             (R712&gt;60000),"&gt; 60,000"
)</f>
        <v>&gt; 60,000</v>
      </c>
    </row>
    <row r="713" spans="18:19" x14ac:dyDescent="0.2">
      <c r="R713">
        <v>126424</v>
      </c>
      <c r="S713" t="str" cm="1">
        <f t="array" ref="S713">_xlfn.IFS(
             (R713&lt;10000),"&lt; 10,000",
    AND(R713&gt;=10000, R713&lt;30000),"10,000 - 30,000",
    AND(R713&gt;=30000, R713&lt;60000),"30,000 - 60,000",
             (R713&gt;60000),"&gt; 60,000"
)</f>
        <v>&gt; 60,000</v>
      </c>
    </row>
    <row r="714" spans="18:19" x14ac:dyDescent="0.2">
      <c r="R714">
        <v>80455</v>
      </c>
      <c r="S714" t="str" cm="1">
        <f t="array" ref="S714">_xlfn.IFS(
             (R714&lt;10000),"&lt; 10,000",
    AND(R714&gt;=10000, R714&lt;30000),"10,000 - 30,000",
    AND(R714&gt;=30000, R714&lt;60000),"30,000 - 60,000",
             (R714&gt;60000),"&gt; 60,000"
)</f>
        <v>&gt; 60,000</v>
      </c>
    </row>
    <row r="715" spans="18:19" x14ac:dyDescent="0.2">
      <c r="R715">
        <v>231642</v>
      </c>
      <c r="S715" t="str" cm="1">
        <f t="array" ref="S715">_xlfn.IFS(
             (R715&lt;10000),"&lt; 10,000",
    AND(R715&gt;=10000, R715&lt;30000),"10,000 - 30,000",
    AND(R715&gt;=30000, R715&lt;60000),"30,000 - 60,000",
             (R715&gt;60000),"&gt; 60,000"
)</f>
        <v>&gt; 60,000</v>
      </c>
    </row>
    <row r="716" spans="18:19" x14ac:dyDescent="0.2">
      <c r="R716">
        <v>93978</v>
      </c>
      <c r="S716" t="str" cm="1">
        <f t="array" ref="S716">_xlfn.IFS(
             (R716&lt;10000),"&lt; 10,000",
    AND(R716&gt;=10000, R716&lt;30000),"10,000 - 30,000",
    AND(R716&gt;=30000, R716&lt;60000),"30,000 - 60,000",
             (R716&gt;60000),"&gt; 60,000"
)</f>
        <v>&gt; 60,000</v>
      </c>
    </row>
    <row r="717" spans="18:19" x14ac:dyDescent="0.2">
      <c r="R717">
        <v>217997</v>
      </c>
      <c r="S717" t="str" cm="1">
        <f t="array" ref="S717">_xlfn.IFS(
             (R717&lt;10000),"&lt; 10,000",
    AND(R717&gt;=10000, R717&lt;30000),"10,000 - 30,000",
    AND(R717&gt;=30000, R717&lt;60000),"30,000 - 60,000",
             (R717&gt;60000),"&gt; 60,000"
)</f>
        <v>&gt; 60,000</v>
      </c>
    </row>
    <row r="718" spans="18:19" x14ac:dyDescent="0.2">
      <c r="R718">
        <v>74195</v>
      </c>
      <c r="S718" t="str" cm="1">
        <f t="array" ref="S718">_xlfn.IFS(
             (R718&lt;10000),"&lt; 10,000",
    AND(R718&gt;=10000, R718&lt;30000),"10,000 - 30,000",
    AND(R718&gt;=30000, R718&lt;60000),"30,000 - 60,000",
             (R718&gt;60000),"&gt; 60,000"
)</f>
        <v>&gt; 60,000</v>
      </c>
    </row>
    <row r="719" spans="18:19" x14ac:dyDescent="0.2">
      <c r="R719">
        <v>211305</v>
      </c>
      <c r="S719" t="str" cm="1">
        <f t="array" ref="S719">_xlfn.IFS(
             (R719&lt;10000),"&lt; 10,000",
    AND(R719&gt;=10000, R719&lt;30000),"10,000 - 30,000",
    AND(R719&gt;=30000, R719&lt;60000),"30,000 - 60,000",
             (R719&gt;60000),"&gt; 60,000"
)</f>
        <v>&gt; 60,000</v>
      </c>
    </row>
    <row r="720" spans="18:19" x14ac:dyDescent="0.2">
      <c r="R720">
        <v>5196</v>
      </c>
      <c r="S720" t="str" cm="1">
        <f t="array" ref="S720">_xlfn.IFS(
             (R720&lt;10000),"&lt; 10,000",
    AND(R720&gt;=10000, R720&lt;30000),"10,000 - 30,000",
    AND(R720&gt;=30000, R720&lt;60000),"30,000 - 60,000",
             (R720&gt;60000),"&gt; 60,000"
)</f>
        <v>&lt; 10,000</v>
      </c>
    </row>
    <row r="721" spans="18:19" x14ac:dyDescent="0.2">
      <c r="R721">
        <v>181485</v>
      </c>
      <c r="S721" t="str" cm="1">
        <f t="array" ref="S721">_xlfn.IFS(
             (R721&lt;10000),"&lt; 10,000",
    AND(R721&gt;=10000, R721&lt;30000),"10,000 - 30,000",
    AND(R721&gt;=30000, R721&lt;60000),"30,000 - 60,000",
             (R721&gt;60000),"&gt; 60,000"
)</f>
        <v>&gt; 60,000</v>
      </c>
    </row>
    <row r="722" spans="18:19" x14ac:dyDescent="0.2">
      <c r="R722">
        <v>238714</v>
      </c>
      <c r="S722" t="str" cm="1">
        <f t="array" ref="S722">_xlfn.IFS(
             (R722&lt;10000),"&lt; 10,000",
    AND(R722&gt;=10000, R722&lt;30000),"10,000 - 30,000",
    AND(R722&gt;=30000, R722&lt;60000),"30,000 - 60,000",
             (R722&gt;60000),"&gt; 60,000"
)</f>
        <v>&gt; 60,000</v>
      </c>
    </row>
    <row r="723" spans="18:19" x14ac:dyDescent="0.2">
      <c r="R723">
        <v>22645</v>
      </c>
      <c r="S723" t="str" cm="1">
        <f t="array" ref="S723">_xlfn.IFS(
             (R723&lt;10000),"&lt; 10,000",
    AND(R723&gt;=10000, R723&lt;30000),"10,000 - 30,000",
    AND(R723&gt;=30000, R723&lt;60000),"30,000 - 60,000",
             (R723&gt;60000),"&gt; 60,000"
)</f>
        <v>10,000 - 30,000</v>
      </c>
    </row>
    <row r="724" spans="18:19" x14ac:dyDescent="0.2">
      <c r="R724">
        <v>89321</v>
      </c>
      <c r="S724" t="str" cm="1">
        <f t="array" ref="S724">_xlfn.IFS(
             (R724&lt;10000),"&lt; 10,000",
    AND(R724&gt;=10000, R724&lt;30000),"10,000 - 30,000",
    AND(R724&gt;=30000, R724&lt;60000),"30,000 - 60,000",
             (R724&gt;60000),"&gt; 60,000"
)</f>
        <v>&gt; 60,000</v>
      </c>
    </row>
    <row r="725" spans="18:19" x14ac:dyDescent="0.2">
      <c r="R725">
        <v>174202</v>
      </c>
      <c r="S725" t="str" cm="1">
        <f t="array" ref="S725">_xlfn.IFS(
             (R725&lt;10000),"&lt; 10,000",
    AND(R725&gt;=10000, R725&lt;30000),"10,000 - 30,000",
    AND(R725&gt;=30000, R725&lt;60000),"30,000 - 60,000",
             (R725&gt;60000),"&gt; 60,000"
)</f>
        <v>&gt; 60,000</v>
      </c>
    </row>
    <row r="726" spans="18:19" x14ac:dyDescent="0.2">
      <c r="R726">
        <v>131850</v>
      </c>
      <c r="S726" t="str" cm="1">
        <f t="array" ref="S726">_xlfn.IFS(
             (R726&lt;10000),"&lt; 10,000",
    AND(R726&gt;=10000, R726&lt;30000),"10,000 - 30,000",
    AND(R726&gt;=30000, R726&lt;60000),"30,000 - 60,000",
             (R726&gt;60000),"&gt; 60,000"
)</f>
        <v>&gt; 60,000</v>
      </c>
    </row>
    <row r="727" spans="18:19" x14ac:dyDescent="0.2">
      <c r="R727">
        <v>236758</v>
      </c>
      <c r="S727" t="str" cm="1">
        <f t="array" ref="S727">_xlfn.IFS(
             (R727&lt;10000),"&lt; 10,000",
    AND(R727&gt;=10000, R727&lt;30000),"10,000 - 30,000",
    AND(R727&gt;=30000, R727&lt;60000),"30,000 - 60,000",
             (R727&gt;60000),"&gt; 60,000"
)</f>
        <v>&gt; 60,000</v>
      </c>
    </row>
    <row r="728" spans="18:19" x14ac:dyDescent="0.2">
      <c r="R728">
        <v>172033</v>
      </c>
      <c r="S728" t="str" cm="1">
        <f t="array" ref="S728">_xlfn.IFS(
             (R728&lt;10000),"&lt; 10,000",
    AND(R728&gt;=10000, R728&lt;30000),"10,000 - 30,000",
    AND(R728&gt;=30000, R728&lt;60000),"30,000 - 60,000",
             (R728&gt;60000),"&gt; 60,000"
)</f>
        <v>&gt; 60,000</v>
      </c>
    </row>
    <row r="729" spans="18:19" x14ac:dyDescent="0.2">
      <c r="R729">
        <v>115640</v>
      </c>
      <c r="S729" t="str" cm="1">
        <f t="array" ref="S729">_xlfn.IFS(
             (R729&lt;10000),"&lt; 10,000",
    AND(R729&gt;=10000, R729&lt;30000),"10,000 - 30,000",
    AND(R729&gt;=30000, R729&lt;60000),"30,000 - 60,000",
             (R729&gt;60000),"&gt; 60,000"
)</f>
        <v>&gt; 60,000</v>
      </c>
    </row>
    <row r="730" spans="18:19" x14ac:dyDescent="0.2">
      <c r="R730">
        <v>286873</v>
      </c>
      <c r="S730" t="str" cm="1">
        <f t="array" ref="S730">_xlfn.IFS(
             (R730&lt;10000),"&lt; 10,000",
    AND(R730&gt;=10000, R730&lt;30000),"10,000 - 30,000",
    AND(R730&gt;=30000, R730&lt;60000),"30,000 - 60,000",
             (R730&gt;60000),"&gt; 60,000"
)</f>
        <v>&gt; 60,000</v>
      </c>
    </row>
    <row r="731" spans="18:19" x14ac:dyDescent="0.2">
      <c r="R731">
        <v>276633</v>
      </c>
      <c r="S731" t="str" cm="1">
        <f t="array" ref="S731">_xlfn.IFS(
             (R731&lt;10000),"&lt; 10,000",
    AND(R731&gt;=10000, R731&lt;30000),"10,000 - 30,000",
    AND(R731&gt;=30000, R731&lt;60000),"30,000 - 60,000",
             (R731&gt;60000),"&gt; 60,000"
)</f>
        <v>&gt; 60,000</v>
      </c>
    </row>
    <row r="732" spans="18:19" x14ac:dyDescent="0.2">
      <c r="R732">
        <v>104572</v>
      </c>
      <c r="S732" t="str" cm="1">
        <f t="array" ref="S732">_xlfn.IFS(
             (R732&lt;10000),"&lt; 10,000",
    AND(R732&gt;=10000, R732&lt;30000),"10,000 - 30,000",
    AND(R732&gt;=30000, R732&lt;60000),"30,000 - 60,000",
             (R732&gt;60000),"&gt; 60,000"
)</f>
        <v>&gt; 60,000</v>
      </c>
    </row>
    <row r="733" spans="18:19" x14ac:dyDescent="0.2">
      <c r="R733">
        <v>294977</v>
      </c>
      <c r="S733" t="str" cm="1">
        <f t="array" ref="S733">_xlfn.IFS(
             (R733&lt;10000),"&lt; 10,000",
    AND(R733&gt;=10000, R733&lt;30000),"10,000 - 30,000",
    AND(R733&gt;=30000, R733&lt;60000),"30,000 - 60,000",
             (R733&gt;60000),"&gt; 60,000"
)</f>
        <v>&gt; 60,000</v>
      </c>
    </row>
    <row r="734" spans="18:19" x14ac:dyDescent="0.2">
      <c r="R734">
        <v>241090</v>
      </c>
      <c r="S734" t="str" cm="1">
        <f t="array" ref="S734">_xlfn.IFS(
             (R734&lt;10000),"&lt; 10,000",
    AND(R734&gt;=10000, R734&lt;30000),"10,000 - 30,000",
    AND(R734&gt;=30000, R734&lt;60000),"30,000 - 60,000",
             (R734&gt;60000),"&gt; 60,000"
)</f>
        <v>&gt; 60,000</v>
      </c>
    </row>
    <row r="735" spans="18:19" x14ac:dyDescent="0.2">
      <c r="R735">
        <v>36711</v>
      </c>
      <c r="S735" t="str" cm="1">
        <f t="array" ref="S735">_xlfn.IFS(
             (R735&lt;10000),"&lt; 10,000",
    AND(R735&gt;=10000, R735&lt;30000),"10,000 - 30,000",
    AND(R735&gt;=30000, R735&lt;60000),"30,000 - 60,000",
             (R735&gt;60000),"&gt; 60,000"
)</f>
        <v>30,000 - 60,000</v>
      </c>
    </row>
    <row r="736" spans="18:19" x14ac:dyDescent="0.2">
      <c r="R736">
        <v>249910</v>
      </c>
      <c r="S736" t="str" cm="1">
        <f t="array" ref="S736">_xlfn.IFS(
             (R736&lt;10000),"&lt; 10,000",
    AND(R736&gt;=10000, R736&lt;30000),"10,000 - 30,000",
    AND(R736&gt;=30000, R736&lt;60000),"30,000 - 60,000",
             (R736&gt;60000),"&gt; 60,000"
)</f>
        <v>&gt; 60,000</v>
      </c>
    </row>
    <row r="737" spans="18:19" x14ac:dyDescent="0.2">
      <c r="R737">
        <v>257380</v>
      </c>
      <c r="S737" t="str" cm="1">
        <f t="array" ref="S737">_xlfn.IFS(
             (R737&lt;10000),"&lt; 10,000",
    AND(R737&gt;=10000, R737&lt;30000),"10,000 - 30,000",
    AND(R737&gt;=30000, R737&lt;60000),"30,000 - 60,000",
             (R737&gt;60000),"&gt; 60,000"
)</f>
        <v>&gt; 60,000</v>
      </c>
    </row>
    <row r="738" spans="18:19" x14ac:dyDescent="0.2">
      <c r="R738">
        <v>69339</v>
      </c>
      <c r="S738" t="str" cm="1">
        <f t="array" ref="S738">_xlfn.IFS(
             (R738&lt;10000),"&lt; 10,000",
    AND(R738&gt;=10000, R738&lt;30000),"10,000 - 30,000",
    AND(R738&gt;=30000, R738&lt;60000),"30,000 - 60,000",
             (R738&gt;60000),"&gt; 60,000"
)</f>
        <v>&gt; 60,000</v>
      </c>
    </row>
    <row r="739" spans="18:19" x14ac:dyDescent="0.2">
      <c r="R739">
        <v>266758</v>
      </c>
      <c r="S739" t="str" cm="1">
        <f t="array" ref="S739">_xlfn.IFS(
             (R739&lt;10000),"&lt; 10,000",
    AND(R739&gt;=10000, R739&lt;30000),"10,000 - 30,000",
    AND(R739&gt;=30000, R739&lt;60000),"30,000 - 60,000",
             (R739&gt;60000),"&gt; 60,000"
)</f>
        <v>&gt; 60,000</v>
      </c>
    </row>
    <row r="740" spans="18:19" x14ac:dyDescent="0.2">
      <c r="R740">
        <v>217728</v>
      </c>
      <c r="S740" t="str" cm="1">
        <f t="array" ref="S740">_xlfn.IFS(
             (R740&lt;10000),"&lt; 10,000",
    AND(R740&gt;=10000, R740&lt;30000),"10,000 - 30,000",
    AND(R740&gt;=30000, R740&lt;60000),"30,000 - 60,000",
             (R740&gt;60000),"&gt; 60,000"
)</f>
        <v>&gt; 60,000</v>
      </c>
    </row>
    <row r="741" spans="18:19" x14ac:dyDescent="0.2">
      <c r="R741">
        <v>110440</v>
      </c>
      <c r="S741" t="str" cm="1">
        <f t="array" ref="S741">_xlfn.IFS(
             (R741&lt;10000),"&lt; 10,000",
    AND(R741&gt;=10000, R741&lt;30000),"10,000 - 30,000",
    AND(R741&gt;=30000, R741&lt;60000),"30,000 - 60,000",
             (R741&gt;60000),"&gt; 60,000"
)</f>
        <v>&gt; 60,000</v>
      </c>
    </row>
    <row r="742" spans="18:19" x14ac:dyDescent="0.2">
      <c r="R742">
        <v>253722</v>
      </c>
      <c r="S742" t="str" cm="1">
        <f t="array" ref="S742">_xlfn.IFS(
             (R742&lt;10000),"&lt; 10,000",
    AND(R742&gt;=10000, R742&lt;30000),"10,000 - 30,000",
    AND(R742&gt;=30000, R742&lt;60000),"30,000 - 60,000",
             (R742&gt;60000),"&gt; 60,000"
)</f>
        <v>&gt; 60,000</v>
      </c>
    </row>
    <row r="743" spans="18:19" x14ac:dyDescent="0.2">
      <c r="R743">
        <v>84861</v>
      </c>
      <c r="S743" t="str" cm="1">
        <f t="array" ref="S743">_xlfn.IFS(
             (R743&lt;10000),"&lt; 10,000",
    AND(R743&gt;=10000, R743&lt;30000),"10,000 - 30,000",
    AND(R743&gt;=30000, R743&lt;60000),"30,000 - 60,000",
             (R743&gt;60000),"&gt; 60,000"
)</f>
        <v>&gt; 60,000</v>
      </c>
    </row>
    <row r="744" spans="18:19" x14ac:dyDescent="0.2">
      <c r="R744">
        <v>293857</v>
      </c>
      <c r="S744" t="str" cm="1">
        <f t="array" ref="S744">_xlfn.IFS(
             (R744&lt;10000),"&lt; 10,000",
    AND(R744&gt;=10000, R744&lt;30000),"10,000 - 30,000",
    AND(R744&gt;=30000, R744&lt;60000),"30,000 - 60,000",
             (R744&gt;60000),"&gt; 60,000"
)</f>
        <v>&gt; 60,000</v>
      </c>
    </row>
    <row r="745" spans="18:19" x14ac:dyDescent="0.2">
      <c r="R745">
        <v>159120</v>
      </c>
      <c r="S745" t="str" cm="1">
        <f t="array" ref="S745">_xlfn.IFS(
             (R745&lt;10000),"&lt; 10,000",
    AND(R745&gt;=10000, R745&lt;30000),"10,000 - 30,000",
    AND(R745&gt;=30000, R745&lt;60000),"30,000 - 60,000",
             (R745&gt;60000),"&gt; 60,000"
)</f>
        <v>&gt; 60,000</v>
      </c>
    </row>
    <row r="746" spans="18:19" x14ac:dyDescent="0.2">
      <c r="R746">
        <v>1565</v>
      </c>
      <c r="S746" t="str" cm="1">
        <f t="array" ref="S746">_xlfn.IFS(
             (R746&lt;10000),"&lt; 10,000",
    AND(R746&gt;=10000, R746&lt;30000),"10,000 - 30,000",
    AND(R746&gt;=30000, R746&lt;60000),"30,000 - 60,000",
             (R746&gt;60000),"&gt; 60,000"
)</f>
        <v>&lt; 10,000</v>
      </c>
    </row>
    <row r="747" spans="18:19" x14ac:dyDescent="0.2">
      <c r="R747">
        <v>156438</v>
      </c>
      <c r="S747" t="str" cm="1">
        <f t="array" ref="S747">_xlfn.IFS(
             (R747&lt;10000),"&lt; 10,000",
    AND(R747&gt;=10000, R747&lt;30000),"10,000 - 30,000",
    AND(R747&gt;=30000, R747&lt;60000),"30,000 - 60,000",
             (R747&gt;60000),"&gt; 60,000"
)</f>
        <v>&gt; 60,000</v>
      </c>
    </row>
    <row r="748" spans="18:19" x14ac:dyDescent="0.2">
      <c r="R748">
        <v>156278</v>
      </c>
      <c r="S748" t="str" cm="1">
        <f t="array" ref="S748">_xlfn.IFS(
             (R748&lt;10000),"&lt; 10,000",
    AND(R748&gt;=10000, R748&lt;30000),"10,000 - 30,000",
    AND(R748&gt;=30000, R748&lt;60000),"30,000 - 60,000",
             (R748&gt;60000),"&gt; 60,000"
)</f>
        <v>&gt; 60,000</v>
      </c>
    </row>
    <row r="749" spans="18:19" x14ac:dyDescent="0.2">
      <c r="R749">
        <v>137767</v>
      </c>
      <c r="S749" t="str" cm="1">
        <f t="array" ref="S749">_xlfn.IFS(
             (R749&lt;10000),"&lt; 10,000",
    AND(R749&gt;=10000, R749&lt;30000),"10,000 - 30,000",
    AND(R749&gt;=30000, R749&lt;60000),"30,000 - 60,000",
             (R749&gt;60000),"&gt; 60,000"
)</f>
        <v>&gt; 60,000</v>
      </c>
    </row>
    <row r="750" spans="18:19" x14ac:dyDescent="0.2">
      <c r="R750">
        <v>160346</v>
      </c>
      <c r="S750" t="str" cm="1">
        <f t="array" ref="S750">_xlfn.IFS(
             (R750&lt;10000),"&lt; 10,000",
    AND(R750&gt;=10000, R750&lt;30000),"10,000 - 30,000",
    AND(R750&gt;=30000, R750&lt;60000),"30,000 - 60,000",
             (R750&gt;60000),"&gt; 60,000"
)</f>
        <v>&gt; 60,000</v>
      </c>
    </row>
    <row r="751" spans="18:19" x14ac:dyDescent="0.2">
      <c r="R751">
        <v>52952</v>
      </c>
      <c r="S751" t="str" cm="1">
        <f t="array" ref="S751">_xlfn.IFS(
             (R751&lt;10000),"&lt; 10,000",
    AND(R751&gt;=10000, R751&lt;30000),"10,000 - 30,000",
    AND(R751&gt;=30000, R751&lt;60000),"30,000 - 60,000",
             (R751&gt;60000),"&gt; 60,000"
)</f>
        <v>30,000 - 60,000</v>
      </c>
    </row>
    <row r="752" spans="18:19" x14ac:dyDescent="0.2">
      <c r="R752">
        <v>46588</v>
      </c>
      <c r="S752" t="str" cm="1">
        <f t="array" ref="S752">_xlfn.IFS(
             (R752&lt;10000),"&lt; 10,000",
    AND(R752&gt;=10000, R752&lt;30000),"10,000 - 30,000",
    AND(R752&gt;=30000, R752&lt;60000),"30,000 - 60,000",
             (R752&gt;60000),"&gt; 60,000"
)</f>
        <v>30,000 - 60,000</v>
      </c>
    </row>
    <row r="753" spans="18:19" x14ac:dyDescent="0.2">
      <c r="R753">
        <v>51622</v>
      </c>
      <c r="S753" t="str" cm="1">
        <f t="array" ref="S753">_xlfn.IFS(
             (R753&lt;10000),"&lt; 10,000",
    AND(R753&gt;=10000, R753&lt;30000),"10,000 - 30,000",
    AND(R753&gt;=30000, R753&lt;60000),"30,000 - 60,000",
             (R753&gt;60000),"&gt; 60,000"
)</f>
        <v>30,000 - 60,000</v>
      </c>
    </row>
    <row r="754" spans="18:19" x14ac:dyDescent="0.2">
      <c r="R754">
        <v>106704</v>
      </c>
      <c r="S754" t="str" cm="1">
        <f t="array" ref="S754">_xlfn.IFS(
             (R754&lt;10000),"&lt; 10,000",
    AND(R754&gt;=10000, R754&lt;30000),"10,000 - 30,000",
    AND(R754&gt;=30000, R754&lt;60000),"30,000 - 60,000",
             (R754&gt;60000),"&gt; 60,000"
)</f>
        <v>&gt; 60,000</v>
      </c>
    </row>
    <row r="755" spans="18:19" x14ac:dyDescent="0.2">
      <c r="R755">
        <v>78434</v>
      </c>
      <c r="S755" t="str" cm="1">
        <f t="array" ref="S755">_xlfn.IFS(
             (R755&lt;10000),"&lt; 10,000",
    AND(R755&gt;=10000, R755&lt;30000),"10,000 - 30,000",
    AND(R755&gt;=30000, R755&lt;60000),"30,000 - 60,000",
             (R755&gt;60000),"&gt; 60,000"
)</f>
        <v>&gt; 60,000</v>
      </c>
    </row>
    <row r="756" spans="18:19" x14ac:dyDescent="0.2">
      <c r="R756">
        <v>239992</v>
      </c>
      <c r="S756" t="str" cm="1">
        <f t="array" ref="S756">_xlfn.IFS(
             (R756&lt;10000),"&lt; 10,000",
    AND(R756&gt;=10000, R756&lt;30000),"10,000 - 30,000",
    AND(R756&gt;=30000, R756&lt;60000),"30,000 - 60,000",
             (R756&gt;60000),"&gt; 60,000"
)</f>
        <v>&gt; 60,000</v>
      </c>
    </row>
    <row r="757" spans="18:19" x14ac:dyDescent="0.2">
      <c r="R757">
        <v>122433</v>
      </c>
      <c r="S757" t="str" cm="1">
        <f t="array" ref="S757">_xlfn.IFS(
             (R757&lt;10000),"&lt; 10,000",
    AND(R757&gt;=10000, R757&lt;30000),"10,000 - 30,000",
    AND(R757&gt;=30000, R757&lt;60000),"30,000 - 60,000",
             (R757&gt;60000),"&gt; 60,000"
)</f>
        <v>&gt; 60,000</v>
      </c>
    </row>
    <row r="758" spans="18:19" x14ac:dyDescent="0.2">
      <c r="R758">
        <v>2587</v>
      </c>
      <c r="S758" t="str" cm="1">
        <f t="array" ref="S758">_xlfn.IFS(
             (R758&lt;10000),"&lt; 10,000",
    AND(R758&gt;=10000, R758&lt;30000),"10,000 - 30,000",
    AND(R758&gt;=30000, R758&lt;60000),"30,000 - 60,000",
             (R758&gt;60000),"&gt; 60,000"
)</f>
        <v>&lt; 10,000</v>
      </c>
    </row>
    <row r="759" spans="18:19" x14ac:dyDescent="0.2">
      <c r="R759">
        <v>38437</v>
      </c>
      <c r="S759" t="str" cm="1">
        <f t="array" ref="S759">_xlfn.IFS(
             (R759&lt;10000),"&lt; 10,000",
    AND(R759&gt;=10000, R759&lt;30000),"10,000 - 30,000",
    AND(R759&gt;=30000, R759&lt;60000),"30,000 - 60,000",
             (R759&gt;60000),"&gt; 60,000"
)</f>
        <v>30,000 - 60,000</v>
      </c>
    </row>
    <row r="760" spans="18:19" x14ac:dyDescent="0.2">
      <c r="R760">
        <v>102784</v>
      </c>
      <c r="S760" t="str" cm="1">
        <f t="array" ref="S760">_xlfn.IFS(
             (R760&lt;10000),"&lt; 10,000",
    AND(R760&gt;=10000, R760&lt;30000),"10,000 - 30,000",
    AND(R760&gt;=30000, R760&lt;60000),"30,000 - 60,000",
             (R760&gt;60000),"&gt; 60,000"
)</f>
        <v>&gt; 60,000</v>
      </c>
    </row>
    <row r="761" spans="18:19" x14ac:dyDescent="0.2">
      <c r="R761">
        <v>195789</v>
      </c>
      <c r="S761" t="str" cm="1">
        <f t="array" ref="S761">_xlfn.IFS(
             (R761&lt;10000),"&lt; 10,000",
    AND(R761&gt;=10000, R761&lt;30000),"10,000 - 30,000",
    AND(R761&gt;=30000, R761&lt;60000),"30,000 - 60,000",
             (R761&gt;60000),"&gt; 60,000"
)</f>
        <v>&gt; 60,000</v>
      </c>
    </row>
    <row r="762" spans="18:19" x14ac:dyDescent="0.2">
      <c r="R762">
        <v>99794</v>
      </c>
      <c r="S762" t="str" cm="1">
        <f t="array" ref="S762">_xlfn.IFS(
             (R762&lt;10000),"&lt; 10,000",
    AND(R762&gt;=10000, R762&lt;30000),"10,000 - 30,000",
    AND(R762&gt;=30000, R762&lt;60000),"30,000 - 60,000",
             (R762&gt;60000),"&gt; 60,000"
)</f>
        <v>&gt; 60,000</v>
      </c>
    </row>
    <row r="763" spans="18:19" x14ac:dyDescent="0.2">
      <c r="R763">
        <v>143174</v>
      </c>
      <c r="S763" t="str" cm="1">
        <f t="array" ref="S763">_xlfn.IFS(
             (R763&lt;10000),"&lt; 10,000",
    AND(R763&gt;=10000, R763&lt;30000),"10,000 - 30,000",
    AND(R763&gt;=30000, R763&lt;60000),"30,000 - 60,000",
             (R763&gt;60000),"&gt; 60,000"
)</f>
        <v>&gt; 60,000</v>
      </c>
    </row>
    <row r="764" spans="18:19" x14ac:dyDescent="0.2">
      <c r="R764">
        <v>30639</v>
      </c>
      <c r="S764" t="str" cm="1">
        <f t="array" ref="S764">_xlfn.IFS(
             (R764&lt;10000),"&lt; 10,000",
    AND(R764&gt;=10000, R764&lt;30000),"10,000 - 30,000",
    AND(R764&gt;=30000, R764&lt;60000),"30,000 - 60,000",
             (R764&gt;60000),"&gt; 60,000"
)</f>
        <v>30,000 - 60,000</v>
      </c>
    </row>
    <row r="765" spans="18:19" x14ac:dyDescent="0.2">
      <c r="R765">
        <v>132009</v>
      </c>
      <c r="S765" t="str" cm="1">
        <f t="array" ref="S765">_xlfn.IFS(
             (R765&lt;10000),"&lt; 10,000",
    AND(R765&gt;=10000, R765&lt;30000),"10,000 - 30,000",
    AND(R765&gt;=30000, R765&lt;60000),"30,000 - 60,000",
             (R765&gt;60000),"&gt; 60,000"
)</f>
        <v>&gt; 60,000</v>
      </c>
    </row>
    <row r="766" spans="18:19" x14ac:dyDescent="0.2">
      <c r="R766">
        <v>155375</v>
      </c>
      <c r="S766" t="str" cm="1">
        <f t="array" ref="S766">_xlfn.IFS(
             (R766&lt;10000),"&lt; 10,000",
    AND(R766&gt;=10000, R766&lt;30000),"10,000 - 30,000",
    AND(R766&gt;=30000, R766&lt;60000),"30,000 - 60,000",
             (R766&gt;60000),"&gt; 60,000"
)</f>
        <v>&gt; 60,000</v>
      </c>
    </row>
    <row r="767" spans="18:19" x14ac:dyDescent="0.2">
      <c r="R767">
        <v>189756</v>
      </c>
      <c r="S767" t="str" cm="1">
        <f t="array" ref="S767">_xlfn.IFS(
             (R767&lt;10000),"&lt; 10,000",
    AND(R767&gt;=10000, R767&lt;30000),"10,000 - 30,000",
    AND(R767&gt;=30000, R767&lt;60000),"30,000 - 60,000",
             (R767&gt;60000),"&gt; 60,000"
)</f>
        <v>&gt; 60,000</v>
      </c>
    </row>
    <row r="768" spans="18:19" x14ac:dyDescent="0.2">
      <c r="R768">
        <v>149067</v>
      </c>
      <c r="S768" t="str" cm="1">
        <f t="array" ref="S768">_xlfn.IFS(
             (R768&lt;10000),"&lt; 10,000",
    AND(R768&gt;=10000, R768&lt;30000),"10,000 - 30,000",
    AND(R768&gt;=30000, R768&lt;60000),"30,000 - 60,000",
             (R768&gt;60000),"&gt; 60,000"
)</f>
        <v>&gt; 60,000</v>
      </c>
    </row>
    <row r="769" spans="18:19" x14ac:dyDescent="0.2">
      <c r="R769">
        <v>250370</v>
      </c>
      <c r="S769" t="str" cm="1">
        <f t="array" ref="S769">_xlfn.IFS(
             (R769&lt;10000),"&lt; 10,000",
    AND(R769&gt;=10000, R769&lt;30000),"10,000 - 30,000",
    AND(R769&gt;=30000, R769&lt;60000),"30,000 - 60,000",
             (R769&gt;60000),"&gt; 60,000"
)</f>
        <v>&gt; 60,000</v>
      </c>
    </row>
    <row r="770" spans="18:19" x14ac:dyDescent="0.2">
      <c r="R770">
        <v>279321</v>
      </c>
      <c r="S770" t="str" cm="1">
        <f t="array" ref="S770">_xlfn.IFS(
             (R770&lt;10000),"&lt; 10,000",
    AND(R770&gt;=10000, R770&lt;30000),"10,000 - 30,000",
    AND(R770&gt;=30000, R770&lt;60000),"30,000 - 60,000",
             (R770&gt;60000),"&gt; 60,000"
)</f>
        <v>&gt; 60,000</v>
      </c>
    </row>
    <row r="771" spans="18:19" x14ac:dyDescent="0.2">
      <c r="R771">
        <v>189540</v>
      </c>
      <c r="S771" t="str" cm="1">
        <f t="array" ref="S771">_xlfn.IFS(
             (R771&lt;10000),"&lt; 10,000",
    AND(R771&gt;=10000, R771&lt;30000),"10,000 - 30,000",
    AND(R771&gt;=30000, R771&lt;60000),"30,000 - 60,000",
             (R771&gt;60000),"&gt; 60,000"
)</f>
        <v>&gt; 60,000</v>
      </c>
    </row>
    <row r="772" spans="18:19" x14ac:dyDescent="0.2">
      <c r="R772">
        <v>102680</v>
      </c>
      <c r="S772" t="str" cm="1">
        <f t="array" ref="S772">_xlfn.IFS(
             (R772&lt;10000),"&lt; 10,000",
    AND(R772&gt;=10000, R772&lt;30000),"10,000 - 30,000",
    AND(R772&gt;=30000, R772&lt;60000),"30,000 - 60,000",
             (R772&gt;60000),"&gt; 60,000"
)</f>
        <v>&gt; 60,000</v>
      </c>
    </row>
    <row r="773" spans="18:19" x14ac:dyDescent="0.2">
      <c r="R773">
        <v>215906</v>
      </c>
      <c r="S773" t="str" cm="1">
        <f t="array" ref="S773">_xlfn.IFS(
             (R773&lt;10000),"&lt; 10,000",
    AND(R773&gt;=10000, R773&lt;30000),"10,000 - 30,000",
    AND(R773&gt;=30000, R773&lt;60000),"30,000 - 60,000",
             (R773&gt;60000),"&gt; 60,000"
)</f>
        <v>&gt; 60,000</v>
      </c>
    </row>
    <row r="774" spans="18:19" x14ac:dyDescent="0.2">
      <c r="R774">
        <v>116977</v>
      </c>
      <c r="S774" t="str" cm="1">
        <f t="array" ref="S774">_xlfn.IFS(
             (R774&lt;10000),"&lt; 10,000",
    AND(R774&gt;=10000, R774&lt;30000),"10,000 - 30,000",
    AND(R774&gt;=30000, R774&lt;60000),"30,000 - 60,000",
             (R774&gt;60000),"&gt; 60,000"
)</f>
        <v>&gt; 60,000</v>
      </c>
    </row>
    <row r="775" spans="18:19" x14ac:dyDescent="0.2">
      <c r="R775">
        <v>159236</v>
      </c>
      <c r="S775" t="str" cm="1">
        <f t="array" ref="S775">_xlfn.IFS(
             (R775&lt;10000),"&lt; 10,000",
    AND(R775&gt;=10000, R775&lt;30000),"10,000 - 30,000",
    AND(R775&gt;=30000, R775&lt;60000),"30,000 - 60,000",
             (R775&gt;60000),"&gt; 60,000"
)</f>
        <v>&gt; 60,000</v>
      </c>
    </row>
    <row r="776" spans="18:19" x14ac:dyDescent="0.2">
      <c r="R776">
        <v>94705</v>
      </c>
      <c r="S776" t="str" cm="1">
        <f t="array" ref="S776">_xlfn.IFS(
             (R776&lt;10000),"&lt; 10,000",
    AND(R776&gt;=10000, R776&lt;30000),"10,000 - 30,000",
    AND(R776&gt;=30000, R776&lt;60000),"30,000 - 60,000",
             (R776&gt;60000),"&gt; 60,000"
)</f>
        <v>&gt; 60,000</v>
      </c>
    </row>
    <row r="777" spans="18:19" x14ac:dyDescent="0.2">
      <c r="R777">
        <v>245073</v>
      </c>
      <c r="S777" t="str" cm="1">
        <f t="array" ref="S777">_xlfn.IFS(
             (R777&lt;10000),"&lt; 10,000",
    AND(R777&gt;=10000, R777&lt;30000),"10,000 - 30,000",
    AND(R777&gt;=30000, R777&lt;60000),"30,000 - 60,000",
             (R777&gt;60000),"&gt; 60,000"
)</f>
        <v>&gt; 60,000</v>
      </c>
    </row>
    <row r="778" spans="18:19" x14ac:dyDescent="0.2">
      <c r="R778">
        <v>188803</v>
      </c>
      <c r="S778" t="str" cm="1">
        <f t="array" ref="S778">_xlfn.IFS(
             (R778&lt;10000),"&lt; 10,000",
    AND(R778&gt;=10000, R778&lt;30000),"10,000 - 30,000",
    AND(R778&gt;=30000, R778&lt;60000),"30,000 - 60,000",
             (R778&gt;60000),"&gt; 60,000"
)</f>
        <v>&gt; 60,000</v>
      </c>
    </row>
    <row r="779" spans="18:19" x14ac:dyDescent="0.2">
      <c r="R779">
        <v>219120</v>
      </c>
      <c r="S779" t="str" cm="1">
        <f t="array" ref="S779">_xlfn.IFS(
             (R779&lt;10000),"&lt; 10,000",
    AND(R779&gt;=10000, R779&lt;30000),"10,000 - 30,000",
    AND(R779&gt;=30000, R779&lt;60000),"30,000 - 60,000",
             (R779&gt;60000),"&gt; 60,000"
)</f>
        <v>&gt; 60,000</v>
      </c>
    </row>
    <row r="780" spans="18:19" x14ac:dyDescent="0.2">
      <c r="R780">
        <v>23277</v>
      </c>
      <c r="S780" t="str" cm="1">
        <f t="array" ref="S780">_xlfn.IFS(
             (R780&lt;10000),"&lt; 10,000",
    AND(R780&gt;=10000, R780&lt;30000),"10,000 - 30,000",
    AND(R780&gt;=30000, R780&lt;60000),"30,000 - 60,000",
             (R780&gt;60000),"&gt; 60,000"
)</f>
        <v>10,000 - 30,000</v>
      </c>
    </row>
    <row r="781" spans="18:19" x14ac:dyDescent="0.2">
      <c r="R781">
        <v>9177</v>
      </c>
      <c r="S781" t="str" cm="1">
        <f t="array" ref="S781">_xlfn.IFS(
             (R781&lt;10000),"&lt; 10,000",
    AND(R781&gt;=10000, R781&lt;30000),"10,000 - 30,000",
    AND(R781&gt;=30000, R781&lt;60000),"30,000 - 60,000",
             (R781&gt;60000),"&gt; 60,000"
)</f>
        <v>&lt; 10,000</v>
      </c>
    </row>
    <row r="782" spans="18:19" x14ac:dyDescent="0.2">
      <c r="R782">
        <v>133103</v>
      </c>
      <c r="S782" t="str" cm="1">
        <f t="array" ref="S782">_xlfn.IFS(
             (R782&lt;10000),"&lt; 10,000",
    AND(R782&gt;=10000, R782&lt;30000),"10,000 - 30,000",
    AND(R782&gt;=30000, R782&lt;60000),"30,000 - 60,000",
             (R782&gt;60000),"&gt; 60,000"
)</f>
        <v>&gt; 60,000</v>
      </c>
    </row>
    <row r="783" spans="18:19" x14ac:dyDescent="0.2">
      <c r="R783">
        <v>142293</v>
      </c>
      <c r="S783" t="str" cm="1">
        <f t="array" ref="S783">_xlfn.IFS(
             (R783&lt;10000),"&lt; 10,000",
    AND(R783&gt;=10000, R783&lt;30000),"10,000 - 30,000",
    AND(R783&gt;=30000, R783&lt;60000),"30,000 - 60,000",
             (R783&gt;60000),"&gt; 60,000"
)</f>
        <v>&gt; 60,000</v>
      </c>
    </row>
    <row r="784" spans="18:19" x14ac:dyDescent="0.2">
      <c r="R784">
        <v>107147</v>
      </c>
      <c r="S784" t="str" cm="1">
        <f t="array" ref="S784">_xlfn.IFS(
             (R784&lt;10000),"&lt; 10,000",
    AND(R784&gt;=10000, R784&lt;30000),"10,000 - 30,000",
    AND(R784&gt;=30000, R784&lt;60000),"30,000 - 60,000",
             (R784&gt;60000),"&gt; 60,000"
)</f>
        <v>&gt; 60,000</v>
      </c>
    </row>
    <row r="785" spans="18:19" x14ac:dyDescent="0.2">
      <c r="R785">
        <v>21303</v>
      </c>
      <c r="S785" t="str" cm="1">
        <f t="array" ref="S785">_xlfn.IFS(
             (R785&lt;10000),"&lt; 10,000",
    AND(R785&gt;=10000, R785&lt;30000),"10,000 - 30,000",
    AND(R785&gt;=30000, R785&lt;60000),"30,000 - 60,000",
             (R785&gt;60000),"&gt; 60,000"
)</f>
        <v>10,000 - 30,000</v>
      </c>
    </row>
    <row r="786" spans="18:19" x14ac:dyDescent="0.2">
      <c r="R786">
        <v>132791</v>
      </c>
      <c r="S786" t="str" cm="1">
        <f t="array" ref="S786">_xlfn.IFS(
             (R786&lt;10000),"&lt; 10,000",
    AND(R786&gt;=10000, R786&lt;30000),"10,000 - 30,000",
    AND(R786&gt;=30000, R786&lt;60000),"30,000 - 60,000",
             (R786&gt;60000),"&gt; 60,000"
)</f>
        <v>&gt; 60,000</v>
      </c>
    </row>
    <row r="787" spans="18:19" x14ac:dyDescent="0.2">
      <c r="R787">
        <v>192356</v>
      </c>
      <c r="S787" t="str" cm="1">
        <f t="array" ref="S787">_xlfn.IFS(
             (R787&lt;10000),"&lt; 10,000",
    AND(R787&gt;=10000, R787&lt;30000),"10,000 - 30,000",
    AND(R787&gt;=30000, R787&lt;60000),"30,000 - 60,000",
             (R787&gt;60000),"&gt; 60,000"
)</f>
        <v>&gt; 60,000</v>
      </c>
    </row>
    <row r="788" spans="18:19" x14ac:dyDescent="0.2">
      <c r="R788">
        <v>123019</v>
      </c>
      <c r="S788" t="str" cm="1">
        <f t="array" ref="S788">_xlfn.IFS(
             (R788&lt;10000),"&lt; 10,000",
    AND(R788&gt;=10000, R788&lt;30000),"10,000 - 30,000",
    AND(R788&gt;=30000, R788&lt;60000),"30,000 - 60,000",
             (R788&gt;60000),"&gt; 60,000"
)</f>
        <v>&gt; 60,000</v>
      </c>
    </row>
    <row r="789" spans="18:19" x14ac:dyDescent="0.2">
      <c r="R789">
        <v>132831</v>
      </c>
      <c r="S789" t="str" cm="1">
        <f t="array" ref="S789">_xlfn.IFS(
             (R789&lt;10000),"&lt; 10,000",
    AND(R789&gt;=10000, R789&lt;30000),"10,000 - 30,000",
    AND(R789&gt;=30000, R789&lt;60000),"30,000 - 60,000",
             (R789&gt;60000),"&gt; 60,000"
)</f>
        <v>&gt; 60,000</v>
      </c>
    </row>
    <row r="790" spans="18:19" x14ac:dyDescent="0.2">
      <c r="R790">
        <v>168167</v>
      </c>
      <c r="S790" t="str" cm="1">
        <f t="array" ref="S790">_xlfn.IFS(
             (R790&lt;10000),"&lt; 10,000",
    AND(R790&gt;=10000, R790&lt;30000),"10,000 - 30,000",
    AND(R790&gt;=30000, R790&lt;60000),"30,000 - 60,000",
             (R790&gt;60000),"&gt; 60,000"
)</f>
        <v>&gt; 60,000</v>
      </c>
    </row>
    <row r="791" spans="18:19" x14ac:dyDescent="0.2">
      <c r="R791">
        <v>73222</v>
      </c>
      <c r="S791" t="str" cm="1">
        <f t="array" ref="S791">_xlfn.IFS(
             (R791&lt;10000),"&lt; 10,000",
    AND(R791&gt;=10000, R791&lt;30000),"10,000 - 30,000",
    AND(R791&gt;=30000, R791&lt;60000),"30,000 - 60,000",
             (R791&gt;60000),"&gt; 60,000"
)</f>
        <v>&gt; 60,000</v>
      </c>
    </row>
    <row r="792" spans="18:19" x14ac:dyDescent="0.2">
      <c r="R792">
        <v>288094</v>
      </c>
      <c r="S792" t="str" cm="1">
        <f t="array" ref="S792">_xlfn.IFS(
             (R792&lt;10000),"&lt; 10,000",
    AND(R792&gt;=10000, R792&lt;30000),"10,000 - 30,000",
    AND(R792&gt;=30000, R792&lt;60000),"30,000 - 60,000",
             (R792&gt;60000),"&gt; 60,000"
)</f>
        <v>&gt; 60,000</v>
      </c>
    </row>
    <row r="793" spans="18:19" x14ac:dyDescent="0.2">
      <c r="R793">
        <v>213779</v>
      </c>
      <c r="S793" t="str" cm="1">
        <f t="array" ref="S793">_xlfn.IFS(
             (R793&lt;10000),"&lt; 10,000",
    AND(R793&gt;=10000, R793&lt;30000),"10,000 - 30,000",
    AND(R793&gt;=30000, R793&lt;60000),"30,000 - 60,000",
             (R793&gt;60000),"&gt; 60,000"
)</f>
        <v>&gt; 60,000</v>
      </c>
    </row>
    <row r="794" spans="18:19" x14ac:dyDescent="0.2">
      <c r="R794">
        <v>115707</v>
      </c>
      <c r="S794" t="str" cm="1">
        <f t="array" ref="S794">_xlfn.IFS(
             (R794&lt;10000),"&lt; 10,000",
    AND(R794&gt;=10000, R794&lt;30000),"10,000 - 30,000",
    AND(R794&gt;=30000, R794&lt;60000),"30,000 - 60,000",
             (R794&gt;60000),"&gt; 60,000"
)</f>
        <v>&gt; 60,000</v>
      </c>
    </row>
    <row r="795" spans="18:19" x14ac:dyDescent="0.2">
      <c r="R795">
        <v>147066</v>
      </c>
      <c r="S795" t="str" cm="1">
        <f t="array" ref="S795">_xlfn.IFS(
             (R795&lt;10000),"&lt; 10,000",
    AND(R795&gt;=10000, R795&lt;30000),"10,000 - 30,000",
    AND(R795&gt;=30000, R795&lt;60000),"30,000 - 60,000",
             (R795&gt;60000),"&gt; 60,000"
)</f>
        <v>&gt; 60,000</v>
      </c>
    </row>
    <row r="796" spans="18:19" x14ac:dyDescent="0.2">
      <c r="R796">
        <v>107566</v>
      </c>
      <c r="S796" t="str" cm="1">
        <f t="array" ref="S796">_xlfn.IFS(
             (R796&lt;10000),"&lt; 10,000",
    AND(R796&gt;=10000, R796&lt;30000),"10,000 - 30,000",
    AND(R796&gt;=30000, R796&lt;60000),"30,000 - 60,000",
             (R796&gt;60000),"&gt; 60,000"
)</f>
        <v>&gt; 60,000</v>
      </c>
    </row>
    <row r="797" spans="18:19" x14ac:dyDescent="0.2">
      <c r="R797">
        <v>154437</v>
      </c>
      <c r="S797" t="str" cm="1">
        <f t="array" ref="S797">_xlfn.IFS(
             (R797&lt;10000),"&lt; 10,000",
    AND(R797&gt;=10000, R797&lt;30000),"10,000 - 30,000",
    AND(R797&gt;=30000, R797&lt;60000),"30,000 - 60,000",
             (R797&gt;60000),"&gt; 60,000"
)</f>
        <v>&gt; 60,000</v>
      </c>
    </row>
    <row r="798" spans="18:19" x14ac:dyDescent="0.2">
      <c r="R798">
        <v>234775</v>
      </c>
      <c r="S798" t="str" cm="1">
        <f t="array" ref="S798">_xlfn.IFS(
             (R798&lt;10000),"&lt; 10,000",
    AND(R798&gt;=10000, R798&lt;30000),"10,000 - 30,000",
    AND(R798&gt;=30000, R798&lt;60000),"30,000 - 60,000",
             (R798&gt;60000),"&gt; 60,000"
)</f>
        <v>&gt; 60,000</v>
      </c>
    </row>
    <row r="799" spans="18:19" x14ac:dyDescent="0.2">
      <c r="R799">
        <v>205900</v>
      </c>
      <c r="S799" t="str" cm="1">
        <f t="array" ref="S799">_xlfn.IFS(
             (R799&lt;10000),"&lt; 10,000",
    AND(R799&gt;=10000, R799&lt;30000),"10,000 - 30,000",
    AND(R799&gt;=30000, R799&lt;60000),"30,000 - 60,000",
             (R799&gt;60000),"&gt; 60,000"
)</f>
        <v>&gt; 60,000</v>
      </c>
    </row>
    <row r="800" spans="18:19" x14ac:dyDescent="0.2">
      <c r="R800">
        <v>269373</v>
      </c>
      <c r="S800" t="str" cm="1">
        <f t="array" ref="S800">_xlfn.IFS(
             (R800&lt;10000),"&lt; 10,000",
    AND(R800&gt;=10000, R800&lt;30000),"10,000 - 30,000",
    AND(R800&gt;=30000, R800&lt;60000),"30,000 - 60,000",
             (R800&gt;60000),"&gt; 60,000"
)</f>
        <v>&gt; 60,000</v>
      </c>
    </row>
    <row r="801" spans="18:19" x14ac:dyDescent="0.2">
      <c r="R801">
        <v>204351</v>
      </c>
      <c r="S801" t="str" cm="1">
        <f t="array" ref="S801">_xlfn.IFS(
             (R801&lt;10000),"&lt; 10,000",
    AND(R801&gt;=10000, R801&lt;30000),"10,000 - 30,000",
    AND(R801&gt;=30000, R801&lt;60000),"30,000 - 60,000",
             (R801&gt;60000),"&gt; 60,000"
)</f>
        <v>&gt; 60,000</v>
      </c>
    </row>
    <row r="802" spans="18:19" x14ac:dyDescent="0.2">
      <c r="R802">
        <v>164580</v>
      </c>
      <c r="S802" t="str" cm="1">
        <f t="array" ref="S802">_xlfn.IFS(
             (R802&lt;10000),"&lt; 10,000",
    AND(R802&gt;=10000, R802&lt;30000),"10,000 - 30,000",
    AND(R802&gt;=30000, R802&lt;60000),"30,000 - 60,000",
             (R802&gt;60000),"&gt; 60,000"
)</f>
        <v>&gt; 60,000</v>
      </c>
    </row>
    <row r="803" spans="18:19" x14ac:dyDescent="0.2">
      <c r="R803">
        <v>181002</v>
      </c>
      <c r="S803" t="str" cm="1">
        <f t="array" ref="S803">_xlfn.IFS(
             (R803&lt;10000),"&lt; 10,000",
    AND(R803&gt;=10000, R803&lt;30000),"10,000 - 30,000",
    AND(R803&gt;=30000, R803&lt;60000),"30,000 - 60,000",
             (R803&gt;60000),"&gt; 60,000"
)</f>
        <v>&gt; 60,000</v>
      </c>
    </row>
    <row r="804" spans="18:19" x14ac:dyDescent="0.2">
      <c r="R804">
        <v>94143</v>
      </c>
      <c r="S804" t="str" cm="1">
        <f t="array" ref="S804">_xlfn.IFS(
             (R804&lt;10000),"&lt; 10,000",
    AND(R804&gt;=10000, R804&lt;30000),"10,000 - 30,000",
    AND(R804&gt;=30000, R804&lt;60000),"30,000 - 60,000",
             (R804&gt;60000),"&gt; 60,000"
)</f>
        <v>&gt; 60,000</v>
      </c>
    </row>
    <row r="805" spans="18:19" x14ac:dyDescent="0.2">
      <c r="R805">
        <v>152845</v>
      </c>
      <c r="S805" t="str" cm="1">
        <f t="array" ref="S805">_xlfn.IFS(
             (R805&lt;10000),"&lt; 10,000",
    AND(R805&gt;=10000, R805&lt;30000),"10,000 - 30,000",
    AND(R805&gt;=30000, R805&lt;60000),"30,000 - 60,000",
             (R805&gt;60000),"&gt; 60,000"
)</f>
        <v>&gt; 60,000</v>
      </c>
    </row>
    <row r="806" spans="18:19" x14ac:dyDescent="0.2">
      <c r="R806">
        <v>258070</v>
      </c>
      <c r="S806" t="str" cm="1">
        <f t="array" ref="S806">_xlfn.IFS(
             (R806&lt;10000),"&lt; 10,000",
    AND(R806&gt;=10000, R806&lt;30000),"10,000 - 30,000",
    AND(R806&gt;=30000, R806&lt;60000),"30,000 - 60,000",
             (R806&gt;60000),"&gt; 60,000"
)</f>
        <v>&gt; 60,000</v>
      </c>
    </row>
    <row r="807" spans="18:19" x14ac:dyDescent="0.2">
      <c r="R807">
        <v>84915</v>
      </c>
      <c r="S807" t="str" cm="1">
        <f t="array" ref="S807">_xlfn.IFS(
             (R807&lt;10000),"&lt; 10,000",
    AND(R807&gt;=10000, R807&lt;30000),"10,000 - 30,000",
    AND(R807&gt;=30000, R807&lt;60000),"30,000 - 60,000",
             (R807&gt;60000),"&gt; 60,000"
)</f>
        <v>&gt; 60,000</v>
      </c>
    </row>
    <row r="808" spans="18:19" x14ac:dyDescent="0.2">
      <c r="R808">
        <v>242946</v>
      </c>
      <c r="S808" t="str" cm="1">
        <f t="array" ref="S808">_xlfn.IFS(
             (R808&lt;10000),"&lt; 10,000",
    AND(R808&gt;=10000, R808&lt;30000),"10,000 - 30,000",
    AND(R808&gt;=30000, R808&lt;60000),"30,000 - 60,000",
             (R808&gt;60000),"&gt; 60,000"
)</f>
        <v>&gt; 60,000</v>
      </c>
    </row>
    <row r="809" spans="18:19" x14ac:dyDescent="0.2">
      <c r="R809">
        <v>292289</v>
      </c>
      <c r="S809" t="str" cm="1">
        <f t="array" ref="S809">_xlfn.IFS(
             (R809&lt;10000),"&lt; 10,000",
    AND(R809&gt;=10000, R809&lt;30000),"10,000 - 30,000",
    AND(R809&gt;=30000, R809&lt;60000),"30,000 - 60,000",
             (R809&gt;60000),"&gt; 60,000"
)</f>
        <v>&gt; 60,000</v>
      </c>
    </row>
    <row r="810" spans="18:19" x14ac:dyDescent="0.2">
      <c r="R810">
        <v>226627</v>
      </c>
      <c r="S810" t="str" cm="1">
        <f t="array" ref="S810">_xlfn.IFS(
             (R810&lt;10000),"&lt; 10,000",
    AND(R810&gt;=10000, R810&lt;30000),"10,000 - 30,000",
    AND(R810&gt;=30000, R810&lt;60000),"30,000 - 60,000",
             (R810&gt;60000),"&gt; 60,000"
)</f>
        <v>&gt; 60,000</v>
      </c>
    </row>
    <row r="811" spans="18:19" x14ac:dyDescent="0.2">
      <c r="R811">
        <v>13991</v>
      </c>
      <c r="S811" t="str" cm="1">
        <f t="array" ref="S811">_xlfn.IFS(
             (R811&lt;10000),"&lt; 10,000",
    AND(R811&gt;=10000, R811&lt;30000),"10,000 - 30,000",
    AND(R811&gt;=30000, R811&lt;60000),"30,000 - 60,000",
             (R811&gt;60000),"&gt; 60,000"
)</f>
        <v>10,000 - 30,000</v>
      </c>
    </row>
    <row r="812" spans="18:19" x14ac:dyDescent="0.2">
      <c r="R812">
        <v>81075</v>
      </c>
      <c r="S812" t="str" cm="1">
        <f t="array" ref="S812">_xlfn.IFS(
             (R812&lt;10000),"&lt; 10,000",
    AND(R812&gt;=10000, R812&lt;30000),"10,000 - 30,000",
    AND(R812&gt;=30000, R812&lt;60000),"30,000 - 60,000",
             (R812&gt;60000),"&gt; 60,000"
)</f>
        <v>&gt; 60,000</v>
      </c>
    </row>
    <row r="813" spans="18:19" x14ac:dyDescent="0.2">
      <c r="R813">
        <v>243002</v>
      </c>
      <c r="S813" t="str" cm="1">
        <f t="array" ref="S813">_xlfn.IFS(
             (R813&lt;10000),"&lt; 10,000",
    AND(R813&gt;=10000, R813&lt;30000),"10,000 - 30,000",
    AND(R813&gt;=30000, R813&lt;60000),"30,000 - 60,000",
             (R813&gt;60000),"&gt; 60,000"
)</f>
        <v>&gt; 60,000</v>
      </c>
    </row>
    <row r="814" spans="18:19" x14ac:dyDescent="0.2">
      <c r="R814">
        <v>1828</v>
      </c>
      <c r="S814" t="str" cm="1">
        <f t="array" ref="S814">_xlfn.IFS(
             (R814&lt;10000),"&lt; 10,000",
    AND(R814&gt;=10000, R814&lt;30000),"10,000 - 30,000",
    AND(R814&gt;=30000, R814&lt;60000),"30,000 - 60,000",
             (R814&gt;60000),"&gt; 60,000"
)</f>
        <v>&lt; 10,000</v>
      </c>
    </row>
    <row r="815" spans="18:19" x14ac:dyDescent="0.2">
      <c r="R815">
        <v>220377</v>
      </c>
      <c r="S815" t="str" cm="1">
        <f t="array" ref="S815">_xlfn.IFS(
             (R815&lt;10000),"&lt; 10,000",
    AND(R815&gt;=10000, R815&lt;30000),"10,000 - 30,000",
    AND(R815&gt;=30000, R815&lt;60000),"30,000 - 60,000",
             (R815&gt;60000),"&gt; 60,000"
)</f>
        <v>&gt; 60,000</v>
      </c>
    </row>
    <row r="816" spans="18:19" x14ac:dyDescent="0.2">
      <c r="R816">
        <v>168817</v>
      </c>
      <c r="S816" t="str" cm="1">
        <f t="array" ref="S816">_xlfn.IFS(
             (R816&lt;10000),"&lt; 10,000",
    AND(R816&gt;=10000, R816&lt;30000),"10,000 - 30,000",
    AND(R816&gt;=30000, R816&lt;60000),"30,000 - 60,000",
             (R816&gt;60000),"&gt; 60,000"
)</f>
        <v>&gt; 60,000</v>
      </c>
    </row>
    <row r="817" spans="18:19" x14ac:dyDescent="0.2">
      <c r="R817">
        <v>275218</v>
      </c>
      <c r="S817" t="str" cm="1">
        <f t="array" ref="S817">_xlfn.IFS(
             (R817&lt;10000),"&lt; 10,000",
    AND(R817&gt;=10000, R817&lt;30000),"10,000 - 30,000",
    AND(R817&gt;=30000, R817&lt;60000),"30,000 - 60,000",
             (R817&gt;60000),"&gt; 60,000"
)</f>
        <v>&gt; 60,000</v>
      </c>
    </row>
    <row r="818" spans="18:19" x14ac:dyDescent="0.2">
      <c r="R818">
        <v>122264</v>
      </c>
      <c r="S818" t="str" cm="1">
        <f t="array" ref="S818">_xlfn.IFS(
             (R818&lt;10000),"&lt; 10,000",
    AND(R818&gt;=10000, R818&lt;30000),"10,000 - 30,000",
    AND(R818&gt;=30000, R818&lt;60000),"30,000 - 60,000",
             (R818&gt;60000),"&gt; 60,000"
)</f>
        <v>&gt; 60,000</v>
      </c>
    </row>
    <row r="819" spans="18:19" x14ac:dyDescent="0.2">
      <c r="R819">
        <v>252722</v>
      </c>
      <c r="S819" t="str" cm="1">
        <f t="array" ref="S819">_xlfn.IFS(
             (R819&lt;10000),"&lt; 10,000",
    AND(R819&gt;=10000, R819&lt;30000),"10,000 - 30,000",
    AND(R819&gt;=30000, R819&lt;60000),"30,000 - 60,000",
             (R819&gt;60000),"&gt; 60,000"
)</f>
        <v>&gt; 60,000</v>
      </c>
    </row>
    <row r="820" spans="18:19" x14ac:dyDescent="0.2">
      <c r="R820">
        <v>35772</v>
      </c>
      <c r="S820" t="str" cm="1">
        <f t="array" ref="S820">_xlfn.IFS(
             (R820&lt;10000),"&lt; 10,000",
    AND(R820&gt;=10000, R820&lt;30000),"10,000 - 30,000",
    AND(R820&gt;=30000, R820&lt;60000),"30,000 - 60,000",
             (R820&gt;60000),"&gt; 60,000"
)</f>
        <v>30,000 - 60,000</v>
      </c>
    </row>
    <row r="821" spans="18:19" x14ac:dyDescent="0.2">
      <c r="R821">
        <v>31683</v>
      </c>
      <c r="S821" t="str" cm="1">
        <f t="array" ref="S821">_xlfn.IFS(
             (R821&lt;10000),"&lt; 10,000",
    AND(R821&gt;=10000, R821&lt;30000),"10,000 - 30,000",
    AND(R821&gt;=30000, R821&lt;60000),"30,000 - 60,000",
             (R821&gt;60000),"&gt; 60,000"
)</f>
        <v>30,000 - 60,000</v>
      </c>
    </row>
    <row r="822" spans="18:19" x14ac:dyDescent="0.2">
      <c r="R822">
        <v>75917</v>
      </c>
      <c r="S822" t="str" cm="1">
        <f t="array" ref="S822">_xlfn.IFS(
             (R822&lt;10000),"&lt; 10,000",
    AND(R822&gt;=10000, R822&lt;30000),"10,000 - 30,000",
    AND(R822&gt;=30000, R822&lt;60000),"30,000 - 60,000",
             (R822&gt;60000),"&gt; 60,000"
)</f>
        <v>&gt; 60,000</v>
      </c>
    </row>
    <row r="823" spans="18:19" x14ac:dyDescent="0.2">
      <c r="R823">
        <v>295350</v>
      </c>
      <c r="S823" t="str" cm="1">
        <f t="array" ref="S823">_xlfn.IFS(
             (R823&lt;10000),"&lt; 10,000",
    AND(R823&gt;=10000, R823&lt;30000),"10,000 - 30,000",
    AND(R823&gt;=30000, R823&lt;60000),"30,000 - 60,000",
             (R823&gt;60000),"&gt; 60,000"
)</f>
        <v>&gt; 60,000</v>
      </c>
    </row>
    <row r="824" spans="18:19" x14ac:dyDescent="0.2">
      <c r="R824">
        <v>31523</v>
      </c>
      <c r="S824" t="str" cm="1">
        <f t="array" ref="S824">_xlfn.IFS(
             (R824&lt;10000),"&lt; 10,000",
    AND(R824&gt;=10000, R824&lt;30000),"10,000 - 30,000",
    AND(R824&gt;=30000, R824&lt;60000),"30,000 - 60,000",
             (R824&gt;60000),"&gt; 60,000"
)</f>
        <v>30,000 - 60,000</v>
      </c>
    </row>
    <row r="825" spans="18:19" x14ac:dyDescent="0.2">
      <c r="R825">
        <v>105616</v>
      </c>
      <c r="S825" t="str" cm="1">
        <f t="array" ref="S825">_xlfn.IFS(
             (R825&lt;10000),"&lt; 10,000",
    AND(R825&gt;=10000, R825&lt;30000),"10,000 - 30,000",
    AND(R825&gt;=30000, R825&lt;60000),"30,000 - 60,000",
             (R825&gt;60000),"&gt; 60,000"
)</f>
        <v>&gt; 60,000</v>
      </c>
    </row>
    <row r="826" spans="18:19" x14ac:dyDescent="0.2">
      <c r="R826">
        <v>282282</v>
      </c>
      <c r="S826" t="str" cm="1">
        <f t="array" ref="S826">_xlfn.IFS(
             (R826&lt;10000),"&lt; 10,000",
    AND(R826&gt;=10000, R826&lt;30000),"10,000 - 30,000",
    AND(R826&gt;=30000, R826&lt;60000),"30,000 - 60,000",
             (R826&gt;60000),"&gt; 60,000"
)</f>
        <v>&gt; 60,000</v>
      </c>
    </row>
    <row r="827" spans="18:19" x14ac:dyDescent="0.2">
      <c r="R827">
        <v>195365</v>
      </c>
      <c r="S827" t="str" cm="1">
        <f t="array" ref="S827">_xlfn.IFS(
             (R827&lt;10000),"&lt; 10,000",
    AND(R827&gt;=10000, R827&lt;30000),"10,000 - 30,000",
    AND(R827&gt;=30000, R827&lt;60000),"30,000 - 60,000",
             (R827&gt;60000),"&gt; 60,000"
)</f>
        <v>&gt; 60,000</v>
      </c>
    </row>
    <row r="828" spans="18:19" x14ac:dyDescent="0.2">
      <c r="R828">
        <v>199087</v>
      </c>
      <c r="S828" t="str" cm="1">
        <f t="array" ref="S828">_xlfn.IFS(
             (R828&lt;10000),"&lt; 10,000",
    AND(R828&gt;=10000, R828&lt;30000),"10,000 - 30,000",
    AND(R828&gt;=30000, R828&lt;60000),"30,000 - 60,000",
             (R828&gt;60000),"&gt; 60,000"
)</f>
        <v>&gt; 60,000</v>
      </c>
    </row>
    <row r="829" spans="18:19" x14ac:dyDescent="0.2">
      <c r="R829">
        <v>12893</v>
      </c>
      <c r="S829" t="str" cm="1">
        <f t="array" ref="S829">_xlfn.IFS(
             (R829&lt;10000),"&lt; 10,000",
    AND(R829&gt;=10000, R829&lt;30000),"10,000 - 30,000",
    AND(R829&gt;=30000, R829&lt;60000),"30,000 - 60,000",
             (R829&gt;60000),"&gt; 60,000"
)</f>
        <v>10,000 - 30,000</v>
      </c>
    </row>
    <row r="830" spans="18:19" x14ac:dyDescent="0.2">
      <c r="R830">
        <v>32116</v>
      </c>
      <c r="S830" t="str" cm="1">
        <f t="array" ref="S830">_xlfn.IFS(
             (R830&lt;10000),"&lt; 10,000",
    AND(R830&gt;=10000, R830&lt;30000),"10,000 - 30,000",
    AND(R830&gt;=30000, R830&lt;60000),"30,000 - 60,000",
             (R830&gt;60000),"&gt; 60,000"
)</f>
        <v>30,000 - 60,000</v>
      </c>
    </row>
    <row r="831" spans="18:19" x14ac:dyDescent="0.2">
      <c r="R831">
        <v>33860</v>
      </c>
      <c r="S831" t="str" cm="1">
        <f t="array" ref="S831">_xlfn.IFS(
             (R831&lt;10000),"&lt; 10,000",
    AND(R831&gt;=10000, R831&lt;30000),"10,000 - 30,000",
    AND(R831&gt;=30000, R831&lt;60000),"30,000 - 60,000",
             (R831&gt;60000),"&gt; 60,000"
)</f>
        <v>30,000 - 60,000</v>
      </c>
    </row>
    <row r="832" spans="18:19" x14ac:dyDescent="0.2">
      <c r="R832">
        <v>108748</v>
      </c>
      <c r="S832" t="str" cm="1">
        <f t="array" ref="S832">_xlfn.IFS(
             (R832&lt;10000),"&lt; 10,000",
    AND(R832&gt;=10000, R832&lt;30000),"10,000 - 30,000",
    AND(R832&gt;=30000, R832&lt;60000),"30,000 - 60,000",
             (R832&gt;60000),"&gt; 60,000"
)</f>
        <v>&gt; 60,000</v>
      </c>
    </row>
    <row r="833" spans="18:19" x14ac:dyDescent="0.2">
      <c r="R833">
        <v>50457</v>
      </c>
      <c r="S833" t="str" cm="1">
        <f t="array" ref="S833">_xlfn.IFS(
             (R833&lt;10000),"&lt; 10,000",
    AND(R833&gt;=10000, R833&lt;30000),"10,000 - 30,000",
    AND(R833&gt;=30000, R833&lt;60000),"30,000 - 60,000",
             (R833&gt;60000),"&gt; 60,000"
)</f>
        <v>30,000 - 60,000</v>
      </c>
    </row>
    <row r="834" spans="18:19" x14ac:dyDescent="0.2">
      <c r="R834">
        <v>74605</v>
      </c>
      <c r="S834" t="str" cm="1">
        <f t="array" ref="S834">_xlfn.IFS(
             (R834&lt;10000),"&lt; 10,000",
    AND(R834&gt;=10000, R834&lt;30000),"10,000 - 30,000",
    AND(R834&gt;=30000, R834&lt;60000),"30,000 - 60,000",
             (R834&gt;60000),"&gt; 60,000"
)</f>
        <v>&gt; 60,000</v>
      </c>
    </row>
    <row r="835" spans="18:19" x14ac:dyDescent="0.2">
      <c r="R835">
        <v>38154</v>
      </c>
      <c r="S835" t="str" cm="1">
        <f t="array" ref="S835">_xlfn.IFS(
             (R835&lt;10000),"&lt; 10,000",
    AND(R835&gt;=10000, R835&lt;30000),"10,000 - 30,000",
    AND(R835&gt;=30000, R835&lt;60000),"30,000 - 60,000",
             (R835&gt;60000),"&gt; 60,000"
)</f>
        <v>30,000 - 60,000</v>
      </c>
    </row>
    <row r="836" spans="18:19" x14ac:dyDescent="0.2">
      <c r="R836">
        <v>142336</v>
      </c>
      <c r="S836" t="str" cm="1">
        <f t="array" ref="S836">_xlfn.IFS(
             (R836&lt;10000),"&lt; 10,000",
    AND(R836&gt;=10000, R836&lt;30000),"10,000 - 30,000",
    AND(R836&gt;=30000, R836&lt;60000),"30,000 - 60,000",
             (R836&gt;60000),"&gt; 60,000"
)</f>
        <v>&gt; 60,000</v>
      </c>
    </row>
    <row r="837" spans="18:19" x14ac:dyDescent="0.2">
      <c r="R837">
        <v>34257</v>
      </c>
      <c r="S837" t="str" cm="1">
        <f t="array" ref="S837">_xlfn.IFS(
             (R837&lt;10000),"&lt; 10,000",
    AND(R837&gt;=10000, R837&lt;30000),"10,000 - 30,000",
    AND(R837&gt;=30000, R837&lt;60000),"30,000 - 60,000",
             (R837&gt;60000),"&gt; 60,000"
)</f>
        <v>30,000 - 60,000</v>
      </c>
    </row>
    <row r="838" spans="18:19" x14ac:dyDescent="0.2">
      <c r="R838">
        <v>254344</v>
      </c>
      <c r="S838" t="str" cm="1">
        <f t="array" ref="S838">_xlfn.IFS(
             (R838&lt;10000),"&lt; 10,000",
    AND(R838&gt;=10000, R838&lt;30000),"10,000 - 30,000",
    AND(R838&gt;=30000, R838&lt;60000),"30,000 - 60,000",
             (R838&gt;60000),"&gt; 60,000"
)</f>
        <v>&gt; 60,000</v>
      </c>
    </row>
    <row r="839" spans="18:19" x14ac:dyDescent="0.2">
      <c r="R839">
        <v>175723</v>
      </c>
      <c r="S839" t="str" cm="1">
        <f t="array" ref="S839">_xlfn.IFS(
             (R839&lt;10000),"&lt; 10,000",
    AND(R839&gt;=10000, R839&lt;30000),"10,000 - 30,000",
    AND(R839&gt;=30000, R839&lt;60000),"30,000 - 60,000",
             (R839&gt;60000),"&gt; 60,000"
)</f>
        <v>&gt; 60,000</v>
      </c>
    </row>
    <row r="840" spans="18:19" x14ac:dyDescent="0.2">
      <c r="R840">
        <v>114178</v>
      </c>
      <c r="S840" t="str" cm="1">
        <f t="array" ref="S840">_xlfn.IFS(
             (R840&lt;10000),"&lt; 10,000",
    AND(R840&gt;=10000, R840&lt;30000),"10,000 - 30,000",
    AND(R840&gt;=30000, R840&lt;60000),"30,000 - 60,000",
             (R840&gt;60000),"&gt; 60,000"
)</f>
        <v>&gt; 60,000</v>
      </c>
    </row>
    <row r="841" spans="18:19" x14ac:dyDescent="0.2">
      <c r="R841">
        <v>140127</v>
      </c>
      <c r="S841" t="str" cm="1">
        <f t="array" ref="S841">_xlfn.IFS(
             (R841&lt;10000),"&lt; 10,000",
    AND(R841&gt;=10000, R841&lt;30000),"10,000 - 30,000",
    AND(R841&gt;=30000, R841&lt;60000),"30,000 - 60,000",
             (R841&gt;60000),"&gt; 60,000"
)</f>
        <v>&gt; 60,000</v>
      </c>
    </row>
    <row r="842" spans="18:19" x14ac:dyDescent="0.2">
      <c r="R842">
        <v>223511</v>
      </c>
      <c r="S842" t="str" cm="1">
        <f t="array" ref="S842">_xlfn.IFS(
             (R842&lt;10000),"&lt; 10,000",
    AND(R842&gt;=10000, R842&lt;30000),"10,000 - 30,000",
    AND(R842&gt;=30000, R842&lt;60000),"30,000 - 60,000",
             (R842&gt;60000),"&gt; 60,000"
)</f>
        <v>&gt; 60,000</v>
      </c>
    </row>
    <row r="843" spans="18:19" x14ac:dyDescent="0.2">
      <c r="R843">
        <v>270713</v>
      </c>
      <c r="S843" t="str" cm="1">
        <f t="array" ref="S843">_xlfn.IFS(
             (R843&lt;10000),"&lt; 10,000",
    AND(R843&gt;=10000, R843&lt;30000),"10,000 - 30,000",
    AND(R843&gt;=30000, R843&lt;60000),"30,000 - 60,000",
             (R843&gt;60000),"&gt; 60,000"
)</f>
        <v>&gt; 60,000</v>
      </c>
    </row>
    <row r="844" spans="18:19" x14ac:dyDescent="0.2">
      <c r="R844">
        <v>272064</v>
      </c>
      <c r="S844" t="str" cm="1">
        <f t="array" ref="S844">_xlfn.IFS(
             (R844&lt;10000),"&lt; 10,000",
    AND(R844&gt;=10000, R844&lt;30000),"10,000 - 30,000",
    AND(R844&gt;=30000, R844&lt;60000),"30,000 - 60,000",
             (R844&gt;60000),"&gt; 60,000"
)</f>
        <v>&gt; 60,000</v>
      </c>
    </row>
    <row r="845" spans="18:19" x14ac:dyDescent="0.2">
      <c r="R845">
        <v>20269</v>
      </c>
      <c r="S845" t="str" cm="1">
        <f t="array" ref="S845">_xlfn.IFS(
             (R845&lt;10000),"&lt; 10,000",
    AND(R845&gt;=10000, R845&lt;30000),"10,000 - 30,000",
    AND(R845&gt;=30000, R845&lt;60000),"30,000 - 60,000",
             (R845&gt;60000),"&gt; 60,000"
)</f>
        <v>10,000 - 30,000</v>
      </c>
    </row>
    <row r="846" spans="18:19" x14ac:dyDescent="0.2">
      <c r="R846">
        <v>9334</v>
      </c>
      <c r="S846" t="str" cm="1">
        <f t="array" ref="S846">_xlfn.IFS(
             (R846&lt;10000),"&lt; 10,000",
    AND(R846&gt;=10000, R846&lt;30000),"10,000 - 30,000",
    AND(R846&gt;=30000, R846&lt;60000),"30,000 - 60,000",
             (R846&gt;60000),"&gt; 60,000"
)</f>
        <v>&lt; 10,000</v>
      </c>
    </row>
    <row r="847" spans="18:19" x14ac:dyDescent="0.2">
      <c r="R847">
        <v>229372</v>
      </c>
      <c r="S847" t="str" cm="1">
        <f t="array" ref="S847">_xlfn.IFS(
             (R847&lt;10000),"&lt; 10,000",
    AND(R847&gt;=10000, R847&lt;30000),"10,000 - 30,000",
    AND(R847&gt;=30000, R847&lt;60000),"30,000 - 60,000",
             (R847&gt;60000),"&gt; 60,000"
)</f>
        <v>&gt; 60,000</v>
      </c>
    </row>
    <row r="848" spans="18:19" x14ac:dyDescent="0.2">
      <c r="R848">
        <v>168409</v>
      </c>
      <c r="S848" t="str" cm="1">
        <f t="array" ref="S848">_xlfn.IFS(
             (R848&lt;10000),"&lt; 10,000",
    AND(R848&gt;=10000, R848&lt;30000),"10,000 - 30,000",
    AND(R848&gt;=30000, R848&lt;60000),"30,000 - 60,000",
             (R848&gt;60000),"&gt; 60,000"
)</f>
        <v>&gt; 60,000</v>
      </c>
    </row>
    <row r="849" spans="18:19" x14ac:dyDescent="0.2">
      <c r="R849">
        <v>185737</v>
      </c>
      <c r="S849" t="str" cm="1">
        <f t="array" ref="S849">_xlfn.IFS(
             (R849&lt;10000),"&lt; 10,000",
    AND(R849&gt;=10000, R849&lt;30000),"10,000 - 30,000",
    AND(R849&gt;=30000, R849&lt;60000),"30,000 - 60,000",
             (R849&gt;60000),"&gt; 60,000"
)</f>
        <v>&gt; 60,000</v>
      </c>
    </row>
    <row r="850" spans="18:19" x14ac:dyDescent="0.2">
      <c r="R850">
        <v>294137</v>
      </c>
      <c r="S850" t="str" cm="1">
        <f t="array" ref="S850">_xlfn.IFS(
             (R850&lt;10000),"&lt; 10,000",
    AND(R850&gt;=10000, R850&lt;30000),"10,000 - 30,000",
    AND(R850&gt;=30000, R850&lt;60000),"30,000 - 60,000",
             (R850&gt;60000),"&gt; 60,000"
)</f>
        <v>&gt; 60,000</v>
      </c>
    </row>
    <row r="851" spans="18:19" x14ac:dyDescent="0.2">
      <c r="R851">
        <v>110457</v>
      </c>
      <c r="S851" t="str" cm="1">
        <f t="array" ref="S851">_xlfn.IFS(
             (R851&lt;10000),"&lt; 10,000",
    AND(R851&gt;=10000, R851&lt;30000),"10,000 - 30,000",
    AND(R851&gt;=30000, R851&lt;60000),"30,000 - 60,000",
             (R851&gt;60000),"&gt; 60,000"
)</f>
        <v>&gt; 60,000</v>
      </c>
    </row>
    <row r="852" spans="18:19" x14ac:dyDescent="0.2">
      <c r="R852">
        <v>293472</v>
      </c>
      <c r="S852" t="str" cm="1">
        <f t="array" ref="S852">_xlfn.IFS(
             (R852&lt;10000),"&lt; 10,000",
    AND(R852&gt;=10000, R852&lt;30000),"10,000 - 30,000",
    AND(R852&gt;=30000, R852&lt;60000),"30,000 - 60,000",
             (R852&gt;60000),"&gt; 60,000"
)</f>
        <v>&gt; 60,000</v>
      </c>
    </row>
    <row r="853" spans="18:19" x14ac:dyDescent="0.2">
      <c r="R853">
        <v>183600</v>
      </c>
      <c r="S853" t="str" cm="1">
        <f t="array" ref="S853">_xlfn.IFS(
             (R853&lt;10000),"&lt; 10,000",
    AND(R853&gt;=10000, R853&lt;30000),"10,000 - 30,000",
    AND(R853&gt;=30000, R853&lt;60000),"30,000 - 60,000",
             (R853&gt;60000),"&gt; 60,000"
)</f>
        <v>&gt; 60,000</v>
      </c>
    </row>
    <row r="854" spans="18:19" x14ac:dyDescent="0.2">
      <c r="R854">
        <v>165301</v>
      </c>
      <c r="S854" t="str" cm="1">
        <f t="array" ref="S854">_xlfn.IFS(
             (R854&lt;10000),"&lt; 10,000",
    AND(R854&gt;=10000, R854&lt;30000),"10,000 - 30,000",
    AND(R854&gt;=30000, R854&lt;60000),"30,000 - 60,000",
             (R854&gt;60000),"&gt; 60,000"
)</f>
        <v>&gt; 60,000</v>
      </c>
    </row>
    <row r="855" spans="18:19" x14ac:dyDescent="0.2">
      <c r="R855">
        <v>143752</v>
      </c>
      <c r="S855" t="str" cm="1">
        <f t="array" ref="S855">_xlfn.IFS(
             (R855&lt;10000),"&lt; 10,000",
    AND(R855&gt;=10000, R855&lt;30000),"10,000 - 30,000",
    AND(R855&gt;=30000, R855&lt;60000),"30,000 - 60,000",
             (R855&gt;60000),"&gt; 60,000"
)</f>
        <v>&gt; 60,000</v>
      </c>
    </row>
    <row r="856" spans="18:19" x14ac:dyDescent="0.2">
      <c r="R856">
        <v>134772</v>
      </c>
      <c r="S856" t="str" cm="1">
        <f t="array" ref="S856">_xlfn.IFS(
             (R856&lt;10000),"&lt; 10,000",
    AND(R856&gt;=10000, R856&lt;30000),"10,000 - 30,000",
    AND(R856&gt;=30000, R856&lt;60000),"30,000 - 60,000",
             (R856&gt;60000),"&gt; 60,000"
)</f>
        <v>&gt; 60,000</v>
      </c>
    </row>
    <row r="857" spans="18:19" x14ac:dyDescent="0.2">
      <c r="R857">
        <v>109284</v>
      </c>
      <c r="S857" t="str" cm="1">
        <f t="array" ref="S857">_xlfn.IFS(
             (R857&lt;10000),"&lt; 10,000",
    AND(R857&gt;=10000, R857&lt;30000),"10,000 - 30,000",
    AND(R857&gt;=30000, R857&lt;60000),"30,000 - 60,000",
             (R857&gt;60000),"&gt; 60,000"
)</f>
        <v>&gt; 60,000</v>
      </c>
    </row>
    <row r="858" spans="18:19" x14ac:dyDescent="0.2">
      <c r="R858">
        <v>209035</v>
      </c>
      <c r="S858" t="str" cm="1">
        <f t="array" ref="S858">_xlfn.IFS(
             (R858&lt;10000),"&lt; 10,000",
    AND(R858&gt;=10000, R858&lt;30000),"10,000 - 30,000",
    AND(R858&gt;=30000, R858&lt;60000),"30,000 - 60,000",
             (R858&gt;60000),"&gt; 60,000"
)</f>
        <v>&gt; 60,000</v>
      </c>
    </row>
    <row r="859" spans="18:19" x14ac:dyDescent="0.2">
      <c r="R859">
        <v>25556</v>
      </c>
      <c r="S859" t="str" cm="1">
        <f t="array" ref="S859">_xlfn.IFS(
             (R859&lt;10000),"&lt; 10,000",
    AND(R859&gt;=10000, R859&lt;30000),"10,000 - 30,000",
    AND(R859&gt;=30000, R859&lt;60000),"30,000 - 60,000",
             (R859&gt;60000),"&gt; 60,000"
)</f>
        <v>10,000 - 30,000</v>
      </c>
    </row>
    <row r="860" spans="18:19" x14ac:dyDescent="0.2">
      <c r="R860">
        <v>243874</v>
      </c>
      <c r="S860" t="str" cm="1">
        <f t="array" ref="S860">_xlfn.IFS(
             (R860&lt;10000),"&lt; 10,000",
    AND(R860&gt;=10000, R860&lt;30000),"10,000 - 30,000",
    AND(R860&gt;=30000, R860&lt;60000),"30,000 - 60,000",
             (R860&gt;60000),"&gt; 60,000"
)</f>
        <v>&gt; 60,000</v>
      </c>
    </row>
    <row r="861" spans="18:19" x14ac:dyDescent="0.2">
      <c r="R861">
        <v>265121</v>
      </c>
      <c r="S861" t="str" cm="1">
        <f t="array" ref="S861">_xlfn.IFS(
             (R861&lt;10000),"&lt; 10,000",
    AND(R861&gt;=10000, R861&lt;30000),"10,000 - 30,000",
    AND(R861&gt;=30000, R861&lt;60000),"30,000 - 60,000",
             (R861&gt;60000),"&gt; 60,000"
)</f>
        <v>&gt; 60,000</v>
      </c>
    </row>
    <row r="862" spans="18:19" x14ac:dyDescent="0.2">
      <c r="R862">
        <v>234547</v>
      </c>
      <c r="S862" t="str" cm="1">
        <f t="array" ref="S862">_xlfn.IFS(
             (R862&lt;10000),"&lt; 10,000",
    AND(R862&gt;=10000, R862&lt;30000),"10,000 - 30,000",
    AND(R862&gt;=30000, R862&lt;60000),"30,000 - 60,000",
             (R862&gt;60000),"&gt; 60,000"
)</f>
        <v>&gt; 60,000</v>
      </c>
    </row>
    <row r="863" spans="18:19" x14ac:dyDescent="0.2">
      <c r="R863">
        <v>159076</v>
      </c>
      <c r="S863" t="str" cm="1">
        <f t="array" ref="S863">_xlfn.IFS(
             (R863&lt;10000),"&lt; 10,000",
    AND(R863&gt;=10000, R863&lt;30000),"10,000 - 30,000",
    AND(R863&gt;=30000, R863&lt;60000),"30,000 - 60,000",
             (R863&gt;60000),"&gt; 60,000"
)</f>
        <v>&gt; 60,000</v>
      </c>
    </row>
    <row r="864" spans="18:19" x14ac:dyDescent="0.2">
      <c r="R864">
        <v>182989</v>
      </c>
      <c r="S864" t="str" cm="1">
        <f t="array" ref="S864">_xlfn.IFS(
             (R864&lt;10000),"&lt; 10,000",
    AND(R864&gt;=10000, R864&lt;30000),"10,000 - 30,000",
    AND(R864&gt;=30000, R864&lt;60000),"30,000 - 60,000",
             (R864&gt;60000),"&gt; 60,000"
)</f>
        <v>&gt; 60,000</v>
      </c>
    </row>
    <row r="865" spans="18:19" x14ac:dyDescent="0.2">
      <c r="R865">
        <v>123113</v>
      </c>
      <c r="S865" t="str" cm="1">
        <f t="array" ref="S865">_xlfn.IFS(
             (R865&lt;10000),"&lt; 10,000",
    AND(R865&gt;=10000, R865&lt;30000),"10,000 - 30,000",
    AND(R865&gt;=30000, R865&lt;60000),"30,000 - 60,000",
             (R865&gt;60000),"&gt; 60,000"
)</f>
        <v>&gt; 60,000</v>
      </c>
    </row>
    <row r="866" spans="18:19" x14ac:dyDescent="0.2">
      <c r="R866">
        <v>100395</v>
      </c>
      <c r="S866" t="str" cm="1">
        <f t="array" ref="S866">_xlfn.IFS(
             (R866&lt;10000),"&lt; 10,000",
    AND(R866&gt;=10000, R866&lt;30000),"10,000 - 30,000",
    AND(R866&gt;=30000, R866&lt;60000),"30,000 - 60,000",
             (R866&gt;60000),"&gt; 60,000"
)</f>
        <v>&gt; 60,000</v>
      </c>
    </row>
    <row r="867" spans="18:19" x14ac:dyDescent="0.2">
      <c r="R867">
        <v>203048</v>
      </c>
      <c r="S867" t="str" cm="1">
        <f t="array" ref="S867">_xlfn.IFS(
             (R867&lt;10000),"&lt; 10,000",
    AND(R867&gt;=10000, R867&lt;30000),"10,000 - 30,000",
    AND(R867&gt;=30000, R867&lt;60000),"30,000 - 60,000",
             (R867&gt;60000),"&gt; 60,000"
)</f>
        <v>&gt; 60,000</v>
      </c>
    </row>
    <row r="868" spans="18:19" x14ac:dyDescent="0.2">
      <c r="R868">
        <v>35261</v>
      </c>
      <c r="S868" t="str" cm="1">
        <f t="array" ref="S868">_xlfn.IFS(
             (R868&lt;10000),"&lt; 10,000",
    AND(R868&gt;=10000, R868&lt;30000),"10,000 - 30,000",
    AND(R868&gt;=30000, R868&lt;60000),"30,000 - 60,000",
             (R868&gt;60000),"&gt; 60,000"
)</f>
        <v>30,000 - 60,000</v>
      </c>
    </row>
    <row r="869" spans="18:19" x14ac:dyDescent="0.2">
      <c r="R869">
        <v>67635</v>
      </c>
      <c r="S869" t="str" cm="1">
        <f t="array" ref="S869">_xlfn.IFS(
             (R869&lt;10000),"&lt; 10,000",
    AND(R869&gt;=10000, R869&lt;30000),"10,000 - 30,000",
    AND(R869&gt;=30000, R869&lt;60000),"30,000 - 60,000",
             (R869&gt;60000),"&gt; 60,000"
)</f>
        <v>&gt; 60,000</v>
      </c>
    </row>
    <row r="870" spans="18:19" x14ac:dyDescent="0.2">
      <c r="R870">
        <v>180328</v>
      </c>
      <c r="S870" t="str" cm="1">
        <f t="array" ref="S870">_xlfn.IFS(
             (R870&lt;10000),"&lt; 10,000",
    AND(R870&gt;=10000, R870&lt;30000),"10,000 - 30,000",
    AND(R870&gt;=30000, R870&lt;60000),"30,000 - 60,000",
             (R870&gt;60000),"&gt; 60,000"
)</f>
        <v>&gt; 60,000</v>
      </c>
    </row>
    <row r="871" spans="18:19" x14ac:dyDescent="0.2">
      <c r="R871">
        <v>45675</v>
      </c>
      <c r="S871" t="str" cm="1">
        <f t="array" ref="S871">_xlfn.IFS(
             (R871&lt;10000),"&lt; 10,000",
    AND(R871&gt;=10000, R871&lt;30000),"10,000 - 30,000",
    AND(R871&gt;=30000, R871&lt;60000),"30,000 - 60,000",
             (R871&gt;60000),"&gt; 60,000"
)</f>
        <v>30,000 - 60,000</v>
      </c>
    </row>
    <row r="872" spans="18:19" x14ac:dyDescent="0.2">
      <c r="R872">
        <v>29401</v>
      </c>
      <c r="S872" t="str" cm="1">
        <f t="array" ref="S872">_xlfn.IFS(
             (R872&lt;10000),"&lt; 10,000",
    AND(R872&gt;=10000, R872&lt;30000),"10,000 - 30,000",
    AND(R872&gt;=30000, R872&lt;60000),"30,000 - 60,000",
             (R872&gt;60000),"&gt; 60,000"
)</f>
        <v>10,000 - 30,000</v>
      </c>
    </row>
    <row r="873" spans="18:19" x14ac:dyDescent="0.2">
      <c r="R873">
        <v>77212</v>
      </c>
      <c r="S873" t="str" cm="1">
        <f t="array" ref="S873">_xlfn.IFS(
             (R873&lt;10000),"&lt; 10,000",
    AND(R873&gt;=10000, R873&lt;30000),"10,000 - 30,000",
    AND(R873&gt;=30000, R873&lt;60000),"30,000 - 60,000",
             (R873&gt;60000),"&gt; 60,000"
)</f>
        <v>&gt; 60,000</v>
      </c>
    </row>
    <row r="874" spans="18:19" x14ac:dyDescent="0.2">
      <c r="R874">
        <v>75720</v>
      </c>
      <c r="S874" t="str" cm="1">
        <f t="array" ref="S874">_xlfn.IFS(
             (R874&lt;10000),"&lt; 10,000",
    AND(R874&gt;=10000, R874&lt;30000),"10,000 - 30,000",
    AND(R874&gt;=30000, R874&lt;60000),"30,000 - 60,000",
             (R874&gt;60000),"&gt; 60,000"
)</f>
        <v>&gt; 60,000</v>
      </c>
    </row>
    <row r="875" spans="18:19" x14ac:dyDescent="0.2">
      <c r="R875">
        <v>71671</v>
      </c>
      <c r="S875" t="str" cm="1">
        <f t="array" ref="S875">_xlfn.IFS(
             (R875&lt;10000),"&lt; 10,000",
    AND(R875&gt;=10000, R875&lt;30000),"10,000 - 30,000",
    AND(R875&gt;=30000, R875&lt;60000),"30,000 - 60,000",
             (R875&gt;60000),"&gt; 60,000"
)</f>
        <v>&gt; 60,000</v>
      </c>
    </row>
    <row r="876" spans="18:19" x14ac:dyDescent="0.2">
      <c r="R876">
        <v>78887</v>
      </c>
      <c r="S876" t="str" cm="1">
        <f t="array" ref="S876">_xlfn.IFS(
             (R876&lt;10000),"&lt; 10,000",
    AND(R876&gt;=10000, R876&lt;30000),"10,000 - 30,000",
    AND(R876&gt;=30000, R876&lt;60000),"30,000 - 60,000",
             (R876&gt;60000),"&gt; 60,000"
)</f>
        <v>&gt; 60,000</v>
      </c>
    </row>
    <row r="877" spans="18:19" x14ac:dyDescent="0.2">
      <c r="R877">
        <v>192340</v>
      </c>
      <c r="S877" t="str" cm="1">
        <f t="array" ref="S877">_xlfn.IFS(
             (R877&lt;10000),"&lt; 10,000",
    AND(R877&gt;=10000, R877&lt;30000),"10,000 - 30,000",
    AND(R877&gt;=30000, R877&lt;60000),"30,000 - 60,000",
             (R877&gt;60000),"&gt; 60,000"
)</f>
        <v>&gt; 60,000</v>
      </c>
    </row>
    <row r="878" spans="18:19" x14ac:dyDescent="0.2">
      <c r="R878">
        <v>152256</v>
      </c>
      <c r="S878" t="str" cm="1">
        <f t="array" ref="S878">_xlfn.IFS(
             (R878&lt;10000),"&lt; 10,000",
    AND(R878&gt;=10000, R878&lt;30000),"10,000 - 30,000",
    AND(R878&gt;=30000, R878&lt;60000),"30,000 - 60,000",
             (R878&gt;60000),"&gt; 60,000"
)</f>
        <v>&gt; 60,000</v>
      </c>
    </row>
    <row r="879" spans="18:19" x14ac:dyDescent="0.2">
      <c r="R879">
        <v>74681</v>
      </c>
      <c r="S879" t="str" cm="1">
        <f t="array" ref="S879">_xlfn.IFS(
             (R879&lt;10000),"&lt; 10,000",
    AND(R879&gt;=10000, R879&lt;30000),"10,000 - 30,000",
    AND(R879&gt;=30000, R879&lt;60000),"30,000 - 60,000",
             (R879&gt;60000),"&gt; 60,000"
)</f>
        <v>&gt; 60,000</v>
      </c>
    </row>
    <row r="880" spans="18:19" x14ac:dyDescent="0.2">
      <c r="R880">
        <v>185991</v>
      </c>
      <c r="S880" t="str" cm="1">
        <f t="array" ref="S880">_xlfn.IFS(
             (R880&lt;10000),"&lt; 10,000",
    AND(R880&gt;=10000, R880&lt;30000),"10,000 - 30,000",
    AND(R880&gt;=30000, R880&lt;60000),"30,000 - 60,000",
             (R880&gt;60000),"&gt; 60,000"
)</f>
        <v>&gt; 60,000</v>
      </c>
    </row>
    <row r="881" spans="18:19" x14ac:dyDescent="0.2">
      <c r="R881">
        <v>44251</v>
      </c>
      <c r="S881" t="str" cm="1">
        <f t="array" ref="S881">_xlfn.IFS(
             (R881&lt;10000),"&lt; 10,000",
    AND(R881&gt;=10000, R881&lt;30000),"10,000 - 30,000",
    AND(R881&gt;=30000, R881&lt;60000),"30,000 - 60,000",
             (R881&gt;60000),"&gt; 60,000"
)</f>
        <v>30,000 - 60,000</v>
      </c>
    </row>
    <row r="882" spans="18:19" x14ac:dyDescent="0.2">
      <c r="R882">
        <v>47895</v>
      </c>
      <c r="S882" t="str" cm="1">
        <f t="array" ref="S882">_xlfn.IFS(
             (R882&lt;10000),"&lt; 10,000",
    AND(R882&gt;=10000, R882&lt;30000),"10,000 - 30,000",
    AND(R882&gt;=30000, R882&lt;60000),"30,000 - 60,000",
             (R882&gt;60000),"&gt; 60,000"
)</f>
        <v>30,000 - 60,000</v>
      </c>
    </row>
    <row r="883" spans="18:19" x14ac:dyDescent="0.2">
      <c r="R883">
        <v>259113</v>
      </c>
      <c r="S883" t="str" cm="1">
        <f t="array" ref="S883">_xlfn.IFS(
             (R883&lt;10000),"&lt; 10,000",
    AND(R883&gt;=10000, R883&lt;30000),"10,000 - 30,000",
    AND(R883&gt;=30000, R883&lt;60000),"30,000 - 60,000",
             (R883&gt;60000),"&gt; 60,000"
)</f>
        <v>&gt; 60,000</v>
      </c>
    </row>
    <row r="884" spans="18:19" x14ac:dyDescent="0.2">
      <c r="R884">
        <v>32555</v>
      </c>
      <c r="S884" t="str" cm="1">
        <f t="array" ref="S884">_xlfn.IFS(
             (R884&lt;10000),"&lt; 10,000",
    AND(R884&gt;=10000, R884&lt;30000),"10,000 - 30,000",
    AND(R884&gt;=30000, R884&lt;60000),"30,000 - 60,000",
             (R884&gt;60000),"&gt; 60,000"
)</f>
        <v>30,000 - 60,000</v>
      </c>
    </row>
    <row r="885" spans="18:19" x14ac:dyDescent="0.2">
      <c r="R885">
        <v>67824</v>
      </c>
      <c r="S885" t="str" cm="1">
        <f t="array" ref="S885">_xlfn.IFS(
             (R885&lt;10000),"&lt; 10,000",
    AND(R885&gt;=10000, R885&lt;30000),"10,000 - 30,000",
    AND(R885&gt;=30000, R885&lt;60000),"30,000 - 60,000",
             (R885&gt;60000),"&gt; 60,000"
)</f>
        <v>&gt; 60,000</v>
      </c>
    </row>
    <row r="886" spans="18:19" x14ac:dyDescent="0.2">
      <c r="R886">
        <v>164751</v>
      </c>
      <c r="S886" t="str" cm="1">
        <f t="array" ref="S886">_xlfn.IFS(
             (R886&lt;10000),"&lt; 10,000",
    AND(R886&gt;=10000, R886&lt;30000),"10,000 - 30,000",
    AND(R886&gt;=30000, R886&lt;60000),"30,000 - 60,000",
             (R886&gt;60000),"&gt; 60,000"
)</f>
        <v>&gt; 60,000</v>
      </c>
    </row>
    <row r="887" spans="18:19" x14ac:dyDescent="0.2">
      <c r="R887">
        <v>237726</v>
      </c>
      <c r="S887" t="str" cm="1">
        <f t="array" ref="S887">_xlfn.IFS(
             (R887&lt;10000),"&lt; 10,000",
    AND(R887&gt;=10000, R887&lt;30000),"10,000 - 30,000",
    AND(R887&gt;=30000, R887&lt;60000),"30,000 - 60,000",
             (R887&gt;60000),"&gt; 60,000"
)</f>
        <v>&gt; 60,000</v>
      </c>
    </row>
    <row r="888" spans="18:19" x14ac:dyDescent="0.2">
      <c r="R888">
        <v>52702</v>
      </c>
      <c r="S888" t="str" cm="1">
        <f t="array" ref="S888">_xlfn.IFS(
             (R888&lt;10000),"&lt; 10,000",
    AND(R888&gt;=10000, R888&lt;30000),"10,000 - 30,000",
    AND(R888&gt;=30000, R888&lt;60000),"30,000 - 60,000",
             (R888&gt;60000),"&gt; 60,000"
)</f>
        <v>30,000 - 60,000</v>
      </c>
    </row>
    <row r="889" spans="18:19" x14ac:dyDescent="0.2">
      <c r="R889">
        <v>45977</v>
      </c>
      <c r="S889" t="str" cm="1">
        <f t="array" ref="S889">_xlfn.IFS(
             (R889&lt;10000),"&lt; 10,000",
    AND(R889&gt;=10000, R889&lt;30000),"10,000 - 30,000",
    AND(R889&gt;=30000, R889&lt;60000),"30,000 - 60,000",
             (R889&gt;60000),"&gt; 60,000"
)</f>
        <v>30,000 - 60,000</v>
      </c>
    </row>
    <row r="890" spans="18:19" x14ac:dyDescent="0.2">
      <c r="R890">
        <v>178945</v>
      </c>
      <c r="S890" t="str" cm="1">
        <f t="array" ref="S890">_xlfn.IFS(
             (R890&lt;10000),"&lt; 10,000",
    AND(R890&gt;=10000, R890&lt;30000),"10,000 - 30,000",
    AND(R890&gt;=30000, R890&lt;60000),"30,000 - 60,000",
             (R890&gt;60000),"&gt; 60,000"
)</f>
        <v>&gt; 60,000</v>
      </c>
    </row>
    <row r="891" spans="18:19" x14ac:dyDescent="0.2">
      <c r="R891">
        <v>171558</v>
      </c>
      <c r="S891" t="str" cm="1">
        <f t="array" ref="S891">_xlfn.IFS(
             (R891&lt;10000),"&lt; 10,000",
    AND(R891&gt;=10000, R891&lt;30000),"10,000 - 30,000",
    AND(R891&gt;=30000, R891&lt;60000),"30,000 - 60,000",
             (R891&gt;60000),"&gt; 60,000"
)</f>
        <v>&gt; 60,000</v>
      </c>
    </row>
    <row r="892" spans="18:19" x14ac:dyDescent="0.2">
      <c r="R892">
        <v>252022</v>
      </c>
      <c r="S892" t="str" cm="1">
        <f t="array" ref="S892">_xlfn.IFS(
             (R892&lt;10000),"&lt; 10,000",
    AND(R892&gt;=10000, R892&lt;30000),"10,000 - 30,000",
    AND(R892&gt;=30000, R892&lt;60000),"30,000 - 60,000",
             (R892&gt;60000),"&gt; 60,000"
)</f>
        <v>&gt; 60,000</v>
      </c>
    </row>
    <row r="893" spans="18:19" x14ac:dyDescent="0.2">
      <c r="R893">
        <v>127245</v>
      </c>
      <c r="S893" t="str" cm="1">
        <f t="array" ref="S893">_xlfn.IFS(
             (R893&lt;10000),"&lt; 10,000",
    AND(R893&gt;=10000, R893&lt;30000),"10,000 - 30,000",
    AND(R893&gt;=30000, R893&lt;60000),"30,000 - 60,000",
             (R893&gt;60000),"&gt; 60,000"
)</f>
        <v>&gt; 60,000</v>
      </c>
    </row>
    <row r="894" spans="18:19" x14ac:dyDescent="0.2">
      <c r="R894">
        <v>15859</v>
      </c>
      <c r="S894" t="str" cm="1">
        <f t="array" ref="S894">_xlfn.IFS(
             (R894&lt;10000),"&lt; 10,000",
    AND(R894&gt;=10000, R894&lt;30000),"10,000 - 30,000",
    AND(R894&gt;=30000, R894&lt;60000),"30,000 - 60,000",
             (R894&gt;60000),"&gt; 60,000"
)</f>
        <v>10,000 - 30,000</v>
      </c>
    </row>
    <row r="895" spans="18:19" x14ac:dyDescent="0.2">
      <c r="R895">
        <v>153775</v>
      </c>
      <c r="S895" t="str" cm="1">
        <f t="array" ref="S895">_xlfn.IFS(
             (R895&lt;10000),"&lt; 10,000",
    AND(R895&gt;=10000, R895&lt;30000),"10,000 - 30,000",
    AND(R895&gt;=30000, R895&lt;60000),"30,000 - 60,000",
             (R895&gt;60000),"&gt; 60,000"
)</f>
        <v>&gt; 60,000</v>
      </c>
    </row>
    <row r="896" spans="18:19" x14ac:dyDescent="0.2">
      <c r="R896">
        <v>141571</v>
      </c>
      <c r="S896" t="str" cm="1">
        <f t="array" ref="S896">_xlfn.IFS(
             (R896&lt;10000),"&lt; 10,000",
    AND(R896&gt;=10000, R896&lt;30000),"10,000 - 30,000",
    AND(R896&gt;=30000, R896&lt;60000),"30,000 - 60,000",
             (R896&gt;60000),"&gt; 60,000"
)</f>
        <v>&gt; 60,000</v>
      </c>
    </row>
    <row r="897" spans="18:19" x14ac:dyDescent="0.2">
      <c r="R897">
        <v>133496</v>
      </c>
      <c r="S897" t="str" cm="1">
        <f t="array" ref="S897">_xlfn.IFS(
             (R897&lt;10000),"&lt; 10,000",
    AND(R897&gt;=10000, R897&lt;30000),"10,000 - 30,000",
    AND(R897&gt;=30000, R897&lt;60000),"30,000 - 60,000",
             (R897&gt;60000),"&gt; 60,000"
)</f>
        <v>&gt; 60,000</v>
      </c>
    </row>
    <row r="898" spans="18:19" x14ac:dyDescent="0.2">
      <c r="R898">
        <v>86948</v>
      </c>
      <c r="S898" t="str" cm="1">
        <f t="array" ref="S898">_xlfn.IFS(
             (R898&lt;10000),"&lt; 10,000",
    AND(R898&gt;=10000, R898&lt;30000),"10,000 - 30,000",
    AND(R898&gt;=30000, R898&lt;60000),"30,000 - 60,000",
             (R898&gt;60000),"&gt; 60,000"
)</f>
        <v>&gt; 60,000</v>
      </c>
    </row>
    <row r="899" spans="18:19" x14ac:dyDescent="0.2">
      <c r="R899">
        <v>130322</v>
      </c>
      <c r="S899" t="str" cm="1">
        <f t="array" ref="S899">_xlfn.IFS(
             (R899&lt;10000),"&lt; 10,000",
    AND(R899&gt;=10000, R899&lt;30000),"10,000 - 30,000",
    AND(R899&gt;=30000, R899&lt;60000),"30,000 - 60,000",
             (R899&gt;60000),"&gt; 60,000"
)</f>
        <v>&gt; 60,000</v>
      </c>
    </row>
    <row r="900" spans="18:19" x14ac:dyDescent="0.2">
      <c r="R900">
        <v>35966</v>
      </c>
      <c r="S900" t="str" cm="1">
        <f t="array" ref="S900">_xlfn.IFS(
             (R900&lt;10000),"&lt; 10,000",
    AND(R900&gt;=10000, R900&lt;30000),"10,000 - 30,000",
    AND(R900&gt;=30000, R900&lt;60000),"30,000 - 60,000",
             (R900&gt;60000),"&gt; 60,000"
)</f>
        <v>30,000 - 60,000</v>
      </c>
    </row>
    <row r="901" spans="18:19" x14ac:dyDescent="0.2">
      <c r="R901">
        <v>87042</v>
      </c>
      <c r="S901" t="str" cm="1">
        <f t="array" ref="S901">_xlfn.IFS(
             (R901&lt;10000),"&lt; 10,000",
    AND(R901&gt;=10000, R901&lt;30000),"10,000 - 30,000",
    AND(R901&gt;=30000, R901&lt;60000),"30,000 - 60,000",
             (R901&gt;60000),"&gt; 60,000"
)</f>
        <v>&gt; 60,000</v>
      </c>
    </row>
    <row r="902" spans="18:19" x14ac:dyDescent="0.2">
      <c r="R902">
        <v>191414</v>
      </c>
      <c r="S902" t="str" cm="1">
        <f t="array" ref="S902">_xlfn.IFS(
             (R902&lt;10000),"&lt; 10,000",
    AND(R902&gt;=10000, R902&lt;30000),"10,000 - 30,000",
    AND(R902&gt;=30000, R902&lt;60000),"30,000 - 60,000",
             (R902&gt;60000),"&gt; 60,000"
)</f>
        <v>&gt; 60,000</v>
      </c>
    </row>
    <row r="903" spans="18:19" x14ac:dyDescent="0.2">
      <c r="R903">
        <v>22926</v>
      </c>
      <c r="S903" t="str" cm="1">
        <f t="array" ref="S903">_xlfn.IFS(
             (R903&lt;10000),"&lt; 10,000",
    AND(R903&gt;=10000, R903&lt;30000),"10,000 - 30,000",
    AND(R903&gt;=30000, R903&lt;60000),"30,000 - 60,000",
             (R903&gt;60000),"&gt; 60,000"
)</f>
        <v>10,000 - 30,000</v>
      </c>
    </row>
    <row r="904" spans="18:19" x14ac:dyDescent="0.2">
      <c r="R904">
        <v>215539</v>
      </c>
      <c r="S904" t="str" cm="1">
        <f t="array" ref="S904">_xlfn.IFS(
             (R904&lt;10000),"&lt; 10,000",
    AND(R904&gt;=10000, R904&lt;30000),"10,000 - 30,000",
    AND(R904&gt;=30000, R904&lt;60000),"30,000 - 60,000",
             (R904&gt;60000),"&gt; 60,000"
)</f>
        <v>&gt; 60,000</v>
      </c>
    </row>
    <row r="905" spans="18:19" x14ac:dyDescent="0.2">
      <c r="R905">
        <v>102120</v>
      </c>
      <c r="S905" t="str" cm="1">
        <f t="array" ref="S905">_xlfn.IFS(
             (R905&lt;10000),"&lt; 10,000",
    AND(R905&gt;=10000, R905&lt;30000),"10,000 - 30,000",
    AND(R905&gt;=30000, R905&lt;60000),"30,000 - 60,000",
             (R905&gt;60000),"&gt; 60,000"
)</f>
        <v>&gt; 60,000</v>
      </c>
    </row>
    <row r="906" spans="18:19" x14ac:dyDescent="0.2">
      <c r="R906">
        <v>104158</v>
      </c>
      <c r="S906" t="str" cm="1">
        <f t="array" ref="S906">_xlfn.IFS(
             (R906&lt;10000),"&lt; 10,000",
    AND(R906&gt;=10000, R906&lt;30000),"10,000 - 30,000",
    AND(R906&gt;=30000, R906&lt;60000),"30,000 - 60,000",
             (R906&gt;60000),"&gt; 60,000"
)</f>
        <v>&gt; 60,000</v>
      </c>
    </row>
    <row r="907" spans="18:19" x14ac:dyDescent="0.2">
      <c r="R907">
        <v>125565</v>
      </c>
      <c r="S907" t="str" cm="1">
        <f t="array" ref="S907">_xlfn.IFS(
             (R907&lt;10000),"&lt; 10,000",
    AND(R907&gt;=10000, R907&lt;30000),"10,000 - 30,000",
    AND(R907&gt;=30000, R907&lt;60000),"30,000 - 60,000",
             (R907&gt;60000),"&gt; 60,000"
)</f>
        <v>&gt; 60,000</v>
      </c>
    </row>
    <row r="908" spans="18:19" x14ac:dyDescent="0.2">
      <c r="R908">
        <v>115468</v>
      </c>
      <c r="S908" t="str" cm="1">
        <f t="array" ref="S908">_xlfn.IFS(
             (R908&lt;10000),"&lt; 10,000",
    AND(R908&gt;=10000, R908&lt;30000),"10,000 - 30,000",
    AND(R908&gt;=30000, R908&lt;60000),"30,000 - 60,000",
             (R908&gt;60000),"&gt; 60,000"
)</f>
        <v>&gt; 60,000</v>
      </c>
    </row>
    <row r="909" spans="18:19" x14ac:dyDescent="0.2">
      <c r="R909">
        <v>272444</v>
      </c>
      <c r="S909" t="str" cm="1">
        <f t="array" ref="S909">_xlfn.IFS(
             (R909&lt;10000),"&lt; 10,000",
    AND(R909&gt;=10000, R909&lt;30000),"10,000 - 30,000",
    AND(R909&gt;=30000, R909&lt;60000),"30,000 - 60,000",
             (R909&gt;60000),"&gt; 60,000"
)</f>
        <v>&gt; 60,000</v>
      </c>
    </row>
    <row r="910" spans="18:19" x14ac:dyDescent="0.2">
      <c r="R910">
        <v>80026</v>
      </c>
      <c r="S910" t="str" cm="1">
        <f t="array" ref="S910">_xlfn.IFS(
             (R910&lt;10000),"&lt; 10,000",
    AND(R910&gt;=10000, R910&lt;30000),"10,000 - 30,000",
    AND(R910&gt;=30000, R910&lt;60000),"30,000 - 60,000",
             (R910&gt;60000),"&gt; 60,000"
)</f>
        <v>&gt; 60,000</v>
      </c>
    </row>
    <row r="911" spans="18:19" x14ac:dyDescent="0.2">
      <c r="R911">
        <v>296388</v>
      </c>
      <c r="S911" t="str" cm="1">
        <f t="array" ref="S911">_xlfn.IFS(
             (R911&lt;10000),"&lt; 10,000",
    AND(R911&gt;=10000, R911&lt;30000),"10,000 - 30,000",
    AND(R911&gt;=30000, R911&lt;60000),"30,000 - 60,000",
             (R911&gt;60000),"&gt; 60,000"
)</f>
        <v>&gt; 60,000</v>
      </c>
    </row>
    <row r="912" spans="18:19" x14ac:dyDescent="0.2">
      <c r="R912">
        <v>42708</v>
      </c>
      <c r="S912" t="str" cm="1">
        <f t="array" ref="S912">_xlfn.IFS(
             (R912&lt;10000),"&lt; 10,000",
    AND(R912&gt;=10000, R912&lt;30000),"10,000 - 30,000",
    AND(R912&gt;=30000, R912&lt;60000),"30,000 - 60,000",
             (R912&gt;60000),"&gt; 60,000"
)</f>
        <v>30,000 - 60,000</v>
      </c>
    </row>
    <row r="913" spans="18:19" x14ac:dyDescent="0.2">
      <c r="R913">
        <v>195923</v>
      </c>
      <c r="S913" t="str" cm="1">
        <f t="array" ref="S913">_xlfn.IFS(
             (R913&lt;10000),"&lt; 10,000",
    AND(R913&gt;=10000, R913&lt;30000),"10,000 - 30,000",
    AND(R913&gt;=30000, R913&lt;60000),"30,000 - 60,000",
             (R913&gt;60000),"&gt; 60,000"
)</f>
        <v>&gt; 60,000</v>
      </c>
    </row>
    <row r="914" spans="18:19" x14ac:dyDescent="0.2">
      <c r="R914">
        <v>139145</v>
      </c>
      <c r="S914" t="str" cm="1">
        <f t="array" ref="S914">_xlfn.IFS(
             (R914&lt;10000),"&lt; 10,000",
    AND(R914&gt;=10000, R914&lt;30000),"10,000 - 30,000",
    AND(R914&gt;=30000, R914&lt;60000),"30,000 - 60,000",
             (R914&gt;60000),"&gt; 60,000"
)</f>
        <v>&gt; 60,000</v>
      </c>
    </row>
    <row r="915" spans="18:19" x14ac:dyDescent="0.2">
      <c r="R915">
        <v>151476</v>
      </c>
      <c r="S915" t="str" cm="1">
        <f t="array" ref="S915">_xlfn.IFS(
             (R915&lt;10000),"&lt; 10,000",
    AND(R915&gt;=10000, R915&lt;30000),"10,000 - 30,000",
    AND(R915&gt;=30000, R915&lt;60000),"30,000 - 60,000",
             (R915&gt;60000),"&gt; 60,000"
)</f>
        <v>&gt; 60,000</v>
      </c>
    </row>
    <row r="916" spans="18:19" x14ac:dyDescent="0.2">
      <c r="R916">
        <v>21286</v>
      </c>
      <c r="S916" t="str" cm="1">
        <f t="array" ref="S916">_xlfn.IFS(
             (R916&lt;10000),"&lt; 10,000",
    AND(R916&gt;=10000, R916&lt;30000),"10,000 - 30,000",
    AND(R916&gt;=30000, R916&lt;60000),"30,000 - 60,000",
             (R916&gt;60000),"&gt; 60,000"
)</f>
        <v>10,000 - 30,000</v>
      </c>
    </row>
    <row r="917" spans="18:19" x14ac:dyDescent="0.2">
      <c r="R917">
        <v>43830</v>
      </c>
      <c r="S917" t="str" cm="1">
        <f t="array" ref="S917">_xlfn.IFS(
             (R917&lt;10000),"&lt; 10,000",
    AND(R917&gt;=10000, R917&lt;30000),"10,000 - 30,000",
    AND(R917&gt;=30000, R917&lt;60000),"30,000 - 60,000",
             (R917&gt;60000),"&gt; 60,000"
)</f>
        <v>30,000 - 60,000</v>
      </c>
    </row>
    <row r="918" spans="18:19" x14ac:dyDescent="0.2">
      <c r="R918">
        <v>199111</v>
      </c>
      <c r="S918" t="str" cm="1">
        <f t="array" ref="S918">_xlfn.IFS(
             (R918&lt;10000),"&lt; 10,000",
    AND(R918&gt;=10000, R918&lt;30000),"10,000 - 30,000",
    AND(R918&gt;=30000, R918&lt;60000),"30,000 - 60,000",
             (R918&gt;60000),"&gt; 60,000"
)</f>
        <v>&gt; 60,000</v>
      </c>
    </row>
    <row r="919" spans="18:19" x14ac:dyDescent="0.2">
      <c r="R919">
        <v>277051</v>
      </c>
      <c r="S919" t="str" cm="1">
        <f t="array" ref="S919">_xlfn.IFS(
             (R919&lt;10000),"&lt; 10,000",
    AND(R919&gt;=10000, R919&lt;30000),"10,000 - 30,000",
    AND(R919&gt;=30000, R919&lt;60000),"30,000 - 60,000",
             (R919&gt;60000),"&gt; 60,000"
)</f>
        <v>&gt; 60,000</v>
      </c>
    </row>
    <row r="920" spans="18:19" x14ac:dyDescent="0.2">
      <c r="R920">
        <v>34163</v>
      </c>
      <c r="S920" t="str" cm="1">
        <f t="array" ref="S920">_xlfn.IFS(
             (R920&lt;10000),"&lt; 10,000",
    AND(R920&gt;=10000, R920&lt;30000),"10,000 - 30,000",
    AND(R920&gt;=30000, R920&lt;60000),"30,000 - 60,000",
             (R920&gt;60000),"&gt; 60,000"
)</f>
        <v>30,000 - 60,000</v>
      </c>
    </row>
    <row r="921" spans="18:19" x14ac:dyDescent="0.2">
      <c r="R921">
        <v>18840</v>
      </c>
      <c r="S921" t="str" cm="1">
        <f t="array" ref="S921">_xlfn.IFS(
             (R921&lt;10000),"&lt; 10,000",
    AND(R921&gt;=10000, R921&lt;30000),"10,000 - 30,000",
    AND(R921&gt;=30000, R921&lt;60000),"30,000 - 60,000",
             (R921&gt;60000),"&gt; 60,000"
)</f>
        <v>10,000 - 30,000</v>
      </c>
    </row>
    <row r="922" spans="18:19" x14ac:dyDescent="0.2">
      <c r="R922">
        <v>176497</v>
      </c>
      <c r="S922" t="str" cm="1">
        <f t="array" ref="S922">_xlfn.IFS(
             (R922&lt;10000),"&lt; 10,000",
    AND(R922&gt;=10000, R922&lt;30000),"10,000 - 30,000",
    AND(R922&gt;=30000, R922&lt;60000),"30,000 - 60,000",
             (R922&gt;60000),"&gt; 60,000"
)</f>
        <v>&gt; 60,000</v>
      </c>
    </row>
    <row r="923" spans="18:19" x14ac:dyDescent="0.2">
      <c r="R923">
        <v>173372</v>
      </c>
      <c r="S923" t="str" cm="1">
        <f t="array" ref="S923">_xlfn.IFS(
             (R923&lt;10000),"&lt; 10,000",
    AND(R923&gt;=10000, R923&lt;30000),"10,000 - 30,000",
    AND(R923&gt;=30000, R923&lt;60000),"30,000 - 60,000",
             (R923&gt;60000),"&gt; 60,000"
)</f>
        <v>&gt; 60,000</v>
      </c>
    </row>
    <row r="924" spans="18:19" x14ac:dyDescent="0.2">
      <c r="R924">
        <v>189275</v>
      </c>
      <c r="S924" t="str" cm="1">
        <f t="array" ref="S924">_xlfn.IFS(
             (R924&lt;10000),"&lt; 10,000",
    AND(R924&gt;=10000, R924&lt;30000),"10,000 - 30,000",
    AND(R924&gt;=30000, R924&lt;60000),"30,000 - 60,000",
             (R924&gt;60000),"&gt; 60,000"
)</f>
        <v>&gt; 60,000</v>
      </c>
    </row>
    <row r="925" spans="18:19" x14ac:dyDescent="0.2">
      <c r="R925">
        <v>186020</v>
      </c>
      <c r="S925" t="str" cm="1">
        <f t="array" ref="S925">_xlfn.IFS(
             (R925&lt;10000),"&lt; 10,000",
    AND(R925&gt;=10000, R925&lt;30000),"10,000 - 30,000",
    AND(R925&gt;=30000, R925&lt;60000),"30,000 - 60,000",
             (R925&gt;60000),"&gt; 60,000"
)</f>
        <v>&gt; 60,000</v>
      </c>
    </row>
    <row r="926" spans="18:19" x14ac:dyDescent="0.2">
      <c r="R926">
        <v>67800</v>
      </c>
      <c r="S926" t="str" cm="1">
        <f t="array" ref="S926">_xlfn.IFS(
             (R926&lt;10000),"&lt; 10,000",
    AND(R926&gt;=10000, R926&lt;30000),"10,000 - 30,000",
    AND(R926&gt;=30000, R926&lt;60000),"30,000 - 60,000",
             (R926&gt;60000),"&gt; 60,000"
)</f>
        <v>&gt; 60,000</v>
      </c>
    </row>
    <row r="927" spans="18:19" x14ac:dyDescent="0.2">
      <c r="R927">
        <v>246105</v>
      </c>
      <c r="S927" t="str" cm="1">
        <f t="array" ref="S927">_xlfn.IFS(
             (R927&lt;10000),"&lt; 10,000",
    AND(R927&gt;=10000, R927&lt;30000),"10,000 - 30,000",
    AND(R927&gt;=30000, R927&lt;60000),"30,000 - 60,000",
             (R927&gt;60000),"&gt; 60,000"
)</f>
        <v>&gt; 60,000</v>
      </c>
    </row>
    <row r="928" spans="18:19" x14ac:dyDescent="0.2">
      <c r="R928">
        <v>74584</v>
      </c>
      <c r="S928" t="str" cm="1">
        <f t="array" ref="S928">_xlfn.IFS(
             (R928&lt;10000),"&lt; 10,000",
    AND(R928&gt;=10000, R928&lt;30000),"10,000 - 30,000",
    AND(R928&gt;=30000, R928&lt;60000),"30,000 - 60,000",
             (R928&gt;60000),"&gt; 60,000"
)</f>
        <v>&gt; 60,000</v>
      </c>
    </row>
    <row r="929" spans="18:19" x14ac:dyDescent="0.2">
      <c r="R929">
        <v>22008</v>
      </c>
      <c r="S929" t="str" cm="1">
        <f t="array" ref="S929">_xlfn.IFS(
             (R929&lt;10000),"&lt; 10,000",
    AND(R929&gt;=10000, R929&lt;30000),"10,000 - 30,000",
    AND(R929&gt;=30000, R929&lt;60000),"30,000 - 60,000",
             (R929&gt;60000),"&gt; 60,000"
)</f>
        <v>10,000 - 30,000</v>
      </c>
    </row>
    <row r="930" spans="18:19" x14ac:dyDescent="0.2">
      <c r="R930">
        <v>113841</v>
      </c>
      <c r="S930" t="str" cm="1">
        <f t="array" ref="S930">_xlfn.IFS(
             (R930&lt;10000),"&lt; 10,000",
    AND(R930&gt;=10000, R930&lt;30000),"10,000 - 30,000",
    AND(R930&gt;=30000, R930&lt;60000),"30,000 - 60,000",
             (R930&gt;60000),"&gt; 60,000"
)</f>
        <v>&gt; 60,000</v>
      </c>
    </row>
    <row r="931" spans="18:19" x14ac:dyDescent="0.2">
      <c r="R931">
        <v>220438</v>
      </c>
      <c r="S931" t="str" cm="1">
        <f t="array" ref="S931">_xlfn.IFS(
             (R931&lt;10000),"&lt; 10,000",
    AND(R931&gt;=10000, R931&lt;30000),"10,000 - 30,000",
    AND(R931&gt;=30000, R931&lt;60000),"30,000 - 60,000",
             (R931&gt;60000),"&gt; 60,000"
)</f>
        <v>&gt; 60,000</v>
      </c>
    </row>
    <row r="932" spans="18:19" x14ac:dyDescent="0.2">
      <c r="R932">
        <v>17635</v>
      </c>
      <c r="S932" t="str" cm="1">
        <f t="array" ref="S932">_xlfn.IFS(
             (R932&lt;10000),"&lt; 10,000",
    AND(R932&gt;=10000, R932&lt;30000),"10,000 - 30,000",
    AND(R932&gt;=30000, R932&lt;60000),"30,000 - 60,000",
             (R932&gt;60000),"&gt; 60,000"
)</f>
        <v>10,000 - 30,000</v>
      </c>
    </row>
    <row r="933" spans="18:19" x14ac:dyDescent="0.2">
      <c r="R933">
        <v>192210</v>
      </c>
      <c r="S933" t="str" cm="1">
        <f t="array" ref="S933">_xlfn.IFS(
             (R933&lt;10000),"&lt; 10,000",
    AND(R933&gt;=10000, R933&lt;30000),"10,000 - 30,000",
    AND(R933&gt;=30000, R933&lt;60000),"30,000 - 60,000",
             (R933&gt;60000),"&gt; 60,000"
)</f>
        <v>&gt; 60,000</v>
      </c>
    </row>
    <row r="934" spans="18:19" x14ac:dyDescent="0.2">
      <c r="R934">
        <v>229045</v>
      </c>
      <c r="S934" t="str" cm="1">
        <f t="array" ref="S934">_xlfn.IFS(
             (R934&lt;10000),"&lt; 10,000",
    AND(R934&gt;=10000, R934&lt;30000),"10,000 - 30,000",
    AND(R934&gt;=30000, R934&lt;60000),"30,000 - 60,000",
             (R934&gt;60000),"&gt; 60,000"
)</f>
        <v>&gt; 60,000</v>
      </c>
    </row>
    <row r="935" spans="18:19" x14ac:dyDescent="0.2">
      <c r="R935">
        <v>212772</v>
      </c>
      <c r="S935" t="str" cm="1">
        <f t="array" ref="S935">_xlfn.IFS(
             (R935&lt;10000),"&lt; 10,000",
    AND(R935&gt;=10000, R935&lt;30000),"10,000 - 30,000",
    AND(R935&gt;=30000, R935&lt;60000),"30,000 - 60,000",
             (R935&gt;60000),"&gt; 60,000"
)</f>
        <v>&gt; 60,000</v>
      </c>
    </row>
    <row r="936" spans="18:19" x14ac:dyDescent="0.2">
      <c r="R936">
        <v>16802</v>
      </c>
      <c r="S936" t="str" cm="1">
        <f t="array" ref="S936">_xlfn.IFS(
             (R936&lt;10000),"&lt; 10,000",
    AND(R936&gt;=10000, R936&lt;30000),"10,000 - 30,000",
    AND(R936&gt;=30000, R936&lt;60000),"30,000 - 60,000",
             (R936&gt;60000),"&gt; 60,000"
)</f>
        <v>10,000 - 30,000</v>
      </c>
    </row>
    <row r="937" spans="18:19" x14ac:dyDescent="0.2">
      <c r="R937">
        <v>230715</v>
      </c>
      <c r="S937" t="str" cm="1">
        <f t="array" ref="S937">_xlfn.IFS(
             (R937&lt;10000),"&lt; 10,000",
    AND(R937&gt;=10000, R937&lt;30000),"10,000 - 30,000",
    AND(R937&gt;=30000, R937&lt;60000),"30,000 - 60,000",
             (R937&gt;60000),"&gt; 60,000"
)</f>
        <v>&gt; 60,000</v>
      </c>
    </row>
    <row r="938" spans="18:19" x14ac:dyDescent="0.2">
      <c r="R938">
        <v>243809</v>
      </c>
      <c r="S938" t="str" cm="1">
        <f t="array" ref="S938">_xlfn.IFS(
             (R938&lt;10000),"&lt; 10,000",
    AND(R938&gt;=10000, R938&lt;30000),"10,000 - 30,000",
    AND(R938&gt;=30000, R938&lt;60000),"30,000 - 60,000",
             (R938&gt;60000),"&gt; 60,000"
)</f>
        <v>&gt; 60,000</v>
      </c>
    </row>
    <row r="939" spans="18:19" x14ac:dyDescent="0.2">
      <c r="R939">
        <v>239634</v>
      </c>
      <c r="S939" t="str" cm="1">
        <f t="array" ref="S939">_xlfn.IFS(
             (R939&lt;10000),"&lt; 10,000",
    AND(R939&gt;=10000, R939&lt;30000),"10,000 - 30,000",
    AND(R939&gt;=30000, R939&lt;60000),"30,000 - 60,000",
             (R939&gt;60000),"&gt; 60,000"
)</f>
        <v>&gt; 60,000</v>
      </c>
    </row>
    <row r="940" spans="18:19" x14ac:dyDescent="0.2">
      <c r="R940">
        <v>193396</v>
      </c>
      <c r="S940" t="str" cm="1">
        <f t="array" ref="S940">_xlfn.IFS(
             (R940&lt;10000),"&lt; 10,000",
    AND(R940&gt;=10000, R940&lt;30000),"10,000 - 30,000",
    AND(R940&gt;=30000, R940&lt;60000),"30,000 - 60,000",
             (R940&gt;60000),"&gt; 60,000"
)</f>
        <v>&gt; 60,000</v>
      </c>
    </row>
    <row r="941" spans="18:19" x14ac:dyDescent="0.2">
      <c r="R941">
        <v>32171</v>
      </c>
      <c r="S941" t="str" cm="1">
        <f t="array" ref="S941">_xlfn.IFS(
             (R941&lt;10000),"&lt; 10,000",
    AND(R941&gt;=10000, R941&lt;30000),"10,000 - 30,000",
    AND(R941&gt;=30000, R941&lt;60000),"30,000 - 60,000",
             (R941&gt;60000),"&gt; 60,000"
)</f>
        <v>30,000 - 60,000</v>
      </c>
    </row>
    <row r="942" spans="18:19" x14ac:dyDescent="0.2">
      <c r="R942">
        <v>5854</v>
      </c>
      <c r="S942" t="str" cm="1">
        <f t="array" ref="S942">_xlfn.IFS(
             (R942&lt;10000),"&lt; 10,000",
    AND(R942&gt;=10000, R942&lt;30000),"10,000 - 30,000",
    AND(R942&gt;=30000, R942&lt;60000),"30,000 - 60,000",
             (R942&gt;60000),"&gt; 60,000"
)</f>
        <v>&lt; 10,000</v>
      </c>
    </row>
    <row r="943" spans="18:19" x14ac:dyDescent="0.2">
      <c r="R943">
        <v>112247</v>
      </c>
      <c r="S943" t="str" cm="1">
        <f t="array" ref="S943">_xlfn.IFS(
             (R943&lt;10000),"&lt; 10,000",
    AND(R943&gt;=10000, R943&lt;30000),"10,000 - 30,000",
    AND(R943&gt;=30000, R943&lt;60000),"30,000 - 60,000",
             (R943&gt;60000),"&gt; 60,000"
)</f>
        <v>&gt; 60,000</v>
      </c>
    </row>
    <row r="944" spans="18:19" x14ac:dyDescent="0.2">
      <c r="R944">
        <v>245873</v>
      </c>
      <c r="S944" t="str" cm="1">
        <f t="array" ref="S944">_xlfn.IFS(
             (R944&lt;10000),"&lt; 10,000",
    AND(R944&gt;=10000, R944&lt;30000),"10,000 - 30,000",
    AND(R944&gt;=30000, R944&lt;60000),"30,000 - 60,000",
             (R944&gt;60000),"&gt; 60,000"
)</f>
        <v>&gt; 60,000</v>
      </c>
    </row>
    <row r="945" spans="18:19" x14ac:dyDescent="0.2">
      <c r="R945">
        <v>285532</v>
      </c>
      <c r="S945" t="str" cm="1">
        <f t="array" ref="S945">_xlfn.IFS(
             (R945&lt;10000),"&lt; 10,000",
    AND(R945&gt;=10000, R945&lt;30000),"10,000 - 30,000",
    AND(R945&gt;=30000, R945&lt;60000),"30,000 - 60,000",
             (R945&gt;60000),"&gt; 60,000"
)</f>
        <v>&gt; 60,000</v>
      </c>
    </row>
    <row r="946" spans="18:19" x14ac:dyDescent="0.2">
      <c r="R946">
        <v>286407</v>
      </c>
      <c r="S946" t="str" cm="1">
        <f t="array" ref="S946">_xlfn.IFS(
             (R946&lt;10000),"&lt; 10,000",
    AND(R946&gt;=10000, R946&lt;30000),"10,000 - 30,000",
    AND(R946&gt;=30000, R946&lt;60000),"30,000 - 60,000",
             (R946&gt;60000),"&gt; 60,000"
)</f>
        <v>&gt; 60,000</v>
      </c>
    </row>
    <row r="947" spans="18:19" x14ac:dyDescent="0.2">
      <c r="R947">
        <v>244059</v>
      </c>
      <c r="S947" t="str" cm="1">
        <f t="array" ref="S947">_xlfn.IFS(
             (R947&lt;10000),"&lt; 10,000",
    AND(R947&gt;=10000, R947&lt;30000),"10,000 - 30,000",
    AND(R947&gt;=30000, R947&lt;60000),"30,000 - 60,000",
             (R947&gt;60000),"&gt; 60,000"
)</f>
        <v>&gt; 60,000</v>
      </c>
    </row>
    <row r="948" spans="18:19" x14ac:dyDescent="0.2">
      <c r="R948">
        <v>23912</v>
      </c>
      <c r="S948" t="str" cm="1">
        <f t="array" ref="S948">_xlfn.IFS(
             (R948&lt;10000),"&lt; 10,000",
    AND(R948&gt;=10000, R948&lt;30000),"10,000 - 30,000",
    AND(R948&gt;=30000, R948&lt;60000),"30,000 - 60,000",
             (R948&gt;60000),"&gt; 60,000"
)</f>
        <v>10,000 - 30,000</v>
      </c>
    </row>
    <row r="949" spans="18:19" x14ac:dyDescent="0.2">
      <c r="R949">
        <v>197380</v>
      </c>
      <c r="S949" t="str" cm="1">
        <f t="array" ref="S949">_xlfn.IFS(
             (R949&lt;10000),"&lt; 10,000",
    AND(R949&gt;=10000, R949&lt;30000),"10,000 - 30,000",
    AND(R949&gt;=30000, R949&lt;60000),"30,000 - 60,000",
             (R949&gt;60000),"&gt; 60,000"
)</f>
        <v>&gt; 60,000</v>
      </c>
    </row>
    <row r="950" spans="18:19" x14ac:dyDescent="0.2">
      <c r="R950">
        <v>89572</v>
      </c>
      <c r="S950" t="str" cm="1">
        <f t="array" ref="S950">_xlfn.IFS(
             (R950&lt;10000),"&lt; 10,000",
    AND(R950&gt;=10000, R950&lt;30000),"10,000 - 30,000",
    AND(R950&gt;=30000, R950&lt;60000),"30,000 - 60,000",
             (R950&gt;60000),"&gt; 60,000"
)</f>
        <v>&gt; 60,000</v>
      </c>
    </row>
    <row r="951" spans="18:19" x14ac:dyDescent="0.2">
      <c r="R951">
        <v>68443</v>
      </c>
      <c r="S951" t="str" cm="1">
        <f t="array" ref="S951">_xlfn.IFS(
             (R951&lt;10000),"&lt; 10,000",
    AND(R951&gt;=10000, R951&lt;30000),"10,000 - 30,000",
    AND(R951&gt;=30000, R951&lt;60000),"30,000 - 60,000",
             (R951&gt;60000),"&gt; 60,000"
)</f>
        <v>&gt; 60,000</v>
      </c>
    </row>
    <row r="952" spans="18:19" x14ac:dyDescent="0.2">
      <c r="R952">
        <v>135336</v>
      </c>
      <c r="S952" t="str" cm="1">
        <f t="array" ref="S952">_xlfn.IFS(
             (R952&lt;10000),"&lt; 10,000",
    AND(R952&gt;=10000, R952&lt;30000),"10,000 - 30,000",
    AND(R952&gt;=30000, R952&lt;60000),"30,000 - 60,000",
             (R952&gt;60000),"&gt; 60,000"
)</f>
        <v>&gt; 60,000</v>
      </c>
    </row>
    <row r="953" spans="18:19" x14ac:dyDescent="0.2">
      <c r="R953">
        <v>296964</v>
      </c>
      <c r="S953" t="str" cm="1">
        <f t="array" ref="S953">_xlfn.IFS(
             (R953&lt;10000),"&lt; 10,000",
    AND(R953&gt;=10000, R953&lt;30000),"10,000 - 30,000",
    AND(R953&gt;=30000, R953&lt;60000),"30,000 - 60,000",
             (R953&gt;60000),"&gt; 60,000"
)</f>
        <v>&gt; 60,000</v>
      </c>
    </row>
    <row r="954" spans="18:19" x14ac:dyDescent="0.2">
      <c r="R954">
        <v>211939</v>
      </c>
      <c r="S954" t="str" cm="1">
        <f t="array" ref="S954">_xlfn.IFS(
             (R954&lt;10000),"&lt; 10,000",
    AND(R954&gt;=10000, R954&lt;30000),"10,000 - 30,000",
    AND(R954&gt;=30000, R954&lt;60000),"30,000 - 60,000",
             (R954&gt;60000),"&gt; 60,000"
)</f>
        <v>&gt; 60,000</v>
      </c>
    </row>
    <row r="955" spans="18:19" x14ac:dyDescent="0.2">
      <c r="R955">
        <v>52223</v>
      </c>
      <c r="S955" t="str" cm="1">
        <f t="array" ref="S955">_xlfn.IFS(
             (R955&lt;10000),"&lt; 10,000",
    AND(R955&gt;=10000, R955&lt;30000),"10,000 - 30,000",
    AND(R955&gt;=30000, R955&lt;60000),"30,000 - 60,000",
             (R955&gt;60000),"&gt; 60,000"
)</f>
        <v>30,000 - 60,000</v>
      </c>
    </row>
    <row r="956" spans="18:19" x14ac:dyDescent="0.2">
      <c r="R956">
        <v>52377</v>
      </c>
      <c r="S956" t="str" cm="1">
        <f t="array" ref="S956">_xlfn.IFS(
             (R956&lt;10000),"&lt; 10,000",
    AND(R956&gt;=10000, R956&lt;30000),"10,000 - 30,000",
    AND(R956&gt;=30000, R956&lt;60000),"30,000 - 60,000",
             (R956&gt;60000),"&gt; 60,000"
)</f>
        <v>30,000 - 60,000</v>
      </c>
    </row>
    <row r="957" spans="18:19" x14ac:dyDescent="0.2">
      <c r="R957">
        <v>191705</v>
      </c>
      <c r="S957" t="str" cm="1">
        <f t="array" ref="S957">_xlfn.IFS(
             (R957&lt;10000),"&lt; 10,000",
    AND(R957&gt;=10000, R957&lt;30000),"10,000 - 30,000",
    AND(R957&gt;=30000, R957&lt;60000),"30,000 - 60,000",
             (R957&gt;60000),"&gt; 60,000"
)</f>
        <v>&gt; 60,000</v>
      </c>
    </row>
    <row r="958" spans="18:19" x14ac:dyDescent="0.2">
      <c r="R958">
        <v>254631</v>
      </c>
      <c r="S958" t="str" cm="1">
        <f t="array" ref="S958">_xlfn.IFS(
             (R958&lt;10000),"&lt; 10,000",
    AND(R958&gt;=10000, R958&lt;30000),"10,000 - 30,000",
    AND(R958&gt;=30000, R958&lt;60000),"30,000 - 60,000",
             (R958&gt;60000),"&gt; 60,000"
)</f>
        <v>&gt; 60,000</v>
      </c>
    </row>
    <row r="959" spans="18:19" x14ac:dyDescent="0.2">
      <c r="R959">
        <v>106773</v>
      </c>
      <c r="S959" t="str" cm="1">
        <f t="array" ref="S959">_xlfn.IFS(
             (R959&lt;10000),"&lt; 10,000",
    AND(R959&gt;=10000, R959&lt;30000),"10,000 - 30,000",
    AND(R959&gt;=30000, R959&lt;60000),"30,000 - 60,000",
             (R959&gt;60000),"&gt; 60,000"
)</f>
        <v>&gt; 60,000</v>
      </c>
    </row>
    <row r="960" spans="18:19" x14ac:dyDescent="0.2">
      <c r="R960">
        <v>252576</v>
      </c>
      <c r="S960" t="str" cm="1">
        <f t="array" ref="S960">_xlfn.IFS(
             (R960&lt;10000),"&lt; 10,000",
    AND(R960&gt;=10000, R960&lt;30000),"10,000 - 30,000",
    AND(R960&gt;=30000, R960&lt;60000),"30,000 - 60,000",
             (R960&gt;60000),"&gt; 60,000"
)</f>
        <v>&gt; 60,000</v>
      </c>
    </row>
    <row r="961" spans="18:19" x14ac:dyDescent="0.2">
      <c r="R961">
        <v>96622</v>
      </c>
      <c r="S961" t="str" cm="1">
        <f t="array" ref="S961">_xlfn.IFS(
             (R961&lt;10000),"&lt; 10,000",
    AND(R961&gt;=10000, R961&lt;30000),"10,000 - 30,000",
    AND(R961&gt;=30000, R961&lt;60000),"30,000 - 60,000",
             (R961&gt;60000),"&gt; 60,000"
)</f>
        <v>&gt; 60,000</v>
      </c>
    </row>
    <row r="962" spans="18:19" x14ac:dyDescent="0.2">
      <c r="R962">
        <v>207352</v>
      </c>
      <c r="S962" t="str" cm="1">
        <f t="array" ref="S962">_xlfn.IFS(
             (R962&lt;10000),"&lt; 10,000",
    AND(R962&gt;=10000, R962&lt;30000),"10,000 - 30,000",
    AND(R962&gt;=30000, R962&lt;60000),"30,000 - 60,000",
             (R962&gt;60000),"&gt; 60,000"
)</f>
        <v>&gt; 60,000</v>
      </c>
    </row>
    <row r="963" spans="18:19" x14ac:dyDescent="0.2">
      <c r="R963">
        <v>160297</v>
      </c>
      <c r="S963" t="str" cm="1">
        <f t="array" ref="S963">_xlfn.IFS(
             (R963&lt;10000),"&lt; 10,000",
    AND(R963&gt;=10000, R963&lt;30000),"10,000 - 30,000",
    AND(R963&gt;=30000, R963&lt;60000),"30,000 - 60,000",
             (R963&gt;60000),"&gt; 60,000"
)</f>
        <v>&gt; 60,000</v>
      </c>
    </row>
    <row r="964" spans="18:19" x14ac:dyDescent="0.2">
      <c r="R964">
        <v>165104</v>
      </c>
      <c r="S964" t="str" cm="1">
        <f t="array" ref="S964">_xlfn.IFS(
             (R964&lt;10000),"&lt; 10,000",
    AND(R964&gt;=10000, R964&lt;30000),"10,000 - 30,000",
    AND(R964&gt;=30000, R964&lt;60000),"30,000 - 60,000",
             (R964&gt;60000),"&gt; 60,000"
)</f>
        <v>&gt; 60,000</v>
      </c>
    </row>
    <row r="965" spans="18:19" x14ac:dyDescent="0.2">
      <c r="R965">
        <v>68269</v>
      </c>
      <c r="S965" t="str" cm="1">
        <f t="array" ref="S965">_xlfn.IFS(
             (R965&lt;10000),"&lt; 10,000",
    AND(R965&gt;=10000, R965&lt;30000),"10,000 - 30,000",
    AND(R965&gt;=30000, R965&lt;60000),"30,000 - 60,000",
             (R965&gt;60000),"&gt; 60,000"
)</f>
        <v>&gt; 60,000</v>
      </c>
    </row>
    <row r="966" spans="18:19" x14ac:dyDescent="0.2">
      <c r="R966">
        <v>21795</v>
      </c>
      <c r="S966" t="str" cm="1">
        <f t="array" ref="S966">_xlfn.IFS(
             (R966&lt;10000),"&lt; 10,000",
    AND(R966&gt;=10000, R966&lt;30000),"10,000 - 30,000",
    AND(R966&gt;=30000, R966&lt;60000),"30,000 - 60,000",
             (R966&gt;60000),"&gt; 60,000"
)</f>
        <v>10,000 - 30,000</v>
      </c>
    </row>
    <row r="967" spans="18:19" x14ac:dyDescent="0.2">
      <c r="R967">
        <v>207306</v>
      </c>
      <c r="S967" t="str" cm="1">
        <f t="array" ref="S967">_xlfn.IFS(
             (R967&lt;10000),"&lt; 10,000",
    AND(R967&gt;=10000, R967&lt;30000),"10,000 - 30,000",
    AND(R967&gt;=30000, R967&lt;60000),"30,000 - 60,000",
             (R967&gt;60000),"&gt; 60,000"
)</f>
        <v>&gt; 60,000</v>
      </c>
    </row>
    <row r="968" spans="18:19" x14ac:dyDescent="0.2">
      <c r="R968">
        <v>44392</v>
      </c>
      <c r="S968" t="str" cm="1">
        <f t="array" ref="S968">_xlfn.IFS(
             (R968&lt;10000),"&lt; 10,000",
    AND(R968&gt;=10000, R968&lt;30000),"10,000 - 30,000",
    AND(R968&gt;=30000, R968&lt;60000),"30,000 - 60,000",
             (R968&gt;60000),"&gt; 60,000"
)</f>
        <v>30,000 - 60,000</v>
      </c>
    </row>
    <row r="969" spans="18:19" x14ac:dyDescent="0.2">
      <c r="R969">
        <v>60169</v>
      </c>
      <c r="S969" t="str" cm="1">
        <f t="array" ref="S969">_xlfn.IFS(
             (R969&lt;10000),"&lt; 10,000",
    AND(R969&gt;=10000, R969&lt;30000),"10,000 - 30,000",
    AND(R969&gt;=30000, R969&lt;60000),"30,000 - 60,000",
             (R969&gt;60000),"&gt; 60,000"
)</f>
        <v>&gt; 60,000</v>
      </c>
    </row>
    <row r="970" spans="18:19" x14ac:dyDescent="0.2">
      <c r="R970">
        <v>26960</v>
      </c>
      <c r="S970" t="str" cm="1">
        <f t="array" ref="S970">_xlfn.IFS(
             (R970&lt;10000),"&lt; 10,000",
    AND(R970&gt;=10000, R970&lt;30000),"10,000 - 30,000",
    AND(R970&gt;=30000, R970&lt;60000),"30,000 - 60,000",
             (R970&gt;60000),"&gt; 60,000"
)</f>
        <v>10,000 - 30,000</v>
      </c>
    </row>
    <row r="971" spans="18:19" x14ac:dyDescent="0.2">
      <c r="R971">
        <v>65889</v>
      </c>
      <c r="S971" t="str" cm="1">
        <f t="array" ref="S971">_xlfn.IFS(
             (R971&lt;10000),"&lt; 10,000",
    AND(R971&gt;=10000, R971&lt;30000),"10,000 - 30,000",
    AND(R971&gt;=30000, R971&lt;60000),"30,000 - 60,000",
             (R971&gt;60000),"&gt; 60,000"
)</f>
        <v>&gt; 60,000</v>
      </c>
    </row>
    <row r="972" spans="18:19" x14ac:dyDescent="0.2">
      <c r="R972">
        <v>169281</v>
      </c>
      <c r="S972" t="str" cm="1">
        <f t="array" ref="S972">_xlfn.IFS(
             (R972&lt;10000),"&lt; 10,000",
    AND(R972&gt;=10000, R972&lt;30000),"10,000 - 30,000",
    AND(R972&gt;=30000, R972&lt;60000),"30,000 - 60,000",
             (R972&gt;60000),"&gt; 60,000"
)</f>
        <v>&gt; 60,000</v>
      </c>
    </row>
    <row r="973" spans="18:19" x14ac:dyDescent="0.2">
      <c r="R973">
        <v>45361</v>
      </c>
      <c r="S973" t="str" cm="1">
        <f t="array" ref="S973">_xlfn.IFS(
             (R973&lt;10000),"&lt; 10,000",
    AND(R973&gt;=10000, R973&lt;30000),"10,000 - 30,000",
    AND(R973&gt;=30000, R973&lt;60000),"30,000 - 60,000",
             (R973&gt;60000),"&gt; 60,000"
)</f>
        <v>30,000 - 60,000</v>
      </c>
    </row>
    <row r="974" spans="18:19" x14ac:dyDescent="0.2">
      <c r="R974">
        <v>238219</v>
      </c>
      <c r="S974" t="str" cm="1">
        <f t="array" ref="S974">_xlfn.IFS(
             (R974&lt;10000),"&lt; 10,000",
    AND(R974&gt;=10000, R974&lt;30000),"10,000 - 30,000",
    AND(R974&gt;=30000, R974&lt;60000),"30,000 - 60,000",
             (R974&gt;60000),"&gt; 60,000"
)</f>
        <v>&gt; 60,000</v>
      </c>
    </row>
    <row r="975" spans="18:19" x14ac:dyDescent="0.2">
      <c r="R975">
        <v>255971</v>
      </c>
      <c r="S975" t="str" cm="1">
        <f t="array" ref="S975">_xlfn.IFS(
             (R975&lt;10000),"&lt; 10,000",
    AND(R975&gt;=10000, R975&lt;30000),"10,000 - 30,000",
    AND(R975&gt;=30000, R975&lt;60000),"30,000 - 60,000",
             (R975&gt;60000),"&gt; 60,000"
)</f>
        <v>&gt; 60,000</v>
      </c>
    </row>
    <row r="976" spans="18:19" x14ac:dyDescent="0.2">
      <c r="R976">
        <v>69232</v>
      </c>
      <c r="S976" t="str" cm="1">
        <f t="array" ref="S976">_xlfn.IFS(
             (R976&lt;10000),"&lt; 10,000",
    AND(R976&gt;=10000, R976&lt;30000),"10,000 - 30,000",
    AND(R976&gt;=30000, R976&lt;60000),"30,000 - 60,000",
             (R976&gt;60000),"&gt; 60,000"
)</f>
        <v>&gt; 60,000</v>
      </c>
    </row>
    <row r="977" spans="18:19" x14ac:dyDescent="0.2">
      <c r="R977">
        <v>204272</v>
      </c>
      <c r="S977" t="str" cm="1">
        <f t="array" ref="S977">_xlfn.IFS(
             (R977&lt;10000),"&lt; 10,000",
    AND(R977&gt;=10000, R977&lt;30000),"10,000 - 30,000",
    AND(R977&gt;=30000, R977&lt;60000),"30,000 - 60,000",
             (R977&gt;60000),"&gt; 60,000"
)</f>
        <v>&gt; 60,000</v>
      </c>
    </row>
    <row r="978" spans="18:19" x14ac:dyDescent="0.2">
      <c r="R978">
        <v>190504</v>
      </c>
      <c r="S978" t="str" cm="1">
        <f t="array" ref="S978">_xlfn.IFS(
             (R978&lt;10000),"&lt; 10,000",
    AND(R978&gt;=10000, R978&lt;30000),"10,000 - 30,000",
    AND(R978&gt;=30000, R978&lt;60000),"30,000 - 60,000",
             (R978&gt;60000),"&gt; 60,000"
)</f>
        <v>&gt; 60,000</v>
      </c>
    </row>
    <row r="979" spans="18:19" x14ac:dyDescent="0.2">
      <c r="R979">
        <v>165233</v>
      </c>
      <c r="S979" t="str" cm="1">
        <f t="array" ref="S979">_xlfn.IFS(
             (R979&lt;10000),"&lt; 10,000",
    AND(R979&gt;=10000, R979&lt;30000),"10,000 - 30,000",
    AND(R979&gt;=30000, R979&lt;60000),"30,000 - 60,000",
             (R979&gt;60000),"&gt; 60,000"
)</f>
        <v>&gt; 60,000</v>
      </c>
    </row>
    <row r="980" spans="18:19" x14ac:dyDescent="0.2">
      <c r="R980">
        <v>28207</v>
      </c>
      <c r="S980" t="str" cm="1">
        <f t="array" ref="S980">_xlfn.IFS(
             (R980&lt;10000),"&lt; 10,000",
    AND(R980&gt;=10000, R980&lt;30000),"10,000 - 30,000",
    AND(R980&gt;=30000, R980&lt;60000),"30,000 - 60,000",
             (R980&gt;60000),"&gt; 60,000"
)</f>
        <v>10,000 - 30,000</v>
      </c>
    </row>
    <row r="981" spans="18:19" x14ac:dyDescent="0.2">
      <c r="R981">
        <v>46948</v>
      </c>
      <c r="S981" t="str" cm="1">
        <f t="array" ref="S981">_xlfn.IFS(
             (R981&lt;10000),"&lt; 10,000",
    AND(R981&gt;=10000, R981&lt;30000),"10,000 - 30,000",
    AND(R981&gt;=30000, R981&lt;60000),"30,000 - 60,000",
             (R981&gt;60000),"&gt; 60,000"
)</f>
        <v>30,000 - 60,000</v>
      </c>
    </row>
    <row r="982" spans="18:19" x14ac:dyDescent="0.2">
      <c r="R982">
        <v>169471</v>
      </c>
      <c r="S982" t="str" cm="1">
        <f t="array" ref="S982">_xlfn.IFS(
             (R982&lt;10000),"&lt; 10,000",
    AND(R982&gt;=10000, R982&lt;30000),"10,000 - 30,000",
    AND(R982&gt;=30000, R982&lt;60000),"30,000 - 60,000",
             (R982&gt;60000),"&gt; 60,000"
)</f>
        <v>&gt; 60,000</v>
      </c>
    </row>
    <row r="983" spans="18:19" x14ac:dyDescent="0.2">
      <c r="R983">
        <v>11898</v>
      </c>
      <c r="S983" t="str" cm="1">
        <f t="array" ref="S983">_xlfn.IFS(
             (R983&lt;10000),"&lt; 10,000",
    AND(R983&gt;=10000, R983&lt;30000),"10,000 - 30,000",
    AND(R983&gt;=30000, R983&lt;60000),"30,000 - 60,000",
             (R983&gt;60000),"&gt; 60,000"
)</f>
        <v>10,000 - 30,000</v>
      </c>
    </row>
    <row r="984" spans="18:19" x14ac:dyDescent="0.2">
      <c r="R984">
        <v>195310</v>
      </c>
      <c r="S984" t="str" cm="1">
        <f t="array" ref="S984">_xlfn.IFS(
             (R984&lt;10000),"&lt; 10,000",
    AND(R984&gt;=10000, R984&lt;30000),"10,000 - 30,000",
    AND(R984&gt;=30000, R984&lt;60000),"30,000 - 60,000",
             (R984&gt;60000),"&gt; 60,000"
)</f>
        <v>&gt; 60,000</v>
      </c>
    </row>
    <row r="985" spans="18:19" x14ac:dyDescent="0.2">
      <c r="R985">
        <v>106697</v>
      </c>
      <c r="S985" t="str" cm="1">
        <f t="array" ref="S985">_xlfn.IFS(
             (R985&lt;10000),"&lt; 10,000",
    AND(R985&gt;=10000, R985&lt;30000),"10,000 - 30,000",
    AND(R985&gt;=30000, R985&lt;60000),"30,000 - 60,000",
             (R985&gt;60000),"&gt; 60,000"
)</f>
        <v>&gt; 60,000</v>
      </c>
    </row>
    <row r="986" spans="18:19" x14ac:dyDescent="0.2">
      <c r="R986">
        <v>84040</v>
      </c>
      <c r="S986" t="str" cm="1">
        <f t="array" ref="S986">_xlfn.IFS(
             (R986&lt;10000),"&lt; 10,000",
    AND(R986&gt;=10000, R986&lt;30000),"10,000 - 30,000",
    AND(R986&gt;=30000, R986&lt;60000),"30,000 - 60,000",
             (R986&gt;60000),"&gt; 60,000"
)</f>
        <v>&gt; 60,000</v>
      </c>
    </row>
    <row r="987" spans="18:19" x14ac:dyDescent="0.2">
      <c r="R987">
        <v>282955</v>
      </c>
      <c r="S987" t="str" cm="1">
        <f t="array" ref="S987">_xlfn.IFS(
             (R987&lt;10000),"&lt; 10,000",
    AND(R987&gt;=10000, R987&lt;30000),"10,000 - 30,000",
    AND(R987&gt;=30000, R987&lt;60000),"30,000 - 60,000",
             (R987&gt;60000),"&gt; 60,000"
)</f>
        <v>&gt; 60,000</v>
      </c>
    </row>
    <row r="988" spans="18:19" x14ac:dyDescent="0.2">
      <c r="R988">
        <v>28584</v>
      </c>
      <c r="S988" t="str" cm="1">
        <f t="array" ref="S988">_xlfn.IFS(
             (R988&lt;10000),"&lt; 10,000",
    AND(R988&gt;=10000, R988&lt;30000),"10,000 - 30,000",
    AND(R988&gt;=30000, R988&lt;60000),"30,000 - 60,000",
             (R988&gt;60000),"&gt; 60,000"
)</f>
        <v>10,000 - 30,000</v>
      </c>
    </row>
    <row r="989" spans="18:19" x14ac:dyDescent="0.2">
      <c r="R989">
        <v>175448</v>
      </c>
      <c r="S989" t="str" cm="1">
        <f t="array" ref="S989">_xlfn.IFS(
             (R989&lt;10000),"&lt; 10,000",
    AND(R989&gt;=10000, R989&lt;30000),"10,000 - 30,000",
    AND(R989&gt;=30000, R989&lt;60000),"30,000 - 60,000",
             (R989&gt;60000),"&gt; 60,000"
)</f>
        <v>&gt; 60,000</v>
      </c>
    </row>
    <row r="990" spans="18:19" x14ac:dyDescent="0.2">
      <c r="R990">
        <v>170511</v>
      </c>
      <c r="S990" t="str" cm="1">
        <f t="array" ref="S990">_xlfn.IFS(
             (R990&lt;10000),"&lt; 10,000",
    AND(R990&gt;=10000, R990&lt;30000),"10,000 - 30,000",
    AND(R990&gt;=30000, R990&lt;60000),"30,000 - 60,000",
             (R990&gt;60000),"&gt; 60,000"
)</f>
        <v>&gt; 60,000</v>
      </c>
    </row>
    <row r="991" spans="18:19" x14ac:dyDescent="0.2">
      <c r="R991">
        <v>224572</v>
      </c>
      <c r="S991" t="str" cm="1">
        <f t="array" ref="S991">_xlfn.IFS(
             (R991&lt;10000),"&lt; 10,000",
    AND(R991&gt;=10000, R991&lt;30000),"10,000 - 30,000",
    AND(R991&gt;=30000, R991&lt;60000),"30,000 - 60,000",
             (R991&gt;60000),"&gt; 60,000"
)</f>
        <v>&gt; 60,000</v>
      </c>
    </row>
    <row r="992" spans="18:19" x14ac:dyDescent="0.2">
      <c r="R992">
        <v>2178</v>
      </c>
      <c r="S992" t="str" cm="1">
        <f t="array" ref="S992">_xlfn.IFS(
             (R992&lt;10000),"&lt; 10,000",
    AND(R992&gt;=10000, R992&lt;30000),"10,000 - 30,000",
    AND(R992&gt;=30000, R992&lt;60000),"30,000 - 60,000",
             (R992&gt;60000),"&gt; 60,000"
)</f>
        <v>&lt; 10,000</v>
      </c>
    </row>
    <row r="993" spans="18:19" x14ac:dyDescent="0.2">
      <c r="R993">
        <v>183050</v>
      </c>
      <c r="S993" t="str" cm="1">
        <f t="array" ref="S993">_xlfn.IFS(
             (R993&lt;10000),"&lt; 10,000",
    AND(R993&gt;=10000, R993&lt;30000),"10,000 - 30,000",
    AND(R993&gt;=30000, R993&lt;60000),"30,000 - 60,000",
             (R993&gt;60000),"&gt; 60,000"
)</f>
        <v>&gt; 60,000</v>
      </c>
    </row>
    <row r="994" spans="18:19" x14ac:dyDescent="0.2">
      <c r="R994">
        <v>74835</v>
      </c>
      <c r="S994" t="str" cm="1">
        <f t="array" ref="S994">_xlfn.IFS(
             (R994&lt;10000),"&lt; 10,000",
    AND(R994&gt;=10000, R994&lt;30000),"10,000 - 30,000",
    AND(R994&gt;=30000, R994&lt;60000),"30,000 - 60,000",
             (R994&gt;60000),"&gt; 60,000"
)</f>
        <v>&gt; 60,000</v>
      </c>
    </row>
    <row r="995" spans="18:19" x14ac:dyDescent="0.2">
      <c r="R995">
        <v>53775</v>
      </c>
      <c r="S995" t="str" cm="1">
        <f t="array" ref="S995">_xlfn.IFS(
             (R995&lt;10000),"&lt; 10,000",
    AND(R995&gt;=10000, R995&lt;30000),"10,000 - 30,000",
    AND(R995&gt;=30000, R995&lt;60000),"30,000 - 60,000",
             (R995&gt;60000),"&gt; 60,000"
)</f>
        <v>30,000 - 60,000</v>
      </c>
    </row>
    <row r="996" spans="18:19" x14ac:dyDescent="0.2">
      <c r="R996">
        <v>287293</v>
      </c>
      <c r="S996" t="str" cm="1">
        <f t="array" ref="S996">_xlfn.IFS(
             (R996&lt;10000),"&lt; 10,000",
    AND(R996&gt;=10000, R996&lt;30000),"10,000 - 30,000",
    AND(R996&gt;=30000, R996&lt;60000),"30,000 - 60,000",
             (R996&gt;60000),"&gt; 60,000"
)</f>
        <v>&gt; 60,000</v>
      </c>
    </row>
    <row r="997" spans="18:19" x14ac:dyDescent="0.2">
      <c r="R997">
        <v>253850</v>
      </c>
      <c r="S997" t="str" cm="1">
        <f t="array" ref="S997">_xlfn.IFS(
             (R997&lt;10000),"&lt; 10,000",
    AND(R997&gt;=10000, R997&lt;30000),"10,000 - 30,000",
    AND(R997&gt;=30000, R997&lt;60000),"30,000 - 60,000",
             (R997&gt;60000),"&gt; 60,000"
)</f>
        <v>&gt; 60,000</v>
      </c>
    </row>
    <row r="998" spans="18:19" x14ac:dyDescent="0.2">
      <c r="R998">
        <v>87318</v>
      </c>
      <c r="S998" t="str" cm="1">
        <f t="array" ref="S998">_xlfn.IFS(
             (R998&lt;10000),"&lt; 10,000",
    AND(R998&gt;=10000, R998&lt;30000),"10,000 - 30,000",
    AND(R998&gt;=30000, R998&lt;60000),"30,000 - 60,000",
             (R998&gt;60000),"&gt; 60,000"
)</f>
        <v>&gt; 60,000</v>
      </c>
    </row>
    <row r="999" spans="18:19" x14ac:dyDescent="0.2">
      <c r="R999">
        <v>9186</v>
      </c>
      <c r="S999" t="str" cm="1">
        <f t="array" ref="S999">_xlfn.IFS(
             (R999&lt;10000),"&lt; 10,000",
    AND(R999&gt;=10000, R999&lt;30000),"10,000 - 30,000",
    AND(R999&gt;=30000, R999&lt;60000),"30,000 - 60,000",
             (R999&gt;60000),"&gt; 60,000"
)</f>
        <v>&lt; 10,000</v>
      </c>
    </row>
    <row r="1000" spans="18:19" x14ac:dyDescent="0.2">
      <c r="R1000">
        <v>276047</v>
      </c>
      <c r="S1000" t="str" cm="1">
        <f t="array" ref="S1000">_xlfn.IFS(
             (R1000&lt;10000),"&lt; 10,000",
    AND(R1000&gt;=10000, R1000&lt;30000),"10,000 - 30,000",
    AND(R1000&gt;=30000, R1000&lt;60000),"30,000 - 60,000",
             (R1000&gt;60000),"&gt; 60,000"
)</f>
        <v>&gt; 60,000</v>
      </c>
    </row>
    <row r="1001" spans="18:19" x14ac:dyDescent="0.2">
      <c r="R1001">
        <v>269121</v>
      </c>
      <c r="S1001" t="str" cm="1">
        <f t="array" ref="S1001">_xlfn.IFS(
             (R1001&lt;10000),"&lt; 10,000",
    AND(R1001&gt;=10000, R1001&lt;30000),"10,000 - 30,000",
    AND(R1001&gt;=30000, R1001&lt;60000),"30,000 - 60,000",
             (R1001&gt;60000),"&gt; 60,000"
)</f>
        <v>&gt; 60,000</v>
      </c>
    </row>
    <row r="1002" spans="18:19" x14ac:dyDescent="0.2">
      <c r="R1002">
        <v>164618</v>
      </c>
      <c r="S1002" t="str" cm="1">
        <f t="array" ref="S1002">_xlfn.IFS(
             (R1002&lt;10000),"&lt; 10,000",
    AND(R1002&gt;=10000, R1002&lt;30000),"10,000 - 30,000",
    AND(R1002&gt;=30000, R1002&lt;60000),"30,000 - 60,000",
             (R1002&gt;60000),"&gt; 60,000"
)</f>
        <v>&gt; 60,000</v>
      </c>
    </row>
    <row r="1003" spans="18:19" x14ac:dyDescent="0.2">
      <c r="R1003">
        <v>153107</v>
      </c>
      <c r="S1003" t="str" cm="1">
        <f t="array" ref="S1003">_xlfn.IFS(
             (R1003&lt;10000),"&lt; 10,000",
    AND(R1003&gt;=10000, R1003&lt;30000),"10,000 - 30,000",
    AND(R1003&gt;=30000, R1003&lt;60000),"30,000 - 60,000",
             (R1003&gt;60000),"&gt; 60,000"
)</f>
        <v>&gt; 60,000</v>
      </c>
    </row>
    <row r="1004" spans="18:19" x14ac:dyDescent="0.2">
      <c r="R1004">
        <v>117365</v>
      </c>
      <c r="S1004" t="str" cm="1">
        <f t="array" ref="S1004">_xlfn.IFS(
             (R1004&lt;10000),"&lt; 10,000",
    AND(R1004&gt;=10000, R1004&lt;30000),"10,000 - 30,000",
    AND(R1004&gt;=30000, R1004&lt;60000),"30,000 - 60,000",
             (R1004&gt;60000),"&gt; 60,000"
)</f>
        <v>&gt; 60,000</v>
      </c>
    </row>
    <row r="1005" spans="18:19" x14ac:dyDescent="0.2">
      <c r="R1005">
        <v>90840</v>
      </c>
      <c r="S1005" t="str" cm="1">
        <f t="array" ref="S1005">_xlfn.IFS(
             (R1005&lt;10000),"&lt; 10,000",
    AND(R1005&gt;=10000, R1005&lt;30000),"10,000 - 30,000",
    AND(R1005&gt;=30000, R1005&lt;60000),"30,000 - 60,000",
             (R1005&gt;60000),"&gt; 60,000"
)</f>
        <v>&gt; 60,000</v>
      </c>
    </row>
    <row r="1006" spans="18:19" x14ac:dyDescent="0.2">
      <c r="R1006">
        <v>251842</v>
      </c>
      <c r="S1006" t="str" cm="1">
        <f t="array" ref="S1006">_xlfn.IFS(
             (R1006&lt;10000),"&lt; 10,000",
    AND(R1006&gt;=10000, R1006&lt;30000),"10,000 - 30,000",
    AND(R1006&gt;=30000, R1006&lt;60000),"30,000 - 60,000",
             (R1006&gt;60000),"&gt; 60,000"
)</f>
        <v>&gt; 60,000</v>
      </c>
    </row>
    <row r="1007" spans="18:19" x14ac:dyDescent="0.2">
      <c r="R1007">
        <v>61091</v>
      </c>
      <c r="S1007" t="str" cm="1">
        <f t="array" ref="S1007">_xlfn.IFS(
             (R1007&lt;10000),"&lt; 10,000",
    AND(R1007&gt;=10000, R1007&lt;30000),"10,000 - 30,000",
    AND(R1007&gt;=30000, R1007&lt;60000),"30,000 - 60,000",
             (R1007&gt;60000),"&gt; 60,000"
)</f>
        <v>&gt; 60,000</v>
      </c>
    </row>
    <row r="1008" spans="18:19" x14ac:dyDescent="0.2">
      <c r="R1008">
        <v>143095</v>
      </c>
      <c r="S1008" t="str" cm="1">
        <f t="array" ref="S1008">_xlfn.IFS(
             (R1008&lt;10000),"&lt; 10,000",
    AND(R1008&gt;=10000, R1008&lt;30000),"10,000 - 30,000",
    AND(R1008&gt;=30000, R1008&lt;60000),"30,000 - 60,000",
             (R1008&gt;60000),"&gt; 60,000"
)</f>
        <v>&gt; 60,000</v>
      </c>
    </row>
    <row r="1009" spans="18:19" x14ac:dyDescent="0.2">
      <c r="R1009">
        <v>19822</v>
      </c>
      <c r="S1009" t="str" cm="1">
        <f t="array" ref="S1009">_xlfn.IFS(
             (R1009&lt;10000),"&lt; 10,000",
    AND(R1009&gt;=10000, R1009&lt;30000),"10,000 - 30,000",
    AND(R1009&gt;=30000, R1009&lt;60000),"30,000 - 60,000",
             (R1009&gt;60000),"&gt; 60,000"
)</f>
        <v>10,000 - 30,000</v>
      </c>
    </row>
    <row r="1010" spans="18:19" x14ac:dyDescent="0.2">
      <c r="R1010">
        <v>264195</v>
      </c>
      <c r="S1010" t="str" cm="1">
        <f t="array" ref="S1010">_xlfn.IFS(
             (R1010&lt;10000),"&lt; 10,000",
    AND(R1010&gt;=10000, R1010&lt;30000),"10,000 - 30,000",
    AND(R1010&gt;=30000, R1010&lt;60000),"30,000 - 60,000",
             (R1010&gt;60000),"&gt; 60,000"
)</f>
        <v>&gt; 60,000</v>
      </c>
    </row>
    <row r="1011" spans="18:19" x14ac:dyDescent="0.2">
      <c r="R1011">
        <v>55132</v>
      </c>
      <c r="S1011" t="str" cm="1">
        <f t="array" ref="S1011">_xlfn.IFS(
             (R1011&lt;10000),"&lt; 10,000",
    AND(R1011&gt;=10000, R1011&lt;30000),"10,000 - 30,000",
    AND(R1011&gt;=30000, R1011&lt;60000),"30,000 - 60,000",
             (R1011&gt;60000),"&gt; 60,000"
)</f>
        <v>30,000 - 60,000</v>
      </c>
    </row>
    <row r="1012" spans="18:19" x14ac:dyDescent="0.2">
      <c r="R1012">
        <v>278368</v>
      </c>
      <c r="S1012" t="str" cm="1">
        <f t="array" ref="S1012">_xlfn.IFS(
             (R1012&lt;10000),"&lt; 10,000",
    AND(R1012&gt;=10000, R1012&lt;30000),"10,000 - 30,000",
    AND(R1012&gt;=30000, R1012&lt;60000),"30,000 - 60,000",
             (R1012&gt;60000),"&gt; 60,000"
)</f>
        <v>&gt; 60,000</v>
      </c>
    </row>
    <row r="1013" spans="18:19" x14ac:dyDescent="0.2">
      <c r="R1013">
        <v>19112</v>
      </c>
      <c r="S1013" t="str" cm="1">
        <f t="array" ref="S1013">_xlfn.IFS(
             (R1013&lt;10000),"&lt; 10,000",
    AND(R1013&gt;=10000, R1013&lt;30000),"10,000 - 30,000",
    AND(R1013&gt;=30000, R1013&lt;60000),"30,000 - 60,000",
             (R1013&gt;60000),"&gt; 60,000"
)</f>
        <v>10,000 - 30,000</v>
      </c>
    </row>
    <row r="1014" spans="18:19" x14ac:dyDescent="0.2">
      <c r="R1014">
        <v>126925</v>
      </c>
      <c r="S1014" t="str" cm="1">
        <f t="array" ref="S1014">_xlfn.IFS(
             (R1014&lt;10000),"&lt; 10,000",
    AND(R1014&gt;=10000, R1014&lt;30000),"10,000 - 30,000",
    AND(R1014&gt;=30000, R1014&lt;60000),"30,000 - 60,000",
             (R1014&gt;60000),"&gt; 60,000"
)</f>
        <v>&gt; 60,000</v>
      </c>
    </row>
    <row r="1015" spans="18:19" x14ac:dyDescent="0.2">
      <c r="R1015">
        <v>214761</v>
      </c>
      <c r="S1015" t="str" cm="1">
        <f t="array" ref="S1015">_xlfn.IFS(
             (R1015&lt;10000),"&lt; 10,000",
    AND(R1015&gt;=10000, R1015&lt;30000),"10,000 - 30,000",
    AND(R1015&gt;=30000, R1015&lt;60000),"30,000 - 60,000",
             (R1015&gt;60000),"&gt; 60,000"
)</f>
        <v>&gt; 60,000</v>
      </c>
    </row>
    <row r="1016" spans="18:19" x14ac:dyDescent="0.2">
      <c r="R1016">
        <v>194057</v>
      </c>
      <c r="S1016" t="str" cm="1">
        <f t="array" ref="S1016">_xlfn.IFS(
             (R1016&lt;10000),"&lt; 10,000",
    AND(R1016&gt;=10000, R1016&lt;30000),"10,000 - 30,000",
    AND(R1016&gt;=30000, R1016&lt;60000),"30,000 - 60,000",
             (R1016&gt;60000),"&gt; 60,000"
)</f>
        <v>&gt; 60,000</v>
      </c>
    </row>
    <row r="1017" spans="18:19" x14ac:dyDescent="0.2">
      <c r="R1017">
        <v>213444</v>
      </c>
      <c r="S1017" t="str" cm="1">
        <f t="array" ref="S1017">_xlfn.IFS(
             (R1017&lt;10000),"&lt; 10,000",
    AND(R1017&gt;=10000, R1017&lt;30000),"10,000 - 30,000",
    AND(R1017&gt;=30000, R1017&lt;60000),"30,000 - 60,000",
             (R1017&gt;60000),"&gt; 60,000"
)</f>
        <v>&gt; 60,000</v>
      </c>
    </row>
    <row r="1018" spans="18:19" x14ac:dyDescent="0.2">
      <c r="R1018">
        <v>86587</v>
      </c>
      <c r="S1018" t="str" cm="1">
        <f t="array" ref="S1018">_xlfn.IFS(
             (R1018&lt;10000),"&lt; 10,000",
    AND(R1018&gt;=10000, R1018&lt;30000),"10,000 - 30,000",
    AND(R1018&gt;=30000, R1018&lt;60000),"30,000 - 60,000",
             (R1018&gt;60000),"&gt; 60,000"
)</f>
        <v>&gt; 60,000</v>
      </c>
    </row>
    <row r="1019" spans="18:19" x14ac:dyDescent="0.2">
      <c r="R1019">
        <v>143446</v>
      </c>
      <c r="S1019" t="str" cm="1">
        <f t="array" ref="S1019">_xlfn.IFS(
             (R1019&lt;10000),"&lt; 10,000",
    AND(R1019&gt;=10000, R1019&lt;30000),"10,000 - 30,000",
    AND(R1019&gt;=30000, R1019&lt;60000),"30,000 - 60,000",
             (R1019&gt;60000),"&gt; 60,000"
)</f>
        <v>&gt; 60,000</v>
      </c>
    </row>
    <row r="1020" spans="18:19" x14ac:dyDescent="0.2">
      <c r="R1020">
        <v>206740</v>
      </c>
      <c r="S1020" t="str" cm="1">
        <f t="array" ref="S1020">_xlfn.IFS(
             (R1020&lt;10000),"&lt; 10,000",
    AND(R1020&gt;=10000, R1020&lt;30000),"10,000 - 30,000",
    AND(R1020&gt;=30000, R1020&lt;60000),"30,000 - 60,000",
             (R1020&gt;60000),"&gt; 60,000"
)</f>
        <v>&gt; 60,000</v>
      </c>
    </row>
    <row r="1021" spans="18:19" x14ac:dyDescent="0.2">
      <c r="R1021">
        <v>210553</v>
      </c>
      <c r="S1021" t="str" cm="1">
        <f t="array" ref="S1021">_xlfn.IFS(
             (R1021&lt;10000),"&lt; 10,000",
    AND(R1021&gt;=10000, R1021&lt;30000),"10,000 - 30,000",
    AND(R1021&gt;=30000, R1021&lt;60000),"30,000 - 60,000",
             (R1021&gt;60000),"&gt; 60,000"
)</f>
        <v>&gt; 60,000</v>
      </c>
    </row>
    <row r="1022" spans="18:19" x14ac:dyDescent="0.2">
      <c r="R1022">
        <v>41604</v>
      </c>
      <c r="S1022" t="str" cm="1">
        <f t="array" ref="S1022">_xlfn.IFS(
             (R1022&lt;10000),"&lt; 10,000",
    AND(R1022&gt;=10000, R1022&lt;30000),"10,000 - 30,000",
    AND(R1022&gt;=30000, R1022&lt;60000),"30,000 - 60,000",
             (R1022&gt;60000),"&gt; 60,000"
)</f>
        <v>30,000 - 60,000</v>
      </c>
    </row>
    <row r="1023" spans="18:19" x14ac:dyDescent="0.2">
      <c r="R1023">
        <v>118322</v>
      </c>
      <c r="S1023" t="str" cm="1">
        <f t="array" ref="S1023">_xlfn.IFS(
             (R1023&lt;10000),"&lt; 10,000",
    AND(R1023&gt;=10000, R1023&lt;30000),"10,000 - 30,000",
    AND(R1023&gt;=30000, R1023&lt;60000),"30,000 - 60,000",
             (R1023&gt;60000),"&gt; 60,000"
)</f>
        <v>&gt; 60,000</v>
      </c>
    </row>
    <row r="1024" spans="18:19" x14ac:dyDescent="0.2">
      <c r="R1024">
        <v>49535</v>
      </c>
      <c r="S1024" t="str" cm="1">
        <f t="array" ref="S1024">_xlfn.IFS(
             (R1024&lt;10000),"&lt; 10,000",
    AND(R1024&gt;=10000, R1024&lt;30000),"10,000 - 30,000",
    AND(R1024&gt;=30000, R1024&lt;60000),"30,000 - 60,000",
             (R1024&gt;60000),"&gt; 60,000"
)</f>
        <v>30,000 - 60,000</v>
      </c>
    </row>
    <row r="1025" spans="18:19" x14ac:dyDescent="0.2">
      <c r="R1025">
        <v>120745</v>
      </c>
      <c r="S1025" t="str" cm="1">
        <f t="array" ref="S1025">_xlfn.IFS(
             (R1025&lt;10000),"&lt; 10,000",
    AND(R1025&gt;=10000, R1025&lt;30000),"10,000 - 30,000",
    AND(R1025&gt;=30000, R1025&lt;60000),"30,000 - 60,000",
             (R1025&gt;60000),"&gt; 60,000"
)</f>
        <v>&gt; 60,000</v>
      </c>
    </row>
    <row r="1026" spans="18:19" x14ac:dyDescent="0.2">
      <c r="R1026">
        <v>115240</v>
      </c>
      <c r="S1026" t="str" cm="1">
        <f t="array" ref="S1026">_xlfn.IFS(
             (R1026&lt;10000),"&lt; 10,000",
    AND(R1026&gt;=10000, R1026&lt;30000),"10,000 - 30,000",
    AND(R1026&gt;=30000, R1026&lt;60000),"30,000 - 60,000",
             (R1026&gt;60000),"&gt; 60,000"
)</f>
        <v>&gt; 60,000</v>
      </c>
    </row>
    <row r="1027" spans="18:19" x14ac:dyDescent="0.2">
      <c r="R1027">
        <v>260803</v>
      </c>
      <c r="S1027" t="str" cm="1">
        <f t="array" ref="S1027">_xlfn.IFS(
             (R1027&lt;10000),"&lt; 10,000",
    AND(R1027&gt;=10000, R1027&lt;30000),"10,000 - 30,000",
    AND(R1027&gt;=30000, R1027&lt;60000),"30,000 - 60,000",
             (R1027&gt;60000),"&gt; 60,000"
)</f>
        <v>&gt; 60,000</v>
      </c>
    </row>
    <row r="1028" spans="18:19" x14ac:dyDescent="0.2">
      <c r="R1028">
        <v>94503</v>
      </c>
      <c r="S1028" t="str" cm="1">
        <f t="array" ref="S1028">_xlfn.IFS(
             (R1028&lt;10000),"&lt; 10,000",
    AND(R1028&gt;=10000, R1028&lt;30000),"10,000 - 30,000",
    AND(R1028&gt;=30000, R1028&lt;60000),"30,000 - 60,000",
             (R1028&gt;60000),"&gt; 60,000"
)</f>
        <v>&gt; 60,000</v>
      </c>
    </row>
    <row r="1029" spans="18:19" x14ac:dyDescent="0.2">
      <c r="R1029">
        <v>265499</v>
      </c>
      <c r="S1029" t="str" cm="1">
        <f t="array" ref="S1029">_xlfn.IFS(
             (R1029&lt;10000),"&lt; 10,000",
    AND(R1029&gt;=10000, R1029&lt;30000),"10,000 - 30,000",
    AND(R1029&gt;=30000, R1029&lt;60000),"30,000 - 60,000",
             (R1029&gt;60000),"&gt; 60,000"
)</f>
        <v>&gt; 60,000</v>
      </c>
    </row>
    <row r="1030" spans="18:19" x14ac:dyDescent="0.2">
      <c r="R1030">
        <v>79464</v>
      </c>
      <c r="S1030" t="str" cm="1">
        <f t="array" ref="S1030">_xlfn.IFS(
             (R1030&lt;10000),"&lt; 10,000",
    AND(R1030&gt;=10000, R1030&lt;30000),"10,000 - 30,000",
    AND(R1030&gt;=30000, R1030&lt;60000),"30,000 - 60,000",
             (R1030&gt;60000),"&gt; 60,000"
)</f>
        <v>&gt; 60,000</v>
      </c>
    </row>
    <row r="1031" spans="18:19" x14ac:dyDescent="0.2">
      <c r="R1031">
        <v>237087</v>
      </c>
      <c r="S1031" t="str" cm="1">
        <f t="array" ref="S1031">_xlfn.IFS(
             (R1031&lt;10000),"&lt; 10,000",
    AND(R1031&gt;=10000, R1031&lt;30000),"10,000 - 30,000",
    AND(R1031&gt;=30000, R1031&lt;60000),"30,000 - 60,000",
             (R1031&gt;60000),"&gt; 60,000"
)</f>
        <v>&gt; 60,000</v>
      </c>
    </row>
    <row r="1032" spans="18:19" x14ac:dyDescent="0.2">
      <c r="R1032">
        <v>209820</v>
      </c>
      <c r="S1032" t="str" cm="1">
        <f t="array" ref="S1032">_xlfn.IFS(
             (R1032&lt;10000),"&lt; 10,000",
    AND(R1032&gt;=10000, R1032&lt;30000),"10,000 - 30,000",
    AND(R1032&gt;=30000, R1032&lt;60000),"30,000 - 60,000",
             (R1032&gt;60000),"&gt; 60,000"
)</f>
        <v>&gt; 60,000</v>
      </c>
    </row>
    <row r="1033" spans="18:19" x14ac:dyDescent="0.2">
      <c r="R1033">
        <v>184243</v>
      </c>
      <c r="S1033" t="str" cm="1">
        <f t="array" ref="S1033">_xlfn.IFS(
             (R1033&lt;10000),"&lt; 10,000",
    AND(R1033&gt;=10000, R1033&lt;30000),"10,000 - 30,000",
    AND(R1033&gt;=30000, R1033&lt;60000),"30,000 - 60,000",
             (R1033&gt;60000),"&gt; 60,000"
)</f>
        <v>&gt; 60,000</v>
      </c>
    </row>
    <row r="1034" spans="18:19" x14ac:dyDescent="0.2">
      <c r="R1034">
        <v>206570</v>
      </c>
      <c r="S1034" t="str" cm="1">
        <f t="array" ref="S1034">_xlfn.IFS(
             (R1034&lt;10000),"&lt; 10,000",
    AND(R1034&gt;=10000, R1034&lt;30000),"10,000 - 30,000",
    AND(R1034&gt;=30000, R1034&lt;60000),"30,000 - 60,000",
             (R1034&gt;60000),"&gt; 60,000"
)</f>
        <v>&gt; 60,000</v>
      </c>
    </row>
    <row r="1035" spans="18:19" x14ac:dyDescent="0.2">
      <c r="R1035">
        <v>74760</v>
      </c>
      <c r="S1035" t="str" cm="1">
        <f t="array" ref="S1035">_xlfn.IFS(
             (R1035&lt;10000),"&lt; 10,000",
    AND(R1035&gt;=10000, R1035&lt;30000),"10,000 - 30,000",
    AND(R1035&gt;=30000, R1035&lt;60000),"30,000 - 60,000",
             (R1035&gt;60000),"&gt; 60,000"
)</f>
        <v>&gt; 60,000</v>
      </c>
    </row>
    <row r="1036" spans="18:19" x14ac:dyDescent="0.2">
      <c r="R1036">
        <v>223833</v>
      </c>
      <c r="S1036" t="str" cm="1">
        <f t="array" ref="S1036">_xlfn.IFS(
             (R1036&lt;10000),"&lt; 10,000",
    AND(R1036&gt;=10000, R1036&lt;30000),"10,000 - 30,000",
    AND(R1036&gt;=30000, R1036&lt;60000),"30,000 - 60,000",
             (R1036&gt;60000),"&gt; 60,000"
)</f>
        <v>&gt; 60,000</v>
      </c>
    </row>
    <row r="1037" spans="18:19" x14ac:dyDescent="0.2">
      <c r="R1037">
        <v>201867</v>
      </c>
      <c r="S1037" t="str" cm="1">
        <f t="array" ref="S1037">_xlfn.IFS(
             (R1037&lt;10000),"&lt; 10,000",
    AND(R1037&gt;=10000, R1037&lt;30000),"10,000 - 30,000",
    AND(R1037&gt;=30000, R1037&lt;60000),"30,000 - 60,000",
             (R1037&gt;60000),"&gt; 60,000"
)</f>
        <v>&gt; 60,000</v>
      </c>
    </row>
    <row r="1038" spans="18:19" x14ac:dyDescent="0.2">
      <c r="R1038">
        <v>292791</v>
      </c>
      <c r="S1038" t="str" cm="1">
        <f t="array" ref="S1038">_xlfn.IFS(
             (R1038&lt;10000),"&lt; 10,000",
    AND(R1038&gt;=10000, R1038&lt;30000),"10,000 - 30,000",
    AND(R1038&gt;=30000, R1038&lt;60000),"30,000 - 60,000",
             (R1038&gt;60000),"&gt; 60,000"
)</f>
        <v>&gt; 60,000</v>
      </c>
    </row>
    <row r="1039" spans="18:19" x14ac:dyDescent="0.2">
      <c r="R1039">
        <v>271186</v>
      </c>
      <c r="S1039" t="str" cm="1">
        <f t="array" ref="S1039">_xlfn.IFS(
             (R1039&lt;10000),"&lt; 10,000",
    AND(R1039&gt;=10000, R1039&lt;30000),"10,000 - 30,000",
    AND(R1039&gt;=30000, R1039&lt;60000),"30,000 - 60,000",
             (R1039&gt;60000),"&gt; 60,000"
)</f>
        <v>&gt; 60,000</v>
      </c>
    </row>
    <row r="1040" spans="18:19" x14ac:dyDescent="0.2">
      <c r="R1040">
        <v>295822</v>
      </c>
      <c r="S1040" t="str" cm="1">
        <f t="array" ref="S1040">_xlfn.IFS(
             (R1040&lt;10000),"&lt; 10,000",
    AND(R1040&gt;=10000, R1040&lt;30000),"10,000 - 30,000",
    AND(R1040&gt;=30000, R1040&lt;60000),"30,000 - 60,000",
             (R1040&gt;60000),"&gt; 60,000"
)</f>
        <v>&gt; 60,000</v>
      </c>
    </row>
    <row r="1041" spans="18:19" x14ac:dyDescent="0.2">
      <c r="R1041">
        <v>50277</v>
      </c>
      <c r="S1041" t="str" cm="1">
        <f t="array" ref="S1041">_xlfn.IFS(
             (R1041&lt;10000),"&lt; 10,000",
    AND(R1041&gt;=10000, R1041&lt;30000),"10,000 - 30,000",
    AND(R1041&gt;=30000, R1041&lt;60000),"30,000 - 60,000",
             (R1041&gt;60000),"&gt; 60,000"
)</f>
        <v>30,000 - 60,000</v>
      </c>
    </row>
    <row r="1042" spans="18:19" x14ac:dyDescent="0.2">
      <c r="R1042">
        <v>136758</v>
      </c>
      <c r="S1042" t="str" cm="1">
        <f t="array" ref="S1042">_xlfn.IFS(
             (R1042&lt;10000),"&lt; 10,000",
    AND(R1042&gt;=10000, R1042&lt;30000),"10,000 - 30,000",
    AND(R1042&gt;=30000, R1042&lt;60000),"30,000 - 60,000",
             (R1042&gt;60000),"&gt; 60,000"
)</f>
        <v>&gt; 60,000</v>
      </c>
    </row>
    <row r="1043" spans="18:19" x14ac:dyDescent="0.2">
      <c r="R1043">
        <v>142580</v>
      </c>
      <c r="S1043" t="str" cm="1">
        <f t="array" ref="S1043">_xlfn.IFS(
             (R1043&lt;10000),"&lt; 10,000",
    AND(R1043&gt;=10000, R1043&lt;30000),"10,000 - 30,000",
    AND(R1043&gt;=30000, R1043&lt;60000),"30,000 - 60,000",
             (R1043&gt;60000),"&gt; 60,000"
)</f>
        <v>&gt; 60,000</v>
      </c>
    </row>
    <row r="1044" spans="18:19" x14ac:dyDescent="0.2">
      <c r="R1044">
        <v>198877</v>
      </c>
      <c r="S1044" t="str" cm="1">
        <f t="array" ref="S1044">_xlfn.IFS(
             (R1044&lt;10000),"&lt; 10,000",
    AND(R1044&gt;=10000, R1044&lt;30000),"10,000 - 30,000",
    AND(R1044&gt;=30000, R1044&lt;60000),"30,000 - 60,000",
             (R1044&gt;60000),"&gt; 60,000"
)</f>
        <v>&gt; 60,000</v>
      </c>
    </row>
    <row r="1045" spans="18:19" x14ac:dyDescent="0.2">
      <c r="R1045">
        <v>226997</v>
      </c>
      <c r="S1045" t="str" cm="1">
        <f t="array" ref="S1045">_xlfn.IFS(
             (R1045&lt;10000),"&lt; 10,000",
    AND(R1045&gt;=10000, R1045&lt;30000),"10,000 - 30,000",
    AND(R1045&gt;=30000, R1045&lt;60000),"30,000 - 60,000",
             (R1045&gt;60000),"&gt; 60,000"
)</f>
        <v>&gt; 60,000</v>
      </c>
    </row>
    <row r="1046" spans="18:19" x14ac:dyDescent="0.2">
      <c r="R1046">
        <v>255979</v>
      </c>
      <c r="S1046" t="str" cm="1">
        <f t="array" ref="S1046">_xlfn.IFS(
             (R1046&lt;10000),"&lt; 10,000",
    AND(R1046&gt;=10000, R1046&lt;30000),"10,000 - 30,000",
    AND(R1046&gt;=30000, R1046&lt;60000),"30,000 - 60,000",
             (R1046&gt;60000),"&gt; 60,000"
)</f>
        <v>&gt; 60,000</v>
      </c>
    </row>
    <row r="1047" spans="18:19" x14ac:dyDescent="0.2">
      <c r="R1047">
        <v>55776</v>
      </c>
      <c r="S1047" t="str" cm="1">
        <f t="array" ref="S1047">_xlfn.IFS(
             (R1047&lt;10000),"&lt; 10,000",
    AND(R1047&gt;=10000, R1047&lt;30000),"10,000 - 30,000",
    AND(R1047&gt;=30000, R1047&lt;60000),"30,000 - 60,000",
             (R1047&gt;60000),"&gt; 60,000"
)</f>
        <v>30,000 - 60,000</v>
      </c>
    </row>
    <row r="1048" spans="18:19" x14ac:dyDescent="0.2">
      <c r="R1048">
        <v>125132</v>
      </c>
      <c r="S1048" t="str" cm="1">
        <f t="array" ref="S1048">_xlfn.IFS(
             (R1048&lt;10000),"&lt; 10,000",
    AND(R1048&gt;=10000, R1048&lt;30000),"10,000 - 30,000",
    AND(R1048&gt;=30000, R1048&lt;60000),"30,000 - 60,000",
             (R1048&gt;60000),"&gt; 60,000"
)</f>
        <v>&gt; 60,000</v>
      </c>
    </row>
    <row r="1049" spans="18:19" x14ac:dyDescent="0.2">
      <c r="R1049">
        <v>36867</v>
      </c>
      <c r="S1049" t="str" cm="1">
        <f t="array" ref="S1049">_xlfn.IFS(
             (R1049&lt;10000),"&lt; 10,000",
    AND(R1049&gt;=10000, R1049&lt;30000),"10,000 - 30,000",
    AND(R1049&gt;=30000, R1049&lt;60000),"30,000 - 60,000",
             (R1049&gt;60000),"&gt; 60,000"
)</f>
        <v>30,000 - 60,000</v>
      </c>
    </row>
    <row r="1050" spans="18:19" x14ac:dyDescent="0.2">
      <c r="R1050">
        <v>98504</v>
      </c>
      <c r="S1050" t="str" cm="1">
        <f t="array" ref="S1050">_xlfn.IFS(
             (R1050&lt;10000),"&lt; 10,000",
    AND(R1050&gt;=10000, R1050&lt;30000),"10,000 - 30,000",
    AND(R1050&gt;=30000, R1050&lt;60000),"30,000 - 60,000",
             (R1050&gt;60000),"&gt; 60,000"
)</f>
        <v>&gt; 60,000</v>
      </c>
    </row>
    <row r="1051" spans="18:19" x14ac:dyDescent="0.2">
      <c r="R1051">
        <v>198938</v>
      </c>
      <c r="S1051" t="str" cm="1">
        <f t="array" ref="S1051">_xlfn.IFS(
             (R1051&lt;10000),"&lt; 10,000",
    AND(R1051&gt;=10000, R1051&lt;30000),"10,000 - 30,000",
    AND(R1051&gt;=30000, R1051&lt;60000),"30,000 - 60,000",
             (R1051&gt;60000),"&gt; 60,000"
)</f>
        <v>&gt; 60,000</v>
      </c>
    </row>
    <row r="1052" spans="18:19" x14ac:dyDescent="0.2">
      <c r="R1052">
        <v>80305</v>
      </c>
      <c r="S1052" t="str" cm="1">
        <f t="array" ref="S1052">_xlfn.IFS(
             (R1052&lt;10000),"&lt; 10,000",
    AND(R1052&gt;=10000, R1052&lt;30000),"10,000 - 30,000",
    AND(R1052&gt;=30000, R1052&lt;60000),"30,000 - 60,000",
             (R1052&gt;60000),"&gt; 60,000"
)</f>
        <v>&gt; 60,000</v>
      </c>
    </row>
    <row r="1053" spans="18:19" x14ac:dyDescent="0.2">
      <c r="R1053">
        <v>236234</v>
      </c>
      <c r="S1053" t="str" cm="1">
        <f t="array" ref="S1053">_xlfn.IFS(
             (R1053&lt;10000),"&lt; 10,000",
    AND(R1053&gt;=10000, R1053&lt;30000),"10,000 - 30,000",
    AND(R1053&gt;=30000, R1053&lt;60000),"30,000 - 60,000",
             (R1053&gt;60000),"&gt; 60,000"
)</f>
        <v>&gt; 60,000</v>
      </c>
    </row>
    <row r="1054" spans="18:19" x14ac:dyDescent="0.2">
      <c r="R1054">
        <v>57469</v>
      </c>
      <c r="S1054" t="str" cm="1">
        <f t="array" ref="S1054">_xlfn.IFS(
             (R1054&lt;10000),"&lt; 10,000",
    AND(R1054&gt;=10000, R1054&lt;30000),"10,000 - 30,000",
    AND(R1054&gt;=30000, R1054&lt;60000),"30,000 - 60,000",
             (R1054&gt;60000),"&gt; 60,000"
)</f>
        <v>30,000 - 60,000</v>
      </c>
    </row>
    <row r="1055" spans="18:19" x14ac:dyDescent="0.2">
      <c r="R1055">
        <v>175803</v>
      </c>
      <c r="S1055" t="str" cm="1">
        <f t="array" ref="S1055">_xlfn.IFS(
             (R1055&lt;10000),"&lt; 10,000",
    AND(R1055&gt;=10000, R1055&lt;30000),"10,000 - 30,000",
    AND(R1055&gt;=30000, R1055&lt;60000),"30,000 - 60,000",
             (R1055&gt;60000),"&gt; 60,000"
)</f>
        <v>&gt; 60,000</v>
      </c>
    </row>
    <row r="1056" spans="18:19" x14ac:dyDescent="0.2">
      <c r="R1056">
        <v>115077</v>
      </c>
      <c r="S1056" t="str" cm="1">
        <f t="array" ref="S1056">_xlfn.IFS(
             (R1056&lt;10000),"&lt; 10,000",
    AND(R1056&gt;=10000, R1056&lt;30000),"10,000 - 30,000",
    AND(R1056&gt;=30000, R1056&lt;60000),"30,000 - 60,000",
             (R1056&gt;60000),"&gt; 60,000"
)</f>
        <v>&gt; 60,000</v>
      </c>
    </row>
    <row r="1057" spans="18:19" x14ac:dyDescent="0.2">
      <c r="R1057">
        <v>226494</v>
      </c>
      <c r="S1057" t="str" cm="1">
        <f t="array" ref="S1057">_xlfn.IFS(
             (R1057&lt;10000),"&lt; 10,000",
    AND(R1057&gt;=10000, R1057&lt;30000),"10,000 - 30,000",
    AND(R1057&gt;=30000, R1057&lt;60000),"30,000 - 60,000",
             (R1057&gt;60000),"&gt; 60,000"
)</f>
        <v>&gt; 60,000</v>
      </c>
    </row>
    <row r="1058" spans="18:19" x14ac:dyDescent="0.2">
      <c r="R1058">
        <v>66602</v>
      </c>
      <c r="S1058" t="str" cm="1">
        <f t="array" ref="S1058">_xlfn.IFS(
             (R1058&lt;10000),"&lt; 10,000",
    AND(R1058&gt;=10000, R1058&lt;30000),"10,000 - 30,000",
    AND(R1058&gt;=30000, R1058&lt;60000),"30,000 - 60,000",
             (R1058&gt;60000),"&gt; 60,000"
)</f>
        <v>&gt; 60,000</v>
      </c>
    </row>
    <row r="1059" spans="18:19" x14ac:dyDescent="0.2">
      <c r="R1059">
        <v>2523</v>
      </c>
      <c r="S1059" t="str" cm="1">
        <f t="array" ref="S1059">_xlfn.IFS(
             (R1059&lt;10000),"&lt; 10,000",
    AND(R1059&gt;=10000, R1059&lt;30000),"10,000 - 30,000",
    AND(R1059&gt;=30000, R1059&lt;60000),"30,000 - 60,000",
             (R1059&gt;60000),"&gt; 60,000"
)</f>
        <v>&lt; 10,000</v>
      </c>
    </row>
    <row r="1060" spans="18:19" x14ac:dyDescent="0.2">
      <c r="R1060">
        <v>44270</v>
      </c>
      <c r="S1060" t="str" cm="1">
        <f t="array" ref="S1060">_xlfn.IFS(
             (R1060&lt;10000),"&lt; 10,000",
    AND(R1060&gt;=10000, R1060&lt;30000),"10,000 - 30,000",
    AND(R1060&gt;=30000, R1060&lt;60000),"30,000 - 60,000",
             (R1060&gt;60000),"&gt; 60,000"
)</f>
        <v>30,000 - 60,000</v>
      </c>
    </row>
    <row r="1061" spans="18:19" x14ac:dyDescent="0.2">
      <c r="R1061">
        <v>155564</v>
      </c>
      <c r="S1061" t="str" cm="1">
        <f t="array" ref="S1061">_xlfn.IFS(
             (R1061&lt;10000),"&lt; 10,000",
    AND(R1061&gt;=10000, R1061&lt;30000),"10,000 - 30,000",
    AND(R1061&gt;=30000, R1061&lt;60000),"30,000 - 60,000",
             (R1061&gt;60000),"&gt; 60,000"
)</f>
        <v>&gt; 60,000</v>
      </c>
    </row>
    <row r="1062" spans="18:19" x14ac:dyDescent="0.2">
      <c r="R1062">
        <v>47252</v>
      </c>
      <c r="S1062" t="str" cm="1">
        <f t="array" ref="S1062">_xlfn.IFS(
             (R1062&lt;10000),"&lt; 10,000",
    AND(R1062&gt;=10000, R1062&lt;30000),"10,000 - 30,000",
    AND(R1062&gt;=30000, R1062&lt;60000),"30,000 - 60,000",
             (R1062&gt;60000),"&gt; 60,000"
)</f>
        <v>30,000 - 60,000</v>
      </c>
    </row>
    <row r="1063" spans="18:19" x14ac:dyDescent="0.2">
      <c r="R1063">
        <v>46069</v>
      </c>
      <c r="S1063" t="str" cm="1">
        <f t="array" ref="S1063">_xlfn.IFS(
             (R1063&lt;10000),"&lt; 10,000",
    AND(R1063&gt;=10000, R1063&lt;30000),"10,000 - 30,000",
    AND(R1063&gt;=30000, R1063&lt;60000),"30,000 - 60,000",
             (R1063&gt;60000),"&gt; 60,000"
)</f>
        <v>30,000 - 60,000</v>
      </c>
    </row>
    <row r="1064" spans="18:19" x14ac:dyDescent="0.2">
      <c r="R1064">
        <v>71686</v>
      </c>
      <c r="S1064" t="str" cm="1">
        <f t="array" ref="S1064">_xlfn.IFS(
             (R1064&lt;10000),"&lt; 10,000",
    AND(R1064&gt;=10000, R1064&lt;30000),"10,000 - 30,000",
    AND(R1064&gt;=30000, R1064&lt;60000),"30,000 - 60,000",
             (R1064&gt;60000),"&gt; 60,000"
)</f>
        <v>&gt; 60,000</v>
      </c>
    </row>
    <row r="1065" spans="18:19" x14ac:dyDescent="0.2">
      <c r="R1065">
        <v>298171</v>
      </c>
      <c r="S1065" t="str" cm="1">
        <f t="array" ref="S1065">_xlfn.IFS(
             (R1065&lt;10000),"&lt; 10,000",
    AND(R1065&gt;=10000, R1065&lt;30000),"10,000 - 30,000",
    AND(R1065&gt;=30000, R1065&lt;60000),"30,000 - 60,000",
             (R1065&gt;60000),"&gt; 60,000"
)</f>
        <v>&gt; 60,000</v>
      </c>
    </row>
    <row r="1066" spans="18:19" x14ac:dyDescent="0.2">
      <c r="R1066">
        <v>274300</v>
      </c>
      <c r="S1066" t="str" cm="1">
        <f t="array" ref="S1066">_xlfn.IFS(
             (R1066&lt;10000),"&lt; 10,000",
    AND(R1066&gt;=10000, R1066&lt;30000),"10,000 - 30,000",
    AND(R1066&gt;=30000, R1066&lt;60000),"30,000 - 60,000",
             (R1066&gt;60000),"&gt; 60,000"
)</f>
        <v>&gt; 60,000</v>
      </c>
    </row>
    <row r="1067" spans="18:19" x14ac:dyDescent="0.2">
      <c r="R1067">
        <v>116199</v>
      </c>
      <c r="S1067" t="str" cm="1">
        <f t="array" ref="S1067">_xlfn.IFS(
             (R1067&lt;10000),"&lt; 10,000",
    AND(R1067&gt;=10000, R1067&lt;30000),"10,000 - 30,000",
    AND(R1067&gt;=30000, R1067&lt;60000),"30,000 - 60,000",
             (R1067&gt;60000),"&gt; 60,000"
)</f>
        <v>&gt; 60,000</v>
      </c>
    </row>
    <row r="1068" spans="18:19" x14ac:dyDescent="0.2">
      <c r="R1068">
        <v>43615</v>
      </c>
      <c r="S1068" t="str" cm="1">
        <f t="array" ref="S1068">_xlfn.IFS(
             (R1068&lt;10000),"&lt; 10,000",
    AND(R1068&gt;=10000, R1068&lt;30000),"10,000 - 30,000",
    AND(R1068&gt;=30000, R1068&lt;60000),"30,000 - 60,000",
             (R1068&gt;60000),"&gt; 60,000"
)</f>
        <v>30,000 - 60,000</v>
      </c>
    </row>
    <row r="1069" spans="18:19" x14ac:dyDescent="0.2">
      <c r="R1069">
        <v>44802</v>
      </c>
      <c r="S1069" t="str" cm="1">
        <f t="array" ref="S1069">_xlfn.IFS(
             (R1069&lt;10000),"&lt; 10,000",
    AND(R1069&gt;=10000, R1069&lt;30000),"10,000 - 30,000",
    AND(R1069&gt;=30000, R1069&lt;60000),"30,000 - 60,000",
             (R1069&gt;60000),"&gt; 60,000"
)</f>
        <v>30,000 - 60,000</v>
      </c>
    </row>
    <row r="1070" spans="18:19" x14ac:dyDescent="0.2">
      <c r="R1070">
        <v>221278</v>
      </c>
      <c r="S1070" t="str" cm="1">
        <f t="array" ref="S1070">_xlfn.IFS(
             (R1070&lt;10000),"&lt; 10,000",
    AND(R1070&gt;=10000, R1070&lt;30000),"10,000 - 30,000",
    AND(R1070&gt;=30000, R1070&lt;60000),"30,000 - 60,000",
             (R1070&gt;60000),"&gt; 60,000"
)</f>
        <v>&gt; 60,000</v>
      </c>
    </row>
    <row r="1071" spans="18:19" x14ac:dyDescent="0.2">
      <c r="R1071">
        <v>235315</v>
      </c>
      <c r="S1071" t="str" cm="1">
        <f t="array" ref="S1071">_xlfn.IFS(
             (R1071&lt;10000),"&lt; 10,000",
    AND(R1071&gt;=10000, R1071&lt;30000),"10,000 - 30,000",
    AND(R1071&gt;=30000, R1071&lt;60000),"30,000 - 60,000",
             (R1071&gt;60000),"&gt; 60,000"
)</f>
        <v>&gt; 60,000</v>
      </c>
    </row>
    <row r="1072" spans="18:19" x14ac:dyDescent="0.2">
      <c r="R1072">
        <v>76022</v>
      </c>
      <c r="S1072" t="str" cm="1">
        <f t="array" ref="S1072">_xlfn.IFS(
             (R1072&lt;10000),"&lt; 10,000",
    AND(R1072&gt;=10000, R1072&lt;30000),"10,000 - 30,000",
    AND(R1072&gt;=30000, R1072&lt;60000),"30,000 - 60,000",
             (R1072&gt;60000),"&gt; 60,000"
)</f>
        <v>&gt; 60,000</v>
      </c>
    </row>
    <row r="1073" spans="18:19" x14ac:dyDescent="0.2">
      <c r="R1073">
        <v>16240</v>
      </c>
      <c r="S1073" t="str" cm="1">
        <f t="array" ref="S1073">_xlfn.IFS(
             (R1073&lt;10000),"&lt; 10,000",
    AND(R1073&gt;=10000, R1073&lt;30000),"10,000 - 30,000",
    AND(R1073&gt;=30000, R1073&lt;60000),"30,000 - 60,000",
             (R1073&gt;60000),"&gt; 60,000"
)</f>
        <v>10,000 - 30,000</v>
      </c>
    </row>
    <row r="1074" spans="18:19" x14ac:dyDescent="0.2">
      <c r="R1074">
        <v>217729</v>
      </c>
      <c r="S1074" t="str" cm="1">
        <f t="array" ref="S1074">_xlfn.IFS(
             (R1074&lt;10000),"&lt; 10,000",
    AND(R1074&gt;=10000, R1074&lt;30000),"10,000 - 30,000",
    AND(R1074&gt;=30000, R1074&lt;60000),"30,000 - 60,000",
             (R1074&gt;60000),"&gt; 60,000"
)</f>
        <v>&gt; 60,000</v>
      </c>
    </row>
    <row r="1075" spans="18:19" x14ac:dyDescent="0.2">
      <c r="R1075">
        <v>263796</v>
      </c>
      <c r="S1075" t="str" cm="1">
        <f t="array" ref="S1075">_xlfn.IFS(
             (R1075&lt;10000),"&lt; 10,000",
    AND(R1075&gt;=10000, R1075&lt;30000),"10,000 - 30,000",
    AND(R1075&gt;=30000, R1075&lt;60000),"30,000 - 60,000",
             (R1075&gt;60000),"&gt; 60,000"
)</f>
        <v>&gt; 60,000</v>
      </c>
    </row>
    <row r="1076" spans="18:19" x14ac:dyDescent="0.2">
      <c r="R1076">
        <v>117752</v>
      </c>
      <c r="S1076" t="str" cm="1">
        <f t="array" ref="S1076">_xlfn.IFS(
             (R1076&lt;10000),"&lt; 10,000",
    AND(R1076&gt;=10000, R1076&lt;30000),"10,000 - 30,000",
    AND(R1076&gt;=30000, R1076&lt;60000),"30,000 - 60,000",
             (R1076&gt;60000),"&gt; 60,000"
)</f>
        <v>&gt; 60,000</v>
      </c>
    </row>
    <row r="1077" spans="18:19" x14ac:dyDescent="0.2">
      <c r="R1077">
        <v>43827</v>
      </c>
      <c r="S1077" t="str" cm="1">
        <f t="array" ref="S1077">_xlfn.IFS(
             (R1077&lt;10000),"&lt; 10,000",
    AND(R1077&gt;=10000, R1077&lt;30000),"10,000 - 30,000",
    AND(R1077&gt;=30000, R1077&lt;60000),"30,000 - 60,000",
             (R1077&gt;60000),"&gt; 60,000"
)</f>
        <v>30,000 - 60,000</v>
      </c>
    </row>
    <row r="1078" spans="18:19" x14ac:dyDescent="0.2">
      <c r="R1078">
        <v>30456</v>
      </c>
      <c r="S1078" t="str" cm="1">
        <f t="array" ref="S1078">_xlfn.IFS(
             (R1078&lt;10000),"&lt; 10,000",
    AND(R1078&gt;=10000, R1078&lt;30000),"10,000 - 30,000",
    AND(R1078&gt;=30000, R1078&lt;60000),"30,000 - 60,000",
             (R1078&gt;60000),"&gt; 60,000"
)</f>
        <v>30,000 - 60,000</v>
      </c>
    </row>
    <row r="1079" spans="18:19" x14ac:dyDescent="0.2">
      <c r="R1079">
        <v>66533</v>
      </c>
      <c r="S1079" t="str" cm="1">
        <f t="array" ref="S1079">_xlfn.IFS(
             (R1079&lt;10000),"&lt; 10,000",
    AND(R1079&gt;=10000, R1079&lt;30000),"10,000 - 30,000",
    AND(R1079&gt;=30000, R1079&lt;60000),"30,000 - 60,000",
             (R1079&gt;60000),"&gt; 60,000"
)</f>
        <v>&gt; 60,000</v>
      </c>
    </row>
    <row r="1080" spans="18:19" x14ac:dyDescent="0.2">
      <c r="R1080">
        <v>23265</v>
      </c>
      <c r="S1080" t="str" cm="1">
        <f t="array" ref="S1080">_xlfn.IFS(
             (R1080&lt;10000),"&lt; 10,000",
    AND(R1080&gt;=10000, R1080&lt;30000),"10,000 - 30,000",
    AND(R1080&gt;=30000, R1080&lt;60000),"30,000 - 60,000",
             (R1080&gt;60000),"&gt; 60,000"
)</f>
        <v>10,000 - 30,000</v>
      </c>
    </row>
    <row r="1081" spans="18:19" x14ac:dyDescent="0.2">
      <c r="R1081">
        <v>236484</v>
      </c>
      <c r="S1081" t="str" cm="1">
        <f t="array" ref="S1081">_xlfn.IFS(
             (R1081&lt;10000),"&lt; 10,000",
    AND(R1081&gt;=10000, R1081&lt;30000),"10,000 - 30,000",
    AND(R1081&gt;=30000, R1081&lt;60000),"30,000 - 60,000",
             (R1081&gt;60000),"&gt; 60,000"
)</f>
        <v>&gt; 60,000</v>
      </c>
    </row>
    <row r="1082" spans="18:19" x14ac:dyDescent="0.2">
      <c r="R1082">
        <v>34512</v>
      </c>
      <c r="S1082" t="str" cm="1">
        <f t="array" ref="S1082">_xlfn.IFS(
             (R1082&lt;10000),"&lt; 10,000",
    AND(R1082&gt;=10000, R1082&lt;30000),"10,000 - 30,000",
    AND(R1082&gt;=30000, R1082&lt;60000),"30,000 - 60,000",
             (R1082&gt;60000),"&gt; 60,000"
)</f>
        <v>30,000 - 60,000</v>
      </c>
    </row>
    <row r="1083" spans="18:19" x14ac:dyDescent="0.2">
      <c r="R1083">
        <v>142381</v>
      </c>
      <c r="S1083" t="str" cm="1">
        <f t="array" ref="S1083">_xlfn.IFS(
             (R1083&lt;10000),"&lt; 10,000",
    AND(R1083&gt;=10000, R1083&lt;30000),"10,000 - 30,000",
    AND(R1083&gt;=30000, R1083&lt;60000),"30,000 - 60,000",
             (R1083&gt;60000),"&gt; 60,000"
)</f>
        <v>&gt; 60,000</v>
      </c>
    </row>
    <row r="1084" spans="18:19" x14ac:dyDescent="0.2">
      <c r="R1084">
        <v>286604</v>
      </c>
      <c r="S1084" t="str" cm="1">
        <f t="array" ref="S1084">_xlfn.IFS(
             (R1084&lt;10000),"&lt; 10,000",
    AND(R1084&gt;=10000, R1084&lt;30000),"10,000 - 30,000",
    AND(R1084&gt;=30000, R1084&lt;60000),"30,000 - 60,000",
             (R1084&gt;60000),"&gt; 60,000"
)</f>
        <v>&gt; 60,000</v>
      </c>
    </row>
    <row r="1085" spans="18:19" x14ac:dyDescent="0.2">
      <c r="R1085">
        <v>108790</v>
      </c>
      <c r="S1085" t="str" cm="1">
        <f t="array" ref="S1085">_xlfn.IFS(
             (R1085&lt;10000),"&lt; 10,000",
    AND(R1085&gt;=10000, R1085&lt;30000),"10,000 - 30,000",
    AND(R1085&gt;=30000, R1085&lt;60000),"30,000 - 60,000",
             (R1085&gt;60000),"&gt; 60,000"
)</f>
        <v>&gt; 60,000</v>
      </c>
    </row>
    <row r="1086" spans="18:19" x14ac:dyDescent="0.2">
      <c r="R1086">
        <v>196570</v>
      </c>
      <c r="S1086" t="str" cm="1">
        <f t="array" ref="S1086">_xlfn.IFS(
             (R1086&lt;10000),"&lt; 10,000",
    AND(R1086&gt;=10000, R1086&lt;30000),"10,000 - 30,000",
    AND(R1086&gt;=30000, R1086&lt;60000),"30,000 - 60,000",
             (R1086&gt;60000),"&gt; 60,000"
)</f>
        <v>&gt; 60,000</v>
      </c>
    </row>
    <row r="1087" spans="18:19" x14ac:dyDescent="0.2">
      <c r="R1087">
        <v>37724</v>
      </c>
      <c r="S1087" t="str" cm="1">
        <f t="array" ref="S1087">_xlfn.IFS(
             (R1087&lt;10000),"&lt; 10,000",
    AND(R1087&gt;=10000, R1087&lt;30000),"10,000 - 30,000",
    AND(R1087&gt;=30000, R1087&lt;60000),"30,000 - 60,000",
             (R1087&gt;60000),"&gt; 60,000"
)</f>
        <v>30,000 - 60,000</v>
      </c>
    </row>
    <row r="1088" spans="18:19" x14ac:dyDescent="0.2">
      <c r="R1088">
        <v>212257</v>
      </c>
      <c r="S1088" t="str" cm="1">
        <f t="array" ref="S1088">_xlfn.IFS(
             (R1088&lt;10000),"&lt; 10,000",
    AND(R1088&gt;=10000, R1088&lt;30000),"10,000 - 30,000",
    AND(R1088&gt;=30000, R1088&lt;60000),"30,000 - 60,000",
             (R1088&gt;60000),"&gt; 60,000"
)</f>
        <v>&gt; 60,000</v>
      </c>
    </row>
    <row r="1089" spans="18:19" x14ac:dyDescent="0.2">
      <c r="R1089">
        <v>287023</v>
      </c>
      <c r="S1089" t="str" cm="1">
        <f t="array" ref="S1089">_xlfn.IFS(
             (R1089&lt;10000),"&lt; 10,000",
    AND(R1089&gt;=10000, R1089&lt;30000),"10,000 - 30,000",
    AND(R1089&gt;=30000, R1089&lt;60000),"30,000 - 60,000",
             (R1089&gt;60000),"&gt; 60,000"
)</f>
        <v>&gt; 60,000</v>
      </c>
    </row>
    <row r="1090" spans="18:19" x14ac:dyDescent="0.2">
      <c r="R1090">
        <v>36802</v>
      </c>
      <c r="S1090" t="str" cm="1">
        <f t="array" ref="S1090">_xlfn.IFS(
             (R1090&lt;10000),"&lt; 10,000",
    AND(R1090&gt;=10000, R1090&lt;30000),"10,000 - 30,000",
    AND(R1090&gt;=30000, R1090&lt;60000),"30,000 - 60,000",
             (R1090&gt;60000),"&gt; 60,000"
)</f>
        <v>30,000 - 60,000</v>
      </c>
    </row>
    <row r="1091" spans="18:19" x14ac:dyDescent="0.2">
      <c r="R1091">
        <v>204252</v>
      </c>
      <c r="S1091" t="str" cm="1">
        <f t="array" ref="S1091">_xlfn.IFS(
             (R1091&lt;10000),"&lt; 10,000",
    AND(R1091&gt;=10000, R1091&lt;30000),"10,000 - 30,000",
    AND(R1091&gt;=30000, R1091&lt;60000),"30,000 - 60,000",
             (R1091&gt;60000),"&gt; 60,000"
)</f>
        <v>&gt; 60,000</v>
      </c>
    </row>
    <row r="1092" spans="18:19" x14ac:dyDescent="0.2">
      <c r="R1092">
        <v>83824</v>
      </c>
      <c r="S1092" t="str" cm="1">
        <f t="array" ref="S1092">_xlfn.IFS(
             (R1092&lt;10000),"&lt; 10,000",
    AND(R1092&gt;=10000, R1092&lt;30000),"10,000 - 30,000",
    AND(R1092&gt;=30000, R1092&lt;60000),"30,000 - 60,000",
             (R1092&gt;60000),"&gt; 60,000"
)</f>
        <v>&gt; 60,000</v>
      </c>
    </row>
    <row r="1093" spans="18:19" x14ac:dyDescent="0.2">
      <c r="R1093">
        <v>275230</v>
      </c>
      <c r="S1093" t="str" cm="1">
        <f t="array" ref="S1093">_xlfn.IFS(
             (R1093&lt;10000),"&lt; 10,000",
    AND(R1093&gt;=10000, R1093&lt;30000),"10,000 - 30,000",
    AND(R1093&gt;=30000, R1093&lt;60000),"30,000 - 60,000",
             (R1093&gt;60000),"&gt; 60,000"
)</f>
        <v>&gt; 60,000</v>
      </c>
    </row>
    <row r="1094" spans="18:19" x14ac:dyDescent="0.2">
      <c r="R1094">
        <v>12072</v>
      </c>
      <c r="S1094" t="str" cm="1">
        <f t="array" ref="S1094">_xlfn.IFS(
             (R1094&lt;10000),"&lt; 10,000",
    AND(R1094&gt;=10000, R1094&lt;30000),"10,000 - 30,000",
    AND(R1094&gt;=30000, R1094&lt;60000),"30,000 - 60,000",
             (R1094&gt;60000),"&gt; 60,000"
)</f>
        <v>10,000 - 30,000</v>
      </c>
    </row>
    <row r="1095" spans="18:19" x14ac:dyDescent="0.2">
      <c r="R1095">
        <v>273161</v>
      </c>
      <c r="S1095" t="str" cm="1">
        <f t="array" ref="S1095">_xlfn.IFS(
             (R1095&lt;10000),"&lt; 10,000",
    AND(R1095&gt;=10000, R1095&lt;30000),"10,000 - 30,000",
    AND(R1095&gt;=30000, R1095&lt;60000),"30,000 - 60,000",
             (R1095&gt;60000),"&gt; 60,000"
)</f>
        <v>&gt; 60,000</v>
      </c>
    </row>
    <row r="1096" spans="18:19" x14ac:dyDescent="0.2">
      <c r="R1096">
        <v>189547</v>
      </c>
      <c r="S1096" t="str" cm="1">
        <f t="array" ref="S1096">_xlfn.IFS(
             (R1096&lt;10000),"&lt; 10,000",
    AND(R1096&gt;=10000, R1096&lt;30000),"10,000 - 30,000",
    AND(R1096&gt;=30000, R1096&lt;60000),"30,000 - 60,000",
             (R1096&gt;60000),"&gt; 60,000"
)</f>
        <v>&gt; 60,000</v>
      </c>
    </row>
    <row r="1097" spans="18:19" x14ac:dyDescent="0.2">
      <c r="R1097">
        <v>236942</v>
      </c>
      <c r="S1097" t="str" cm="1">
        <f t="array" ref="S1097">_xlfn.IFS(
             (R1097&lt;10000),"&lt; 10,000",
    AND(R1097&gt;=10000, R1097&lt;30000),"10,000 - 30,000",
    AND(R1097&gt;=30000, R1097&lt;60000),"30,000 - 60,000",
             (R1097&gt;60000),"&gt; 60,000"
)</f>
        <v>&gt; 60,000</v>
      </c>
    </row>
    <row r="1098" spans="18:19" x14ac:dyDescent="0.2">
      <c r="R1098">
        <v>170003</v>
      </c>
      <c r="S1098" t="str" cm="1">
        <f t="array" ref="S1098">_xlfn.IFS(
             (R1098&lt;10000),"&lt; 10,000",
    AND(R1098&gt;=10000, R1098&lt;30000),"10,000 - 30,000",
    AND(R1098&gt;=30000, R1098&lt;60000),"30,000 - 60,000",
             (R1098&gt;60000),"&gt; 60,000"
)</f>
        <v>&gt; 60,000</v>
      </c>
    </row>
    <row r="1099" spans="18:19" x14ac:dyDescent="0.2">
      <c r="R1099">
        <v>72300</v>
      </c>
      <c r="S1099" t="str" cm="1">
        <f t="array" ref="S1099">_xlfn.IFS(
             (R1099&lt;10000),"&lt; 10,000",
    AND(R1099&gt;=10000, R1099&lt;30000),"10,000 - 30,000",
    AND(R1099&gt;=30000, R1099&lt;60000),"30,000 - 60,000",
             (R1099&gt;60000),"&gt; 60,000"
)</f>
        <v>&gt; 60,000</v>
      </c>
    </row>
    <row r="1100" spans="18:19" x14ac:dyDescent="0.2">
      <c r="R1100">
        <v>107321</v>
      </c>
      <c r="S1100" t="str" cm="1">
        <f t="array" ref="S1100">_xlfn.IFS(
             (R1100&lt;10000),"&lt; 10,000",
    AND(R1100&gt;=10000, R1100&lt;30000),"10,000 - 30,000",
    AND(R1100&gt;=30000, R1100&lt;60000),"30,000 - 60,000",
             (R1100&gt;60000),"&gt; 60,000"
)</f>
        <v>&gt; 60,000</v>
      </c>
    </row>
    <row r="1101" spans="18:19" x14ac:dyDescent="0.2">
      <c r="R1101">
        <v>14924</v>
      </c>
      <c r="S1101" t="str" cm="1">
        <f t="array" ref="S1101">_xlfn.IFS(
             (R1101&lt;10000),"&lt; 10,000",
    AND(R1101&gt;=10000, R1101&lt;30000),"10,000 - 30,000",
    AND(R1101&gt;=30000, R1101&lt;60000),"30,000 - 60,000",
             (R1101&gt;60000),"&gt; 60,000"
)</f>
        <v>10,000 - 30,000</v>
      </c>
    </row>
    <row r="1102" spans="18:19" x14ac:dyDescent="0.2">
      <c r="R1102">
        <v>96152</v>
      </c>
      <c r="S1102" t="str" cm="1">
        <f t="array" ref="S1102">_xlfn.IFS(
             (R1102&lt;10000),"&lt; 10,000",
    AND(R1102&gt;=10000, R1102&lt;30000),"10,000 - 30,000",
    AND(R1102&gt;=30000, R1102&lt;60000),"30,000 - 60,000",
             (R1102&gt;60000),"&gt; 60,000"
)</f>
        <v>&gt; 60,000</v>
      </c>
    </row>
    <row r="1103" spans="18:19" x14ac:dyDescent="0.2">
      <c r="R1103">
        <v>176673</v>
      </c>
      <c r="S1103" t="str" cm="1">
        <f t="array" ref="S1103">_xlfn.IFS(
             (R1103&lt;10000),"&lt; 10,000",
    AND(R1103&gt;=10000, R1103&lt;30000),"10,000 - 30,000",
    AND(R1103&gt;=30000, R1103&lt;60000),"30,000 - 60,000",
             (R1103&gt;60000),"&gt; 60,000"
)</f>
        <v>&gt; 60,000</v>
      </c>
    </row>
    <row r="1104" spans="18:19" x14ac:dyDescent="0.2">
      <c r="R1104">
        <v>89607</v>
      </c>
      <c r="S1104" t="str" cm="1">
        <f t="array" ref="S1104">_xlfn.IFS(
             (R1104&lt;10000),"&lt; 10,000",
    AND(R1104&gt;=10000, R1104&lt;30000),"10,000 - 30,000",
    AND(R1104&gt;=30000, R1104&lt;60000),"30,000 - 60,000",
             (R1104&gt;60000),"&gt; 60,000"
)</f>
        <v>&gt; 60,000</v>
      </c>
    </row>
    <row r="1105" spans="18:19" x14ac:dyDescent="0.2">
      <c r="R1105">
        <v>21962</v>
      </c>
      <c r="S1105" t="str" cm="1">
        <f t="array" ref="S1105">_xlfn.IFS(
             (R1105&lt;10000),"&lt; 10,000",
    AND(R1105&gt;=10000, R1105&lt;30000),"10,000 - 30,000",
    AND(R1105&gt;=30000, R1105&lt;60000),"30,000 - 60,000",
             (R1105&gt;60000),"&gt; 60,000"
)</f>
        <v>10,000 - 30,000</v>
      </c>
    </row>
    <row r="1106" spans="18:19" x14ac:dyDescent="0.2">
      <c r="R1106">
        <v>277787</v>
      </c>
      <c r="S1106" t="str" cm="1">
        <f t="array" ref="S1106">_xlfn.IFS(
             (R1106&lt;10000),"&lt; 10,000",
    AND(R1106&gt;=10000, R1106&lt;30000),"10,000 - 30,000",
    AND(R1106&gt;=30000, R1106&lt;60000),"30,000 - 60,000",
             (R1106&gt;60000),"&gt; 60,000"
)</f>
        <v>&gt; 60,000</v>
      </c>
    </row>
    <row r="1107" spans="18:19" x14ac:dyDescent="0.2">
      <c r="R1107">
        <v>185366</v>
      </c>
      <c r="S1107" t="str" cm="1">
        <f t="array" ref="S1107">_xlfn.IFS(
             (R1107&lt;10000),"&lt; 10,000",
    AND(R1107&gt;=10000, R1107&lt;30000),"10,000 - 30,000",
    AND(R1107&gt;=30000, R1107&lt;60000),"30,000 - 60,000",
             (R1107&gt;60000),"&gt; 60,000"
)</f>
        <v>&gt; 60,000</v>
      </c>
    </row>
    <row r="1108" spans="18:19" x14ac:dyDescent="0.2">
      <c r="R1108">
        <v>246760</v>
      </c>
      <c r="S1108" t="str" cm="1">
        <f t="array" ref="S1108">_xlfn.IFS(
             (R1108&lt;10000),"&lt; 10,000",
    AND(R1108&gt;=10000, R1108&lt;30000),"10,000 - 30,000",
    AND(R1108&gt;=30000, R1108&lt;60000),"30,000 - 60,000",
             (R1108&gt;60000),"&gt; 60,000"
)</f>
        <v>&gt; 60,000</v>
      </c>
    </row>
    <row r="1109" spans="18:19" x14ac:dyDescent="0.2">
      <c r="R1109">
        <v>141286</v>
      </c>
      <c r="S1109" t="str" cm="1">
        <f t="array" ref="S1109">_xlfn.IFS(
             (R1109&lt;10000),"&lt; 10,000",
    AND(R1109&gt;=10000, R1109&lt;30000),"10,000 - 30,000",
    AND(R1109&gt;=30000, R1109&lt;60000),"30,000 - 60,000",
             (R1109&gt;60000),"&gt; 60,000"
)</f>
        <v>&gt; 60,000</v>
      </c>
    </row>
    <row r="1110" spans="18:19" x14ac:dyDescent="0.2">
      <c r="R1110">
        <v>247270</v>
      </c>
      <c r="S1110" t="str" cm="1">
        <f t="array" ref="S1110">_xlfn.IFS(
             (R1110&lt;10000),"&lt; 10,000",
    AND(R1110&gt;=10000, R1110&lt;30000),"10,000 - 30,000",
    AND(R1110&gt;=30000, R1110&lt;60000),"30,000 - 60,000",
             (R1110&gt;60000),"&gt; 60,000"
)</f>
        <v>&gt; 60,000</v>
      </c>
    </row>
    <row r="1111" spans="18:19" x14ac:dyDescent="0.2">
      <c r="R1111">
        <v>11758</v>
      </c>
      <c r="S1111" t="str" cm="1">
        <f t="array" ref="S1111">_xlfn.IFS(
             (R1111&lt;10000),"&lt; 10,000",
    AND(R1111&gt;=10000, R1111&lt;30000),"10,000 - 30,000",
    AND(R1111&gt;=30000, R1111&lt;60000),"30,000 - 60,000",
             (R1111&gt;60000),"&gt; 60,000"
)</f>
        <v>10,000 - 30,000</v>
      </c>
    </row>
    <row r="1112" spans="18:19" x14ac:dyDescent="0.2">
      <c r="R1112">
        <v>149550</v>
      </c>
      <c r="S1112" t="str" cm="1">
        <f t="array" ref="S1112">_xlfn.IFS(
             (R1112&lt;10000),"&lt; 10,000",
    AND(R1112&gt;=10000, R1112&lt;30000),"10,000 - 30,000",
    AND(R1112&gt;=30000, R1112&lt;60000),"30,000 - 60,000",
             (R1112&gt;60000),"&gt; 60,000"
)</f>
        <v>&gt; 60,000</v>
      </c>
    </row>
    <row r="1113" spans="18:19" x14ac:dyDescent="0.2">
      <c r="R1113">
        <v>106352</v>
      </c>
      <c r="S1113" t="str" cm="1">
        <f t="array" ref="S1113">_xlfn.IFS(
             (R1113&lt;10000),"&lt; 10,000",
    AND(R1113&gt;=10000, R1113&lt;30000),"10,000 - 30,000",
    AND(R1113&gt;=30000, R1113&lt;60000),"30,000 - 60,000",
             (R1113&gt;60000),"&gt; 60,000"
)</f>
        <v>&gt; 60,000</v>
      </c>
    </row>
    <row r="1114" spans="18:19" x14ac:dyDescent="0.2">
      <c r="R1114">
        <v>87328</v>
      </c>
      <c r="S1114" t="str" cm="1">
        <f t="array" ref="S1114">_xlfn.IFS(
             (R1114&lt;10000),"&lt; 10,000",
    AND(R1114&gt;=10000, R1114&lt;30000),"10,000 - 30,000",
    AND(R1114&gt;=30000, R1114&lt;60000),"30,000 - 60,000",
             (R1114&gt;60000),"&gt; 60,000"
)</f>
        <v>&gt; 60,000</v>
      </c>
    </row>
    <row r="1115" spans="18:19" x14ac:dyDescent="0.2">
      <c r="R1115">
        <v>102798</v>
      </c>
      <c r="S1115" t="str" cm="1">
        <f t="array" ref="S1115">_xlfn.IFS(
             (R1115&lt;10000),"&lt; 10,000",
    AND(R1115&gt;=10000, R1115&lt;30000),"10,000 - 30,000",
    AND(R1115&gt;=30000, R1115&lt;60000),"30,000 - 60,000",
             (R1115&gt;60000),"&gt; 60,000"
)</f>
        <v>&gt; 60,000</v>
      </c>
    </row>
    <row r="1116" spans="18:19" x14ac:dyDescent="0.2">
      <c r="R1116">
        <v>72222</v>
      </c>
      <c r="S1116" t="str" cm="1">
        <f t="array" ref="S1116">_xlfn.IFS(
             (R1116&lt;10000),"&lt; 10,000",
    AND(R1116&gt;=10000, R1116&lt;30000),"10,000 - 30,000",
    AND(R1116&gt;=30000, R1116&lt;60000),"30,000 - 60,000",
             (R1116&gt;60000),"&gt; 60,000"
)</f>
        <v>&gt; 60,000</v>
      </c>
    </row>
    <row r="1117" spans="18:19" x14ac:dyDescent="0.2">
      <c r="R1117">
        <v>190145</v>
      </c>
      <c r="S1117" t="str" cm="1">
        <f t="array" ref="S1117">_xlfn.IFS(
             (R1117&lt;10000),"&lt; 10,000",
    AND(R1117&gt;=10000, R1117&lt;30000),"10,000 - 30,000",
    AND(R1117&gt;=30000, R1117&lt;60000),"30,000 - 60,000",
             (R1117&gt;60000),"&gt; 60,000"
)</f>
        <v>&gt; 60,000</v>
      </c>
    </row>
    <row r="1118" spans="18:19" x14ac:dyDescent="0.2">
      <c r="R1118">
        <v>15033</v>
      </c>
      <c r="S1118" t="str" cm="1">
        <f t="array" ref="S1118">_xlfn.IFS(
             (R1118&lt;10000),"&lt; 10,000",
    AND(R1118&gt;=10000, R1118&lt;30000),"10,000 - 30,000",
    AND(R1118&gt;=30000, R1118&lt;60000),"30,000 - 60,000",
             (R1118&gt;60000),"&gt; 60,000"
)</f>
        <v>10,000 - 30,000</v>
      </c>
    </row>
    <row r="1119" spans="18:19" x14ac:dyDescent="0.2">
      <c r="R1119">
        <v>257396</v>
      </c>
      <c r="S1119" t="str" cm="1">
        <f t="array" ref="S1119">_xlfn.IFS(
             (R1119&lt;10000),"&lt; 10,000",
    AND(R1119&gt;=10000, R1119&lt;30000),"10,000 - 30,000",
    AND(R1119&gt;=30000, R1119&lt;60000),"30,000 - 60,000",
             (R1119&gt;60000),"&gt; 60,000"
)</f>
        <v>&gt; 60,000</v>
      </c>
    </row>
    <row r="1120" spans="18:19" x14ac:dyDescent="0.2">
      <c r="R1120">
        <v>227774</v>
      </c>
      <c r="S1120" t="str" cm="1">
        <f t="array" ref="S1120">_xlfn.IFS(
             (R1120&lt;10000),"&lt; 10,000",
    AND(R1120&gt;=10000, R1120&lt;30000),"10,000 - 30,000",
    AND(R1120&gt;=30000, R1120&lt;60000),"30,000 - 60,000",
             (R1120&gt;60000),"&gt; 60,000"
)</f>
        <v>&gt; 60,000</v>
      </c>
    </row>
    <row r="1121" spans="18:19" x14ac:dyDescent="0.2">
      <c r="R1121">
        <v>133079</v>
      </c>
      <c r="S1121" t="str" cm="1">
        <f t="array" ref="S1121">_xlfn.IFS(
             (R1121&lt;10000),"&lt; 10,000",
    AND(R1121&gt;=10000, R1121&lt;30000),"10,000 - 30,000",
    AND(R1121&gt;=30000, R1121&lt;60000),"30,000 - 60,000",
             (R1121&gt;60000),"&gt; 60,000"
)</f>
        <v>&gt; 60,000</v>
      </c>
    </row>
    <row r="1122" spans="18:19" x14ac:dyDescent="0.2">
      <c r="R1122">
        <v>212662</v>
      </c>
      <c r="S1122" t="str" cm="1">
        <f t="array" ref="S1122">_xlfn.IFS(
             (R1122&lt;10000),"&lt; 10,000",
    AND(R1122&gt;=10000, R1122&lt;30000),"10,000 - 30,000",
    AND(R1122&gt;=30000, R1122&lt;60000),"30,000 - 60,000",
             (R1122&gt;60000),"&gt; 60,000"
)</f>
        <v>&gt; 60,000</v>
      </c>
    </row>
    <row r="1123" spans="18:19" x14ac:dyDescent="0.2">
      <c r="R1123">
        <v>232567</v>
      </c>
      <c r="S1123" t="str" cm="1">
        <f t="array" ref="S1123">_xlfn.IFS(
             (R1123&lt;10000),"&lt; 10,000",
    AND(R1123&gt;=10000, R1123&lt;30000),"10,000 - 30,000",
    AND(R1123&gt;=30000, R1123&lt;60000),"30,000 - 60,000",
             (R1123&gt;60000),"&gt; 60,000"
)</f>
        <v>&gt; 60,000</v>
      </c>
    </row>
    <row r="1124" spans="18:19" x14ac:dyDescent="0.2">
      <c r="R1124">
        <v>288560</v>
      </c>
      <c r="S1124" t="str" cm="1">
        <f t="array" ref="S1124">_xlfn.IFS(
             (R1124&lt;10000),"&lt; 10,000",
    AND(R1124&gt;=10000, R1124&lt;30000),"10,000 - 30,000",
    AND(R1124&gt;=30000, R1124&lt;60000),"30,000 - 60,000",
             (R1124&gt;60000),"&gt; 60,000"
)</f>
        <v>&gt; 60,000</v>
      </c>
    </row>
    <row r="1125" spans="18:19" x14ac:dyDescent="0.2">
      <c r="R1125">
        <v>1907</v>
      </c>
      <c r="S1125" t="str" cm="1">
        <f t="array" ref="S1125">_xlfn.IFS(
             (R1125&lt;10000),"&lt; 10,000",
    AND(R1125&gt;=10000, R1125&lt;30000),"10,000 - 30,000",
    AND(R1125&gt;=30000, R1125&lt;60000),"30,000 - 60,000",
             (R1125&gt;60000),"&gt; 60,000"
)</f>
        <v>&lt; 10,000</v>
      </c>
    </row>
    <row r="1126" spans="18:19" x14ac:dyDescent="0.2">
      <c r="R1126">
        <v>203082</v>
      </c>
      <c r="S1126" t="str" cm="1">
        <f t="array" ref="S1126">_xlfn.IFS(
             (R1126&lt;10000),"&lt; 10,000",
    AND(R1126&gt;=10000, R1126&lt;30000),"10,000 - 30,000",
    AND(R1126&gt;=30000, R1126&lt;60000),"30,000 - 60,000",
             (R1126&gt;60000),"&gt; 60,000"
)</f>
        <v>&gt; 60,000</v>
      </c>
    </row>
    <row r="1127" spans="18:19" x14ac:dyDescent="0.2">
      <c r="R1127">
        <v>8437</v>
      </c>
      <c r="S1127" t="str" cm="1">
        <f t="array" ref="S1127">_xlfn.IFS(
             (R1127&lt;10000),"&lt; 10,000",
    AND(R1127&gt;=10000, R1127&lt;30000),"10,000 - 30,000",
    AND(R1127&gt;=30000, R1127&lt;60000),"30,000 - 60,000",
             (R1127&gt;60000),"&gt; 60,000"
)</f>
        <v>&lt; 10,000</v>
      </c>
    </row>
    <row r="1128" spans="18:19" x14ac:dyDescent="0.2">
      <c r="R1128">
        <v>265576</v>
      </c>
      <c r="S1128" t="str" cm="1">
        <f t="array" ref="S1128">_xlfn.IFS(
             (R1128&lt;10000),"&lt; 10,000",
    AND(R1128&gt;=10000, R1128&lt;30000),"10,000 - 30,000",
    AND(R1128&gt;=30000, R1128&lt;60000),"30,000 - 60,000",
             (R1128&gt;60000),"&gt; 60,000"
)</f>
        <v>&gt; 60,000</v>
      </c>
    </row>
    <row r="1129" spans="18:19" x14ac:dyDescent="0.2">
      <c r="R1129">
        <v>152081</v>
      </c>
      <c r="S1129" t="str" cm="1">
        <f t="array" ref="S1129">_xlfn.IFS(
             (R1129&lt;10000),"&lt; 10,000",
    AND(R1129&gt;=10000, R1129&lt;30000),"10,000 - 30,000",
    AND(R1129&gt;=30000, R1129&lt;60000),"30,000 - 60,000",
             (R1129&gt;60000),"&gt; 60,000"
)</f>
        <v>&gt; 60,000</v>
      </c>
    </row>
    <row r="1130" spans="18:19" x14ac:dyDescent="0.2">
      <c r="R1130">
        <v>59761</v>
      </c>
      <c r="S1130" t="str" cm="1">
        <f t="array" ref="S1130">_xlfn.IFS(
             (R1130&lt;10000),"&lt; 10,000",
    AND(R1130&gt;=10000, R1130&lt;30000),"10,000 - 30,000",
    AND(R1130&gt;=30000, R1130&lt;60000),"30,000 - 60,000",
             (R1130&gt;60000),"&gt; 60,000"
)</f>
        <v>30,000 - 60,000</v>
      </c>
    </row>
    <row r="1131" spans="18:19" x14ac:dyDescent="0.2">
      <c r="R1131">
        <v>261866</v>
      </c>
      <c r="S1131" t="str" cm="1">
        <f t="array" ref="S1131">_xlfn.IFS(
             (R1131&lt;10000),"&lt; 10,000",
    AND(R1131&gt;=10000, R1131&lt;30000),"10,000 - 30,000",
    AND(R1131&gt;=30000, R1131&lt;60000),"30,000 - 60,000",
             (R1131&gt;60000),"&gt; 60,000"
)</f>
        <v>&gt; 60,000</v>
      </c>
    </row>
    <row r="1132" spans="18:19" x14ac:dyDescent="0.2">
      <c r="R1132">
        <v>294269</v>
      </c>
      <c r="S1132" t="str" cm="1">
        <f t="array" ref="S1132">_xlfn.IFS(
             (R1132&lt;10000),"&lt; 10,000",
    AND(R1132&gt;=10000, R1132&lt;30000),"10,000 - 30,000",
    AND(R1132&gt;=30000, R1132&lt;60000),"30,000 - 60,000",
             (R1132&gt;60000),"&gt; 60,000"
)</f>
        <v>&gt; 60,000</v>
      </c>
    </row>
    <row r="1133" spans="18:19" x14ac:dyDescent="0.2">
      <c r="R1133">
        <v>137191</v>
      </c>
      <c r="S1133" t="str" cm="1">
        <f t="array" ref="S1133">_xlfn.IFS(
             (R1133&lt;10000),"&lt; 10,000",
    AND(R1133&gt;=10000, R1133&lt;30000),"10,000 - 30,000",
    AND(R1133&gt;=30000, R1133&lt;60000),"30,000 - 60,000",
             (R1133&gt;60000),"&gt; 60,000"
)</f>
        <v>&gt; 60,000</v>
      </c>
    </row>
    <row r="1134" spans="18:19" x14ac:dyDescent="0.2">
      <c r="R1134">
        <v>86374</v>
      </c>
      <c r="S1134" t="str" cm="1">
        <f t="array" ref="S1134">_xlfn.IFS(
             (R1134&lt;10000),"&lt; 10,000",
    AND(R1134&gt;=10000, R1134&lt;30000),"10,000 - 30,000",
    AND(R1134&gt;=30000, R1134&lt;60000),"30,000 - 60,000",
             (R1134&gt;60000),"&gt; 60,000"
)</f>
        <v>&gt; 60,000</v>
      </c>
    </row>
    <row r="1135" spans="18:19" x14ac:dyDescent="0.2">
      <c r="R1135">
        <v>113957</v>
      </c>
      <c r="S1135" t="str" cm="1">
        <f t="array" ref="S1135">_xlfn.IFS(
             (R1135&lt;10000),"&lt; 10,000",
    AND(R1135&gt;=10000, R1135&lt;30000),"10,000 - 30,000",
    AND(R1135&gt;=30000, R1135&lt;60000),"30,000 - 60,000",
             (R1135&gt;60000),"&gt; 60,000"
)</f>
        <v>&gt; 60,000</v>
      </c>
    </row>
    <row r="1136" spans="18:19" x14ac:dyDescent="0.2">
      <c r="R1136">
        <v>131448</v>
      </c>
      <c r="S1136" t="str" cm="1">
        <f t="array" ref="S1136">_xlfn.IFS(
             (R1136&lt;10000),"&lt; 10,000",
    AND(R1136&gt;=10000, R1136&lt;30000),"10,000 - 30,000",
    AND(R1136&gt;=30000, R1136&lt;60000),"30,000 - 60,000",
             (R1136&gt;60000),"&gt; 60,000"
)</f>
        <v>&gt; 60,000</v>
      </c>
    </row>
    <row r="1137" spans="18:19" x14ac:dyDescent="0.2">
      <c r="R1137">
        <v>61057</v>
      </c>
      <c r="S1137" t="str" cm="1">
        <f t="array" ref="S1137">_xlfn.IFS(
             (R1137&lt;10000),"&lt; 10,000",
    AND(R1137&gt;=10000, R1137&lt;30000),"10,000 - 30,000",
    AND(R1137&gt;=30000, R1137&lt;60000),"30,000 - 60,000",
             (R1137&gt;60000),"&gt; 60,000"
)</f>
        <v>&gt; 60,000</v>
      </c>
    </row>
    <row r="1138" spans="18:19" x14ac:dyDescent="0.2">
      <c r="R1138">
        <v>117433</v>
      </c>
      <c r="S1138" t="str" cm="1">
        <f t="array" ref="S1138">_xlfn.IFS(
             (R1138&lt;10000),"&lt; 10,000",
    AND(R1138&gt;=10000, R1138&lt;30000),"10,000 - 30,000",
    AND(R1138&gt;=30000, R1138&lt;60000),"30,000 - 60,000",
             (R1138&gt;60000),"&gt; 60,000"
)</f>
        <v>&gt; 60,000</v>
      </c>
    </row>
    <row r="1139" spans="18:19" x14ac:dyDescent="0.2">
      <c r="R1139">
        <v>137931</v>
      </c>
      <c r="S1139" t="str" cm="1">
        <f t="array" ref="S1139">_xlfn.IFS(
             (R1139&lt;10000),"&lt; 10,000",
    AND(R1139&gt;=10000, R1139&lt;30000),"10,000 - 30,000",
    AND(R1139&gt;=30000, R1139&lt;60000),"30,000 - 60,000",
             (R1139&gt;60000),"&gt; 60,000"
)</f>
        <v>&gt; 60,000</v>
      </c>
    </row>
    <row r="1140" spans="18:19" x14ac:dyDescent="0.2">
      <c r="R1140">
        <v>187692</v>
      </c>
      <c r="S1140" t="str" cm="1">
        <f t="array" ref="S1140">_xlfn.IFS(
             (R1140&lt;10000),"&lt; 10,000",
    AND(R1140&gt;=10000, R1140&lt;30000),"10,000 - 30,000",
    AND(R1140&gt;=30000, R1140&lt;60000),"30,000 - 60,000",
             (R1140&gt;60000),"&gt; 60,000"
)</f>
        <v>&gt; 60,000</v>
      </c>
    </row>
    <row r="1141" spans="18:19" x14ac:dyDescent="0.2">
      <c r="R1141">
        <v>197080</v>
      </c>
      <c r="S1141" t="str" cm="1">
        <f t="array" ref="S1141">_xlfn.IFS(
             (R1141&lt;10000),"&lt; 10,000",
    AND(R1141&gt;=10000, R1141&lt;30000),"10,000 - 30,000",
    AND(R1141&gt;=30000, R1141&lt;60000),"30,000 - 60,000",
             (R1141&gt;60000),"&gt; 60,000"
)</f>
        <v>&gt; 60,000</v>
      </c>
    </row>
    <row r="1142" spans="18:19" x14ac:dyDescent="0.2">
      <c r="R1142">
        <v>181478</v>
      </c>
      <c r="S1142" t="str" cm="1">
        <f t="array" ref="S1142">_xlfn.IFS(
             (R1142&lt;10000),"&lt; 10,000",
    AND(R1142&gt;=10000, R1142&lt;30000),"10,000 - 30,000",
    AND(R1142&gt;=30000, R1142&lt;60000),"30,000 - 60,000",
             (R1142&gt;60000),"&gt; 60,000"
)</f>
        <v>&gt; 60,000</v>
      </c>
    </row>
    <row r="1143" spans="18:19" x14ac:dyDescent="0.2">
      <c r="R1143">
        <v>90048</v>
      </c>
      <c r="S1143" t="str" cm="1">
        <f t="array" ref="S1143">_xlfn.IFS(
             (R1143&lt;10000),"&lt; 10,000",
    AND(R1143&gt;=10000, R1143&lt;30000),"10,000 - 30,000",
    AND(R1143&gt;=30000, R1143&lt;60000),"30,000 - 60,000",
             (R1143&gt;60000),"&gt; 60,000"
)</f>
        <v>&gt; 60,000</v>
      </c>
    </row>
    <row r="1144" spans="18:19" x14ac:dyDescent="0.2">
      <c r="R1144">
        <v>92490</v>
      </c>
      <c r="S1144" t="str" cm="1">
        <f t="array" ref="S1144">_xlfn.IFS(
             (R1144&lt;10000),"&lt; 10,000",
    AND(R1144&gt;=10000, R1144&lt;30000),"10,000 - 30,000",
    AND(R1144&gt;=30000, R1144&lt;60000),"30,000 - 60,000",
             (R1144&gt;60000),"&gt; 60,000"
)</f>
        <v>&gt; 60,000</v>
      </c>
    </row>
    <row r="1145" spans="18:19" x14ac:dyDescent="0.2">
      <c r="R1145">
        <v>178300</v>
      </c>
      <c r="S1145" t="str" cm="1">
        <f t="array" ref="S1145">_xlfn.IFS(
             (R1145&lt;10000),"&lt; 10,000",
    AND(R1145&gt;=10000, R1145&lt;30000),"10,000 - 30,000",
    AND(R1145&gt;=30000, R1145&lt;60000),"30,000 - 60,000",
             (R1145&gt;60000),"&gt; 60,000"
)</f>
        <v>&gt; 60,000</v>
      </c>
    </row>
    <row r="1146" spans="18:19" x14ac:dyDescent="0.2">
      <c r="R1146">
        <v>299270</v>
      </c>
      <c r="S1146" t="str" cm="1">
        <f t="array" ref="S1146">_xlfn.IFS(
             (R1146&lt;10000),"&lt; 10,000",
    AND(R1146&gt;=10000, R1146&lt;30000),"10,000 - 30,000",
    AND(R1146&gt;=30000, R1146&lt;60000),"30,000 - 60,000",
             (R1146&gt;60000),"&gt; 60,000"
)</f>
        <v>&gt; 60,000</v>
      </c>
    </row>
    <row r="1147" spans="18:19" x14ac:dyDescent="0.2">
      <c r="R1147">
        <v>152296</v>
      </c>
      <c r="S1147" t="str" cm="1">
        <f t="array" ref="S1147">_xlfn.IFS(
             (R1147&lt;10000),"&lt; 10,000",
    AND(R1147&gt;=10000, R1147&lt;30000),"10,000 - 30,000",
    AND(R1147&gt;=30000, R1147&lt;60000),"30,000 - 60,000",
             (R1147&gt;60000),"&gt; 60,000"
)</f>
        <v>&gt; 60,000</v>
      </c>
    </row>
    <row r="1148" spans="18:19" x14ac:dyDescent="0.2">
      <c r="R1148">
        <v>253986</v>
      </c>
      <c r="S1148" t="str" cm="1">
        <f t="array" ref="S1148">_xlfn.IFS(
             (R1148&lt;10000),"&lt; 10,000",
    AND(R1148&gt;=10000, R1148&lt;30000),"10,000 - 30,000",
    AND(R1148&gt;=30000, R1148&lt;60000),"30,000 - 60,000",
             (R1148&gt;60000),"&gt; 60,000"
)</f>
        <v>&gt; 60,000</v>
      </c>
    </row>
    <row r="1149" spans="18:19" x14ac:dyDescent="0.2">
      <c r="R1149">
        <v>276224</v>
      </c>
      <c r="S1149" t="str" cm="1">
        <f t="array" ref="S1149">_xlfn.IFS(
             (R1149&lt;10000),"&lt; 10,000",
    AND(R1149&gt;=10000, R1149&lt;30000),"10,000 - 30,000",
    AND(R1149&gt;=30000, R1149&lt;60000),"30,000 - 60,000",
             (R1149&gt;60000),"&gt; 60,000"
)</f>
        <v>&gt; 60,000</v>
      </c>
    </row>
    <row r="1150" spans="18:19" x14ac:dyDescent="0.2">
      <c r="R1150">
        <v>15328</v>
      </c>
      <c r="S1150" t="str" cm="1">
        <f t="array" ref="S1150">_xlfn.IFS(
             (R1150&lt;10000),"&lt; 10,000",
    AND(R1150&gt;=10000, R1150&lt;30000),"10,000 - 30,000",
    AND(R1150&gt;=30000, R1150&lt;60000),"30,000 - 60,000",
             (R1150&gt;60000),"&gt; 60,000"
)</f>
        <v>10,000 - 30,000</v>
      </c>
    </row>
    <row r="1151" spans="18:19" x14ac:dyDescent="0.2">
      <c r="R1151">
        <v>77600</v>
      </c>
      <c r="S1151" t="str" cm="1">
        <f t="array" ref="S1151">_xlfn.IFS(
             (R1151&lt;10000),"&lt; 10,000",
    AND(R1151&gt;=10000, R1151&lt;30000),"10,000 - 30,000",
    AND(R1151&gt;=30000, R1151&lt;60000),"30,000 - 60,000",
             (R1151&gt;60000),"&gt; 60,000"
)</f>
        <v>&gt; 60,000</v>
      </c>
    </row>
    <row r="1152" spans="18:19" x14ac:dyDescent="0.2">
      <c r="R1152">
        <v>250119</v>
      </c>
      <c r="S1152" t="str" cm="1">
        <f t="array" ref="S1152">_xlfn.IFS(
             (R1152&lt;10000),"&lt; 10,000",
    AND(R1152&gt;=10000, R1152&lt;30000),"10,000 - 30,000",
    AND(R1152&gt;=30000, R1152&lt;60000),"30,000 - 60,000",
             (R1152&gt;60000),"&gt; 60,000"
)</f>
        <v>&gt; 60,000</v>
      </c>
    </row>
    <row r="1153" spans="18:19" x14ac:dyDescent="0.2">
      <c r="R1153">
        <v>272693</v>
      </c>
      <c r="S1153" t="str" cm="1">
        <f t="array" ref="S1153">_xlfn.IFS(
             (R1153&lt;10000),"&lt; 10,000",
    AND(R1153&gt;=10000, R1153&lt;30000),"10,000 - 30,000",
    AND(R1153&gt;=30000, R1153&lt;60000),"30,000 - 60,000",
             (R1153&gt;60000),"&gt; 60,000"
)</f>
        <v>&gt; 60,000</v>
      </c>
    </row>
    <row r="1154" spans="18:19" x14ac:dyDescent="0.2">
      <c r="R1154">
        <v>135568</v>
      </c>
      <c r="S1154" t="str" cm="1">
        <f t="array" ref="S1154">_xlfn.IFS(
             (R1154&lt;10000),"&lt; 10,000",
    AND(R1154&gt;=10000, R1154&lt;30000),"10,000 - 30,000",
    AND(R1154&gt;=30000, R1154&lt;60000),"30,000 - 60,000",
             (R1154&gt;60000),"&gt; 60,000"
)</f>
        <v>&gt; 60,000</v>
      </c>
    </row>
    <row r="1155" spans="18:19" x14ac:dyDescent="0.2">
      <c r="R1155">
        <v>28072</v>
      </c>
      <c r="S1155" t="str" cm="1">
        <f t="array" ref="S1155">_xlfn.IFS(
             (R1155&lt;10000),"&lt; 10,000",
    AND(R1155&gt;=10000, R1155&lt;30000),"10,000 - 30,000",
    AND(R1155&gt;=30000, R1155&lt;60000),"30,000 - 60,000",
             (R1155&gt;60000),"&gt; 60,000"
)</f>
        <v>10,000 - 30,000</v>
      </c>
    </row>
    <row r="1156" spans="18:19" x14ac:dyDescent="0.2">
      <c r="R1156">
        <v>182277</v>
      </c>
      <c r="S1156" t="str" cm="1">
        <f t="array" ref="S1156">_xlfn.IFS(
             (R1156&lt;10000),"&lt; 10,000",
    AND(R1156&gt;=10000, R1156&lt;30000),"10,000 - 30,000",
    AND(R1156&gt;=30000, R1156&lt;60000),"30,000 - 60,000",
             (R1156&gt;60000),"&gt; 60,000"
)</f>
        <v>&gt; 60,000</v>
      </c>
    </row>
    <row r="1157" spans="18:19" x14ac:dyDescent="0.2">
      <c r="R1157">
        <v>275523</v>
      </c>
      <c r="S1157" t="str" cm="1">
        <f t="array" ref="S1157">_xlfn.IFS(
             (R1157&lt;10000),"&lt; 10,000",
    AND(R1157&gt;=10000, R1157&lt;30000),"10,000 - 30,000",
    AND(R1157&gt;=30000, R1157&lt;60000),"30,000 - 60,000",
             (R1157&gt;60000),"&gt; 60,000"
)</f>
        <v>&gt; 60,000</v>
      </c>
    </row>
    <row r="1158" spans="18:19" x14ac:dyDescent="0.2">
      <c r="R1158">
        <v>256588</v>
      </c>
      <c r="S1158" t="str" cm="1">
        <f t="array" ref="S1158">_xlfn.IFS(
             (R1158&lt;10000),"&lt; 10,000",
    AND(R1158&gt;=10000, R1158&lt;30000),"10,000 - 30,000",
    AND(R1158&gt;=30000, R1158&lt;60000),"30,000 - 60,000",
             (R1158&gt;60000),"&gt; 60,000"
)</f>
        <v>&gt; 60,000</v>
      </c>
    </row>
    <row r="1159" spans="18:19" x14ac:dyDescent="0.2">
      <c r="R1159">
        <v>50330</v>
      </c>
      <c r="S1159" t="str" cm="1">
        <f t="array" ref="S1159">_xlfn.IFS(
             (R1159&lt;10000),"&lt; 10,000",
    AND(R1159&gt;=10000, R1159&lt;30000),"10,000 - 30,000",
    AND(R1159&gt;=30000, R1159&lt;60000),"30,000 - 60,000",
             (R1159&gt;60000),"&gt; 60,000"
)</f>
        <v>30,000 - 60,000</v>
      </c>
    </row>
    <row r="1160" spans="18:19" x14ac:dyDescent="0.2">
      <c r="R1160">
        <v>256480</v>
      </c>
      <c r="S1160" t="str" cm="1">
        <f t="array" ref="S1160">_xlfn.IFS(
             (R1160&lt;10000),"&lt; 10,000",
    AND(R1160&gt;=10000, R1160&lt;30000),"10,000 - 30,000",
    AND(R1160&gt;=30000, R1160&lt;60000),"30,000 - 60,000",
             (R1160&gt;60000),"&gt; 60,000"
)</f>
        <v>&gt; 60,000</v>
      </c>
    </row>
    <row r="1161" spans="18:19" x14ac:dyDescent="0.2">
      <c r="R1161">
        <v>86050</v>
      </c>
      <c r="S1161" t="str" cm="1">
        <f t="array" ref="S1161">_xlfn.IFS(
             (R1161&lt;10000),"&lt; 10,000",
    AND(R1161&gt;=10000, R1161&lt;30000),"10,000 - 30,000",
    AND(R1161&gt;=30000, R1161&lt;60000),"30,000 - 60,000",
             (R1161&gt;60000),"&gt; 60,000"
)</f>
        <v>&gt; 60,000</v>
      </c>
    </row>
    <row r="1162" spans="18:19" x14ac:dyDescent="0.2">
      <c r="R1162">
        <v>275450</v>
      </c>
      <c r="S1162" t="str" cm="1">
        <f t="array" ref="S1162">_xlfn.IFS(
             (R1162&lt;10000),"&lt; 10,000",
    AND(R1162&gt;=10000, R1162&lt;30000),"10,000 - 30,000",
    AND(R1162&gt;=30000, R1162&lt;60000),"30,000 - 60,000",
             (R1162&gt;60000),"&gt; 60,000"
)</f>
        <v>&gt; 60,000</v>
      </c>
    </row>
    <row r="1163" spans="18:19" x14ac:dyDescent="0.2">
      <c r="R1163">
        <v>78065</v>
      </c>
      <c r="S1163" t="str" cm="1">
        <f t="array" ref="S1163">_xlfn.IFS(
             (R1163&lt;10000),"&lt; 10,000",
    AND(R1163&gt;=10000, R1163&lt;30000),"10,000 - 30,000",
    AND(R1163&gt;=30000, R1163&lt;60000),"30,000 - 60,000",
             (R1163&gt;60000),"&gt; 60,000"
)</f>
        <v>&gt; 60,000</v>
      </c>
    </row>
    <row r="1164" spans="18:19" x14ac:dyDescent="0.2">
      <c r="R1164">
        <v>151769</v>
      </c>
      <c r="S1164" t="str" cm="1">
        <f t="array" ref="S1164">_xlfn.IFS(
             (R1164&lt;10000),"&lt; 10,000",
    AND(R1164&gt;=10000, R1164&lt;30000),"10,000 - 30,000",
    AND(R1164&gt;=30000, R1164&lt;60000),"30,000 - 60,000",
             (R1164&gt;60000),"&gt; 60,000"
)</f>
        <v>&gt; 60,000</v>
      </c>
    </row>
    <row r="1165" spans="18:19" x14ac:dyDescent="0.2">
      <c r="R1165">
        <v>26071</v>
      </c>
      <c r="S1165" t="str" cm="1">
        <f t="array" ref="S1165">_xlfn.IFS(
             (R1165&lt;10000),"&lt; 10,000",
    AND(R1165&gt;=10000, R1165&lt;30000),"10,000 - 30,000",
    AND(R1165&gt;=30000, R1165&lt;60000),"30,000 - 60,000",
             (R1165&gt;60000),"&gt; 60,000"
)</f>
        <v>10,000 - 30,000</v>
      </c>
    </row>
    <row r="1166" spans="18:19" x14ac:dyDescent="0.2">
      <c r="R1166">
        <v>67698</v>
      </c>
      <c r="S1166" t="str" cm="1">
        <f t="array" ref="S1166">_xlfn.IFS(
             (R1166&lt;10000),"&lt; 10,000",
    AND(R1166&gt;=10000, R1166&lt;30000),"10,000 - 30,000",
    AND(R1166&gt;=30000, R1166&lt;60000),"30,000 - 60,000",
             (R1166&gt;60000),"&gt; 60,000"
)</f>
        <v>&gt; 60,000</v>
      </c>
    </row>
    <row r="1167" spans="18:19" x14ac:dyDescent="0.2">
      <c r="R1167">
        <v>285303</v>
      </c>
      <c r="S1167" t="str" cm="1">
        <f t="array" ref="S1167">_xlfn.IFS(
             (R1167&lt;10000),"&lt; 10,000",
    AND(R1167&gt;=10000, R1167&lt;30000),"10,000 - 30,000",
    AND(R1167&gt;=30000, R1167&lt;60000),"30,000 - 60,000",
             (R1167&gt;60000),"&gt; 60,000"
)</f>
        <v>&gt; 60,000</v>
      </c>
    </row>
    <row r="1168" spans="18:19" x14ac:dyDescent="0.2">
      <c r="R1168">
        <v>217899</v>
      </c>
      <c r="S1168" t="str" cm="1">
        <f t="array" ref="S1168">_xlfn.IFS(
             (R1168&lt;10000),"&lt; 10,000",
    AND(R1168&gt;=10000, R1168&lt;30000),"10,000 - 30,000",
    AND(R1168&gt;=30000, R1168&lt;60000),"30,000 - 60,000",
             (R1168&gt;60000),"&gt; 60,000"
)</f>
        <v>&gt; 60,000</v>
      </c>
    </row>
    <row r="1169" spans="18:19" x14ac:dyDescent="0.2">
      <c r="R1169">
        <v>243957</v>
      </c>
      <c r="S1169" t="str" cm="1">
        <f t="array" ref="S1169">_xlfn.IFS(
             (R1169&lt;10000),"&lt; 10,000",
    AND(R1169&gt;=10000, R1169&lt;30000),"10,000 - 30,000",
    AND(R1169&gt;=30000, R1169&lt;60000),"30,000 - 60,000",
             (R1169&gt;60000),"&gt; 60,000"
)</f>
        <v>&gt; 60,000</v>
      </c>
    </row>
    <row r="1170" spans="18:19" x14ac:dyDescent="0.2">
      <c r="R1170">
        <v>225488</v>
      </c>
      <c r="S1170" t="str" cm="1">
        <f t="array" ref="S1170">_xlfn.IFS(
             (R1170&lt;10000),"&lt; 10,000",
    AND(R1170&gt;=10000, R1170&lt;30000),"10,000 - 30,000",
    AND(R1170&gt;=30000, R1170&lt;60000),"30,000 - 60,000",
             (R1170&gt;60000),"&gt; 60,000"
)</f>
        <v>&gt; 60,000</v>
      </c>
    </row>
    <row r="1171" spans="18:19" x14ac:dyDescent="0.2">
      <c r="R1171">
        <v>246601</v>
      </c>
      <c r="S1171" t="str" cm="1">
        <f t="array" ref="S1171">_xlfn.IFS(
             (R1171&lt;10000),"&lt; 10,000",
    AND(R1171&gt;=10000, R1171&lt;30000),"10,000 - 30,000",
    AND(R1171&gt;=30000, R1171&lt;60000),"30,000 - 60,000",
             (R1171&gt;60000),"&gt; 60,000"
)</f>
        <v>&gt; 60,000</v>
      </c>
    </row>
    <row r="1172" spans="18:19" x14ac:dyDescent="0.2">
      <c r="R1172">
        <v>46141</v>
      </c>
      <c r="S1172" t="str" cm="1">
        <f t="array" ref="S1172">_xlfn.IFS(
             (R1172&lt;10000),"&lt; 10,000",
    AND(R1172&gt;=10000, R1172&lt;30000),"10,000 - 30,000",
    AND(R1172&gt;=30000, R1172&lt;60000),"30,000 - 60,000",
             (R1172&gt;60000),"&gt; 60,000"
)</f>
        <v>30,000 - 60,000</v>
      </c>
    </row>
    <row r="1173" spans="18:19" x14ac:dyDescent="0.2">
      <c r="R1173">
        <v>205850</v>
      </c>
      <c r="S1173" t="str" cm="1">
        <f t="array" ref="S1173">_xlfn.IFS(
             (R1173&lt;10000),"&lt; 10,000",
    AND(R1173&gt;=10000, R1173&lt;30000),"10,000 - 30,000",
    AND(R1173&gt;=30000, R1173&lt;60000),"30,000 - 60,000",
             (R1173&gt;60000),"&gt; 60,000"
)</f>
        <v>&gt; 60,000</v>
      </c>
    </row>
    <row r="1174" spans="18:19" x14ac:dyDescent="0.2">
      <c r="R1174">
        <v>188157</v>
      </c>
      <c r="S1174" t="str" cm="1">
        <f t="array" ref="S1174">_xlfn.IFS(
             (R1174&lt;10000),"&lt; 10,000",
    AND(R1174&gt;=10000, R1174&lt;30000),"10,000 - 30,000",
    AND(R1174&gt;=30000, R1174&lt;60000),"30,000 - 60,000",
             (R1174&gt;60000),"&gt; 60,000"
)</f>
        <v>&gt; 60,000</v>
      </c>
    </row>
    <row r="1175" spans="18:19" x14ac:dyDescent="0.2">
      <c r="R1175">
        <v>192826</v>
      </c>
      <c r="S1175" t="str" cm="1">
        <f t="array" ref="S1175">_xlfn.IFS(
             (R1175&lt;10000),"&lt; 10,000",
    AND(R1175&gt;=10000, R1175&lt;30000),"10,000 - 30,000",
    AND(R1175&gt;=30000, R1175&lt;60000),"30,000 - 60,000",
             (R1175&gt;60000),"&gt; 60,000"
)</f>
        <v>&gt; 60,000</v>
      </c>
    </row>
    <row r="1176" spans="18:19" x14ac:dyDescent="0.2">
      <c r="R1176">
        <v>285725</v>
      </c>
      <c r="S1176" t="str" cm="1">
        <f t="array" ref="S1176">_xlfn.IFS(
             (R1176&lt;10000),"&lt; 10,000",
    AND(R1176&gt;=10000, R1176&lt;30000),"10,000 - 30,000",
    AND(R1176&gt;=30000, R1176&lt;60000),"30,000 - 60,000",
             (R1176&gt;60000),"&gt; 60,000"
)</f>
        <v>&gt; 60,000</v>
      </c>
    </row>
    <row r="1177" spans="18:19" x14ac:dyDescent="0.2">
      <c r="R1177">
        <v>7131</v>
      </c>
      <c r="S1177" t="str" cm="1">
        <f t="array" ref="S1177">_xlfn.IFS(
             (R1177&lt;10000),"&lt; 10,000",
    AND(R1177&gt;=10000, R1177&lt;30000),"10,000 - 30,000",
    AND(R1177&gt;=30000, R1177&lt;60000),"30,000 - 60,000",
             (R1177&gt;60000),"&gt; 60,000"
)</f>
        <v>&lt; 10,000</v>
      </c>
    </row>
    <row r="1178" spans="18:19" x14ac:dyDescent="0.2">
      <c r="R1178">
        <v>29915</v>
      </c>
      <c r="S1178" t="str" cm="1">
        <f t="array" ref="S1178">_xlfn.IFS(
             (R1178&lt;10000),"&lt; 10,000",
    AND(R1178&gt;=10000, R1178&lt;30000),"10,000 - 30,000",
    AND(R1178&gt;=30000, R1178&lt;60000),"30,000 - 60,000",
             (R1178&gt;60000),"&gt; 60,000"
)</f>
        <v>10,000 - 30,000</v>
      </c>
    </row>
    <row r="1179" spans="18:19" x14ac:dyDescent="0.2">
      <c r="R1179">
        <v>137014</v>
      </c>
      <c r="S1179" t="str" cm="1">
        <f t="array" ref="S1179">_xlfn.IFS(
             (R1179&lt;10000),"&lt; 10,000",
    AND(R1179&gt;=10000, R1179&lt;30000),"10,000 - 30,000",
    AND(R1179&gt;=30000, R1179&lt;60000),"30,000 - 60,000",
             (R1179&gt;60000),"&gt; 60,000"
)</f>
        <v>&gt; 60,000</v>
      </c>
    </row>
    <row r="1180" spans="18:19" x14ac:dyDescent="0.2">
      <c r="R1180">
        <v>122932</v>
      </c>
      <c r="S1180" t="str" cm="1">
        <f t="array" ref="S1180">_xlfn.IFS(
             (R1180&lt;10000),"&lt; 10,000",
    AND(R1180&gt;=10000, R1180&lt;30000),"10,000 - 30,000",
    AND(R1180&gt;=30000, R1180&lt;60000),"30,000 - 60,000",
             (R1180&gt;60000),"&gt; 60,000"
)</f>
        <v>&gt; 60,000</v>
      </c>
    </row>
    <row r="1181" spans="18:19" x14ac:dyDescent="0.2">
      <c r="R1181">
        <v>198120</v>
      </c>
      <c r="S1181" t="str" cm="1">
        <f t="array" ref="S1181">_xlfn.IFS(
             (R1181&lt;10000),"&lt; 10,000",
    AND(R1181&gt;=10000, R1181&lt;30000),"10,000 - 30,000",
    AND(R1181&gt;=30000, R1181&lt;60000),"30,000 - 60,000",
             (R1181&gt;60000),"&gt; 60,000"
)</f>
        <v>&gt; 60,000</v>
      </c>
    </row>
    <row r="1182" spans="18:19" x14ac:dyDescent="0.2">
      <c r="R1182">
        <v>98303</v>
      </c>
      <c r="S1182" t="str" cm="1">
        <f t="array" ref="S1182">_xlfn.IFS(
             (R1182&lt;10000),"&lt; 10,000",
    AND(R1182&gt;=10000, R1182&lt;30000),"10,000 - 30,000",
    AND(R1182&gt;=30000, R1182&lt;60000),"30,000 - 60,000",
             (R1182&gt;60000),"&gt; 60,000"
)</f>
        <v>&gt; 60,000</v>
      </c>
    </row>
    <row r="1183" spans="18:19" x14ac:dyDescent="0.2">
      <c r="R1183">
        <v>246894</v>
      </c>
      <c r="S1183" t="str" cm="1">
        <f t="array" ref="S1183">_xlfn.IFS(
             (R1183&lt;10000),"&lt; 10,000",
    AND(R1183&gt;=10000, R1183&lt;30000),"10,000 - 30,000",
    AND(R1183&gt;=30000, R1183&lt;60000),"30,000 - 60,000",
             (R1183&gt;60000),"&gt; 60,000"
)</f>
        <v>&gt; 60,000</v>
      </c>
    </row>
    <row r="1184" spans="18:19" x14ac:dyDescent="0.2">
      <c r="R1184">
        <v>43287</v>
      </c>
      <c r="S1184" t="str" cm="1">
        <f t="array" ref="S1184">_xlfn.IFS(
             (R1184&lt;10000),"&lt; 10,000",
    AND(R1184&gt;=10000, R1184&lt;30000),"10,000 - 30,000",
    AND(R1184&gt;=30000, R1184&lt;60000),"30,000 - 60,000",
             (R1184&gt;60000),"&gt; 60,000"
)</f>
        <v>30,000 - 60,000</v>
      </c>
    </row>
    <row r="1185" spans="18:19" x14ac:dyDescent="0.2">
      <c r="R1185">
        <v>172984</v>
      </c>
      <c r="S1185" t="str" cm="1">
        <f t="array" ref="S1185">_xlfn.IFS(
             (R1185&lt;10000),"&lt; 10,000",
    AND(R1185&gt;=10000, R1185&lt;30000),"10,000 - 30,000",
    AND(R1185&gt;=30000, R1185&lt;60000),"30,000 - 60,000",
             (R1185&gt;60000),"&gt; 60,000"
)</f>
        <v>&gt; 60,000</v>
      </c>
    </row>
    <row r="1186" spans="18:19" x14ac:dyDescent="0.2">
      <c r="R1186">
        <v>88847</v>
      </c>
      <c r="S1186" t="str" cm="1">
        <f t="array" ref="S1186">_xlfn.IFS(
             (R1186&lt;10000),"&lt; 10,000",
    AND(R1186&gt;=10000, R1186&lt;30000),"10,000 - 30,000",
    AND(R1186&gt;=30000, R1186&lt;60000),"30,000 - 60,000",
             (R1186&gt;60000),"&gt; 60,000"
)</f>
        <v>&gt; 60,000</v>
      </c>
    </row>
    <row r="1187" spans="18:19" x14ac:dyDescent="0.2">
      <c r="R1187">
        <v>237644</v>
      </c>
      <c r="S1187" t="str" cm="1">
        <f t="array" ref="S1187">_xlfn.IFS(
             (R1187&lt;10000),"&lt; 10,000",
    AND(R1187&gt;=10000, R1187&lt;30000),"10,000 - 30,000",
    AND(R1187&gt;=30000, R1187&lt;60000),"30,000 - 60,000",
             (R1187&gt;60000),"&gt; 60,000"
)</f>
        <v>&gt; 60,000</v>
      </c>
    </row>
    <row r="1188" spans="18:19" x14ac:dyDescent="0.2">
      <c r="R1188">
        <v>187515</v>
      </c>
      <c r="S1188" t="str" cm="1">
        <f t="array" ref="S1188">_xlfn.IFS(
             (R1188&lt;10000),"&lt; 10,000",
    AND(R1188&gt;=10000, R1188&lt;30000),"10,000 - 30,000",
    AND(R1188&gt;=30000, R1188&lt;60000),"30,000 - 60,000",
             (R1188&gt;60000),"&gt; 60,000"
)</f>
        <v>&gt; 60,000</v>
      </c>
    </row>
    <row r="1189" spans="18:19" x14ac:dyDescent="0.2">
      <c r="R1189">
        <v>200704</v>
      </c>
      <c r="S1189" t="str" cm="1">
        <f t="array" ref="S1189">_xlfn.IFS(
             (R1189&lt;10000),"&lt; 10,000",
    AND(R1189&gt;=10000, R1189&lt;30000),"10,000 - 30,000",
    AND(R1189&gt;=30000, R1189&lt;60000),"30,000 - 60,000",
             (R1189&gt;60000),"&gt; 60,000"
)</f>
        <v>&gt; 60,000</v>
      </c>
    </row>
    <row r="1190" spans="18:19" x14ac:dyDescent="0.2">
      <c r="R1190">
        <v>149961</v>
      </c>
      <c r="S1190" t="str" cm="1">
        <f t="array" ref="S1190">_xlfn.IFS(
             (R1190&lt;10000),"&lt; 10,000",
    AND(R1190&gt;=10000, R1190&lt;30000),"10,000 - 30,000",
    AND(R1190&gt;=30000, R1190&lt;60000),"30,000 - 60,000",
             (R1190&gt;60000),"&gt; 60,000"
)</f>
        <v>&gt; 60,000</v>
      </c>
    </row>
    <row r="1191" spans="18:19" x14ac:dyDescent="0.2">
      <c r="R1191">
        <v>97392</v>
      </c>
      <c r="S1191" t="str" cm="1">
        <f t="array" ref="S1191">_xlfn.IFS(
             (R1191&lt;10000),"&lt; 10,000",
    AND(R1191&gt;=10000, R1191&lt;30000),"10,000 - 30,000",
    AND(R1191&gt;=30000, R1191&lt;60000),"30,000 - 60,000",
             (R1191&gt;60000),"&gt; 60,000"
)</f>
        <v>&gt; 60,000</v>
      </c>
    </row>
    <row r="1192" spans="18:19" x14ac:dyDescent="0.2">
      <c r="R1192">
        <v>275008</v>
      </c>
      <c r="S1192" t="str" cm="1">
        <f t="array" ref="S1192">_xlfn.IFS(
             (R1192&lt;10000),"&lt; 10,000",
    AND(R1192&gt;=10000, R1192&lt;30000),"10,000 - 30,000",
    AND(R1192&gt;=30000, R1192&lt;60000),"30,000 - 60,000",
             (R1192&gt;60000),"&gt; 60,000"
)</f>
        <v>&gt; 60,000</v>
      </c>
    </row>
    <row r="1193" spans="18:19" x14ac:dyDescent="0.2">
      <c r="R1193">
        <v>175959</v>
      </c>
      <c r="S1193" t="str" cm="1">
        <f t="array" ref="S1193">_xlfn.IFS(
             (R1193&lt;10000),"&lt; 10,000",
    AND(R1193&gt;=10000, R1193&lt;30000),"10,000 - 30,000",
    AND(R1193&gt;=30000, R1193&lt;60000),"30,000 - 60,000",
             (R1193&gt;60000),"&gt; 60,000"
)</f>
        <v>&gt; 60,000</v>
      </c>
    </row>
    <row r="1194" spans="18:19" x14ac:dyDescent="0.2">
      <c r="R1194">
        <v>155609</v>
      </c>
      <c r="S1194" t="str" cm="1">
        <f t="array" ref="S1194">_xlfn.IFS(
             (R1194&lt;10000),"&lt; 10,000",
    AND(R1194&gt;=10000, R1194&lt;30000),"10,000 - 30,000",
    AND(R1194&gt;=30000, R1194&lt;60000),"30,000 - 60,000",
             (R1194&gt;60000),"&gt; 60,000"
)</f>
        <v>&gt; 60,000</v>
      </c>
    </row>
    <row r="1195" spans="18:19" x14ac:dyDescent="0.2">
      <c r="R1195">
        <v>248673</v>
      </c>
      <c r="S1195" t="str" cm="1">
        <f t="array" ref="S1195">_xlfn.IFS(
             (R1195&lt;10000),"&lt; 10,000",
    AND(R1195&gt;=10000, R1195&lt;30000),"10,000 - 30,000",
    AND(R1195&gt;=30000, R1195&lt;60000),"30,000 - 60,000",
             (R1195&gt;60000),"&gt; 60,000"
)</f>
        <v>&gt; 60,000</v>
      </c>
    </row>
    <row r="1196" spans="18:19" x14ac:dyDescent="0.2">
      <c r="R1196">
        <v>200336</v>
      </c>
      <c r="S1196" t="str" cm="1">
        <f t="array" ref="S1196">_xlfn.IFS(
             (R1196&lt;10000),"&lt; 10,000",
    AND(R1196&gt;=10000, R1196&lt;30000),"10,000 - 30,000",
    AND(R1196&gt;=30000, R1196&lt;60000),"30,000 - 60,000",
             (R1196&gt;60000),"&gt; 60,000"
)</f>
        <v>&gt; 60,000</v>
      </c>
    </row>
    <row r="1197" spans="18:19" x14ac:dyDescent="0.2">
      <c r="R1197">
        <v>139219</v>
      </c>
      <c r="S1197" t="str" cm="1">
        <f t="array" ref="S1197">_xlfn.IFS(
             (R1197&lt;10000),"&lt; 10,000",
    AND(R1197&gt;=10000, R1197&lt;30000),"10,000 - 30,000",
    AND(R1197&gt;=30000, R1197&lt;60000),"30,000 - 60,000",
             (R1197&gt;60000),"&gt; 60,000"
)</f>
        <v>&gt; 60,000</v>
      </c>
    </row>
    <row r="1198" spans="18:19" x14ac:dyDescent="0.2">
      <c r="R1198">
        <v>39761</v>
      </c>
      <c r="S1198" t="str" cm="1">
        <f t="array" ref="S1198">_xlfn.IFS(
             (R1198&lt;10000),"&lt; 10,000",
    AND(R1198&gt;=10000, R1198&lt;30000),"10,000 - 30,000",
    AND(R1198&gt;=30000, R1198&lt;60000),"30,000 - 60,000",
             (R1198&gt;60000),"&gt; 60,000"
)</f>
        <v>30,000 - 60,000</v>
      </c>
    </row>
    <row r="1199" spans="18:19" x14ac:dyDescent="0.2">
      <c r="R1199">
        <v>78107</v>
      </c>
      <c r="S1199" t="str" cm="1">
        <f t="array" ref="S1199">_xlfn.IFS(
             (R1199&lt;10000),"&lt; 10,000",
    AND(R1199&gt;=10000, R1199&lt;30000),"10,000 - 30,000",
    AND(R1199&gt;=30000, R1199&lt;60000),"30,000 - 60,000",
             (R1199&gt;60000),"&gt; 60,000"
)</f>
        <v>&gt; 60,000</v>
      </c>
    </row>
    <row r="1200" spans="18:19" x14ac:dyDescent="0.2">
      <c r="R1200">
        <v>103409</v>
      </c>
      <c r="S1200" t="str" cm="1">
        <f t="array" ref="S1200">_xlfn.IFS(
             (R1200&lt;10000),"&lt; 10,000",
    AND(R1200&gt;=10000, R1200&lt;30000),"10,000 - 30,000",
    AND(R1200&gt;=30000, R1200&lt;60000),"30,000 - 60,000",
             (R1200&gt;60000),"&gt; 60,000"
)</f>
        <v>&gt; 60,000</v>
      </c>
    </row>
    <row r="1201" spans="18:19" x14ac:dyDescent="0.2">
      <c r="R1201">
        <v>143927</v>
      </c>
      <c r="S1201" t="str" cm="1">
        <f t="array" ref="S1201">_xlfn.IFS(
             (R1201&lt;10000),"&lt; 10,000",
    AND(R1201&gt;=10000, R1201&lt;30000),"10,000 - 30,000",
    AND(R1201&gt;=30000, R1201&lt;60000),"30,000 - 60,000",
             (R1201&gt;60000),"&gt; 60,000"
)</f>
        <v>&gt; 60,000</v>
      </c>
    </row>
    <row r="1202" spans="18:19" x14ac:dyDescent="0.2">
      <c r="R1202">
        <v>216534</v>
      </c>
      <c r="S1202" t="str" cm="1">
        <f t="array" ref="S1202">_xlfn.IFS(
             (R1202&lt;10000),"&lt; 10,000",
    AND(R1202&gt;=10000, R1202&lt;30000),"10,000 - 30,000",
    AND(R1202&gt;=30000, R1202&lt;60000),"30,000 - 60,000",
             (R1202&gt;60000),"&gt; 60,000"
)</f>
        <v>&gt; 60,000</v>
      </c>
    </row>
    <row r="1203" spans="18:19" x14ac:dyDescent="0.2">
      <c r="R1203">
        <v>116970</v>
      </c>
      <c r="S1203" t="str" cm="1">
        <f t="array" ref="S1203">_xlfn.IFS(
             (R1203&lt;10000),"&lt; 10,000",
    AND(R1203&gt;=10000, R1203&lt;30000),"10,000 - 30,000",
    AND(R1203&gt;=30000, R1203&lt;60000),"30,000 - 60,000",
             (R1203&gt;60000),"&gt; 60,000"
)</f>
        <v>&gt; 60,000</v>
      </c>
    </row>
    <row r="1204" spans="18:19" x14ac:dyDescent="0.2">
      <c r="R1204">
        <v>289970</v>
      </c>
      <c r="S1204" t="str" cm="1">
        <f t="array" ref="S1204">_xlfn.IFS(
             (R1204&lt;10000),"&lt; 10,000",
    AND(R1204&gt;=10000, R1204&lt;30000),"10,000 - 30,000",
    AND(R1204&gt;=30000, R1204&lt;60000),"30,000 - 60,000",
             (R1204&gt;60000),"&gt; 60,000"
)</f>
        <v>&gt; 60,000</v>
      </c>
    </row>
    <row r="1205" spans="18:19" x14ac:dyDescent="0.2">
      <c r="R1205">
        <v>157086</v>
      </c>
      <c r="S1205" t="str" cm="1">
        <f t="array" ref="S1205">_xlfn.IFS(
             (R1205&lt;10000),"&lt; 10,000",
    AND(R1205&gt;=10000, R1205&lt;30000),"10,000 - 30,000",
    AND(R1205&gt;=30000, R1205&lt;60000),"30,000 - 60,000",
             (R1205&gt;60000),"&gt; 60,000"
)</f>
        <v>&gt; 60,000</v>
      </c>
    </row>
    <row r="1206" spans="18:19" x14ac:dyDescent="0.2">
      <c r="R1206">
        <v>118860</v>
      </c>
      <c r="S1206" t="str" cm="1">
        <f t="array" ref="S1206">_xlfn.IFS(
             (R1206&lt;10000),"&lt; 10,000",
    AND(R1206&gt;=10000, R1206&lt;30000),"10,000 - 30,000",
    AND(R1206&gt;=30000, R1206&lt;60000),"30,000 - 60,000",
             (R1206&gt;60000),"&gt; 60,000"
)</f>
        <v>&gt; 60,000</v>
      </c>
    </row>
    <row r="1207" spans="18:19" x14ac:dyDescent="0.2">
      <c r="R1207">
        <v>216165</v>
      </c>
      <c r="S1207" t="str" cm="1">
        <f t="array" ref="S1207">_xlfn.IFS(
             (R1207&lt;10000),"&lt; 10,000",
    AND(R1207&gt;=10000, R1207&lt;30000),"10,000 - 30,000",
    AND(R1207&gt;=30000, R1207&lt;60000),"30,000 - 60,000",
             (R1207&gt;60000),"&gt; 60,000"
)</f>
        <v>&gt; 60,000</v>
      </c>
    </row>
    <row r="1208" spans="18:19" x14ac:dyDescent="0.2">
      <c r="R1208">
        <v>63462</v>
      </c>
      <c r="S1208" t="str" cm="1">
        <f t="array" ref="S1208">_xlfn.IFS(
             (R1208&lt;10000),"&lt; 10,000",
    AND(R1208&gt;=10000, R1208&lt;30000),"10,000 - 30,000",
    AND(R1208&gt;=30000, R1208&lt;60000),"30,000 - 60,000",
             (R1208&gt;60000),"&gt; 60,000"
)</f>
        <v>&gt; 60,000</v>
      </c>
    </row>
    <row r="1209" spans="18:19" x14ac:dyDescent="0.2">
      <c r="R1209">
        <v>111568</v>
      </c>
      <c r="S1209" t="str" cm="1">
        <f t="array" ref="S1209">_xlfn.IFS(
             (R1209&lt;10000),"&lt; 10,000",
    AND(R1209&gt;=10000, R1209&lt;30000),"10,000 - 30,000",
    AND(R1209&gt;=30000, R1209&lt;60000),"30,000 - 60,000",
             (R1209&gt;60000),"&gt; 60,000"
)</f>
        <v>&gt; 60,000</v>
      </c>
    </row>
    <row r="1210" spans="18:19" x14ac:dyDescent="0.2">
      <c r="R1210">
        <v>197059</v>
      </c>
      <c r="S1210" t="str" cm="1">
        <f t="array" ref="S1210">_xlfn.IFS(
             (R1210&lt;10000),"&lt; 10,000",
    AND(R1210&gt;=10000, R1210&lt;30000),"10,000 - 30,000",
    AND(R1210&gt;=30000, R1210&lt;60000),"30,000 - 60,000",
             (R1210&gt;60000),"&gt; 60,000"
)</f>
        <v>&gt; 60,000</v>
      </c>
    </row>
    <row r="1211" spans="18:19" x14ac:dyDescent="0.2">
      <c r="R1211">
        <v>277467</v>
      </c>
      <c r="S1211" t="str" cm="1">
        <f t="array" ref="S1211">_xlfn.IFS(
             (R1211&lt;10000),"&lt; 10,000",
    AND(R1211&gt;=10000, R1211&lt;30000),"10,000 - 30,000",
    AND(R1211&gt;=30000, R1211&lt;60000),"30,000 - 60,000",
             (R1211&gt;60000),"&gt; 60,000"
)</f>
        <v>&gt; 60,000</v>
      </c>
    </row>
    <row r="1212" spans="18:19" x14ac:dyDescent="0.2">
      <c r="R1212">
        <v>141067</v>
      </c>
      <c r="S1212" t="str" cm="1">
        <f t="array" ref="S1212">_xlfn.IFS(
             (R1212&lt;10000),"&lt; 10,000",
    AND(R1212&gt;=10000, R1212&lt;30000),"10,000 - 30,000",
    AND(R1212&gt;=30000, R1212&lt;60000),"30,000 - 60,000",
             (R1212&gt;60000),"&gt; 60,000"
)</f>
        <v>&gt; 60,000</v>
      </c>
    </row>
    <row r="1213" spans="18:19" x14ac:dyDescent="0.2">
      <c r="R1213">
        <v>6591</v>
      </c>
      <c r="S1213" t="str" cm="1">
        <f t="array" ref="S1213">_xlfn.IFS(
             (R1213&lt;10000),"&lt; 10,000",
    AND(R1213&gt;=10000, R1213&lt;30000),"10,000 - 30,000",
    AND(R1213&gt;=30000, R1213&lt;60000),"30,000 - 60,000",
             (R1213&gt;60000),"&gt; 60,000"
)</f>
        <v>&lt; 10,000</v>
      </c>
    </row>
    <row r="1214" spans="18:19" x14ac:dyDescent="0.2">
      <c r="R1214">
        <v>65769</v>
      </c>
      <c r="S1214" t="str" cm="1">
        <f t="array" ref="S1214">_xlfn.IFS(
             (R1214&lt;10000),"&lt; 10,000",
    AND(R1214&gt;=10000, R1214&lt;30000),"10,000 - 30,000",
    AND(R1214&gt;=30000, R1214&lt;60000),"30,000 - 60,000",
             (R1214&gt;60000),"&gt; 60,000"
)</f>
        <v>&gt; 60,000</v>
      </c>
    </row>
    <row r="1215" spans="18:19" x14ac:dyDescent="0.2">
      <c r="R1215">
        <v>259080</v>
      </c>
      <c r="S1215" t="str" cm="1">
        <f t="array" ref="S1215">_xlfn.IFS(
             (R1215&lt;10000),"&lt; 10,000",
    AND(R1215&gt;=10000, R1215&lt;30000),"10,000 - 30,000",
    AND(R1215&gt;=30000, R1215&lt;60000),"30,000 - 60,000",
             (R1215&gt;60000),"&gt; 60,000"
)</f>
        <v>&gt; 60,000</v>
      </c>
    </row>
    <row r="1216" spans="18:19" x14ac:dyDescent="0.2">
      <c r="R1216">
        <v>82106</v>
      </c>
      <c r="S1216" t="str" cm="1">
        <f t="array" ref="S1216">_xlfn.IFS(
             (R1216&lt;10000),"&lt; 10,000",
    AND(R1216&gt;=10000, R1216&lt;30000),"10,000 - 30,000",
    AND(R1216&gt;=30000, R1216&lt;60000),"30,000 - 60,000",
             (R1216&gt;60000),"&gt; 60,000"
)</f>
        <v>&gt; 60,000</v>
      </c>
    </row>
    <row r="1217" spans="18:19" x14ac:dyDescent="0.2">
      <c r="R1217">
        <v>198138</v>
      </c>
      <c r="S1217" t="str" cm="1">
        <f t="array" ref="S1217">_xlfn.IFS(
             (R1217&lt;10000),"&lt; 10,000",
    AND(R1217&gt;=10000, R1217&lt;30000),"10,000 - 30,000",
    AND(R1217&gt;=30000, R1217&lt;60000),"30,000 - 60,000",
             (R1217&gt;60000),"&gt; 60,000"
)</f>
        <v>&gt; 60,000</v>
      </c>
    </row>
    <row r="1218" spans="18:19" x14ac:dyDescent="0.2">
      <c r="R1218">
        <v>277426</v>
      </c>
      <c r="S1218" t="str" cm="1">
        <f t="array" ref="S1218">_xlfn.IFS(
             (R1218&lt;10000),"&lt; 10,000",
    AND(R1218&gt;=10000, R1218&lt;30000),"10,000 - 30,000",
    AND(R1218&gt;=30000, R1218&lt;60000),"30,000 - 60,000",
             (R1218&gt;60000),"&gt; 60,000"
)</f>
        <v>&gt; 60,000</v>
      </c>
    </row>
    <row r="1219" spans="18:19" x14ac:dyDescent="0.2">
      <c r="R1219">
        <v>58716</v>
      </c>
      <c r="S1219" t="str" cm="1">
        <f t="array" ref="S1219">_xlfn.IFS(
             (R1219&lt;10000),"&lt; 10,000",
    AND(R1219&gt;=10000, R1219&lt;30000),"10,000 - 30,000",
    AND(R1219&gt;=30000, R1219&lt;60000),"30,000 - 60,000",
             (R1219&gt;60000),"&gt; 60,000"
)</f>
        <v>30,000 - 60,000</v>
      </c>
    </row>
    <row r="1220" spans="18:19" x14ac:dyDescent="0.2">
      <c r="R1220">
        <v>142982</v>
      </c>
      <c r="S1220" t="str" cm="1">
        <f t="array" ref="S1220">_xlfn.IFS(
             (R1220&lt;10000),"&lt; 10,000",
    AND(R1220&gt;=10000, R1220&lt;30000),"10,000 - 30,000",
    AND(R1220&gt;=30000, R1220&lt;60000),"30,000 - 60,000",
             (R1220&gt;60000),"&gt; 60,000"
)</f>
        <v>&gt; 60,000</v>
      </c>
    </row>
    <row r="1221" spans="18:19" x14ac:dyDescent="0.2">
      <c r="R1221">
        <v>134867</v>
      </c>
      <c r="S1221" t="str" cm="1">
        <f t="array" ref="S1221">_xlfn.IFS(
             (R1221&lt;10000),"&lt; 10,000",
    AND(R1221&gt;=10000, R1221&lt;30000),"10,000 - 30,000",
    AND(R1221&gt;=30000, R1221&lt;60000),"30,000 - 60,000",
             (R1221&gt;60000),"&gt; 60,000"
)</f>
        <v>&gt; 60,000</v>
      </c>
    </row>
    <row r="1222" spans="18:19" x14ac:dyDescent="0.2">
      <c r="R1222">
        <v>96592</v>
      </c>
      <c r="S1222" t="str" cm="1">
        <f t="array" ref="S1222">_xlfn.IFS(
             (R1222&lt;10000),"&lt; 10,000",
    AND(R1222&gt;=10000, R1222&lt;30000),"10,000 - 30,000",
    AND(R1222&gt;=30000, R1222&lt;60000),"30,000 - 60,000",
             (R1222&gt;60000),"&gt; 60,000"
)</f>
        <v>&gt; 60,000</v>
      </c>
    </row>
    <row r="1223" spans="18:19" x14ac:dyDescent="0.2">
      <c r="R1223">
        <v>73797</v>
      </c>
      <c r="S1223" t="str" cm="1">
        <f t="array" ref="S1223">_xlfn.IFS(
             (R1223&lt;10000),"&lt; 10,000",
    AND(R1223&gt;=10000, R1223&lt;30000),"10,000 - 30,000",
    AND(R1223&gt;=30000, R1223&lt;60000),"30,000 - 60,000",
             (R1223&gt;60000),"&gt; 60,000"
)</f>
        <v>&gt; 60,000</v>
      </c>
    </row>
    <row r="1224" spans="18:19" x14ac:dyDescent="0.2">
      <c r="R1224">
        <v>279125</v>
      </c>
      <c r="S1224" t="str" cm="1">
        <f t="array" ref="S1224">_xlfn.IFS(
             (R1224&lt;10000),"&lt; 10,000",
    AND(R1224&gt;=10000, R1224&lt;30000),"10,000 - 30,000",
    AND(R1224&gt;=30000, R1224&lt;60000),"30,000 - 60,000",
             (R1224&gt;60000),"&gt; 60,000"
)</f>
        <v>&gt; 60,000</v>
      </c>
    </row>
    <row r="1225" spans="18:19" x14ac:dyDescent="0.2">
      <c r="R1225">
        <v>253554</v>
      </c>
      <c r="S1225" t="str" cm="1">
        <f t="array" ref="S1225">_xlfn.IFS(
             (R1225&lt;10000),"&lt; 10,000",
    AND(R1225&gt;=10000, R1225&lt;30000),"10,000 - 30,000",
    AND(R1225&gt;=30000, R1225&lt;60000),"30,000 - 60,000",
             (R1225&gt;60000),"&gt; 60,000"
)</f>
        <v>&gt; 60,000</v>
      </c>
    </row>
    <row r="1226" spans="18:19" x14ac:dyDescent="0.2">
      <c r="R1226">
        <v>47344</v>
      </c>
      <c r="S1226" t="str" cm="1">
        <f t="array" ref="S1226">_xlfn.IFS(
             (R1226&lt;10000),"&lt; 10,000",
    AND(R1226&gt;=10000, R1226&lt;30000),"10,000 - 30,000",
    AND(R1226&gt;=30000, R1226&lt;60000),"30,000 - 60,000",
             (R1226&gt;60000),"&gt; 60,000"
)</f>
        <v>30,000 - 60,000</v>
      </c>
    </row>
    <row r="1227" spans="18:19" x14ac:dyDescent="0.2">
      <c r="R1227">
        <v>166364</v>
      </c>
      <c r="S1227" t="str" cm="1">
        <f t="array" ref="S1227">_xlfn.IFS(
             (R1227&lt;10000),"&lt; 10,000",
    AND(R1227&gt;=10000, R1227&lt;30000),"10,000 - 30,000",
    AND(R1227&gt;=30000, R1227&lt;60000),"30,000 - 60,000",
             (R1227&gt;60000),"&gt; 60,000"
)</f>
        <v>&gt; 60,000</v>
      </c>
    </row>
    <row r="1228" spans="18:19" x14ac:dyDescent="0.2">
      <c r="R1228">
        <v>248458</v>
      </c>
      <c r="S1228" t="str" cm="1">
        <f t="array" ref="S1228">_xlfn.IFS(
             (R1228&lt;10000),"&lt; 10,000",
    AND(R1228&gt;=10000, R1228&lt;30000),"10,000 - 30,000",
    AND(R1228&gt;=30000, R1228&lt;60000),"30,000 - 60,000",
             (R1228&gt;60000),"&gt; 60,000"
)</f>
        <v>&gt; 60,000</v>
      </c>
    </row>
    <row r="1229" spans="18:19" x14ac:dyDescent="0.2">
      <c r="R1229">
        <v>83858</v>
      </c>
      <c r="S1229" t="str" cm="1">
        <f t="array" ref="S1229">_xlfn.IFS(
             (R1229&lt;10000),"&lt; 10,000",
    AND(R1229&gt;=10000, R1229&lt;30000),"10,000 - 30,000",
    AND(R1229&gt;=30000, R1229&lt;60000),"30,000 - 60,000",
             (R1229&gt;60000),"&gt; 60,000"
)</f>
        <v>&gt; 60,000</v>
      </c>
    </row>
    <row r="1230" spans="18:19" x14ac:dyDescent="0.2">
      <c r="R1230">
        <v>23698</v>
      </c>
      <c r="S1230" t="str" cm="1">
        <f t="array" ref="S1230">_xlfn.IFS(
             (R1230&lt;10000),"&lt; 10,000",
    AND(R1230&gt;=10000, R1230&lt;30000),"10,000 - 30,000",
    AND(R1230&gt;=30000, R1230&lt;60000),"30,000 - 60,000",
             (R1230&gt;60000),"&gt; 60,000"
)</f>
        <v>10,000 - 30,000</v>
      </c>
    </row>
    <row r="1231" spans="18:19" x14ac:dyDescent="0.2">
      <c r="R1231">
        <v>212019</v>
      </c>
      <c r="S1231" t="str" cm="1">
        <f t="array" ref="S1231">_xlfn.IFS(
             (R1231&lt;10000),"&lt; 10,000",
    AND(R1231&gt;=10000, R1231&lt;30000),"10,000 - 30,000",
    AND(R1231&gt;=30000, R1231&lt;60000),"30,000 - 60,000",
             (R1231&gt;60000),"&gt; 60,000"
)</f>
        <v>&gt; 60,000</v>
      </c>
    </row>
    <row r="1232" spans="18:19" x14ac:dyDescent="0.2">
      <c r="R1232">
        <v>138513</v>
      </c>
      <c r="S1232" t="str" cm="1">
        <f t="array" ref="S1232">_xlfn.IFS(
             (R1232&lt;10000),"&lt; 10,000",
    AND(R1232&gt;=10000, R1232&lt;30000),"10,000 - 30,000",
    AND(R1232&gt;=30000, R1232&lt;60000),"30,000 - 60,000",
             (R1232&gt;60000),"&gt; 60,000"
)</f>
        <v>&gt; 60,000</v>
      </c>
    </row>
    <row r="1233" spans="18:19" x14ac:dyDescent="0.2">
      <c r="R1233">
        <v>203096</v>
      </c>
      <c r="S1233" t="str" cm="1">
        <f t="array" ref="S1233">_xlfn.IFS(
             (R1233&lt;10000),"&lt; 10,000",
    AND(R1233&gt;=10000, R1233&lt;30000),"10,000 - 30,000",
    AND(R1233&gt;=30000, R1233&lt;60000),"30,000 - 60,000",
             (R1233&gt;60000),"&gt; 60,000"
)</f>
        <v>&gt; 60,000</v>
      </c>
    </row>
    <row r="1234" spans="18:19" x14ac:dyDescent="0.2">
      <c r="R1234">
        <v>169514</v>
      </c>
      <c r="S1234" t="str" cm="1">
        <f t="array" ref="S1234">_xlfn.IFS(
             (R1234&lt;10000),"&lt; 10,000",
    AND(R1234&gt;=10000, R1234&lt;30000),"10,000 - 30,000",
    AND(R1234&gt;=30000, R1234&lt;60000),"30,000 - 60,000",
             (R1234&gt;60000),"&gt; 60,000"
)</f>
        <v>&gt; 60,000</v>
      </c>
    </row>
    <row r="1235" spans="18:19" x14ac:dyDescent="0.2">
      <c r="R1235">
        <v>52900</v>
      </c>
      <c r="S1235" t="str" cm="1">
        <f t="array" ref="S1235">_xlfn.IFS(
             (R1235&lt;10000),"&lt; 10,000",
    AND(R1235&gt;=10000, R1235&lt;30000),"10,000 - 30,000",
    AND(R1235&gt;=30000, R1235&lt;60000),"30,000 - 60,000",
             (R1235&gt;60000),"&gt; 60,000"
)</f>
        <v>30,000 - 60,000</v>
      </c>
    </row>
    <row r="1236" spans="18:19" x14ac:dyDescent="0.2">
      <c r="R1236">
        <v>94746</v>
      </c>
      <c r="S1236" t="str" cm="1">
        <f t="array" ref="S1236">_xlfn.IFS(
             (R1236&lt;10000),"&lt; 10,000",
    AND(R1236&gt;=10000, R1236&lt;30000),"10,000 - 30,000",
    AND(R1236&gt;=30000, R1236&lt;60000),"30,000 - 60,000",
             (R1236&gt;60000),"&gt; 60,000"
)</f>
        <v>&gt; 60,000</v>
      </c>
    </row>
    <row r="1237" spans="18:19" x14ac:dyDescent="0.2">
      <c r="R1237">
        <v>104861</v>
      </c>
      <c r="S1237" t="str" cm="1">
        <f t="array" ref="S1237">_xlfn.IFS(
             (R1237&lt;10000),"&lt; 10,000",
    AND(R1237&gt;=10000, R1237&lt;30000),"10,000 - 30,000",
    AND(R1237&gt;=30000, R1237&lt;60000),"30,000 - 60,000",
             (R1237&gt;60000),"&gt; 60,000"
)</f>
        <v>&gt; 60,000</v>
      </c>
    </row>
    <row r="1238" spans="18:19" x14ac:dyDescent="0.2">
      <c r="R1238">
        <v>295496</v>
      </c>
      <c r="S1238" t="str" cm="1">
        <f t="array" ref="S1238">_xlfn.IFS(
             (R1238&lt;10000),"&lt; 10,000",
    AND(R1238&gt;=10000, R1238&lt;30000),"10,000 - 30,000",
    AND(R1238&gt;=30000, R1238&lt;60000),"30,000 - 60,000",
             (R1238&gt;60000),"&gt; 60,000"
)</f>
        <v>&gt; 60,000</v>
      </c>
    </row>
    <row r="1239" spans="18:19" x14ac:dyDescent="0.2">
      <c r="R1239">
        <v>98919</v>
      </c>
      <c r="S1239" t="str" cm="1">
        <f t="array" ref="S1239">_xlfn.IFS(
             (R1239&lt;10000),"&lt; 10,000",
    AND(R1239&gt;=10000, R1239&lt;30000),"10,000 - 30,000",
    AND(R1239&gt;=30000, R1239&lt;60000),"30,000 - 60,000",
             (R1239&gt;60000),"&gt; 60,000"
)</f>
        <v>&gt; 60,000</v>
      </c>
    </row>
    <row r="1240" spans="18:19" x14ac:dyDescent="0.2">
      <c r="R1240">
        <v>191468</v>
      </c>
      <c r="S1240" t="str" cm="1">
        <f t="array" ref="S1240">_xlfn.IFS(
             (R1240&lt;10000),"&lt; 10,000",
    AND(R1240&gt;=10000, R1240&lt;30000),"10,000 - 30,000",
    AND(R1240&gt;=30000, R1240&lt;60000),"30,000 - 60,000",
             (R1240&gt;60000),"&gt; 60,000"
)</f>
        <v>&gt; 60,000</v>
      </c>
    </row>
    <row r="1241" spans="18:19" x14ac:dyDescent="0.2">
      <c r="R1241">
        <v>86334</v>
      </c>
      <c r="S1241" t="str" cm="1">
        <f t="array" ref="S1241">_xlfn.IFS(
             (R1241&lt;10000),"&lt; 10,000",
    AND(R1241&gt;=10000, R1241&lt;30000),"10,000 - 30,000",
    AND(R1241&gt;=30000, R1241&lt;60000),"30,000 - 60,000",
             (R1241&gt;60000),"&gt; 60,000"
)</f>
        <v>&gt; 60,000</v>
      </c>
    </row>
    <row r="1242" spans="18:19" x14ac:dyDescent="0.2">
      <c r="R1242">
        <v>156493</v>
      </c>
      <c r="S1242" t="str" cm="1">
        <f t="array" ref="S1242">_xlfn.IFS(
             (R1242&lt;10000),"&lt; 10,000",
    AND(R1242&gt;=10000, R1242&lt;30000),"10,000 - 30,000",
    AND(R1242&gt;=30000, R1242&lt;60000),"30,000 - 60,000",
             (R1242&gt;60000),"&gt; 60,000"
)</f>
        <v>&gt; 60,000</v>
      </c>
    </row>
    <row r="1243" spans="18:19" x14ac:dyDescent="0.2">
      <c r="R1243">
        <v>236192</v>
      </c>
      <c r="S1243" t="str" cm="1">
        <f t="array" ref="S1243">_xlfn.IFS(
             (R1243&lt;10000),"&lt; 10,000",
    AND(R1243&gt;=10000, R1243&lt;30000),"10,000 - 30,000",
    AND(R1243&gt;=30000, R1243&lt;60000),"30,000 - 60,000",
             (R1243&gt;60000),"&gt; 60,000"
)</f>
        <v>&gt; 60,000</v>
      </c>
    </row>
    <row r="1244" spans="18:19" x14ac:dyDescent="0.2">
      <c r="R1244">
        <v>234926</v>
      </c>
      <c r="S1244" t="str" cm="1">
        <f t="array" ref="S1244">_xlfn.IFS(
             (R1244&lt;10000),"&lt; 10,000",
    AND(R1244&gt;=10000, R1244&lt;30000),"10,000 - 30,000",
    AND(R1244&gt;=30000, R1244&lt;60000),"30,000 - 60,000",
             (R1244&gt;60000),"&gt; 60,000"
)</f>
        <v>&gt; 60,000</v>
      </c>
    </row>
    <row r="1245" spans="18:19" x14ac:dyDescent="0.2">
      <c r="R1245">
        <v>124587</v>
      </c>
      <c r="S1245" t="str" cm="1">
        <f t="array" ref="S1245">_xlfn.IFS(
             (R1245&lt;10000),"&lt; 10,000",
    AND(R1245&gt;=10000, R1245&lt;30000),"10,000 - 30,000",
    AND(R1245&gt;=30000, R1245&lt;60000),"30,000 - 60,000",
             (R1245&gt;60000),"&gt; 60,000"
)</f>
        <v>&gt; 60,000</v>
      </c>
    </row>
    <row r="1246" spans="18:19" x14ac:dyDescent="0.2">
      <c r="R1246">
        <v>264211</v>
      </c>
      <c r="S1246" t="str" cm="1">
        <f t="array" ref="S1246">_xlfn.IFS(
             (R1246&lt;10000),"&lt; 10,000",
    AND(R1246&gt;=10000, R1246&lt;30000),"10,000 - 30,000",
    AND(R1246&gt;=30000, R1246&lt;60000),"30,000 - 60,000",
             (R1246&gt;60000),"&gt; 60,000"
)</f>
        <v>&gt; 60,000</v>
      </c>
    </row>
    <row r="1247" spans="18:19" x14ac:dyDescent="0.2">
      <c r="R1247">
        <v>28680</v>
      </c>
      <c r="S1247" t="str" cm="1">
        <f t="array" ref="S1247">_xlfn.IFS(
             (R1247&lt;10000),"&lt; 10,000",
    AND(R1247&gt;=10000, R1247&lt;30000),"10,000 - 30,000",
    AND(R1247&gt;=30000, R1247&lt;60000),"30,000 - 60,000",
             (R1247&gt;60000),"&gt; 60,000"
)</f>
        <v>10,000 - 30,000</v>
      </c>
    </row>
    <row r="1248" spans="18:19" x14ac:dyDescent="0.2">
      <c r="R1248">
        <v>149922</v>
      </c>
      <c r="S1248" t="str" cm="1">
        <f t="array" ref="S1248">_xlfn.IFS(
             (R1248&lt;10000),"&lt; 10,000",
    AND(R1248&gt;=10000, R1248&lt;30000),"10,000 - 30,000",
    AND(R1248&gt;=30000, R1248&lt;60000),"30,000 - 60,000",
             (R1248&gt;60000),"&gt; 60,000"
)</f>
        <v>&gt; 60,000</v>
      </c>
    </row>
    <row r="1249" spans="18:19" x14ac:dyDescent="0.2">
      <c r="R1249">
        <v>244021</v>
      </c>
      <c r="S1249" t="str" cm="1">
        <f t="array" ref="S1249">_xlfn.IFS(
             (R1249&lt;10000),"&lt; 10,000",
    AND(R1249&gt;=10000, R1249&lt;30000),"10,000 - 30,000",
    AND(R1249&gt;=30000, R1249&lt;60000),"30,000 - 60,000",
             (R1249&gt;60000),"&gt; 60,000"
)</f>
        <v>&gt; 60,000</v>
      </c>
    </row>
    <row r="1250" spans="18:19" x14ac:dyDescent="0.2">
      <c r="R1250">
        <v>191991</v>
      </c>
      <c r="S1250" t="str" cm="1">
        <f t="array" ref="S1250">_xlfn.IFS(
             (R1250&lt;10000),"&lt; 10,000",
    AND(R1250&gt;=10000, R1250&lt;30000),"10,000 - 30,000",
    AND(R1250&gt;=30000, R1250&lt;60000),"30,000 - 60,000",
             (R1250&gt;60000),"&gt; 60,000"
)</f>
        <v>&gt; 60,000</v>
      </c>
    </row>
    <row r="1251" spans="18:19" x14ac:dyDescent="0.2">
      <c r="R1251">
        <v>115410</v>
      </c>
      <c r="S1251" t="str" cm="1">
        <f t="array" ref="S1251">_xlfn.IFS(
             (R1251&lt;10000),"&lt; 10,000",
    AND(R1251&gt;=10000, R1251&lt;30000),"10,000 - 30,000",
    AND(R1251&gt;=30000, R1251&lt;60000),"30,000 - 60,000",
             (R1251&gt;60000),"&gt; 60,000"
)</f>
        <v>&gt; 60,000</v>
      </c>
    </row>
    <row r="1252" spans="18:19" x14ac:dyDescent="0.2">
      <c r="R1252">
        <v>143592</v>
      </c>
      <c r="S1252" t="str" cm="1">
        <f t="array" ref="S1252">_xlfn.IFS(
             (R1252&lt;10000),"&lt; 10,000",
    AND(R1252&gt;=10000, R1252&lt;30000),"10,000 - 30,000",
    AND(R1252&gt;=30000, R1252&lt;60000),"30,000 - 60,000",
             (R1252&gt;60000),"&gt; 60,000"
)</f>
        <v>&gt; 60,000</v>
      </c>
    </row>
    <row r="1253" spans="18:19" x14ac:dyDescent="0.2">
      <c r="R1253">
        <v>37958</v>
      </c>
      <c r="S1253" t="str" cm="1">
        <f t="array" ref="S1253">_xlfn.IFS(
             (R1253&lt;10000),"&lt; 10,000",
    AND(R1253&gt;=10000, R1253&lt;30000),"10,000 - 30,000",
    AND(R1253&gt;=30000, R1253&lt;60000),"30,000 - 60,000",
             (R1253&gt;60000),"&gt; 60,000"
)</f>
        <v>30,000 - 60,000</v>
      </c>
    </row>
    <row r="1254" spans="18:19" x14ac:dyDescent="0.2">
      <c r="R1254">
        <v>264912</v>
      </c>
      <c r="S1254" t="str" cm="1">
        <f t="array" ref="S1254">_xlfn.IFS(
             (R1254&lt;10000),"&lt; 10,000",
    AND(R1254&gt;=10000, R1254&lt;30000),"10,000 - 30,000",
    AND(R1254&gt;=30000, R1254&lt;60000),"30,000 - 60,000",
             (R1254&gt;60000),"&gt; 60,000"
)</f>
        <v>&gt; 60,000</v>
      </c>
    </row>
    <row r="1255" spans="18:19" x14ac:dyDescent="0.2">
      <c r="R1255">
        <v>57429</v>
      </c>
      <c r="S1255" t="str" cm="1">
        <f t="array" ref="S1255">_xlfn.IFS(
             (R1255&lt;10000),"&lt; 10,000",
    AND(R1255&gt;=10000, R1255&lt;30000),"10,000 - 30,000",
    AND(R1255&gt;=30000, R1255&lt;60000),"30,000 - 60,000",
             (R1255&gt;60000),"&gt; 60,000"
)</f>
        <v>30,000 - 60,000</v>
      </c>
    </row>
    <row r="1256" spans="18:19" x14ac:dyDescent="0.2">
      <c r="R1256">
        <v>17667</v>
      </c>
      <c r="S1256" t="str" cm="1">
        <f t="array" ref="S1256">_xlfn.IFS(
             (R1256&lt;10000),"&lt; 10,000",
    AND(R1256&gt;=10000, R1256&lt;30000),"10,000 - 30,000",
    AND(R1256&gt;=30000, R1256&lt;60000),"30,000 - 60,000",
             (R1256&gt;60000),"&gt; 60,000"
)</f>
        <v>10,000 - 30,000</v>
      </c>
    </row>
    <row r="1257" spans="18:19" x14ac:dyDescent="0.2">
      <c r="R1257">
        <v>88600</v>
      </c>
      <c r="S1257" t="str" cm="1">
        <f t="array" ref="S1257">_xlfn.IFS(
             (R1257&lt;10000),"&lt; 10,000",
    AND(R1257&gt;=10000, R1257&lt;30000),"10,000 - 30,000",
    AND(R1257&gt;=30000, R1257&lt;60000),"30,000 - 60,000",
             (R1257&gt;60000),"&gt; 60,000"
)</f>
        <v>&gt; 60,000</v>
      </c>
    </row>
    <row r="1258" spans="18:19" x14ac:dyDescent="0.2">
      <c r="R1258">
        <v>32519</v>
      </c>
      <c r="S1258" t="str" cm="1">
        <f t="array" ref="S1258">_xlfn.IFS(
             (R1258&lt;10000),"&lt; 10,000",
    AND(R1258&gt;=10000, R1258&lt;30000),"10,000 - 30,000",
    AND(R1258&gt;=30000, R1258&lt;60000),"30,000 - 60,000",
             (R1258&gt;60000),"&gt; 60,000"
)</f>
        <v>30,000 - 60,000</v>
      </c>
    </row>
    <row r="1259" spans="18:19" x14ac:dyDescent="0.2">
      <c r="R1259">
        <v>32629</v>
      </c>
      <c r="S1259" t="str" cm="1">
        <f t="array" ref="S1259">_xlfn.IFS(
             (R1259&lt;10000),"&lt; 10,000",
    AND(R1259&gt;=10000, R1259&lt;30000),"10,000 - 30,000",
    AND(R1259&gt;=30000, R1259&lt;60000),"30,000 - 60,000",
             (R1259&gt;60000),"&gt; 60,000"
)</f>
        <v>30,000 - 60,000</v>
      </c>
    </row>
    <row r="1260" spans="18:19" x14ac:dyDescent="0.2">
      <c r="R1260">
        <v>274598</v>
      </c>
      <c r="S1260" t="str" cm="1">
        <f t="array" ref="S1260">_xlfn.IFS(
             (R1260&lt;10000),"&lt; 10,000",
    AND(R1260&gt;=10000, R1260&lt;30000),"10,000 - 30,000",
    AND(R1260&gt;=30000, R1260&lt;60000),"30,000 - 60,000",
             (R1260&gt;60000),"&gt; 60,000"
)</f>
        <v>&gt; 60,000</v>
      </c>
    </row>
    <row r="1261" spans="18:19" x14ac:dyDescent="0.2">
      <c r="R1261">
        <v>291584</v>
      </c>
      <c r="S1261" t="str" cm="1">
        <f t="array" ref="S1261">_xlfn.IFS(
             (R1261&lt;10000),"&lt; 10,000",
    AND(R1261&gt;=10000, R1261&lt;30000),"10,000 - 30,000",
    AND(R1261&gt;=30000, R1261&lt;60000),"30,000 - 60,000",
             (R1261&gt;60000),"&gt; 60,000"
)</f>
        <v>&gt; 60,000</v>
      </c>
    </row>
    <row r="1262" spans="18:19" x14ac:dyDescent="0.2">
      <c r="R1262">
        <v>85445</v>
      </c>
      <c r="S1262" t="str" cm="1">
        <f t="array" ref="S1262">_xlfn.IFS(
             (R1262&lt;10000),"&lt; 10,000",
    AND(R1262&gt;=10000, R1262&lt;30000),"10,000 - 30,000",
    AND(R1262&gt;=30000, R1262&lt;60000),"30,000 - 60,000",
             (R1262&gt;60000),"&gt; 60,000"
)</f>
        <v>&gt; 60,000</v>
      </c>
    </row>
    <row r="1263" spans="18:19" x14ac:dyDescent="0.2">
      <c r="R1263">
        <v>16367</v>
      </c>
      <c r="S1263" t="str" cm="1">
        <f t="array" ref="S1263">_xlfn.IFS(
             (R1263&lt;10000),"&lt; 10,000",
    AND(R1263&gt;=10000, R1263&lt;30000),"10,000 - 30,000",
    AND(R1263&gt;=30000, R1263&lt;60000),"30,000 - 60,000",
             (R1263&gt;60000),"&gt; 60,000"
)</f>
        <v>10,000 - 30,000</v>
      </c>
    </row>
    <row r="1264" spans="18:19" x14ac:dyDescent="0.2">
      <c r="R1264">
        <v>36358</v>
      </c>
      <c r="S1264" t="str" cm="1">
        <f t="array" ref="S1264">_xlfn.IFS(
             (R1264&lt;10000),"&lt; 10,000",
    AND(R1264&gt;=10000, R1264&lt;30000),"10,000 - 30,000",
    AND(R1264&gt;=30000, R1264&lt;60000),"30,000 - 60,000",
             (R1264&gt;60000),"&gt; 60,000"
)</f>
        <v>30,000 - 60,000</v>
      </c>
    </row>
    <row r="1265" spans="18:19" x14ac:dyDescent="0.2">
      <c r="R1265">
        <v>90532</v>
      </c>
      <c r="S1265" t="str" cm="1">
        <f t="array" ref="S1265">_xlfn.IFS(
             (R1265&lt;10000),"&lt; 10,000",
    AND(R1265&gt;=10000, R1265&lt;30000),"10,000 - 30,000",
    AND(R1265&gt;=30000, R1265&lt;60000),"30,000 - 60,000",
             (R1265&gt;60000),"&gt; 60,000"
)</f>
        <v>&gt; 60,000</v>
      </c>
    </row>
    <row r="1266" spans="18:19" x14ac:dyDescent="0.2">
      <c r="R1266">
        <v>172923</v>
      </c>
      <c r="S1266" t="str" cm="1">
        <f t="array" ref="S1266">_xlfn.IFS(
             (R1266&lt;10000),"&lt; 10,000",
    AND(R1266&gt;=10000, R1266&lt;30000),"10,000 - 30,000",
    AND(R1266&gt;=30000, R1266&lt;60000),"30,000 - 60,000",
             (R1266&gt;60000),"&gt; 60,000"
)</f>
        <v>&gt; 60,000</v>
      </c>
    </row>
    <row r="1267" spans="18:19" x14ac:dyDescent="0.2">
      <c r="R1267">
        <v>18032</v>
      </c>
      <c r="S1267" t="str" cm="1">
        <f t="array" ref="S1267">_xlfn.IFS(
             (R1267&lt;10000),"&lt; 10,000",
    AND(R1267&gt;=10000, R1267&lt;30000),"10,000 - 30,000",
    AND(R1267&gt;=30000, R1267&lt;60000),"30,000 - 60,000",
             (R1267&gt;60000),"&gt; 60,000"
)</f>
        <v>10,000 - 30,000</v>
      </c>
    </row>
    <row r="1268" spans="18:19" x14ac:dyDescent="0.2">
      <c r="R1268">
        <v>146172</v>
      </c>
      <c r="S1268" t="str" cm="1">
        <f t="array" ref="S1268">_xlfn.IFS(
             (R1268&lt;10000),"&lt; 10,000",
    AND(R1268&gt;=10000, R1268&lt;30000),"10,000 - 30,000",
    AND(R1268&gt;=30000, R1268&lt;60000),"30,000 - 60,000",
             (R1268&gt;60000),"&gt; 60,000"
)</f>
        <v>&gt; 60,000</v>
      </c>
    </row>
    <row r="1269" spans="18:19" x14ac:dyDescent="0.2">
      <c r="R1269">
        <v>112996</v>
      </c>
      <c r="S1269" t="str" cm="1">
        <f t="array" ref="S1269">_xlfn.IFS(
             (R1269&lt;10000),"&lt; 10,000",
    AND(R1269&gt;=10000, R1269&lt;30000),"10,000 - 30,000",
    AND(R1269&gt;=30000, R1269&lt;60000),"30,000 - 60,000",
             (R1269&gt;60000),"&gt; 60,000"
)</f>
        <v>&gt; 60,000</v>
      </c>
    </row>
    <row r="1270" spans="18:19" x14ac:dyDescent="0.2">
      <c r="R1270">
        <v>285783</v>
      </c>
      <c r="S1270" t="str" cm="1">
        <f t="array" ref="S1270">_xlfn.IFS(
             (R1270&lt;10000),"&lt; 10,000",
    AND(R1270&gt;=10000, R1270&lt;30000),"10,000 - 30,000",
    AND(R1270&gt;=30000, R1270&lt;60000),"30,000 - 60,000",
             (R1270&gt;60000),"&gt; 60,000"
)</f>
        <v>&gt; 60,000</v>
      </c>
    </row>
    <row r="1271" spans="18:19" x14ac:dyDescent="0.2">
      <c r="R1271">
        <v>99211</v>
      </c>
      <c r="S1271" t="str" cm="1">
        <f t="array" ref="S1271">_xlfn.IFS(
             (R1271&lt;10000),"&lt; 10,000",
    AND(R1271&gt;=10000, R1271&lt;30000),"10,000 - 30,000",
    AND(R1271&gt;=30000, R1271&lt;60000),"30,000 - 60,000",
             (R1271&gt;60000),"&gt; 60,000"
)</f>
        <v>&gt; 60,000</v>
      </c>
    </row>
    <row r="1272" spans="18:19" x14ac:dyDescent="0.2">
      <c r="R1272">
        <v>245164</v>
      </c>
      <c r="S1272" t="str" cm="1">
        <f t="array" ref="S1272">_xlfn.IFS(
             (R1272&lt;10000),"&lt; 10,000",
    AND(R1272&gt;=10000, R1272&lt;30000),"10,000 - 30,000",
    AND(R1272&gt;=30000, R1272&lt;60000),"30,000 - 60,000",
             (R1272&gt;60000),"&gt; 60,000"
)</f>
        <v>&gt; 60,000</v>
      </c>
    </row>
    <row r="1273" spans="18:19" x14ac:dyDescent="0.2">
      <c r="R1273">
        <v>170105</v>
      </c>
      <c r="S1273" t="str" cm="1">
        <f t="array" ref="S1273">_xlfn.IFS(
             (R1273&lt;10000),"&lt; 10,000",
    AND(R1273&gt;=10000, R1273&lt;30000),"10,000 - 30,000",
    AND(R1273&gt;=30000, R1273&lt;60000),"30,000 - 60,000",
             (R1273&gt;60000),"&gt; 60,000"
)</f>
        <v>&gt; 60,000</v>
      </c>
    </row>
    <row r="1274" spans="18:19" x14ac:dyDescent="0.2">
      <c r="R1274">
        <v>142096</v>
      </c>
      <c r="S1274" t="str" cm="1">
        <f t="array" ref="S1274">_xlfn.IFS(
             (R1274&lt;10000),"&lt; 10,000",
    AND(R1274&gt;=10000, R1274&lt;30000),"10,000 - 30,000",
    AND(R1274&gt;=30000, R1274&lt;60000),"30,000 - 60,000",
             (R1274&gt;60000),"&gt; 60,000"
)</f>
        <v>&gt; 60,000</v>
      </c>
    </row>
    <row r="1275" spans="18:19" x14ac:dyDescent="0.2">
      <c r="R1275">
        <v>117711</v>
      </c>
      <c r="S1275" t="str" cm="1">
        <f t="array" ref="S1275">_xlfn.IFS(
             (R1275&lt;10000),"&lt; 10,000",
    AND(R1275&gt;=10000, R1275&lt;30000),"10,000 - 30,000",
    AND(R1275&gt;=30000, R1275&lt;60000),"30,000 - 60,000",
             (R1275&gt;60000),"&gt; 60,000"
)</f>
        <v>&gt; 60,000</v>
      </c>
    </row>
    <row r="1276" spans="18:19" x14ac:dyDescent="0.2">
      <c r="R1276">
        <v>59665</v>
      </c>
      <c r="S1276" t="str" cm="1">
        <f t="array" ref="S1276">_xlfn.IFS(
             (R1276&lt;10000),"&lt; 10,000",
    AND(R1276&gt;=10000, R1276&lt;30000),"10,000 - 30,000",
    AND(R1276&gt;=30000, R1276&lt;60000),"30,000 - 60,000",
             (R1276&gt;60000),"&gt; 60,000"
)</f>
        <v>30,000 - 60,000</v>
      </c>
    </row>
    <row r="1277" spans="18:19" x14ac:dyDescent="0.2">
      <c r="R1277">
        <v>129020</v>
      </c>
      <c r="S1277" t="str" cm="1">
        <f t="array" ref="S1277">_xlfn.IFS(
             (R1277&lt;10000),"&lt; 10,000",
    AND(R1277&gt;=10000, R1277&lt;30000),"10,000 - 30,000",
    AND(R1277&gt;=30000, R1277&lt;60000),"30,000 - 60,000",
             (R1277&gt;60000),"&gt; 60,000"
)</f>
        <v>&gt; 60,000</v>
      </c>
    </row>
    <row r="1278" spans="18:19" x14ac:dyDescent="0.2">
      <c r="R1278">
        <v>115173</v>
      </c>
      <c r="S1278" t="str" cm="1">
        <f t="array" ref="S1278">_xlfn.IFS(
             (R1278&lt;10000),"&lt; 10,000",
    AND(R1278&gt;=10000, R1278&lt;30000),"10,000 - 30,000",
    AND(R1278&gt;=30000, R1278&lt;60000),"30,000 - 60,000",
             (R1278&gt;60000),"&gt; 60,000"
)</f>
        <v>&gt; 60,000</v>
      </c>
    </row>
    <row r="1279" spans="18:19" x14ac:dyDescent="0.2">
      <c r="R1279">
        <v>16540</v>
      </c>
      <c r="S1279" t="str" cm="1">
        <f t="array" ref="S1279">_xlfn.IFS(
             (R1279&lt;10000),"&lt; 10,000",
    AND(R1279&gt;=10000, R1279&lt;30000),"10,000 - 30,000",
    AND(R1279&gt;=30000, R1279&lt;60000),"30,000 - 60,000",
             (R1279&gt;60000),"&gt; 60,000"
)</f>
        <v>10,000 - 30,000</v>
      </c>
    </row>
    <row r="1280" spans="18:19" x14ac:dyDescent="0.2">
      <c r="R1280">
        <v>56022</v>
      </c>
      <c r="S1280" t="str" cm="1">
        <f t="array" ref="S1280">_xlfn.IFS(
             (R1280&lt;10000),"&lt; 10,000",
    AND(R1280&gt;=10000, R1280&lt;30000),"10,000 - 30,000",
    AND(R1280&gt;=30000, R1280&lt;60000),"30,000 - 60,000",
             (R1280&gt;60000),"&gt; 60,000"
)</f>
        <v>30,000 - 60,000</v>
      </c>
    </row>
    <row r="1281" spans="18:19" x14ac:dyDescent="0.2">
      <c r="R1281">
        <v>31221</v>
      </c>
      <c r="S1281" t="str" cm="1">
        <f t="array" ref="S1281">_xlfn.IFS(
             (R1281&lt;10000),"&lt; 10,000",
    AND(R1281&gt;=10000, R1281&lt;30000),"10,000 - 30,000",
    AND(R1281&gt;=30000, R1281&lt;60000),"30,000 - 60,000",
             (R1281&gt;60000),"&gt; 60,000"
)</f>
        <v>30,000 - 60,000</v>
      </c>
    </row>
    <row r="1282" spans="18:19" x14ac:dyDescent="0.2">
      <c r="R1282">
        <v>38123</v>
      </c>
      <c r="S1282" t="str" cm="1">
        <f t="array" ref="S1282">_xlfn.IFS(
             (R1282&lt;10000),"&lt; 10,000",
    AND(R1282&gt;=10000, R1282&lt;30000),"10,000 - 30,000",
    AND(R1282&gt;=30000, R1282&lt;60000),"30,000 - 60,000",
             (R1282&gt;60000),"&gt; 60,000"
)</f>
        <v>30,000 - 60,000</v>
      </c>
    </row>
    <row r="1283" spans="18:19" x14ac:dyDescent="0.2">
      <c r="R1283">
        <v>242155</v>
      </c>
      <c r="S1283" t="str" cm="1">
        <f t="array" ref="S1283">_xlfn.IFS(
             (R1283&lt;10000),"&lt; 10,000",
    AND(R1283&gt;=10000, R1283&lt;30000),"10,000 - 30,000",
    AND(R1283&gt;=30000, R1283&lt;60000),"30,000 - 60,000",
             (R1283&gt;60000),"&gt; 60,000"
)</f>
        <v>&gt; 60,000</v>
      </c>
    </row>
    <row r="1284" spans="18:19" x14ac:dyDescent="0.2">
      <c r="R1284">
        <v>14232</v>
      </c>
      <c r="S1284" t="str" cm="1">
        <f t="array" ref="S1284">_xlfn.IFS(
             (R1284&lt;10000),"&lt; 10,000",
    AND(R1284&gt;=10000, R1284&lt;30000),"10,000 - 30,000",
    AND(R1284&gt;=30000, R1284&lt;60000),"30,000 - 60,000",
             (R1284&gt;60000),"&gt; 60,000"
)</f>
        <v>10,000 - 30,000</v>
      </c>
    </row>
    <row r="1285" spans="18:19" x14ac:dyDescent="0.2">
      <c r="R1285">
        <v>183970</v>
      </c>
      <c r="S1285" t="str" cm="1">
        <f t="array" ref="S1285">_xlfn.IFS(
             (R1285&lt;10000),"&lt; 10,000",
    AND(R1285&gt;=10000, R1285&lt;30000),"10,000 - 30,000",
    AND(R1285&gt;=30000, R1285&lt;60000),"30,000 - 60,000",
             (R1285&gt;60000),"&gt; 60,000"
)</f>
        <v>&gt; 60,000</v>
      </c>
    </row>
    <row r="1286" spans="18:19" x14ac:dyDescent="0.2">
      <c r="R1286">
        <v>122697</v>
      </c>
      <c r="S1286" t="str" cm="1">
        <f t="array" ref="S1286">_xlfn.IFS(
             (R1286&lt;10000),"&lt; 10,000",
    AND(R1286&gt;=10000, R1286&lt;30000),"10,000 - 30,000",
    AND(R1286&gt;=30000, R1286&lt;60000),"30,000 - 60,000",
             (R1286&gt;60000),"&gt; 60,000"
)</f>
        <v>&gt; 60,000</v>
      </c>
    </row>
    <row r="1287" spans="18:19" x14ac:dyDescent="0.2">
      <c r="R1287">
        <v>295220</v>
      </c>
      <c r="S1287" t="str" cm="1">
        <f t="array" ref="S1287">_xlfn.IFS(
             (R1287&lt;10000),"&lt; 10,000",
    AND(R1287&gt;=10000, R1287&lt;30000),"10,000 - 30,000",
    AND(R1287&gt;=30000, R1287&lt;60000),"30,000 - 60,000",
             (R1287&gt;60000),"&gt; 60,000"
)</f>
        <v>&gt; 60,000</v>
      </c>
    </row>
    <row r="1288" spans="18:19" x14ac:dyDescent="0.2">
      <c r="R1288">
        <v>185463</v>
      </c>
      <c r="S1288" t="str" cm="1">
        <f t="array" ref="S1288">_xlfn.IFS(
             (R1288&lt;10000),"&lt; 10,000",
    AND(R1288&gt;=10000, R1288&lt;30000),"10,000 - 30,000",
    AND(R1288&gt;=30000, R1288&lt;60000),"30,000 - 60,000",
             (R1288&gt;60000),"&gt; 60,000"
)</f>
        <v>&gt; 60,000</v>
      </c>
    </row>
    <row r="1289" spans="18:19" x14ac:dyDescent="0.2">
      <c r="R1289">
        <v>58416</v>
      </c>
      <c r="S1289" t="str" cm="1">
        <f t="array" ref="S1289">_xlfn.IFS(
             (R1289&lt;10000),"&lt; 10,000",
    AND(R1289&gt;=10000, R1289&lt;30000),"10,000 - 30,000",
    AND(R1289&gt;=30000, R1289&lt;60000),"30,000 - 60,000",
             (R1289&gt;60000),"&gt; 60,000"
)</f>
        <v>30,000 - 60,000</v>
      </c>
    </row>
    <row r="1290" spans="18:19" x14ac:dyDescent="0.2">
      <c r="R1290">
        <v>135967</v>
      </c>
      <c r="S1290" t="str" cm="1">
        <f t="array" ref="S1290">_xlfn.IFS(
             (R1290&lt;10000),"&lt; 10,000",
    AND(R1290&gt;=10000, R1290&lt;30000),"10,000 - 30,000",
    AND(R1290&gt;=30000, R1290&lt;60000),"30,000 - 60,000",
             (R1290&gt;60000),"&gt; 60,000"
)</f>
        <v>&gt; 60,000</v>
      </c>
    </row>
    <row r="1291" spans="18:19" x14ac:dyDescent="0.2">
      <c r="R1291">
        <v>157351</v>
      </c>
      <c r="S1291" t="str" cm="1">
        <f t="array" ref="S1291">_xlfn.IFS(
             (R1291&lt;10000),"&lt; 10,000",
    AND(R1291&gt;=10000, R1291&lt;30000),"10,000 - 30,000",
    AND(R1291&gt;=30000, R1291&lt;60000),"30,000 - 60,000",
             (R1291&gt;60000),"&gt; 60,000"
)</f>
        <v>&gt; 60,000</v>
      </c>
    </row>
    <row r="1292" spans="18:19" x14ac:dyDescent="0.2">
      <c r="R1292">
        <v>17704</v>
      </c>
      <c r="S1292" t="str" cm="1">
        <f t="array" ref="S1292">_xlfn.IFS(
             (R1292&lt;10000),"&lt; 10,000",
    AND(R1292&gt;=10000, R1292&lt;30000),"10,000 - 30,000",
    AND(R1292&gt;=30000, R1292&lt;60000),"30,000 - 60,000",
             (R1292&gt;60000),"&gt; 60,000"
)</f>
        <v>10,000 - 30,000</v>
      </c>
    </row>
    <row r="1293" spans="18:19" x14ac:dyDescent="0.2">
      <c r="R1293">
        <v>242941</v>
      </c>
      <c r="S1293" t="str" cm="1">
        <f t="array" ref="S1293">_xlfn.IFS(
             (R1293&lt;10000),"&lt; 10,000",
    AND(R1293&gt;=10000, R1293&lt;30000),"10,000 - 30,000",
    AND(R1293&gt;=30000, R1293&lt;60000),"30,000 - 60,000",
             (R1293&gt;60000),"&gt; 60,000"
)</f>
        <v>&gt; 60,000</v>
      </c>
    </row>
    <row r="1294" spans="18:19" x14ac:dyDescent="0.2">
      <c r="R1294">
        <v>139151</v>
      </c>
      <c r="S1294" t="str" cm="1">
        <f t="array" ref="S1294">_xlfn.IFS(
             (R1294&lt;10000),"&lt; 10,000",
    AND(R1294&gt;=10000, R1294&lt;30000),"10,000 - 30,000",
    AND(R1294&gt;=30000, R1294&lt;60000),"30,000 - 60,000",
             (R1294&gt;60000),"&gt; 60,000"
)</f>
        <v>&gt; 60,000</v>
      </c>
    </row>
    <row r="1295" spans="18:19" x14ac:dyDescent="0.2">
      <c r="R1295">
        <v>256630</v>
      </c>
      <c r="S1295" t="str" cm="1">
        <f t="array" ref="S1295">_xlfn.IFS(
             (R1295&lt;10000),"&lt; 10,000",
    AND(R1295&gt;=10000, R1295&lt;30000),"10,000 - 30,000",
    AND(R1295&gt;=30000, R1295&lt;60000),"30,000 - 60,000",
             (R1295&gt;60000),"&gt; 60,000"
)</f>
        <v>&gt; 60,000</v>
      </c>
    </row>
    <row r="1296" spans="18:19" x14ac:dyDescent="0.2">
      <c r="R1296">
        <v>3482</v>
      </c>
      <c r="S1296" t="str" cm="1">
        <f t="array" ref="S1296">_xlfn.IFS(
             (R1296&lt;10000),"&lt; 10,000",
    AND(R1296&gt;=10000, R1296&lt;30000),"10,000 - 30,000",
    AND(R1296&gt;=30000, R1296&lt;60000),"30,000 - 60,000",
             (R1296&gt;60000),"&gt; 60,000"
)</f>
        <v>&lt; 10,000</v>
      </c>
    </row>
    <row r="1297" spans="18:19" x14ac:dyDescent="0.2">
      <c r="R1297">
        <v>182510</v>
      </c>
      <c r="S1297" t="str" cm="1">
        <f t="array" ref="S1297">_xlfn.IFS(
             (R1297&lt;10000),"&lt; 10,000",
    AND(R1297&gt;=10000, R1297&lt;30000),"10,000 - 30,000",
    AND(R1297&gt;=30000, R1297&lt;60000),"30,000 - 60,000",
             (R1297&gt;60000),"&gt; 60,000"
)</f>
        <v>&gt; 60,000</v>
      </c>
    </row>
    <row r="1298" spans="18:19" x14ac:dyDescent="0.2">
      <c r="R1298">
        <v>267772</v>
      </c>
      <c r="S1298" t="str" cm="1">
        <f t="array" ref="S1298">_xlfn.IFS(
             (R1298&lt;10000),"&lt; 10,000",
    AND(R1298&gt;=10000, R1298&lt;30000),"10,000 - 30,000",
    AND(R1298&gt;=30000, R1298&lt;60000),"30,000 - 60,000",
             (R1298&gt;60000),"&gt; 60,000"
)</f>
        <v>&gt; 60,000</v>
      </c>
    </row>
    <row r="1299" spans="18:19" x14ac:dyDescent="0.2">
      <c r="R1299">
        <v>283202</v>
      </c>
      <c r="S1299" t="str" cm="1">
        <f t="array" ref="S1299">_xlfn.IFS(
             (R1299&lt;10000),"&lt; 10,000",
    AND(R1299&gt;=10000, R1299&lt;30000),"10,000 - 30,000",
    AND(R1299&gt;=30000, R1299&lt;60000),"30,000 - 60,000",
             (R1299&gt;60000),"&gt; 60,000"
)</f>
        <v>&gt; 60,000</v>
      </c>
    </row>
    <row r="1300" spans="18:19" x14ac:dyDescent="0.2">
      <c r="R1300">
        <v>96380</v>
      </c>
      <c r="S1300" t="str" cm="1">
        <f t="array" ref="S1300">_xlfn.IFS(
             (R1300&lt;10000),"&lt; 10,000",
    AND(R1300&gt;=10000, R1300&lt;30000),"10,000 - 30,000",
    AND(R1300&gt;=30000, R1300&lt;60000),"30,000 - 60,000",
             (R1300&gt;60000),"&gt; 60,000"
)</f>
        <v>&gt; 60,000</v>
      </c>
    </row>
    <row r="1301" spans="18:19" x14ac:dyDescent="0.2">
      <c r="R1301">
        <v>149277</v>
      </c>
      <c r="S1301" t="str" cm="1">
        <f t="array" ref="S1301">_xlfn.IFS(
             (R1301&lt;10000),"&lt; 10,000",
    AND(R1301&gt;=10000, R1301&lt;30000),"10,000 - 30,000",
    AND(R1301&gt;=30000, R1301&lt;60000),"30,000 - 60,000",
             (R1301&gt;60000),"&gt; 60,000"
)</f>
        <v>&gt; 60,000</v>
      </c>
    </row>
    <row r="1302" spans="18:19" x14ac:dyDescent="0.2">
      <c r="R1302">
        <v>205614</v>
      </c>
      <c r="S1302" t="str" cm="1">
        <f t="array" ref="S1302">_xlfn.IFS(
             (R1302&lt;10000),"&lt; 10,000",
    AND(R1302&gt;=10000, R1302&lt;30000),"10,000 - 30,000",
    AND(R1302&gt;=30000, R1302&lt;60000),"30,000 - 60,000",
             (R1302&gt;60000),"&gt; 60,000"
)</f>
        <v>&gt; 60,000</v>
      </c>
    </row>
    <row r="1303" spans="18:19" x14ac:dyDescent="0.2">
      <c r="R1303">
        <v>152453</v>
      </c>
      <c r="S1303" t="str" cm="1">
        <f t="array" ref="S1303">_xlfn.IFS(
             (R1303&lt;10000),"&lt; 10,000",
    AND(R1303&gt;=10000, R1303&lt;30000),"10,000 - 30,000",
    AND(R1303&gt;=30000, R1303&lt;60000),"30,000 - 60,000",
             (R1303&gt;60000),"&gt; 60,000"
)</f>
        <v>&gt; 60,000</v>
      </c>
    </row>
    <row r="1304" spans="18:19" x14ac:dyDescent="0.2">
      <c r="R1304">
        <v>4980</v>
      </c>
      <c r="S1304" t="str" cm="1">
        <f t="array" ref="S1304">_xlfn.IFS(
             (R1304&lt;10000),"&lt; 10,000",
    AND(R1304&gt;=10000, R1304&lt;30000),"10,000 - 30,000",
    AND(R1304&gt;=30000, R1304&lt;60000),"30,000 - 60,000",
             (R1304&gt;60000),"&gt; 60,000"
)</f>
        <v>&lt; 10,000</v>
      </c>
    </row>
    <row r="1305" spans="18:19" x14ac:dyDescent="0.2">
      <c r="R1305">
        <v>236646</v>
      </c>
      <c r="S1305" t="str" cm="1">
        <f t="array" ref="S1305">_xlfn.IFS(
             (R1305&lt;10000),"&lt; 10,000",
    AND(R1305&gt;=10000, R1305&lt;30000),"10,000 - 30,000",
    AND(R1305&gt;=30000, R1305&lt;60000),"30,000 - 60,000",
             (R1305&gt;60000),"&gt; 60,000"
)</f>
        <v>&gt; 60,000</v>
      </c>
    </row>
    <row r="1306" spans="18:19" x14ac:dyDescent="0.2">
      <c r="R1306">
        <v>3817</v>
      </c>
      <c r="S1306" t="str" cm="1">
        <f t="array" ref="S1306">_xlfn.IFS(
             (R1306&lt;10000),"&lt; 10,000",
    AND(R1306&gt;=10000, R1306&lt;30000),"10,000 - 30,000",
    AND(R1306&gt;=30000, R1306&lt;60000),"30,000 - 60,000",
             (R1306&gt;60000),"&gt; 60,000"
)</f>
        <v>&lt; 10,000</v>
      </c>
    </row>
    <row r="1307" spans="18:19" x14ac:dyDescent="0.2">
      <c r="R1307">
        <v>271324</v>
      </c>
      <c r="S1307" t="str" cm="1">
        <f t="array" ref="S1307">_xlfn.IFS(
             (R1307&lt;10000),"&lt; 10,000",
    AND(R1307&gt;=10000, R1307&lt;30000),"10,000 - 30,000",
    AND(R1307&gt;=30000, R1307&lt;60000),"30,000 - 60,000",
             (R1307&gt;60000),"&gt; 60,000"
)</f>
        <v>&gt; 60,000</v>
      </c>
    </row>
    <row r="1308" spans="18:19" x14ac:dyDescent="0.2">
      <c r="R1308">
        <v>139375</v>
      </c>
      <c r="S1308" t="str" cm="1">
        <f t="array" ref="S1308">_xlfn.IFS(
             (R1308&lt;10000),"&lt; 10,000",
    AND(R1308&gt;=10000, R1308&lt;30000),"10,000 - 30,000",
    AND(R1308&gt;=30000, R1308&lt;60000),"30,000 - 60,000",
             (R1308&gt;60000),"&gt; 60,000"
)</f>
        <v>&gt; 60,000</v>
      </c>
    </row>
    <row r="1309" spans="18:19" x14ac:dyDescent="0.2">
      <c r="R1309">
        <v>66083</v>
      </c>
      <c r="S1309" t="str" cm="1">
        <f t="array" ref="S1309">_xlfn.IFS(
             (R1309&lt;10000),"&lt; 10,000",
    AND(R1309&gt;=10000, R1309&lt;30000),"10,000 - 30,000",
    AND(R1309&gt;=30000, R1309&lt;60000),"30,000 - 60,000",
             (R1309&gt;60000),"&gt; 60,000"
)</f>
        <v>&gt; 60,000</v>
      </c>
    </row>
    <row r="1310" spans="18:19" x14ac:dyDescent="0.2">
      <c r="R1310">
        <v>37782</v>
      </c>
      <c r="S1310" t="str" cm="1">
        <f t="array" ref="S1310">_xlfn.IFS(
             (R1310&lt;10000),"&lt; 10,000",
    AND(R1310&gt;=10000, R1310&lt;30000),"10,000 - 30,000",
    AND(R1310&gt;=30000, R1310&lt;60000),"30,000 - 60,000",
             (R1310&gt;60000),"&gt; 60,000"
)</f>
        <v>30,000 - 60,000</v>
      </c>
    </row>
    <row r="1311" spans="18:19" x14ac:dyDescent="0.2">
      <c r="R1311">
        <v>148008</v>
      </c>
      <c r="S1311" t="str" cm="1">
        <f t="array" ref="S1311">_xlfn.IFS(
             (R1311&lt;10000),"&lt; 10,000",
    AND(R1311&gt;=10000, R1311&lt;30000),"10,000 - 30,000",
    AND(R1311&gt;=30000, R1311&lt;60000),"30,000 - 60,000",
             (R1311&gt;60000),"&gt; 60,000"
)</f>
        <v>&gt; 60,000</v>
      </c>
    </row>
    <row r="1312" spans="18:19" x14ac:dyDescent="0.2">
      <c r="R1312">
        <v>136599</v>
      </c>
      <c r="S1312" t="str" cm="1">
        <f t="array" ref="S1312">_xlfn.IFS(
             (R1312&lt;10000),"&lt; 10,000",
    AND(R1312&gt;=10000, R1312&lt;30000),"10,000 - 30,000",
    AND(R1312&gt;=30000, R1312&lt;60000),"30,000 - 60,000",
             (R1312&gt;60000),"&gt; 60,000"
)</f>
        <v>&gt; 60,000</v>
      </c>
    </row>
    <row r="1313" spans="18:19" x14ac:dyDescent="0.2">
      <c r="R1313">
        <v>59216</v>
      </c>
      <c r="S1313" t="str" cm="1">
        <f t="array" ref="S1313">_xlfn.IFS(
             (R1313&lt;10000),"&lt; 10,000",
    AND(R1313&gt;=10000, R1313&lt;30000),"10,000 - 30,000",
    AND(R1313&gt;=30000, R1313&lt;60000),"30,000 - 60,000",
             (R1313&gt;60000),"&gt; 60,000"
)</f>
        <v>30,000 - 60,000</v>
      </c>
    </row>
    <row r="1314" spans="18:19" x14ac:dyDescent="0.2">
      <c r="R1314">
        <v>77283</v>
      </c>
      <c r="S1314" t="str" cm="1">
        <f t="array" ref="S1314">_xlfn.IFS(
             (R1314&lt;10000),"&lt; 10,000",
    AND(R1314&gt;=10000, R1314&lt;30000),"10,000 - 30,000",
    AND(R1314&gt;=30000, R1314&lt;60000),"30,000 - 60,000",
             (R1314&gt;60000),"&gt; 60,000"
)</f>
        <v>&gt; 60,000</v>
      </c>
    </row>
    <row r="1315" spans="18:19" x14ac:dyDescent="0.2">
      <c r="R1315">
        <v>77159</v>
      </c>
      <c r="S1315" t="str" cm="1">
        <f t="array" ref="S1315">_xlfn.IFS(
             (R1315&lt;10000),"&lt; 10,000",
    AND(R1315&gt;=10000, R1315&lt;30000),"10,000 - 30,000",
    AND(R1315&gt;=30000, R1315&lt;60000),"30,000 - 60,000",
             (R1315&gt;60000),"&gt; 60,000"
)</f>
        <v>&gt; 60,000</v>
      </c>
    </row>
    <row r="1316" spans="18:19" x14ac:dyDescent="0.2">
      <c r="R1316">
        <v>192443</v>
      </c>
      <c r="S1316" t="str" cm="1">
        <f t="array" ref="S1316">_xlfn.IFS(
             (R1316&lt;10000),"&lt; 10,000",
    AND(R1316&gt;=10000, R1316&lt;30000),"10,000 - 30,000",
    AND(R1316&gt;=30000, R1316&lt;60000),"30,000 - 60,000",
             (R1316&gt;60000),"&gt; 60,000"
)</f>
        <v>&gt; 60,000</v>
      </c>
    </row>
    <row r="1317" spans="18:19" x14ac:dyDescent="0.2">
      <c r="R1317">
        <v>101136</v>
      </c>
      <c r="S1317" t="str" cm="1">
        <f t="array" ref="S1317">_xlfn.IFS(
             (R1317&lt;10000),"&lt; 10,000",
    AND(R1317&gt;=10000, R1317&lt;30000),"10,000 - 30,000",
    AND(R1317&gt;=30000, R1317&lt;60000),"30,000 - 60,000",
             (R1317&gt;60000),"&gt; 60,000"
)</f>
        <v>&gt; 60,000</v>
      </c>
    </row>
    <row r="1318" spans="18:19" x14ac:dyDescent="0.2">
      <c r="R1318">
        <v>189504</v>
      </c>
      <c r="S1318" t="str" cm="1">
        <f t="array" ref="S1318">_xlfn.IFS(
             (R1318&lt;10000),"&lt; 10,000",
    AND(R1318&gt;=10000, R1318&lt;30000),"10,000 - 30,000",
    AND(R1318&gt;=30000, R1318&lt;60000),"30,000 - 60,000",
             (R1318&gt;60000),"&gt; 60,000"
)</f>
        <v>&gt; 60,000</v>
      </c>
    </row>
    <row r="1319" spans="18:19" x14ac:dyDescent="0.2">
      <c r="R1319">
        <v>217019</v>
      </c>
      <c r="S1319" t="str" cm="1">
        <f t="array" ref="S1319">_xlfn.IFS(
             (R1319&lt;10000),"&lt; 10,000",
    AND(R1319&gt;=10000, R1319&lt;30000),"10,000 - 30,000",
    AND(R1319&gt;=30000, R1319&lt;60000),"30,000 - 60,000",
             (R1319&gt;60000),"&gt; 60,000"
)</f>
        <v>&gt; 60,000</v>
      </c>
    </row>
    <row r="1320" spans="18:19" x14ac:dyDescent="0.2">
      <c r="R1320">
        <v>98150</v>
      </c>
      <c r="S1320" t="str" cm="1">
        <f t="array" ref="S1320">_xlfn.IFS(
             (R1320&lt;10000),"&lt; 10,000",
    AND(R1320&gt;=10000, R1320&lt;30000),"10,000 - 30,000",
    AND(R1320&gt;=30000, R1320&lt;60000),"30,000 - 60,000",
             (R1320&gt;60000),"&gt; 60,000"
)</f>
        <v>&gt; 60,000</v>
      </c>
    </row>
    <row r="1321" spans="18:19" x14ac:dyDescent="0.2">
      <c r="R1321">
        <v>44304</v>
      </c>
      <c r="S1321" t="str" cm="1">
        <f t="array" ref="S1321">_xlfn.IFS(
             (R1321&lt;10000),"&lt; 10,000",
    AND(R1321&gt;=10000, R1321&lt;30000),"10,000 - 30,000",
    AND(R1321&gt;=30000, R1321&lt;60000),"30,000 - 60,000",
             (R1321&gt;60000),"&gt; 60,000"
)</f>
        <v>30,000 - 60,000</v>
      </c>
    </row>
    <row r="1322" spans="18:19" x14ac:dyDescent="0.2">
      <c r="R1322">
        <v>72677</v>
      </c>
      <c r="S1322" t="str" cm="1">
        <f t="array" ref="S1322">_xlfn.IFS(
             (R1322&lt;10000),"&lt; 10,000",
    AND(R1322&gt;=10000, R1322&lt;30000),"10,000 - 30,000",
    AND(R1322&gt;=30000, R1322&lt;60000),"30,000 - 60,000",
             (R1322&gt;60000),"&gt; 60,000"
)</f>
        <v>&gt; 60,000</v>
      </c>
    </row>
    <row r="1323" spans="18:19" x14ac:dyDescent="0.2">
      <c r="R1323">
        <v>251657</v>
      </c>
      <c r="S1323" t="str" cm="1">
        <f t="array" ref="S1323">_xlfn.IFS(
             (R1323&lt;10000),"&lt; 10,000",
    AND(R1323&gt;=10000, R1323&lt;30000),"10,000 - 30,000",
    AND(R1323&gt;=30000, R1323&lt;60000),"30,000 - 60,000",
             (R1323&gt;60000),"&gt; 60,000"
)</f>
        <v>&gt; 60,000</v>
      </c>
    </row>
    <row r="1324" spans="18:19" x14ac:dyDescent="0.2">
      <c r="R1324">
        <v>159289</v>
      </c>
      <c r="S1324" t="str" cm="1">
        <f t="array" ref="S1324">_xlfn.IFS(
             (R1324&lt;10000),"&lt; 10,000",
    AND(R1324&gt;=10000, R1324&lt;30000),"10,000 - 30,000",
    AND(R1324&gt;=30000, R1324&lt;60000),"30,000 - 60,000",
             (R1324&gt;60000),"&gt; 60,000"
)</f>
        <v>&gt; 60,000</v>
      </c>
    </row>
    <row r="1325" spans="18:19" x14ac:dyDescent="0.2">
      <c r="R1325">
        <v>180517</v>
      </c>
      <c r="S1325" t="str" cm="1">
        <f t="array" ref="S1325">_xlfn.IFS(
             (R1325&lt;10000),"&lt; 10,000",
    AND(R1325&gt;=10000, R1325&lt;30000),"10,000 - 30,000",
    AND(R1325&gt;=30000, R1325&lt;60000),"30,000 - 60,000",
             (R1325&gt;60000),"&gt; 60,000"
)</f>
        <v>&gt; 60,000</v>
      </c>
    </row>
    <row r="1326" spans="18:19" x14ac:dyDescent="0.2">
      <c r="R1326">
        <v>25189</v>
      </c>
      <c r="S1326" t="str" cm="1">
        <f t="array" ref="S1326">_xlfn.IFS(
             (R1326&lt;10000),"&lt; 10,000",
    AND(R1326&gt;=10000, R1326&lt;30000),"10,000 - 30,000",
    AND(R1326&gt;=30000, R1326&lt;60000),"30,000 - 60,000",
             (R1326&gt;60000),"&gt; 60,000"
)</f>
        <v>10,000 - 30,000</v>
      </c>
    </row>
    <row r="1327" spans="18:19" x14ac:dyDescent="0.2">
      <c r="R1327">
        <v>215686</v>
      </c>
      <c r="S1327" t="str" cm="1">
        <f t="array" ref="S1327">_xlfn.IFS(
             (R1327&lt;10000),"&lt; 10,000",
    AND(R1327&gt;=10000, R1327&lt;30000),"10,000 - 30,000",
    AND(R1327&gt;=30000, R1327&lt;60000),"30,000 - 60,000",
             (R1327&gt;60000),"&gt; 60,000"
)</f>
        <v>&gt; 60,000</v>
      </c>
    </row>
    <row r="1328" spans="18:19" x14ac:dyDescent="0.2">
      <c r="R1328">
        <v>241454</v>
      </c>
      <c r="S1328" t="str" cm="1">
        <f t="array" ref="S1328">_xlfn.IFS(
             (R1328&lt;10000),"&lt; 10,000",
    AND(R1328&gt;=10000, R1328&lt;30000),"10,000 - 30,000",
    AND(R1328&gt;=30000, R1328&lt;60000),"30,000 - 60,000",
             (R1328&gt;60000),"&gt; 60,000"
)</f>
        <v>&gt; 60,000</v>
      </c>
    </row>
    <row r="1329" spans="18:19" x14ac:dyDescent="0.2">
      <c r="R1329">
        <v>83276</v>
      </c>
      <c r="S1329" t="str" cm="1">
        <f t="array" ref="S1329">_xlfn.IFS(
             (R1329&lt;10000),"&lt; 10,000",
    AND(R1329&gt;=10000, R1329&lt;30000),"10,000 - 30,000",
    AND(R1329&gt;=30000, R1329&lt;60000),"30,000 - 60,000",
             (R1329&gt;60000),"&gt; 60,000"
)</f>
        <v>&gt; 60,000</v>
      </c>
    </row>
    <row r="1330" spans="18:19" x14ac:dyDescent="0.2">
      <c r="R1330">
        <v>69875</v>
      </c>
      <c r="S1330" t="str" cm="1">
        <f t="array" ref="S1330">_xlfn.IFS(
             (R1330&lt;10000),"&lt; 10,000",
    AND(R1330&gt;=10000, R1330&lt;30000),"10,000 - 30,000",
    AND(R1330&gt;=30000, R1330&lt;60000),"30,000 - 60,000",
             (R1330&gt;60000),"&gt; 60,000"
)</f>
        <v>&gt; 60,000</v>
      </c>
    </row>
    <row r="1331" spans="18:19" x14ac:dyDescent="0.2">
      <c r="R1331">
        <v>294391</v>
      </c>
      <c r="S1331" t="str" cm="1">
        <f t="array" ref="S1331">_xlfn.IFS(
             (R1331&lt;10000),"&lt; 10,000",
    AND(R1331&gt;=10000, R1331&lt;30000),"10,000 - 30,000",
    AND(R1331&gt;=30000, R1331&lt;60000),"30,000 - 60,000",
             (R1331&gt;60000),"&gt; 60,000"
)</f>
        <v>&gt; 60,000</v>
      </c>
    </row>
    <row r="1332" spans="18:19" x14ac:dyDescent="0.2">
      <c r="R1332">
        <v>227806</v>
      </c>
      <c r="S1332" t="str" cm="1">
        <f t="array" ref="S1332">_xlfn.IFS(
             (R1332&lt;10000),"&lt; 10,000",
    AND(R1332&gt;=10000, R1332&lt;30000),"10,000 - 30,000",
    AND(R1332&gt;=30000, R1332&lt;60000),"30,000 - 60,000",
             (R1332&gt;60000),"&gt; 60,000"
)</f>
        <v>&gt; 60,000</v>
      </c>
    </row>
    <row r="1333" spans="18:19" x14ac:dyDescent="0.2">
      <c r="R1333">
        <v>280697</v>
      </c>
      <c r="S1333" t="str" cm="1">
        <f t="array" ref="S1333">_xlfn.IFS(
             (R1333&lt;10000),"&lt; 10,000",
    AND(R1333&gt;=10000, R1333&lt;30000),"10,000 - 30,000",
    AND(R1333&gt;=30000, R1333&lt;60000),"30,000 - 60,000",
             (R1333&gt;60000),"&gt; 60,000"
)</f>
        <v>&gt; 60,000</v>
      </c>
    </row>
    <row r="1334" spans="18:19" x14ac:dyDescent="0.2">
      <c r="R1334">
        <v>25155</v>
      </c>
      <c r="S1334" t="str" cm="1">
        <f t="array" ref="S1334">_xlfn.IFS(
             (R1334&lt;10000),"&lt; 10,000",
    AND(R1334&gt;=10000, R1334&lt;30000),"10,000 - 30,000",
    AND(R1334&gt;=30000, R1334&lt;60000),"30,000 - 60,000",
             (R1334&gt;60000),"&gt; 60,000"
)</f>
        <v>10,000 - 30,000</v>
      </c>
    </row>
    <row r="1335" spans="18:19" x14ac:dyDescent="0.2">
      <c r="R1335">
        <v>128745</v>
      </c>
      <c r="S1335" t="str" cm="1">
        <f t="array" ref="S1335">_xlfn.IFS(
             (R1335&lt;10000),"&lt; 10,000",
    AND(R1335&gt;=10000, R1335&lt;30000),"10,000 - 30,000",
    AND(R1335&gt;=30000, R1335&lt;60000),"30,000 - 60,000",
             (R1335&gt;60000),"&gt; 60,000"
)</f>
        <v>&gt; 60,000</v>
      </c>
    </row>
    <row r="1336" spans="18:19" x14ac:dyDescent="0.2">
      <c r="R1336">
        <v>93100</v>
      </c>
      <c r="S1336" t="str" cm="1">
        <f t="array" ref="S1336">_xlfn.IFS(
             (R1336&lt;10000),"&lt; 10,000",
    AND(R1336&gt;=10000, R1336&lt;30000),"10,000 - 30,000",
    AND(R1336&gt;=30000, R1336&lt;60000),"30,000 - 60,000",
             (R1336&gt;60000),"&gt; 60,000"
)</f>
        <v>&gt; 60,000</v>
      </c>
    </row>
    <row r="1337" spans="18:19" x14ac:dyDescent="0.2">
      <c r="R1337">
        <v>265067</v>
      </c>
      <c r="S1337" t="str" cm="1">
        <f t="array" ref="S1337">_xlfn.IFS(
             (R1337&lt;10000),"&lt; 10,000",
    AND(R1337&gt;=10000, R1337&lt;30000),"10,000 - 30,000",
    AND(R1337&gt;=30000, R1337&lt;60000),"30,000 - 60,000",
             (R1337&gt;60000),"&gt; 60,000"
)</f>
        <v>&gt; 60,000</v>
      </c>
    </row>
    <row r="1338" spans="18:19" x14ac:dyDescent="0.2">
      <c r="R1338">
        <v>169832</v>
      </c>
      <c r="S1338" t="str" cm="1">
        <f t="array" ref="S1338">_xlfn.IFS(
             (R1338&lt;10000),"&lt; 10,000",
    AND(R1338&gt;=10000, R1338&lt;30000),"10,000 - 30,000",
    AND(R1338&gt;=30000, R1338&lt;60000),"30,000 - 60,000",
             (R1338&gt;60000),"&gt; 60,000"
)</f>
        <v>&gt; 60,000</v>
      </c>
    </row>
    <row r="1339" spans="18:19" x14ac:dyDescent="0.2">
      <c r="R1339">
        <v>299872</v>
      </c>
      <c r="S1339" t="str" cm="1">
        <f t="array" ref="S1339">_xlfn.IFS(
             (R1339&lt;10000),"&lt; 10,000",
    AND(R1339&gt;=10000, R1339&lt;30000),"10,000 - 30,000",
    AND(R1339&gt;=30000, R1339&lt;60000),"30,000 - 60,000",
             (R1339&gt;60000),"&gt; 60,000"
)</f>
        <v>&gt; 60,000</v>
      </c>
    </row>
    <row r="1340" spans="18:19" x14ac:dyDescent="0.2">
      <c r="R1340">
        <v>29178</v>
      </c>
      <c r="S1340" t="str" cm="1">
        <f t="array" ref="S1340">_xlfn.IFS(
             (R1340&lt;10000),"&lt; 10,000",
    AND(R1340&gt;=10000, R1340&lt;30000),"10,000 - 30,000",
    AND(R1340&gt;=30000, R1340&lt;60000),"30,000 - 60,000",
             (R1340&gt;60000),"&gt; 60,000"
)</f>
        <v>10,000 - 30,000</v>
      </c>
    </row>
    <row r="1341" spans="18:19" x14ac:dyDescent="0.2">
      <c r="R1341">
        <v>120489</v>
      </c>
      <c r="S1341" t="str" cm="1">
        <f t="array" ref="S1341">_xlfn.IFS(
             (R1341&lt;10000),"&lt; 10,000",
    AND(R1341&gt;=10000, R1341&lt;30000),"10,000 - 30,000",
    AND(R1341&gt;=30000, R1341&lt;60000),"30,000 - 60,000",
             (R1341&gt;60000),"&gt; 60,000"
)</f>
        <v>&gt; 60,000</v>
      </c>
    </row>
    <row r="1342" spans="18:19" x14ac:dyDescent="0.2">
      <c r="R1342">
        <v>68912</v>
      </c>
      <c r="S1342" t="str" cm="1">
        <f t="array" ref="S1342">_xlfn.IFS(
             (R1342&lt;10000),"&lt; 10,000",
    AND(R1342&gt;=10000, R1342&lt;30000),"10,000 - 30,000",
    AND(R1342&gt;=30000, R1342&lt;60000),"30,000 - 60,000",
             (R1342&gt;60000),"&gt; 60,000"
)</f>
        <v>&gt; 60,000</v>
      </c>
    </row>
    <row r="1343" spans="18:19" x14ac:dyDescent="0.2">
      <c r="R1343">
        <v>35984</v>
      </c>
      <c r="S1343" t="str" cm="1">
        <f t="array" ref="S1343">_xlfn.IFS(
             (R1343&lt;10000),"&lt; 10,000",
    AND(R1343&gt;=10000, R1343&lt;30000),"10,000 - 30,000",
    AND(R1343&gt;=30000, R1343&lt;60000),"30,000 - 60,000",
             (R1343&gt;60000),"&gt; 60,000"
)</f>
        <v>30,000 - 60,000</v>
      </c>
    </row>
    <row r="1344" spans="18:19" x14ac:dyDescent="0.2">
      <c r="R1344">
        <v>269148</v>
      </c>
      <c r="S1344" t="str" cm="1">
        <f t="array" ref="S1344">_xlfn.IFS(
             (R1344&lt;10000),"&lt; 10,000",
    AND(R1344&gt;=10000, R1344&lt;30000),"10,000 - 30,000",
    AND(R1344&gt;=30000, R1344&lt;60000),"30,000 - 60,000",
             (R1344&gt;60000),"&gt; 60,000"
)</f>
        <v>&gt; 60,000</v>
      </c>
    </row>
    <row r="1345" spans="18:19" x14ac:dyDescent="0.2">
      <c r="R1345">
        <v>217311</v>
      </c>
      <c r="S1345" t="str" cm="1">
        <f t="array" ref="S1345">_xlfn.IFS(
             (R1345&lt;10000),"&lt; 10,000",
    AND(R1345&gt;=10000, R1345&lt;30000),"10,000 - 30,000",
    AND(R1345&gt;=30000, R1345&lt;60000),"30,000 - 60,000",
             (R1345&gt;60000),"&gt; 60,000"
)</f>
        <v>&gt; 60,000</v>
      </c>
    </row>
    <row r="1346" spans="18:19" x14ac:dyDescent="0.2">
      <c r="R1346">
        <v>175163</v>
      </c>
      <c r="S1346" t="str" cm="1">
        <f t="array" ref="S1346">_xlfn.IFS(
             (R1346&lt;10000),"&lt; 10,000",
    AND(R1346&gt;=10000, R1346&lt;30000),"10,000 - 30,000",
    AND(R1346&gt;=30000, R1346&lt;60000),"30,000 - 60,000",
             (R1346&gt;60000),"&gt; 60,000"
)</f>
        <v>&gt; 60,000</v>
      </c>
    </row>
    <row r="1347" spans="18:19" x14ac:dyDescent="0.2">
      <c r="R1347">
        <v>65766</v>
      </c>
      <c r="S1347" t="str" cm="1">
        <f t="array" ref="S1347">_xlfn.IFS(
             (R1347&lt;10000),"&lt; 10,000",
    AND(R1347&gt;=10000, R1347&lt;30000),"10,000 - 30,000",
    AND(R1347&gt;=30000, R1347&lt;60000),"30,000 - 60,000",
             (R1347&gt;60000),"&gt; 60,000"
)</f>
        <v>&gt; 60,000</v>
      </c>
    </row>
    <row r="1348" spans="18:19" x14ac:dyDescent="0.2">
      <c r="R1348">
        <v>287222</v>
      </c>
      <c r="S1348" t="str" cm="1">
        <f t="array" ref="S1348">_xlfn.IFS(
             (R1348&lt;10000),"&lt; 10,000",
    AND(R1348&gt;=10000, R1348&lt;30000),"10,000 - 30,000",
    AND(R1348&gt;=30000, R1348&lt;60000),"30,000 - 60,000",
             (R1348&gt;60000),"&gt; 60,000"
)</f>
        <v>&gt; 60,000</v>
      </c>
    </row>
    <row r="1349" spans="18:19" x14ac:dyDescent="0.2">
      <c r="R1349">
        <v>260437</v>
      </c>
      <c r="S1349" t="str" cm="1">
        <f t="array" ref="S1349">_xlfn.IFS(
             (R1349&lt;10000),"&lt; 10,000",
    AND(R1349&gt;=10000, R1349&lt;30000),"10,000 - 30,000",
    AND(R1349&gt;=30000, R1349&lt;60000),"30,000 - 60,000",
             (R1349&gt;60000),"&gt; 60,000"
)</f>
        <v>&gt; 60,000</v>
      </c>
    </row>
    <row r="1350" spans="18:19" x14ac:dyDescent="0.2">
      <c r="R1350">
        <v>272984</v>
      </c>
      <c r="S1350" t="str" cm="1">
        <f t="array" ref="S1350">_xlfn.IFS(
             (R1350&lt;10000),"&lt; 10,000",
    AND(R1350&gt;=10000, R1350&lt;30000),"10,000 - 30,000",
    AND(R1350&gt;=30000, R1350&lt;60000),"30,000 - 60,000",
             (R1350&gt;60000),"&gt; 60,000"
)</f>
        <v>&gt; 60,000</v>
      </c>
    </row>
    <row r="1351" spans="18:19" x14ac:dyDescent="0.2">
      <c r="R1351">
        <v>210479</v>
      </c>
      <c r="S1351" t="str" cm="1">
        <f t="array" ref="S1351">_xlfn.IFS(
             (R1351&lt;10000),"&lt; 10,000",
    AND(R1351&gt;=10000, R1351&lt;30000),"10,000 - 30,000",
    AND(R1351&gt;=30000, R1351&lt;60000),"30,000 - 60,000",
             (R1351&gt;60000),"&gt; 60,000"
)</f>
        <v>&gt; 60,000</v>
      </c>
    </row>
    <row r="1352" spans="18:19" x14ac:dyDescent="0.2">
      <c r="R1352">
        <v>169013</v>
      </c>
      <c r="S1352" t="str" cm="1">
        <f t="array" ref="S1352">_xlfn.IFS(
             (R1352&lt;10000),"&lt; 10,000",
    AND(R1352&gt;=10000, R1352&lt;30000),"10,000 - 30,000",
    AND(R1352&gt;=30000, R1352&lt;60000),"30,000 - 60,000",
             (R1352&gt;60000),"&gt; 60,000"
)</f>
        <v>&gt; 60,000</v>
      </c>
    </row>
    <row r="1353" spans="18:19" x14ac:dyDescent="0.2">
      <c r="R1353">
        <v>59054</v>
      </c>
      <c r="S1353" t="str" cm="1">
        <f t="array" ref="S1353">_xlfn.IFS(
             (R1353&lt;10000),"&lt; 10,000",
    AND(R1353&gt;=10000, R1353&lt;30000),"10,000 - 30,000",
    AND(R1353&gt;=30000, R1353&lt;60000),"30,000 - 60,000",
             (R1353&gt;60000),"&gt; 60,000"
)</f>
        <v>30,000 - 60,000</v>
      </c>
    </row>
    <row r="1354" spans="18:19" x14ac:dyDescent="0.2">
      <c r="R1354">
        <v>119893</v>
      </c>
      <c r="S1354" t="str" cm="1">
        <f t="array" ref="S1354">_xlfn.IFS(
             (R1354&lt;10000),"&lt; 10,000",
    AND(R1354&gt;=10000, R1354&lt;30000),"10,000 - 30,000",
    AND(R1354&gt;=30000, R1354&lt;60000),"30,000 - 60,000",
             (R1354&gt;60000),"&gt; 60,000"
)</f>
        <v>&gt; 60,000</v>
      </c>
    </row>
    <row r="1355" spans="18:19" x14ac:dyDescent="0.2">
      <c r="R1355">
        <v>269108</v>
      </c>
      <c r="S1355" t="str" cm="1">
        <f t="array" ref="S1355">_xlfn.IFS(
             (R1355&lt;10000),"&lt; 10,000",
    AND(R1355&gt;=10000, R1355&lt;30000),"10,000 - 30,000",
    AND(R1355&gt;=30000, R1355&lt;60000),"30,000 - 60,000",
             (R1355&gt;60000),"&gt; 60,000"
)</f>
        <v>&gt; 60,000</v>
      </c>
    </row>
    <row r="1356" spans="18:19" x14ac:dyDescent="0.2">
      <c r="R1356">
        <v>228873</v>
      </c>
      <c r="S1356" t="str" cm="1">
        <f t="array" ref="S1356">_xlfn.IFS(
             (R1356&lt;10000),"&lt; 10,000",
    AND(R1356&gt;=10000, R1356&lt;30000),"10,000 - 30,000",
    AND(R1356&gt;=30000, R1356&lt;60000),"30,000 - 60,000",
             (R1356&gt;60000),"&gt; 60,000"
)</f>
        <v>&gt; 60,000</v>
      </c>
    </row>
    <row r="1357" spans="18:19" x14ac:dyDescent="0.2">
      <c r="R1357">
        <v>209373</v>
      </c>
      <c r="S1357" t="str" cm="1">
        <f t="array" ref="S1357">_xlfn.IFS(
             (R1357&lt;10000),"&lt; 10,000",
    AND(R1357&gt;=10000, R1357&lt;30000),"10,000 - 30,000",
    AND(R1357&gt;=30000, R1357&lt;60000),"30,000 - 60,000",
             (R1357&gt;60000),"&gt; 60,000"
)</f>
        <v>&gt; 60,000</v>
      </c>
    </row>
    <row r="1358" spans="18:19" x14ac:dyDescent="0.2">
      <c r="R1358">
        <v>225497</v>
      </c>
      <c r="S1358" t="str" cm="1">
        <f t="array" ref="S1358">_xlfn.IFS(
             (R1358&lt;10000),"&lt; 10,000",
    AND(R1358&gt;=10000, R1358&lt;30000),"10,000 - 30,000",
    AND(R1358&gt;=30000, R1358&lt;60000),"30,000 - 60,000",
             (R1358&gt;60000),"&gt; 60,000"
)</f>
        <v>&gt; 60,000</v>
      </c>
    </row>
    <row r="1359" spans="18:19" x14ac:dyDescent="0.2">
      <c r="R1359">
        <v>20535</v>
      </c>
      <c r="S1359" t="str" cm="1">
        <f t="array" ref="S1359">_xlfn.IFS(
             (R1359&lt;10000),"&lt; 10,000",
    AND(R1359&gt;=10000, R1359&lt;30000),"10,000 - 30,000",
    AND(R1359&gt;=30000, R1359&lt;60000),"30,000 - 60,000",
             (R1359&gt;60000),"&gt; 60,000"
)</f>
        <v>10,000 - 30,000</v>
      </c>
    </row>
    <row r="1360" spans="18:19" x14ac:dyDescent="0.2">
      <c r="R1360">
        <v>106223</v>
      </c>
      <c r="S1360" t="str" cm="1">
        <f t="array" ref="S1360">_xlfn.IFS(
             (R1360&lt;10000),"&lt; 10,000",
    AND(R1360&gt;=10000, R1360&lt;30000),"10,000 - 30,000",
    AND(R1360&gt;=30000, R1360&lt;60000),"30,000 - 60,000",
             (R1360&gt;60000),"&gt; 60,000"
)</f>
        <v>&gt; 60,000</v>
      </c>
    </row>
    <row r="1361" spans="18:19" x14ac:dyDescent="0.2">
      <c r="R1361">
        <v>1639</v>
      </c>
      <c r="S1361" t="str" cm="1">
        <f t="array" ref="S1361">_xlfn.IFS(
             (R1361&lt;10000),"&lt; 10,000",
    AND(R1361&gt;=10000, R1361&lt;30000),"10,000 - 30,000",
    AND(R1361&gt;=30000, R1361&lt;60000),"30,000 - 60,000",
             (R1361&gt;60000),"&gt; 60,000"
)</f>
        <v>&lt; 10,000</v>
      </c>
    </row>
    <row r="1362" spans="18:19" x14ac:dyDescent="0.2">
      <c r="R1362">
        <v>277609</v>
      </c>
      <c r="S1362" t="str" cm="1">
        <f t="array" ref="S1362">_xlfn.IFS(
             (R1362&lt;10000),"&lt; 10,000",
    AND(R1362&gt;=10000, R1362&lt;30000),"10,000 - 30,000",
    AND(R1362&gt;=30000, R1362&lt;60000),"30,000 - 60,000",
             (R1362&gt;60000),"&gt; 60,000"
)</f>
        <v>&gt; 60,000</v>
      </c>
    </row>
    <row r="1363" spans="18:19" x14ac:dyDescent="0.2">
      <c r="R1363">
        <v>83722</v>
      </c>
      <c r="S1363" t="str" cm="1">
        <f t="array" ref="S1363">_xlfn.IFS(
             (R1363&lt;10000),"&lt; 10,000",
    AND(R1363&gt;=10000, R1363&lt;30000),"10,000 - 30,000",
    AND(R1363&gt;=30000, R1363&lt;60000),"30,000 - 60,000",
             (R1363&gt;60000),"&gt; 60,000"
)</f>
        <v>&gt; 60,000</v>
      </c>
    </row>
    <row r="1364" spans="18:19" x14ac:dyDescent="0.2">
      <c r="R1364">
        <v>43859</v>
      </c>
      <c r="S1364" t="str" cm="1">
        <f t="array" ref="S1364">_xlfn.IFS(
             (R1364&lt;10000),"&lt; 10,000",
    AND(R1364&gt;=10000, R1364&lt;30000),"10,000 - 30,000",
    AND(R1364&gt;=30000, R1364&lt;60000),"30,000 - 60,000",
             (R1364&gt;60000),"&gt; 60,000"
)</f>
        <v>30,000 - 60,000</v>
      </c>
    </row>
    <row r="1365" spans="18:19" x14ac:dyDescent="0.2">
      <c r="R1365">
        <v>12159</v>
      </c>
      <c r="S1365" t="str" cm="1">
        <f t="array" ref="S1365">_xlfn.IFS(
             (R1365&lt;10000),"&lt; 10,000",
    AND(R1365&gt;=10000, R1365&lt;30000),"10,000 - 30,000",
    AND(R1365&gt;=30000, R1365&lt;60000),"30,000 - 60,000",
             (R1365&gt;60000),"&gt; 60,000"
)</f>
        <v>10,000 - 30,000</v>
      </c>
    </row>
    <row r="1366" spans="18:19" x14ac:dyDescent="0.2">
      <c r="R1366">
        <v>118970</v>
      </c>
      <c r="S1366" t="str" cm="1">
        <f t="array" ref="S1366">_xlfn.IFS(
             (R1366&lt;10000),"&lt; 10,000",
    AND(R1366&gt;=10000, R1366&lt;30000),"10,000 - 30,000",
    AND(R1366&gt;=30000, R1366&lt;60000),"30,000 - 60,000",
             (R1366&gt;60000),"&gt; 60,000"
)</f>
        <v>&gt; 60,000</v>
      </c>
    </row>
    <row r="1367" spans="18:19" x14ac:dyDescent="0.2">
      <c r="R1367">
        <v>170433</v>
      </c>
      <c r="S1367" t="str" cm="1">
        <f t="array" ref="S1367">_xlfn.IFS(
             (R1367&lt;10000),"&lt; 10,000",
    AND(R1367&gt;=10000, R1367&lt;30000),"10,000 - 30,000",
    AND(R1367&gt;=30000, R1367&lt;60000),"30,000 - 60,000",
             (R1367&gt;60000),"&gt; 60,000"
)</f>
        <v>&gt; 60,000</v>
      </c>
    </row>
    <row r="1368" spans="18:19" x14ac:dyDescent="0.2">
      <c r="R1368">
        <v>297032</v>
      </c>
      <c r="S1368" t="str" cm="1">
        <f t="array" ref="S1368">_xlfn.IFS(
             (R1368&lt;10000),"&lt; 10,000",
    AND(R1368&gt;=10000, R1368&lt;30000),"10,000 - 30,000",
    AND(R1368&gt;=30000, R1368&lt;60000),"30,000 - 60,000",
             (R1368&gt;60000),"&gt; 60,000"
)</f>
        <v>&gt; 60,000</v>
      </c>
    </row>
    <row r="1369" spans="18:19" x14ac:dyDescent="0.2">
      <c r="R1369">
        <v>122987</v>
      </c>
      <c r="S1369" t="str" cm="1">
        <f t="array" ref="S1369">_xlfn.IFS(
             (R1369&lt;10000),"&lt; 10,000",
    AND(R1369&gt;=10000, R1369&lt;30000),"10,000 - 30,000",
    AND(R1369&gt;=30000, R1369&lt;60000),"30,000 - 60,000",
             (R1369&gt;60000),"&gt; 60,000"
)</f>
        <v>&gt; 60,000</v>
      </c>
    </row>
    <row r="1370" spans="18:19" x14ac:dyDescent="0.2">
      <c r="R1370">
        <v>145662</v>
      </c>
      <c r="S1370" t="str" cm="1">
        <f t="array" ref="S1370">_xlfn.IFS(
             (R1370&lt;10000),"&lt; 10,000",
    AND(R1370&gt;=10000, R1370&lt;30000),"10,000 - 30,000",
    AND(R1370&gt;=30000, R1370&lt;60000),"30,000 - 60,000",
             (R1370&gt;60000),"&gt; 60,000"
)</f>
        <v>&gt; 60,000</v>
      </c>
    </row>
    <row r="1371" spans="18:19" x14ac:dyDescent="0.2">
      <c r="R1371">
        <v>207893</v>
      </c>
      <c r="S1371" t="str" cm="1">
        <f t="array" ref="S1371">_xlfn.IFS(
             (R1371&lt;10000),"&lt; 10,000",
    AND(R1371&gt;=10000, R1371&lt;30000),"10,000 - 30,000",
    AND(R1371&gt;=30000, R1371&lt;60000),"30,000 - 60,000",
             (R1371&gt;60000),"&gt; 60,000"
)</f>
        <v>&gt; 60,000</v>
      </c>
    </row>
    <row r="1372" spans="18:19" x14ac:dyDescent="0.2">
      <c r="R1372">
        <v>116682</v>
      </c>
      <c r="S1372" t="str" cm="1">
        <f t="array" ref="S1372">_xlfn.IFS(
             (R1372&lt;10000),"&lt; 10,000",
    AND(R1372&gt;=10000, R1372&lt;30000),"10,000 - 30,000",
    AND(R1372&gt;=30000, R1372&lt;60000),"30,000 - 60,000",
             (R1372&gt;60000),"&gt; 60,000"
)</f>
        <v>&gt; 60,000</v>
      </c>
    </row>
    <row r="1373" spans="18:19" x14ac:dyDescent="0.2">
      <c r="R1373">
        <v>123732</v>
      </c>
      <c r="S1373" t="str" cm="1">
        <f t="array" ref="S1373">_xlfn.IFS(
             (R1373&lt;10000),"&lt; 10,000",
    AND(R1373&gt;=10000, R1373&lt;30000),"10,000 - 30,000",
    AND(R1373&gt;=30000, R1373&lt;60000),"30,000 - 60,000",
             (R1373&gt;60000),"&gt; 60,000"
)</f>
        <v>&gt; 60,000</v>
      </c>
    </row>
    <row r="1374" spans="18:19" x14ac:dyDescent="0.2">
      <c r="R1374">
        <v>34167</v>
      </c>
      <c r="S1374" t="str" cm="1">
        <f t="array" ref="S1374">_xlfn.IFS(
             (R1374&lt;10000),"&lt; 10,000",
    AND(R1374&gt;=10000, R1374&lt;30000),"10,000 - 30,000",
    AND(R1374&gt;=30000, R1374&lt;60000),"30,000 - 60,000",
             (R1374&gt;60000),"&gt; 60,000"
)</f>
        <v>30,000 - 60,000</v>
      </c>
    </row>
    <row r="1375" spans="18:19" x14ac:dyDescent="0.2">
      <c r="R1375">
        <v>19996</v>
      </c>
      <c r="S1375" t="str" cm="1">
        <f t="array" ref="S1375">_xlfn.IFS(
             (R1375&lt;10000),"&lt; 10,000",
    AND(R1375&gt;=10000, R1375&lt;30000),"10,000 - 30,000",
    AND(R1375&gt;=30000, R1375&lt;60000),"30,000 - 60,000",
             (R1375&gt;60000),"&gt; 60,000"
)</f>
        <v>10,000 - 30,000</v>
      </c>
    </row>
    <row r="1376" spans="18:19" x14ac:dyDescent="0.2">
      <c r="R1376">
        <v>206405</v>
      </c>
      <c r="S1376" t="str" cm="1">
        <f t="array" ref="S1376">_xlfn.IFS(
             (R1376&lt;10000),"&lt; 10,000",
    AND(R1376&gt;=10000, R1376&lt;30000),"10,000 - 30,000",
    AND(R1376&gt;=30000, R1376&lt;60000),"30,000 - 60,000",
             (R1376&gt;60000),"&gt; 60,000"
)</f>
        <v>&gt; 60,000</v>
      </c>
    </row>
    <row r="1377" spans="18:19" x14ac:dyDescent="0.2">
      <c r="R1377">
        <v>142494</v>
      </c>
      <c r="S1377" t="str" cm="1">
        <f t="array" ref="S1377">_xlfn.IFS(
             (R1377&lt;10000),"&lt; 10,000",
    AND(R1377&gt;=10000, R1377&lt;30000),"10,000 - 30,000",
    AND(R1377&gt;=30000, R1377&lt;60000),"30,000 - 60,000",
             (R1377&gt;60000),"&gt; 60,000"
)</f>
        <v>&gt; 60,000</v>
      </c>
    </row>
    <row r="1378" spans="18:19" x14ac:dyDescent="0.2">
      <c r="R1378">
        <v>173748</v>
      </c>
      <c r="S1378" t="str" cm="1">
        <f t="array" ref="S1378">_xlfn.IFS(
             (R1378&lt;10000),"&lt; 10,000",
    AND(R1378&gt;=10000, R1378&lt;30000),"10,000 - 30,000",
    AND(R1378&gt;=30000, R1378&lt;60000),"30,000 - 60,000",
             (R1378&gt;60000),"&gt; 60,000"
)</f>
        <v>&gt; 60,000</v>
      </c>
    </row>
    <row r="1379" spans="18:19" x14ac:dyDescent="0.2">
      <c r="R1379">
        <v>222661</v>
      </c>
      <c r="S1379" t="str" cm="1">
        <f t="array" ref="S1379">_xlfn.IFS(
             (R1379&lt;10000),"&lt; 10,000",
    AND(R1379&gt;=10000, R1379&lt;30000),"10,000 - 30,000",
    AND(R1379&gt;=30000, R1379&lt;60000),"30,000 - 60,000",
             (R1379&gt;60000),"&gt; 60,000"
)</f>
        <v>&gt; 60,000</v>
      </c>
    </row>
    <row r="1380" spans="18:19" x14ac:dyDescent="0.2">
      <c r="R1380">
        <v>102089</v>
      </c>
      <c r="S1380" t="str" cm="1">
        <f t="array" ref="S1380">_xlfn.IFS(
             (R1380&lt;10000),"&lt; 10,000",
    AND(R1380&gt;=10000, R1380&lt;30000),"10,000 - 30,000",
    AND(R1380&gt;=30000, R1380&lt;60000),"30,000 - 60,000",
             (R1380&gt;60000),"&gt; 60,000"
)</f>
        <v>&gt; 60,000</v>
      </c>
    </row>
    <row r="1381" spans="18:19" x14ac:dyDescent="0.2">
      <c r="R1381">
        <v>260479</v>
      </c>
      <c r="S1381" t="str" cm="1">
        <f t="array" ref="S1381">_xlfn.IFS(
             (R1381&lt;10000),"&lt; 10,000",
    AND(R1381&gt;=10000, R1381&lt;30000),"10,000 - 30,000",
    AND(R1381&gt;=30000, R1381&lt;60000),"30,000 - 60,000",
             (R1381&gt;60000),"&gt; 60,000"
)</f>
        <v>&gt; 60,000</v>
      </c>
    </row>
    <row r="1382" spans="18:19" x14ac:dyDescent="0.2">
      <c r="R1382">
        <v>278091</v>
      </c>
      <c r="S1382" t="str" cm="1">
        <f t="array" ref="S1382">_xlfn.IFS(
             (R1382&lt;10000),"&lt; 10,000",
    AND(R1382&gt;=10000, R1382&lt;30000),"10,000 - 30,000",
    AND(R1382&gt;=30000, R1382&lt;60000),"30,000 - 60,000",
             (R1382&gt;60000),"&gt; 60,000"
)</f>
        <v>&gt; 60,000</v>
      </c>
    </row>
    <row r="1383" spans="18:19" x14ac:dyDescent="0.2">
      <c r="R1383">
        <v>207321</v>
      </c>
      <c r="S1383" t="str" cm="1">
        <f t="array" ref="S1383">_xlfn.IFS(
             (R1383&lt;10000),"&lt; 10,000",
    AND(R1383&gt;=10000, R1383&lt;30000),"10,000 - 30,000",
    AND(R1383&gt;=30000, R1383&lt;60000),"30,000 - 60,000",
             (R1383&gt;60000),"&gt; 60,000"
)</f>
        <v>&gt; 60,000</v>
      </c>
    </row>
    <row r="1384" spans="18:19" x14ac:dyDescent="0.2">
      <c r="R1384">
        <v>230958</v>
      </c>
      <c r="S1384" t="str" cm="1">
        <f t="array" ref="S1384">_xlfn.IFS(
             (R1384&lt;10000),"&lt; 10,000",
    AND(R1384&gt;=10000, R1384&lt;30000),"10,000 - 30,000",
    AND(R1384&gt;=30000, R1384&lt;60000),"30,000 - 60,000",
             (R1384&gt;60000),"&gt; 60,000"
)</f>
        <v>&gt; 60,000</v>
      </c>
    </row>
    <row r="1385" spans="18:19" x14ac:dyDescent="0.2">
      <c r="R1385">
        <v>65084</v>
      </c>
      <c r="S1385" t="str" cm="1">
        <f t="array" ref="S1385">_xlfn.IFS(
             (R1385&lt;10000),"&lt; 10,000",
    AND(R1385&gt;=10000, R1385&lt;30000),"10,000 - 30,000",
    AND(R1385&gt;=30000, R1385&lt;60000),"30,000 - 60,000",
             (R1385&gt;60000),"&gt; 60,000"
)</f>
        <v>&gt; 60,000</v>
      </c>
    </row>
    <row r="1386" spans="18:19" x14ac:dyDescent="0.2">
      <c r="R1386">
        <v>97612</v>
      </c>
      <c r="S1386" t="str" cm="1">
        <f t="array" ref="S1386">_xlfn.IFS(
             (R1386&lt;10000),"&lt; 10,000",
    AND(R1386&gt;=10000, R1386&lt;30000),"10,000 - 30,000",
    AND(R1386&gt;=30000, R1386&lt;60000),"30,000 - 60,000",
             (R1386&gt;60000),"&gt; 60,000"
)</f>
        <v>&gt; 60,000</v>
      </c>
    </row>
    <row r="1387" spans="18:19" x14ac:dyDescent="0.2">
      <c r="R1387">
        <v>73151</v>
      </c>
      <c r="S1387" t="str" cm="1">
        <f t="array" ref="S1387">_xlfn.IFS(
             (R1387&lt;10000),"&lt; 10,000",
    AND(R1387&gt;=10000, R1387&lt;30000),"10,000 - 30,000",
    AND(R1387&gt;=30000, R1387&lt;60000),"30,000 - 60,000",
             (R1387&gt;60000),"&gt; 60,000"
)</f>
        <v>&gt; 60,000</v>
      </c>
    </row>
    <row r="1388" spans="18:19" x14ac:dyDescent="0.2">
      <c r="R1388">
        <v>210158</v>
      </c>
      <c r="S1388" t="str" cm="1">
        <f t="array" ref="S1388">_xlfn.IFS(
             (R1388&lt;10000),"&lt; 10,000",
    AND(R1388&gt;=10000, R1388&lt;30000),"10,000 - 30,000",
    AND(R1388&gt;=30000, R1388&lt;60000),"30,000 - 60,000",
             (R1388&gt;60000),"&gt; 60,000"
)</f>
        <v>&gt; 60,000</v>
      </c>
    </row>
    <row r="1389" spans="18:19" x14ac:dyDescent="0.2">
      <c r="R1389">
        <v>244698</v>
      </c>
      <c r="S1389" t="str" cm="1">
        <f t="array" ref="S1389">_xlfn.IFS(
             (R1389&lt;10000),"&lt; 10,000",
    AND(R1389&gt;=10000, R1389&lt;30000),"10,000 - 30,000",
    AND(R1389&gt;=30000, R1389&lt;60000),"30,000 - 60,000",
             (R1389&gt;60000),"&gt; 60,000"
)</f>
        <v>&gt; 60,000</v>
      </c>
    </row>
    <row r="1390" spans="18:19" x14ac:dyDescent="0.2">
      <c r="R1390">
        <v>274304</v>
      </c>
      <c r="S1390" t="str" cm="1">
        <f t="array" ref="S1390">_xlfn.IFS(
             (R1390&lt;10000),"&lt; 10,000",
    AND(R1390&gt;=10000, R1390&lt;30000),"10,000 - 30,000",
    AND(R1390&gt;=30000, R1390&lt;60000),"30,000 - 60,000",
             (R1390&gt;60000),"&gt; 60,000"
)</f>
        <v>&gt; 60,000</v>
      </c>
    </row>
    <row r="1391" spans="18:19" x14ac:dyDescent="0.2">
      <c r="R1391">
        <v>154684</v>
      </c>
      <c r="S1391" t="str" cm="1">
        <f t="array" ref="S1391">_xlfn.IFS(
             (R1391&lt;10000),"&lt; 10,000",
    AND(R1391&gt;=10000, R1391&lt;30000),"10,000 - 30,000",
    AND(R1391&gt;=30000, R1391&lt;60000),"30,000 - 60,000",
             (R1391&gt;60000),"&gt; 60,000"
)</f>
        <v>&gt; 60,000</v>
      </c>
    </row>
    <row r="1392" spans="18:19" x14ac:dyDescent="0.2">
      <c r="R1392">
        <v>149337</v>
      </c>
      <c r="S1392" t="str" cm="1">
        <f t="array" ref="S1392">_xlfn.IFS(
             (R1392&lt;10000),"&lt; 10,000",
    AND(R1392&gt;=10000, R1392&lt;30000),"10,000 - 30,000",
    AND(R1392&gt;=30000, R1392&lt;60000),"30,000 - 60,000",
             (R1392&gt;60000),"&gt; 60,000"
)</f>
        <v>&gt; 60,000</v>
      </c>
    </row>
    <row r="1393" spans="18:19" x14ac:dyDescent="0.2">
      <c r="R1393">
        <v>271248</v>
      </c>
      <c r="S1393" t="str" cm="1">
        <f t="array" ref="S1393">_xlfn.IFS(
             (R1393&lt;10000),"&lt; 10,000",
    AND(R1393&gt;=10000, R1393&lt;30000),"10,000 - 30,000",
    AND(R1393&gt;=30000, R1393&lt;60000),"30,000 - 60,000",
             (R1393&gt;60000),"&gt; 60,000"
)</f>
        <v>&gt; 60,000</v>
      </c>
    </row>
    <row r="1394" spans="18:19" x14ac:dyDescent="0.2">
      <c r="R1394">
        <v>98962</v>
      </c>
      <c r="S1394" t="str" cm="1">
        <f t="array" ref="S1394">_xlfn.IFS(
             (R1394&lt;10000),"&lt; 10,000",
    AND(R1394&gt;=10000, R1394&lt;30000),"10,000 - 30,000",
    AND(R1394&gt;=30000, R1394&lt;60000),"30,000 - 60,000",
             (R1394&gt;60000),"&gt; 60,000"
)</f>
        <v>&gt; 60,000</v>
      </c>
    </row>
    <row r="1395" spans="18:19" x14ac:dyDescent="0.2">
      <c r="R1395">
        <v>164120</v>
      </c>
      <c r="S1395" t="str" cm="1">
        <f t="array" ref="S1395">_xlfn.IFS(
             (R1395&lt;10000),"&lt; 10,000",
    AND(R1395&gt;=10000, R1395&lt;30000),"10,000 - 30,000",
    AND(R1395&gt;=30000, R1395&lt;60000),"30,000 - 60,000",
             (R1395&gt;60000),"&gt; 60,000"
)</f>
        <v>&gt; 60,000</v>
      </c>
    </row>
    <row r="1396" spans="18:19" x14ac:dyDescent="0.2">
      <c r="R1396">
        <v>24515</v>
      </c>
      <c r="S1396" t="str" cm="1">
        <f t="array" ref="S1396">_xlfn.IFS(
             (R1396&lt;10000),"&lt; 10,000",
    AND(R1396&gt;=10000, R1396&lt;30000),"10,000 - 30,000",
    AND(R1396&gt;=30000, R1396&lt;60000),"30,000 - 60,000",
             (R1396&gt;60000),"&gt; 60,000"
)</f>
        <v>10,000 - 30,000</v>
      </c>
    </row>
    <row r="1397" spans="18:19" x14ac:dyDescent="0.2">
      <c r="R1397">
        <v>180980</v>
      </c>
      <c r="S1397" t="str" cm="1">
        <f t="array" ref="S1397">_xlfn.IFS(
             (R1397&lt;10000),"&lt; 10,000",
    AND(R1397&gt;=10000, R1397&lt;30000),"10,000 - 30,000",
    AND(R1397&gt;=30000, R1397&lt;60000),"30,000 - 60,000",
             (R1397&gt;60000),"&gt; 60,000"
)</f>
        <v>&gt; 60,000</v>
      </c>
    </row>
    <row r="1398" spans="18:19" x14ac:dyDescent="0.2">
      <c r="R1398">
        <v>42460</v>
      </c>
      <c r="S1398" t="str" cm="1">
        <f t="array" ref="S1398">_xlfn.IFS(
             (R1398&lt;10000),"&lt; 10,000",
    AND(R1398&gt;=10000, R1398&lt;30000),"10,000 - 30,000",
    AND(R1398&gt;=30000, R1398&lt;60000),"30,000 - 60,000",
             (R1398&gt;60000),"&gt; 60,000"
)</f>
        <v>30,000 - 60,000</v>
      </c>
    </row>
    <row r="1399" spans="18:19" x14ac:dyDescent="0.2">
      <c r="R1399">
        <v>14853</v>
      </c>
      <c r="S1399" t="str" cm="1">
        <f t="array" ref="S1399">_xlfn.IFS(
             (R1399&lt;10000),"&lt; 10,000",
    AND(R1399&gt;=10000, R1399&lt;30000),"10,000 - 30,000",
    AND(R1399&gt;=30000, R1399&lt;60000),"30,000 - 60,000",
             (R1399&gt;60000),"&gt; 60,000"
)</f>
        <v>10,000 - 30,000</v>
      </c>
    </row>
    <row r="1400" spans="18:19" x14ac:dyDescent="0.2">
      <c r="R1400">
        <v>70286</v>
      </c>
      <c r="S1400" t="str" cm="1">
        <f t="array" ref="S1400">_xlfn.IFS(
             (R1400&lt;10000),"&lt; 10,000",
    AND(R1400&gt;=10000, R1400&lt;30000),"10,000 - 30,000",
    AND(R1400&gt;=30000, R1400&lt;60000),"30,000 - 60,000",
             (R1400&gt;60000),"&gt; 60,000"
)</f>
        <v>&gt; 60,000</v>
      </c>
    </row>
    <row r="1401" spans="18:19" x14ac:dyDescent="0.2">
      <c r="R1401">
        <v>270864</v>
      </c>
      <c r="S1401" t="str" cm="1">
        <f t="array" ref="S1401">_xlfn.IFS(
             (R1401&lt;10000),"&lt; 10,000",
    AND(R1401&gt;=10000, R1401&lt;30000),"10,000 - 30,000",
    AND(R1401&gt;=30000, R1401&lt;60000),"30,000 - 60,000",
             (R1401&gt;60000),"&gt; 60,000"
)</f>
        <v>&gt; 60,000</v>
      </c>
    </row>
    <row r="1402" spans="18:19" x14ac:dyDescent="0.2">
      <c r="R1402">
        <v>126329</v>
      </c>
      <c r="S1402" t="str" cm="1">
        <f t="array" ref="S1402">_xlfn.IFS(
             (R1402&lt;10000),"&lt; 10,000",
    AND(R1402&gt;=10000, R1402&lt;30000),"10,000 - 30,000",
    AND(R1402&gt;=30000, R1402&lt;60000),"30,000 - 60,000",
             (R1402&gt;60000),"&gt; 60,000"
)</f>
        <v>&gt; 60,000</v>
      </c>
    </row>
    <row r="1403" spans="18:19" x14ac:dyDescent="0.2">
      <c r="R1403">
        <v>226739</v>
      </c>
      <c r="S1403" t="str" cm="1">
        <f t="array" ref="S1403">_xlfn.IFS(
             (R1403&lt;10000),"&lt; 10,000",
    AND(R1403&gt;=10000, R1403&lt;30000),"10,000 - 30,000",
    AND(R1403&gt;=30000, R1403&lt;60000),"30,000 - 60,000",
             (R1403&gt;60000),"&gt; 60,000"
)</f>
        <v>&gt; 60,000</v>
      </c>
    </row>
    <row r="1404" spans="18:19" x14ac:dyDescent="0.2">
      <c r="R1404">
        <v>274401</v>
      </c>
      <c r="S1404" t="str" cm="1">
        <f t="array" ref="S1404">_xlfn.IFS(
             (R1404&lt;10000),"&lt; 10,000",
    AND(R1404&gt;=10000, R1404&lt;30000),"10,000 - 30,000",
    AND(R1404&gt;=30000, R1404&lt;60000),"30,000 - 60,000",
             (R1404&gt;60000),"&gt; 60,000"
)</f>
        <v>&gt; 60,000</v>
      </c>
    </row>
    <row r="1405" spans="18:19" x14ac:dyDescent="0.2">
      <c r="R1405">
        <v>227696</v>
      </c>
      <c r="S1405" t="str" cm="1">
        <f t="array" ref="S1405">_xlfn.IFS(
             (R1405&lt;10000),"&lt; 10,000",
    AND(R1405&gt;=10000, R1405&lt;30000),"10,000 - 30,000",
    AND(R1405&gt;=30000, R1405&lt;60000),"30,000 - 60,000",
             (R1405&gt;60000),"&gt; 60,000"
)</f>
        <v>&gt; 60,000</v>
      </c>
    </row>
    <row r="1406" spans="18:19" x14ac:dyDescent="0.2">
      <c r="R1406">
        <v>74492</v>
      </c>
      <c r="S1406" t="str" cm="1">
        <f t="array" ref="S1406">_xlfn.IFS(
             (R1406&lt;10000),"&lt; 10,000",
    AND(R1406&gt;=10000, R1406&lt;30000),"10,000 - 30,000",
    AND(R1406&gt;=30000, R1406&lt;60000),"30,000 - 60,000",
             (R1406&gt;60000),"&gt; 60,000"
)</f>
        <v>&gt; 60,000</v>
      </c>
    </row>
    <row r="1407" spans="18:19" x14ac:dyDescent="0.2">
      <c r="R1407">
        <v>135747</v>
      </c>
      <c r="S1407" t="str" cm="1">
        <f t="array" ref="S1407">_xlfn.IFS(
             (R1407&lt;10000),"&lt; 10,000",
    AND(R1407&gt;=10000, R1407&lt;30000),"10,000 - 30,000",
    AND(R1407&gt;=30000, R1407&lt;60000),"30,000 - 60,000",
             (R1407&gt;60000),"&gt; 60,000"
)</f>
        <v>&gt; 60,000</v>
      </c>
    </row>
    <row r="1408" spans="18:19" x14ac:dyDescent="0.2">
      <c r="R1408">
        <v>30805</v>
      </c>
      <c r="S1408" t="str" cm="1">
        <f t="array" ref="S1408">_xlfn.IFS(
             (R1408&lt;10000),"&lt; 10,000",
    AND(R1408&gt;=10000, R1408&lt;30000),"10,000 - 30,000",
    AND(R1408&gt;=30000, R1408&lt;60000),"30,000 - 60,000",
             (R1408&gt;60000),"&gt; 60,000"
)</f>
        <v>30,000 - 60,000</v>
      </c>
    </row>
    <row r="1409" spans="18:19" x14ac:dyDescent="0.2">
      <c r="R1409">
        <v>199403</v>
      </c>
      <c r="S1409" t="str" cm="1">
        <f t="array" ref="S1409">_xlfn.IFS(
             (R1409&lt;10000),"&lt; 10,000",
    AND(R1409&gt;=10000, R1409&lt;30000),"10,000 - 30,000",
    AND(R1409&gt;=30000, R1409&lt;60000),"30,000 - 60,000",
             (R1409&gt;60000),"&gt; 60,000"
)</f>
        <v>&gt; 60,000</v>
      </c>
    </row>
    <row r="1410" spans="18:19" x14ac:dyDescent="0.2">
      <c r="R1410">
        <v>289881</v>
      </c>
      <c r="S1410" t="str" cm="1">
        <f t="array" ref="S1410">_xlfn.IFS(
             (R1410&lt;10000),"&lt; 10,000",
    AND(R1410&gt;=10000, R1410&lt;30000),"10,000 - 30,000",
    AND(R1410&gt;=30000, R1410&lt;60000),"30,000 - 60,000",
             (R1410&gt;60000),"&gt; 60,000"
)</f>
        <v>&gt; 60,000</v>
      </c>
    </row>
    <row r="1411" spans="18:19" x14ac:dyDescent="0.2">
      <c r="R1411">
        <v>292227</v>
      </c>
      <c r="S1411" t="str" cm="1">
        <f t="array" ref="S1411">_xlfn.IFS(
             (R1411&lt;10000),"&lt; 10,000",
    AND(R1411&gt;=10000, R1411&lt;30000),"10,000 - 30,000",
    AND(R1411&gt;=30000, R1411&lt;60000),"30,000 - 60,000",
             (R1411&gt;60000),"&gt; 60,000"
)</f>
        <v>&gt; 60,000</v>
      </c>
    </row>
    <row r="1412" spans="18:19" x14ac:dyDescent="0.2">
      <c r="R1412">
        <v>110132</v>
      </c>
      <c r="S1412" t="str" cm="1">
        <f t="array" ref="S1412">_xlfn.IFS(
             (R1412&lt;10000),"&lt; 10,000",
    AND(R1412&gt;=10000, R1412&lt;30000),"10,000 - 30,000",
    AND(R1412&gt;=30000, R1412&lt;60000),"30,000 - 60,000",
             (R1412&gt;60000),"&gt; 60,000"
)</f>
        <v>&gt; 60,000</v>
      </c>
    </row>
    <row r="1413" spans="18:19" x14ac:dyDescent="0.2">
      <c r="R1413">
        <v>289316</v>
      </c>
      <c r="S1413" t="str" cm="1">
        <f t="array" ref="S1413">_xlfn.IFS(
             (R1413&lt;10000),"&lt; 10,000",
    AND(R1413&gt;=10000, R1413&lt;30000),"10,000 - 30,000",
    AND(R1413&gt;=30000, R1413&lt;60000),"30,000 - 60,000",
             (R1413&gt;60000),"&gt; 60,000"
)</f>
        <v>&gt; 60,000</v>
      </c>
    </row>
    <row r="1414" spans="18:19" x14ac:dyDescent="0.2">
      <c r="R1414">
        <v>281596</v>
      </c>
      <c r="S1414" t="str" cm="1">
        <f t="array" ref="S1414">_xlfn.IFS(
             (R1414&lt;10000),"&lt; 10,000",
    AND(R1414&gt;=10000, R1414&lt;30000),"10,000 - 30,000",
    AND(R1414&gt;=30000, R1414&lt;60000),"30,000 - 60,000",
             (R1414&gt;60000),"&gt; 60,000"
)</f>
        <v>&gt; 60,000</v>
      </c>
    </row>
    <row r="1415" spans="18:19" x14ac:dyDescent="0.2">
      <c r="R1415">
        <v>28657</v>
      </c>
      <c r="S1415" t="str" cm="1">
        <f t="array" ref="S1415">_xlfn.IFS(
             (R1415&lt;10000),"&lt; 10,000",
    AND(R1415&gt;=10000, R1415&lt;30000),"10,000 - 30,000",
    AND(R1415&gt;=30000, R1415&lt;60000),"30,000 - 60,000",
             (R1415&gt;60000),"&gt; 60,000"
)</f>
        <v>10,000 - 30,000</v>
      </c>
    </row>
    <row r="1416" spans="18:19" x14ac:dyDescent="0.2">
      <c r="R1416">
        <v>209694</v>
      </c>
      <c r="S1416" t="str" cm="1">
        <f t="array" ref="S1416">_xlfn.IFS(
             (R1416&lt;10000),"&lt; 10,000",
    AND(R1416&gt;=10000, R1416&lt;30000),"10,000 - 30,000",
    AND(R1416&gt;=30000, R1416&lt;60000),"30,000 - 60,000",
             (R1416&gt;60000),"&gt; 60,000"
)</f>
        <v>&gt; 60,000</v>
      </c>
    </row>
    <row r="1417" spans="18:19" x14ac:dyDescent="0.2">
      <c r="R1417">
        <v>296480</v>
      </c>
      <c r="S1417" t="str" cm="1">
        <f t="array" ref="S1417">_xlfn.IFS(
             (R1417&lt;10000),"&lt; 10,000",
    AND(R1417&gt;=10000, R1417&lt;30000),"10,000 - 30,000",
    AND(R1417&gt;=30000, R1417&lt;60000),"30,000 - 60,000",
             (R1417&gt;60000),"&gt; 60,000"
)</f>
        <v>&gt; 60,000</v>
      </c>
    </row>
    <row r="1418" spans="18:19" x14ac:dyDescent="0.2">
      <c r="R1418">
        <v>193425</v>
      </c>
      <c r="S1418" t="str" cm="1">
        <f t="array" ref="S1418">_xlfn.IFS(
             (R1418&lt;10000),"&lt; 10,000",
    AND(R1418&gt;=10000, R1418&lt;30000),"10,000 - 30,000",
    AND(R1418&gt;=30000, R1418&lt;60000),"30,000 - 60,000",
             (R1418&gt;60000),"&gt; 60,000"
)</f>
        <v>&gt; 60,000</v>
      </c>
    </row>
    <row r="1419" spans="18:19" x14ac:dyDescent="0.2">
      <c r="R1419">
        <v>142028</v>
      </c>
      <c r="S1419" t="str" cm="1">
        <f t="array" ref="S1419">_xlfn.IFS(
             (R1419&lt;10000),"&lt; 10,000",
    AND(R1419&gt;=10000, R1419&lt;30000),"10,000 - 30,000",
    AND(R1419&gt;=30000, R1419&lt;60000),"30,000 - 60,000",
             (R1419&gt;60000),"&gt; 60,000"
)</f>
        <v>&gt; 60,000</v>
      </c>
    </row>
    <row r="1420" spans="18:19" x14ac:dyDescent="0.2">
      <c r="R1420">
        <v>12628</v>
      </c>
      <c r="S1420" t="str" cm="1">
        <f t="array" ref="S1420">_xlfn.IFS(
             (R1420&lt;10000),"&lt; 10,000",
    AND(R1420&gt;=10000, R1420&lt;30000),"10,000 - 30,000",
    AND(R1420&gt;=30000, R1420&lt;60000),"30,000 - 60,000",
             (R1420&gt;60000),"&gt; 60,000"
)</f>
        <v>10,000 - 30,000</v>
      </c>
    </row>
    <row r="1421" spans="18:19" x14ac:dyDescent="0.2">
      <c r="R1421">
        <v>91544</v>
      </c>
      <c r="S1421" t="str" cm="1">
        <f t="array" ref="S1421">_xlfn.IFS(
             (R1421&lt;10000),"&lt; 10,000",
    AND(R1421&gt;=10000, R1421&lt;30000),"10,000 - 30,000",
    AND(R1421&gt;=30000, R1421&lt;60000),"30,000 - 60,000",
             (R1421&gt;60000),"&gt; 60,000"
)</f>
        <v>&gt; 60,000</v>
      </c>
    </row>
    <row r="1422" spans="18:19" x14ac:dyDescent="0.2">
      <c r="R1422">
        <v>30188</v>
      </c>
      <c r="S1422" t="str" cm="1">
        <f t="array" ref="S1422">_xlfn.IFS(
             (R1422&lt;10000),"&lt; 10,000",
    AND(R1422&gt;=10000, R1422&lt;30000),"10,000 - 30,000",
    AND(R1422&gt;=30000, R1422&lt;60000),"30,000 - 60,000",
             (R1422&gt;60000),"&gt; 60,000"
)</f>
        <v>30,000 - 60,000</v>
      </c>
    </row>
    <row r="1423" spans="18:19" x14ac:dyDescent="0.2">
      <c r="R1423">
        <v>67192</v>
      </c>
      <c r="S1423" t="str" cm="1">
        <f t="array" ref="S1423">_xlfn.IFS(
             (R1423&lt;10000),"&lt; 10,000",
    AND(R1423&gt;=10000, R1423&lt;30000),"10,000 - 30,000",
    AND(R1423&gt;=30000, R1423&lt;60000),"30,000 - 60,000",
             (R1423&gt;60000),"&gt; 60,000"
)</f>
        <v>&gt; 60,000</v>
      </c>
    </row>
    <row r="1424" spans="18:19" x14ac:dyDescent="0.2">
      <c r="R1424">
        <v>248527</v>
      </c>
      <c r="S1424" t="str" cm="1">
        <f t="array" ref="S1424">_xlfn.IFS(
             (R1424&lt;10000),"&lt; 10,000",
    AND(R1424&gt;=10000, R1424&lt;30000),"10,000 - 30,000",
    AND(R1424&gt;=30000, R1424&lt;60000),"30,000 - 60,000",
             (R1424&gt;60000),"&gt; 60,000"
)</f>
        <v>&gt; 60,000</v>
      </c>
    </row>
    <row r="1425" spans="18:19" x14ac:dyDescent="0.2">
      <c r="R1425">
        <v>245888</v>
      </c>
      <c r="S1425" t="str" cm="1">
        <f t="array" ref="S1425">_xlfn.IFS(
             (R1425&lt;10000),"&lt; 10,000",
    AND(R1425&gt;=10000, R1425&lt;30000),"10,000 - 30,000",
    AND(R1425&gt;=30000, R1425&lt;60000),"30,000 - 60,000",
             (R1425&gt;60000),"&gt; 60,000"
)</f>
        <v>&gt; 60,000</v>
      </c>
    </row>
    <row r="1426" spans="18:19" x14ac:dyDescent="0.2">
      <c r="R1426">
        <v>153024</v>
      </c>
      <c r="S1426" t="str" cm="1">
        <f t="array" ref="S1426">_xlfn.IFS(
             (R1426&lt;10000),"&lt; 10,000",
    AND(R1426&gt;=10000, R1426&lt;30000),"10,000 - 30,000",
    AND(R1426&gt;=30000, R1426&lt;60000),"30,000 - 60,000",
             (R1426&gt;60000),"&gt; 60,000"
)</f>
        <v>&gt; 60,000</v>
      </c>
    </row>
    <row r="1427" spans="18:19" x14ac:dyDescent="0.2">
      <c r="R1427">
        <v>9847</v>
      </c>
      <c r="S1427" t="str" cm="1">
        <f t="array" ref="S1427">_xlfn.IFS(
             (R1427&lt;10000),"&lt; 10,000",
    AND(R1427&gt;=10000, R1427&lt;30000),"10,000 - 30,000",
    AND(R1427&gt;=30000, R1427&lt;60000),"30,000 - 60,000",
             (R1427&gt;60000),"&gt; 60,000"
)</f>
        <v>&lt; 10,000</v>
      </c>
    </row>
    <row r="1428" spans="18:19" x14ac:dyDescent="0.2">
      <c r="R1428">
        <v>40530</v>
      </c>
      <c r="S1428" t="str" cm="1">
        <f t="array" ref="S1428">_xlfn.IFS(
             (R1428&lt;10000),"&lt; 10,000",
    AND(R1428&gt;=10000, R1428&lt;30000),"10,000 - 30,000",
    AND(R1428&gt;=30000, R1428&lt;60000),"30,000 - 60,000",
             (R1428&gt;60000),"&gt; 60,000"
)</f>
        <v>30,000 - 60,000</v>
      </c>
    </row>
    <row r="1429" spans="18:19" x14ac:dyDescent="0.2">
      <c r="R1429">
        <v>189193</v>
      </c>
      <c r="S1429" t="str" cm="1">
        <f t="array" ref="S1429">_xlfn.IFS(
             (R1429&lt;10000),"&lt; 10,000",
    AND(R1429&gt;=10000, R1429&lt;30000),"10,000 - 30,000",
    AND(R1429&gt;=30000, R1429&lt;60000),"30,000 - 60,000",
             (R1429&gt;60000),"&gt; 60,000"
)</f>
        <v>&gt; 60,000</v>
      </c>
    </row>
    <row r="1430" spans="18:19" x14ac:dyDescent="0.2">
      <c r="R1430">
        <v>288928</v>
      </c>
      <c r="S1430" t="str" cm="1">
        <f t="array" ref="S1430">_xlfn.IFS(
             (R1430&lt;10000),"&lt; 10,000",
    AND(R1430&gt;=10000, R1430&lt;30000),"10,000 - 30,000",
    AND(R1430&gt;=30000, R1430&lt;60000),"30,000 - 60,000",
             (R1430&gt;60000),"&gt; 60,000"
)</f>
        <v>&gt; 60,000</v>
      </c>
    </row>
    <row r="1431" spans="18:19" x14ac:dyDescent="0.2">
      <c r="R1431">
        <v>154055</v>
      </c>
      <c r="S1431" t="str" cm="1">
        <f t="array" ref="S1431">_xlfn.IFS(
             (R1431&lt;10000),"&lt; 10,000",
    AND(R1431&gt;=10000, R1431&lt;30000),"10,000 - 30,000",
    AND(R1431&gt;=30000, R1431&lt;60000),"30,000 - 60,000",
             (R1431&gt;60000),"&gt; 60,000"
)</f>
        <v>&gt; 60,000</v>
      </c>
    </row>
    <row r="1432" spans="18:19" x14ac:dyDescent="0.2">
      <c r="R1432">
        <v>168429</v>
      </c>
      <c r="S1432" t="str" cm="1">
        <f t="array" ref="S1432">_xlfn.IFS(
             (R1432&lt;10000),"&lt; 10,000",
    AND(R1432&gt;=10000, R1432&lt;30000),"10,000 - 30,000",
    AND(R1432&gt;=30000, R1432&lt;60000),"30,000 - 60,000",
             (R1432&gt;60000),"&gt; 60,000"
)</f>
        <v>&gt; 60,000</v>
      </c>
    </row>
    <row r="1433" spans="18:19" x14ac:dyDescent="0.2">
      <c r="R1433">
        <v>53792</v>
      </c>
      <c r="S1433" t="str" cm="1">
        <f t="array" ref="S1433">_xlfn.IFS(
             (R1433&lt;10000),"&lt; 10,000",
    AND(R1433&gt;=10000, R1433&lt;30000),"10,000 - 30,000",
    AND(R1433&gt;=30000, R1433&lt;60000),"30,000 - 60,000",
             (R1433&gt;60000),"&gt; 60,000"
)</f>
        <v>30,000 - 60,000</v>
      </c>
    </row>
    <row r="1434" spans="18:19" x14ac:dyDescent="0.2">
      <c r="R1434">
        <v>185660</v>
      </c>
      <c r="S1434" t="str" cm="1">
        <f t="array" ref="S1434">_xlfn.IFS(
             (R1434&lt;10000),"&lt; 10,000",
    AND(R1434&gt;=10000, R1434&lt;30000),"10,000 - 30,000",
    AND(R1434&gt;=30000, R1434&lt;60000),"30,000 - 60,000",
             (R1434&gt;60000),"&gt; 60,000"
)</f>
        <v>&gt; 60,000</v>
      </c>
    </row>
    <row r="1435" spans="18:19" x14ac:dyDescent="0.2">
      <c r="R1435">
        <v>233134</v>
      </c>
      <c r="S1435" t="str" cm="1">
        <f t="array" ref="S1435">_xlfn.IFS(
             (R1435&lt;10000),"&lt; 10,000",
    AND(R1435&gt;=10000, R1435&lt;30000),"10,000 - 30,000",
    AND(R1435&gt;=30000, R1435&lt;60000),"30,000 - 60,000",
             (R1435&gt;60000),"&gt; 60,000"
)</f>
        <v>&gt; 60,000</v>
      </c>
    </row>
    <row r="1436" spans="18:19" x14ac:dyDescent="0.2">
      <c r="R1436">
        <v>254393</v>
      </c>
      <c r="S1436" t="str" cm="1">
        <f t="array" ref="S1436">_xlfn.IFS(
             (R1436&lt;10000),"&lt; 10,000",
    AND(R1436&gt;=10000, R1436&lt;30000),"10,000 - 30,000",
    AND(R1436&gt;=30000, R1436&lt;60000),"30,000 - 60,000",
             (R1436&gt;60000),"&gt; 60,000"
)</f>
        <v>&gt; 60,000</v>
      </c>
    </row>
    <row r="1437" spans="18:19" x14ac:dyDescent="0.2">
      <c r="R1437">
        <v>99726</v>
      </c>
      <c r="S1437" t="str" cm="1">
        <f t="array" ref="S1437">_xlfn.IFS(
             (R1437&lt;10000),"&lt; 10,000",
    AND(R1437&gt;=10000, R1437&lt;30000),"10,000 - 30,000",
    AND(R1437&gt;=30000, R1437&lt;60000),"30,000 - 60,000",
             (R1437&gt;60000),"&gt; 60,000"
)</f>
        <v>&gt; 60,000</v>
      </c>
    </row>
    <row r="1438" spans="18:19" x14ac:dyDescent="0.2">
      <c r="R1438">
        <v>226047</v>
      </c>
      <c r="S1438" t="str" cm="1">
        <f t="array" ref="S1438">_xlfn.IFS(
             (R1438&lt;10000),"&lt; 10,000",
    AND(R1438&gt;=10000, R1438&lt;30000),"10,000 - 30,000",
    AND(R1438&gt;=30000, R1438&lt;60000),"30,000 - 60,000",
             (R1438&gt;60000),"&gt; 60,000"
)</f>
        <v>&gt; 60,000</v>
      </c>
    </row>
    <row r="1439" spans="18:19" x14ac:dyDescent="0.2">
      <c r="R1439">
        <v>20238</v>
      </c>
      <c r="S1439" t="str" cm="1">
        <f t="array" ref="S1439">_xlfn.IFS(
             (R1439&lt;10000),"&lt; 10,000",
    AND(R1439&gt;=10000, R1439&lt;30000),"10,000 - 30,000",
    AND(R1439&gt;=30000, R1439&lt;60000),"30,000 - 60,000",
             (R1439&gt;60000),"&gt; 60,000"
)</f>
        <v>10,000 - 30,000</v>
      </c>
    </row>
    <row r="1440" spans="18:19" x14ac:dyDescent="0.2">
      <c r="R1440">
        <v>236754</v>
      </c>
      <c r="S1440" t="str" cm="1">
        <f t="array" ref="S1440">_xlfn.IFS(
             (R1440&lt;10000),"&lt; 10,000",
    AND(R1440&gt;=10000, R1440&lt;30000),"10,000 - 30,000",
    AND(R1440&gt;=30000, R1440&lt;60000),"30,000 - 60,000",
             (R1440&gt;60000),"&gt; 60,000"
)</f>
        <v>&gt; 60,000</v>
      </c>
    </row>
    <row r="1441" spans="18:19" x14ac:dyDescent="0.2">
      <c r="R1441">
        <v>82299</v>
      </c>
      <c r="S1441" t="str" cm="1">
        <f t="array" ref="S1441">_xlfn.IFS(
             (R1441&lt;10000),"&lt; 10,000",
    AND(R1441&gt;=10000, R1441&lt;30000),"10,000 - 30,000",
    AND(R1441&gt;=30000, R1441&lt;60000),"30,000 - 60,000",
             (R1441&gt;60000),"&gt; 60,000"
)</f>
        <v>&gt; 60,000</v>
      </c>
    </row>
    <row r="1442" spans="18:19" x14ac:dyDescent="0.2">
      <c r="R1442">
        <v>63673</v>
      </c>
      <c r="S1442" t="str" cm="1">
        <f t="array" ref="S1442">_xlfn.IFS(
             (R1442&lt;10000),"&lt; 10,000",
    AND(R1442&gt;=10000, R1442&lt;30000),"10,000 - 30,000",
    AND(R1442&gt;=30000, R1442&lt;60000),"30,000 - 60,000",
             (R1442&gt;60000),"&gt; 60,000"
)</f>
        <v>&gt; 60,000</v>
      </c>
    </row>
    <row r="1443" spans="18:19" x14ac:dyDescent="0.2">
      <c r="R1443">
        <v>124811</v>
      </c>
      <c r="S1443" t="str" cm="1">
        <f t="array" ref="S1443">_xlfn.IFS(
             (R1443&lt;10000),"&lt; 10,000",
    AND(R1443&gt;=10000, R1443&lt;30000),"10,000 - 30,000",
    AND(R1443&gt;=30000, R1443&lt;60000),"30,000 - 60,000",
             (R1443&gt;60000),"&gt; 60,000"
)</f>
        <v>&gt; 60,000</v>
      </c>
    </row>
    <row r="1444" spans="18:19" x14ac:dyDescent="0.2">
      <c r="R1444">
        <v>32956</v>
      </c>
      <c r="S1444" t="str" cm="1">
        <f t="array" ref="S1444">_xlfn.IFS(
             (R1444&lt;10000),"&lt; 10,000",
    AND(R1444&gt;=10000, R1444&lt;30000),"10,000 - 30,000",
    AND(R1444&gt;=30000, R1444&lt;60000),"30,000 - 60,000",
             (R1444&gt;60000),"&gt; 60,000"
)</f>
        <v>30,000 - 60,000</v>
      </c>
    </row>
    <row r="1445" spans="18:19" x14ac:dyDescent="0.2">
      <c r="R1445">
        <v>237475</v>
      </c>
      <c r="S1445" t="str" cm="1">
        <f t="array" ref="S1445">_xlfn.IFS(
             (R1445&lt;10000),"&lt; 10,000",
    AND(R1445&gt;=10000, R1445&lt;30000),"10,000 - 30,000",
    AND(R1445&gt;=30000, R1445&lt;60000),"30,000 - 60,000",
             (R1445&gt;60000),"&gt; 60,000"
)</f>
        <v>&gt; 60,000</v>
      </c>
    </row>
    <row r="1446" spans="18:19" x14ac:dyDescent="0.2">
      <c r="R1446">
        <v>71134</v>
      </c>
      <c r="S1446" t="str" cm="1">
        <f t="array" ref="S1446">_xlfn.IFS(
             (R1446&lt;10000),"&lt; 10,000",
    AND(R1446&gt;=10000, R1446&lt;30000),"10,000 - 30,000",
    AND(R1446&gt;=30000, R1446&lt;60000),"30,000 - 60,000",
             (R1446&gt;60000),"&gt; 60,000"
)</f>
        <v>&gt; 60,000</v>
      </c>
    </row>
    <row r="1447" spans="18:19" x14ac:dyDescent="0.2">
      <c r="R1447">
        <v>284826</v>
      </c>
      <c r="S1447" t="str" cm="1">
        <f t="array" ref="S1447">_xlfn.IFS(
             (R1447&lt;10000),"&lt; 10,000",
    AND(R1447&gt;=10000, R1447&lt;30000),"10,000 - 30,000",
    AND(R1447&gt;=30000, R1447&lt;60000),"30,000 - 60,000",
             (R1447&gt;60000),"&gt; 60,000"
)</f>
        <v>&gt; 60,000</v>
      </c>
    </row>
    <row r="1448" spans="18:19" x14ac:dyDescent="0.2">
      <c r="R1448">
        <v>160968</v>
      </c>
      <c r="S1448" t="str" cm="1">
        <f t="array" ref="S1448">_xlfn.IFS(
             (R1448&lt;10000),"&lt; 10,000",
    AND(R1448&gt;=10000, R1448&lt;30000),"10,000 - 30,000",
    AND(R1448&gt;=30000, R1448&lt;60000),"30,000 - 60,000",
             (R1448&gt;60000),"&gt; 60,000"
)</f>
        <v>&gt; 60,000</v>
      </c>
    </row>
    <row r="1449" spans="18:19" x14ac:dyDescent="0.2">
      <c r="R1449">
        <v>293148</v>
      </c>
      <c r="S1449" t="str" cm="1">
        <f t="array" ref="S1449">_xlfn.IFS(
             (R1449&lt;10000),"&lt; 10,000",
    AND(R1449&gt;=10000, R1449&lt;30000),"10,000 - 30,000",
    AND(R1449&gt;=30000, R1449&lt;60000),"30,000 - 60,000",
             (R1449&gt;60000),"&gt; 60,000"
)</f>
        <v>&gt; 60,000</v>
      </c>
    </row>
    <row r="1450" spans="18:19" x14ac:dyDescent="0.2">
      <c r="R1450">
        <v>283017</v>
      </c>
      <c r="S1450" t="str" cm="1">
        <f t="array" ref="S1450">_xlfn.IFS(
             (R1450&lt;10000),"&lt; 10,000",
    AND(R1450&gt;=10000, R1450&lt;30000),"10,000 - 30,000",
    AND(R1450&gt;=30000, R1450&lt;60000),"30,000 - 60,000",
             (R1450&gt;60000),"&gt; 60,000"
)</f>
        <v>&gt; 60,000</v>
      </c>
    </row>
    <row r="1451" spans="18:19" x14ac:dyDescent="0.2">
      <c r="R1451">
        <v>13396</v>
      </c>
      <c r="S1451" t="str" cm="1">
        <f t="array" ref="S1451">_xlfn.IFS(
             (R1451&lt;10000),"&lt; 10,000",
    AND(R1451&gt;=10000, R1451&lt;30000),"10,000 - 30,000",
    AND(R1451&gt;=30000, R1451&lt;60000),"30,000 - 60,000",
             (R1451&gt;60000),"&gt; 60,000"
)</f>
        <v>10,000 - 30,000</v>
      </c>
    </row>
    <row r="1452" spans="18:19" x14ac:dyDescent="0.2">
      <c r="R1452">
        <v>39084</v>
      </c>
      <c r="S1452" t="str" cm="1">
        <f t="array" ref="S1452">_xlfn.IFS(
             (R1452&lt;10000),"&lt; 10,000",
    AND(R1452&gt;=10000, R1452&lt;30000),"10,000 - 30,000",
    AND(R1452&gt;=30000, R1452&lt;60000),"30,000 - 60,000",
             (R1452&gt;60000),"&gt; 60,000"
)</f>
        <v>30,000 - 60,000</v>
      </c>
    </row>
    <row r="1453" spans="18:19" x14ac:dyDescent="0.2">
      <c r="R1453">
        <v>116261</v>
      </c>
      <c r="S1453" t="str" cm="1">
        <f t="array" ref="S1453">_xlfn.IFS(
             (R1453&lt;10000),"&lt; 10,000",
    AND(R1453&gt;=10000, R1453&lt;30000),"10,000 - 30,000",
    AND(R1453&gt;=30000, R1453&lt;60000),"30,000 - 60,000",
             (R1453&gt;60000),"&gt; 60,000"
)</f>
        <v>&gt; 60,000</v>
      </c>
    </row>
    <row r="1454" spans="18:19" x14ac:dyDescent="0.2">
      <c r="R1454">
        <v>79478</v>
      </c>
      <c r="S1454" t="str" cm="1">
        <f t="array" ref="S1454">_xlfn.IFS(
             (R1454&lt;10000),"&lt; 10,000",
    AND(R1454&gt;=10000, R1454&lt;30000),"10,000 - 30,000",
    AND(R1454&gt;=30000, R1454&lt;60000),"30,000 - 60,000",
             (R1454&gt;60000),"&gt; 60,000"
)</f>
        <v>&gt; 60,000</v>
      </c>
    </row>
    <row r="1455" spans="18:19" x14ac:dyDescent="0.2">
      <c r="R1455">
        <v>180656</v>
      </c>
      <c r="S1455" t="str" cm="1">
        <f t="array" ref="S1455">_xlfn.IFS(
             (R1455&lt;10000),"&lt; 10,000",
    AND(R1455&gt;=10000, R1455&lt;30000),"10,000 - 30,000",
    AND(R1455&gt;=30000, R1455&lt;60000),"30,000 - 60,000",
             (R1455&gt;60000),"&gt; 60,000"
)</f>
        <v>&gt; 60,000</v>
      </c>
    </row>
    <row r="1456" spans="18:19" x14ac:dyDescent="0.2">
      <c r="R1456">
        <v>15053</v>
      </c>
      <c r="S1456" t="str" cm="1">
        <f t="array" ref="S1456">_xlfn.IFS(
             (R1456&lt;10000),"&lt; 10,000",
    AND(R1456&gt;=10000, R1456&lt;30000),"10,000 - 30,000",
    AND(R1456&gt;=30000, R1456&lt;60000),"30,000 - 60,000",
             (R1456&gt;60000),"&gt; 60,000"
)</f>
        <v>10,000 - 30,000</v>
      </c>
    </row>
    <row r="1457" spans="18:19" x14ac:dyDescent="0.2">
      <c r="R1457">
        <v>258945</v>
      </c>
      <c r="S1457" t="str" cm="1">
        <f t="array" ref="S1457">_xlfn.IFS(
             (R1457&lt;10000),"&lt; 10,000",
    AND(R1457&gt;=10000, R1457&lt;30000),"10,000 - 30,000",
    AND(R1457&gt;=30000, R1457&lt;60000),"30,000 - 60,000",
             (R1457&gt;60000),"&gt; 60,000"
)</f>
        <v>&gt; 60,000</v>
      </c>
    </row>
    <row r="1458" spans="18:19" x14ac:dyDescent="0.2">
      <c r="R1458">
        <v>190657</v>
      </c>
      <c r="S1458" t="str" cm="1">
        <f t="array" ref="S1458">_xlfn.IFS(
             (R1458&lt;10000),"&lt; 10,000",
    AND(R1458&gt;=10000, R1458&lt;30000),"10,000 - 30,000",
    AND(R1458&gt;=30000, R1458&lt;60000),"30,000 - 60,000",
             (R1458&gt;60000),"&gt; 60,000"
)</f>
        <v>&gt; 60,000</v>
      </c>
    </row>
    <row r="1459" spans="18:19" x14ac:dyDescent="0.2">
      <c r="R1459">
        <v>85702</v>
      </c>
      <c r="S1459" t="str" cm="1">
        <f t="array" ref="S1459">_xlfn.IFS(
             (R1459&lt;10000),"&lt; 10,000",
    AND(R1459&gt;=10000, R1459&lt;30000),"10,000 - 30,000",
    AND(R1459&gt;=30000, R1459&lt;60000),"30,000 - 60,000",
             (R1459&gt;60000),"&gt; 60,000"
)</f>
        <v>&gt; 60,000</v>
      </c>
    </row>
    <row r="1460" spans="18:19" x14ac:dyDescent="0.2">
      <c r="R1460">
        <v>75401</v>
      </c>
      <c r="S1460" t="str" cm="1">
        <f t="array" ref="S1460">_xlfn.IFS(
             (R1460&lt;10000),"&lt; 10,000",
    AND(R1460&gt;=10000, R1460&lt;30000),"10,000 - 30,000",
    AND(R1460&gt;=30000, R1460&lt;60000),"30,000 - 60,000",
             (R1460&gt;60000),"&gt; 60,000"
)</f>
        <v>&gt; 60,000</v>
      </c>
    </row>
    <row r="1461" spans="18:19" x14ac:dyDescent="0.2">
      <c r="R1461">
        <v>276618</v>
      </c>
      <c r="S1461" t="str" cm="1">
        <f t="array" ref="S1461">_xlfn.IFS(
             (R1461&lt;10000),"&lt; 10,000",
    AND(R1461&gt;=10000, R1461&lt;30000),"10,000 - 30,000",
    AND(R1461&gt;=30000, R1461&lt;60000),"30,000 - 60,000",
             (R1461&gt;60000),"&gt; 60,000"
)</f>
        <v>&gt; 60,000</v>
      </c>
    </row>
    <row r="1462" spans="18:19" x14ac:dyDescent="0.2">
      <c r="R1462">
        <v>88059</v>
      </c>
      <c r="S1462" t="str" cm="1">
        <f t="array" ref="S1462">_xlfn.IFS(
             (R1462&lt;10000),"&lt; 10,000",
    AND(R1462&gt;=10000, R1462&lt;30000),"10,000 - 30,000",
    AND(R1462&gt;=30000, R1462&lt;60000),"30,000 - 60,000",
             (R1462&gt;60000),"&gt; 60,000"
)</f>
        <v>&gt; 60,000</v>
      </c>
    </row>
    <row r="1463" spans="18:19" x14ac:dyDescent="0.2">
      <c r="R1463">
        <v>36496</v>
      </c>
      <c r="S1463" t="str" cm="1">
        <f t="array" ref="S1463">_xlfn.IFS(
             (R1463&lt;10000),"&lt; 10,000",
    AND(R1463&gt;=10000, R1463&lt;30000),"10,000 - 30,000",
    AND(R1463&gt;=30000, R1463&lt;60000),"30,000 - 60,000",
             (R1463&gt;60000),"&gt; 60,000"
)</f>
        <v>30,000 - 60,000</v>
      </c>
    </row>
    <row r="1464" spans="18:19" x14ac:dyDescent="0.2">
      <c r="R1464">
        <v>165315</v>
      </c>
      <c r="S1464" t="str" cm="1">
        <f t="array" ref="S1464">_xlfn.IFS(
             (R1464&lt;10000),"&lt; 10,000",
    AND(R1464&gt;=10000, R1464&lt;30000),"10,000 - 30,000",
    AND(R1464&gt;=30000, R1464&lt;60000),"30,000 - 60,000",
             (R1464&gt;60000),"&gt; 60,000"
)</f>
        <v>&gt; 60,000</v>
      </c>
    </row>
    <row r="1465" spans="18:19" x14ac:dyDescent="0.2">
      <c r="R1465">
        <v>216797</v>
      </c>
      <c r="S1465" t="str" cm="1">
        <f t="array" ref="S1465">_xlfn.IFS(
             (R1465&lt;10000),"&lt; 10,000",
    AND(R1465&gt;=10000, R1465&lt;30000),"10,000 - 30,000",
    AND(R1465&gt;=30000, R1465&lt;60000),"30,000 - 60,000",
             (R1465&gt;60000),"&gt; 60,000"
)</f>
        <v>&gt; 60,000</v>
      </c>
    </row>
    <row r="1466" spans="18:19" x14ac:dyDescent="0.2">
      <c r="R1466">
        <v>287756</v>
      </c>
      <c r="S1466" t="str" cm="1">
        <f t="array" ref="S1466">_xlfn.IFS(
             (R1466&lt;10000),"&lt; 10,000",
    AND(R1466&gt;=10000, R1466&lt;30000),"10,000 - 30,000",
    AND(R1466&gt;=30000, R1466&lt;60000),"30,000 - 60,000",
             (R1466&gt;60000),"&gt; 60,000"
)</f>
        <v>&gt; 60,000</v>
      </c>
    </row>
    <row r="1467" spans="18:19" x14ac:dyDescent="0.2">
      <c r="R1467">
        <v>138200</v>
      </c>
      <c r="S1467" t="str" cm="1">
        <f t="array" ref="S1467">_xlfn.IFS(
             (R1467&lt;10000),"&lt; 10,000",
    AND(R1467&gt;=10000, R1467&lt;30000),"10,000 - 30,000",
    AND(R1467&gt;=30000, R1467&lt;60000),"30,000 - 60,000",
             (R1467&gt;60000),"&gt; 60,000"
)</f>
        <v>&gt; 60,000</v>
      </c>
    </row>
    <row r="1468" spans="18:19" x14ac:dyDescent="0.2">
      <c r="R1468">
        <v>266558</v>
      </c>
      <c r="S1468" t="str" cm="1">
        <f t="array" ref="S1468">_xlfn.IFS(
             (R1468&lt;10000),"&lt; 10,000",
    AND(R1468&gt;=10000, R1468&lt;30000),"10,000 - 30,000",
    AND(R1468&gt;=30000, R1468&lt;60000),"30,000 - 60,000",
             (R1468&gt;60000),"&gt; 60,000"
)</f>
        <v>&gt; 60,000</v>
      </c>
    </row>
    <row r="1469" spans="18:19" x14ac:dyDescent="0.2">
      <c r="R1469">
        <v>180993</v>
      </c>
      <c r="S1469" t="str" cm="1">
        <f t="array" ref="S1469">_xlfn.IFS(
             (R1469&lt;10000),"&lt; 10,000",
    AND(R1469&gt;=10000, R1469&lt;30000),"10,000 - 30,000",
    AND(R1469&gt;=30000, R1469&lt;60000),"30,000 - 60,000",
             (R1469&gt;60000),"&gt; 60,000"
)</f>
        <v>&gt; 60,000</v>
      </c>
    </row>
    <row r="1470" spans="18:19" x14ac:dyDescent="0.2">
      <c r="R1470">
        <v>293123</v>
      </c>
      <c r="S1470" t="str" cm="1">
        <f t="array" ref="S1470">_xlfn.IFS(
             (R1470&lt;10000),"&lt; 10,000",
    AND(R1470&gt;=10000, R1470&lt;30000),"10,000 - 30,000",
    AND(R1470&gt;=30000, R1470&lt;60000),"30,000 - 60,000",
             (R1470&gt;60000),"&gt; 60,000"
)</f>
        <v>&gt; 60,000</v>
      </c>
    </row>
    <row r="1471" spans="18:19" x14ac:dyDescent="0.2">
      <c r="R1471">
        <v>92722</v>
      </c>
      <c r="S1471" t="str" cm="1">
        <f t="array" ref="S1471">_xlfn.IFS(
             (R1471&lt;10000),"&lt; 10,000",
    AND(R1471&gt;=10000, R1471&lt;30000),"10,000 - 30,000",
    AND(R1471&gt;=30000, R1471&lt;60000),"30,000 - 60,000",
             (R1471&gt;60000),"&gt; 60,000"
)</f>
        <v>&gt; 60,000</v>
      </c>
    </row>
    <row r="1472" spans="18:19" x14ac:dyDescent="0.2">
      <c r="R1472">
        <v>156422</v>
      </c>
      <c r="S1472" t="str" cm="1">
        <f t="array" ref="S1472">_xlfn.IFS(
             (R1472&lt;10000),"&lt; 10,000",
    AND(R1472&gt;=10000, R1472&lt;30000),"10,000 - 30,000",
    AND(R1472&gt;=30000, R1472&lt;60000),"30,000 - 60,000",
             (R1472&gt;60000),"&gt; 60,000"
)</f>
        <v>&gt; 60,000</v>
      </c>
    </row>
    <row r="1473" spans="18:19" x14ac:dyDescent="0.2">
      <c r="R1473">
        <v>19128</v>
      </c>
      <c r="S1473" t="str" cm="1">
        <f t="array" ref="S1473">_xlfn.IFS(
             (R1473&lt;10000),"&lt; 10,000",
    AND(R1473&gt;=10000, R1473&lt;30000),"10,000 - 30,000",
    AND(R1473&gt;=30000, R1473&lt;60000),"30,000 - 60,000",
             (R1473&gt;60000),"&gt; 60,000"
)</f>
        <v>10,000 - 30,000</v>
      </c>
    </row>
    <row r="1474" spans="18:19" x14ac:dyDescent="0.2">
      <c r="R1474">
        <v>159375</v>
      </c>
      <c r="S1474" t="str" cm="1">
        <f t="array" ref="S1474">_xlfn.IFS(
             (R1474&lt;10000),"&lt; 10,000",
    AND(R1474&gt;=10000, R1474&lt;30000),"10,000 - 30,000",
    AND(R1474&gt;=30000, R1474&lt;60000),"30,000 - 60,000",
             (R1474&gt;60000),"&gt; 60,000"
)</f>
        <v>&gt; 60,000</v>
      </c>
    </row>
    <row r="1475" spans="18:19" x14ac:dyDescent="0.2">
      <c r="R1475">
        <v>58297</v>
      </c>
      <c r="S1475" t="str" cm="1">
        <f t="array" ref="S1475">_xlfn.IFS(
             (R1475&lt;10000),"&lt; 10,000",
    AND(R1475&gt;=10000, R1475&lt;30000),"10,000 - 30,000",
    AND(R1475&gt;=30000, R1475&lt;60000),"30,000 - 60,000",
             (R1475&gt;60000),"&gt; 60,000"
)</f>
        <v>30,000 - 60,000</v>
      </c>
    </row>
    <row r="1476" spans="18:19" x14ac:dyDescent="0.2">
      <c r="R1476">
        <v>112323</v>
      </c>
      <c r="S1476" t="str" cm="1">
        <f t="array" ref="S1476">_xlfn.IFS(
             (R1476&lt;10000),"&lt; 10,000",
    AND(R1476&gt;=10000, R1476&lt;30000),"10,000 - 30,000",
    AND(R1476&gt;=30000, R1476&lt;60000),"30,000 - 60,000",
             (R1476&gt;60000),"&gt; 60,000"
)</f>
        <v>&gt; 60,000</v>
      </c>
    </row>
    <row r="1477" spans="18:19" x14ac:dyDescent="0.2">
      <c r="R1477">
        <v>144613</v>
      </c>
      <c r="S1477" t="str" cm="1">
        <f t="array" ref="S1477">_xlfn.IFS(
             (R1477&lt;10000),"&lt; 10,000",
    AND(R1477&gt;=10000, R1477&lt;30000),"10,000 - 30,000",
    AND(R1477&gt;=30000, R1477&lt;60000),"30,000 - 60,000",
             (R1477&gt;60000),"&gt; 60,000"
)</f>
        <v>&gt; 60,000</v>
      </c>
    </row>
    <row r="1478" spans="18:19" x14ac:dyDescent="0.2">
      <c r="R1478">
        <v>195977</v>
      </c>
      <c r="S1478" t="str" cm="1">
        <f t="array" ref="S1478">_xlfn.IFS(
             (R1478&lt;10000),"&lt; 10,000",
    AND(R1478&gt;=10000, R1478&lt;30000),"10,000 - 30,000",
    AND(R1478&gt;=30000, R1478&lt;60000),"30,000 - 60,000",
             (R1478&gt;60000),"&gt; 60,000"
)</f>
        <v>&gt; 60,000</v>
      </c>
    </row>
    <row r="1479" spans="18:19" x14ac:dyDescent="0.2">
      <c r="R1479">
        <v>67531</v>
      </c>
      <c r="S1479" t="str" cm="1">
        <f t="array" ref="S1479">_xlfn.IFS(
             (R1479&lt;10000),"&lt; 10,000",
    AND(R1479&gt;=10000, R1479&lt;30000),"10,000 - 30,000",
    AND(R1479&gt;=30000, R1479&lt;60000),"30,000 - 60,000",
             (R1479&gt;60000),"&gt; 60,000"
)</f>
        <v>&gt; 60,000</v>
      </c>
    </row>
    <row r="1480" spans="18:19" x14ac:dyDescent="0.2">
      <c r="R1480">
        <v>89605</v>
      </c>
      <c r="S1480" t="str" cm="1">
        <f t="array" ref="S1480">_xlfn.IFS(
             (R1480&lt;10000),"&lt; 10,000",
    AND(R1480&gt;=10000, R1480&lt;30000),"10,000 - 30,000",
    AND(R1480&gt;=30000, R1480&lt;60000),"30,000 - 60,000",
             (R1480&gt;60000),"&gt; 60,000"
)</f>
        <v>&gt; 60,000</v>
      </c>
    </row>
    <row r="1481" spans="18:19" x14ac:dyDescent="0.2">
      <c r="R1481">
        <v>66782</v>
      </c>
      <c r="S1481" t="str" cm="1">
        <f t="array" ref="S1481">_xlfn.IFS(
             (R1481&lt;10000),"&lt; 10,000",
    AND(R1481&gt;=10000, R1481&lt;30000),"10,000 - 30,000",
    AND(R1481&gt;=30000, R1481&lt;60000),"30,000 - 60,000",
             (R1481&gt;60000),"&gt; 60,000"
)</f>
        <v>&gt; 60,000</v>
      </c>
    </row>
    <row r="1482" spans="18:19" x14ac:dyDescent="0.2">
      <c r="R1482">
        <v>215352</v>
      </c>
      <c r="S1482" t="str" cm="1">
        <f t="array" ref="S1482">_xlfn.IFS(
             (R1482&lt;10000),"&lt; 10,000",
    AND(R1482&gt;=10000, R1482&lt;30000),"10,000 - 30,000",
    AND(R1482&gt;=30000, R1482&lt;60000),"30,000 - 60,000",
             (R1482&gt;60000),"&gt; 60,000"
)</f>
        <v>&gt; 60,000</v>
      </c>
    </row>
    <row r="1483" spans="18:19" x14ac:dyDescent="0.2">
      <c r="R1483">
        <v>112013</v>
      </c>
      <c r="S1483" t="str" cm="1">
        <f t="array" ref="S1483">_xlfn.IFS(
             (R1483&lt;10000),"&lt; 10,000",
    AND(R1483&gt;=10000, R1483&lt;30000),"10,000 - 30,000",
    AND(R1483&gt;=30000, R1483&lt;60000),"30,000 - 60,000",
             (R1483&gt;60000),"&gt; 60,000"
)</f>
        <v>&gt; 60,000</v>
      </c>
    </row>
    <row r="1484" spans="18:19" x14ac:dyDescent="0.2">
      <c r="R1484">
        <v>190787</v>
      </c>
      <c r="S1484" t="str" cm="1">
        <f t="array" ref="S1484">_xlfn.IFS(
             (R1484&lt;10000),"&lt; 10,000",
    AND(R1484&gt;=10000, R1484&lt;30000),"10,000 - 30,000",
    AND(R1484&gt;=30000, R1484&lt;60000),"30,000 - 60,000",
             (R1484&gt;60000),"&gt; 60,000"
)</f>
        <v>&gt; 60,000</v>
      </c>
    </row>
    <row r="1485" spans="18:19" x14ac:dyDescent="0.2">
      <c r="R1485">
        <v>230081</v>
      </c>
      <c r="S1485" t="str" cm="1">
        <f t="array" ref="S1485">_xlfn.IFS(
             (R1485&lt;10000),"&lt; 10,000",
    AND(R1485&gt;=10000, R1485&lt;30000),"10,000 - 30,000",
    AND(R1485&gt;=30000, R1485&lt;60000),"30,000 - 60,000",
             (R1485&gt;60000),"&gt; 60,000"
)</f>
        <v>&gt; 60,000</v>
      </c>
    </row>
    <row r="1486" spans="18:19" x14ac:dyDescent="0.2">
      <c r="R1486">
        <v>153086</v>
      </c>
      <c r="S1486" t="str" cm="1">
        <f t="array" ref="S1486">_xlfn.IFS(
             (R1486&lt;10000),"&lt; 10,000",
    AND(R1486&gt;=10000, R1486&lt;30000),"10,000 - 30,000",
    AND(R1486&gt;=30000, R1486&lt;60000),"30,000 - 60,000",
             (R1486&gt;60000),"&gt; 60,000"
)</f>
        <v>&gt; 60,000</v>
      </c>
    </row>
    <row r="1487" spans="18:19" x14ac:dyDescent="0.2">
      <c r="R1487">
        <v>114152</v>
      </c>
      <c r="S1487" t="str" cm="1">
        <f t="array" ref="S1487">_xlfn.IFS(
             (R1487&lt;10000),"&lt; 10,000",
    AND(R1487&gt;=10000, R1487&lt;30000),"10,000 - 30,000",
    AND(R1487&gt;=30000, R1487&lt;60000),"30,000 - 60,000",
             (R1487&gt;60000),"&gt; 60,000"
)</f>
        <v>&gt; 60,000</v>
      </c>
    </row>
    <row r="1488" spans="18:19" x14ac:dyDescent="0.2">
      <c r="R1488">
        <v>140219</v>
      </c>
      <c r="S1488" t="str" cm="1">
        <f t="array" ref="S1488">_xlfn.IFS(
             (R1488&lt;10000),"&lt; 10,000",
    AND(R1488&gt;=10000, R1488&lt;30000),"10,000 - 30,000",
    AND(R1488&gt;=30000, R1488&lt;60000),"30,000 - 60,000",
             (R1488&gt;60000),"&gt; 60,000"
)</f>
        <v>&gt; 60,000</v>
      </c>
    </row>
    <row r="1489" spans="18:19" x14ac:dyDescent="0.2">
      <c r="R1489">
        <v>192258</v>
      </c>
      <c r="S1489" t="str" cm="1">
        <f t="array" ref="S1489">_xlfn.IFS(
             (R1489&lt;10000),"&lt; 10,000",
    AND(R1489&gt;=10000, R1489&lt;30000),"10,000 - 30,000",
    AND(R1489&gt;=30000, R1489&lt;60000),"30,000 - 60,000",
             (R1489&gt;60000),"&gt; 60,000"
)</f>
        <v>&gt; 60,000</v>
      </c>
    </row>
    <row r="1490" spans="18:19" x14ac:dyDescent="0.2">
      <c r="R1490">
        <v>207120</v>
      </c>
      <c r="S1490" t="str" cm="1">
        <f t="array" ref="S1490">_xlfn.IFS(
             (R1490&lt;10000),"&lt; 10,000",
    AND(R1490&gt;=10000, R1490&lt;30000),"10,000 - 30,000",
    AND(R1490&gt;=30000, R1490&lt;60000),"30,000 - 60,000",
             (R1490&gt;60000),"&gt; 60,000"
)</f>
        <v>&gt; 60,000</v>
      </c>
    </row>
    <row r="1491" spans="18:19" x14ac:dyDescent="0.2">
      <c r="R1491">
        <v>65373</v>
      </c>
      <c r="S1491" t="str" cm="1">
        <f t="array" ref="S1491">_xlfn.IFS(
             (R1491&lt;10000),"&lt; 10,000",
    AND(R1491&gt;=10000, R1491&lt;30000),"10,000 - 30,000",
    AND(R1491&gt;=30000, R1491&lt;60000),"30,000 - 60,000",
             (R1491&gt;60000),"&gt; 60,000"
)</f>
        <v>&gt; 60,000</v>
      </c>
    </row>
    <row r="1492" spans="18:19" x14ac:dyDescent="0.2">
      <c r="R1492">
        <v>91708</v>
      </c>
      <c r="S1492" t="str" cm="1">
        <f t="array" ref="S1492">_xlfn.IFS(
             (R1492&lt;10000),"&lt; 10,000",
    AND(R1492&gt;=10000, R1492&lt;30000),"10,000 - 30,000",
    AND(R1492&gt;=30000, R1492&lt;60000),"30,000 - 60,000",
             (R1492&gt;60000),"&gt; 60,000"
)</f>
        <v>&gt; 60,000</v>
      </c>
    </row>
    <row r="1493" spans="18:19" x14ac:dyDescent="0.2">
      <c r="R1493">
        <v>151772</v>
      </c>
      <c r="S1493" t="str" cm="1">
        <f t="array" ref="S1493">_xlfn.IFS(
             (R1493&lt;10000),"&lt; 10,000",
    AND(R1493&gt;=10000, R1493&lt;30000),"10,000 - 30,000",
    AND(R1493&gt;=30000, R1493&lt;60000),"30,000 - 60,000",
             (R1493&gt;60000),"&gt; 60,000"
)</f>
        <v>&gt; 60,000</v>
      </c>
    </row>
    <row r="1494" spans="18:19" x14ac:dyDescent="0.2">
      <c r="R1494">
        <v>42653</v>
      </c>
      <c r="S1494" t="str" cm="1">
        <f t="array" ref="S1494">_xlfn.IFS(
             (R1494&lt;10000),"&lt; 10,000",
    AND(R1494&gt;=10000, R1494&lt;30000),"10,000 - 30,000",
    AND(R1494&gt;=30000, R1494&lt;60000),"30,000 - 60,000",
             (R1494&gt;60000),"&gt; 60,000"
)</f>
        <v>30,000 - 60,000</v>
      </c>
    </row>
    <row r="1495" spans="18:19" x14ac:dyDescent="0.2">
      <c r="R1495">
        <v>9880</v>
      </c>
      <c r="S1495" t="str" cm="1">
        <f t="array" ref="S1495">_xlfn.IFS(
             (R1495&lt;10000),"&lt; 10,000",
    AND(R1495&gt;=10000, R1495&lt;30000),"10,000 - 30,000",
    AND(R1495&gt;=30000, R1495&lt;60000),"30,000 - 60,000",
             (R1495&gt;60000),"&gt; 60,000"
)</f>
        <v>&lt; 10,000</v>
      </c>
    </row>
    <row r="1496" spans="18:19" x14ac:dyDescent="0.2">
      <c r="R1496">
        <v>158390</v>
      </c>
      <c r="S1496" t="str" cm="1">
        <f t="array" ref="S1496">_xlfn.IFS(
             (R1496&lt;10000),"&lt; 10,000",
    AND(R1496&gt;=10000, R1496&lt;30000),"10,000 - 30,000",
    AND(R1496&gt;=30000, R1496&lt;60000),"30,000 - 60,000",
             (R1496&gt;60000),"&gt; 60,000"
)</f>
        <v>&gt; 60,000</v>
      </c>
    </row>
    <row r="1497" spans="18:19" x14ac:dyDescent="0.2">
      <c r="R1497">
        <v>904</v>
      </c>
      <c r="S1497" t="str" cm="1">
        <f t="array" ref="S1497">_xlfn.IFS(
             (R1497&lt;10000),"&lt; 10,000",
    AND(R1497&gt;=10000, R1497&lt;30000),"10,000 - 30,000",
    AND(R1497&gt;=30000, R1497&lt;60000),"30,000 - 60,000",
             (R1497&gt;60000),"&gt; 60,000"
)</f>
        <v>&lt; 10,000</v>
      </c>
    </row>
    <row r="1498" spans="18:19" x14ac:dyDescent="0.2">
      <c r="R1498">
        <v>131432</v>
      </c>
      <c r="S1498" t="str" cm="1">
        <f t="array" ref="S1498">_xlfn.IFS(
             (R1498&lt;10000),"&lt; 10,000",
    AND(R1498&gt;=10000, R1498&lt;30000),"10,000 - 30,000",
    AND(R1498&gt;=30000, R1498&lt;60000),"30,000 - 60,000",
             (R1498&gt;60000),"&gt; 60,000"
)</f>
        <v>&gt; 60,000</v>
      </c>
    </row>
    <row r="1499" spans="18:19" x14ac:dyDescent="0.2">
      <c r="R1499">
        <v>174030</v>
      </c>
      <c r="S1499" t="str" cm="1">
        <f t="array" ref="S1499">_xlfn.IFS(
             (R1499&lt;10000),"&lt; 10,000",
    AND(R1499&gt;=10000, R1499&lt;30000),"10,000 - 30,000",
    AND(R1499&gt;=30000, R1499&lt;60000),"30,000 - 60,000",
             (R1499&gt;60000),"&gt; 60,000"
)</f>
        <v>&gt; 60,000</v>
      </c>
    </row>
    <row r="1500" spans="18:19" x14ac:dyDescent="0.2">
      <c r="R1500">
        <v>299385</v>
      </c>
      <c r="S1500" t="str" cm="1">
        <f t="array" ref="S1500">_xlfn.IFS(
             (R1500&lt;10000),"&lt; 10,000",
    AND(R1500&gt;=10000, R1500&lt;30000),"10,000 - 30,000",
    AND(R1500&gt;=30000, R1500&lt;60000),"30,000 - 60,000",
             (R1500&gt;60000),"&gt; 60,000"
)</f>
        <v>&gt; 60,000</v>
      </c>
    </row>
    <row r="1501" spans="18:19" x14ac:dyDescent="0.2">
      <c r="R1501">
        <v>153829</v>
      </c>
      <c r="S1501" t="str" cm="1">
        <f t="array" ref="S1501">_xlfn.IFS(
             (R1501&lt;10000),"&lt; 10,000",
    AND(R1501&gt;=10000, R1501&lt;30000),"10,000 - 30,000",
    AND(R1501&gt;=30000, R1501&lt;60000),"30,000 - 60,000",
             (R1501&gt;60000),"&gt; 60,000"
)</f>
        <v>&gt; 60,000</v>
      </c>
    </row>
    <row r="1502" spans="18:19" x14ac:dyDescent="0.2">
      <c r="R1502">
        <v>258572</v>
      </c>
      <c r="S1502" t="str" cm="1">
        <f t="array" ref="S1502">_xlfn.IFS(
             (R1502&lt;10000),"&lt; 10,000",
    AND(R1502&gt;=10000, R1502&lt;30000),"10,000 - 30,000",
    AND(R1502&gt;=30000, R1502&lt;60000),"30,000 - 60,000",
             (R1502&gt;60000),"&gt; 60,000"
)</f>
        <v>&gt; 60,000</v>
      </c>
    </row>
    <row r="1503" spans="18:19" x14ac:dyDescent="0.2">
      <c r="R1503">
        <v>245309</v>
      </c>
      <c r="S1503" t="str" cm="1">
        <f t="array" ref="S1503">_xlfn.IFS(
             (R1503&lt;10000),"&lt; 10,000",
    AND(R1503&gt;=10000, R1503&lt;30000),"10,000 - 30,000",
    AND(R1503&gt;=30000, R1503&lt;60000),"30,000 - 60,000",
             (R1503&gt;60000),"&gt; 60,000"
)</f>
        <v>&gt; 60,000</v>
      </c>
    </row>
    <row r="1504" spans="18:19" x14ac:dyDescent="0.2">
      <c r="R1504">
        <v>156595</v>
      </c>
      <c r="S1504" t="str" cm="1">
        <f t="array" ref="S1504">_xlfn.IFS(
             (R1504&lt;10000),"&lt; 10,000",
    AND(R1504&gt;=10000, R1504&lt;30000),"10,000 - 30,000",
    AND(R1504&gt;=30000, R1504&lt;60000),"30,000 - 60,000",
             (R1504&gt;60000),"&gt; 60,000"
)</f>
        <v>&gt; 60,000</v>
      </c>
    </row>
    <row r="1505" spans="18:19" x14ac:dyDescent="0.2">
      <c r="R1505">
        <v>243546</v>
      </c>
      <c r="S1505" t="str" cm="1">
        <f t="array" ref="S1505">_xlfn.IFS(
             (R1505&lt;10000),"&lt; 10,000",
    AND(R1505&gt;=10000, R1505&lt;30000),"10,000 - 30,000",
    AND(R1505&gt;=30000, R1505&lt;60000),"30,000 - 60,000",
             (R1505&gt;60000),"&gt; 60,000"
)</f>
        <v>&gt; 60,000</v>
      </c>
    </row>
    <row r="1506" spans="18:19" x14ac:dyDescent="0.2">
      <c r="R1506">
        <v>83358</v>
      </c>
      <c r="S1506" t="str" cm="1">
        <f t="array" ref="S1506">_xlfn.IFS(
             (R1506&lt;10000),"&lt; 10,000",
    AND(R1506&gt;=10000, R1506&lt;30000),"10,000 - 30,000",
    AND(R1506&gt;=30000, R1506&lt;60000),"30,000 - 60,000",
             (R1506&gt;60000),"&gt; 60,000"
)</f>
        <v>&gt; 60,000</v>
      </c>
    </row>
    <row r="1507" spans="18:19" x14ac:dyDescent="0.2">
      <c r="R1507">
        <v>206636</v>
      </c>
      <c r="S1507" t="str" cm="1">
        <f t="array" ref="S1507">_xlfn.IFS(
             (R1507&lt;10000),"&lt; 10,000",
    AND(R1507&gt;=10000, R1507&lt;30000),"10,000 - 30,000",
    AND(R1507&gt;=30000, R1507&lt;60000),"30,000 - 60,000",
             (R1507&gt;60000),"&gt; 60,000"
)</f>
        <v>&gt; 60,000</v>
      </c>
    </row>
    <row r="1508" spans="18:19" x14ac:dyDescent="0.2">
      <c r="R1508">
        <v>114120</v>
      </c>
      <c r="S1508" t="str" cm="1">
        <f t="array" ref="S1508">_xlfn.IFS(
             (R1508&lt;10000),"&lt; 10,000",
    AND(R1508&gt;=10000, R1508&lt;30000),"10,000 - 30,000",
    AND(R1508&gt;=30000, R1508&lt;60000),"30,000 - 60,000",
             (R1508&gt;60000),"&gt; 60,000"
)</f>
        <v>&gt; 60,000</v>
      </c>
    </row>
    <row r="1509" spans="18:19" x14ac:dyDescent="0.2">
      <c r="R1509">
        <v>79587</v>
      </c>
      <c r="S1509" t="str" cm="1">
        <f t="array" ref="S1509">_xlfn.IFS(
             (R1509&lt;10000),"&lt; 10,000",
    AND(R1509&gt;=10000, R1509&lt;30000),"10,000 - 30,000",
    AND(R1509&gt;=30000, R1509&lt;60000),"30,000 - 60,000",
             (R1509&gt;60000),"&gt; 60,000"
)</f>
        <v>&gt; 60,000</v>
      </c>
    </row>
    <row r="1510" spans="18:19" x14ac:dyDescent="0.2">
      <c r="R1510">
        <v>14245</v>
      </c>
      <c r="S1510" t="str" cm="1">
        <f t="array" ref="S1510">_xlfn.IFS(
             (R1510&lt;10000),"&lt; 10,000",
    AND(R1510&gt;=10000, R1510&lt;30000),"10,000 - 30,000",
    AND(R1510&gt;=30000, R1510&lt;60000),"30,000 - 60,000",
             (R1510&gt;60000),"&gt; 60,000"
)</f>
        <v>10,000 - 30,000</v>
      </c>
    </row>
    <row r="1511" spans="18:19" x14ac:dyDescent="0.2">
      <c r="R1511">
        <v>3066</v>
      </c>
      <c r="S1511" t="str" cm="1">
        <f t="array" ref="S1511">_xlfn.IFS(
             (R1511&lt;10000),"&lt; 10,000",
    AND(R1511&gt;=10000, R1511&lt;30000),"10,000 - 30,000",
    AND(R1511&gt;=30000, R1511&lt;60000),"30,000 - 60,000",
             (R1511&gt;60000),"&gt; 60,000"
)</f>
        <v>&lt; 10,000</v>
      </c>
    </row>
    <row r="1512" spans="18:19" x14ac:dyDescent="0.2">
      <c r="R1512">
        <v>249838</v>
      </c>
      <c r="S1512" t="str" cm="1">
        <f t="array" ref="S1512">_xlfn.IFS(
             (R1512&lt;10000),"&lt; 10,000",
    AND(R1512&gt;=10000, R1512&lt;30000),"10,000 - 30,000",
    AND(R1512&gt;=30000, R1512&lt;60000),"30,000 - 60,000",
             (R1512&gt;60000),"&gt; 60,000"
)</f>
        <v>&gt; 60,000</v>
      </c>
    </row>
    <row r="1513" spans="18:19" x14ac:dyDescent="0.2">
      <c r="R1513">
        <v>294239</v>
      </c>
      <c r="S1513" t="str" cm="1">
        <f t="array" ref="S1513">_xlfn.IFS(
             (R1513&lt;10000),"&lt; 10,000",
    AND(R1513&gt;=10000, R1513&lt;30000),"10,000 - 30,000",
    AND(R1513&gt;=30000, R1513&lt;60000),"30,000 - 60,000",
             (R1513&gt;60000),"&gt; 60,000"
)</f>
        <v>&gt; 60,000</v>
      </c>
    </row>
    <row r="1514" spans="18:19" x14ac:dyDescent="0.2">
      <c r="R1514">
        <v>107656</v>
      </c>
      <c r="S1514" t="str" cm="1">
        <f t="array" ref="S1514">_xlfn.IFS(
             (R1514&lt;10000),"&lt; 10,000",
    AND(R1514&gt;=10000, R1514&lt;30000),"10,000 - 30,000",
    AND(R1514&gt;=30000, R1514&lt;60000),"30,000 - 60,000",
             (R1514&gt;60000),"&gt; 60,000"
)</f>
        <v>&gt; 60,000</v>
      </c>
    </row>
    <row r="1515" spans="18:19" x14ac:dyDescent="0.2">
      <c r="R1515">
        <v>221594</v>
      </c>
      <c r="S1515" t="str" cm="1">
        <f t="array" ref="S1515">_xlfn.IFS(
             (R1515&lt;10000),"&lt; 10,000",
    AND(R1515&gt;=10000, R1515&lt;30000),"10,000 - 30,000",
    AND(R1515&gt;=30000, R1515&lt;60000),"30,000 - 60,000",
             (R1515&gt;60000),"&gt; 60,000"
)</f>
        <v>&gt; 60,000</v>
      </c>
    </row>
    <row r="1516" spans="18:19" x14ac:dyDescent="0.2">
      <c r="R1516">
        <v>241277</v>
      </c>
      <c r="S1516" t="str" cm="1">
        <f t="array" ref="S1516">_xlfn.IFS(
             (R1516&lt;10000),"&lt; 10,000",
    AND(R1516&gt;=10000, R1516&lt;30000),"10,000 - 30,000",
    AND(R1516&gt;=30000, R1516&lt;60000),"30,000 - 60,000",
             (R1516&gt;60000),"&gt; 60,000"
)</f>
        <v>&gt; 60,000</v>
      </c>
    </row>
    <row r="1517" spans="18:19" x14ac:dyDescent="0.2">
      <c r="R1517">
        <v>437</v>
      </c>
      <c r="S1517" t="str" cm="1">
        <f t="array" ref="S1517">_xlfn.IFS(
             (R1517&lt;10000),"&lt; 10,000",
    AND(R1517&gt;=10000, R1517&lt;30000),"10,000 - 30,000",
    AND(R1517&gt;=30000, R1517&lt;60000),"30,000 - 60,000",
             (R1517&gt;60000),"&gt; 60,000"
)</f>
        <v>&lt; 10,000</v>
      </c>
    </row>
    <row r="1518" spans="18:19" x14ac:dyDescent="0.2">
      <c r="R1518">
        <v>202918</v>
      </c>
      <c r="S1518" t="str" cm="1">
        <f t="array" ref="S1518">_xlfn.IFS(
             (R1518&lt;10000),"&lt; 10,000",
    AND(R1518&gt;=10000, R1518&lt;30000),"10,000 - 30,000",
    AND(R1518&gt;=30000, R1518&lt;60000),"30,000 - 60,000",
             (R1518&gt;60000),"&gt; 60,000"
)</f>
        <v>&gt; 60,000</v>
      </c>
    </row>
    <row r="1519" spans="18:19" x14ac:dyDescent="0.2">
      <c r="R1519">
        <v>220704</v>
      </c>
      <c r="S1519" t="str" cm="1">
        <f t="array" ref="S1519">_xlfn.IFS(
             (R1519&lt;10000),"&lt; 10,000",
    AND(R1519&gt;=10000, R1519&lt;30000),"10,000 - 30,000",
    AND(R1519&gt;=30000, R1519&lt;60000),"30,000 - 60,000",
             (R1519&gt;60000),"&gt; 60,000"
)</f>
        <v>&gt; 60,000</v>
      </c>
    </row>
    <row r="1520" spans="18:19" x14ac:dyDescent="0.2">
      <c r="R1520">
        <v>231171</v>
      </c>
      <c r="S1520" t="str" cm="1">
        <f t="array" ref="S1520">_xlfn.IFS(
             (R1520&lt;10000),"&lt; 10,000",
    AND(R1520&gt;=10000, R1520&lt;30000),"10,000 - 30,000",
    AND(R1520&gt;=30000, R1520&lt;60000),"30,000 - 60,000",
             (R1520&gt;60000),"&gt; 60,000"
)</f>
        <v>&gt; 60,000</v>
      </c>
    </row>
    <row r="1521" spans="18:19" x14ac:dyDescent="0.2">
      <c r="R1521">
        <v>2288</v>
      </c>
      <c r="S1521" t="str" cm="1">
        <f t="array" ref="S1521">_xlfn.IFS(
             (R1521&lt;10000),"&lt; 10,000",
    AND(R1521&gt;=10000, R1521&lt;30000),"10,000 - 30,000",
    AND(R1521&gt;=30000, R1521&lt;60000),"30,000 - 60,000",
             (R1521&gt;60000),"&gt; 60,000"
)</f>
        <v>&lt; 10,000</v>
      </c>
    </row>
    <row r="1522" spans="18:19" x14ac:dyDescent="0.2">
      <c r="R1522">
        <v>89882</v>
      </c>
      <c r="S1522" t="str" cm="1">
        <f t="array" ref="S1522">_xlfn.IFS(
             (R1522&lt;10000),"&lt; 10,000",
    AND(R1522&gt;=10000, R1522&lt;30000),"10,000 - 30,000",
    AND(R1522&gt;=30000, R1522&lt;60000),"30,000 - 60,000",
             (R1522&gt;60000),"&gt; 60,000"
)</f>
        <v>&gt; 60,000</v>
      </c>
    </row>
    <row r="1523" spans="18:19" x14ac:dyDescent="0.2">
      <c r="R1523">
        <v>7341</v>
      </c>
      <c r="S1523" t="str" cm="1">
        <f t="array" ref="S1523">_xlfn.IFS(
             (R1523&lt;10000),"&lt; 10,000",
    AND(R1523&gt;=10000, R1523&lt;30000),"10,000 - 30,000",
    AND(R1523&gt;=30000, R1523&lt;60000),"30,000 - 60,000",
             (R1523&gt;60000),"&gt; 60,000"
)</f>
        <v>&lt; 10,000</v>
      </c>
    </row>
    <row r="1524" spans="18:19" x14ac:dyDescent="0.2">
      <c r="R1524">
        <v>71850</v>
      </c>
      <c r="S1524" t="str" cm="1">
        <f t="array" ref="S1524">_xlfn.IFS(
             (R1524&lt;10000),"&lt; 10,000",
    AND(R1524&gt;=10000, R1524&lt;30000),"10,000 - 30,000",
    AND(R1524&gt;=30000, R1524&lt;60000),"30,000 - 60,000",
             (R1524&gt;60000),"&gt; 60,000"
)</f>
        <v>&gt; 60,000</v>
      </c>
    </row>
    <row r="1525" spans="18:19" x14ac:dyDescent="0.2">
      <c r="R1525">
        <v>31834</v>
      </c>
      <c r="S1525" t="str" cm="1">
        <f t="array" ref="S1525">_xlfn.IFS(
             (R1525&lt;10000),"&lt; 10,000",
    AND(R1525&gt;=10000, R1525&lt;30000),"10,000 - 30,000",
    AND(R1525&gt;=30000, R1525&lt;60000),"30,000 - 60,000",
             (R1525&gt;60000),"&gt; 60,000"
)</f>
        <v>30,000 - 60,000</v>
      </c>
    </row>
    <row r="1526" spans="18:19" x14ac:dyDescent="0.2">
      <c r="R1526">
        <v>54454</v>
      </c>
      <c r="S1526" t="str" cm="1">
        <f t="array" ref="S1526">_xlfn.IFS(
             (R1526&lt;10000),"&lt; 10,000",
    AND(R1526&gt;=10000, R1526&lt;30000),"10,000 - 30,000",
    AND(R1526&gt;=30000, R1526&lt;60000),"30,000 - 60,000",
             (R1526&gt;60000),"&gt; 60,000"
)</f>
        <v>30,000 - 60,000</v>
      </c>
    </row>
    <row r="1527" spans="18:19" x14ac:dyDescent="0.2">
      <c r="R1527">
        <v>188473</v>
      </c>
      <c r="S1527" t="str" cm="1">
        <f t="array" ref="S1527">_xlfn.IFS(
             (R1527&lt;10000),"&lt; 10,000",
    AND(R1527&gt;=10000, R1527&lt;30000),"10,000 - 30,000",
    AND(R1527&gt;=30000, R1527&lt;60000),"30,000 - 60,000",
             (R1527&gt;60000),"&gt; 60,000"
)</f>
        <v>&gt; 60,000</v>
      </c>
    </row>
    <row r="1528" spans="18:19" x14ac:dyDescent="0.2">
      <c r="R1528">
        <v>266532</v>
      </c>
      <c r="S1528" t="str" cm="1">
        <f t="array" ref="S1528">_xlfn.IFS(
             (R1528&lt;10000),"&lt; 10,000",
    AND(R1528&gt;=10000, R1528&lt;30000),"10,000 - 30,000",
    AND(R1528&gt;=30000, R1528&lt;60000),"30,000 - 60,000",
             (R1528&gt;60000),"&gt; 60,000"
)</f>
        <v>&gt; 60,000</v>
      </c>
    </row>
    <row r="1529" spans="18:19" x14ac:dyDescent="0.2">
      <c r="R1529">
        <v>134865</v>
      </c>
      <c r="S1529" t="str" cm="1">
        <f t="array" ref="S1529">_xlfn.IFS(
             (R1529&lt;10000),"&lt; 10,000",
    AND(R1529&gt;=10000, R1529&lt;30000),"10,000 - 30,000",
    AND(R1529&gt;=30000, R1529&lt;60000),"30,000 - 60,000",
             (R1529&gt;60000),"&gt; 60,000"
)</f>
        <v>&gt; 60,000</v>
      </c>
    </row>
    <row r="1530" spans="18:19" x14ac:dyDescent="0.2">
      <c r="R1530">
        <v>172471</v>
      </c>
      <c r="S1530" t="str" cm="1">
        <f t="array" ref="S1530">_xlfn.IFS(
             (R1530&lt;10000),"&lt; 10,000",
    AND(R1530&gt;=10000, R1530&lt;30000),"10,000 - 30,000",
    AND(R1530&gt;=30000, R1530&lt;60000),"30,000 - 60,000",
             (R1530&gt;60000),"&gt; 60,000"
)</f>
        <v>&gt; 60,000</v>
      </c>
    </row>
    <row r="1531" spans="18:19" x14ac:dyDescent="0.2">
      <c r="R1531">
        <v>289946</v>
      </c>
      <c r="S1531" t="str" cm="1">
        <f t="array" ref="S1531">_xlfn.IFS(
             (R1531&lt;10000),"&lt; 10,000",
    AND(R1531&gt;=10000, R1531&lt;30000),"10,000 - 30,000",
    AND(R1531&gt;=30000, R1531&lt;60000),"30,000 - 60,000",
             (R1531&gt;60000),"&gt; 60,000"
)</f>
        <v>&gt; 60,000</v>
      </c>
    </row>
    <row r="1532" spans="18:19" x14ac:dyDescent="0.2">
      <c r="R1532">
        <v>241494</v>
      </c>
      <c r="S1532" t="str" cm="1">
        <f t="array" ref="S1532">_xlfn.IFS(
             (R1532&lt;10000),"&lt; 10,000",
    AND(R1532&gt;=10000, R1532&lt;30000),"10,000 - 30,000",
    AND(R1532&gt;=30000, R1532&lt;60000),"30,000 - 60,000",
             (R1532&gt;60000),"&gt; 60,000"
)</f>
        <v>&gt; 60,000</v>
      </c>
    </row>
    <row r="1533" spans="18:19" x14ac:dyDescent="0.2">
      <c r="R1533">
        <v>133338</v>
      </c>
      <c r="S1533" t="str" cm="1">
        <f t="array" ref="S1533">_xlfn.IFS(
             (R1533&lt;10000),"&lt; 10,000",
    AND(R1533&gt;=10000, R1533&lt;30000),"10,000 - 30,000",
    AND(R1533&gt;=30000, R1533&lt;60000),"30,000 - 60,000",
             (R1533&gt;60000),"&gt; 60,000"
)</f>
        <v>&gt; 60,000</v>
      </c>
    </row>
    <row r="1534" spans="18:19" x14ac:dyDescent="0.2">
      <c r="R1534">
        <v>51156</v>
      </c>
      <c r="S1534" t="str" cm="1">
        <f t="array" ref="S1534">_xlfn.IFS(
             (R1534&lt;10000),"&lt; 10,000",
    AND(R1534&gt;=10000, R1534&lt;30000),"10,000 - 30,000",
    AND(R1534&gt;=30000, R1534&lt;60000),"30,000 - 60,000",
             (R1534&gt;60000),"&gt; 60,000"
)</f>
        <v>30,000 - 60,000</v>
      </c>
    </row>
    <row r="1535" spans="18:19" x14ac:dyDescent="0.2">
      <c r="R1535">
        <v>7234</v>
      </c>
      <c r="S1535" t="str" cm="1">
        <f t="array" ref="S1535">_xlfn.IFS(
             (R1535&lt;10000),"&lt; 10,000",
    AND(R1535&gt;=10000, R1535&lt;30000),"10,000 - 30,000",
    AND(R1535&gt;=30000, R1535&lt;60000),"30,000 - 60,000",
             (R1535&gt;60000),"&gt; 60,000"
)</f>
        <v>&lt; 10,000</v>
      </c>
    </row>
    <row r="1536" spans="18:19" x14ac:dyDescent="0.2">
      <c r="R1536">
        <v>264092</v>
      </c>
      <c r="S1536" t="str" cm="1">
        <f t="array" ref="S1536">_xlfn.IFS(
             (R1536&lt;10000),"&lt; 10,000",
    AND(R1536&gt;=10000, R1536&lt;30000),"10,000 - 30,000",
    AND(R1536&gt;=30000, R1536&lt;60000),"30,000 - 60,000",
             (R1536&gt;60000),"&gt; 60,000"
)</f>
        <v>&gt; 60,000</v>
      </c>
    </row>
    <row r="1537" spans="18:19" x14ac:dyDescent="0.2">
      <c r="R1537">
        <v>180423</v>
      </c>
      <c r="S1537" t="str" cm="1">
        <f t="array" ref="S1537">_xlfn.IFS(
             (R1537&lt;10000),"&lt; 10,000",
    AND(R1537&gt;=10000, R1537&lt;30000),"10,000 - 30,000",
    AND(R1537&gt;=30000, R1537&lt;60000),"30,000 - 60,000",
             (R1537&gt;60000),"&gt; 60,000"
)</f>
        <v>&gt; 60,000</v>
      </c>
    </row>
    <row r="1538" spans="18:19" x14ac:dyDescent="0.2">
      <c r="R1538">
        <v>83519</v>
      </c>
      <c r="S1538" t="str" cm="1">
        <f t="array" ref="S1538">_xlfn.IFS(
             (R1538&lt;10000),"&lt; 10,000",
    AND(R1538&gt;=10000, R1538&lt;30000),"10,000 - 30,000",
    AND(R1538&gt;=30000, R1538&lt;60000),"30,000 - 60,000",
             (R1538&gt;60000),"&gt; 60,000"
)</f>
        <v>&gt; 60,000</v>
      </c>
    </row>
    <row r="1539" spans="18:19" x14ac:dyDescent="0.2">
      <c r="R1539">
        <v>209216</v>
      </c>
      <c r="S1539" t="str" cm="1">
        <f t="array" ref="S1539">_xlfn.IFS(
             (R1539&lt;10000),"&lt; 10,000",
    AND(R1539&gt;=10000, R1539&lt;30000),"10,000 - 30,000",
    AND(R1539&gt;=30000, R1539&lt;60000),"30,000 - 60,000",
             (R1539&gt;60000),"&gt; 60,000"
)</f>
        <v>&gt; 60,000</v>
      </c>
    </row>
    <row r="1540" spans="18:19" x14ac:dyDescent="0.2">
      <c r="R1540">
        <v>188173</v>
      </c>
      <c r="S1540" t="str" cm="1">
        <f t="array" ref="S1540">_xlfn.IFS(
             (R1540&lt;10000),"&lt; 10,000",
    AND(R1540&gt;=10000, R1540&lt;30000),"10,000 - 30,000",
    AND(R1540&gt;=30000, R1540&lt;60000),"30,000 - 60,000",
             (R1540&gt;60000),"&gt; 60,000"
)</f>
        <v>&gt; 60,000</v>
      </c>
    </row>
    <row r="1541" spans="18:19" x14ac:dyDescent="0.2">
      <c r="R1541">
        <v>184210</v>
      </c>
      <c r="S1541" t="str" cm="1">
        <f t="array" ref="S1541">_xlfn.IFS(
             (R1541&lt;10000),"&lt; 10,000",
    AND(R1541&gt;=10000, R1541&lt;30000),"10,000 - 30,000",
    AND(R1541&gt;=30000, R1541&lt;60000),"30,000 - 60,000",
             (R1541&gt;60000),"&gt; 60,000"
)</f>
        <v>&gt; 60,000</v>
      </c>
    </row>
    <row r="1542" spans="18:19" x14ac:dyDescent="0.2">
      <c r="R1542">
        <v>235097</v>
      </c>
      <c r="S1542" t="str" cm="1">
        <f t="array" ref="S1542">_xlfn.IFS(
             (R1542&lt;10000),"&lt; 10,000",
    AND(R1542&gt;=10000, R1542&lt;30000),"10,000 - 30,000",
    AND(R1542&gt;=30000, R1542&lt;60000),"30,000 - 60,000",
             (R1542&gt;60000),"&gt; 60,000"
)</f>
        <v>&gt; 60,000</v>
      </c>
    </row>
    <row r="1543" spans="18:19" x14ac:dyDescent="0.2">
      <c r="R1543">
        <v>92327</v>
      </c>
      <c r="S1543" t="str" cm="1">
        <f t="array" ref="S1543">_xlfn.IFS(
             (R1543&lt;10000),"&lt; 10,000",
    AND(R1543&gt;=10000, R1543&lt;30000),"10,000 - 30,000",
    AND(R1543&gt;=30000, R1543&lt;60000),"30,000 - 60,000",
             (R1543&gt;60000),"&gt; 60,000"
)</f>
        <v>&gt; 60,000</v>
      </c>
    </row>
    <row r="1544" spans="18:19" x14ac:dyDescent="0.2">
      <c r="R1544">
        <v>39016</v>
      </c>
      <c r="S1544" t="str" cm="1">
        <f t="array" ref="S1544">_xlfn.IFS(
             (R1544&lt;10000),"&lt; 10,000",
    AND(R1544&gt;=10000, R1544&lt;30000),"10,000 - 30,000",
    AND(R1544&gt;=30000, R1544&lt;60000),"30,000 - 60,000",
             (R1544&gt;60000),"&gt; 60,000"
)</f>
        <v>30,000 - 60,000</v>
      </c>
    </row>
    <row r="1545" spans="18:19" x14ac:dyDescent="0.2">
      <c r="R1545">
        <v>197549</v>
      </c>
      <c r="S1545" t="str" cm="1">
        <f t="array" ref="S1545">_xlfn.IFS(
             (R1545&lt;10000),"&lt; 10,000",
    AND(R1545&gt;=10000, R1545&lt;30000),"10,000 - 30,000",
    AND(R1545&gt;=30000, R1545&lt;60000),"30,000 - 60,000",
             (R1545&gt;60000),"&gt; 60,000"
)</f>
        <v>&gt; 60,000</v>
      </c>
    </row>
    <row r="1546" spans="18:19" x14ac:dyDescent="0.2">
      <c r="R1546">
        <v>90811</v>
      </c>
      <c r="S1546" t="str" cm="1">
        <f t="array" ref="S1546">_xlfn.IFS(
             (R1546&lt;10000),"&lt; 10,000",
    AND(R1546&gt;=10000, R1546&lt;30000),"10,000 - 30,000",
    AND(R1546&gt;=30000, R1546&lt;60000),"30,000 - 60,000",
             (R1546&gt;60000),"&gt; 60,000"
)</f>
        <v>&gt; 60,000</v>
      </c>
    </row>
    <row r="1547" spans="18:19" x14ac:dyDescent="0.2">
      <c r="R1547">
        <v>192897</v>
      </c>
      <c r="S1547" t="str" cm="1">
        <f t="array" ref="S1547">_xlfn.IFS(
             (R1547&lt;10000),"&lt; 10,000",
    AND(R1547&gt;=10000, R1547&lt;30000),"10,000 - 30,000",
    AND(R1547&gt;=30000, R1547&lt;60000),"30,000 - 60,000",
             (R1547&gt;60000),"&gt; 60,000"
)</f>
        <v>&gt; 60,000</v>
      </c>
    </row>
    <row r="1548" spans="18:19" x14ac:dyDescent="0.2">
      <c r="R1548">
        <v>218335</v>
      </c>
      <c r="S1548" t="str" cm="1">
        <f t="array" ref="S1548">_xlfn.IFS(
             (R1548&lt;10000),"&lt; 10,000",
    AND(R1548&gt;=10000, R1548&lt;30000),"10,000 - 30,000",
    AND(R1548&gt;=30000, R1548&lt;60000),"30,000 - 60,000",
             (R1548&gt;60000),"&gt; 60,000"
)</f>
        <v>&gt; 60,000</v>
      </c>
    </row>
    <row r="1549" spans="18:19" x14ac:dyDescent="0.2">
      <c r="R1549">
        <v>172993</v>
      </c>
      <c r="S1549" t="str" cm="1">
        <f t="array" ref="S1549">_xlfn.IFS(
             (R1549&lt;10000),"&lt; 10,000",
    AND(R1549&gt;=10000, R1549&lt;30000),"10,000 - 30,000",
    AND(R1549&gt;=30000, R1549&lt;60000),"30,000 - 60,000",
             (R1549&gt;60000),"&gt; 60,000"
)</f>
        <v>&gt; 60,000</v>
      </c>
    </row>
    <row r="1550" spans="18:19" x14ac:dyDescent="0.2">
      <c r="R1550">
        <v>287375</v>
      </c>
      <c r="S1550" t="str" cm="1">
        <f t="array" ref="S1550">_xlfn.IFS(
             (R1550&lt;10000),"&lt; 10,000",
    AND(R1550&gt;=10000, R1550&lt;30000),"10,000 - 30,000",
    AND(R1550&gt;=30000, R1550&lt;60000),"30,000 - 60,000",
             (R1550&gt;60000),"&gt; 60,000"
)</f>
        <v>&gt; 60,000</v>
      </c>
    </row>
    <row r="1551" spans="18:19" x14ac:dyDescent="0.2">
      <c r="R1551">
        <v>284339</v>
      </c>
      <c r="S1551" t="str" cm="1">
        <f t="array" ref="S1551">_xlfn.IFS(
             (R1551&lt;10000),"&lt; 10,000",
    AND(R1551&gt;=10000, R1551&lt;30000),"10,000 - 30,000",
    AND(R1551&gt;=30000, R1551&lt;60000),"30,000 - 60,000",
             (R1551&gt;60000),"&gt; 60,000"
)</f>
        <v>&gt; 60,000</v>
      </c>
    </row>
    <row r="1552" spans="18:19" x14ac:dyDescent="0.2">
      <c r="R1552">
        <v>268167</v>
      </c>
      <c r="S1552" t="str" cm="1">
        <f t="array" ref="S1552">_xlfn.IFS(
             (R1552&lt;10000),"&lt; 10,000",
    AND(R1552&gt;=10000, R1552&lt;30000),"10,000 - 30,000",
    AND(R1552&gt;=30000, R1552&lt;60000),"30,000 - 60,000",
             (R1552&gt;60000),"&gt; 60,000"
)</f>
        <v>&gt; 60,000</v>
      </c>
    </row>
    <row r="1553" spans="18:19" x14ac:dyDescent="0.2">
      <c r="R1553">
        <v>209455</v>
      </c>
      <c r="S1553" t="str" cm="1">
        <f t="array" ref="S1553">_xlfn.IFS(
             (R1553&lt;10000),"&lt; 10,000",
    AND(R1553&gt;=10000, R1553&lt;30000),"10,000 - 30,000",
    AND(R1553&gt;=30000, R1553&lt;60000),"30,000 - 60,000",
             (R1553&gt;60000),"&gt; 60,000"
)</f>
        <v>&gt; 60,000</v>
      </c>
    </row>
    <row r="1554" spans="18:19" x14ac:dyDescent="0.2">
      <c r="R1554">
        <v>247483</v>
      </c>
      <c r="S1554" t="str" cm="1">
        <f t="array" ref="S1554">_xlfn.IFS(
             (R1554&lt;10000),"&lt; 10,000",
    AND(R1554&gt;=10000, R1554&lt;30000),"10,000 - 30,000",
    AND(R1554&gt;=30000, R1554&lt;60000),"30,000 - 60,000",
             (R1554&gt;60000),"&gt; 60,000"
)</f>
        <v>&gt; 60,000</v>
      </c>
    </row>
    <row r="1555" spans="18:19" x14ac:dyDescent="0.2">
      <c r="R1555">
        <v>113616</v>
      </c>
      <c r="S1555" t="str" cm="1">
        <f t="array" ref="S1555">_xlfn.IFS(
             (R1555&lt;10000),"&lt; 10,000",
    AND(R1555&gt;=10000, R1555&lt;30000),"10,000 - 30,000",
    AND(R1555&gt;=30000, R1555&lt;60000),"30,000 - 60,000",
             (R1555&gt;60000),"&gt; 60,000"
)</f>
        <v>&gt; 60,000</v>
      </c>
    </row>
    <row r="1556" spans="18:19" x14ac:dyDescent="0.2">
      <c r="R1556">
        <v>13424</v>
      </c>
      <c r="S1556" t="str" cm="1">
        <f t="array" ref="S1556">_xlfn.IFS(
             (R1556&lt;10000),"&lt; 10,000",
    AND(R1556&gt;=10000, R1556&lt;30000),"10,000 - 30,000",
    AND(R1556&gt;=30000, R1556&lt;60000),"30,000 - 60,000",
             (R1556&gt;60000),"&gt; 60,000"
)</f>
        <v>10,000 - 30,000</v>
      </c>
    </row>
    <row r="1557" spans="18:19" x14ac:dyDescent="0.2">
      <c r="R1557">
        <v>40005</v>
      </c>
      <c r="S1557" t="str" cm="1">
        <f t="array" ref="S1557">_xlfn.IFS(
             (R1557&lt;10000),"&lt; 10,000",
    AND(R1557&gt;=10000, R1557&lt;30000),"10,000 - 30,000",
    AND(R1557&gt;=30000, R1557&lt;60000),"30,000 - 60,000",
             (R1557&gt;60000),"&gt; 60,000"
)</f>
        <v>30,000 - 60,000</v>
      </c>
    </row>
    <row r="1558" spans="18:19" x14ac:dyDescent="0.2">
      <c r="R1558">
        <v>53874</v>
      </c>
      <c r="S1558" t="str" cm="1">
        <f t="array" ref="S1558">_xlfn.IFS(
             (R1558&lt;10000),"&lt; 10,000",
    AND(R1558&gt;=10000, R1558&lt;30000),"10,000 - 30,000",
    AND(R1558&gt;=30000, R1558&lt;60000),"30,000 - 60,000",
             (R1558&gt;60000),"&gt; 60,000"
)</f>
        <v>30,000 - 60,000</v>
      </c>
    </row>
    <row r="1559" spans="18:19" x14ac:dyDescent="0.2">
      <c r="R1559">
        <v>224853</v>
      </c>
      <c r="S1559" t="str" cm="1">
        <f t="array" ref="S1559">_xlfn.IFS(
             (R1559&lt;10000),"&lt; 10,000",
    AND(R1559&gt;=10000, R1559&lt;30000),"10,000 - 30,000",
    AND(R1559&gt;=30000, R1559&lt;60000),"30,000 - 60,000",
             (R1559&gt;60000),"&gt; 60,000"
)</f>
        <v>&gt; 60,000</v>
      </c>
    </row>
    <row r="1560" spans="18:19" x14ac:dyDescent="0.2">
      <c r="R1560">
        <v>174315</v>
      </c>
      <c r="S1560" t="str" cm="1">
        <f t="array" ref="S1560">_xlfn.IFS(
             (R1560&lt;10000),"&lt; 10,000",
    AND(R1560&gt;=10000, R1560&lt;30000),"10,000 - 30,000",
    AND(R1560&gt;=30000, R1560&lt;60000),"30,000 - 60,000",
             (R1560&gt;60000),"&gt; 60,000"
)</f>
        <v>&gt; 60,000</v>
      </c>
    </row>
    <row r="1561" spans="18:19" x14ac:dyDescent="0.2">
      <c r="R1561">
        <v>270670</v>
      </c>
      <c r="S1561" t="str" cm="1">
        <f t="array" ref="S1561">_xlfn.IFS(
             (R1561&lt;10000),"&lt; 10,000",
    AND(R1561&gt;=10000, R1561&lt;30000),"10,000 - 30,000",
    AND(R1561&gt;=30000, R1561&lt;60000),"30,000 - 60,000",
             (R1561&gt;60000),"&gt; 60,000"
)</f>
        <v>&gt; 60,000</v>
      </c>
    </row>
    <row r="1562" spans="18:19" x14ac:dyDescent="0.2">
      <c r="R1562">
        <v>259739</v>
      </c>
      <c r="S1562" t="str" cm="1">
        <f t="array" ref="S1562">_xlfn.IFS(
             (R1562&lt;10000),"&lt; 10,000",
    AND(R1562&gt;=10000, R1562&lt;30000),"10,000 - 30,000",
    AND(R1562&gt;=30000, R1562&lt;60000),"30,000 - 60,000",
             (R1562&gt;60000),"&gt; 60,000"
)</f>
        <v>&gt; 60,000</v>
      </c>
    </row>
    <row r="1563" spans="18:19" x14ac:dyDescent="0.2">
      <c r="R1563">
        <v>126660</v>
      </c>
      <c r="S1563" t="str" cm="1">
        <f t="array" ref="S1563">_xlfn.IFS(
             (R1563&lt;10000),"&lt; 10,000",
    AND(R1563&gt;=10000, R1563&lt;30000),"10,000 - 30,000",
    AND(R1563&gt;=30000, R1563&lt;60000),"30,000 - 60,000",
             (R1563&gt;60000),"&gt; 60,000"
)</f>
        <v>&gt; 60,000</v>
      </c>
    </row>
    <row r="1564" spans="18:19" x14ac:dyDescent="0.2">
      <c r="R1564">
        <v>183276</v>
      </c>
      <c r="S1564" t="str" cm="1">
        <f t="array" ref="S1564">_xlfn.IFS(
             (R1564&lt;10000),"&lt; 10,000",
    AND(R1564&gt;=10000, R1564&lt;30000),"10,000 - 30,000",
    AND(R1564&gt;=30000, R1564&lt;60000),"30,000 - 60,000",
             (R1564&gt;60000),"&gt; 60,000"
)</f>
        <v>&gt; 60,000</v>
      </c>
    </row>
    <row r="1565" spans="18:19" x14ac:dyDescent="0.2">
      <c r="R1565">
        <v>291291</v>
      </c>
      <c r="S1565" t="str" cm="1">
        <f t="array" ref="S1565">_xlfn.IFS(
             (R1565&lt;10000),"&lt; 10,000",
    AND(R1565&gt;=10000, R1565&lt;30000),"10,000 - 30,000",
    AND(R1565&gt;=30000, R1565&lt;60000),"30,000 - 60,000",
             (R1565&gt;60000),"&gt; 60,000"
)</f>
        <v>&gt; 60,000</v>
      </c>
    </row>
    <row r="1566" spans="18:19" x14ac:dyDescent="0.2">
      <c r="R1566">
        <v>122967</v>
      </c>
      <c r="S1566" t="str" cm="1">
        <f t="array" ref="S1566">_xlfn.IFS(
             (R1566&lt;10000),"&lt; 10,000",
    AND(R1566&gt;=10000, R1566&lt;30000),"10,000 - 30,000",
    AND(R1566&gt;=30000, R1566&lt;60000),"30,000 - 60,000",
             (R1566&gt;60000),"&gt; 60,000"
)</f>
        <v>&gt; 60,000</v>
      </c>
    </row>
    <row r="1567" spans="18:19" x14ac:dyDescent="0.2">
      <c r="R1567">
        <v>80423</v>
      </c>
      <c r="S1567" t="str" cm="1">
        <f t="array" ref="S1567">_xlfn.IFS(
             (R1567&lt;10000),"&lt; 10,000",
    AND(R1567&gt;=10000, R1567&lt;30000),"10,000 - 30,000",
    AND(R1567&gt;=30000, R1567&lt;60000),"30,000 - 60,000",
             (R1567&gt;60000),"&gt; 60,000"
)</f>
        <v>&gt; 60,000</v>
      </c>
    </row>
    <row r="1568" spans="18:19" x14ac:dyDescent="0.2">
      <c r="R1568">
        <v>258964</v>
      </c>
      <c r="S1568" t="str" cm="1">
        <f t="array" ref="S1568">_xlfn.IFS(
             (R1568&lt;10000),"&lt; 10,000",
    AND(R1568&gt;=10000, R1568&lt;30000),"10,000 - 30,000",
    AND(R1568&gt;=30000, R1568&lt;60000),"30,000 - 60,000",
             (R1568&gt;60000),"&gt; 60,000"
)</f>
        <v>&gt; 60,000</v>
      </c>
    </row>
    <row r="1569" spans="18:19" x14ac:dyDescent="0.2">
      <c r="R1569">
        <v>53559</v>
      </c>
      <c r="S1569" t="str" cm="1">
        <f t="array" ref="S1569">_xlfn.IFS(
             (R1569&lt;10000),"&lt; 10,000",
    AND(R1569&gt;=10000, R1569&lt;30000),"10,000 - 30,000",
    AND(R1569&gt;=30000, R1569&lt;60000),"30,000 - 60,000",
             (R1569&gt;60000),"&gt; 60,000"
)</f>
        <v>30,000 - 60,000</v>
      </c>
    </row>
    <row r="1570" spans="18:19" x14ac:dyDescent="0.2">
      <c r="R1570">
        <v>23508</v>
      </c>
      <c r="S1570" t="str" cm="1">
        <f t="array" ref="S1570">_xlfn.IFS(
             (R1570&lt;10000),"&lt; 10,000",
    AND(R1570&gt;=10000, R1570&lt;30000),"10,000 - 30,000",
    AND(R1570&gt;=30000, R1570&lt;60000),"30,000 - 60,000",
             (R1570&gt;60000),"&gt; 60,000"
)</f>
        <v>10,000 - 30,000</v>
      </c>
    </row>
    <row r="1571" spans="18:19" x14ac:dyDescent="0.2">
      <c r="R1571">
        <v>190357</v>
      </c>
      <c r="S1571" t="str" cm="1">
        <f t="array" ref="S1571">_xlfn.IFS(
             (R1571&lt;10000),"&lt; 10,000",
    AND(R1571&gt;=10000, R1571&lt;30000),"10,000 - 30,000",
    AND(R1571&gt;=30000, R1571&lt;60000),"30,000 - 60,000",
             (R1571&gt;60000),"&gt; 60,000"
)</f>
        <v>&gt; 60,000</v>
      </c>
    </row>
    <row r="1572" spans="18:19" x14ac:dyDescent="0.2">
      <c r="R1572">
        <v>98183</v>
      </c>
      <c r="S1572" t="str" cm="1">
        <f t="array" ref="S1572">_xlfn.IFS(
             (R1572&lt;10000),"&lt; 10,000",
    AND(R1572&gt;=10000, R1572&lt;30000),"10,000 - 30,000",
    AND(R1572&gt;=30000, R1572&lt;60000),"30,000 - 60,000",
             (R1572&gt;60000),"&gt; 60,000"
)</f>
        <v>&gt; 60,000</v>
      </c>
    </row>
    <row r="1573" spans="18:19" x14ac:dyDescent="0.2">
      <c r="R1573">
        <v>194680</v>
      </c>
      <c r="S1573" t="str" cm="1">
        <f t="array" ref="S1573">_xlfn.IFS(
             (R1573&lt;10000),"&lt; 10,000",
    AND(R1573&gt;=10000, R1573&lt;30000),"10,000 - 30,000",
    AND(R1573&gt;=30000, R1573&lt;60000),"30,000 - 60,000",
             (R1573&gt;60000),"&gt; 60,000"
)</f>
        <v>&gt; 60,000</v>
      </c>
    </row>
    <row r="1574" spans="18:19" x14ac:dyDescent="0.2">
      <c r="R1574">
        <v>220116</v>
      </c>
      <c r="S1574" t="str" cm="1">
        <f t="array" ref="S1574">_xlfn.IFS(
             (R1574&lt;10000),"&lt; 10,000",
    AND(R1574&gt;=10000, R1574&lt;30000),"10,000 - 30,000",
    AND(R1574&gt;=30000, R1574&lt;60000),"30,000 - 60,000",
             (R1574&gt;60000),"&gt; 60,000"
)</f>
        <v>&gt; 60,000</v>
      </c>
    </row>
    <row r="1575" spans="18:19" x14ac:dyDescent="0.2">
      <c r="R1575">
        <v>218600</v>
      </c>
      <c r="S1575" t="str" cm="1">
        <f t="array" ref="S1575">_xlfn.IFS(
             (R1575&lt;10000),"&lt; 10,000",
    AND(R1575&gt;=10000, R1575&lt;30000),"10,000 - 30,000",
    AND(R1575&gt;=30000, R1575&lt;60000),"30,000 - 60,000",
             (R1575&gt;60000),"&gt; 60,000"
)</f>
        <v>&gt; 60,000</v>
      </c>
    </row>
    <row r="1576" spans="18:19" x14ac:dyDescent="0.2">
      <c r="R1576">
        <v>242797</v>
      </c>
      <c r="S1576" t="str" cm="1">
        <f t="array" ref="S1576">_xlfn.IFS(
             (R1576&lt;10000),"&lt; 10,000",
    AND(R1576&gt;=10000, R1576&lt;30000),"10,000 - 30,000",
    AND(R1576&gt;=30000, R1576&lt;60000),"30,000 - 60,000",
             (R1576&gt;60000),"&gt; 60,000"
)</f>
        <v>&gt; 60,000</v>
      </c>
    </row>
    <row r="1577" spans="18:19" x14ac:dyDescent="0.2">
      <c r="R1577">
        <v>195406</v>
      </c>
      <c r="S1577" t="str" cm="1">
        <f t="array" ref="S1577">_xlfn.IFS(
             (R1577&lt;10000),"&lt; 10,000",
    AND(R1577&gt;=10000, R1577&lt;30000),"10,000 - 30,000",
    AND(R1577&gt;=30000, R1577&lt;60000),"30,000 - 60,000",
             (R1577&gt;60000),"&gt; 60,000"
)</f>
        <v>&gt; 60,000</v>
      </c>
    </row>
    <row r="1578" spans="18:19" x14ac:dyDescent="0.2">
      <c r="R1578">
        <v>205613</v>
      </c>
      <c r="S1578" t="str" cm="1">
        <f t="array" ref="S1578">_xlfn.IFS(
             (R1578&lt;10000),"&lt; 10,000",
    AND(R1578&gt;=10000, R1578&lt;30000),"10,000 - 30,000",
    AND(R1578&gt;=30000, R1578&lt;60000),"30,000 - 60,000",
             (R1578&gt;60000),"&gt; 60,000"
)</f>
        <v>&gt; 60,000</v>
      </c>
    </row>
    <row r="1579" spans="18:19" x14ac:dyDescent="0.2">
      <c r="R1579">
        <v>39843</v>
      </c>
      <c r="S1579" t="str" cm="1">
        <f t="array" ref="S1579">_xlfn.IFS(
             (R1579&lt;10000),"&lt; 10,000",
    AND(R1579&gt;=10000, R1579&lt;30000),"10,000 - 30,000",
    AND(R1579&gt;=30000, R1579&lt;60000),"30,000 - 60,000",
             (R1579&gt;60000),"&gt; 60,000"
)</f>
        <v>30,000 - 60,000</v>
      </c>
    </row>
    <row r="1580" spans="18:19" x14ac:dyDescent="0.2">
      <c r="R1580">
        <v>74305</v>
      </c>
      <c r="S1580" t="str" cm="1">
        <f t="array" ref="S1580">_xlfn.IFS(
             (R1580&lt;10000),"&lt; 10,000",
    AND(R1580&gt;=10000, R1580&lt;30000),"10,000 - 30,000",
    AND(R1580&gt;=30000, R1580&lt;60000),"30,000 - 60,000",
             (R1580&gt;60000),"&gt; 60,000"
)</f>
        <v>&gt; 60,000</v>
      </c>
    </row>
    <row r="1581" spans="18:19" x14ac:dyDescent="0.2">
      <c r="R1581">
        <v>247360</v>
      </c>
      <c r="S1581" t="str" cm="1">
        <f t="array" ref="S1581">_xlfn.IFS(
             (R1581&lt;10000),"&lt; 10,000",
    AND(R1581&gt;=10000, R1581&lt;30000),"10,000 - 30,000",
    AND(R1581&gt;=30000, R1581&lt;60000),"30,000 - 60,000",
             (R1581&gt;60000),"&gt; 60,000"
)</f>
        <v>&gt; 60,000</v>
      </c>
    </row>
    <row r="1582" spans="18:19" x14ac:dyDescent="0.2">
      <c r="R1582">
        <v>9463</v>
      </c>
      <c r="S1582" t="str" cm="1">
        <f t="array" ref="S1582">_xlfn.IFS(
             (R1582&lt;10000),"&lt; 10,000",
    AND(R1582&gt;=10000, R1582&lt;30000),"10,000 - 30,000",
    AND(R1582&gt;=30000, R1582&lt;60000),"30,000 - 60,000",
             (R1582&gt;60000),"&gt; 60,000"
)</f>
        <v>&lt; 10,000</v>
      </c>
    </row>
    <row r="1583" spans="18:19" x14ac:dyDescent="0.2">
      <c r="R1583">
        <v>65264</v>
      </c>
      <c r="S1583" t="str" cm="1">
        <f t="array" ref="S1583">_xlfn.IFS(
             (R1583&lt;10000),"&lt; 10,000",
    AND(R1583&gt;=10000, R1583&lt;30000),"10,000 - 30,000",
    AND(R1583&gt;=30000, R1583&lt;60000),"30,000 - 60,000",
             (R1583&gt;60000),"&gt; 60,000"
)</f>
        <v>&gt; 60,000</v>
      </c>
    </row>
    <row r="1584" spans="18:19" x14ac:dyDescent="0.2">
      <c r="R1584">
        <v>85010</v>
      </c>
      <c r="S1584" t="str" cm="1">
        <f t="array" ref="S1584">_xlfn.IFS(
             (R1584&lt;10000),"&lt; 10,000",
    AND(R1584&gt;=10000, R1584&lt;30000),"10,000 - 30,000",
    AND(R1584&gt;=30000, R1584&lt;60000),"30,000 - 60,000",
             (R1584&gt;60000),"&gt; 60,000"
)</f>
        <v>&gt; 60,000</v>
      </c>
    </row>
    <row r="1585" spans="18:19" x14ac:dyDescent="0.2">
      <c r="R1585">
        <v>181856</v>
      </c>
      <c r="S1585" t="str" cm="1">
        <f t="array" ref="S1585">_xlfn.IFS(
             (R1585&lt;10000),"&lt; 10,000",
    AND(R1585&gt;=10000, R1585&lt;30000),"10,000 - 30,000",
    AND(R1585&gt;=30000, R1585&lt;60000),"30,000 - 60,000",
             (R1585&gt;60000),"&gt; 60,000"
)</f>
        <v>&gt; 60,000</v>
      </c>
    </row>
    <row r="1586" spans="18:19" x14ac:dyDescent="0.2">
      <c r="R1586">
        <v>83750</v>
      </c>
      <c r="S1586" t="str" cm="1">
        <f t="array" ref="S1586">_xlfn.IFS(
             (R1586&lt;10000),"&lt; 10,000",
    AND(R1586&gt;=10000, R1586&lt;30000),"10,000 - 30,000",
    AND(R1586&gt;=30000, R1586&lt;60000),"30,000 - 60,000",
             (R1586&gt;60000),"&gt; 60,000"
)</f>
        <v>&gt; 60,000</v>
      </c>
    </row>
    <row r="1587" spans="18:19" x14ac:dyDescent="0.2">
      <c r="R1587">
        <v>142119</v>
      </c>
      <c r="S1587" t="str" cm="1">
        <f t="array" ref="S1587">_xlfn.IFS(
             (R1587&lt;10000),"&lt; 10,000",
    AND(R1587&gt;=10000, R1587&lt;30000),"10,000 - 30,000",
    AND(R1587&gt;=30000, R1587&lt;60000),"30,000 - 60,000",
             (R1587&gt;60000),"&gt; 60,000"
)</f>
        <v>&gt; 60,000</v>
      </c>
    </row>
    <row r="1588" spans="18:19" x14ac:dyDescent="0.2">
      <c r="R1588">
        <v>97537</v>
      </c>
      <c r="S1588" t="str" cm="1">
        <f t="array" ref="S1588">_xlfn.IFS(
             (R1588&lt;10000),"&lt; 10,000",
    AND(R1588&gt;=10000, R1588&lt;30000),"10,000 - 30,000",
    AND(R1588&gt;=30000, R1588&lt;60000),"30,000 - 60,000",
             (R1588&gt;60000),"&gt; 60,000"
)</f>
        <v>&gt; 60,000</v>
      </c>
    </row>
    <row r="1589" spans="18:19" x14ac:dyDescent="0.2">
      <c r="R1589">
        <v>20308</v>
      </c>
      <c r="S1589" t="str" cm="1">
        <f t="array" ref="S1589">_xlfn.IFS(
             (R1589&lt;10000),"&lt; 10,000",
    AND(R1589&gt;=10000, R1589&lt;30000),"10,000 - 30,000",
    AND(R1589&gt;=30000, R1589&lt;60000),"30,000 - 60,000",
             (R1589&gt;60000),"&gt; 60,000"
)</f>
        <v>10,000 - 30,000</v>
      </c>
    </row>
    <row r="1590" spans="18:19" x14ac:dyDescent="0.2">
      <c r="R1590">
        <v>204561</v>
      </c>
      <c r="S1590" t="str" cm="1">
        <f t="array" ref="S1590">_xlfn.IFS(
             (R1590&lt;10000),"&lt; 10,000",
    AND(R1590&gt;=10000, R1590&lt;30000),"10,000 - 30,000",
    AND(R1590&gt;=30000, R1590&lt;60000),"30,000 - 60,000",
             (R1590&gt;60000),"&gt; 60,000"
)</f>
        <v>&gt; 60,000</v>
      </c>
    </row>
    <row r="1591" spans="18:19" x14ac:dyDescent="0.2">
      <c r="R1591">
        <v>268777</v>
      </c>
      <c r="S1591" t="str" cm="1">
        <f t="array" ref="S1591">_xlfn.IFS(
             (R1591&lt;10000),"&lt; 10,000",
    AND(R1591&gt;=10000, R1591&lt;30000),"10,000 - 30,000",
    AND(R1591&gt;=30000, R1591&lt;60000),"30,000 - 60,000",
             (R1591&gt;60000),"&gt; 60,000"
)</f>
        <v>&gt; 60,000</v>
      </c>
    </row>
    <row r="1592" spans="18:19" x14ac:dyDescent="0.2">
      <c r="R1592">
        <v>64548</v>
      </c>
      <c r="S1592" t="str" cm="1">
        <f t="array" ref="S1592">_xlfn.IFS(
             (R1592&lt;10000),"&lt; 10,000",
    AND(R1592&gt;=10000, R1592&lt;30000),"10,000 - 30,000",
    AND(R1592&gt;=30000, R1592&lt;60000),"30,000 - 60,000",
             (R1592&gt;60000),"&gt; 60,000"
)</f>
        <v>&gt; 60,000</v>
      </c>
    </row>
    <row r="1593" spans="18:19" x14ac:dyDescent="0.2">
      <c r="R1593">
        <v>208998</v>
      </c>
      <c r="S1593" t="str" cm="1">
        <f t="array" ref="S1593">_xlfn.IFS(
             (R1593&lt;10000),"&lt; 10,000",
    AND(R1593&gt;=10000, R1593&lt;30000),"10,000 - 30,000",
    AND(R1593&gt;=30000, R1593&lt;60000),"30,000 - 60,000",
             (R1593&gt;60000),"&gt; 60,000"
)</f>
        <v>&gt; 60,000</v>
      </c>
    </row>
    <row r="1594" spans="18:19" x14ac:dyDescent="0.2">
      <c r="R1594">
        <v>263968</v>
      </c>
      <c r="S1594" t="str" cm="1">
        <f t="array" ref="S1594">_xlfn.IFS(
             (R1594&lt;10000),"&lt; 10,000",
    AND(R1594&gt;=10000, R1594&lt;30000),"10,000 - 30,000",
    AND(R1594&gt;=30000, R1594&lt;60000),"30,000 - 60,000",
             (R1594&gt;60000),"&gt; 60,000"
)</f>
        <v>&gt; 60,000</v>
      </c>
    </row>
    <row r="1595" spans="18:19" x14ac:dyDescent="0.2">
      <c r="R1595">
        <v>20484</v>
      </c>
      <c r="S1595" t="str" cm="1">
        <f t="array" ref="S1595">_xlfn.IFS(
             (R1595&lt;10000),"&lt; 10,000",
    AND(R1595&gt;=10000, R1595&lt;30000),"10,000 - 30,000",
    AND(R1595&gt;=30000, R1595&lt;60000),"30,000 - 60,000",
             (R1595&gt;60000),"&gt; 60,000"
)</f>
        <v>10,000 - 30,000</v>
      </c>
    </row>
    <row r="1596" spans="18:19" x14ac:dyDescent="0.2">
      <c r="R1596">
        <v>95902</v>
      </c>
      <c r="S1596" t="str" cm="1">
        <f t="array" ref="S1596">_xlfn.IFS(
             (R1596&lt;10000),"&lt; 10,000",
    AND(R1596&gt;=10000, R1596&lt;30000),"10,000 - 30,000",
    AND(R1596&gt;=30000, R1596&lt;60000),"30,000 - 60,000",
             (R1596&gt;60000),"&gt; 60,000"
)</f>
        <v>&gt; 60,000</v>
      </c>
    </row>
    <row r="1597" spans="18:19" x14ac:dyDescent="0.2">
      <c r="R1597">
        <v>103578</v>
      </c>
      <c r="S1597" t="str" cm="1">
        <f t="array" ref="S1597">_xlfn.IFS(
             (R1597&lt;10000),"&lt; 10,000",
    AND(R1597&gt;=10000, R1597&lt;30000),"10,000 - 30,000",
    AND(R1597&gt;=30000, R1597&lt;60000),"30,000 - 60,000",
             (R1597&gt;60000),"&gt; 60,000"
)</f>
        <v>&gt; 60,000</v>
      </c>
    </row>
    <row r="1598" spans="18:19" x14ac:dyDescent="0.2">
      <c r="R1598">
        <v>80192</v>
      </c>
      <c r="S1598" t="str" cm="1">
        <f t="array" ref="S1598">_xlfn.IFS(
             (R1598&lt;10000),"&lt; 10,000",
    AND(R1598&gt;=10000, R1598&lt;30000),"10,000 - 30,000",
    AND(R1598&gt;=30000, R1598&lt;60000),"30,000 - 60,000",
             (R1598&gt;60000),"&gt; 60,000"
)</f>
        <v>&gt; 60,000</v>
      </c>
    </row>
    <row r="1599" spans="18:19" x14ac:dyDescent="0.2">
      <c r="R1599">
        <v>51361</v>
      </c>
      <c r="S1599" t="str" cm="1">
        <f t="array" ref="S1599">_xlfn.IFS(
             (R1599&lt;10000),"&lt; 10,000",
    AND(R1599&gt;=10000, R1599&lt;30000),"10,000 - 30,000",
    AND(R1599&gt;=30000, R1599&lt;60000),"30,000 - 60,000",
             (R1599&gt;60000),"&gt; 60,000"
)</f>
        <v>30,000 - 60,000</v>
      </c>
    </row>
    <row r="1600" spans="18:19" x14ac:dyDescent="0.2">
      <c r="R1600">
        <v>207358</v>
      </c>
      <c r="S1600" t="str" cm="1">
        <f t="array" ref="S1600">_xlfn.IFS(
             (R1600&lt;10000),"&lt; 10,000",
    AND(R1600&gt;=10000, R1600&lt;30000),"10,000 - 30,000",
    AND(R1600&gt;=30000, R1600&lt;60000),"30,000 - 60,000",
             (R1600&gt;60000),"&gt; 60,000"
)</f>
        <v>&gt; 60,000</v>
      </c>
    </row>
    <row r="1601" spans="18:19" x14ac:dyDescent="0.2">
      <c r="R1601">
        <v>232392</v>
      </c>
      <c r="S1601" t="str" cm="1">
        <f t="array" ref="S1601">_xlfn.IFS(
             (R1601&lt;10000),"&lt; 10,000",
    AND(R1601&gt;=10000, R1601&lt;30000),"10,000 - 30,000",
    AND(R1601&gt;=30000, R1601&lt;60000),"30,000 - 60,000",
             (R1601&gt;60000),"&gt; 60,000"
)</f>
        <v>&gt; 60,000</v>
      </c>
    </row>
    <row r="1602" spans="18:19" x14ac:dyDescent="0.2">
      <c r="R1602">
        <v>222292</v>
      </c>
      <c r="S1602" t="str" cm="1">
        <f t="array" ref="S1602">_xlfn.IFS(
             (R1602&lt;10000),"&lt; 10,000",
    AND(R1602&gt;=10000, R1602&lt;30000),"10,000 - 30,000",
    AND(R1602&gt;=30000, R1602&lt;60000),"30,000 - 60,000",
             (R1602&gt;60000),"&gt; 60,000"
)</f>
        <v>&gt; 60,000</v>
      </c>
    </row>
    <row r="1603" spans="18:19" x14ac:dyDescent="0.2">
      <c r="R1603">
        <v>288198</v>
      </c>
      <c r="S1603" t="str" cm="1">
        <f t="array" ref="S1603">_xlfn.IFS(
             (R1603&lt;10000),"&lt; 10,000",
    AND(R1603&gt;=10000, R1603&lt;30000),"10,000 - 30,000",
    AND(R1603&gt;=30000, R1603&lt;60000),"30,000 - 60,000",
             (R1603&gt;60000),"&gt; 60,000"
)</f>
        <v>&gt; 60,000</v>
      </c>
    </row>
    <row r="1604" spans="18:19" x14ac:dyDescent="0.2">
      <c r="R1604">
        <v>67976</v>
      </c>
      <c r="S1604" t="str" cm="1">
        <f t="array" ref="S1604">_xlfn.IFS(
             (R1604&lt;10000),"&lt; 10,000",
    AND(R1604&gt;=10000, R1604&lt;30000),"10,000 - 30,000",
    AND(R1604&gt;=30000, R1604&lt;60000),"30,000 - 60,000",
             (R1604&gt;60000),"&gt; 60,000"
)</f>
        <v>&gt; 60,000</v>
      </c>
    </row>
    <row r="1605" spans="18:19" x14ac:dyDescent="0.2">
      <c r="R1605">
        <v>1383</v>
      </c>
      <c r="S1605" t="str" cm="1">
        <f t="array" ref="S1605">_xlfn.IFS(
             (R1605&lt;10000),"&lt; 10,000",
    AND(R1605&gt;=10000, R1605&lt;30000),"10,000 - 30,000",
    AND(R1605&gt;=30000, R1605&lt;60000),"30,000 - 60,000",
             (R1605&gt;60000),"&gt; 60,000"
)</f>
        <v>&lt; 10,000</v>
      </c>
    </row>
    <row r="1606" spans="18:19" x14ac:dyDescent="0.2">
      <c r="R1606">
        <v>262618</v>
      </c>
      <c r="S1606" t="str" cm="1">
        <f t="array" ref="S1606">_xlfn.IFS(
             (R1606&lt;10000),"&lt; 10,000",
    AND(R1606&gt;=10000, R1606&lt;30000),"10,000 - 30,000",
    AND(R1606&gt;=30000, R1606&lt;60000),"30,000 - 60,000",
             (R1606&gt;60000),"&gt; 60,000"
)</f>
        <v>&gt; 60,000</v>
      </c>
    </row>
    <row r="1607" spans="18:19" x14ac:dyDescent="0.2">
      <c r="R1607">
        <v>125435</v>
      </c>
      <c r="S1607" t="str" cm="1">
        <f t="array" ref="S1607">_xlfn.IFS(
             (R1607&lt;10000),"&lt; 10,000",
    AND(R1607&gt;=10000, R1607&lt;30000),"10,000 - 30,000",
    AND(R1607&gt;=30000, R1607&lt;60000),"30,000 - 60,000",
             (R1607&gt;60000),"&gt; 60,000"
)</f>
        <v>&gt; 60,000</v>
      </c>
    </row>
    <row r="1608" spans="18:19" x14ac:dyDescent="0.2">
      <c r="R1608">
        <v>230631</v>
      </c>
      <c r="S1608" t="str" cm="1">
        <f t="array" ref="S1608">_xlfn.IFS(
             (R1608&lt;10000),"&lt; 10,000",
    AND(R1608&gt;=10000, R1608&lt;30000),"10,000 - 30,000",
    AND(R1608&gt;=30000, R1608&lt;60000),"30,000 - 60,000",
             (R1608&gt;60000),"&gt; 60,000"
)</f>
        <v>&gt; 60,000</v>
      </c>
    </row>
    <row r="1609" spans="18:19" x14ac:dyDescent="0.2">
      <c r="R1609">
        <v>154191</v>
      </c>
      <c r="S1609" t="str" cm="1">
        <f t="array" ref="S1609">_xlfn.IFS(
             (R1609&lt;10000),"&lt; 10,000",
    AND(R1609&gt;=10000, R1609&lt;30000),"10,000 - 30,000",
    AND(R1609&gt;=30000, R1609&lt;60000),"30,000 - 60,000",
             (R1609&gt;60000),"&gt; 60,000"
)</f>
        <v>&gt; 60,000</v>
      </c>
    </row>
    <row r="1610" spans="18:19" x14ac:dyDescent="0.2">
      <c r="R1610">
        <v>212060</v>
      </c>
      <c r="S1610" t="str" cm="1">
        <f t="array" ref="S1610">_xlfn.IFS(
             (R1610&lt;10000),"&lt; 10,000",
    AND(R1610&gt;=10000, R1610&lt;30000),"10,000 - 30,000",
    AND(R1610&gt;=30000, R1610&lt;60000),"30,000 - 60,000",
             (R1610&gt;60000),"&gt; 60,000"
)</f>
        <v>&gt; 60,000</v>
      </c>
    </row>
    <row r="1611" spans="18:19" x14ac:dyDescent="0.2">
      <c r="R1611">
        <v>222222</v>
      </c>
      <c r="S1611" t="str" cm="1">
        <f t="array" ref="S1611">_xlfn.IFS(
             (R1611&lt;10000),"&lt; 10,000",
    AND(R1611&gt;=10000, R1611&lt;30000),"10,000 - 30,000",
    AND(R1611&gt;=30000, R1611&lt;60000),"30,000 - 60,000",
             (R1611&gt;60000),"&gt; 60,000"
)</f>
        <v>&gt; 60,000</v>
      </c>
    </row>
    <row r="1612" spans="18:19" x14ac:dyDescent="0.2">
      <c r="R1612">
        <v>212166</v>
      </c>
      <c r="S1612" t="str" cm="1">
        <f t="array" ref="S1612">_xlfn.IFS(
             (R1612&lt;10000),"&lt; 10,000",
    AND(R1612&gt;=10000, R1612&lt;30000),"10,000 - 30,000",
    AND(R1612&gt;=30000, R1612&lt;60000),"30,000 - 60,000",
             (R1612&gt;60000),"&gt; 60,000"
)</f>
        <v>&gt; 60,000</v>
      </c>
    </row>
    <row r="1613" spans="18:19" x14ac:dyDescent="0.2">
      <c r="R1613">
        <v>93604</v>
      </c>
      <c r="S1613" t="str" cm="1">
        <f t="array" ref="S1613">_xlfn.IFS(
             (R1613&lt;10000),"&lt; 10,000",
    AND(R1613&gt;=10000, R1613&lt;30000),"10,000 - 30,000",
    AND(R1613&gt;=30000, R1613&lt;60000),"30,000 - 60,000",
             (R1613&gt;60000),"&gt; 60,000"
)</f>
        <v>&gt; 60,000</v>
      </c>
    </row>
    <row r="1614" spans="18:19" x14ac:dyDescent="0.2">
      <c r="R1614">
        <v>202890</v>
      </c>
      <c r="S1614" t="str" cm="1">
        <f t="array" ref="S1614">_xlfn.IFS(
             (R1614&lt;10000),"&lt; 10,000",
    AND(R1614&gt;=10000, R1614&lt;30000),"10,000 - 30,000",
    AND(R1614&gt;=30000, R1614&lt;60000),"30,000 - 60,000",
             (R1614&gt;60000),"&gt; 60,000"
)</f>
        <v>&gt; 60,000</v>
      </c>
    </row>
    <row r="1615" spans="18:19" x14ac:dyDescent="0.2">
      <c r="R1615">
        <v>133938</v>
      </c>
      <c r="S1615" t="str" cm="1">
        <f t="array" ref="S1615">_xlfn.IFS(
             (R1615&lt;10000),"&lt; 10,000",
    AND(R1615&gt;=10000, R1615&lt;30000),"10,000 - 30,000",
    AND(R1615&gt;=30000, R1615&lt;60000),"30,000 - 60,000",
             (R1615&gt;60000),"&gt; 60,000"
)</f>
        <v>&gt; 60,000</v>
      </c>
    </row>
    <row r="1616" spans="18:19" x14ac:dyDescent="0.2">
      <c r="R1616">
        <v>198863</v>
      </c>
      <c r="S1616" t="str" cm="1">
        <f t="array" ref="S1616">_xlfn.IFS(
             (R1616&lt;10000),"&lt; 10,000",
    AND(R1616&gt;=10000, R1616&lt;30000),"10,000 - 30,000",
    AND(R1616&gt;=30000, R1616&lt;60000),"30,000 - 60,000",
             (R1616&gt;60000),"&gt; 60,000"
)</f>
        <v>&gt; 60,000</v>
      </c>
    </row>
    <row r="1617" spans="18:19" x14ac:dyDescent="0.2">
      <c r="R1617">
        <v>31670</v>
      </c>
      <c r="S1617" t="str" cm="1">
        <f t="array" ref="S1617">_xlfn.IFS(
             (R1617&lt;10000),"&lt; 10,000",
    AND(R1617&gt;=10000, R1617&lt;30000),"10,000 - 30,000",
    AND(R1617&gt;=30000, R1617&lt;60000),"30,000 - 60,000",
             (R1617&gt;60000),"&gt; 60,000"
)</f>
        <v>30,000 - 60,000</v>
      </c>
    </row>
    <row r="1618" spans="18:19" x14ac:dyDescent="0.2">
      <c r="R1618">
        <v>92704</v>
      </c>
      <c r="S1618" t="str" cm="1">
        <f t="array" ref="S1618">_xlfn.IFS(
             (R1618&lt;10000),"&lt; 10,000",
    AND(R1618&gt;=10000, R1618&lt;30000),"10,000 - 30,000",
    AND(R1618&gt;=30000, R1618&lt;60000),"30,000 - 60,000",
             (R1618&gt;60000),"&gt; 60,000"
)</f>
        <v>&gt; 60,000</v>
      </c>
    </row>
    <row r="1619" spans="18:19" x14ac:dyDescent="0.2">
      <c r="R1619">
        <v>147604</v>
      </c>
      <c r="S1619" t="str" cm="1">
        <f t="array" ref="S1619">_xlfn.IFS(
             (R1619&lt;10000),"&lt; 10,000",
    AND(R1619&gt;=10000, R1619&lt;30000),"10,000 - 30,000",
    AND(R1619&gt;=30000, R1619&lt;60000),"30,000 - 60,000",
             (R1619&gt;60000),"&gt; 60,000"
)</f>
        <v>&gt; 60,000</v>
      </c>
    </row>
    <row r="1620" spans="18:19" x14ac:dyDescent="0.2">
      <c r="R1620">
        <v>24244</v>
      </c>
      <c r="S1620" t="str" cm="1">
        <f t="array" ref="S1620">_xlfn.IFS(
             (R1620&lt;10000),"&lt; 10,000",
    AND(R1620&gt;=10000, R1620&lt;30000),"10,000 - 30,000",
    AND(R1620&gt;=30000, R1620&lt;60000),"30,000 - 60,000",
             (R1620&gt;60000),"&gt; 60,000"
)</f>
        <v>10,000 - 30,000</v>
      </c>
    </row>
    <row r="1621" spans="18:19" x14ac:dyDescent="0.2">
      <c r="R1621">
        <v>34648</v>
      </c>
      <c r="S1621" t="str" cm="1">
        <f t="array" ref="S1621">_xlfn.IFS(
             (R1621&lt;10000),"&lt; 10,000",
    AND(R1621&gt;=10000, R1621&lt;30000),"10,000 - 30,000",
    AND(R1621&gt;=30000, R1621&lt;60000),"30,000 - 60,000",
             (R1621&gt;60000),"&gt; 60,000"
)</f>
        <v>30,000 - 60,000</v>
      </c>
    </row>
    <row r="1622" spans="18:19" x14ac:dyDescent="0.2">
      <c r="R1622">
        <v>139325</v>
      </c>
      <c r="S1622" t="str" cm="1">
        <f t="array" ref="S1622">_xlfn.IFS(
             (R1622&lt;10000),"&lt; 10,000",
    AND(R1622&gt;=10000, R1622&lt;30000),"10,000 - 30,000",
    AND(R1622&gt;=30000, R1622&lt;60000),"30,000 - 60,000",
             (R1622&gt;60000),"&gt; 60,000"
)</f>
        <v>&gt; 60,000</v>
      </c>
    </row>
    <row r="1623" spans="18:19" x14ac:dyDescent="0.2">
      <c r="R1623">
        <v>292614</v>
      </c>
      <c r="S1623" t="str" cm="1">
        <f t="array" ref="S1623">_xlfn.IFS(
             (R1623&lt;10000),"&lt; 10,000",
    AND(R1623&gt;=10000, R1623&lt;30000),"10,000 - 30,000",
    AND(R1623&gt;=30000, R1623&lt;60000),"30,000 - 60,000",
             (R1623&gt;60000),"&gt; 60,000"
)</f>
        <v>&gt; 60,000</v>
      </c>
    </row>
    <row r="1624" spans="18:19" x14ac:dyDescent="0.2">
      <c r="R1624">
        <v>93634</v>
      </c>
      <c r="S1624" t="str" cm="1">
        <f t="array" ref="S1624">_xlfn.IFS(
             (R1624&lt;10000),"&lt; 10,000",
    AND(R1624&gt;=10000, R1624&lt;30000),"10,000 - 30,000",
    AND(R1624&gt;=30000, R1624&lt;60000),"30,000 - 60,000",
             (R1624&gt;60000),"&gt; 60,000"
)</f>
        <v>&gt; 60,000</v>
      </c>
    </row>
    <row r="1625" spans="18:19" x14ac:dyDescent="0.2">
      <c r="R1625">
        <v>168566</v>
      </c>
      <c r="S1625" t="str" cm="1">
        <f t="array" ref="S1625">_xlfn.IFS(
             (R1625&lt;10000),"&lt; 10,000",
    AND(R1625&gt;=10000, R1625&lt;30000),"10,000 - 30,000",
    AND(R1625&gt;=30000, R1625&lt;60000),"30,000 - 60,000",
             (R1625&gt;60000),"&gt; 60,000"
)</f>
        <v>&gt; 60,000</v>
      </c>
    </row>
    <row r="1626" spans="18:19" x14ac:dyDescent="0.2">
      <c r="R1626">
        <v>225747</v>
      </c>
      <c r="S1626" t="str" cm="1">
        <f t="array" ref="S1626">_xlfn.IFS(
             (R1626&lt;10000),"&lt; 10,000",
    AND(R1626&gt;=10000, R1626&lt;30000),"10,000 - 30,000",
    AND(R1626&gt;=30000, R1626&lt;60000),"30,000 - 60,000",
             (R1626&gt;60000),"&gt; 60,000"
)</f>
        <v>&gt; 60,000</v>
      </c>
    </row>
    <row r="1627" spans="18:19" x14ac:dyDescent="0.2">
      <c r="R1627">
        <v>201386</v>
      </c>
      <c r="S1627" t="str" cm="1">
        <f t="array" ref="S1627">_xlfn.IFS(
             (R1627&lt;10000),"&lt; 10,000",
    AND(R1627&gt;=10000, R1627&lt;30000),"10,000 - 30,000",
    AND(R1627&gt;=30000, R1627&lt;60000),"30,000 - 60,000",
             (R1627&gt;60000),"&gt; 60,000"
)</f>
        <v>&gt; 60,000</v>
      </c>
    </row>
    <row r="1628" spans="18:19" x14ac:dyDescent="0.2">
      <c r="R1628">
        <v>264223</v>
      </c>
      <c r="S1628" t="str" cm="1">
        <f t="array" ref="S1628">_xlfn.IFS(
             (R1628&lt;10000),"&lt; 10,000",
    AND(R1628&gt;=10000, R1628&lt;30000),"10,000 - 30,000",
    AND(R1628&gt;=30000, R1628&lt;60000),"30,000 - 60,000",
             (R1628&gt;60000),"&gt; 60,000"
)</f>
        <v>&gt; 60,000</v>
      </c>
    </row>
    <row r="1629" spans="18:19" x14ac:dyDescent="0.2">
      <c r="R1629">
        <v>174169</v>
      </c>
      <c r="S1629" t="str" cm="1">
        <f t="array" ref="S1629">_xlfn.IFS(
             (R1629&lt;10000),"&lt; 10,000",
    AND(R1629&gt;=10000, R1629&lt;30000),"10,000 - 30,000",
    AND(R1629&gt;=30000, R1629&lt;60000),"30,000 - 60,000",
             (R1629&gt;60000),"&gt; 60,000"
)</f>
        <v>&gt; 60,000</v>
      </c>
    </row>
    <row r="1630" spans="18:19" x14ac:dyDescent="0.2">
      <c r="R1630">
        <v>291608</v>
      </c>
      <c r="S1630" t="str" cm="1">
        <f t="array" ref="S1630">_xlfn.IFS(
             (R1630&lt;10000),"&lt; 10,000",
    AND(R1630&gt;=10000, R1630&lt;30000),"10,000 - 30,000",
    AND(R1630&gt;=30000, R1630&lt;60000),"30,000 - 60,000",
             (R1630&gt;60000),"&gt; 60,000"
)</f>
        <v>&gt; 60,000</v>
      </c>
    </row>
    <row r="1631" spans="18:19" x14ac:dyDescent="0.2">
      <c r="R1631">
        <v>128902</v>
      </c>
      <c r="S1631" t="str" cm="1">
        <f t="array" ref="S1631">_xlfn.IFS(
             (R1631&lt;10000),"&lt; 10,000",
    AND(R1631&gt;=10000, R1631&lt;30000),"10,000 - 30,000",
    AND(R1631&gt;=30000, R1631&lt;60000),"30,000 - 60,000",
             (R1631&gt;60000),"&gt; 60,000"
)</f>
        <v>&gt; 60,000</v>
      </c>
    </row>
    <row r="1632" spans="18:19" x14ac:dyDescent="0.2">
      <c r="R1632">
        <v>120127</v>
      </c>
      <c r="S1632" t="str" cm="1">
        <f t="array" ref="S1632">_xlfn.IFS(
             (R1632&lt;10000),"&lt; 10,000",
    AND(R1632&gt;=10000, R1632&lt;30000),"10,000 - 30,000",
    AND(R1632&gt;=30000, R1632&lt;60000),"30,000 - 60,000",
             (R1632&gt;60000),"&gt; 60,000"
)</f>
        <v>&gt; 60,000</v>
      </c>
    </row>
    <row r="1633" spans="18:19" x14ac:dyDescent="0.2">
      <c r="R1633">
        <v>296982</v>
      </c>
      <c r="S1633" t="str" cm="1">
        <f t="array" ref="S1633">_xlfn.IFS(
             (R1633&lt;10000),"&lt; 10,000",
    AND(R1633&gt;=10000, R1633&lt;30000),"10,000 - 30,000",
    AND(R1633&gt;=30000, R1633&lt;60000),"30,000 - 60,000",
             (R1633&gt;60000),"&gt; 60,000"
)</f>
        <v>&gt; 60,000</v>
      </c>
    </row>
    <row r="1634" spans="18:19" x14ac:dyDescent="0.2">
      <c r="R1634">
        <v>60987</v>
      </c>
      <c r="S1634" t="str" cm="1">
        <f t="array" ref="S1634">_xlfn.IFS(
             (R1634&lt;10000),"&lt; 10,000",
    AND(R1634&gt;=10000, R1634&lt;30000),"10,000 - 30,000",
    AND(R1634&gt;=30000, R1634&lt;60000),"30,000 - 60,000",
             (R1634&gt;60000),"&gt; 60,000"
)</f>
        <v>&gt; 60,000</v>
      </c>
    </row>
    <row r="1635" spans="18:19" x14ac:dyDescent="0.2">
      <c r="R1635">
        <v>294361</v>
      </c>
      <c r="S1635" t="str" cm="1">
        <f t="array" ref="S1635">_xlfn.IFS(
             (R1635&lt;10000),"&lt; 10,000",
    AND(R1635&gt;=10000, R1635&lt;30000),"10,000 - 30,000",
    AND(R1635&gt;=30000, R1635&lt;60000),"30,000 - 60,000",
             (R1635&gt;60000),"&gt; 60,000"
)</f>
        <v>&gt; 60,000</v>
      </c>
    </row>
    <row r="1636" spans="18:19" x14ac:dyDescent="0.2">
      <c r="R1636">
        <v>289058</v>
      </c>
      <c r="S1636" t="str" cm="1">
        <f t="array" ref="S1636">_xlfn.IFS(
             (R1636&lt;10000),"&lt; 10,000",
    AND(R1636&gt;=10000, R1636&lt;30000),"10,000 - 30,000",
    AND(R1636&gt;=30000, R1636&lt;60000),"30,000 - 60,000",
             (R1636&gt;60000),"&gt; 60,000"
)</f>
        <v>&gt; 60,000</v>
      </c>
    </row>
    <row r="1637" spans="18:19" x14ac:dyDescent="0.2">
      <c r="R1637">
        <v>192668</v>
      </c>
      <c r="S1637" t="str" cm="1">
        <f t="array" ref="S1637">_xlfn.IFS(
             (R1637&lt;10000),"&lt; 10,000",
    AND(R1637&gt;=10000, R1637&lt;30000),"10,000 - 30,000",
    AND(R1637&gt;=30000, R1637&lt;60000),"30,000 - 60,000",
             (R1637&gt;60000),"&gt; 60,000"
)</f>
        <v>&gt; 60,000</v>
      </c>
    </row>
    <row r="1638" spans="18:19" x14ac:dyDescent="0.2">
      <c r="R1638">
        <v>59558</v>
      </c>
      <c r="S1638" t="str" cm="1">
        <f t="array" ref="S1638">_xlfn.IFS(
             (R1638&lt;10000),"&lt; 10,000",
    AND(R1638&gt;=10000, R1638&lt;30000),"10,000 - 30,000",
    AND(R1638&gt;=30000, R1638&lt;60000),"30,000 - 60,000",
             (R1638&gt;60000),"&gt; 60,000"
)</f>
        <v>30,000 - 60,000</v>
      </c>
    </row>
    <row r="1639" spans="18:19" x14ac:dyDescent="0.2">
      <c r="R1639">
        <v>217659</v>
      </c>
      <c r="S1639" t="str" cm="1">
        <f t="array" ref="S1639">_xlfn.IFS(
             (R1639&lt;10000),"&lt; 10,000",
    AND(R1639&gt;=10000, R1639&lt;30000),"10,000 - 30,000",
    AND(R1639&gt;=30000, R1639&lt;60000),"30,000 - 60,000",
             (R1639&gt;60000),"&gt; 60,000"
)</f>
        <v>&gt; 60,000</v>
      </c>
    </row>
    <row r="1640" spans="18:19" x14ac:dyDescent="0.2">
      <c r="R1640">
        <v>91828</v>
      </c>
      <c r="S1640" t="str" cm="1">
        <f t="array" ref="S1640">_xlfn.IFS(
             (R1640&lt;10000),"&lt; 10,000",
    AND(R1640&gt;=10000, R1640&lt;30000),"10,000 - 30,000",
    AND(R1640&gt;=30000, R1640&lt;60000),"30,000 - 60,000",
             (R1640&gt;60000),"&gt; 60,000"
)</f>
        <v>&gt; 60,000</v>
      </c>
    </row>
    <row r="1641" spans="18:19" x14ac:dyDescent="0.2">
      <c r="R1641">
        <v>44690</v>
      </c>
      <c r="S1641" t="str" cm="1">
        <f t="array" ref="S1641">_xlfn.IFS(
             (R1641&lt;10000),"&lt; 10,000",
    AND(R1641&gt;=10000, R1641&lt;30000),"10,000 - 30,000",
    AND(R1641&gt;=30000, R1641&lt;60000),"30,000 - 60,000",
             (R1641&gt;60000),"&gt; 60,000"
)</f>
        <v>30,000 - 60,000</v>
      </c>
    </row>
    <row r="1642" spans="18:19" x14ac:dyDescent="0.2">
      <c r="R1642">
        <v>182293</v>
      </c>
      <c r="S1642" t="str" cm="1">
        <f t="array" ref="S1642">_xlfn.IFS(
             (R1642&lt;10000),"&lt; 10,000",
    AND(R1642&gt;=10000, R1642&lt;30000),"10,000 - 30,000",
    AND(R1642&gt;=30000, R1642&lt;60000),"30,000 - 60,000",
             (R1642&gt;60000),"&gt; 60,000"
)</f>
        <v>&gt; 60,000</v>
      </c>
    </row>
    <row r="1643" spans="18:19" x14ac:dyDescent="0.2">
      <c r="R1643">
        <v>226042</v>
      </c>
      <c r="S1643" t="str" cm="1">
        <f t="array" ref="S1643">_xlfn.IFS(
             (R1643&lt;10000),"&lt; 10,000",
    AND(R1643&gt;=10000, R1643&lt;30000),"10,000 - 30,000",
    AND(R1643&gt;=30000, R1643&lt;60000),"30,000 - 60,000",
             (R1643&gt;60000),"&gt; 60,000"
)</f>
        <v>&gt; 60,000</v>
      </c>
    </row>
    <row r="1644" spans="18:19" x14ac:dyDescent="0.2">
      <c r="R1644">
        <v>156848</v>
      </c>
      <c r="S1644" t="str" cm="1">
        <f t="array" ref="S1644">_xlfn.IFS(
             (R1644&lt;10000),"&lt; 10,000",
    AND(R1644&gt;=10000, R1644&lt;30000),"10,000 - 30,000",
    AND(R1644&gt;=30000, R1644&lt;60000),"30,000 - 60,000",
             (R1644&gt;60000),"&gt; 60,000"
)</f>
        <v>&gt; 60,000</v>
      </c>
    </row>
    <row r="1645" spans="18:19" x14ac:dyDescent="0.2">
      <c r="R1645">
        <v>11565</v>
      </c>
      <c r="S1645" t="str" cm="1">
        <f t="array" ref="S1645">_xlfn.IFS(
             (R1645&lt;10000),"&lt; 10,000",
    AND(R1645&gt;=10000, R1645&lt;30000),"10,000 - 30,000",
    AND(R1645&gt;=30000, R1645&lt;60000),"30,000 - 60,000",
             (R1645&gt;60000),"&gt; 60,000"
)</f>
        <v>10,000 - 30,000</v>
      </c>
    </row>
    <row r="1646" spans="18:19" x14ac:dyDescent="0.2">
      <c r="R1646">
        <v>86788</v>
      </c>
      <c r="S1646" t="str" cm="1">
        <f t="array" ref="S1646">_xlfn.IFS(
             (R1646&lt;10000),"&lt; 10,000",
    AND(R1646&gt;=10000, R1646&lt;30000),"10,000 - 30,000",
    AND(R1646&gt;=30000, R1646&lt;60000),"30,000 - 60,000",
             (R1646&gt;60000),"&gt; 60,000"
)</f>
        <v>&gt; 60,000</v>
      </c>
    </row>
    <row r="1647" spans="18:19" x14ac:dyDescent="0.2">
      <c r="R1647">
        <v>139803</v>
      </c>
      <c r="S1647" t="str" cm="1">
        <f t="array" ref="S1647">_xlfn.IFS(
             (R1647&lt;10000),"&lt; 10,000",
    AND(R1647&gt;=10000, R1647&lt;30000),"10,000 - 30,000",
    AND(R1647&gt;=30000, R1647&lt;60000),"30,000 - 60,000",
             (R1647&gt;60000),"&gt; 60,000"
)</f>
        <v>&gt; 60,000</v>
      </c>
    </row>
    <row r="1648" spans="18:19" x14ac:dyDescent="0.2">
      <c r="R1648">
        <v>237985</v>
      </c>
      <c r="S1648" t="str" cm="1">
        <f t="array" ref="S1648">_xlfn.IFS(
             (R1648&lt;10000),"&lt; 10,000",
    AND(R1648&gt;=10000, R1648&lt;30000),"10,000 - 30,000",
    AND(R1648&gt;=30000, R1648&lt;60000),"30,000 - 60,000",
             (R1648&gt;60000),"&gt; 60,000"
)</f>
        <v>&gt; 60,000</v>
      </c>
    </row>
    <row r="1649" spans="18:19" x14ac:dyDescent="0.2">
      <c r="R1649">
        <v>166129</v>
      </c>
      <c r="S1649" t="str" cm="1">
        <f t="array" ref="S1649">_xlfn.IFS(
             (R1649&lt;10000),"&lt; 10,000",
    AND(R1649&gt;=10000, R1649&lt;30000),"10,000 - 30,000",
    AND(R1649&gt;=30000, R1649&lt;60000),"30,000 - 60,000",
             (R1649&gt;60000),"&gt; 60,000"
)</f>
        <v>&gt; 60,000</v>
      </c>
    </row>
    <row r="1650" spans="18:19" x14ac:dyDescent="0.2">
      <c r="R1650">
        <v>241961</v>
      </c>
      <c r="S1650" t="str" cm="1">
        <f t="array" ref="S1650">_xlfn.IFS(
             (R1650&lt;10000),"&lt; 10,000",
    AND(R1650&gt;=10000, R1650&lt;30000),"10,000 - 30,000",
    AND(R1650&gt;=30000, R1650&lt;60000),"30,000 - 60,000",
             (R1650&gt;60000),"&gt; 60,000"
)</f>
        <v>&gt; 60,000</v>
      </c>
    </row>
    <row r="1651" spans="18:19" x14ac:dyDescent="0.2">
      <c r="R1651">
        <v>235673</v>
      </c>
      <c r="S1651" t="str" cm="1">
        <f t="array" ref="S1651">_xlfn.IFS(
             (R1651&lt;10000),"&lt; 10,000",
    AND(R1651&gt;=10000, R1651&lt;30000),"10,000 - 30,000",
    AND(R1651&gt;=30000, R1651&lt;60000),"30,000 - 60,000",
             (R1651&gt;60000),"&gt; 60,000"
)</f>
        <v>&gt; 60,000</v>
      </c>
    </row>
    <row r="1652" spans="18:19" x14ac:dyDescent="0.2">
      <c r="R1652">
        <v>234430</v>
      </c>
      <c r="S1652" t="str" cm="1">
        <f t="array" ref="S1652">_xlfn.IFS(
             (R1652&lt;10000),"&lt; 10,000",
    AND(R1652&gt;=10000, R1652&lt;30000),"10,000 - 30,000",
    AND(R1652&gt;=30000, R1652&lt;60000),"30,000 - 60,000",
             (R1652&gt;60000),"&gt; 60,000"
)</f>
        <v>&gt; 60,000</v>
      </c>
    </row>
    <row r="1653" spans="18:19" x14ac:dyDescent="0.2">
      <c r="R1653">
        <v>150442</v>
      </c>
      <c r="S1653" t="str" cm="1">
        <f t="array" ref="S1653">_xlfn.IFS(
             (R1653&lt;10000),"&lt; 10,000",
    AND(R1653&gt;=10000, R1653&lt;30000),"10,000 - 30,000",
    AND(R1653&gt;=30000, R1653&lt;60000),"30,000 - 60,000",
             (R1653&gt;60000),"&gt; 60,000"
)</f>
        <v>&gt; 60,000</v>
      </c>
    </row>
    <row r="1654" spans="18:19" x14ac:dyDescent="0.2">
      <c r="R1654">
        <v>184186</v>
      </c>
      <c r="S1654" t="str" cm="1">
        <f t="array" ref="S1654">_xlfn.IFS(
             (R1654&lt;10000),"&lt; 10,000",
    AND(R1654&gt;=10000, R1654&lt;30000),"10,000 - 30,000",
    AND(R1654&gt;=30000, R1654&lt;60000),"30,000 - 60,000",
             (R1654&gt;60000),"&gt; 60,000"
)</f>
        <v>&gt; 60,000</v>
      </c>
    </row>
    <row r="1655" spans="18:19" x14ac:dyDescent="0.2">
      <c r="R1655">
        <v>52144</v>
      </c>
      <c r="S1655" t="str" cm="1">
        <f t="array" ref="S1655">_xlfn.IFS(
             (R1655&lt;10000),"&lt; 10,000",
    AND(R1655&gt;=10000, R1655&lt;30000),"10,000 - 30,000",
    AND(R1655&gt;=30000, R1655&lt;60000),"30,000 - 60,000",
             (R1655&gt;60000),"&gt; 60,000"
)</f>
        <v>30,000 - 60,000</v>
      </c>
    </row>
    <row r="1656" spans="18:19" x14ac:dyDescent="0.2">
      <c r="R1656">
        <v>116858</v>
      </c>
      <c r="S1656" t="str" cm="1">
        <f t="array" ref="S1656">_xlfn.IFS(
             (R1656&lt;10000),"&lt; 10,000",
    AND(R1656&gt;=10000, R1656&lt;30000),"10,000 - 30,000",
    AND(R1656&gt;=30000, R1656&lt;60000),"30,000 - 60,000",
             (R1656&gt;60000),"&gt; 60,000"
)</f>
        <v>&gt; 60,000</v>
      </c>
    </row>
    <row r="1657" spans="18:19" x14ac:dyDescent="0.2">
      <c r="R1657">
        <v>37452</v>
      </c>
      <c r="S1657" t="str" cm="1">
        <f t="array" ref="S1657">_xlfn.IFS(
             (R1657&lt;10000),"&lt; 10,000",
    AND(R1657&gt;=10000, R1657&lt;30000),"10,000 - 30,000",
    AND(R1657&gt;=30000, R1657&lt;60000),"30,000 - 60,000",
             (R1657&gt;60000),"&gt; 60,000"
)</f>
        <v>30,000 - 60,000</v>
      </c>
    </row>
    <row r="1658" spans="18:19" x14ac:dyDescent="0.2">
      <c r="R1658">
        <v>12478</v>
      </c>
      <c r="S1658" t="str" cm="1">
        <f t="array" ref="S1658">_xlfn.IFS(
             (R1658&lt;10000),"&lt; 10,000",
    AND(R1658&gt;=10000, R1658&lt;30000),"10,000 - 30,000",
    AND(R1658&gt;=30000, R1658&lt;60000),"30,000 - 60,000",
             (R1658&gt;60000),"&gt; 60,000"
)</f>
        <v>10,000 - 30,000</v>
      </c>
    </row>
    <row r="1659" spans="18:19" x14ac:dyDescent="0.2">
      <c r="R1659">
        <v>85386</v>
      </c>
      <c r="S1659" t="str" cm="1">
        <f t="array" ref="S1659">_xlfn.IFS(
             (R1659&lt;10000),"&lt; 10,000",
    AND(R1659&gt;=10000, R1659&lt;30000),"10,000 - 30,000",
    AND(R1659&gt;=30000, R1659&lt;60000),"30,000 - 60,000",
             (R1659&gt;60000),"&gt; 60,000"
)</f>
        <v>&gt; 60,000</v>
      </c>
    </row>
    <row r="1660" spans="18:19" x14ac:dyDescent="0.2">
      <c r="R1660">
        <v>200597</v>
      </c>
      <c r="S1660" t="str" cm="1">
        <f t="array" ref="S1660">_xlfn.IFS(
             (R1660&lt;10000),"&lt; 10,000",
    AND(R1660&gt;=10000, R1660&lt;30000),"10,000 - 30,000",
    AND(R1660&gt;=30000, R1660&lt;60000),"30,000 - 60,000",
             (R1660&gt;60000),"&gt; 60,000"
)</f>
        <v>&gt; 60,000</v>
      </c>
    </row>
    <row r="1661" spans="18:19" x14ac:dyDescent="0.2">
      <c r="R1661">
        <v>44891</v>
      </c>
      <c r="S1661" t="str" cm="1">
        <f t="array" ref="S1661">_xlfn.IFS(
             (R1661&lt;10000),"&lt; 10,000",
    AND(R1661&gt;=10000, R1661&lt;30000),"10,000 - 30,000",
    AND(R1661&gt;=30000, R1661&lt;60000),"30,000 - 60,000",
             (R1661&gt;60000),"&gt; 60,000"
)</f>
        <v>30,000 - 60,000</v>
      </c>
    </row>
    <row r="1662" spans="18:19" x14ac:dyDescent="0.2">
      <c r="R1662">
        <v>39526</v>
      </c>
      <c r="S1662" t="str" cm="1">
        <f t="array" ref="S1662">_xlfn.IFS(
             (R1662&lt;10000),"&lt; 10,000",
    AND(R1662&gt;=10000, R1662&lt;30000),"10,000 - 30,000",
    AND(R1662&gt;=30000, R1662&lt;60000),"30,000 - 60,000",
             (R1662&gt;60000),"&gt; 60,000"
)</f>
        <v>30,000 - 60,000</v>
      </c>
    </row>
    <row r="1663" spans="18:19" x14ac:dyDescent="0.2">
      <c r="R1663">
        <v>42171</v>
      </c>
      <c r="S1663" t="str" cm="1">
        <f t="array" ref="S1663">_xlfn.IFS(
             (R1663&lt;10000),"&lt; 10,000",
    AND(R1663&gt;=10000, R1663&lt;30000),"10,000 - 30,000",
    AND(R1663&gt;=30000, R1663&lt;60000),"30,000 - 60,000",
             (R1663&gt;60000),"&gt; 60,000"
)</f>
        <v>30,000 - 60,000</v>
      </c>
    </row>
    <row r="1664" spans="18:19" x14ac:dyDescent="0.2">
      <c r="R1664">
        <v>138575</v>
      </c>
      <c r="S1664" t="str" cm="1">
        <f t="array" ref="S1664">_xlfn.IFS(
             (R1664&lt;10000),"&lt; 10,000",
    AND(R1664&gt;=10000, R1664&lt;30000),"10,000 - 30,000",
    AND(R1664&gt;=30000, R1664&lt;60000),"30,000 - 60,000",
             (R1664&gt;60000),"&gt; 60,000"
)</f>
        <v>&gt; 60,000</v>
      </c>
    </row>
    <row r="1665" spans="18:19" x14ac:dyDescent="0.2">
      <c r="R1665">
        <v>73285</v>
      </c>
      <c r="S1665" t="str" cm="1">
        <f t="array" ref="S1665">_xlfn.IFS(
             (R1665&lt;10000),"&lt; 10,000",
    AND(R1665&gt;=10000, R1665&lt;30000),"10,000 - 30,000",
    AND(R1665&gt;=30000, R1665&lt;60000),"30,000 - 60,000",
             (R1665&gt;60000),"&gt; 60,000"
)</f>
        <v>&gt; 60,000</v>
      </c>
    </row>
    <row r="1666" spans="18:19" x14ac:dyDescent="0.2">
      <c r="R1666">
        <v>67973</v>
      </c>
      <c r="S1666" t="str" cm="1">
        <f t="array" ref="S1666">_xlfn.IFS(
             (R1666&lt;10000),"&lt; 10,000",
    AND(R1666&gt;=10000, R1666&lt;30000),"10,000 - 30,000",
    AND(R1666&gt;=30000, R1666&lt;60000),"30,000 - 60,000",
             (R1666&gt;60000),"&gt; 60,000"
)</f>
        <v>&gt; 60,000</v>
      </c>
    </row>
    <row r="1667" spans="18:19" x14ac:dyDescent="0.2">
      <c r="R1667">
        <v>50096</v>
      </c>
      <c r="S1667" t="str" cm="1">
        <f t="array" ref="S1667">_xlfn.IFS(
             (R1667&lt;10000),"&lt; 10,000",
    AND(R1667&gt;=10000, R1667&lt;30000),"10,000 - 30,000",
    AND(R1667&gt;=30000, R1667&lt;60000),"30,000 - 60,000",
             (R1667&gt;60000),"&gt; 60,000"
)</f>
        <v>30,000 - 60,000</v>
      </c>
    </row>
    <row r="1668" spans="18:19" x14ac:dyDescent="0.2">
      <c r="R1668">
        <v>13435</v>
      </c>
      <c r="S1668" t="str" cm="1">
        <f t="array" ref="S1668">_xlfn.IFS(
             (R1668&lt;10000),"&lt; 10,000",
    AND(R1668&gt;=10000, R1668&lt;30000),"10,000 - 30,000",
    AND(R1668&gt;=30000, R1668&lt;60000),"30,000 - 60,000",
             (R1668&gt;60000),"&gt; 60,000"
)</f>
        <v>10,000 - 30,000</v>
      </c>
    </row>
    <row r="1669" spans="18:19" x14ac:dyDescent="0.2">
      <c r="R1669">
        <v>202264</v>
      </c>
      <c r="S1669" t="str" cm="1">
        <f t="array" ref="S1669">_xlfn.IFS(
             (R1669&lt;10000),"&lt; 10,000",
    AND(R1669&gt;=10000, R1669&lt;30000),"10,000 - 30,000",
    AND(R1669&gt;=30000, R1669&lt;60000),"30,000 - 60,000",
             (R1669&gt;60000),"&gt; 60,000"
)</f>
        <v>&gt; 60,000</v>
      </c>
    </row>
    <row r="1670" spans="18:19" x14ac:dyDescent="0.2">
      <c r="R1670">
        <v>161642</v>
      </c>
      <c r="S1670" t="str" cm="1">
        <f t="array" ref="S1670">_xlfn.IFS(
             (R1670&lt;10000),"&lt; 10,000",
    AND(R1670&gt;=10000, R1670&lt;30000),"10,000 - 30,000",
    AND(R1670&gt;=30000, R1670&lt;60000),"30,000 - 60,000",
             (R1670&gt;60000),"&gt; 60,000"
)</f>
        <v>&gt; 60,000</v>
      </c>
    </row>
    <row r="1671" spans="18:19" x14ac:dyDescent="0.2">
      <c r="R1671">
        <v>173195</v>
      </c>
      <c r="S1671" t="str" cm="1">
        <f t="array" ref="S1671">_xlfn.IFS(
             (R1671&lt;10000),"&lt; 10,000",
    AND(R1671&gt;=10000, R1671&lt;30000),"10,000 - 30,000",
    AND(R1671&gt;=30000, R1671&lt;60000),"30,000 - 60,000",
             (R1671&gt;60000),"&gt; 60,000"
)</f>
        <v>&gt; 60,000</v>
      </c>
    </row>
    <row r="1672" spans="18:19" x14ac:dyDescent="0.2">
      <c r="R1672">
        <v>28336</v>
      </c>
      <c r="S1672" t="str" cm="1">
        <f t="array" ref="S1672">_xlfn.IFS(
             (R1672&lt;10000),"&lt; 10,000",
    AND(R1672&gt;=10000, R1672&lt;30000),"10,000 - 30,000",
    AND(R1672&gt;=30000, R1672&lt;60000),"30,000 - 60,000",
             (R1672&gt;60000),"&gt; 60,000"
)</f>
        <v>10,000 - 30,000</v>
      </c>
    </row>
    <row r="1673" spans="18:19" x14ac:dyDescent="0.2">
      <c r="R1673">
        <v>194364</v>
      </c>
      <c r="S1673" t="str" cm="1">
        <f t="array" ref="S1673">_xlfn.IFS(
             (R1673&lt;10000),"&lt; 10,000",
    AND(R1673&gt;=10000, R1673&lt;30000),"10,000 - 30,000",
    AND(R1673&gt;=30000, R1673&lt;60000),"30,000 - 60,000",
             (R1673&gt;60000),"&gt; 60,000"
)</f>
        <v>&gt; 60,000</v>
      </c>
    </row>
    <row r="1674" spans="18:19" x14ac:dyDescent="0.2">
      <c r="R1674">
        <v>91365</v>
      </c>
      <c r="S1674" t="str" cm="1">
        <f t="array" ref="S1674">_xlfn.IFS(
             (R1674&lt;10000),"&lt; 10,000",
    AND(R1674&gt;=10000, R1674&lt;30000),"10,000 - 30,000",
    AND(R1674&gt;=30000, R1674&lt;60000),"30,000 - 60,000",
             (R1674&gt;60000),"&gt; 60,000"
)</f>
        <v>&gt; 60,000</v>
      </c>
    </row>
    <row r="1675" spans="18:19" x14ac:dyDescent="0.2">
      <c r="R1675">
        <v>72819</v>
      </c>
      <c r="S1675" t="str" cm="1">
        <f t="array" ref="S1675">_xlfn.IFS(
             (R1675&lt;10000),"&lt; 10,000",
    AND(R1675&gt;=10000, R1675&lt;30000),"10,000 - 30,000",
    AND(R1675&gt;=30000, R1675&lt;60000),"30,000 - 60,000",
             (R1675&gt;60000),"&gt; 60,000"
)</f>
        <v>&gt; 60,000</v>
      </c>
    </row>
    <row r="1676" spans="18:19" x14ac:dyDescent="0.2">
      <c r="R1676">
        <v>31069</v>
      </c>
      <c r="S1676" t="str" cm="1">
        <f t="array" ref="S1676">_xlfn.IFS(
             (R1676&lt;10000),"&lt; 10,000",
    AND(R1676&gt;=10000, R1676&lt;30000),"10,000 - 30,000",
    AND(R1676&gt;=30000, R1676&lt;60000),"30,000 - 60,000",
             (R1676&gt;60000),"&gt; 60,000"
)</f>
        <v>30,000 - 60,000</v>
      </c>
    </row>
    <row r="1677" spans="18:19" x14ac:dyDescent="0.2">
      <c r="R1677">
        <v>165428</v>
      </c>
      <c r="S1677" t="str" cm="1">
        <f t="array" ref="S1677">_xlfn.IFS(
             (R1677&lt;10000),"&lt; 10,000",
    AND(R1677&gt;=10000, R1677&lt;30000),"10,000 - 30,000",
    AND(R1677&gt;=30000, R1677&lt;60000),"30,000 - 60,000",
             (R1677&gt;60000),"&gt; 60,000"
)</f>
        <v>&gt; 60,000</v>
      </c>
    </row>
    <row r="1678" spans="18:19" x14ac:dyDescent="0.2">
      <c r="R1678">
        <v>70784</v>
      </c>
      <c r="S1678" t="str" cm="1">
        <f t="array" ref="S1678">_xlfn.IFS(
             (R1678&lt;10000),"&lt; 10,000",
    AND(R1678&gt;=10000, R1678&lt;30000),"10,000 - 30,000",
    AND(R1678&gt;=30000, R1678&lt;60000),"30,000 - 60,000",
             (R1678&gt;60000),"&gt; 60,000"
)</f>
        <v>&gt; 60,000</v>
      </c>
    </row>
    <row r="1679" spans="18:19" x14ac:dyDescent="0.2">
      <c r="R1679">
        <v>43525</v>
      </c>
      <c r="S1679" t="str" cm="1">
        <f t="array" ref="S1679">_xlfn.IFS(
             (R1679&lt;10000),"&lt; 10,000",
    AND(R1679&gt;=10000, R1679&lt;30000),"10,000 - 30,000",
    AND(R1679&gt;=30000, R1679&lt;60000),"30,000 - 60,000",
             (R1679&gt;60000),"&gt; 60,000"
)</f>
        <v>30,000 - 60,000</v>
      </c>
    </row>
    <row r="1680" spans="18:19" x14ac:dyDescent="0.2">
      <c r="R1680">
        <v>228784</v>
      </c>
      <c r="S1680" t="str" cm="1">
        <f t="array" ref="S1680">_xlfn.IFS(
             (R1680&lt;10000),"&lt; 10,000",
    AND(R1680&gt;=10000, R1680&lt;30000),"10,000 - 30,000",
    AND(R1680&gt;=30000, R1680&lt;60000),"30,000 - 60,000",
             (R1680&gt;60000),"&gt; 60,000"
)</f>
        <v>&gt; 60,000</v>
      </c>
    </row>
    <row r="1681" spans="18:19" x14ac:dyDescent="0.2">
      <c r="R1681">
        <v>244511</v>
      </c>
      <c r="S1681" t="str" cm="1">
        <f t="array" ref="S1681">_xlfn.IFS(
             (R1681&lt;10000),"&lt; 10,000",
    AND(R1681&gt;=10000, R1681&lt;30000),"10,000 - 30,000",
    AND(R1681&gt;=30000, R1681&lt;60000),"30,000 - 60,000",
             (R1681&gt;60000),"&gt; 60,000"
)</f>
        <v>&gt; 60,000</v>
      </c>
    </row>
    <row r="1682" spans="18:19" x14ac:dyDescent="0.2">
      <c r="R1682">
        <v>62278</v>
      </c>
      <c r="S1682" t="str" cm="1">
        <f t="array" ref="S1682">_xlfn.IFS(
             (R1682&lt;10000),"&lt; 10,000",
    AND(R1682&gt;=10000, R1682&lt;30000),"10,000 - 30,000",
    AND(R1682&gt;=30000, R1682&lt;60000),"30,000 - 60,000",
             (R1682&gt;60000),"&gt; 60,000"
)</f>
        <v>&gt; 60,000</v>
      </c>
    </row>
    <row r="1683" spans="18:19" x14ac:dyDescent="0.2">
      <c r="R1683">
        <v>146849</v>
      </c>
      <c r="S1683" t="str" cm="1">
        <f t="array" ref="S1683">_xlfn.IFS(
             (R1683&lt;10000),"&lt; 10,000",
    AND(R1683&gt;=10000, R1683&lt;30000),"10,000 - 30,000",
    AND(R1683&gt;=30000, R1683&lt;60000),"30,000 - 60,000",
             (R1683&gt;60000),"&gt; 60,000"
)</f>
        <v>&gt; 60,000</v>
      </c>
    </row>
    <row r="1684" spans="18:19" x14ac:dyDescent="0.2">
      <c r="R1684">
        <v>173506</v>
      </c>
      <c r="S1684" t="str" cm="1">
        <f t="array" ref="S1684">_xlfn.IFS(
             (R1684&lt;10000),"&lt; 10,000",
    AND(R1684&gt;=10000, R1684&lt;30000),"10,000 - 30,000",
    AND(R1684&gt;=30000, R1684&lt;60000),"30,000 - 60,000",
             (R1684&gt;60000),"&gt; 60,000"
)</f>
        <v>&gt; 60,000</v>
      </c>
    </row>
    <row r="1685" spans="18:19" x14ac:dyDescent="0.2">
      <c r="R1685">
        <v>190846</v>
      </c>
      <c r="S1685" t="str" cm="1">
        <f t="array" ref="S1685">_xlfn.IFS(
             (R1685&lt;10000),"&lt; 10,000",
    AND(R1685&gt;=10000, R1685&lt;30000),"10,000 - 30,000",
    AND(R1685&gt;=30000, R1685&lt;60000),"30,000 - 60,000",
             (R1685&gt;60000),"&gt; 60,000"
)</f>
        <v>&gt; 60,000</v>
      </c>
    </row>
    <row r="1686" spans="18:19" x14ac:dyDescent="0.2">
      <c r="R1686">
        <v>8842</v>
      </c>
      <c r="S1686" t="str" cm="1">
        <f t="array" ref="S1686">_xlfn.IFS(
             (R1686&lt;10000),"&lt; 10,000",
    AND(R1686&gt;=10000, R1686&lt;30000),"10,000 - 30,000",
    AND(R1686&gt;=30000, R1686&lt;60000),"30,000 - 60,000",
             (R1686&gt;60000),"&gt; 60,000"
)</f>
        <v>&lt; 10,000</v>
      </c>
    </row>
    <row r="1687" spans="18:19" x14ac:dyDescent="0.2">
      <c r="R1687">
        <v>21289</v>
      </c>
      <c r="S1687" t="str" cm="1">
        <f t="array" ref="S1687">_xlfn.IFS(
             (R1687&lt;10000),"&lt; 10,000",
    AND(R1687&gt;=10000, R1687&lt;30000),"10,000 - 30,000",
    AND(R1687&gt;=30000, R1687&lt;60000),"30,000 - 60,000",
             (R1687&gt;60000),"&gt; 60,000"
)</f>
        <v>10,000 - 30,000</v>
      </c>
    </row>
    <row r="1688" spans="18:19" x14ac:dyDescent="0.2">
      <c r="R1688">
        <v>271969</v>
      </c>
      <c r="S1688" t="str" cm="1">
        <f t="array" ref="S1688">_xlfn.IFS(
             (R1688&lt;10000),"&lt; 10,000",
    AND(R1688&gt;=10000, R1688&lt;30000),"10,000 - 30,000",
    AND(R1688&gt;=30000, R1688&lt;60000),"30,000 - 60,000",
             (R1688&gt;60000),"&gt; 60,000"
)</f>
        <v>&gt; 60,000</v>
      </c>
    </row>
    <row r="1689" spans="18:19" x14ac:dyDescent="0.2">
      <c r="R1689">
        <v>169381</v>
      </c>
      <c r="S1689" t="str" cm="1">
        <f t="array" ref="S1689">_xlfn.IFS(
             (R1689&lt;10000),"&lt; 10,000",
    AND(R1689&gt;=10000, R1689&lt;30000),"10,000 - 30,000",
    AND(R1689&gt;=30000, R1689&lt;60000),"30,000 - 60,000",
             (R1689&gt;60000),"&gt; 60,000"
)</f>
        <v>&gt; 60,000</v>
      </c>
    </row>
    <row r="1690" spans="18:19" x14ac:dyDescent="0.2">
      <c r="R1690">
        <v>117685</v>
      </c>
      <c r="S1690" t="str" cm="1">
        <f t="array" ref="S1690">_xlfn.IFS(
             (R1690&lt;10000),"&lt; 10,000",
    AND(R1690&gt;=10000, R1690&lt;30000),"10,000 - 30,000",
    AND(R1690&gt;=30000, R1690&lt;60000),"30,000 - 60,000",
             (R1690&gt;60000),"&gt; 60,000"
)</f>
        <v>&gt; 60,000</v>
      </c>
    </row>
    <row r="1691" spans="18:19" x14ac:dyDescent="0.2">
      <c r="R1691">
        <v>96918</v>
      </c>
      <c r="S1691" t="str" cm="1">
        <f t="array" ref="S1691">_xlfn.IFS(
             (R1691&lt;10000),"&lt; 10,000",
    AND(R1691&gt;=10000, R1691&lt;30000),"10,000 - 30,000",
    AND(R1691&gt;=30000, R1691&lt;60000),"30,000 - 60,000",
             (R1691&gt;60000),"&gt; 60,000"
)</f>
        <v>&gt; 60,000</v>
      </c>
    </row>
    <row r="1692" spans="18:19" x14ac:dyDescent="0.2">
      <c r="R1692">
        <v>208293</v>
      </c>
      <c r="S1692" t="str" cm="1">
        <f t="array" ref="S1692">_xlfn.IFS(
             (R1692&lt;10000),"&lt; 10,000",
    AND(R1692&gt;=10000, R1692&lt;30000),"10,000 - 30,000",
    AND(R1692&gt;=30000, R1692&lt;60000),"30,000 - 60,000",
             (R1692&gt;60000),"&gt; 60,000"
)</f>
        <v>&gt; 60,000</v>
      </c>
    </row>
    <row r="1693" spans="18:19" x14ac:dyDescent="0.2">
      <c r="R1693">
        <v>135966</v>
      </c>
      <c r="S1693" t="str" cm="1">
        <f t="array" ref="S1693">_xlfn.IFS(
             (R1693&lt;10000),"&lt; 10,000",
    AND(R1693&gt;=10000, R1693&lt;30000),"10,000 - 30,000",
    AND(R1693&gt;=30000, R1693&lt;60000),"30,000 - 60,000",
             (R1693&gt;60000),"&gt; 60,000"
)</f>
        <v>&gt; 60,000</v>
      </c>
    </row>
    <row r="1694" spans="18:19" x14ac:dyDescent="0.2">
      <c r="R1694">
        <v>293330</v>
      </c>
      <c r="S1694" t="str" cm="1">
        <f t="array" ref="S1694">_xlfn.IFS(
             (R1694&lt;10000),"&lt; 10,000",
    AND(R1694&gt;=10000, R1694&lt;30000),"10,000 - 30,000",
    AND(R1694&gt;=30000, R1694&lt;60000),"30,000 - 60,000",
             (R1694&gt;60000),"&gt; 60,000"
)</f>
        <v>&gt; 60,000</v>
      </c>
    </row>
    <row r="1695" spans="18:19" x14ac:dyDescent="0.2">
      <c r="R1695">
        <v>244248</v>
      </c>
      <c r="S1695" t="str" cm="1">
        <f t="array" ref="S1695">_xlfn.IFS(
             (R1695&lt;10000),"&lt; 10,000",
    AND(R1695&gt;=10000, R1695&lt;30000),"10,000 - 30,000",
    AND(R1695&gt;=30000, R1695&lt;60000),"30,000 - 60,000",
             (R1695&gt;60000),"&gt; 60,000"
)</f>
        <v>&gt; 60,000</v>
      </c>
    </row>
    <row r="1696" spans="18:19" x14ac:dyDescent="0.2">
      <c r="R1696">
        <v>235850</v>
      </c>
      <c r="S1696" t="str" cm="1">
        <f t="array" ref="S1696">_xlfn.IFS(
             (R1696&lt;10000),"&lt; 10,000",
    AND(R1696&gt;=10000, R1696&lt;30000),"10,000 - 30,000",
    AND(R1696&gt;=30000, R1696&lt;60000),"30,000 - 60,000",
             (R1696&gt;60000),"&gt; 60,000"
)</f>
        <v>&gt; 60,000</v>
      </c>
    </row>
    <row r="1697" spans="18:19" x14ac:dyDescent="0.2">
      <c r="R1697">
        <v>115571</v>
      </c>
      <c r="S1697" t="str" cm="1">
        <f t="array" ref="S1697">_xlfn.IFS(
             (R1697&lt;10000),"&lt; 10,000",
    AND(R1697&gt;=10000, R1697&lt;30000),"10,000 - 30,000",
    AND(R1697&gt;=30000, R1697&lt;60000),"30,000 - 60,000",
             (R1697&gt;60000),"&gt; 60,000"
)</f>
        <v>&gt; 60,000</v>
      </c>
    </row>
    <row r="1698" spans="18:19" x14ac:dyDescent="0.2">
      <c r="R1698">
        <v>36507</v>
      </c>
      <c r="S1698" t="str" cm="1">
        <f t="array" ref="S1698">_xlfn.IFS(
             (R1698&lt;10000),"&lt; 10,000",
    AND(R1698&gt;=10000, R1698&lt;30000),"10,000 - 30,000",
    AND(R1698&gt;=30000, R1698&lt;60000),"30,000 - 60,000",
             (R1698&gt;60000),"&gt; 60,000"
)</f>
        <v>30,000 - 60,000</v>
      </c>
    </row>
    <row r="1699" spans="18:19" x14ac:dyDescent="0.2">
      <c r="R1699">
        <v>210171</v>
      </c>
      <c r="S1699" t="str" cm="1">
        <f t="array" ref="S1699">_xlfn.IFS(
             (R1699&lt;10000),"&lt; 10,000",
    AND(R1699&gt;=10000, R1699&lt;30000),"10,000 - 30,000",
    AND(R1699&gt;=30000, R1699&lt;60000),"30,000 - 60,000",
             (R1699&gt;60000),"&gt; 60,000"
)</f>
        <v>&gt; 60,000</v>
      </c>
    </row>
    <row r="1700" spans="18:19" x14ac:dyDescent="0.2">
      <c r="R1700">
        <v>245796</v>
      </c>
      <c r="S1700" t="str" cm="1">
        <f t="array" ref="S1700">_xlfn.IFS(
             (R1700&lt;10000),"&lt; 10,000",
    AND(R1700&gt;=10000, R1700&lt;30000),"10,000 - 30,000",
    AND(R1700&gt;=30000, R1700&lt;60000),"30,000 - 60,000",
             (R1700&gt;60000),"&gt; 60,000"
)</f>
        <v>&gt; 60,000</v>
      </c>
    </row>
    <row r="1701" spans="18:19" x14ac:dyDescent="0.2">
      <c r="R1701">
        <v>12671</v>
      </c>
      <c r="S1701" t="str" cm="1">
        <f t="array" ref="S1701">_xlfn.IFS(
             (R1701&lt;10000),"&lt; 10,000",
    AND(R1701&gt;=10000, R1701&lt;30000),"10,000 - 30,000",
    AND(R1701&gt;=30000, R1701&lt;60000),"30,000 - 60,000",
             (R1701&gt;60000),"&gt; 60,000"
)</f>
        <v>10,000 - 30,000</v>
      </c>
    </row>
    <row r="1702" spans="18:19" x14ac:dyDescent="0.2">
      <c r="R1702">
        <v>259700</v>
      </c>
      <c r="S1702" t="str" cm="1">
        <f t="array" ref="S1702">_xlfn.IFS(
             (R1702&lt;10000),"&lt; 10,000",
    AND(R1702&gt;=10000, R1702&lt;30000),"10,000 - 30,000",
    AND(R1702&gt;=30000, R1702&lt;60000),"30,000 - 60,000",
             (R1702&gt;60000),"&gt; 60,000"
)</f>
        <v>&gt; 60,000</v>
      </c>
    </row>
    <row r="1703" spans="18:19" x14ac:dyDescent="0.2">
      <c r="R1703">
        <v>173500</v>
      </c>
      <c r="S1703" t="str" cm="1">
        <f t="array" ref="S1703">_xlfn.IFS(
             (R1703&lt;10000),"&lt; 10,000",
    AND(R1703&gt;=10000, R1703&lt;30000),"10,000 - 30,000",
    AND(R1703&gt;=30000, R1703&lt;60000),"30,000 - 60,000",
             (R1703&gt;60000),"&gt; 60,000"
)</f>
        <v>&gt; 60,000</v>
      </c>
    </row>
    <row r="1704" spans="18:19" x14ac:dyDescent="0.2">
      <c r="R1704">
        <v>281615</v>
      </c>
      <c r="S1704" t="str" cm="1">
        <f t="array" ref="S1704">_xlfn.IFS(
             (R1704&lt;10000),"&lt; 10,000",
    AND(R1704&gt;=10000, R1704&lt;30000),"10,000 - 30,000",
    AND(R1704&gt;=30000, R1704&lt;60000),"30,000 - 60,000",
             (R1704&gt;60000),"&gt; 60,000"
)</f>
        <v>&gt; 60,000</v>
      </c>
    </row>
    <row r="1705" spans="18:19" x14ac:dyDescent="0.2">
      <c r="R1705">
        <v>142392</v>
      </c>
      <c r="S1705" t="str" cm="1">
        <f t="array" ref="S1705">_xlfn.IFS(
             (R1705&lt;10000),"&lt; 10,000",
    AND(R1705&gt;=10000, R1705&lt;30000),"10,000 - 30,000",
    AND(R1705&gt;=30000, R1705&lt;60000),"30,000 - 60,000",
             (R1705&gt;60000),"&gt; 60,000"
)</f>
        <v>&gt; 60,000</v>
      </c>
    </row>
    <row r="1706" spans="18:19" x14ac:dyDescent="0.2">
      <c r="R1706">
        <v>189334</v>
      </c>
      <c r="S1706" t="str" cm="1">
        <f t="array" ref="S1706">_xlfn.IFS(
             (R1706&lt;10000),"&lt; 10,000",
    AND(R1706&gt;=10000, R1706&lt;30000),"10,000 - 30,000",
    AND(R1706&gt;=30000, R1706&lt;60000),"30,000 - 60,000",
             (R1706&gt;60000),"&gt; 60,000"
)</f>
        <v>&gt; 60,000</v>
      </c>
    </row>
    <row r="1707" spans="18:19" x14ac:dyDescent="0.2">
      <c r="R1707">
        <v>55663</v>
      </c>
      <c r="S1707" t="str" cm="1">
        <f t="array" ref="S1707">_xlfn.IFS(
             (R1707&lt;10000),"&lt; 10,000",
    AND(R1707&gt;=10000, R1707&lt;30000),"10,000 - 30,000",
    AND(R1707&gt;=30000, R1707&lt;60000),"30,000 - 60,000",
             (R1707&gt;60000),"&gt; 60,000"
)</f>
        <v>30,000 - 60,000</v>
      </c>
    </row>
    <row r="1708" spans="18:19" x14ac:dyDescent="0.2">
      <c r="R1708">
        <v>229332</v>
      </c>
      <c r="S1708" t="str" cm="1">
        <f t="array" ref="S1708">_xlfn.IFS(
             (R1708&lt;10000),"&lt; 10,000",
    AND(R1708&gt;=10000, R1708&lt;30000),"10,000 - 30,000",
    AND(R1708&gt;=30000, R1708&lt;60000),"30,000 - 60,000",
             (R1708&gt;60000),"&gt; 60,000"
)</f>
        <v>&gt; 60,000</v>
      </c>
    </row>
    <row r="1709" spans="18:19" x14ac:dyDescent="0.2">
      <c r="R1709">
        <v>120374</v>
      </c>
      <c r="S1709" t="str" cm="1">
        <f t="array" ref="S1709">_xlfn.IFS(
             (R1709&lt;10000),"&lt; 10,000",
    AND(R1709&gt;=10000, R1709&lt;30000),"10,000 - 30,000",
    AND(R1709&gt;=30000, R1709&lt;60000),"30,000 - 60,000",
             (R1709&gt;60000),"&gt; 60,000"
)</f>
        <v>&gt; 60,000</v>
      </c>
    </row>
    <row r="1710" spans="18:19" x14ac:dyDescent="0.2">
      <c r="R1710">
        <v>36064</v>
      </c>
      <c r="S1710" t="str" cm="1">
        <f t="array" ref="S1710">_xlfn.IFS(
             (R1710&lt;10000),"&lt; 10,000",
    AND(R1710&gt;=10000, R1710&lt;30000),"10,000 - 30,000",
    AND(R1710&gt;=30000, R1710&lt;60000),"30,000 - 60,000",
             (R1710&gt;60000),"&gt; 60,000"
)</f>
        <v>30,000 - 60,000</v>
      </c>
    </row>
    <row r="1711" spans="18:19" x14ac:dyDescent="0.2">
      <c r="R1711">
        <v>247925</v>
      </c>
      <c r="S1711" t="str" cm="1">
        <f t="array" ref="S1711">_xlfn.IFS(
             (R1711&lt;10000),"&lt; 10,000",
    AND(R1711&gt;=10000, R1711&lt;30000),"10,000 - 30,000",
    AND(R1711&gt;=30000, R1711&lt;60000),"30,000 - 60,000",
             (R1711&gt;60000),"&gt; 60,000"
)</f>
        <v>&gt; 60,000</v>
      </c>
    </row>
    <row r="1712" spans="18:19" x14ac:dyDescent="0.2">
      <c r="R1712">
        <v>142564</v>
      </c>
      <c r="S1712" t="str" cm="1">
        <f t="array" ref="S1712">_xlfn.IFS(
             (R1712&lt;10000),"&lt; 10,000",
    AND(R1712&gt;=10000, R1712&lt;30000),"10,000 - 30,000",
    AND(R1712&gt;=30000, R1712&lt;60000),"30,000 - 60,000",
             (R1712&gt;60000),"&gt; 60,000"
)</f>
        <v>&gt; 60,000</v>
      </c>
    </row>
    <row r="1713" spans="18:19" x14ac:dyDescent="0.2">
      <c r="R1713">
        <v>196995</v>
      </c>
      <c r="S1713" t="str" cm="1">
        <f t="array" ref="S1713">_xlfn.IFS(
             (R1713&lt;10000),"&lt; 10,000",
    AND(R1713&gt;=10000, R1713&lt;30000),"10,000 - 30,000",
    AND(R1713&gt;=30000, R1713&lt;60000),"30,000 - 60,000",
             (R1713&gt;60000),"&gt; 60,000"
)</f>
        <v>&gt; 60,000</v>
      </c>
    </row>
    <row r="1714" spans="18:19" x14ac:dyDescent="0.2">
      <c r="R1714">
        <v>74502</v>
      </c>
      <c r="S1714" t="str" cm="1">
        <f t="array" ref="S1714">_xlfn.IFS(
             (R1714&lt;10000),"&lt; 10,000",
    AND(R1714&gt;=10000, R1714&lt;30000),"10,000 - 30,000",
    AND(R1714&gt;=30000, R1714&lt;60000),"30,000 - 60,000",
             (R1714&gt;60000),"&gt; 60,000"
)</f>
        <v>&gt; 60,000</v>
      </c>
    </row>
    <row r="1715" spans="18:19" x14ac:dyDescent="0.2">
      <c r="R1715">
        <v>298757</v>
      </c>
      <c r="S1715" t="str" cm="1">
        <f t="array" ref="S1715">_xlfn.IFS(
             (R1715&lt;10000),"&lt; 10,000",
    AND(R1715&gt;=10000, R1715&lt;30000),"10,000 - 30,000",
    AND(R1715&gt;=30000, R1715&lt;60000),"30,000 - 60,000",
             (R1715&gt;60000),"&gt; 60,000"
)</f>
        <v>&gt; 60,000</v>
      </c>
    </row>
    <row r="1716" spans="18:19" x14ac:dyDescent="0.2">
      <c r="R1716">
        <v>179010</v>
      </c>
      <c r="S1716" t="str" cm="1">
        <f t="array" ref="S1716">_xlfn.IFS(
             (R1716&lt;10000),"&lt; 10,000",
    AND(R1716&gt;=10000, R1716&lt;30000),"10,000 - 30,000",
    AND(R1716&gt;=30000, R1716&lt;60000),"30,000 - 60,000",
             (R1716&gt;60000),"&gt; 60,000"
)</f>
        <v>&gt; 60,000</v>
      </c>
    </row>
    <row r="1717" spans="18:19" x14ac:dyDescent="0.2">
      <c r="R1717">
        <v>97552</v>
      </c>
      <c r="S1717" t="str" cm="1">
        <f t="array" ref="S1717">_xlfn.IFS(
             (R1717&lt;10000),"&lt; 10,000",
    AND(R1717&gt;=10000, R1717&lt;30000),"10,000 - 30,000",
    AND(R1717&gt;=30000, R1717&lt;60000),"30,000 - 60,000",
             (R1717&gt;60000),"&gt; 60,000"
)</f>
        <v>&gt; 60,000</v>
      </c>
    </row>
    <row r="1718" spans="18:19" x14ac:dyDescent="0.2">
      <c r="R1718">
        <v>105088</v>
      </c>
      <c r="S1718" t="str" cm="1">
        <f t="array" ref="S1718">_xlfn.IFS(
             (R1718&lt;10000),"&lt; 10,000",
    AND(R1718&gt;=10000, R1718&lt;30000),"10,000 - 30,000",
    AND(R1718&gt;=30000, R1718&lt;60000),"30,000 - 60,000",
             (R1718&gt;60000),"&gt; 60,000"
)</f>
        <v>&gt; 60,000</v>
      </c>
    </row>
    <row r="1719" spans="18:19" x14ac:dyDescent="0.2">
      <c r="R1719">
        <v>149573</v>
      </c>
      <c r="S1719" t="str" cm="1">
        <f t="array" ref="S1719">_xlfn.IFS(
             (R1719&lt;10000),"&lt; 10,000",
    AND(R1719&gt;=10000, R1719&lt;30000),"10,000 - 30,000",
    AND(R1719&gt;=30000, R1719&lt;60000),"30,000 - 60,000",
             (R1719&gt;60000),"&gt; 60,000"
)</f>
        <v>&gt; 60,000</v>
      </c>
    </row>
    <row r="1720" spans="18:19" x14ac:dyDescent="0.2">
      <c r="R1720">
        <v>21396</v>
      </c>
      <c r="S1720" t="str" cm="1">
        <f t="array" ref="S1720">_xlfn.IFS(
             (R1720&lt;10000),"&lt; 10,000",
    AND(R1720&gt;=10000, R1720&lt;30000),"10,000 - 30,000",
    AND(R1720&gt;=30000, R1720&lt;60000),"30,000 - 60,000",
             (R1720&gt;60000),"&gt; 60,000"
)</f>
        <v>10,000 - 30,000</v>
      </c>
    </row>
    <row r="1721" spans="18:19" x14ac:dyDescent="0.2">
      <c r="R1721">
        <v>84234</v>
      </c>
      <c r="S1721" t="str" cm="1">
        <f t="array" ref="S1721">_xlfn.IFS(
             (R1721&lt;10000),"&lt; 10,000",
    AND(R1721&gt;=10000, R1721&lt;30000),"10,000 - 30,000",
    AND(R1721&gt;=30000, R1721&lt;60000),"30,000 - 60,000",
             (R1721&gt;60000),"&gt; 60,000"
)</f>
        <v>&gt; 60,000</v>
      </c>
    </row>
    <row r="1722" spans="18:19" x14ac:dyDescent="0.2">
      <c r="R1722">
        <v>87831</v>
      </c>
      <c r="S1722" t="str" cm="1">
        <f t="array" ref="S1722">_xlfn.IFS(
             (R1722&lt;10000),"&lt; 10,000",
    AND(R1722&gt;=10000, R1722&lt;30000),"10,000 - 30,000",
    AND(R1722&gt;=30000, R1722&lt;60000),"30,000 - 60,000",
             (R1722&gt;60000),"&gt; 60,000"
)</f>
        <v>&gt; 60,000</v>
      </c>
    </row>
    <row r="1723" spans="18:19" x14ac:dyDescent="0.2">
      <c r="R1723">
        <v>109649</v>
      </c>
      <c r="S1723" t="str" cm="1">
        <f t="array" ref="S1723">_xlfn.IFS(
             (R1723&lt;10000),"&lt; 10,000",
    AND(R1723&gt;=10000, R1723&lt;30000),"10,000 - 30,000",
    AND(R1723&gt;=30000, R1723&lt;60000),"30,000 - 60,000",
             (R1723&gt;60000),"&gt; 60,000"
)</f>
        <v>&gt; 60,000</v>
      </c>
    </row>
    <row r="1724" spans="18:19" x14ac:dyDescent="0.2">
      <c r="R1724">
        <v>28004</v>
      </c>
      <c r="S1724" t="str" cm="1">
        <f t="array" ref="S1724">_xlfn.IFS(
             (R1724&lt;10000),"&lt; 10,000",
    AND(R1724&gt;=10000, R1724&lt;30000),"10,000 - 30,000",
    AND(R1724&gt;=30000, R1724&lt;60000),"30,000 - 60,000",
             (R1724&gt;60000),"&gt; 60,000"
)</f>
        <v>10,000 - 30,000</v>
      </c>
    </row>
    <row r="1725" spans="18:19" x14ac:dyDescent="0.2">
      <c r="R1725">
        <v>259817</v>
      </c>
      <c r="S1725" t="str" cm="1">
        <f t="array" ref="S1725">_xlfn.IFS(
             (R1725&lt;10000),"&lt; 10,000",
    AND(R1725&gt;=10000, R1725&lt;30000),"10,000 - 30,000",
    AND(R1725&gt;=30000, R1725&lt;60000),"30,000 - 60,000",
             (R1725&gt;60000),"&gt; 60,000"
)</f>
        <v>&gt; 60,000</v>
      </c>
    </row>
    <row r="1726" spans="18:19" x14ac:dyDescent="0.2">
      <c r="R1726">
        <v>233742</v>
      </c>
      <c r="S1726" t="str" cm="1">
        <f t="array" ref="S1726">_xlfn.IFS(
             (R1726&lt;10000),"&lt; 10,000",
    AND(R1726&gt;=10000, R1726&lt;30000),"10,000 - 30,000",
    AND(R1726&gt;=30000, R1726&lt;60000),"30,000 - 60,000",
             (R1726&gt;60000),"&gt; 60,000"
)</f>
        <v>&gt; 60,000</v>
      </c>
    </row>
    <row r="1727" spans="18:19" x14ac:dyDescent="0.2">
      <c r="R1727">
        <v>172227</v>
      </c>
      <c r="S1727" t="str" cm="1">
        <f t="array" ref="S1727">_xlfn.IFS(
             (R1727&lt;10000),"&lt; 10,000",
    AND(R1727&gt;=10000, R1727&lt;30000),"10,000 - 30,000",
    AND(R1727&gt;=30000, R1727&lt;60000),"30,000 - 60,000",
             (R1727&gt;60000),"&gt; 60,000"
)</f>
        <v>&gt; 60,000</v>
      </c>
    </row>
    <row r="1728" spans="18:19" x14ac:dyDescent="0.2">
      <c r="R1728">
        <v>13473</v>
      </c>
      <c r="S1728" t="str" cm="1">
        <f t="array" ref="S1728">_xlfn.IFS(
             (R1728&lt;10000),"&lt; 10,000",
    AND(R1728&gt;=10000, R1728&lt;30000),"10,000 - 30,000",
    AND(R1728&gt;=30000, R1728&lt;60000),"30,000 - 60,000",
             (R1728&gt;60000),"&gt; 60,000"
)</f>
        <v>10,000 - 30,000</v>
      </c>
    </row>
    <row r="1729" spans="18:19" x14ac:dyDescent="0.2">
      <c r="R1729">
        <v>170089</v>
      </c>
      <c r="S1729" t="str" cm="1">
        <f t="array" ref="S1729">_xlfn.IFS(
             (R1729&lt;10000),"&lt; 10,000",
    AND(R1729&gt;=10000, R1729&lt;30000),"10,000 - 30,000",
    AND(R1729&gt;=30000, R1729&lt;60000),"30,000 - 60,000",
             (R1729&gt;60000),"&gt; 60,000"
)</f>
        <v>&gt; 60,000</v>
      </c>
    </row>
    <row r="1730" spans="18:19" x14ac:dyDescent="0.2">
      <c r="R1730">
        <v>54614</v>
      </c>
      <c r="S1730" t="str" cm="1">
        <f t="array" ref="S1730">_xlfn.IFS(
             (R1730&lt;10000),"&lt; 10,000",
    AND(R1730&gt;=10000, R1730&lt;30000),"10,000 - 30,000",
    AND(R1730&gt;=30000, R1730&lt;60000),"30,000 - 60,000",
             (R1730&gt;60000),"&gt; 60,000"
)</f>
        <v>30,000 - 60,000</v>
      </c>
    </row>
    <row r="1731" spans="18:19" x14ac:dyDescent="0.2">
      <c r="R1731">
        <v>276138</v>
      </c>
      <c r="S1731" t="str" cm="1">
        <f t="array" ref="S1731">_xlfn.IFS(
             (R1731&lt;10000),"&lt; 10,000",
    AND(R1731&gt;=10000, R1731&lt;30000),"10,000 - 30,000",
    AND(R1731&gt;=30000, R1731&lt;60000),"30,000 - 60,000",
             (R1731&gt;60000),"&gt; 60,000"
)</f>
        <v>&gt; 60,000</v>
      </c>
    </row>
    <row r="1732" spans="18:19" x14ac:dyDescent="0.2">
      <c r="R1732">
        <v>227665</v>
      </c>
      <c r="S1732" t="str" cm="1">
        <f t="array" ref="S1732">_xlfn.IFS(
             (R1732&lt;10000),"&lt; 10,000",
    AND(R1732&gt;=10000, R1732&lt;30000),"10,000 - 30,000",
    AND(R1732&gt;=30000, R1732&lt;60000),"30,000 - 60,000",
             (R1732&gt;60000),"&gt; 60,000"
)</f>
        <v>&gt; 60,000</v>
      </c>
    </row>
    <row r="1733" spans="18:19" x14ac:dyDescent="0.2">
      <c r="R1733">
        <v>85775</v>
      </c>
      <c r="S1733" t="str" cm="1">
        <f t="array" ref="S1733">_xlfn.IFS(
             (R1733&lt;10000),"&lt; 10,000",
    AND(R1733&gt;=10000, R1733&lt;30000),"10,000 - 30,000",
    AND(R1733&gt;=30000, R1733&lt;60000),"30,000 - 60,000",
             (R1733&gt;60000),"&gt; 60,000"
)</f>
        <v>&gt; 60,000</v>
      </c>
    </row>
    <row r="1734" spans="18:19" x14ac:dyDescent="0.2">
      <c r="R1734">
        <v>7623</v>
      </c>
      <c r="S1734" t="str" cm="1">
        <f t="array" ref="S1734">_xlfn.IFS(
             (R1734&lt;10000),"&lt; 10,000",
    AND(R1734&gt;=10000, R1734&lt;30000),"10,000 - 30,000",
    AND(R1734&gt;=30000, R1734&lt;60000),"30,000 - 60,000",
             (R1734&gt;60000),"&gt; 60,000"
)</f>
        <v>&lt; 10,000</v>
      </c>
    </row>
    <row r="1735" spans="18:19" x14ac:dyDescent="0.2">
      <c r="R1735">
        <v>134712</v>
      </c>
      <c r="S1735" t="str" cm="1">
        <f t="array" ref="S1735">_xlfn.IFS(
             (R1735&lt;10000),"&lt; 10,000",
    AND(R1735&gt;=10000, R1735&lt;30000),"10,000 - 30,000",
    AND(R1735&gt;=30000, R1735&lt;60000),"30,000 - 60,000",
             (R1735&gt;60000),"&gt; 60,000"
)</f>
        <v>&gt; 60,000</v>
      </c>
    </row>
    <row r="1736" spans="18:19" x14ac:dyDescent="0.2">
      <c r="R1736">
        <v>252720</v>
      </c>
      <c r="S1736" t="str" cm="1">
        <f t="array" ref="S1736">_xlfn.IFS(
             (R1736&lt;10000),"&lt; 10,000",
    AND(R1736&gt;=10000, R1736&lt;30000),"10,000 - 30,000",
    AND(R1736&gt;=30000, R1736&lt;60000),"30,000 - 60,000",
             (R1736&gt;60000),"&gt; 60,000"
)</f>
        <v>&gt; 60,000</v>
      </c>
    </row>
    <row r="1737" spans="18:19" x14ac:dyDescent="0.2">
      <c r="R1737">
        <v>69374</v>
      </c>
      <c r="S1737" t="str" cm="1">
        <f t="array" ref="S1737">_xlfn.IFS(
             (R1737&lt;10000),"&lt; 10,000",
    AND(R1737&gt;=10000, R1737&lt;30000),"10,000 - 30,000",
    AND(R1737&gt;=30000, R1737&lt;60000),"30,000 - 60,000",
             (R1737&gt;60000),"&gt; 60,000"
)</f>
        <v>&gt; 60,000</v>
      </c>
    </row>
    <row r="1738" spans="18:19" x14ac:dyDescent="0.2">
      <c r="R1738">
        <v>286355</v>
      </c>
      <c r="S1738" t="str" cm="1">
        <f t="array" ref="S1738">_xlfn.IFS(
             (R1738&lt;10000),"&lt; 10,000",
    AND(R1738&gt;=10000, R1738&lt;30000),"10,000 - 30,000",
    AND(R1738&gt;=30000, R1738&lt;60000),"30,000 - 60,000",
             (R1738&gt;60000),"&gt; 60,000"
)</f>
        <v>&gt; 60,000</v>
      </c>
    </row>
    <row r="1739" spans="18:19" x14ac:dyDescent="0.2">
      <c r="R1739">
        <v>3022</v>
      </c>
      <c r="S1739" t="str" cm="1">
        <f t="array" ref="S1739">_xlfn.IFS(
             (R1739&lt;10000),"&lt; 10,000",
    AND(R1739&gt;=10000, R1739&lt;30000),"10,000 - 30,000",
    AND(R1739&gt;=30000, R1739&lt;60000),"30,000 - 60,000",
             (R1739&gt;60000),"&gt; 60,000"
)</f>
        <v>&lt; 10,000</v>
      </c>
    </row>
    <row r="1740" spans="18:19" x14ac:dyDescent="0.2">
      <c r="R1740">
        <v>140717</v>
      </c>
      <c r="S1740" t="str" cm="1">
        <f t="array" ref="S1740">_xlfn.IFS(
             (R1740&lt;10000),"&lt; 10,000",
    AND(R1740&gt;=10000, R1740&lt;30000),"10,000 - 30,000",
    AND(R1740&gt;=30000, R1740&lt;60000),"30,000 - 60,000",
             (R1740&gt;60000),"&gt; 60,000"
)</f>
        <v>&gt; 60,000</v>
      </c>
    </row>
    <row r="1741" spans="18:19" x14ac:dyDescent="0.2">
      <c r="R1741">
        <v>94696</v>
      </c>
      <c r="S1741" t="str" cm="1">
        <f t="array" ref="S1741">_xlfn.IFS(
             (R1741&lt;10000),"&lt; 10,000",
    AND(R1741&gt;=10000, R1741&lt;30000),"10,000 - 30,000",
    AND(R1741&gt;=30000, R1741&lt;60000),"30,000 - 60,000",
             (R1741&gt;60000),"&gt; 60,000"
)</f>
        <v>&gt; 60,000</v>
      </c>
    </row>
    <row r="1742" spans="18:19" x14ac:dyDescent="0.2">
      <c r="R1742">
        <v>36648</v>
      </c>
      <c r="S1742" t="str" cm="1">
        <f t="array" ref="S1742">_xlfn.IFS(
             (R1742&lt;10000),"&lt; 10,000",
    AND(R1742&gt;=10000, R1742&lt;30000),"10,000 - 30,000",
    AND(R1742&gt;=30000, R1742&lt;60000),"30,000 - 60,000",
             (R1742&gt;60000),"&gt; 60,000"
)</f>
        <v>30,000 - 60,000</v>
      </c>
    </row>
    <row r="1743" spans="18:19" x14ac:dyDescent="0.2">
      <c r="R1743">
        <v>182056</v>
      </c>
      <c r="S1743" t="str" cm="1">
        <f t="array" ref="S1743">_xlfn.IFS(
             (R1743&lt;10000),"&lt; 10,000",
    AND(R1743&gt;=10000, R1743&lt;30000),"10,000 - 30,000",
    AND(R1743&gt;=30000, R1743&lt;60000),"30,000 - 60,000",
             (R1743&gt;60000),"&gt; 60,000"
)</f>
        <v>&gt; 60,000</v>
      </c>
    </row>
    <row r="1744" spans="18:19" x14ac:dyDescent="0.2">
      <c r="R1744">
        <v>210486</v>
      </c>
      <c r="S1744" t="str" cm="1">
        <f t="array" ref="S1744">_xlfn.IFS(
             (R1744&lt;10000),"&lt; 10,000",
    AND(R1744&gt;=10000, R1744&lt;30000),"10,000 - 30,000",
    AND(R1744&gt;=30000, R1744&lt;60000),"30,000 - 60,000",
             (R1744&gt;60000),"&gt; 60,000"
)</f>
        <v>&gt; 60,000</v>
      </c>
    </row>
    <row r="1745" spans="18:19" x14ac:dyDescent="0.2">
      <c r="R1745">
        <v>119785</v>
      </c>
      <c r="S1745" t="str" cm="1">
        <f t="array" ref="S1745">_xlfn.IFS(
             (R1745&lt;10000),"&lt; 10,000",
    AND(R1745&gt;=10000, R1745&lt;30000),"10,000 - 30,000",
    AND(R1745&gt;=30000, R1745&lt;60000),"30,000 - 60,000",
             (R1745&gt;60000),"&gt; 60,000"
)</f>
        <v>&gt; 60,000</v>
      </c>
    </row>
    <row r="1746" spans="18:19" x14ac:dyDescent="0.2">
      <c r="R1746">
        <v>222571</v>
      </c>
      <c r="S1746" t="str" cm="1">
        <f t="array" ref="S1746">_xlfn.IFS(
             (R1746&lt;10000),"&lt; 10,000",
    AND(R1746&gt;=10000, R1746&lt;30000),"10,000 - 30,000",
    AND(R1746&gt;=30000, R1746&lt;60000),"30,000 - 60,000",
             (R1746&gt;60000),"&gt; 60,000"
)</f>
        <v>&gt; 60,000</v>
      </c>
    </row>
    <row r="1747" spans="18:19" x14ac:dyDescent="0.2">
      <c r="R1747">
        <v>181782</v>
      </c>
      <c r="S1747" t="str" cm="1">
        <f t="array" ref="S1747">_xlfn.IFS(
             (R1747&lt;10000),"&lt; 10,000",
    AND(R1747&gt;=10000, R1747&lt;30000),"10,000 - 30,000",
    AND(R1747&gt;=30000, R1747&lt;60000),"30,000 - 60,000",
             (R1747&gt;60000),"&gt; 60,000"
)</f>
        <v>&gt; 60,000</v>
      </c>
    </row>
    <row r="1748" spans="18:19" x14ac:dyDescent="0.2">
      <c r="R1748">
        <v>277925</v>
      </c>
      <c r="S1748" t="str" cm="1">
        <f t="array" ref="S1748">_xlfn.IFS(
             (R1748&lt;10000),"&lt; 10,000",
    AND(R1748&gt;=10000, R1748&lt;30000),"10,000 - 30,000",
    AND(R1748&gt;=30000, R1748&lt;60000),"30,000 - 60,000",
             (R1748&gt;60000),"&gt; 60,000"
)</f>
        <v>&gt; 60,000</v>
      </c>
    </row>
    <row r="1749" spans="18:19" x14ac:dyDescent="0.2">
      <c r="R1749">
        <v>206605</v>
      </c>
      <c r="S1749" t="str" cm="1">
        <f t="array" ref="S1749">_xlfn.IFS(
             (R1749&lt;10000),"&lt; 10,000",
    AND(R1749&gt;=10000, R1749&lt;30000),"10,000 - 30,000",
    AND(R1749&gt;=30000, R1749&lt;60000),"30,000 - 60,000",
             (R1749&gt;60000),"&gt; 60,000"
)</f>
        <v>&gt; 60,000</v>
      </c>
    </row>
    <row r="1750" spans="18:19" x14ac:dyDescent="0.2">
      <c r="R1750">
        <v>288298</v>
      </c>
      <c r="S1750" t="str" cm="1">
        <f t="array" ref="S1750">_xlfn.IFS(
             (R1750&lt;10000),"&lt; 10,000",
    AND(R1750&gt;=10000, R1750&lt;30000),"10,000 - 30,000",
    AND(R1750&gt;=30000, R1750&lt;60000),"30,000 - 60,000",
             (R1750&gt;60000),"&gt; 60,000"
)</f>
        <v>&gt; 60,000</v>
      </c>
    </row>
    <row r="1751" spans="18:19" x14ac:dyDescent="0.2">
      <c r="R1751">
        <v>34356</v>
      </c>
      <c r="S1751" t="str" cm="1">
        <f t="array" ref="S1751">_xlfn.IFS(
             (R1751&lt;10000),"&lt; 10,000",
    AND(R1751&gt;=10000, R1751&lt;30000),"10,000 - 30,000",
    AND(R1751&gt;=30000, R1751&lt;60000),"30,000 - 60,000",
             (R1751&gt;60000),"&gt; 60,000"
)</f>
        <v>30,000 - 60,000</v>
      </c>
    </row>
    <row r="1752" spans="18:19" x14ac:dyDescent="0.2">
      <c r="R1752">
        <v>204468</v>
      </c>
      <c r="S1752" t="str" cm="1">
        <f t="array" ref="S1752">_xlfn.IFS(
             (R1752&lt;10000),"&lt; 10,000",
    AND(R1752&gt;=10000, R1752&lt;30000),"10,000 - 30,000",
    AND(R1752&gt;=30000, R1752&lt;60000),"30,000 - 60,000",
             (R1752&gt;60000),"&gt; 60,000"
)</f>
        <v>&gt; 60,000</v>
      </c>
    </row>
    <row r="1753" spans="18:19" x14ac:dyDescent="0.2">
      <c r="R1753">
        <v>164847</v>
      </c>
      <c r="S1753" t="str" cm="1">
        <f t="array" ref="S1753">_xlfn.IFS(
             (R1753&lt;10000),"&lt; 10,000",
    AND(R1753&gt;=10000, R1753&lt;30000),"10,000 - 30,000",
    AND(R1753&gt;=30000, R1753&lt;60000),"30,000 - 60,000",
             (R1753&gt;60000),"&gt; 60,000"
)</f>
        <v>&gt; 60,000</v>
      </c>
    </row>
    <row r="1754" spans="18:19" x14ac:dyDescent="0.2">
      <c r="R1754">
        <v>256751</v>
      </c>
      <c r="S1754" t="str" cm="1">
        <f t="array" ref="S1754">_xlfn.IFS(
             (R1754&lt;10000),"&lt; 10,000",
    AND(R1754&gt;=10000, R1754&lt;30000),"10,000 - 30,000",
    AND(R1754&gt;=30000, R1754&lt;60000),"30,000 - 60,000",
             (R1754&gt;60000),"&gt; 60,000"
)</f>
        <v>&gt; 60,000</v>
      </c>
    </row>
    <row r="1755" spans="18:19" x14ac:dyDescent="0.2">
      <c r="R1755">
        <v>199301</v>
      </c>
      <c r="S1755" t="str" cm="1">
        <f t="array" ref="S1755">_xlfn.IFS(
             (R1755&lt;10000),"&lt; 10,000",
    AND(R1755&gt;=10000, R1755&lt;30000),"10,000 - 30,000",
    AND(R1755&gt;=30000, R1755&lt;60000),"30,000 - 60,000",
             (R1755&gt;60000),"&gt; 60,000"
)</f>
        <v>&gt; 60,000</v>
      </c>
    </row>
    <row r="1756" spans="18:19" x14ac:dyDescent="0.2">
      <c r="R1756">
        <v>146938</v>
      </c>
      <c r="S1756" t="str" cm="1">
        <f t="array" ref="S1756">_xlfn.IFS(
             (R1756&lt;10000),"&lt; 10,000",
    AND(R1756&gt;=10000, R1756&lt;30000),"10,000 - 30,000",
    AND(R1756&gt;=30000, R1756&lt;60000),"30,000 - 60,000",
             (R1756&gt;60000),"&gt; 60,000"
)</f>
        <v>&gt; 60,000</v>
      </c>
    </row>
    <row r="1757" spans="18:19" x14ac:dyDescent="0.2">
      <c r="R1757">
        <v>185420</v>
      </c>
      <c r="S1757" t="str" cm="1">
        <f t="array" ref="S1757">_xlfn.IFS(
             (R1757&lt;10000),"&lt; 10,000",
    AND(R1757&gt;=10000, R1757&lt;30000),"10,000 - 30,000",
    AND(R1757&gt;=30000, R1757&lt;60000),"30,000 - 60,000",
             (R1757&gt;60000),"&gt; 60,000"
)</f>
        <v>&gt; 60,000</v>
      </c>
    </row>
    <row r="1758" spans="18:19" x14ac:dyDescent="0.2">
      <c r="R1758">
        <v>185988</v>
      </c>
      <c r="S1758" t="str" cm="1">
        <f t="array" ref="S1758">_xlfn.IFS(
             (R1758&lt;10000),"&lt; 10,000",
    AND(R1758&gt;=10000, R1758&lt;30000),"10,000 - 30,000",
    AND(R1758&gt;=30000, R1758&lt;60000),"30,000 - 60,000",
             (R1758&gt;60000),"&gt; 60,000"
)</f>
        <v>&gt; 60,000</v>
      </c>
    </row>
    <row r="1759" spans="18:19" x14ac:dyDescent="0.2">
      <c r="R1759">
        <v>294825</v>
      </c>
      <c r="S1759" t="str" cm="1">
        <f t="array" ref="S1759">_xlfn.IFS(
             (R1759&lt;10000),"&lt; 10,000",
    AND(R1759&gt;=10000, R1759&lt;30000),"10,000 - 30,000",
    AND(R1759&gt;=30000, R1759&lt;60000),"30,000 - 60,000",
             (R1759&gt;60000),"&gt; 60,000"
)</f>
        <v>&gt; 60,000</v>
      </c>
    </row>
    <row r="1760" spans="18:19" x14ac:dyDescent="0.2">
      <c r="R1760">
        <v>186782</v>
      </c>
      <c r="S1760" t="str" cm="1">
        <f t="array" ref="S1760">_xlfn.IFS(
             (R1760&lt;10000),"&lt; 10,000",
    AND(R1760&gt;=10000, R1760&lt;30000),"10,000 - 30,000",
    AND(R1760&gt;=30000, R1760&lt;60000),"30,000 - 60,000",
             (R1760&gt;60000),"&gt; 60,000"
)</f>
        <v>&gt; 60,000</v>
      </c>
    </row>
    <row r="1761" spans="18:19" x14ac:dyDescent="0.2">
      <c r="R1761">
        <v>138932</v>
      </c>
      <c r="S1761" t="str" cm="1">
        <f t="array" ref="S1761">_xlfn.IFS(
             (R1761&lt;10000),"&lt; 10,000",
    AND(R1761&gt;=10000, R1761&lt;30000),"10,000 - 30,000",
    AND(R1761&gt;=30000, R1761&lt;60000),"30,000 - 60,000",
             (R1761&gt;60000),"&gt; 60,000"
)</f>
        <v>&gt; 60,000</v>
      </c>
    </row>
    <row r="1762" spans="18:19" x14ac:dyDescent="0.2">
      <c r="R1762">
        <v>32252</v>
      </c>
      <c r="S1762" t="str" cm="1">
        <f t="array" ref="S1762">_xlfn.IFS(
             (R1762&lt;10000),"&lt; 10,000",
    AND(R1762&gt;=10000, R1762&lt;30000),"10,000 - 30,000",
    AND(R1762&gt;=30000, R1762&lt;60000),"30,000 - 60,000",
             (R1762&gt;60000),"&gt; 60,000"
)</f>
        <v>30,000 - 60,000</v>
      </c>
    </row>
    <row r="1763" spans="18:19" x14ac:dyDescent="0.2">
      <c r="R1763">
        <v>152776</v>
      </c>
      <c r="S1763" t="str" cm="1">
        <f t="array" ref="S1763">_xlfn.IFS(
             (R1763&lt;10000),"&lt; 10,000",
    AND(R1763&gt;=10000, R1763&lt;30000),"10,000 - 30,000",
    AND(R1763&gt;=30000, R1763&lt;60000),"30,000 - 60,000",
             (R1763&gt;60000),"&gt; 60,000"
)</f>
        <v>&gt; 60,000</v>
      </c>
    </row>
    <row r="1764" spans="18:19" x14ac:dyDescent="0.2">
      <c r="R1764">
        <v>61700</v>
      </c>
      <c r="S1764" t="str" cm="1">
        <f t="array" ref="S1764">_xlfn.IFS(
             (R1764&lt;10000),"&lt; 10,000",
    AND(R1764&gt;=10000, R1764&lt;30000),"10,000 - 30,000",
    AND(R1764&gt;=30000, R1764&lt;60000),"30,000 - 60,000",
             (R1764&gt;60000),"&gt; 60,000"
)</f>
        <v>&gt; 60,000</v>
      </c>
    </row>
    <row r="1765" spans="18:19" x14ac:dyDescent="0.2">
      <c r="R1765">
        <v>31848</v>
      </c>
      <c r="S1765" t="str" cm="1">
        <f t="array" ref="S1765">_xlfn.IFS(
             (R1765&lt;10000),"&lt; 10,000",
    AND(R1765&gt;=10000, R1765&lt;30000),"10,000 - 30,000",
    AND(R1765&gt;=30000, R1765&lt;60000),"30,000 - 60,000",
             (R1765&gt;60000),"&gt; 60,000"
)</f>
        <v>30,000 - 60,000</v>
      </c>
    </row>
    <row r="1766" spans="18:19" x14ac:dyDescent="0.2">
      <c r="R1766">
        <v>3788</v>
      </c>
      <c r="S1766" t="str" cm="1">
        <f t="array" ref="S1766">_xlfn.IFS(
             (R1766&lt;10000),"&lt; 10,000",
    AND(R1766&gt;=10000, R1766&lt;30000),"10,000 - 30,000",
    AND(R1766&gt;=30000, R1766&lt;60000),"30,000 - 60,000",
             (R1766&gt;60000),"&gt; 60,000"
)</f>
        <v>&lt; 10,000</v>
      </c>
    </row>
    <row r="1767" spans="18:19" x14ac:dyDescent="0.2">
      <c r="R1767">
        <v>60084</v>
      </c>
      <c r="S1767" t="str" cm="1">
        <f t="array" ref="S1767">_xlfn.IFS(
             (R1767&lt;10000),"&lt; 10,000",
    AND(R1767&gt;=10000, R1767&lt;30000),"10,000 - 30,000",
    AND(R1767&gt;=30000, R1767&lt;60000),"30,000 - 60,000",
             (R1767&gt;60000),"&gt; 60,000"
)</f>
        <v>&gt; 60,000</v>
      </c>
    </row>
    <row r="1768" spans="18:19" x14ac:dyDescent="0.2">
      <c r="R1768">
        <v>72025</v>
      </c>
      <c r="S1768" t="str" cm="1">
        <f t="array" ref="S1768">_xlfn.IFS(
             (R1768&lt;10000),"&lt; 10,000",
    AND(R1768&gt;=10000, R1768&lt;30000),"10,000 - 30,000",
    AND(R1768&gt;=30000, R1768&lt;60000),"30,000 - 60,000",
             (R1768&gt;60000),"&gt; 60,000"
)</f>
        <v>&gt; 60,000</v>
      </c>
    </row>
    <row r="1769" spans="18:19" x14ac:dyDescent="0.2">
      <c r="R1769">
        <v>251783</v>
      </c>
      <c r="S1769" t="str" cm="1">
        <f t="array" ref="S1769">_xlfn.IFS(
             (R1769&lt;10000),"&lt; 10,000",
    AND(R1769&gt;=10000, R1769&lt;30000),"10,000 - 30,000",
    AND(R1769&gt;=30000, R1769&lt;60000),"30,000 - 60,000",
             (R1769&gt;60000),"&gt; 60,000"
)</f>
        <v>&gt; 60,000</v>
      </c>
    </row>
    <row r="1770" spans="18:19" x14ac:dyDescent="0.2">
      <c r="R1770">
        <v>35655</v>
      </c>
      <c r="S1770" t="str" cm="1">
        <f t="array" ref="S1770">_xlfn.IFS(
             (R1770&lt;10000),"&lt; 10,000",
    AND(R1770&gt;=10000, R1770&lt;30000),"10,000 - 30,000",
    AND(R1770&gt;=30000, R1770&lt;60000),"30,000 - 60,000",
             (R1770&gt;60000),"&gt; 60,000"
)</f>
        <v>30,000 - 60,000</v>
      </c>
    </row>
    <row r="1771" spans="18:19" x14ac:dyDescent="0.2">
      <c r="R1771">
        <v>11001</v>
      </c>
      <c r="S1771" t="str" cm="1">
        <f t="array" ref="S1771">_xlfn.IFS(
             (R1771&lt;10000),"&lt; 10,000",
    AND(R1771&gt;=10000, R1771&lt;30000),"10,000 - 30,000",
    AND(R1771&gt;=30000, R1771&lt;60000),"30,000 - 60,000",
             (R1771&gt;60000),"&gt; 60,000"
)</f>
        <v>10,000 - 30,000</v>
      </c>
    </row>
    <row r="1772" spans="18:19" x14ac:dyDescent="0.2">
      <c r="R1772">
        <v>48097</v>
      </c>
      <c r="S1772" t="str" cm="1">
        <f t="array" ref="S1772">_xlfn.IFS(
             (R1772&lt;10000),"&lt; 10,000",
    AND(R1772&gt;=10000, R1772&lt;30000),"10,000 - 30,000",
    AND(R1772&gt;=30000, R1772&lt;60000),"30,000 - 60,000",
             (R1772&gt;60000),"&gt; 60,000"
)</f>
        <v>30,000 - 60,000</v>
      </c>
    </row>
    <row r="1773" spans="18:19" x14ac:dyDescent="0.2">
      <c r="R1773">
        <v>9218</v>
      </c>
      <c r="S1773" t="str" cm="1">
        <f t="array" ref="S1773">_xlfn.IFS(
             (R1773&lt;10000),"&lt; 10,000",
    AND(R1773&gt;=10000, R1773&lt;30000),"10,000 - 30,000",
    AND(R1773&gt;=30000, R1773&lt;60000),"30,000 - 60,000",
             (R1773&gt;60000),"&gt; 60,000"
)</f>
        <v>&lt; 10,000</v>
      </c>
    </row>
    <row r="1774" spans="18:19" x14ac:dyDescent="0.2">
      <c r="R1774">
        <v>73774</v>
      </c>
      <c r="S1774" t="str" cm="1">
        <f t="array" ref="S1774">_xlfn.IFS(
             (R1774&lt;10000),"&lt; 10,000",
    AND(R1774&gt;=10000, R1774&lt;30000),"10,000 - 30,000",
    AND(R1774&gt;=30000, R1774&lt;60000),"30,000 - 60,000",
             (R1774&gt;60000),"&gt; 60,000"
)</f>
        <v>&gt; 60,000</v>
      </c>
    </row>
    <row r="1775" spans="18:19" x14ac:dyDescent="0.2">
      <c r="R1775">
        <v>183051</v>
      </c>
      <c r="S1775" t="str" cm="1">
        <f t="array" ref="S1775">_xlfn.IFS(
             (R1775&lt;10000),"&lt; 10,000",
    AND(R1775&gt;=10000, R1775&lt;30000),"10,000 - 30,000",
    AND(R1775&gt;=30000, R1775&lt;60000),"30,000 - 60,000",
             (R1775&gt;60000),"&gt; 60,000"
)</f>
        <v>&gt; 60,000</v>
      </c>
    </row>
    <row r="1776" spans="18:19" x14ac:dyDescent="0.2">
      <c r="R1776">
        <v>124510</v>
      </c>
      <c r="S1776" t="str" cm="1">
        <f t="array" ref="S1776">_xlfn.IFS(
             (R1776&lt;10000),"&lt; 10,000",
    AND(R1776&gt;=10000, R1776&lt;30000),"10,000 - 30,000",
    AND(R1776&gt;=30000, R1776&lt;60000),"30,000 - 60,000",
             (R1776&gt;60000),"&gt; 60,000"
)</f>
        <v>&gt; 60,000</v>
      </c>
    </row>
    <row r="1777" spans="18:19" x14ac:dyDescent="0.2">
      <c r="R1777">
        <v>200981</v>
      </c>
      <c r="S1777" t="str" cm="1">
        <f t="array" ref="S1777">_xlfn.IFS(
             (R1777&lt;10000),"&lt; 10,000",
    AND(R1777&gt;=10000, R1777&lt;30000),"10,000 - 30,000",
    AND(R1777&gt;=30000, R1777&lt;60000),"30,000 - 60,000",
             (R1777&gt;60000),"&gt; 60,000"
)</f>
        <v>&gt; 60,000</v>
      </c>
    </row>
    <row r="1778" spans="18:19" x14ac:dyDescent="0.2">
      <c r="R1778">
        <v>17194</v>
      </c>
      <c r="S1778" t="str" cm="1">
        <f t="array" ref="S1778">_xlfn.IFS(
             (R1778&lt;10000),"&lt; 10,000",
    AND(R1778&gt;=10000, R1778&lt;30000),"10,000 - 30,000",
    AND(R1778&gt;=30000, R1778&lt;60000),"30,000 - 60,000",
             (R1778&gt;60000),"&gt; 60,000"
)</f>
        <v>10,000 - 30,000</v>
      </c>
    </row>
    <row r="1779" spans="18:19" x14ac:dyDescent="0.2">
      <c r="R1779">
        <v>108716</v>
      </c>
      <c r="S1779" t="str" cm="1">
        <f t="array" ref="S1779">_xlfn.IFS(
             (R1779&lt;10000),"&lt; 10,000",
    AND(R1779&gt;=10000, R1779&lt;30000),"10,000 - 30,000",
    AND(R1779&gt;=30000, R1779&lt;60000),"30,000 - 60,000",
             (R1779&gt;60000),"&gt; 60,000"
)</f>
        <v>&gt; 60,000</v>
      </c>
    </row>
    <row r="1780" spans="18:19" x14ac:dyDescent="0.2">
      <c r="R1780">
        <v>6319</v>
      </c>
      <c r="S1780" t="str" cm="1">
        <f t="array" ref="S1780">_xlfn.IFS(
             (R1780&lt;10000),"&lt; 10,000",
    AND(R1780&gt;=10000, R1780&lt;30000),"10,000 - 30,000",
    AND(R1780&gt;=30000, R1780&lt;60000),"30,000 - 60,000",
             (R1780&gt;60000),"&gt; 60,000"
)</f>
        <v>&lt; 10,000</v>
      </c>
    </row>
    <row r="1781" spans="18:19" x14ac:dyDescent="0.2">
      <c r="R1781">
        <v>100084</v>
      </c>
      <c r="S1781" t="str" cm="1">
        <f t="array" ref="S1781">_xlfn.IFS(
             (R1781&lt;10000),"&lt; 10,000",
    AND(R1781&gt;=10000, R1781&lt;30000),"10,000 - 30,000",
    AND(R1781&gt;=30000, R1781&lt;60000),"30,000 - 60,000",
             (R1781&gt;60000),"&gt; 60,000"
)</f>
        <v>&gt; 60,000</v>
      </c>
    </row>
    <row r="1782" spans="18:19" x14ac:dyDescent="0.2">
      <c r="R1782">
        <v>59678</v>
      </c>
      <c r="S1782" t="str" cm="1">
        <f t="array" ref="S1782">_xlfn.IFS(
             (R1782&lt;10000),"&lt; 10,000",
    AND(R1782&gt;=10000, R1782&lt;30000),"10,000 - 30,000",
    AND(R1782&gt;=30000, R1782&lt;60000),"30,000 - 60,000",
             (R1782&gt;60000),"&gt; 60,000"
)</f>
        <v>30,000 - 60,000</v>
      </c>
    </row>
    <row r="1783" spans="18:19" x14ac:dyDescent="0.2">
      <c r="R1783">
        <v>167096</v>
      </c>
      <c r="S1783" t="str" cm="1">
        <f t="array" ref="S1783">_xlfn.IFS(
             (R1783&lt;10000),"&lt; 10,000",
    AND(R1783&gt;=10000, R1783&lt;30000),"10,000 - 30,000",
    AND(R1783&gt;=30000, R1783&lt;60000),"30,000 - 60,000",
             (R1783&gt;60000),"&gt; 60,000"
)</f>
        <v>&gt; 60,000</v>
      </c>
    </row>
    <row r="1784" spans="18:19" x14ac:dyDescent="0.2">
      <c r="R1784">
        <v>290186</v>
      </c>
      <c r="S1784" t="str" cm="1">
        <f t="array" ref="S1784">_xlfn.IFS(
             (R1784&lt;10000),"&lt; 10,000",
    AND(R1784&gt;=10000, R1784&lt;30000),"10,000 - 30,000",
    AND(R1784&gt;=30000, R1784&lt;60000),"30,000 - 60,000",
             (R1784&gt;60000),"&gt; 60,000"
)</f>
        <v>&gt; 60,000</v>
      </c>
    </row>
    <row r="1785" spans="18:19" x14ac:dyDescent="0.2">
      <c r="R1785">
        <v>186080</v>
      </c>
      <c r="S1785" t="str" cm="1">
        <f t="array" ref="S1785">_xlfn.IFS(
             (R1785&lt;10000),"&lt; 10,000",
    AND(R1785&gt;=10000, R1785&lt;30000),"10,000 - 30,000",
    AND(R1785&gt;=30000, R1785&lt;60000),"30,000 - 60,000",
             (R1785&gt;60000),"&gt; 60,000"
)</f>
        <v>&gt; 60,000</v>
      </c>
    </row>
    <row r="1786" spans="18:19" x14ac:dyDescent="0.2">
      <c r="R1786">
        <v>67832</v>
      </c>
      <c r="S1786" t="str" cm="1">
        <f t="array" ref="S1786">_xlfn.IFS(
             (R1786&lt;10000),"&lt; 10,000",
    AND(R1786&gt;=10000, R1786&lt;30000),"10,000 - 30,000",
    AND(R1786&gt;=30000, R1786&lt;60000),"30,000 - 60,000",
             (R1786&gt;60000),"&gt; 60,000"
)</f>
        <v>&gt; 60,000</v>
      </c>
    </row>
    <row r="1787" spans="18:19" x14ac:dyDescent="0.2">
      <c r="R1787">
        <v>72828</v>
      </c>
      <c r="S1787" t="str" cm="1">
        <f t="array" ref="S1787">_xlfn.IFS(
             (R1787&lt;10000),"&lt; 10,000",
    AND(R1787&gt;=10000, R1787&lt;30000),"10,000 - 30,000",
    AND(R1787&gt;=30000, R1787&lt;60000),"30,000 - 60,000",
             (R1787&gt;60000),"&gt; 60,000"
)</f>
        <v>&gt; 60,000</v>
      </c>
    </row>
    <row r="1788" spans="18:19" x14ac:dyDescent="0.2">
      <c r="R1788">
        <v>13682</v>
      </c>
      <c r="S1788" t="str" cm="1">
        <f t="array" ref="S1788">_xlfn.IFS(
             (R1788&lt;10000),"&lt; 10,000",
    AND(R1788&gt;=10000, R1788&lt;30000),"10,000 - 30,000",
    AND(R1788&gt;=30000, R1788&lt;60000),"30,000 - 60,000",
             (R1788&gt;60000),"&gt; 60,000"
)</f>
        <v>10,000 - 30,000</v>
      </c>
    </row>
    <row r="1789" spans="18:19" x14ac:dyDescent="0.2">
      <c r="R1789">
        <v>103334</v>
      </c>
      <c r="S1789" t="str" cm="1">
        <f t="array" ref="S1789">_xlfn.IFS(
             (R1789&lt;10000),"&lt; 10,000",
    AND(R1789&gt;=10000, R1789&lt;30000),"10,000 - 30,000",
    AND(R1789&gt;=30000, R1789&lt;60000),"30,000 - 60,000",
             (R1789&gt;60000),"&gt; 60,000"
)</f>
        <v>&gt; 60,000</v>
      </c>
    </row>
    <row r="1790" spans="18:19" x14ac:dyDescent="0.2">
      <c r="R1790">
        <v>125172</v>
      </c>
      <c r="S1790" t="str" cm="1">
        <f t="array" ref="S1790">_xlfn.IFS(
             (R1790&lt;10000),"&lt; 10,000",
    AND(R1790&gt;=10000, R1790&lt;30000),"10,000 - 30,000",
    AND(R1790&gt;=30000, R1790&lt;60000),"30,000 - 60,000",
             (R1790&gt;60000),"&gt; 60,000"
)</f>
        <v>&gt; 60,000</v>
      </c>
    </row>
    <row r="1791" spans="18:19" x14ac:dyDescent="0.2">
      <c r="R1791">
        <v>3514</v>
      </c>
      <c r="S1791" t="str" cm="1">
        <f t="array" ref="S1791">_xlfn.IFS(
             (R1791&lt;10000),"&lt; 10,000",
    AND(R1791&gt;=10000, R1791&lt;30000),"10,000 - 30,000",
    AND(R1791&gt;=30000, R1791&lt;60000),"30,000 - 60,000",
             (R1791&gt;60000),"&gt; 60,000"
)</f>
        <v>&lt; 10,000</v>
      </c>
    </row>
    <row r="1792" spans="18:19" x14ac:dyDescent="0.2">
      <c r="R1792">
        <v>106591</v>
      </c>
      <c r="S1792" t="str" cm="1">
        <f t="array" ref="S1792">_xlfn.IFS(
             (R1792&lt;10000),"&lt; 10,000",
    AND(R1792&gt;=10000, R1792&lt;30000),"10,000 - 30,000",
    AND(R1792&gt;=30000, R1792&lt;60000),"30,000 - 60,000",
             (R1792&gt;60000),"&gt; 60,000"
)</f>
        <v>&gt; 60,000</v>
      </c>
    </row>
    <row r="1793" spans="18:19" x14ac:dyDescent="0.2">
      <c r="R1793">
        <v>211463</v>
      </c>
      <c r="S1793" t="str" cm="1">
        <f t="array" ref="S1793">_xlfn.IFS(
             (R1793&lt;10000),"&lt; 10,000",
    AND(R1793&gt;=10000, R1793&lt;30000),"10,000 - 30,000",
    AND(R1793&gt;=30000, R1793&lt;60000),"30,000 - 60,000",
             (R1793&gt;60000),"&gt; 60,000"
)</f>
        <v>&gt; 60,000</v>
      </c>
    </row>
    <row r="1794" spans="18:19" x14ac:dyDescent="0.2">
      <c r="R1794">
        <v>134479</v>
      </c>
      <c r="S1794" t="str" cm="1">
        <f t="array" ref="S1794">_xlfn.IFS(
             (R1794&lt;10000),"&lt; 10,000",
    AND(R1794&gt;=10000, R1794&lt;30000),"10,000 - 30,000",
    AND(R1794&gt;=30000, R1794&lt;60000),"30,000 - 60,000",
             (R1794&gt;60000),"&gt; 60,000"
)</f>
        <v>&gt; 60,000</v>
      </c>
    </row>
    <row r="1795" spans="18:19" x14ac:dyDescent="0.2">
      <c r="R1795">
        <v>166993</v>
      </c>
      <c r="S1795" t="str" cm="1">
        <f t="array" ref="S1795">_xlfn.IFS(
             (R1795&lt;10000),"&lt; 10,000",
    AND(R1795&gt;=10000, R1795&lt;30000),"10,000 - 30,000",
    AND(R1795&gt;=30000, R1795&lt;60000),"30,000 - 60,000",
             (R1795&gt;60000),"&gt; 60,000"
)</f>
        <v>&gt; 60,000</v>
      </c>
    </row>
    <row r="1796" spans="18:19" x14ac:dyDescent="0.2">
      <c r="R1796">
        <v>238229</v>
      </c>
      <c r="S1796" t="str" cm="1">
        <f t="array" ref="S1796">_xlfn.IFS(
             (R1796&lt;10000),"&lt; 10,000",
    AND(R1796&gt;=10000, R1796&lt;30000),"10,000 - 30,000",
    AND(R1796&gt;=30000, R1796&lt;60000),"30,000 - 60,000",
             (R1796&gt;60000),"&gt; 60,000"
)</f>
        <v>&gt; 60,000</v>
      </c>
    </row>
    <row r="1797" spans="18:19" x14ac:dyDescent="0.2">
      <c r="R1797">
        <v>165196</v>
      </c>
      <c r="S1797" t="str" cm="1">
        <f t="array" ref="S1797">_xlfn.IFS(
             (R1797&lt;10000),"&lt; 10,000",
    AND(R1797&gt;=10000, R1797&lt;30000),"10,000 - 30,000",
    AND(R1797&gt;=30000, R1797&lt;60000),"30,000 - 60,000",
             (R1797&gt;60000),"&gt; 60,000"
)</f>
        <v>&gt; 60,000</v>
      </c>
    </row>
    <row r="1798" spans="18:19" x14ac:dyDescent="0.2">
      <c r="R1798">
        <v>65918</v>
      </c>
      <c r="S1798" t="str" cm="1">
        <f t="array" ref="S1798">_xlfn.IFS(
             (R1798&lt;10000),"&lt; 10,000",
    AND(R1798&gt;=10000, R1798&lt;30000),"10,000 - 30,000",
    AND(R1798&gt;=30000, R1798&lt;60000),"30,000 - 60,000",
             (R1798&gt;60000),"&gt; 60,000"
)</f>
        <v>&gt; 60,000</v>
      </c>
    </row>
    <row r="1799" spans="18:19" x14ac:dyDescent="0.2">
      <c r="R1799">
        <v>284632</v>
      </c>
      <c r="S1799" t="str" cm="1">
        <f t="array" ref="S1799">_xlfn.IFS(
             (R1799&lt;10000),"&lt; 10,000",
    AND(R1799&gt;=10000, R1799&lt;30000),"10,000 - 30,000",
    AND(R1799&gt;=30000, R1799&lt;60000),"30,000 - 60,000",
             (R1799&gt;60000),"&gt; 60,000"
)</f>
        <v>&gt; 60,000</v>
      </c>
    </row>
    <row r="1800" spans="18:19" x14ac:dyDescent="0.2">
      <c r="R1800">
        <v>133294</v>
      </c>
      <c r="S1800" t="str" cm="1">
        <f t="array" ref="S1800">_xlfn.IFS(
             (R1800&lt;10000),"&lt; 10,000",
    AND(R1800&gt;=10000, R1800&lt;30000),"10,000 - 30,000",
    AND(R1800&gt;=30000, R1800&lt;60000),"30,000 - 60,000",
             (R1800&gt;60000),"&gt; 60,000"
)</f>
        <v>&gt; 60,000</v>
      </c>
    </row>
    <row r="1801" spans="18:19" x14ac:dyDescent="0.2">
      <c r="R1801">
        <v>72724</v>
      </c>
      <c r="S1801" t="str" cm="1">
        <f t="array" ref="S1801">_xlfn.IFS(
             (R1801&lt;10000),"&lt; 10,000",
    AND(R1801&gt;=10000, R1801&lt;30000),"10,000 - 30,000",
    AND(R1801&gt;=30000, R1801&lt;60000),"30,000 - 60,000",
             (R1801&gt;60000),"&gt; 60,000"
)</f>
        <v>&gt; 60,000</v>
      </c>
    </row>
    <row r="1802" spans="18:19" x14ac:dyDescent="0.2">
      <c r="R1802">
        <v>151252</v>
      </c>
      <c r="S1802" t="str" cm="1">
        <f t="array" ref="S1802">_xlfn.IFS(
             (R1802&lt;10000),"&lt; 10,000",
    AND(R1802&gt;=10000, R1802&lt;30000),"10,000 - 30,000",
    AND(R1802&gt;=30000, R1802&lt;60000),"30,000 - 60,000",
             (R1802&gt;60000),"&gt; 60,000"
)</f>
        <v>&gt; 60,000</v>
      </c>
    </row>
    <row r="1803" spans="18:19" x14ac:dyDescent="0.2">
      <c r="R1803">
        <v>182736</v>
      </c>
      <c r="S1803" t="str" cm="1">
        <f t="array" ref="S1803">_xlfn.IFS(
             (R1803&lt;10000),"&lt; 10,000",
    AND(R1803&gt;=10000, R1803&lt;30000),"10,000 - 30,000",
    AND(R1803&gt;=30000, R1803&lt;60000),"30,000 - 60,000",
             (R1803&gt;60000),"&gt; 60,000"
)</f>
        <v>&gt; 60,000</v>
      </c>
    </row>
    <row r="1804" spans="18:19" x14ac:dyDescent="0.2">
      <c r="R1804">
        <v>116854</v>
      </c>
      <c r="S1804" t="str" cm="1">
        <f t="array" ref="S1804">_xlfn.IFS(
             (R1804&lt;10000),"&lt; 10,000",
    AND(R1804&gt;=10000, R1804&lt;30000),"10,000 - 30,000",
    AND(R1804&gt;=30000, R1804&lt;60000),"30,000 - 60,000",
             (R1804&gt;60000),"&gt; 60,000"
)</f>
        <v>&gt; 60,000</v>
      </c>
    </row>
    <row r="1805" spans="18:19" x14ac:dyDescent="0.2">
      <c r="R1805">
        <v>245891</v>
      </c>
      <c r="S1805" t="str" cm="1">
        <f t="array" ref="S1805">_xlfn.IFS(
             (R1805&lt;10000),"&lt; 10,000",
    AND(R1805&gt;=10000, R1805&lt;30000),"10,000 - 30,000",
    AND(R1805&gt;=30000, R1805&lt;60000),"30,000 - 60,000",
             (R1805&gt;60000),"&gt; 60,000"
)</f>
        <v>&gt; 60,000</v>
      </c>
    </row>
    <row r="1806" spans="18:19" x14ac:dyDescent="0.2">
      <c r="R1806">
        <v>285701</v>
      </c>
      <c r="S1806" t="str" cm="1">
        <f t="array" ref="S1806">_xlfn.IFS(
             (R1806&lt;10000),"&lt; 10,000",
    AND(R1806&gt;=10000, R1806&lt;30000),"10,000 - 30,000",
    AND(R1806&gt;=30000, R1806&lt;60000),"30,000 - 60,000",
             (R1806&gt;60000),"&gt; 60,000"
)</f>
        <v>&gt; 60,000</v>
      </c>
    </row>
    <row r="1807" spans="18:19" x14ac:dyDescent="0.2">
      <c r="R1807">
        <v>164969</v>
      </c>
      <c r="S1807" t="str" cm="1">
        <f t="array" ref="S1807">_xlfn.IFS(
             (R1807&lt;10000),"&lt; 10,000",
    AND(R1807&gt;=10000, R1807&lt;30000),"10,000 - 30,000",
    AND(R1807&gt;=30000, R1807&lt;60000),"30,000 - 60,000",
             (R1807&gt;60000),"&gt; 60,000"
)</f>
        <v>&gt; 60,000</v>
      </c>
    </row>
    <row r="1808" spans="18:19" x14ac:dyDescent="0.2">
      <c r="R1808">
        <v>21306</v>
      </c>
      <c r="S1808" t="str" cm="1">
        <f t="array" ref="S1808">_xlfn.IFS(
             (R1808&lt;10000),"&lt; 10,000",
    AND(R1808&gt;=10000, R1808&lt;30000),"10,000 - 30,000",
    AND(R1808&gt;=30000, R1808&lt;60000),"30,000 - 60,000",
             (R1808&gt;60000),"&gt; 60,000"
)</f>
        <v>10,000 - 30,000</v>
      </c>
    </row>
    <row r="1809" spans="18:19" x14ac:dyDescent="0.2">
      <c r="R1809">
        <v>152772</v>
      </c>
      <c r="S1809" t="str" cm="1">
        <f t="array" ref="S1809">_xlfn.IFS(
             (R1809&lt;10000),"&lt; 10,000",
    AND(R1809&gt;=10000, R1809&lt;30000),"10,000 - 30,000",
    AND(R1809&gt;=30000, R1809&lt;60000),"30,000 - 60,000",
             (R1809&gt;60000),"&gt; 60,000"
)</f>
        <v>&gt; 60,000</v>
      </c>
    </row>
    <row r="1810" spans="18:19" x14ac:dyDescent="0.2">
      <c r="R1810">
        <v>279351</v>
      </c>
      <c r="S1810" t="str" cm="1">
        <f t="array" ref="S1810">_xlfn.IFS(
             (R1810&lt;10000),"&lt; 10,000",
    AND(R1810&gt;=10000, R1810&lt;30000),"10,000 - 30,000",
    AND(R1810&gt;=30000, R1810&lt;60000),"30,000 - 60,000",
             (R1810&gt;60000),"&gt; 60,000"
)</f>
        <v>&gt; 60,000</v>
      </c>
    </row>
    <row r="1811" spans="18:19" x14ac:dyDescent="0.2">
      <c r="R1811">
        <v>36156</v>
      </c>
      <c r="S1811" t="str" cm="1">
        <f t="array" ref="S1811">_xlfn.IFS(
             (R1811&lt;10000),"&lt; 10,000",
    AND(R1811&gt;=10000, R1811&lt;30000),"10,000 - 30,000",
    AND(R1811&gt;=30000, R1811&lt;60000),"30,000 - 60,000",
             (R1811&gt;60000),"&gt; 60,000"
)</f>
        <v>30,000 - 60,000</v>
      </c>
    </row>
    <row r="1812" spans="18:19" x14ac:dyDescent="0.2">
      <c r="R1812">
        <v>130959</v>
      </c>
      <c r="S1812" t="str" cm="1">
        <f t="array" ref="S1812">_xlfn.IFS(
             (R1812&lt;10000),"&lt; 10,000",
    AND(R1812&gt;=10000, R1812&lt;30000),"10,000 - 30,000",
    AND(R1812&gt;=30000, R1812&lt;60000),"30,000 - 60,000",
             (R1812&gt;60000),"&gt; 60,000"
)</f>
        <v>&gt; 60,000</v>
      </c>
    </row>
    <row r="1813" spans="18:19" x14ac:dyDescent="0.2">
      <c r="R1813">
        <v>145953</v>
      </c>
      <c r="S1813" t="str" cm="1">
        <f t="array" ref="S1813">_xlfn.IFS(
             (R1813&lt;10000),"&lt; 10,000",
    AND(R1813&gt;=10000, R1813&lt;30000),"10,000 - 30,000",
    AND(R1813&gt;=30000, R1813&lt;60000),"30,000 - 60,000",
             (R1813&gt;60000),"&gt; 60,000"
)</f>
        <v>&gt; 60,000</v>
      </c>
    </row>
    <row r="1814" spans="18:19" x14ac:dyDescent="0.2">
      <c r="R1814">
        <v>13344</v>
      </c>
      <c r="S1814" t="str" cm="1">
        <f t="array" ref="S1814">_xlfn.IFS(
             (R1814&lt;10000),"&lt; 10,000",
    AND(R1814&gt;=10000, R1814&lt;30000),"10,000 - 30,000",
    AND(R1814&gt;=30000, R1814&lt;60000),"30,000 - 60,000",
             (R1814&gt;60000),"&gt; 60,000"
)</f>
        <v>10,000 - 30,000</v>
      </c>
    </row>
    <row r="1815" spans="18:19" x14ac:dyDescent="0.2">
      <c r="R1815">
        <v>39465</v>
      </c>
      <c r="S1815" t="str" cm="1">
        <f t="array" ref="S1815">_xlfn.IFS(
             (R1815&lt;10000),"&lt; 10,000",
    AND(R1815&gt;=10000, R1815&lt;30000),"10,000 - 30,000",
    AND(R1815&gt;=30000, R1815&lt;60000),"30,000 - 60,000",
             (R1815&gt;60000),"&gt; 60,000"
)</f>
        <v>30,000 - 60,000</v>
      </c>
    </row>
    <row r="1816" spans="18:19" x14ac:dyDescent="0.2">
      <c r="R1816">
        <v>65347</v>
      </c>
      <c r="S1816" t="str" cm="1">
        <f t="array" ref="S1816">_xlfn.IFS(
             (R1816&lt;10000),"&lt; 10,000",
    AND(R1816&gt;=10000, R1816&lt;30000),"10,000 - 30,000",
    AND(R1816&gt;=30000, R1816&lt;60000),"30,000 - 60,000",
             (R1816&gt;60000),"&gt; 60,000"
)</f>
        <v>&gt; 60,000</v>
      </c>
    </row>
    <row r="1817" spans="18:19" x14ac:dyDescent="0.2">
      <c r="R1817">
        <v>275360</v>
      </c>
      <c r="S1817" t="str" cm="1">
        <f t="array" ref="S1817">_xlfn.IFS(
             (R1817&lt;10000),"&lt; 10,000",
    AND(R1817&gt;=10000, R1817&lt;30000),"10,000 - 30,000",
    AND(R1817&gt;=30000, R1817&lt;60000),"30,000 - 60,000",
             (R1817&gt;60000),"&gt; 60,000"
)</f>
        <v>&gt; 60,000</v>
      </c>
    </row>
    <row r="1818" spans="18:19" x14ac:dyDescent="0.2">
      <c r="R1818">
        <v>239060</v>
      </c>
      <c r="S1818" t="str" cm="1">
        <f t="array" ref="S1818">_xlfn.IFS(
             (R1818&lt;10000),"&lt; 10,000",
    AND(R1818&gt;=10000, R1818&lt;30000),"10,000 - 30,000",
    AND(R1818&gt;=30000, R1818&lt;60000),"30,000 - 60,000",
             (R1818&gt;60000),"&gt; 60,000"
)</f>
        <v>&gt; 60,000</v>
      </c>
    </row>
    <row r="1819" spans="18:19" x14ac:dyDescent="0.2">
      <c r="R1819">
        <v>141572</v>
      </c>
      <c r="S1819" t="str" cm="1">
        <f t="array" ref="S1819">_xlfn.IFS(
             (R1819&lt;10000),"&lt; 10,000",
    AND(R1819&gt;=10000, R1819&lt;30000),"10,000 - 30,000",
    AND(R1819&gt;=30000, R1819&lt;60000),"30,000 - 60,000",
             (R1819&gt;60000),"&gt; 60,000"
)</f>
        <v>&gt; 60,000</v>
      </c>
    </row>
    <row r="1820" spans="18:19" x14ac:dyDescent="0.2">
      <c r="R1820">
        <v>174164</v>
      </c>
      <c r="S1820" t="str" cm="1">
        <f t="array" ref="S1820">_xlfn.IFS(
             (R1820&lt;10000),"&lt; 10,000",
    AND(R1820&gt;=10000, R1820&lt;30000),"10,000 - 30,000",
    AND(R1820&gt;=30000, R1820&lt;60000),"30,000 - 60,000",
             (R1820&gt;60000),"&gt; 60,000"
)</f>
        <v>&gt; 60,000</v>
      </c>
    </row>
    <row r="1821" spans="18:19" x14ac:dyDescent="0.2">
      <c r="R1821">
        <v>260953</v>
      </c>
      <c r="S1821" t="str" cm="1">
        <f t="array" ref="S1821">_xlfn.IFS(
             (R1821&lt;10000),"&lt; 10,000",
    AND(R1821&gt;=10000, R1821&lt;30000),"10,000 - 30,000",
    AND(R1821&gt;=30000, R1821&lt;60000),"30,000 - 60,000",
             (R1821&gt;60000),"&gt; 60,000"
)</f>
        <v>&gt; 60,000</v>
      </c>
    </row>
    <row r="1822" spans="18:19" x14ac:dyDescent="0.2">
      <c r="R1822">
        <v>55370</v>
      </c>
      <c r="S1822" t="str" cm="1">
        <f t="array" ref="S1822">_xlfn.IFS(
             (R1822&lt;10000),"&lt; 10,000",
    AND(R1822&gt;=10000, R1822&lt;30000),"10,000 - 30,000",
    AND(R1822&gt;=30000, R1822&lt;60000),"30,000 - 60,000",
             (R1822&gt;60000),"&gt; 60,000"
)</f>
        <v>30,000 - 60,000</v>
      </c>
    </row>
    <row r="1823" spans="18:19" x14ac:dyDescent="0.2">
      <c r="R1823">
        <v>161431</v>
      </c>
      <c r="S1823" t="str" cm="1">
        <f t="array" ref="S1823">_xlfn.IFS(
             (R1823&lt;10000),"&lt; 10,000",
    AND(R1823&gt;=10000, R1823&lt;30000),"10,000 - 30,000",
    AND(R1823&gt;=30000, R1823&lt;60000),"30,000 - 60,000",
             (R1823&gt;60000),"&gt; 60,000"
)</f>
        <v>&gt; 60,000</v>
      </c>
    </row>
    <row r="1824" spans="18:19" x14ac:dyDescent="0.2">
      <c r="R1824">
        <v>159349</v>
      </c>
      <c r="S1824" t="str" cm="1">
        <f t="array" ref="S1824">_xlfn.IFS(
             (R1824&lt;10000),"&lt; 10,000",
    AND(R1824&gt;=10000, R1824&lt;30000),"10,000 - 30,000",
    AND(R1824&gt;=30000, R1824&lt;60000),"30,000 - 60,000",
             (R1824&gt;60000),"&gt; 60,000"
)</f>
        <v>&gt; 60,000</v>
      </c>
    </row>
    <row r="1825" spans="18:19" x14ac:dyDescent="0.2">
      <c r="R1825">
        <v>177299</v>
      </c>
      <c r="S1825" t="str" cm="1">
        <f t="array" ref="S1825">_xlfn.IFS(
             (R1825&lt;10000),"&lt; 10,000",
    AND(R1825&gt;=10000, R1825&lt;30000),"10,000 - 30,000",
    AND(R1825&gt;=30000, R1825&lt;60000),"30,000 - 60,000",
             (R1825&gt;60000),"&gt; 60,000"
)</f>
        <v>&gt; 60,000</v>
      </c>
    </row>
    <row r="1826" spans="18:19" x14ac:dyDescent="0.2">
      <c r="R1826">
        <v>76005</v>
      </c>
      <c r="S1826" t="str" cm="1">
        <f t="array" ref="S1826">_xlfn.IFS(
             (R1826&lt;10000),"&lt; 10,000",
    AND(R1826&gt;=10000, R1826&lt;30000),"10,000 - 30,000",
    AND(R1826&gt;=30000, R1826&lt;60000),"30,000 - 60,000",
             (R1826&gt;60000),"&gt; 60,000"
)</f>
        <v>&gt; 60,000</v>
      </c>
    </row>
    <row r="1827" spans="18:19" x14ac:dyDescent="0.2">
      <c r="R1827">
        <v>102549</v>
      </c>
      <c r="S1827" t="str" cm="1">
        <f t="array" ref="S1827">_xlfn.IFS(
             (R1827&lt;10000),"&lt; 10,000",
    AND(R1827&gt;=10000, R1827&lt;30000),"10,000 - 30,000",
    AND(R1827&gt;=30000, R1827&lt;60000),"30,000 - 60,000",
             (R1827&gt;60000),"&gt; 60,000"
)</f>
        <v>&gt; 60,000</v>
      </c>
    </row>
    <row r="1828" spans="18:19" x14ac:dyDescent="0.2">
      <c r="R1828">
        <v>72117</v>
      </c>
      <c r="S1828" t="str" cm="1">
        <f t="array" ref="S1828">_xlfn.IFS(
             (R1828&lt;10000),"&lt; 10,000",
    AND(R1828&gt;=10000, R1828&lt;30000),"10,000 - 30,000",
    AND(R1828&gt;=30000, R1828&lt;60000),"30,000 - 60,000",
             (R1828&gt;60000),"&gt; 60,000"
)</f>
        <v>&gt; 60,000</v>
      </c>
    </row>
    <row r="1829" spans="18:19" x14ac:dyDescent="0.2">
      <c r="R1829">
        <v>90949</v>
      </c>
      <c r="S1829" t="str" cm="1">
        <f t="array" ref="S1829">_xlfn.IFS(
             (R1829&lt;10000),"&lt; 10,000",
    AND(R1829&gt;=10000, R1829&lt;30000),"10,000 - 30,000",
    AND(R1829&gt;=30000, R1829&lt;60000),"30,000 - 60,000",
             (R1829&gt;60000),"&gt; 60,000"
)</f>
        <v>&gt; 60,000</v>
      </c>
    </row>
    <row r="1830" spans="18:19" x14ac:dyDescent="0.2">
      <c r="R1830">
        <v>77132</v>
      </c>
      <c r="S1830" t="str" cm="1">
        <f t="array" ref="S1830">_xlfn.IFS(
             (R1830&lt;10000),"&lt; 10,000",
    AND(R1830&gt;=10000, R1830&lt;30000),"10,000 - 30,000",
    AND(R1830&gt;=30000, R1830&lt;60000),"30,000 - 60,000",
             (R1830&gt;60000),"&gt; 60,000"
)</f>
        <v>&gt; 60,000</v>
      </c>
    </row>
    <row r="1831" spans="18:19" x14ac:dyDescent="0.2">
      <c r="R1831">
        <v>96132</v>
      </c>
      <c r="S1831" t="str" cm="1">
        <f t="array" ref="S1831">_xlfn.IFS(
             (R1831&lt;10000),"&lt; 10,000",
    AND(R1831&gt;=10000, R1831&lt;30000),"10,000 - 30,000",
    AND(R1831&gt;=30000, R1831&lt;60000),"30,000 - 60,000",
             (R1831&gt;60000),"&gt; 60,000"
)</f>
        <v>&gt; 60,000</v>
      </c>
    </row>
    <row r="1832" spans="18:19" x14ac:dyDescent="0.2">
      <c r="R1832">
        <v>214703</v>
      </c>
      <c r="S1832" t="str" cm="1">
        <f t="array" ref="S1832">_xlfn.IFS(
             (R1832&lt;10000),"&lt; 10,000",
    AND(R1832&gt;=10000, R1832&lt;30000),"10,000 - 30,000",
    AND(R1832&gt;=30000, R1832&lt;60000),"30,000 - 60,000",
             (R1832&gt;60000),"&gt; 60,000"
)</f>
        <v>&gt; 60,000</v>
      </c>
    </row>
    <row r="1833" spans="18:19" x14ac:dyDescent="0.2">
      <c r="R1833">
        <v>61157</v>
      </c>
      <c r="S1833" t="str" cm="1">
        <f t="array" ref="S1833">_xlfn.IFS(
             (R1833&lt;10000),"&lt; 10,000",
    AND(R1833&gt;=10000, R1833&lt;30000),"10,000 - 30,000",
    AND(R1833&gt;=30000, R1833&lt;60000),"30,000 - 60,000",
             (R1833&gt;60000),"&gt; 60,000"
)</f>
        <v>&gt; 60,000</v>
      </c>
    </row>
    <row r="1834" spans="18:19" x14ac:dyDescent="0.2">
      <c r="R1834">
        <v>220120</v>
      </c>
      <c r="S1834" t="str" cm="1">
        <f t="array" ref="S1834">_xlfn.IFS(
             (R1834&lt;10000),"&lt; 10,000",
    AND(R1834&gt;=10000, R1834&lt;30000),"10,000 - 30,000",
    AND(R1834&gt;=30000, R1834&lt;60000),"30,000 - 60,000",
             (R1834&gt;60000),"&gt; 60,000"
)</f>
        <v>&gt; 60,000</v>
      </c>
    </row>
    <row r="1835" spans="18:19" x14ac:dyDescent="0.2">
      <c r="R1835">
        <v>127914</v>
      </c>
      <c r="S1835" t="str" cm="1">
        <f t="array" ref="S1835">_xlfn.IFS(
             (R1835&lt;10000),"&lt; 10,000",
    AND(R1835&gt;=10000, R1835&lt;30000),"10,000 - 30,000",
    AND(R1835&gt;=30000, R1835&lt;60000),"30,000 - 60,000",
             (R1835&gt;60000),"&gt; 60,000"
)</f>
        <v>&gt; 60,000</v>
      </c>
    </row>
    <row r="1836" spans="18:19" x14ac:dyDescent="0.2">
      <c r="R1836">
        <v>93908</v>
      </c>
      <c r="S1836" t="str" cm="1">
        <f t="array" ref="S1836">_xlfn.IFS(
             (R1836&lt;10000),"&lt; 10,000",
    AND(R1836&gt;=10000, R1836&lt;30000),"10,000 - 30,000",
    AND(R1836&gt;=30000, R1836&lt;60000),"30,000 - 60,000",
             (R1836&gt;60000),"&gt; 60,000"
)</f>
        <v>&gt; 60,000</v>
      </c>
    </row>
    <row r="1837" spans="18:19" x14ac:dyDescent="0.2">
      <c r="R1837">
        <v>271567</v>
      </c>
      <c r="S1837" t="str" cm="1">
        <f t="array" ref="S1837">_xlfn.IFS(
             (R1837&lt;10000),"&lt; 10,000",
    AND(R1837&gt;=10000, R1837&lt;30000),"10,000 - 30,000",
    AND(R1837&gt;=30000, R1837&lt;60000),"30,000 - 60,000",
             (R1837&gt;60000),"&gt; 60,000"
)</f>
        <v>&gt; 60,000</v>
      </c>
    </row>
    <row r="1838" spans="18:19" x14ac:dyDescent="0.2">
      <c r="R1838">
        <v>67229</v>
      </c>
      <c r="S1838" t="str" cm="1">
        <f t="array" ref="S1838">_xlfn.IFS(
             (R1838&lt;10000),"&lt; 10,000",
    AND(R1838&gt;=10000, R1838&lt;30000),"10,000 - 30,000",
    AND(R1838&gt;=30000, R1838&lt;60000),"30,000 - 60,000",
             (R1838&gt;60000),"&gt; 60,000"
)</f>
        <v>&gt; 60,000</v>
      </c>
    </row>
    <row r="1839" spans="18:19" x14ac:dyDescent="0.2">
      <c r="R1839">
        <v>217628</v>
      </c>
      <c r="S1839" t="str" cm="1">
        <f t="array" ref="S1839">_xlfn.IFS(
             (R1839&lt;10000),"&lt; 10,000",
    AND(R1839&gt;=10000, R1839&lt;30000),"10,000 - 30,000",
    AND(R1839&gt;=30000, R1839&lt;60000),"30,000 - 60,000",
             (R1839&gt;60000),"&gt; 60,000"
)</f>
        <v>&gt; 60,000</v>
      </c>
    </row>
    <row r="1840" spans="18:19" x14ac:dyDescent="0.2">
      <c r="R1840">
        <v>12018</v>
      </c>
      <c r="S1840" t="str" cm="1">
        <f t="array" ref="S1840">_xlfn.IFS(
             (R1840&lt;10000),"&lt; 10,000",
    AND(R1840&gt;=10000, R1840&lt;30000),"10,000 - 30,000",
    AND(R1840&gt;=30000, R1840&lt;60000),"30,000 - 60,000",
             (R1840&gt;60000),"&gt; 60,000"
)</f>
        <v>10,000 - 30,000</v>
      </c>
    </row>
    <row r="1841" spans="18:19" x14ac:dyDescent="0.2">
      <c r="R1841">
        <v>164557</v>
      </c>
      <c r="S1841" t="str" cm="1">
        <f t="array" ref="S1841">_xlfn.IFS(
             (R1841&lt;10000),"&lt; 10,000",
    AND(R1841&gt;=10000, R1841&lt;30000),"10,000 - 30,000",
    AND(R1841&gt;=30000, R1841&lt;60000),"30,000 - 60,000",
             (R1841&gt;60000),"&gt; 60,000"
)</f>
        <v>&gt; 60,000</v>
      </c>
    </row>
    <row r="1842" spans="18:19" x14ac:dyDescent="0.2">
      <c r="R1842">
        <v>48225</v>
      </c>
      <c r="S1842" t="str" cm="1">
        <f t="array" ref="S1842">_xlfn.IFS(
             (R1842&lt;10000),"&lt; 10,000",
    AND(R1842&gt;=10000, R1842&lt;30000),"10,000 - 30,000",
    AND(R1842&gt;=30000, R1842&lt;60000),"30,000 - 60,000",
             (R1842&gt;60000),"&gt; 60,000"
)</f>
        <v>30,000 - 60,000</v>
      </c>
    </row>
    <row r="1843" spans="18:19" x14ac:dyDescent="0.2">
      <c r="R1843">
        <v>80745</v>
      </c>
      <c r="S1843" t="str" cm="1">
        <f t="array" ref="S1843">_xlfn.IFS(
             (R1843&lt;10000),"&lt; 10,000",
    AND(R1843&gt;=10000, R1843&lt;30000),"10,000 - 30,000",
    AND(R1843&gt;=30000, R1843&lt;60000),"30,000 - 60,000",
             (R1843&gt;60000),"&gt; 60,000"
)</f>
        <v>&gt; 60,000</v>
      </c>
    </row>
    <row r="1844" spans="18:19" x14ac:dyDescent="0.2">
      <c r="R1844">
        <v>216108</v>
      </c>
      <c r="S1844" t="str" cm="1">
        <f t="array" ref="S1844">_xlfn.IFS(
             (R1844&lt;10000),"&lt; 10,000",
    AND(R1844&gt;=10000, R1844&lt;30000),"10,000 - 30,000",
    AND(R1844&gt;=30000, R1844&lt;60000),"30,000 - 60,000",
             (R1844&gt;60000),"&gt; 60,000"
)</f>
        <v>&gt; 60,000</v>
      </c>
    </row>
    <row r="1845" spans="18:19" x14ac:dyDescent="0.2">
      <c r="R1845">
        <v>131367</v>
      </c>
      <c r="S1845" t="str" cm="1">
        <f t="array" ref="S1845">_xlfn.IFS(
             (R1845&lt;10000),"&lt; 10,000",
    AND(R1845&gt;=10000, R1845&lt;30000),"10,000 - 30,000",
    AND(R1845&gt;=30000, R1845&lt;60000),"30,000 - 60,000",
             (R1845&gt;60000),"&gt; 60,000"
)</f>
        <v>&gt; 60,000</v>
      </c>
    </row>
    <row r="1846" spans="18:19" x14ac:dyDescent="0.2">
      <c r="R1846">
        <v>36797</v>
      </c>
      <c r="S1846" t="str" cm="1">
        <f t="array" ref="S1846">_xlfn.IFS(
             (R1846&lt;10000),"&lt; 10,000",
    AND(R1846&gt;=10000, R1846&lt;30000),"10,000 - 30,000",
    AND(R1846&gt;=30000, R1846&lt;60000),"30,000 - 60,000",
             (R1846&gt;60000),"&gt; 60,000"
)</f>
        <v>30,000 - 60,000</v>
      </c>
    </row>
    <row r="1847" spans="18:19" x14ac:dyDescent="0.2">
      <c r="R1847">
        <v>136205</v>
      </c>
      <c r="S1847" t="str" cm="1">
        <f t="array" ref="S1847">_xlfn.IFS(
             (R1847&lt;10000),"&lt; 10,000",
    AND(R1847&gt;=10000, R1847&lt;30000),"10,000 - 30,000",
    AND(R1847&gt;=30000, R1847&lt;60000),"30,000 - 60,000",
             (R1847&gt;60000),"&gt; 60,000"
)</f>
        <v>&gt; 60,000</v>
      </c>
    </row>
    <row r="1848" spans="18:19" x14ac:dyDescent="0.2">
      <c r="R1848">
        <v>89271</v>
      </c>
      <c r="S1848" t="str" cm="1">
        <f t="array" ref="S1848">_xlfn.IFS(
             (R1848&lt;10000),"&lt; 10,000",
    AND(R1848&gt;=10000, R1848&lt;30000),"10,000 - 30,000",
    AND(R1848&gt;=30000, R1848&lt;60000),"30,000 - 60,000",
             (R1848&gt;60000),"&gt; 60,000"
)</f>
        <v>&gt; 60,000</v>
      </c>
    </row>
    <row r="1849" spans="18:19" x14ac:dyDescent="0.2">
      <c r="R1849">
        <v>268505</v>
      </c>
      <c r="S1849" t="str" cm="1">
        <f t="array" ref="S1849">_xlfn.IFS(
             (R1849&lt;10000),"&lt; 10,000",
    AND(R1849&gt;=10000, R1849&lt;30000),"10,000 - 30,000",
    AND(R1849&gt;=30000, R1849&lt;60000),"30,000 - 60,000",
             (R1849&gt;60000),"&gt; 60,000"
)</f>
        <v>&gt; 60,000</v>
      </c>
    </row>
    <row r="1850" spans="18:19" x14ac:dyDescent="0.2">
      <c r="R1850">
        <v>252912</v>
      </c>
      <c r="S1850" t="str" cm="1">
        <f t="array" ref="S1850">_xlfn.IFS(
             (R1850&lt;10000),"&lt; 10,000",
    AND(R1850&gt;=10000, R1850&lt;30000),"10,000 - 30,000",
    AND(R1850&gt;=30000, R1850&lt;60000),"30,000 - 60,000",
             (R1850&gt;60000),"&gt; 60,000"
)</f>
        <v>&gt; 60,000</v>
      </c>
    </row>
    <row r="1851" spans="18:19" x14ac:dyDescent="0.2">
      <c r="R1851">
        <v>109357</v>
      </c>
      <c r="S1851" t="str" cm="1">
        <f t="array" ref="S1851">_xlfn.IFS(
             (R1851&lt;10000),"&lt; 10,000",
    AND(R1851&gt;=10000, R1851&lt;30000),"10,000 - 30,000",
    AND(R1851&gt;=30000, R1851&lt;60000),"30,000 - 60,000",
             (R1851&gt;60000),"&gt; 60,000"
)</f>
        <v>&gt; 60,000</v>
      </c>
    </row>
    <row r="1852" spans="18:19" x14ac:dyDescent="0.2">
      <c r="R1852">
        <v>205760</v>
      </c>
      <c r="S1852" t="str" cm="1">
        <f t="array" ref="S1852">_xlfn.IFS(
             (R1852&lt;10000),"&lt; 10,000",
    AND(R1852&gt;=10000, R1852&lt;30000),"10,000 - 30,000",
    AND(R1852&gt;=30000, R1852&lt;60000),"30,000 - 60,000",
             (R1852&gt;60000),"&gt; 60,000"
)</f>
        <v>&gt; 60,000</v>
      </c>
    </row>
    <row r="1853" spans="18:19" x14ac:dyDescent="0.2">
      <c r="R1853">
        <v>8332</v>
      </c>
      <c r="S1853" t="str" cm="1">
        <f t="array" ref="S1853">_xlfn.IFS(
             (R1853&lt;10000),"&lt; 10,000",
    AND(R1853&gt;=10000, R1853&lt;30000),"10,000 - 30,000",
    AND(R1853&gt;=30000, R1853&lt;60000),"30,000 - 60,000",
             (R1853&gt;60000),"&gt; 60,000"
)</f>
        <v>&lt; 10,000</v>
      </c>
    </row>
    <row r="1854" spans="18:19" x14ac:dyDescent="0.2">
      <c r="R1854">
        <v>36774</v>
      </c>
      <c r="S1854" t="str" cm="1">
        <f t="array" ref="S1854">_xlfn.IFS(
             (R1854&lt;10000),"&lt; 10,000",
    AND(R1854&gt;=10000, R1854&lt;30000),"10,000 - 30,000",
    AND(R1854&gt;=30000, R1854&lt;60000),"30,000 - 60,000",
             (R1854&gt;60000),"&gt; 60,000"
)</f>
        <v>30,000 - 60,000</v>
      </c>
    </row>
    <row r="1855" spans="18:19" x14ac:dyDescent="0.2">
      <c r="R1855">
        <v>293281</v>
      </c>
      <c r="S1855" t="str" cm="1">
        <f t="array" ref="S1855">_xlfn.IFS(
             (R1855&lt;10000),"&lt; 10,000",
    AND(R1855&gt;=10000, R1855&lt;30000),"10,000 - 30,000",
    AND(R1855&gt;=30000, R1855&lt;60000),"30,000 - 60,000",
             (R1855&gt;60000),"&gt; 60,000"
)</f>
        <v>&gt; 60,000</v>
      </c>
    </row>
    <row r="1856" spans="18:19" x14ac:dyDescent="0.2">
      <c r="R1856">
        <v>28597</v>
      </c>
      <c r="S1856" t="str" cm="1">
        <f t="array" ref="S1856">_xlfn.IFS(
             (R1856&lt;10000),"&lt; 10,000",
    AND(R1856&gt;=10000, R1856&lt;30000),"10,000 - 30,000",
    AND(R1856&gt;=30000, R1856&lt;60000),"30,000 - 60,000",
             (R1856&gt;60000),"&gt; 60,000"
)</f>
        <v>10,000 - 30,000</v>
      </c>
    </row>
    <row r="1857" spans="18:19" x14ac:dyDescent="0.2">
      <c r="R1857">
        <v>241576</v>
      </c>
      <c r="S1857" t="str" cm="1">
        <f t="array" ref="S1857">_xlfn.IFS(
             (R1857&lt;10000),"&lt; 10,000",
    AND(R1857&gt;=10000, R1857&lt;30000),"10,000 - 30,000",
    AND(R1857&gt;=30000, R1857&lt;60000),"30,000 - 60,000",
             (R1857&gt;60000),"&gt; 60,000"
)</f>
        <v>&gt; 60,000</v>
      </c>
    </row>
    <row r="1858" spans="18:19" x14ac:dyDescent="0.2">
      <c r="R1858">
        <v>6686</v>
      </c>
      <c r="S1858" t="str" cm="1">
        <f t="array" ref="S1858">_xlfn.IFS(
             (R1858&lt;10000),"&lt; 10,000",
    AND(R1858&gt;=10000, R1858&lt;30000),"10,000 - 30,000",
    AND(R1858&gt;=30000, R1858&lt;60000),"30,000 - 60,000",
             (R1858&gt;60000),"&gt; 60,000"
)</f>
        <v>&lt; 10,000</v>
      </c>
    </row>
    <row r="1859" spans="18:19" x14ac:dyDescent="0.2">
      <c r="R1859">
        <v>251675</v>
      </c>
      <c r="S1859" t="str" cm="1">
        <f t="array" ref="S1859">_xlfn.IFS(
             (R1859&lt;10000),"&lt; 10,000",
    AND(R1859&gt;=10000, R1859&lt;30000),"10,000 - 30,000",
    AND(R1859&gt;=30000, R1859&lt;60000),"30,000 - 60,000",
             (R1859&gt;60000),"&gt; 60,000"
)</f>
        <v>&gt; 60,000</v>
      </c>
    </row>
    <row r="1860" spans="18:19" x14ac:dyDescent="0.2">
      <c r="R1860">
        <v>293448</v>
      </c>
      <c r="S1860" t="str" cm="1">
        <f t="array" ref="S1860">_xlfn.IFS(
             (R1860&lt;10000),"&lt; 10,000",
    AND(R1860&gt;=10000, R1860&lt;30000),"10,000 - 30,000",
    AND(R1860&gt;=30000, R1860&lt;60000),"30,000 - 60,000",
             (R1860&gt;60000),"&gt; 60,000"
)</f>
        <v>&gt; 60,000</v>
      </c>
    </row>
    <row r="1861" spans="18:19" x14ac:dyDescent="0.2">
      <c r="R1861">
        <v>218104</v>
      </c>
      <c r="S1861" t="str" cm="1">
        <f t="array" ref="S1861">_xlfn.IFS(
             (R1861&lt;10000),"&lt; 10,000",
    AND(R1861&gt;=10000, R1861&lt;30000),"10,000 - 30,000",
    AND(R1861&gt;=30000, R1861&lt;60000),"30,000 - 60,000",
             (R1861&gt;60000),"&gt; 60,000"
)</f>
        <v>&gt; 60,000</v>
      </c>
    </row>
    <row r="1862" spans="18:19" x14ac:dyDescent="0.2">
      <c r="R1862">
        <v>54474</v>
      </c>
      <c r="S1862" t="str" cm="1">
        <f t="array" ref="S1862">_xlfn.IFS(
             (R1862&lt;10000),"&lt; 10,000",
    AND(R1862&gt;=10000, R1862&lt;30000),"10,000 - 30,000",
    AND(R1862&gt;=30000, R1862&lt;60000),"30,000 - 60,000",
             (R1862&gt;60000),"&gt; 60,000"
)</f>
        <v>30,000 - 60,000</v>
      </c>
    </row>
    <row r="1863" spans="18:19" x14ac:dyDescent="0.2">
      <c r="R1863">
        <v>206883</v>
      </c>
      <c r="S1863" t="str" cm="1">
        <f t="array" ref="S1863">_xlfn.IFS(
             (R1863&lt;10000),"&lt; 10,000",
    AND(R1863&gt;=10000, R1863&lt;30000),"10,000 - 30,000",
    AND(R1863&gt;=30000, R1863&lt;60000),"30,000 - 60,000",
             (R1863&gt;60000),"&gt; 60,000"
)</f>
        <v>&gt; 60,000</v>
      </c>
    </row>
    <row r="1864" spans="18:19" x14ac:dyDescent="0.2">
      <c r="R1864">
        <v>159818</v>
      </c>
      <c r="S1864" t="str" cm="1">
        <f t="array" ref="S1864">_xlfn.IFS(
             (R1864&lt;10000),"&lt; 10,000",
    AND(R1864&gt;=10000, R1864&lt;30000),"10,000 - 30,000",
    AND(R1864&gt;=30000, R1864&lt;60000),"30,000 - 60,000",
             (R1864&gt;60000),"&gt; 60,000"
)</f>
        <v>&gt; 60,000</v>
      </c>
    </row>
    <row r="1865" spans="18:19" x14ac:dyDescent="0.2">
      <c r="R1865">
        <v>221369</v>
      </c>
      <c r="S1865" t="str" cm="1">
        <f t="array" ref="S1865">_xlfn.IFS(
             (R1865&lt;10000),"&lt; 10,000",
    AND(R1865&gt;=10000, R1865&lt;30000),"10,000 - 30,000",
    AND(R1865&gt;=30000, R1865&lt;60000),"30,000 - 60,000",
             (R1865&gt;60000),"&gt; 60,000"
)</f>
        <v>&gt; 60,000</v>
      </c>
    </row>
    <row r="1866" spans="18:19" x14ac:dyDescent="0.2">
      <c r="R1866">
        <v>200779</v>
      </c>
      <c r="S1866" t="str" cm="1">
        <f t="array" ref="S1866">_xlfn.IFS(
             (R1866&lt;10000),"&lt; 10,000",
    AND(R1866&gt;=10000, R1866&lt;30000),"10,000 - 30,000",
    AND(R1866&gt;=30000, R1866&lt;60000),"30,000 - 60,000",
             (R1866&gt;60000),"&gt; 60,000"
)</f>
        <v>&gt; 60,000</v>
      </c>
    </row>
    <row r="1867" spans="18:19" x14ac:dyDescent="0.2">
      <c r="R1867">
        <v>177302</v>
      </c>
      <c r="S1867" t="str" cm="1">
        <f t="array" ref="S1867">_xlfn.IFS(
             (R1867&lt;10000),"&lt; 10,000",
    AND(R1867&gt;=10000, R1867&lt;30000),"10,000 - 30,000",
    AND(R1867&gt;=30000, R1867&lt;60000),"30,000 - 60,000",
             (R1867&gt;60000),"&gt; 60,000"
)</f>
        <v>&gt; 60,000</v>
      </c>
    </row>
    <row r="1868" spans="18:19" x14ac:dyDescent="0.2">
      <c r="R1868">
        <v>114586</v>
      </c>
      <c r="S1868" t="str" cm="1">
        <f t="array" ref="S1868">_xlfn.IFS(
             (R1868&lt;10000),"&lt; 10,000",
    AND(R1868&gt;=10000, R1868&lt;30000),"10,000 - 30,000",
    AND(R1868&gt;=30000, R1868&lt;60000),"30,000 - 60,000",
             (R1868&gt;60000),"&gt; 60,000"
)</f>
        <v>&gt; 60,000</v>
      </c>
    </row>
    <row r="1869" spans="18:19" x14ac:dyDescent="0.2">
      <c r="R1869">
        <v>166014</v>
      </c>
      <c r="S1869" t="str" cm="1">
        <f t="array" ref="S1869">_xlfn.IFS(
             (R1869&lt;10000),"&lt; 10,000",
    AND(R1869&gt;=10000, R1869&lt;30000),"10,000 - 30,000",
    AND(R1869&gt;=30000, R1869&lt;60000),"30,000 - 60,000",
             (R1869&gt;60000),"&gt; 60,000"
)</f>
        <v>&gt; 60,000</v>
      </c>
    </row>
    <row r="1870" spans="18:19" x14ac:dyDescent="0.2">
      <c r="R1870">
        <v>193631</v>
      </c>
      <c r="S1870" t="str" cm="1">
        <f t="array" ref="S1870">_xlfn.IFS(
             (R1870&lt;10000),"&lt; 10,000",
    AND(R1870&gt;=10000, R1870&lt;30000),"10,000 - 30,000",
    AND(R1870&gt;=30000, R1870&lt;60000),"30,000 - 60,000",
             (R1870&gt;60000),"&gt; 60,000"
)</f>
        <v>&gt; 60,000</v>
      </c>
    </row>
    <row r="1871" spans="18:19" x14ac:dyDescent="0.2">
      <c r="R1871">
        <v>28536</v>
      </c>
      <c r="S1871" t="str" cm="1">
        <f t="array" ref="S1871">_xlfn.IFS(
             (R1871&lt;10000),"&lt; 10,000",
    AND(R1871&gt;=10000, R1871&lt;30000),"10,000 - 30,000",
    AND(R1871&gt;=30000, R1871&lt;60000),"30,000 - 60,000",
             (R1871&gt;60000),"&gt; 60,000"
)</f>
        <v>10,000 - 30,000</v>
      </c>
    </row>
    <row r="1872" spans="18:19" x14ac:dyDescent="0.2">
      <c r="R1872">
        <v>153813</v>
      </c>
      <c r="S1872" t="str" cm="1">
        <f t="array" ref="S1872">_xlfn.IFS(
             (R1872&lt;10000),"&lt; 10,000",
    AND(R1872&gt;=10000, R1872&lt;30000),"10,000 - 30,000",
    AND(R1872&gt;=30000, R1872&lt;60000),"30,000 - 60,000",
             (R1872&gt;60000),"&gt; 60,000"
)</f>
        <v>&gt; 60,000</v>
      </c>
    </row>
    <row r="1873" spans="18:19" x14ac:dyDescent="0.2">
      <c r="R1873">
        <v>108785</v>
      </c>
      <c r="S1873" t="str" cm="1">
        <f t="array" ref="S1873">_xlfn.IFS(
             (R1873&lt;10000),"&lt; 10,000",
    AND(R1873&gt;=10000, R1873&lt;30000),"10,000 - 30,000",
    AND(R1873&gt;=30000, R1873&lt;60000),"30,000 - 60,000",
             (R1873&gt;60000),"&gt; 60,000"
)</f>
        <v>&gt; 60,000</v>
      </c>
    </row>
    <row r="1874" spans="18:19" x14ac:dyDescent="0.2">
      <c r="R1874">
        <v>62128</v>
      </c>
      <c r="S1874" t="str" cm="1">
        <f t="array" ref="S1874">_xlfn.IFS(
             (R1874&lt;10000),"&lt; 10,000",
    AND(R1874&gt;=10000, R1874&lt;30000),"10,000 - 30,000",
    AND(R1874&gt;=30000, R1874&lt;60000),"30,000 - 60,000",
             (R1874&gt;60000),"&gt; 60,000"
)</f>
        <v>&gt; 60,000</v>
      </c>
    </row>
    <row r="1875" spans="18:19" x14ac:dyDescent="0.2">
      <c r="R1875">
        <v>5872</v>
      </c>
      <c r="S1875" t="str" cm="1">
        <f t="array" ref="S1875">_xlfn.IFS(
             (R1875&lt;10000),"&lt; 10,000",
    AND(R1875&gt;=10000, R1875&lt;30000),"10,000 - 30,000",
    AND(R1875&gt;=30000, R1875&lt;60000),"30,000 - 60,000",
             (R1875&gt;60000),"&gt; 60,000"
)</f>
        <v>&lt; 10,000</v>
      </c>
    </row>
    <row r="1876" spans="18:19" x14ac:dyDescent="0.2">
      <c r="R1876">
        <v>63914</v>
      </c>
      <c r="S1876" t="str" cm="1">
        <f t="array" ref="S1876">_xlfn.IFS(
             (R1876&lt;10000),"&lt; 10,000",
    AND(R1876&gt;=10000, R1876&lt;30000),"10,000 - 30,000",
    AND(R1876&gt;=30000, R1876&lt;60000),"30,000 - 60,000",
             (R1876&gt;60000),"&gt; 60,000"
)</f>
        <v>&gt; 60,000</v>
      </c>
    </row>
    <row r="1877" spans="18:19" x14ac:dyDescent="0.2">
      <c r="R1877">
        <v>104625</v>
      </c>
      <c r="S1877" t="str" cm="1">
        <f t="array" ref="S1877">_xlfn.IFS(
             (R1877&lt;10000),"&lt; 10,000",
    AND(R1877&gt;=10000, R1877&lt;30000),"10,000 - 30,000",
    AND(R1877&gt;=30000, R1877&lt;60000),"30,000 - 60,000",
             (R1877&gt;60000),"&gt; 60,000"
)</f>
        <v>&gt; 60,000</v>
      </c>
    </row>
    <row r="1878" spans="18:19" x14ac:dyDescent="0.2">
      <c r="R1878">
        <v>245916</v>
      </c>
      <c r="S1878" t="str" cm="1">
        <f t="array" ref="S1878">_xlfn.IFS(
             (R1878&lt;10000),"&lt; 10,000",
    AND(R1878&gt;=10000, R1878&lt;30000),"10,000 - 30,000",
    AND(R1878&gt;=30000, R1878&lt;60000),"30,000 - 60,000",
             (R1878&gt;60000),"&gt; 60,000"
)</f>
        <v>&gt; 60,000</v>
      </c>
    </row>
    <row r="1879" spans="18:19" x14ac:dyDescent="0.2">
      <c r="R1879">
        <v>37980</v>
      </c>
      <c r="S1879" t="str" cm="1">
        <f t="array" ref="S1879">_xlfn.IFS(
             (R1879&lt;10000),"&lt; 10,000",
    AND(R1879&gt;=10000, R1879&lt;30000),"10,000 - 30,000",
    AND(R1879&gt;=30000, R1879&lt;60000),"30,000 - 60,000",
             (R1879&gt;60000),"&gt; 60,000"
)</f>
        <v>30,000 - 60,000</v>
      </c>
    </row>
    <row r="1880" spans="18:19" x14ac:dyDescent="0.2">
      <c r="R1880">
        <v>172905</v>
      </c>
      <c r="S1880" t="str" cm="1">
        <f t="array" ref="S1880">_xlfn.IFS(
             (R1880&lt;10000),"&lt; 10,000",
    AND(R1880&gt;=10000, R1880&lt;30000),"10,000 - 30,000",
    AND(R1880&gt;=30000, R1880&lt;60000),"30,000 - 60,000",
             (R1880&gt;60000),"&gt; 60,000"
)</f>
        <v>&gt; 60,000</v>
      </c>
    </row>
    <row r="1881" spans="18:19" x14ac:dyDescent="0.2">
      <c r="R1881">
        <v>271987</v>
      </c>
      <c r="S1881" t="str" cm="1">
        <f t="array" ref="S1881">_xlfn.IFS(
             (R1881&lt;10000),"&lt; 10,000",
    AND(R1881&gt;=10000, R1881&lt;30000),"10,000 - 30,000",
    AND(R1881&gt;=30000, R1881&lt;60000),"30,000 - 60,000",
             (R1881&gt;60000),"&gt; 60,000"
)</f>
        <v>&gt; 60,000</v>
      </c>
    </row>
    <row r="1882" spans="18:19" x14ac:dyDescent="0.2">
      <c r="R1882">
        <v>36038</v>
      </c>
      <c r="S1882" t="str" cm="1">
        <f t="array" ref="S1882">_xlfn.IFS(
             (R1882&lt;10000),"&lt; 10,000",
    AND(R1882&gt;=10000, R1882&lt;30000),"10,000 - 30,000",
    AND(R1882&gt;=30000, R1882&lt;60000),"30,000 - 60,000",
             (R1882&gt;60000),"&gt; 60,000"
)</f>
        <v>30,000 - 60,000</v>
      </c>
    </row>
    <row r="1883" spans="18:19" x14ac:dyDescent="0.2">
      <c r="R1883">
        <v>167698</v>
      </c>
      <c r="S1883" t="str" cm="1">
        <f t="array" ref="S1883">_xlfn.IFS(
             (R1883&lt;10000),"&lt; 10,000",
    AND(R1883&gt;=10000, R1883&lt;30000),"10,000 - 30,000",
    AND(R1883&gt;=30000, R1883&lt;60000),"30,000 - 60,000",
             (R1883&gt;60000),"&gt; 60,000"
)</f>
        <v>&gt; 60,000</v>
      </c>
    </row>
    <row r="1884" spans="18:19" x14ac:dyDescent="0.2">
      <c r="R1884">
        <v>299534</v>
      </c>
      <c r="S1884" t="str" cm="1">
        <f t="array" ref="S1884">_xlfn.IFS(
             (R1884&lt;10000),"&lt; 10,000",
    AND(R1884&gt;=10000, R1884&lt;30000),"10,000 - 30,000",
    AND(R1884&gt;=30000, R1884&lt;60000),"30,000 - 60,000",
             (R1884&gt;60000),"&gt; 60,000"
)</f>
        <v>&gt; 60,000</v>
      </c>
    </row>
    <row r="1885" spans="18:19" x14ac:dyDescent="0.2">
      <c r="R1885">
        <v>96388</v>
      </c>
      <c r="S1885" t="str" cm="1">
        <f t="array" ref="S1885">_xlfn.IFS(
             (R1885&lt;10000),"&lt; 10,000",
    AND(R1885&gt;=10000, R1885&lt;30000),"10,000 - 30,000",
    AND(R1885&gt;=30000, R1885&lt;60000),"30,000 - 60,000",
             (R1885&gt;60000),"&gt; 60,000"
)</f>
        <v>&gt; 60,000</v>
      </c>
    </row>
    <row r="1886" spans="18:19" x14ac:dyDescent="0.2">
      <c r="R1886">
        <v>184018</v>
      </c>
      <c r="S1886" t="str" cm="1">
        <f t="array" ref="S1886">_xlfn.IFS(
             (R1886&lt;10000),"&lt; 10,000",
    AND(R1886&gt;=10000, R1886&lt;30000),"10,000 - 30,000",
    AND(R1886&gt;=30000, R1886&lt;60000),"30,000 - 60,000",
             (R1886&gt;60000),"&gt; 60,000"
)</f>
        <v>&gt; 60,000</v>
      </c>
    </row>
    <row r="1887" spans="18:19" x14ac:dyDescent="0.2">
      <c r="R1887">
        <v>70218</v>
      </c>
      <c r="S1887" t="str" cm="1">
        <f t="array" ref="S1887">_xlfn.IFS(
             (R1887&lt;10000),"&lt; 10,000",
    AND(R1887&gt;=10000, R1887&lt;30000),"10,000 - 30,000",
    AND(R1887&gt;=30000, R1887&lt;60000),"30,000 - 60,000",
             (R1887&gt;60000),"&gt; 60,000"
)</f>
        <v>&gt; 60,000</v>
      </c>
    </row>
    <row r="1888" spans="18:19" x14ac:dyDescent="0.2">
      <c r="R1888">
        <v>17084</v>
      </c>
      <c r="S1888" t="str" cm="1">
        <f t="array" ref="S1888">_xlfn.IFS(
             (R1888&lt;10000),"&lt; 10,000",
    AND(R1888&gt;=10000, R1888&lt;30000),"10,000 - 30,000",
    AND(R1888&gt;=30000, R1888&lt;60000),"30,000 - 60,000",
             (R1888&gt;60000),"&gt; 60,000"
)</f>
        <v>10,000 - 30,000</v>
      </c>
    </row>
    <row r="1889" spans="18:19" x14ac:dyDescent="0.2">
      <c r="R1889">
        <v>205090</v>
      </c>
      <c r="S1889" t="str" cm="1">
        <f t="array" ref="S1889">_xlfn.IFS(
             (R1889&lt;10000),"&lt; 10,000",
    AND(R1889&gt;=10000, R1889&lt;30000),"10,000 - 30,000",
    AND(R1889&gt;=30000, R1889&lt;60000),"30,000 - 60,000",
             (R1889&gt;60000),"&gt; 60,000"
)</f>
        <v>&gt; 60,000</v>
      </c>
    </row>
    <row r="1890" spans="18:19" x14ac:dyDescent="0.2">
      <c r="R1890">
        <v>279200</v>
      </c>
      <c r="S1890" t="str" cm="1">
        <f t="array" ref="S1890">_xlfn.IFS(
             (R1890&lt;10000),"&lt; 10,000",
    AND(R1890&gt;=10000, R1890&lt;30000),"10,000 - 30,000",
    AND(R1890&gt;=30000, R1890&lt;60000),"30,000 - 60,000",
             (R1890&gt;60000),"&gt; 60,000"
)</f>
        <v>&gt; 60,000</v>
      </c>
    </row>
    <row r="1891" spans="18:19" x14ac:dyDescent="0.2">
      <c r="R1891">
        <v>66560</v>
      </c>
      <c r="S1891" t="str" cm="1">
        <f t="array" ref="S1891">_xlfn.IFS(
             (R1891&lt;10000),"&lt; 10,000",
    AND(R1891&gt;=10000, R1891&lt;30000),"10,000 - 30,000",
    AND(R1891&gt;=30000, R1891&lt;60000),"30,000 - 60,000",
             (R1891&gt;60000),"&gt; 60,000"
)</f>
        <v>&gt; 60,000</v>
      </c>
    </row>
    <row r="1892" spans="18:19" x14ac:dyDescent="0.2">
      <c r="R1892">
        <v>28310</v>
      </c>
      <c r="S1892" t="str" cm="1">
        <f t="array" ref="S1892">_xlfn.IFS(
             (R1892&lt;10000),"&lt; 10,000",
    AND(R1892&gt;=10000, R1892&lt;30000),"10,000 - 30,000",
    AND(R1892&gt;=30000, R1892&lt;60000),"30,000 - 60,000",
             (R1892&gt;60000),"&gt; 60,000"
)</f>
        <v>10,000 - 30,000</v>
      </c>
    </row>
    <row r="1893" spans="18:19" x14ac:dyDescent="0.2">
      <c r="R1893">
        <v>224164</v>
      </c>
      <c r="S1893" t="str" cm="1">
        <f t="array" ref="S1893">_xlfn.IFS(
             (R1893&lt;10000),"&lt; 10,000",
    AND(R1893&gt;=10000, R1893&lt;30000),"10,000 - 30,000",
    AND(R1893&gt;=30000, R1893&lt;60000),"30,000 - 60,000",
             (R1893&gt;60000),"&gt; 60,000"
)</f>
        <v>&gt; 60,000</v>
      </c>
    </row>
    <row r="1894" spans="18:19" x14ac:dyDescent="0.2">
      <c r="R1894">
        <v>281063</v>
      </c>
      <c r="S1894" t="str" cm="1">
        <f t="array" ref="S1894">_xlfn.IFS(
             (R1894&lt;10000),"&lt; 10,000",
    AND(R1894&gt;=10000, R1894&lt;30000),"10,000 - 30,000",
    AND(R1894&gt;=30000, R1894&lt;60000),"30,000 - 60,000",
             (R1894&gt;60000),"&gt; 60,000"
)</f>
        <v>&gt; 60,000</v>
      </c>
    </row>
    <row r="1895" spans="18:19" x14ac:dyDescent="0.2">
      <c r="R1895">
        <v>47989</v>
      </c>
      <c r="S1895" t="str" cm="1">
        <f t="array" ref="S1895">_xlfn.IFS(
             (R1895&lt;10000),"&lt; 10,000",
    AND(R1895&gt;=10000, R1895&lt;30000),"10,000 - 30,000",
    AND(R1895&gt;=30000, R1895&lt;60000),"30,000 - 60,000",
             (R1895&gt;60000),"&gt; 60,000"
)</f>
        <v>30,000 - 60,000</v>
      </c>
    </row>
    <row r="1896" spans="18:19" x14ac:dyDescent="0.2">
      <c r="R1896">
        <v>189191</v>
      </c>
      <c r="S1896" t="str" cm="1">
        <f t="array" ref="S1896">_xlfn.IFS(
             (R1896&lt;10000),"&lt; 10,000",
    AND(R1896&gt;=10000, R1896&lt;30000),"10,000 - 30,000",
    AND(R1896&gt;=30000, R1896&lt;60000),"30,000 - 60,000",
             (R1896&gt;60000),"&gt; 60,000"
)</f>
        <v>&gt; 60,000</v>
      </c>
    </row>
    <row r="1897" spans="18:19" x14ac:dyDescent="0.2">
      <c r="R1897">
        <v>12730</v>
      </c>
      <c r="S1897" t="str" cm="1">
        <f t="array" ref="S1897">_xlfn.IFS(
             (R1897&lt;10000),"&lt; 10,000",
    AND(R1897&gt;=10000, R1897&lt;30000),"10,000 - 30,000",
    AND(R1897&gt;=30000, R1897&lt;60000),"30,000 - 60,000",
             (R1897&gt;60000),"&gt; 60,000"
)</f>
        <v>10,000 - 30,000</v>
      </c>
    </row>
    <row r="1898" spans="18:19" x14ac:dyDescent="0.2">
      <c r="R1898">
        <v>41238</v>
      </c>
      <c r="S1898" t="str" cm="1">
        <f t="array" ref="S1898">_xlfn.IFS(
             (R1898&lt;10000),"&lt; 10,000",
    AND(R1898&gt;=10000, R1898&lt;30000),"10,000 - 30,000",
    AND(R1898&gt;=30000, R1898&lt;60000),"30,000 - 60,000",
             (R1898&gt;60000),"&gt; 60,000"
)</f>
        <v>30,000 - 60,000</v>
      </c>
    </row>
    <row r="1899" spans="18:19" x14ac:dyDescent="0.2">
      <c r="R1899">
        <v>274652</v>
      </c>
      <c r="S1899" t="str" cm="1">
        <f t="array" ref="S1899">_xlfn.IFS(
             (R1899&lt;10000),"&lt; 10,000",
    AND(R1899&gt;=10000, R1899&lt;30000),"10,000 - 30,000",
    AND(R1899&gt;=30000, R1899&lt;60000),"30,000 - 60,000",
             (R1899&gt;60000),"&gt; 60,000"
)</f>
        <v>&gt; 60,000</v>
      </c>
    </row>
    <row r="1900" spans="18:19" x14ac:dyDescent="0.2">
      <c r="R1900">
        <v>287320</v>
      </c>
      <c r="S1900" t="str" cm="1">
        <f t="array" ref="S1900">_xlfn.IFS(
             (R1900&lt;10000),"&lt; 10,000",
    AND(R1900&gt;=10000, R1900&lt;30000),"10,000 - 30,000",
    AND(R1900&gt;=30000, R1900&lt;60000),"30,000 - 60,000",
             (R1900&gt;60000),"&gt; 60,000"
)</f>
        <v>&gt; 60,000</v>
      </c>
    </row>
    <row r="1901" spans="18:19" x14ac:dyDescent="0.2">
      <c r="R1901">
        <v>200782</v>
      </c>
      <c r="S1901" t="str" cm="1">
        <f t="array" ref="S1901">_xlfn.IFS(
             (R1901&lt;10000),"&lt; 10,000",
    AND(R1901&gt;=10000, R1901&lt;30000),"10,000 - 30,000",
    AND(R1901&gt;=30000, R1901&lt;60000),"30,000 - 60,000",
             (R1901&gt;60000),"&gt; 60,000"
)</f>
        <v>&gt; 60,000</v>
      </c>
    </row>
    <row r="1902" spans="18:19" x14ac:dyDescent="0.2">
      <c r="R1902">
        <v>227276</v>
      </c>
      <c r="S1902" t="str" cm="1">
        <f t="array" ref="S1902">_xlfn.IFS(
             (R1902&lt;10000),"&lt; 10,000",
    AND(R1902&gt;=10000, R1902&lt;30000),"10,000 - 30,000",
    AND(R1902&gt;=30000, R1902&lt;60000),"30,000 - 60,000",
             (R1902&gt;60000),"&gt; 60,000"
)</f>
        <v>&gt; 60,000</v>
      </c>
    </row>
    <row r="1903" spans="18:19" x14ac:dyDescent="0.2">
      <c r="R1903">
        <v>30705</v>
      </c>
      <c r="S1903" t="str" cm="1">
        <f t="array" ref="S1903">_xlfn.IFS(
             (R1903&lt;10000),"&lt; 10,000",
    AND(R1903&gt;=10000, R1903&lt;30000),"10,000 - 30,000",
    AND(R1903&gt;=30000, R1903&lt;60000),"30,000 - 60,000",
             (R1903&gt;60000),"&gt; 60,000"
)</f>
        <v>30,000 - 60,000</v>
      </c>
    </row>
    <row r="1904" spans="18:19" x14ac:dyDescent="0.2">
      <c r="R1904">
        <v>288979</v>
      </c>
      <c r="S1904" t="str" cm="1">
        <f t="array" ref="S1904">_xlfn.IFS(
             (R1904&lt;10000),"&lt; 10,000",
    AND(R1904&gt;=10000, R1904&lt;30000),"10,000 - 30,000",
    AND(R1904&gt;=30000, R1904&lt;60000),"30,000 - 60,000",
             (R1904&gt;60000),"&gt; 60,000"
)</f>
        <v>&gt; 60,000</v>
      </c>
    </row>
    <row r="1905" spans="18:19" x14ac:dyDescent="0.2">
      <c r="R1905">
        <v>128507</v>
      </c>
      <c r="S1905" t="str" cm="1">
        <f t="array" ref="S1905">_xlfn.IFS(
             (R1905&lt;10000),"&lt; 10,000",
    AND(R1905&gt;=10000, R1905&lt;30000),"10,000 - 30,000",
    AND(R1905&gt;=30000, R1905&lt;60000),"30,000 - 60,000",
             (R1905&gt;60000),"&gt; 60,000"
)</f>
        <v>&gt; 60,000</v>
      </c>
    </row>
    <row r="1906" spans="18:19" x14ac:dyDescent="0.2">
      <c r="R1906">
        <v>95603</v>
      </c>
      <c r="S1906" t="str" cm="1">
        <f t="array" ref="S1906">_xlfn.IFS(
             (R1906&lt;10000),"&lt; 10,000",
    AND(R1906&gt;=10000, R1906&lt;30000),"10,000 - 30,000",
    AND(R1906&gt;=30000, R1906&lt;60000),"30,000 - 60,000",
             (R1906&gt;60000),"&gt; 60,000"
)</f>
        <v>&gt; 60,000</v>
      </c>
    </row>
    <row r="1907" spans="18:19" x14ac:dyDescent="0.2">
      <c r="R1907">
        <v>17382</v>
      </c>
      <c r="S1907" t="str" cm="1">
        <f t="array" ref="S1907">_xlfn.IFS(
             (R1907&lt;10000),"&lt; 10,000",
    AND(R1907&gt;=10000, R1907&lt;30000),"10,000 - 30,000",
    AND(R1907&gt;=30000, R1907&lt;60000),"30,000 - 60,000",
             (R1907&gt;60000),"&gt; 60,000"
)</f>
        <v>10,000 - 30,000</v>
      </c>
    </row>
    <row r="1908" spans="18:19" x14ac:dyDescent="0.2">
      <c r="R1908">
        <v>192683</v>
      </c>
      <c r="S1908" t="str" cm="1">
        <f t="array" ref="S1908">_xlfn.IFS(
             (R1908&lt;10000),"&lt; 10,000",
    AND(R1908&gt;=10000, R1908&lt;30000),"10,000 - 30,000",
    AND(R1908&gt;=30000, R1908&lt;60000),"30,000 - 60,000",
             (R1908&gt;60000),"&gt; 60,000"
)</f>
        <v>&gt; 60,000</v>
      </c>
    </row>
    <row r="1909" spans="18:19" x14ac:dyDescent="0.2">
      <c r="R1909">
        <v>287595</v>
      </c>
      <c r="S1909" t="str" cm="1">
        <f t="array" ref="S1909">_xlfn.IFS(
             (R1909&lt;10000),"&lt; 10,000",
    AND(R1909&gt;=10000, R1909&lt;30000),"10,000 - 30,000",
    AND(R1909&gt;=30000, R1909&lt;60000),"30,000 - 60,000",
             (R1909&gt;60000),"&gt; 60,000"
)</f>
        <v>&gt; 60,000</v>
      </c>
    </row>
    <row r="1910" spans="18:19" x14ac:dyDescent="0.2">
      <c r="R1910">
        <v>26324</v>
      </c>
      <c r="S1910" t="str" cm="1">
        <f t="array" ref="S1910">_xlfn.IFS(
             (R1910&lt;10000),"&lt; 10,000",
    AND(R1910&gt;=10000, R1910&lt;30000),"10,000 - 30,000",
    AND(R1910&gt;=30000, R1910&lt;60000),"30,000 - 60,000",
             (R1910&gt;60000),"&gt; 60,000"
)</f>
        <v>10,000 - 30,000</v>
      </c>
    </row>
    <row r="1911" spans="18:19" x14ac:dyDescent="0.2">
      <c r="R1911">
        <v>178881</v>
      </c>
      <c r="S1911" t="str" cm="1">
        <f t="array" ref="S1911">_xlfn.IFS(
             (R1911&lt;10000),"&lt; 10,000",
    AND(R1911&gt;=10000, R1911&lt;30000),"10,000 - 30,000",
    AND(R1911&gt;=30000, R1911&lt;60000),"30,000 - 60,000",
             (R1911&gt;60000),"&gt; 60,000"
)</f>
        <v>&gt; 60,000</v>
      </c>
    </row>
    <row r="1912" spans="18:19" x14ac:dyDescent="0.2">
      <c r="R1912">
        <v>28519</v>
      </c>
      <c r="S1912" t="str" cm="1">
        <f t="array" ref="S1912">_xlfn.IFS(
             (R1912&lt;10000),"&lt; 10,000",
    AND(R1912&gt;=10000, R1912&lt;30000),"10,000 - 30,000",
    AND(R1912&gt;=30000, R1912&lt;60000),"30,000 - 60,000",
             (R1912&gt;60000),"&gt; 60,000"
)</f>
        <v>10,000 - 30,000</v>
      </c>
    </row>
    <row r="1913" spans="18:19" x14ac:dyDescent="0.2">
      <c r="R1913">
        <v>216164</v>
      </c>
      <c r="S1913" t="str" cm="1">
        <f t="array" ref="S1913">_xlfn.IFS(
             (R1913&lt;10000),"&lt; 10,000",
    AND(R1913&gt;=10000, R1913&lt;30000),"10,000 - 30,000",
    AND(R1913&gt;=30000, R1913&lt;60000),"30,000 - 60,000",
             (R1913&gt;60000),"&gt; 60,000"
)</f>
        <v>&gt; 60,000</v>
      </c>
    </row>
    <row r="1914" spans="18:19" x14ac:dyDescent="0.2">
      <c r="R1914">
        <v>137306</v>
      </c>
      <c r="S1914" t="str" cm="1">
        <f t="array" ref="S1914">_xlfn.IFS(
             (R1914&lt;10000),"&lt; 10,000",
    AND(R1914&gt;=10000, R1914&lt;30000),"10,000 - 30,000",
    AND(R1914&gt;=30000, R1914&lt;60000),"30,000 - 60,000",
             (R1914&gt;60000),"&gt; 60,000"
)</f>
        <v>&gt; 60,000</v>
      </c>
    </row>
    <row r="1915" spans="18:19" x14ac:dyDescent="0.2">
      <c r="R1915">
        <v>72661</v>
      </c>
      <c r="S1915" t="str" cm="1">
        <f t="array" ref="S1915">_xlfn.IFS(
             (R1915&lt;10000),"&lt; 10,000",
    AND(R1915&gt;=10000, R1915&lt;30000),"10,000 - 30,000",
    AND(R1915&gt;=30000, R1915&lt;60000),"30,000 - 60,000",
             (R1915&gt;60000),"&gt; 60,000"
)</f>
        <v>&gt; 60,000</v>
      </c>
    </row>
    <row r="1916" spans="18:19" x14ac:dyDescent="0.2">
      <c r="R1916">
        <v>21694</v>
      </c>
      <c r="S1916" t="str" cm="1">
        <f t="array" ref="S1916">_xlfn.IFS(
             (R1916&lt;10000),"&lt; 10,000",
    AND(R1916&gt;=10000, R1916&lt;30000),"10,000 - 30,000",
    AND(R1916&gt;=30000, R1916&lt;60000),"30,000 - 60,000",
             (R1916&gt;60000),"&gt; 60,000"
)</f>
        <v>10,000 - 30,000</v>
      </c>
    </row>
    <row r="1917" spans="18:19" x14ac:dyDescent="0.2">
      <c r="R1917">
        <v>224667</v>
      </c>
      <c r="S1917" t="str" cm="1">
        <f t="array" ref="S1917">_xlfn.IFS(
             (R1917&lt;10000),"&lt; 10,000",
    AND(R1917&gt;=10000, R1917&lt;30000),"10,000 - 30,000",
    AND(R1917&gt;=30000, R1917&lt;60000),"30,000 - 60,000",
             (R1917&gt;60000),"&gt; 60,000"
)</f>
        <v>&gt; 60,000</v>
      </c>
    </row>
    <row r="1918" spans="18:19" x14ac:dyDescent="0.2">
      <c r="R1918">
        <v>152438</v>
      </c>
      <c r="S1918" t="str" cm="1">
        <f t="array" ref="S1918">_xlfn.IFS(
             (R1918&lt;10000),"&lt; 10,000",
    AND(R1918&gt;=10000, R1918&lt;30000),"10,000 - 30,000",
    AND(R1918&gt;=30000, R1918&lt;60000),"30,000 - 60,000",
             (R1918&gt;60000),"&gt; 60,000"
)</f>
        <v>&gt; 60,000</v>
      </c>
    </row>
    <row r="1919" spans="18:19" x14ac:dyDescent="0.2">
      <c r="R1919">
        <v>282744</v>
      </c>
      <c r="S1919" t="str" cm="1">
        <f t="array" ref="S1919">_xlfn.IFS(
             (R1919&lt;10000),"&lt; 10,000",
    AND(R1919&gt;=10000, R1919&lt;30000),"10,000 - 30,000",
    AND(R1919&gt;=30000, R1919&lt;60000),"30,000 - 60,000",
             (R1919&gt;60000),"&gt; 60,000"
)</f>
        <v>&gt; 60,000</v>
      </c>
    </row>
    <row r="1920" spans="18:19" x14ac:dyDescent="0.2">
      <c r="R1920">
        <v>94622</v>
      </c>
      <c r="S1920" t="str" cm="1">
        <f t="array" ref="S1920">_xlfn.IFS(
             (R1920&lt;10000),"&lt; 10,000",
    AND(R1920&gt;=10000, R1920&lt;30000),"10,000 - 30,000",
    AND(R1920&gt;=30000, R1920&lt;60000),"30,000 - 60,000",
             (R1920&gt;60000),"&gt; 60,000"
)</f>
        <v>&gt; 60,000</v>
      </c>
    </row>
    <row r="1921" spans="18:19" x14ac:dyDescent="0.2">
      <c r="R1921">
        <v>243085</v>
      </c>
      <c r="S1921" t="str" cm="1">
        <f t="array" ref="S1921">_xlfn.IFS(
             (R1921&lt;10000),"&lt; 10,000",
    AND(R1921&gt;=10000, R1921&lt;30000),"10,000 - 30,000",
    AND(R1921&gt;=30000, R1921&lt;60000),"30,000 - 60,000",
             (R1921&gt;60000),"&gt; 60,000"
)</f>
        <v>&gt; 60,000</v>
      </c>
    </row>
    <row r="1922" spans="18:19" x14ac:dyDescent="0.2">
      <c r="R1922">
        <v>156159</v>
      </c>
      <c r="S1922" t="str" cm="1">
        <f t="array" ref="S1922">_xlfn.IFS(
             (R1922&lt;10000),"&lt; 10,000",
    AND(R1922&gt;=10000, R1922&lt;30000),"10,000 - 30,000",
    AND(R1922&gt;=30000, R1922&lt;60000),"30,000 - 60,000",
             (R1922&gt;60000),"&gt; 60,000"
)</f>
        <v>&gt; 60,000</v>
      </c>
    </row>
    <row r="1923" spans="18:19" x14ac:dyDescent="0.2">
      <c r="R1923">
        <v>85961</v>
      </c>
      <c r="S1923" t="str" cm="1">
        <f t="array" ref="S1923">_xlfn.IFS(
             (R1923&lt;10000),"&lt; 10,000",
    AND(R1923&gt;=10000, R1923&lt;30000),"10,000 - 30,000",
    AND(R1923&gt;=30000, R1923&lt;60000),"30,000 - 60,000",
             (R1923&gt;60000),"&gt; 60,000"
)</f>
        <v>&gt; 60,000</v>
      </c>
    </row>
    <row r="1924" spans="18:19" x14ac:dyDescent="0.2">
      <c r="R1924">
        <v>52735</v>
      </c>
      <c r="S1924" t="str" cm="1">
        <f t="array" ref="S1924">_xlfn.IFS(
             (R1924&lt;10000),"&lt; 10,000",
    AND(R1924&gt;=10000, R1924&lt;30000),"10,000 - 30,000",
    AND(R1924&gt;=30000, R1924&lt;60000),"30,000 - 60,000",
             (R1924&gt;60000),"&gt; 60,000"
)</f>
        <v>30,000 - 60,000</v>
      </c>
    </row>
    <row r="1925" spans="18:19" x14ac:dyDescent="0.2">
      <c r="R1925">
        <v>13436</v>
      </c>
      <c r="S1925" t="str" cm="1">
        <f t="array" ref="S1925">_xlfn.IFS(
             (R1925&lt;10000),"&lt; 10,000",
    AND(R1925&gt;=10000, R1925&lt;30000),"10,000 - 30,000",
    AND(R1925&gt;=30000, R1925&lt;60000),"30,000 - 60,000",
             (R1925&gt;60000),"&gt; 60,000"
)</f>
        <v>10,000 - 30,000</v>
      </c>
    </row>
    <row r="1926" spans="18:19" x14ac:dyDescent="0.2">
      <c r="R1926">
        <v>3960</v>
      </c>
      <c r="S1926" t="str" cm="1">
        <f t="array" ref="S1926">_xlfn.IFS(
             (R1926&lt;10000),"&lt; 10,000",
    AND(R1926&gt;=10000, R1926&lt;30000),"10,000 - 30,000",
    AND(R1926&gt;=30000, R1926&lt;60000),"30,000 - 60,000",
             (R1926&gt;60000),"&gt; 60,000"
)</f>
        <v>&lt; 10,000</v>
      </c>
    </row>
    <row r="1927" spans="18:19" x14ac:dyDescent="0.2">
      <c r="R1927">
        <v>250415</v>
      </c>
      <c r="S1927" t="str" cm="1">
        <f t="array" ref="S1927">_xlfn.IFS(
             (R1927&lt;10000),"&lt; 10,000",
    AND(R1927&gt;=10000, R1927&lt;30000),"10,000 - 30,000",
    AND(R1927&gt;=30000, R1927&lt;60000),"30,000 - 60,000",
             (R1927&gt;60000),"&gt; 60,000"
)</f>
        <v>&gt; 60,000</v>
      </c>
    </row>
    <row r="1928" spans="18:19" x14ac:dyDescent="0.2">
      <c r="R1928">
        <v>256752</v>
      </c>
      <c r="S1928" t="str" cm="1">
        <f t="array" ref="S1928">_xlfn.IFS(
             (R1928&lt;10000),"&lt; 10,000",
    AND(R1928&gt;=10000, R1928&lt;30000),"10,000 - 30,000",
    AND(R1928&gt;=30000, R1928&lt;60000),"30,000 - 60,000",
             (R1928&gt;60000),"&gt; 60,000"
)</f>
        <v>&gt; 60,000</v>
      </c>
    </row>
    <row r="1929" spans="18:19" x14ac:dyDescent="0.2">
      <c r="R1929">
        <v>249726</v>
      </c>
      <c r="S1929" t="str" cm="1">
        <f t="array" ref="S1929">_xlfn.IFS(
             (R1929&lt;10000),"&lt; 10,000",
    AND(R1929&gt;=10000, R1929&lt;30000),"10,000 - 30,000",
    AND(R1929&gt;=30000, R1929&lt;60000),"30,000 - 60,000",
             (R1929&gt;60000),"&gt; 60,000"
)</f>
        <v>&gt; 60,000</v>
      </c>
    </row>
    <row r="1930" spans="18:19" x14ac:dyDescent="0.2">
      <c r="R1930">
        <v>194326</v>
      </c>
      <c r="S1930" t="str" cm="1">
        <f t="array" ref="S1930">_xlfn.IFS(
             (R1930&lt;10000),"&lt; 10,000",
    AND(R1930&gt;=10000, R1930&lt;30000),"10,000 - 30,000",
    AND(R1930&gt;=30000, R1930&lt;60000),"30,000 - 60,000",
             (R1930&gt;60000),"&gt; 60,000"
)</f>
        <v>&gt; 60,000</v>
      </c>
    </row>
    <row r="1931" spans="18:19" x14ac:dyDescent="0.2">
      <c r="R1931">
        <v>123202</v>
      </c>
      <c r="S1931" t="str" cm="1">
        <f t="array" ref="S1931">_xlfn.IFS(
             (R1931&lt;10000),"&lt; 10,000",
    AND(R1931&gt;=10000, R1931&lt;30000),"10,000 - 30,000",
    AND(R1931&gt;=30000, R1931&lt;60000),"30,000 - 60,000",
             (R1931&gt;60000),"&gt; 60,000"
)</f>
        <v>&gt; 60,000</v>
      </c>
    </row>
    <row r="1932" spans="18:19" x14ac:dyDescent="0.2">
      <c r="R1932">
        <v>162928</v>
      </c>
      <c r="S1932" t="str" cm="1">
        <f t="array" ref="S1932">_xlfn.IFS(
             (R1932&lt;10000),"&lt; 10,000",
    AND(R1932&gt;=10000, R1932&lt;30000),"10,000 - 30,000",
    AND(R1932&gt;=30000, R1932&lt;60000),"30,000 - 60,000",
             (R1932&gt;60000),"&gt; 60,000"
)</f>
        <v>&gt; 60,000</v>
      </c>
    </row>
    <row r="1933" spans="18:19" x14ac:dyDescent="0.2">
      <c r="R1933">
        <v>22996</v>
      </c>
      <c r="S1933" t="str" cm="1">
        <f t="array" ref="S1933">_xlfn.IFS(
             (R1933&lt;10000),"&lt; 10,000",
    AND(R1933&gt;=10000, R1933&lt;30000),"10,000 - 30,000",
    AND(R1933&gt;=30000, R1933&lt;60000),"30,000 - 60,000",
             (R1933&gt;60000),"&gt; 60,000"
)</f>
        <v>10,000 - 30,000</v>
      </c>
    </row>
    <row r="1934" spans="18:19" x14ac:dyDescent="0.2">
      <c r="R1934">
        <v>124441</v>
      </c>
      <c r="S1934" t="str" cm="1">
        <f t="array" ref="S1934">_xlfn.IFS(
             (R1934&lt;10000),"&lt; 10,000",
    AND(R1934&gt;=10000, R1934&lt;30000),"10,000 - 30,000",
    AND(R1934&gt;=30000, R1934&lt;60000),"30,000 - 60,000",
             (R1934&gt;60000),"&gt; 60,000"
)</f>
        <v>&gt; 60,000</v>
      </c>
    </row>
    <row r="1935" spans="18:19" x14ac:dyDescent="0.2">
      <c r="R1935">
        <v>131915</v>
      </c>
      <c r="S1935" t="str" cm="1">
        <f t="array" ref="S1935">_xlfn.IFS(
             (R1935&lt;10000),"&lt; 10,000",
    AND(R1935&gt;=10000, R1935&lt;30000),"10,000 - 30,000",
    AND(R1935&gt;=30000, R1935&lt;60000),"30,000 - 60,000",
             (R1935&gt;60000),"&gt; 60,000"
)</f>
        <v>&gt; 60,000</v>
      </c>
    </row>
    <row r="1936" spans="18:19" x14ac:dyDescent="0.2">
      <c r="R1936">
        <v>109854</v>
      </c>
      <c r="S1936" t="str" cm="1">
        <f t="array" ref="S1936">_xlfn.IFS(
             (R1936&lt;10000),"&lt; 10,000",
    AND(R1936&gt;=10000, R1936&lt;30000),"10,000 - 30,000",
    AND(R1936&gt;=30000, R1936&lt;60000),"30,000 - 60,000",
             (R1936&gt;60000),"&gt; 60,000"
)</f>
        <v>&gt; 60,000</v>
      </c>
    </row>
    <row r="1937" spans="18:19" x14ac:dyDescent="0.2">
      <c r="R1937">
        <v>80842</v>
      </c>
      <c r="S1937" t="str" cm="1">
        <f t="array" ref="S1937">_xlfn.IFS(
             (R1937&lt;10000),"&lt; 10,000",
    AND(R1937&gt;=10000, R1937&lt;30000),"10,000 - 30,000",
    AND(R1937&gt;=30000, R1937&lt;60000),"30,000 - 60,000",
             (R1937&gt;60000),"&gt; 60,000"
)</f>
        <v>&gt; 60,000</v>
      </c>
    </row>
    <row r="1938" spans="18:19" x14ac:dyDescent="0.2">
      <c r="R1938">
        <v>47315</v>
      </c>
      <c r="S1938" t="str" cm="1">
        <f t="array" ref="S1938">_xlfn.IFS(
             (R1938&lt;10000),"&lt; 10,000",
    AND(R1938&gt;=10000, R1938&lt;30000),"10,000 - 30,000",
    AND(R1938&gt;=30000, R1938&lt;60000),"30,000 - 60,000",
             (R1938&gt;60000),"&gt; 60,000"
)</f>
        <v>30,000 - 60,000</v>
      </c>
    </row>
    <row r="1939" spans="18:19" x14ac:dyDescent="0.2">
      <c r="R1939">
        <v>295843</v>
      </c>
      <c r="S1939" t="str" cm="1">
        <f t="array" ref="S1939">_xlfn.IFS(
             (R1939&lt;10000),"&lt; 10,000",
    AND(R1939&gt;=10000, R1939&lt;30000),"10,000 - 30,000",
    AND(R1939&gt;=30000, R1939&lt;60000),"30,000 - 60,000",
             (R1939&gt;60000),"&gt; 60,000"
)</f>
        <v>&gt; 60,000</v>
      </c>
    </row>
    <row r="1940" spans="18:19" x14ac:dyDescent="0.2">
      <c r="R1940">
        <v>132867</v>
      </c>
      <c r="S1940" t="str" cm="1">
        <f t="array" ref="S1940">_xlfn.IFS(
             (R1940&lt;10000),"&lt; 10,000",
    AND(R1940&gt;=10000, R1940&lt;30000),"10,000 - 30,000",
    AND(R1940&gt;=30000, R1940&lt;60000),"30,000 - 60,000",
             (R1940&gt;60000),"&gt; 60,000"
)</f>
        <v>&gt; 60,000</v>
      </c>
    </row>
    <row r="1941" spans="18:19" x14ac:dyDescent="0.2">
      <c r="R1941">
        <v>80426</v>
      </c>
      <c r="S1941" t="str" cm="1">
        <f t="array" ref="S1941">_xlfn.IFS(
             (R1941&lt;10000),"&lt; 10,000",
    AND(R1941&gt;=10000, R1941&lt;30000),"10,000 - 30,000",
    AND(R1941&gt;=30000, R1941&lt;60000),"30,000 - 60,000",
             (R1941&gt;60000),"&gt; 60,000"
)</f>
        <v>&gt; 60,000</v>
      </c>
    </row>
    <row r="1942" spans="18:19" x14ac:dyDescent="0.2">
      <c r="R1942">
        <v>187853</v>
      </c>
      <c r="S1942" t="str" cm="1">
        <f t="array" ref="S1942">_xlfn.IFS(
             (R1942&lt;10000),"&lt; 10,000",
    AND(R1942&gt;=10000, R1942&lt;30000),"10,000 - 30,000",
    AND(R1942&gt;=30000, R1942&lt;60000),"30,000 - 60,000",
             (R1942&gt;60000),"&gt; 60,000"
)</f>
        <v>&gt; 60,000</v>
      </c>
    </row>
    <row r="1943" spans="18:19" x14ac:dyDescent="0.2">
      <c r="R1943">
        <v>24620</v>
      </c>
      <c r="S1943" t="str" cm="1">
        <f t="array" ref="S1943">_xlfn.IFS(
             (R1943&lt;10000),"&lt; 10,000",
    AND(R1943&gt;=10000, R1943&lt;30000),"10,000 - 30,000",
    AND(R1943&gt;=30000, R1943&lt;60000),"30,000 - 60,000",
             (R1943&gt;60000),"&gt; 60,000"
)</f>
        <v>10,000 - 30,000</v>
      </c>
    </row>
    <row r="1944" spans="18:19" x14ac:dyDescent="0.2">
      <c r="R1944">
        <v>287534</v>
      </c>
      <c r="S1944" t="str" cm="1">
        <f t="array" ref="S1944">_xlfn.IFS(
             (R1944&lt;10000),"&lt; 10,000",
    AND(R1944&gt;=10000, R1944&lt;30000),"10,000 - 30,000",
    AND(R1944&gt;=30000, R1944&lt;60000),"30,000 - 60,000",
             (R1944&gt;60000),"&gt; 60,000"
)</f>
        <v>&gt; 60,000</v>
      </c>
    </row>
    <row r="1945" spans="18:19" x14ac:dyDescent="0.2">
      <c r="R1945">
        <v>159448</v>
      </c>
      <c r="S1945" t="str" cm="1">
        <f t="array" ref="S1945">_xlfn.IFS(
             (R1945&lt;10000),"&lt; 10,000",
    AND(R1945&gt;=10000, R1945&lt;30000),"10,000 - 30,000",
    AND(R1945&gt;=30000, R1945&lt;60000),"30,000 - 60,000",
             (R1945&gt;60000),"&gt; 60,000"
)</f>
        <v>&gt; 60,000</v>
      </c>
    </row>
    <row r="1946" spans="18:19" x14ac:dyDescent="0.2">
      <c r="R1946">
        <v>242002</v>
      </c>
      <c r="S1946" t="str" cm="1">
        <f t="array" ref="S1946">_xlfn.IFS(
             (R1946&lt;10000),"&lt; 10,000",
    AND(R1946&gt;=10000, R1946&lt;30000),"10,000 - 30,000",
    AND(R1946&gt;=30000, R1946&lt;60000),"30,000 - 60,000",
             (R1946&gt;60000),"&gt; 60,000"
)</f>
        <v>&gt; 60,000</v>
      </c>
    </row>
    <row r="1947" spans="18:19" x14ac:dyDescent="0.2">
      <c r="R1947">
        <v>53796</v>
      </c>
      <c r="S1947" t="str" cm="1">
        <f t="array" ref="S1947">_xlfn.IFS(
             (R1947&lt;10000),"&lt; 10,000",
    AND(R1947&gt;=10000, R1947&lt;30000),"10,000 - 30,000",
    AND(R1947&gt;=30000, R1947&lt;60000),"30,000 - 60,000",
             (R1947&gt;60000),"&gt; 60,000"
)</f>
        <v>30,000 - 60,000</v>
      </c>
    </row>
    <row r="1948" spans="18:19" x14ac:dyDescent="0.2">
      <c r="R1948">
        <v>3214</v>
      </c>
      <c r="S1948" t="str" cm="1">
        <f t="array" ref="S1948">_xlfn.IFS(
             (R1948&lt;10000),"&lt; 10,000",
    AND(R1948&gt;=10000, R1948&lt;30000),"10,000 - 30,000",
    AND(R1948&gt;=30000, R1948&lt;60000),"30,000 - 60,000",
             (R1948&gt;60000),"&gt; 60,000"
)</f>
        <v>&lt; 10,000</v>
      </c>
    </row>
    <row r="1949" spans="18:19" x14ac:dyDescent="0.2">
      <c r="R1949">
        <v>274678</v>
      </c>
      <c r="S1949" t="str" cm="1">
        <f t="array" ref="S1949">_xlfn.IFS(
             (R1949&lt;10000),"&lt; 10,000",
    AND(R1949&gt;=10000, R1949&lt;30000),"10,000 - 30,000",
    AND(R1949&gt;=30000, R1949&lt;60000),"30,000 - 60,000",
             (R1949&gt;60000),"&gt; 60,000"
)</f>
        <v>&gt; 60,000</v>
      </c>
    </row>
    <row r="1950" spans="18:19" x14ac:dyDescent="0.2">
      <c r="R1950">
        <v>196637</v>
      </c>
      <c r="S1950" t="str" cm="1">
        <f t="array" ref="S1950">_xlfn.IFS(
             (R1950&lt;10000),"&lt; 10,000",
    AND(R1950&gt;=10000, R1950&lt;30000),"10,000 - 30,000",
    AND(R1950&gt;=30000, R1950&lt;60000),"30,000 - 60,000",
             (R1950&gt;60000),"&gt; 60,000"
)</f>
        <v>&gt; 60,000</v>
      </c>
    </row>
    <row r="1951" spans="18:19" x14ac:dyDescent="0.2">
      <c r="R1951">
        <v>200557</v>
      </c>
      <c r="S1951" t="str" cm="1">
        <f t="array" ref="S1951">_xlfn.IFS(
             (R1951&lt;10000),"&lt; 10,000",
    AND(R1951&gt;=10000, R1951&lt;30000),"10,000 - 30,000",
    AND(R1951&gt;=30000, R1951&lt;60000),"30,000 - 60,000",
             (R1951&gt;60000),"&gt; 60,000"
)</f>
        <v>&gt; 60,000</v>
      </c>
    </row>
    <row r="1952" spans="18:19" x14ac:dyDescent="0.2">
      <c r="R1952">
        <v>84833</v>
      </c>
      <c r="S1952" t="str" cm="1">
        <f t="array" ref="S1952">_xlfn.IFS(
             (R1952&lt;10000),"&lt; 10,000",
    AND(R1952&gt;=10000, R1952&lt;30000),"10,000 - 30,000",
    AND(R1952&gt;=30000, R1952&lt;60000),"30,000 - 60,000",
             (R1952&gt;60000),"&gt; 60,000"
)</f>
        <v>&gt; 60,000</v>
      </c>
    </row>
    <row r="1953" spans="18:19" x14ac:dyDescent="0.2">
      <c r="R1953">
        <v>259731</v>
      </c>
      <c r="S1953" t="str" cm="1">
        <f t="array" ref="S1953">_xlfn.IFS(
             (R1953&lt;10000),"&lt; 10,000",
    AND(R1953&gt;=10000, R1953&lt;30000),"10,000 - 30,000",
    AND(R1953&gt;=30000, R1953&lt;60000),"30,000 - 60,000",
             (R1953&gt;60000),"&gt; 60,000"
)</f>
        <v>&gt; 60,000</v>
      </c>
    </row>
    <row r="1954" spans="18:19" x14ac:dyDescent="0.2">
      <c r="R1954">
        <v>240972</v>
      </c>
      <c r="S1954" t="str" cm="1">
        <f t="array" ref="S1954">_xlfn.IFS(
             (R1954&lt;10000),"&lt; 10,000",
    AND(R1954&gt;=10000, R1954&lt;30000),"10,000 - 30,000",
    AND(R1954&gt;=30000, R1954&lt;60000),"30,000 - 60,000",
             (R1954&gt;60000),"&gt; 60,000"
)</f>
        <v>&gt; 60,000</v>
      </c>
    </row>
    <row r="1955" spans="18:19" x14ac:dyDescent="0.2">
      <c r="R1955">
        <v>271069</v>
      </c>
      <c r="S1955" t="str" cm="1">
        <f t="array" ref="S1955">_xlfn.IFS(
             (R1955&lt;10000),"&lt; 10,000",
    AND(R1955&gt;=10000, R1955&lt;30000),"10,000 - 30,000",
    AND(R1955&gt;=30000, R1955&lt;60000),"30,000 - 60,000",
             (R1955&gt;60000),"&gt; 60,000"
)</f>
        <v>&gt; 60,000</v>
      </c>
    </row>
    <row r="1956" spans="18:19" x14ac:dyDescent="0.2">
      <c r="R1956">
        <v>197991</v>
      </c>
      <c r="S1956" t="str" cm="1">
        <f t="array" ref="S1956">_xlfn.IFS(
             (R1956&lt;10000),"&lt; 10,000",
    AND(R1956&gt;=10000, R1956&lt;30000),"10,000 - 30,000",
    AND(R1956&gt;=30000, R1956&lt;60000),"30,000 - 60,000",
             (R1956&gt;60000),"&gt; 60,000"
)</f>
        <v>&gt; 60,000</v>
      </c>
    </row>
    <row r="1957" spans="18:19" x14ac:dyDescent="0.2">
      <c r="R1957">
        <v>141669</v>
      </c>
      <c r="S1957" t="str" cm="1">
        <f t="array" ref="S1957">_xlfn.IFS(
             (R1957&lt;10000),"&lt; 10,000",
    AND(R1957&gt;=10000, R1957&lt;30000),"10,000 - 30,000",
    AND(R1957&gt;=30000, R1957&lt;60000),"30,000 - 60,000",
             (R1957&gt;60000),"&gt; 60,000"
)</f>
        <v>&gt; 60,000</v>
      </c>
    </row>
    <row r="1958" spans="18:19" x14ac:dyDescent="0.2">
      <c r="R1958">
        <v>266566</v>
      </c>
      <c r="S1958" t="str" cm="1">
        <f t="array" ref="S1958">_xlfn.IFS(
             (R1958&lt;10000),"&lt; 10,000",
    AND(R1958&gt;=10000, R1958&lt;30000),"10,000 - 30,000",
    AND(R1958&gt;=30000, R1958&lt;60000),"30,000 - 60,000",
             (R1958&gt;60000),"&gt; 60,000"
)</f>
        <v>&gt; 60,000</v>
      </c>
    </row>
    <row r="1959" spans="18:19" x14ac:dyDescent="0.2">
      <c r="R1959">
        <v>265824</v>
      </c>
      <c r="S1959" t="str" cm="1">
        <f t="array" ref="S1959">_xlfn.IFS(
             (R1959&lt;10000),"&lt; 10,000",
    AND(R1959&gt;=10000, R1959&lt;30000),"10,000 - 30,000",
    AND(R1959&gt;=30000, R1959&lt;60000),"30,000 - 60,000",
             (R1959&gt;60000),"&gt; 60,000"
)</f>
        <v>&gt; 60,000</v>
      </c>
    </row>
    <row r="1960" spans="18:19" x14ac:dyDescent="0.2">
      <c r="R1960">
        <v>94668</v>
      </c>
      <c r="S1960" t="str" cm="1">
        <f t="array" ref="S1960">_xlfn.IFS(
             (R1960&lt;10000),"&lt; 10,000",
    AND(R1960&gt;=10000, R1960&lt;30000),"10,000 - 30,000",
    AND(R1960&gt;=30000, R1960&lt;60000),"30,000 - 60,000",
             (R1960&gt;60000),"&gt; 60,000"
)</f>
        <v>&gt; 60,000</v>
      </c>
    </row>
    <row r="1961" spans="18:19" x14ac:dyDescent="0.2">
      <c r="R1961">
        <v>112242</v>
      </c>
      <c r="S1961" t="str" cm="1">
        <f t="array" ref="S1961">_xlfn.IFS(
             (R1961&lt;10000),"&lt; 10,000",
    AND(R1961&gt;=10000, R1961&lt;30000),"10,000 - 30,000",
    AND(R1961&gt;=30000, R1961&lt;60000),"30,000 - 60,000",
             (R1961&gt;60000),"&gt; 60,000"
)</f>
        <v>&gt; 60,000</v>
      </c>
    </row>
    <row r="1962" spans="18:19" x14ac:dyDescent="0.2">
      <c r="R1962">
        <v>213200</v>
      </c>
      <c r="S1962" t="str" cm="1">
        <f t="array" ref="S1962">_xlfn.IFS(
             (R1962&lt;10000),"&lt; 10,000",
    AND(R1962&gt;=10000, R1962&lt;30000),"10,000 - 30,000",
    AND(R1962&gt;=30000, R1962&lt;60000),"30,000 - 60,000",
             (R1962&gt;60000),"&gt; 60,000"
)</f>
        <v>&gt; 60,000</v>
      </c>
    </row>
    <row r="1963" spans="18:19" x14ac:dyDescent="0.2">
      <c r="R1963">
        <v>42849</v>
      </c>
      <c r="S1963" t="str" cm="1">
        <f t="array" ref="S1963">_xlfn.IFS(
             (R1963&lt;10000),"&lt; 10,000",
    AND(R1963&gt;=10000, R1963&lt;30000),"10,000 - 30,000",
    AND(R1963&gt;=30000, R1963&lt;60000),"30,000 - 60,000",
             (R1963&gt;60000),"&gt; 60,000"
)</f>
        <v>30,000 - 60,000</v>
      </c>
    </row>
    <row r="1964" spans="18:19" x14ac:dyDescent="0.2">
      <c r="R1964">
        <v>114519</v>
      </c>
      <c r="S1964" t="str" cm="1">
        <f t="array" ref="S1964">_xlfn.IFS(
             (R1964&lt;10000),"&lt; 10,000",
    AND(R1964&gt;=10000, R1964&lt;30000),"10,000 - 30,000",
    AND(R1964&gt;=30000, R1964&lt;60000),"30,000 - 60,000",
             (R1964&gt;60000),"&gt; 60,000"
)</f>
        <v>&gt; 60,000</v>
      </c>
    </row>
    <row r="1965" spans="18:19" x14ac:dyDescent="0.2">
      <c r="R1965">
        <v>105124</v>
      </c>
      <c r="S1965" t="str" cm="1">
        <f t="array" ref="S1965">_xlfn.IFS(
             (R1965&lt;10000),"&lt; 10,000",
    AND(R1965&gt;=10000, R1965&lt;30000),"10,000 - 30,000",
    AND(R1965&gt;=30000, R1965&lt;60000),"30,000 - 60,000",
             (R1965&gt;60000),"&gt; 60,000"
)</f>
        <v>&gt; 60,000</v>
      </c>
    </row>
    <row r="1966" spans="18:19" x14ac:dyDescent="0.2">
      <c r="R1966">
        <v>181873</v>
      </c>
      <c r="S1966" t="str" cm="1">
        <f t="array" ref="S1966">_xlfn.IFS(
             (R1966&lt;10000),"&lt; 10,000",
    AND(R1966&gt;=10000, R1966&lt;30000),"10,000 - 30,000",
    AND(R1966&gt;=30000, R1966&lt;60000),"30,000 - 60,000",
             (R1966&gt;60000),"&gt; 60,000"
)</f>
        <v>&gt; 60,000</v>
      </c>
    </row>
    <row r="1967" spans="18:19" x14ac:dyDescent="0.2">
      <c r="R1967">
        <v>271568</v>
      </c>
      <c r="S1967" t="str" cm="1">
        <f t="array" ref="S1967">_xlfn.IFS(
             (R1967&lt;10000),"&lt; 10,000",
    AND(R1967&gt;=10000, R1967&lt;30000),"10,000 - 30,000",
    AND(R1967&gt;=30000, R1967&lt;60000),"30,000 - 60,000",
             (R1967&gt;60000),"&gt; 60,000"
)</f>
        <v>&gt; 60,000</v>
      </c>
    </row>
    <row r="1968" spans="18:19" x14ac:dyDescent="0.2">
      <c r="R1968">
        <v>112186</v>
      </c>
      <c r="S1968" t="str" cm="1">
        <f t="array" ref="S1968">_xlfn.IFS(
             (R1968&lt;10000),"&lt; 10,000",
    AND(R1968&gt;=10000, R1968&lt;30000),"10,000 - 30,000",
    AND(R1968&gt;=30000, R1968&lt;60000),"30,000 - 60,000",
             (R1968&gt;60000),"&gt; 60,000"
)</f>
        <v>&gt; 60,000</v>
      </c>
    </row>
    <row r="1969" spans="18:19" x14ac:dyDescent="0.2">
      <c r="R1969">
        <v>42008</v>
      </c>
      <c r="S1969" t="str" cm="1">
        <f t="array" ref="S1969">_xlfn.IFS(
             (R1969&lt;10000),"&lt; 10,000",
    AND(R1969&gt;=10000, R1969&lt;30000),"10,000 - 30,000",
    AND(R1969&gt;=30000, R1969&lt;60000),"30,000 - 60,000",
             (R1969&gt;60000),"&gt; 60,000"
)</f>
        <v>30,000 - 60,000</v>
      </c>
    </row>
    <row r="1970" spans="18:19" x14ac:dyDescent="0.2">
      <c r="R1970">
        <v>286041</v>
      </c>
      <c r="S1970" t="str" cm="1">
        <f t="array" ref="S1970">_xlfn.IFS(
             (R1970&lt;10000),"&lt; 10,000",
    AND(R1970&gt;=10000, R1970&lt;30000),"10,000 - 30,000",
    AND(R1970&gt;=30000, R1970&lt;60000),"30,000 - 60,000",
             (R1970&gt;60000),"&gt; 60,000"
)</f>
        <v>&gt; 60,000</v>
      </c>
    </row>
    <row r="1971" spans="18:19" x14ac:dyDescent="0.2">
      <c r="R1971">
        <v>156622</v>
      </c>
      <c r="S1971" t="str" cm="1">
        <f t="array" ref="S1971">_xlfn.IFS(
             (R1971&lt;10000),"&lt; 10,000",
    AND(R1971&gt;=10000, R1971&lt;30000),"10,000 - 30,000",
    AND(R1971&gt;=30000, R1971&lt;60000),"30,000 - 60,000",
             (R1971&gt;60000),"&gt; 60,000"
)</f>
        <v>&gt; 60,000</v>
      </c>
    </row>
    <row r="1972" spans="18:19" x14ac:dyDescent="0.2">
      <c r="R1972">
        <v>31309</v>
      </c>
      <c r="S1972" t="str" cm="1">
        <f t="array" ref="S1972">_xlfn.IFS(
             (R1972&lt;10000),"&lt; 10,000",
    AND(R1972&gt;=10000, R1972&lt;30000),"10,000 - 30,000",
    AND(R1972&gt;=30000, R1972&lt;60000),"30,000 - 60,000",
             (R1972&gt;60000),"&gt; 60,000"
)</f>
        <v>30,000 - 60,000</v>
      </c>
    </row>
    <row r="1973" spans="18:19" x14ac:dyDescent="0.2">
      <c r="R1973">
        <v>112165</v>
      </c>
      <c r="S1973" t="str" cm="1">
        <f t="array" ref="S1973">_xlfn.IFS(
             (R1973&lt;10000),"&lt; 10,000",
    AND(R1973&gt;=10000, R1973&lt;30000),"10,000 - 30,000",
    AND(R1973&gt;=30000, R1973&lt;60000),"30,000 - 60,000",
             (R1973&gt;60000),"&gt; 60,000"
)</f>
        <v>&gt; 60,000</v>
      </c>
    </row>
    <row r="1974" spans="18:19" x14ac:dyDescent="0.2">
      <c r="R1974">
        <v>125102</v>
      </c>
      <c r="S1974" t="str" cm="1">
        <f t="array" ref="S1974">_xlfn.IFS(
             (R1974&lt;10000),"&lt; 10,000",
    AND(R1974&gt;=10000, R1974&lt;30000),"10,000 - 30,000",
    AND(R1974&gt;=30000, R1974&lt;60000),"30,000 - 60,000",
             (R1974&gt;60000),"&gt; 60,000"
)</f>
        <v>&gt; 60,000</v>
      </c>
    </row>
    <row r="1975" spans="18:19" x14ac:dyDescent="0.2">
      <c r="R1975">
        <v>34636</v>
      </c>
      <c r="S1975" t="str" cm="1">
        <f t="array" ref="S1975">_xlfn.IFS(
             (R1975&lt;10000),"&lt; 10,000",
    AND(R1975&gt;=10000, R1975&lt;30000),"10,000 - 30,000",
    AND(R1975&gt;=30000, R1975&lt;60000),"30,000 - 60,000",
             (R1975&gt;60000),"&gt; 60,000"
)</f>
        <v>30,000 - 60,000</v>
      </c>
    </row>
    <row r="1976" spans="18:19" x14ac:dyDescent="0.2">
      <c r="R1976">
        <v>188995</v>
      </c>
      <c r="S1976" t="str" cm="1">
        <f t="array" ref="S1976">_xlfn.IFS(
             (R1976&lt;10000),"&lt; 10,000",
    AND(R1976&gt;=10000, R1976&lt;30000),"10,000 - 30,000",
    AND(R1976&gt;=30000, R1976&lt;60000),"30,000 - 60,000",
             (R1976&gt;60000),"&gt; 60,000"
)</f>
        <v>&gt; 60,000</v>
      </c>
    </row>
    <row r="1977" spans="18:19" x14ac:dyDescent="0.2">
      <c r="R1977">
        <v>162517</v>
      </c>
      <c r="S1977" t="str" cm="1">
        <f t="array" ref="S1977">_xlfn.IFS(
             (R1977&lt;10000),"&lt; 10,000",
    AND(R1977&gt;=10000, R1977&lt;30000),"10,000 - 30,000",
    AND(R1977&gt;=30000, R1977&lt;60000),"30,000 - 60,000",
             (R1977&gt;60000),"&gt; 60,000"
)</f>
        <v>&gt; 60,000</v>
      </c>
    </row>
    <row r="1978" spans="18:19" x14ac:dyDescent="0.2">
      <c r="R1978">
        <v>113336</v>
      </c>
      <c r="S1978" t="str" cm="1">
        <f t="array" ref="S1978">_xlfn.IFS(
             (R1978&lt;10000),"&lt; 10,000",
    AND(R1978&gt;=10000, R1978&lt;30000),"10,000 - 30,000",
    AND(R1978&gt;=30000, R1978&lt;60000),"30,000 - 60,000",
             (R1978&gt;60000),"&gt; 60,000"
)</f>
        <v>&gt; 60,000</v>
      </c>
    </row>
    <row r="1979" spans="18:19" x14ac:dyDescent="0.2">
      <c r="R1979">
        <v>22913</v>
      </c>
      <c r="S1979" t="str" cm="1">
        <f t="array" ref="S1979">_xlfn.IFS(
             (R1979&lt;10000),"&lt; 10,000",
    AND(R1979&gt;=10000, R1979&lt;30000),"10,000 - 30,000",
    AND(R1979&gt;=30000, R1979&lt;60000),"30,000 - 60,000",
             (R1979&gt;60000),"&gt; 60,000"
)</f>
        <v>10,000 - 30,000</v>
      </c>
    </row>
    <row r="1980" spans="18:19" x14ac:dyDescent="0.2">
      <c r="R1980">
        <v>293559</v>
      </c>
      <c r="S1980" t="str" cm="1">
        <f t="array" ref="S1980">_xlfn.IFS(
             (R1980&lt;10000),"&lt; 10,000",
    AND(R1980&gt;=10000, R1980&lt;30000),"10,000 - 30,000",
    AND(R1980&gt;=30000, R1980&lt;60000),"30,000 - 60,000",
             (R1980&gt;60000),"&gt; 60,000"
)</f>
        <v>&gt; 60,000</v>
      </c>
    </row>
    <row r="1981" spans="18:19" x14ac:dyDescent="0.2">
      <c r="R1981">
        <v>175145</v>
      </c>
      <c r="S1981" t="str" cm="1">
        <f t="array" ref="S1981">_xlfn.IFS(
             (R1981&lt;10000),"&lt; 10,000",
    AND(R1981&gt;=10000, R1981&lt;30000),"10,000 - 30,000",
    AND(R1981&gt;=30000, R1981&lt;60000),"30,000 - 60,000",
             (R1981&gt;60000),"&gt; 60,000"
)</f>
        <v>&gt; 60,000</v>
      </c>
    </row>
    <row r="1982" spans="18:19" x14ac:dyDescent="0.2">
      <c r="R1982">
        <v>276921</v>
      </c>
      <c r="S1982" t="str" cm="1">
        <f t="array" ref="S1982">_xlfn.IFS(
             (R1982&lt;10000),"&lt; 10,000",
    AND(R1982&gt;=10000, R1982&lt;30000),"10,000 - 30,000",
    AND(R1982&gt;=30000, R1982&lt;60000),"30,000 - 60,000",
             (R1982&gt;60000),"&gt; 60,000"
)</f>
        <v>&gt; 60,000</v>
      </c>
    </row>
    <row r="1983" spans="18:19" x14ac:dyDescent="0.2">
      <c r="R1983">
        <v>297597</v>
      </c>
      <c r="S1983" t="str" cm="1">
        <f t="array" ref="S1983">_xlfn.IFS(
             (R1983&lt;10000),"&lt; 10,000",
    AND(R1983&gt;=10000, R1983&lt;30000),"10,000 - 30,000",
    AND(R1983&gt;=30000, R1983&lt;60000),"30,000 - 60,000",
             (R1983&gt;60000),"&gt; 60,000"
)</f>
        <v>&gt; 60,000</v>
      </c>
    </row>
    <row r="1984" spans="18:19" x14ac:dyDescent="0.2">
      <c r="R1984">
        <v>55525</v>
      </c>
      <c r="S1984" t="str" cm="1">
        <f t="array" ref="S1984">_xlfn.IFS(
             (R1984&lt;10000),"&lt; 10,000",
    AND(R1984&gt;=10000, R1984&lt;30000),"10,000 - 30,000",
    AND(R1984&gt;=30000, R1984&lt;60000),"30,000 - 60,000",
             (R1984&gt;60000),"&gt; 60,000"
)</f>
        <v>30,000 - 60,000</v>
      </c>
    </row>
    <row r="1985" spans="18:19" x14ac:dyDescent="0.2">
      <c r="R1985">
        <v>221213</v>
      </c>
      <c r="S1985" t="str" cm="1">
        <f t="array" ref="S1985">_xlfn.IFS(
             (R1985&lt;10000),"&lt; 10,000",
    AND(R1985&gt;=10000, R1985&lt;30000),"10,000 - 30,000",
    AND(R1985&gt;=30000, R1985&lt;60000),"30,000 - 60,000",
             (R1985&gt;60000),"&gt; 60,000"
)</f>
        <v>&gt; 60,000</v>
      </c>
    </row>
    <row r="1986" spans="18:19" x14ac:dyDescent="0.2">
      <c r="R1986">
        <v>83483</v>
      </c>
      <c r="S1986" t="str" cm="1">
        <f t="array" ref="S1986">_xlfn.IFS(
             (R1986&lt;10000),"&lt; 10,000",
    AND(R1986&gt;=10000, R1986&lt;30000),"10,000 - 30,000",
    AND(R1986&gt;=30000, R1986&lt;60000),"30,000 - 60,000",
             (R1986&gt;60000),"&gt; 60,000"
)</f>
        <v>&gt; 60,000</v>
      </c>
    </row>
    <row r="1987" spans="18:19" x14ac:dyDescent="0.2">
      <c r="R1987">
        <v>122439</v>
      </c>
      <c r="S1987" t="str" cm="1">
        <f t="array" ref="S1987">_xlfn.IFS(
             (R1987&lt;10000),"&lt; 10,000",
    AND(R1987&gt;=10000, R1987&lt;30000),"10,000 - 30,000",
    AND(R1987&gt;=30000, R1987&lt;60000),"30,000 - 60,000",
             (R1987&gt;60000),"&gt; 60,000"
)</f>
        <v>&gt; 60,000</v>
      </c>
    </row>
    <row r="1988" spans="18:19" x14ac:dyDescent="0.2">
      <c r="R1988">
        <v>216957</v>
      </c>
      <c r="S1988" t="str" cm="1">
        <f t="array" ref="S1988">_xlfn.IFS(
             (R1988&lt;10000),"&lt; 10,000",
    AND(R1988&gt;=10000, R1988&lt;30000),"10,000 - 30,000",
    AND(R1988&gt;=30000, R1988&lt;60000),"30,000 - 60,000",
             (R1988&gt;60000),"&gt; 60,000"
)</f>
        <v>&gt; 60,000</v>
      </c>
    </row>
    <row r="1989" spans="18:19" x14ac:dyDescent="0.2">
      <c r="R1989">
        <v>139937</v>
      </c>
      <c r="S1989" t="str" cm="1">
        <f t="array" ref="S1989">_xlfn.IFS(
             (R1989&lt;10000),"&lt; 10,000",
    AND(R1989&gt;=10000, R1989&lt;30000),"10,000 - 30,000",
    AND(R1989&gt;=30000, R1989&lt;60000),"30,000 - 60,000",
             (R1989&gt;60000),"&gt; 60,000"
)</f>
        <v>&gt; 60,000</v>
      </c>
    </row>
    <row r="1990" spans="18:19" x14ac:dyDescent="0.2">
      <c r="R1990">
        <v>209358</v>
      </c>
      <c r="S1990" t="str" cm="1">
        <f t="array" ref="S1990">_xlfn.IFS(
             (R1990&lt;10000),"&lt; 10,000",
    AND(R1990&gt;=10000, R1990&lt;30000),"10,000 - 30,000",
    AND(R1990&gt;=30000, R1990&lt;60000),"30,000 - 60,000",
             (R1990&gt;60000),"&gt; 60,000"
)</f>
        <v>&gt; 60,000</v>
      </c>
    </row>
    <row r="1991" spans="18:19" x14ac:dyDescent="0.2">
      <c r="R1991">
        <v>224114</v>
      </c>
      <c r="S1991" t="str" cm="1">
        <f t="array" ref="S1991">_xlfn.IFS(
             (R1991&lt;10000),"&lt; 10,000",
    AND(R1991&gt;=10000, R1991&lt;30000),"10,000 - 30,000",
    AND(R1991&gt;=30000, R1991&lt;60000),"30,000 - 60,000",
             (R1991&gt;60000),"&gt; 60,000"
)</f>
        <v>&gt; 60,000</v>
      </c>
    </row>
    <row r="1992" spans="18:19" x14ac:dyDescent="0.2">
      <c r="R1992">
        <v>110879</v>
      </c>
      <c r="S1992" t="str" cm="1">
        <f t="array" ref="S1992">_xlfn.IFS(
             (R1992&lt;10000),"&lt; 10,000",
    AND(R1992&gt;=10000, R1992&lt;30000),"10,000 - 30,000",
    AND(R1992&gt;=30000, R1992&lt;60000),"30,000 - 60,000",
             (R1992&gt;60000),"&gt; 60,000"
)</f>
        <v>&gt; 60,000</v>
      </c>
    </row>
    <row r="1993" spans="18:19" x14ac:dyDescent="0.2">
      <c r="R1993">
        <v>124573</v>
      </c>
      <c r="S1993" t="str" cm="1">
        <f t="array" ref="S1993">_xlfn.IFS(
             (R1993&lt;10000),"&lt; 10,000",
    AND(R1993&gt;=10000, R1993&lt;30000),"10,000 - 30,000",
    AND(R1993&gt;=30000, R1993&lt;60000),"30,000 - 60,000",
             (R1993&gt;60000),"&gt; 60,000"
)</f>
        <v>&gt; 60,000</v>
      </c>
    </row>
    <row r="1994" spans="18:19" x14ac:dyDescent="0.2">
      <c r="R1994">
        <v>40779</v>
      </c>
      <c r="S1994" t="str" cm="1">
        <f t="array" ref="S1994">_xlfn.IFS(
             (R1994&lt;10000),"&lt; 10,000",
    AND(R1994&gt;=10000, R1994&lt;30000),"10,000 - 30,000",
    AND(R1994&gt;=30000, R1994&lt;60000),"30,000 - 60,000",
             (R1994&gt;60000),"&gt; 60,000"
)</f>
        <v>30,000 - 60,000</v>
      </c>
    </row>
    <row r="1995" spans="18:19" x14ac:dyDescent="0.2">
      <c r="R1995">
        <v>83450</v>
      </c>
      <c r="S1995" t="str" cm="1">
        <f t="array" ref="S1995">_xlfn.IFS(
             (R1995&lt;10000),"&lt; 10,000",
    AND(R1995&gt;=10000, R1995&lt;30000),"10,000 - 30,000",
    AND(R1995&gt;=30000, R1995&lt;60000),"30,000 - 60,000",
             (R1995&gt;60000),"&gt; 60,000"
)</f>
        <v>&gt; 60,000</v>
      </c>
    </row>
    <row r="1996" spans="18:19" x14ac:dyDescent="0.2">
      <c r="R1996">
        <v>75435</v>
      </c>
      <c r="S1996" t="str" cm="1">
        <f t="array" ref="S1996">_xlfn.IFS(
             (R1996&lt;10000),"&lt; 10,000",
    AND(R1996&gt;=10000, R1996&lt;30000),"10,000 - 30,000",
    AND(R1996&gt;=30000, R1996&lt;60000),"30,000 - 60,000",
             (R1996&gt;60000),"&gt; 60,000"
)</f>
        <v>&gt; 60,000</v>
      </c>
    </row>
    <row r="1997" spans="18:19" x14ac:dyDescent="0.2">
      <c r="R1997">
        <v>216123</v>
      </c>
      <c r="S1997" t="str" cm="1">
        <f t="array" ref="S1997">_xlfn.IFS(
             (R1997&lt;10000),"&lt; 10,000",
    AND(R1997&gt;=10000, R1997&lt;30000),"10,000 - 30,000",
    AND(R1997&gt;=30000, R1997&lt;60000),"30,000 - 60,000",
             (R1997&gt;60000),"&gt; 60,000"
)</f>
        <v>&gt; 60,000</v>
      </c>
    </row>
    <row r="1998" spans="18:19" x14ac:dyDescent="0.2">
      <c r="R1998">
        <v>229816</v>
      </c>
      <c r="S1998" t="str" cm="1">
        <f t="array" ref="S1998">_xlfn.IFS(
             (R1998&lt;10000),"&lt; 10,000",
    AND(R1998&gt;=10000, R1998&lt;30000),"10,000 - 30,000",
    AND(R1998&gt;=30000, R1998&lt;60000),"30,000 - 60,000",
             (R1998&gt;60000),"&gt; 60,000"
)</f>
        <v>&gt; 60,000</v>
      </c>
    </row>
    <row r="1999" spans="18:19" x14ac:dyDescent="0.2">
      <c r="R1999">
        <v>278310</v>
      </c>
      <c r="S1999" t="str" cm="1">
        <f t="array" ref="S1999">_xlfn.IFS(
             (R1999&lt;10000),"&lt; 10,000",
    AND(R1999&gt;=10000, R1999&lt;30000),"10,000 - 30,000",
    AND(R1999&gt;=30000, R1999&lt;60000),"30,000 - 60,000",
             (R1999&gt;60000),"&gt; 60,000"
)</f>
        <v>&gt; 60,000</v>
      </c>
    </row>
    <row r="2000" spans="18:19" x14ac:dyDescent="0.2">
      <c r="R2000">
        <v>196545</v>
      </c>
      <c r="S2000" t="str" cm="1">
        <f t="array" ref="S2000">_xlfn.IFS(
             (R2000&lt;10000),"&lt; 10,000",
    AND(R2000&gt;=10000, R2000&lt;30000),"10,000 - 30,000",
    AND(R2000&gt;=30000, R2000&lt;60000),"30,000 - 60,000",
             (R2000&gt;60000),"&gt; 60,000"
)</f>
        <v>&gt; 60,000</v>
      </c>
    </row>
    <row r="2001" spans="18:19" x14ac:dyDescent="0.2">
      <c r="R2001">
        <v>185073</v>
      </c>
      <c r="S2001" t="str" cm="1">
        <f t="array" ref="S2001">_xlfn.IFS(
             (R2001&lt;10000),"&lt; 10,000",
    AND(R2001&gt;=10000, R2001&lt;30000),"10,000 - 30,000",
    AND(R2001&gt;=30000, R2001&lt;60000),"30,000 - 60,000",
             (R2001&gt;60000),"&gt; 60,000"
)</f>
        <v>&gt; 60,000</v>
      </c>
    </row>
    <row r="2002" spans="18:19" x14ac:dyDescent="0.2">
      <c r="R2002">
        <v>259968</v>
      </c>
      <c r="S2002" t="str" cm="1">
        <f t="array" ref="S2002">_xlfn.IFS(
             (R2002&lt;10000),"&lt; 10,000",
    AND(R2002&gt;=10000, R2002&lt;30000),"10,000 - 30,000",
    AND(R2002&gt;=30000, R2002&lt;60000),"30,000 - 60,000",
             (R2002&gt;60000),"&gt; 60,000"
)</f>
        <v>&gt; 60,000</v>
      </c>
    </row>
    <row r="2003" spans="18:19" x14ac:dyDescent="0.2">
      <c r="R2003">
        <v>103894</v>
      </c>
      <c r="S2003" t="str" cm="1">
        <f t="array" ref="S2003">_xlfn.IFS(
             (R2003&lt;10000),"&lt; 10,000",
    AND(R2003&gt;=10000, R2003&lt;30000),"10,000 - 30,000",
    AND(R2003&gt;=30000, R2003&lt;60000),"30,000 - 60,000",
             (R2003&gt;60000),"&gt; 60,000"
)</f>
        <v>&gt; 60,000</v>
      </c>
    </row>
    <row r="2004" spans="18:19" x14ac:dyDescent="0.2">
      <c r="R2004">
        <v>143584</v>
      </c>
      <c r="S2004" t="str" cm="1">
        <f t="array" ref="S2004">_xlfn.IFS(
             (R2004&lt;10000),"&lt; 10,000",
    AND(R2004&gt;=10000, R2004&lt;30000),"10,000 - 30,000",
    AND(R2004&gt;=30000, R2004&lt;60000),"30,000 - 60,000",
             (R2004&gt;60000),"&gt; 60,000"
)</f>
        <v>&gt; 60,000</v>
      </c>
    </row>
    <row r="2005" spans="18:19" x14ac:dyDescent="0.2">
      <c r="R2005">
        <v>167567</v>
      </c>
      <c r="S2005" t="str" cm="1">
        <f t="array" ref="S2005">_xlfn.IFS(
             (R2005&lt;10000),"&lt; 10,000",
    AND(R2005&gt;=10000, R2005&lt;30000),"10,000 - 30,000",
    AND(R2005&gt;=30000, R2005&lt;60000),"30,000 - 60,000",
             (R2005&gt;60000),"&gt; 60,000"
)</f>
        <v>&gt; 60,000</v>
      </c>
    </row>
    <row r="2006" spans="18:19" x14ac:dyDescent="0.2">
      <c r="R2006">
        <v>182859</v>
      </c>
      <c r="S2006" t="str" cm="1">
        <f t="array" ref="S2006">_xlfn.IFS(
             (R2006&lt;10000),"&lt; 10,000",
    AND(R2006&gt;=10000, R2006&lt;30000),"10,000 - 30,000",
    AND(R2006&gt;=30000, R2006&lt;60000),"30,000 - 60,000",
             (R2006&gt;60000),"&gt; 60,000"
)</f>
        <v>&gt; 60,000</v>
      </c>
    </row>
    <row r="2007" spans="18:19" x14ac:dyDescent="0.2">
      <c r="R2007">
        <v>163639</v>
      </c>
      <c r="S2007" t="str" cm="1">
        <f t="array" ref="S2007">_xlfn.IFS(
             (R2007&lt;10000),"&lt; 10,000",
    AND(R2007&gt;=10000, R2007&lt;30000),"10,000 - 30,000",
    AND(R2007&gt;=30000, R2007&lt;60000),"30,000 - 60,000",
             (R2007&gt;60000),"&gt; 60,000"
)</f>
        <v>&gt; 60,000</v>
      </c>
    </row>
    <row r="2008" spans="18:19" x14ac:dyDescent="0.2">
      <c r="R2008">
        <v>181025</v>
      </c>
      <c r="S2008" t="str" cm="1">
        <f t="array" ref="S2008">_xlfn.IFS(
             (R2008&lt;10000),"&lt; 10,000",
    AND(R2008&gt;=10000, R2008&lt;30000),"10,000 - 30,000",
    AND(R2008&gt;=30000, R2008&lt;60000),"30,000 - 60,000",
             (R2008&gt;60000),"&gt; 60,000"
)</f>
        <v>&gt; 60,000</v>
      </c>
    </row>
    <row r="2009" spans="18:19" x14ac:dyDescent="0.2">
      <c r="R2009">
        <v>231368</v>
      </c>
      <c r="S2009" t="str" cm="1">
        <f t="array" ref="S2009">_xlfn.IFS(
             (R2009&lt;10000),"&lt; 10,000",
    AND(R2009&gt;=10000, R2009&lt;30000),"10,000 - 30,000",
    AND(R2009&gt;=30000, R2009&lt;60000),"30,000 - 60,000",
             (R2009&gt;60000),"&gt; 60,000"
)</f>
        <v>&gt; 60,000</v>
      </c>
    </row>
    <row r="2010" spans="18:19" x14ac:dyDescent="0.2">
      <c r="R2010">
        <v>281563</v>
      </c>
      <c r="S2010" t="str" cm="1">
        <f t="array" ref="S2010">_xlfn.IFS(
             (R2010&lt;10000),"&lt; 10,000",
    AND(R2010&gt;=10000, R2010&lt;30000),"10,000 - 30,000",
    AND(R2010&gt;=30000, R2010&lt;60000),"30,000 - 60,000",
             (R2010&gt;60000),"&gt; 60,000"
)</f>
        <v>&gt; 60,000</v>
      </c>
    </row>
    <row r="2011" spans="18:19" x14ac:dyDescent="0.2">
      <c r="R2011">
        <v>61680</v>
      </c>
      <c r="S2011" t="str" cm="1">
        <f t="array" ref="S2011">_xlfn.IFS(
             (R2011&lt;10000),"&lt; 10,000",
    AND(R2011&gt;=10000, R2011&lt;30000),"10,000 - 30,000",
    AND(R2011&gt;=30000, R2011&lt;60000),"30,000 - 60,000",
             (R2011&gt;60000),"&gt; 60,000"
)</f>
        <v>&gt; 60,000</v>
      </c>
    </row>
    <row r="2012" spans="18:19" x14ac:dyDescent="0.2">
      <c r="R2012">
        <v>121063</v>
      </c>
      <c r="S2012" t="str" cm="1">
        <f t="array" ref="S2012">_xlfn.IFS(
             (R2012&lt;10000),"&lt; 10,000",
    AND(R2012&gt;=10000, R2012&lt;30000),"10,000 - 30,000",
    AND(R2012&gt;=30000, R2012&lt;60000),"30,000 - 60,000",
             (R2012&gt;60000),"&gt; 60,000"
)</f>
        <v>&gt; 60,000</v>
      </c>
    </row>
    <row r="2013" spans="18:19" x14ac:dyDescent="0.2">
      <c r="R2013">
        <v>292022</v>
      </c>
      <c r="S2013" t="str" cm="1">
        <f t="array" ref="S2013">_xlfn.IFS(
             (R2013&lt;10000),"&lt; 10,000",
    AND(R2013&gt;=10000, R2013&lt;30000),"10,000 - 30,000",
    AND(R2013&gt;=30000, R2013&lt;60000),"30,000 - 60,000",
             (R2013&gt;60000),"&gt; 60,000"
)</f>
        <v>&gt; 60,000</v>
      </c>
    </row>
    <row r="2014" spans="18:19" x14ac:dyDescent="0.2">
      <c r="R2014">
        <v>95176</v>
      </c>
      <c r="S2014" t="str" cm="1">
        <f t="array" ref="S2014">_xlfn.IFS(
             (R2014&lt;10000),"&lt; 10,000",
    AND(R2014&gt;=10000, R2014&lt;30000),"10,000 - 30,000",
    AND(R2014&gt;=30000, R2014&lt;60000),"30,000 - 60,000",
             (R2014&gt;60000),"&gt; 60,000"
)</f>
        <v>&gt; 60,000</v>
      </c>
    </row>
    <row r="2015" spans="18:19" x14ac:dyDescent="0.2">
      <c r="R2015">
        <v>81794</v>
      </c>
      <c r="S2015" t="str" cm="1">
        <f t="array" ref="S2015">_xlfn.IFS(
             (R2015&lt;10000),"&lt; 10,000",
    AND(R2015&gt;=10000, R2015&lt;30000),"10,000 - 30,000",
    AND(R2015&gt;=30000, R2015&lt;60000),"30,000 - 60,000",
             (R2015&gt;60000),"&gt; 60,000"
)</f>
        <v>&gt; 60,000</v>
      </c>
    </row>
    <row r="2016" spans="18:19" x14ac:dyDescent="0.2">
      <c r="R2016">
        <v>205866</v>
      </c>
      <c r="S2016" t="str" cm="1">
        <f t="array" ref="S2016">_xlfn.IFS(
             (R2016&lt;10000),"&lt; 10,000",
    AND(R2016&gt;=10000, R2016&lt;30000),"10,000 - 30,000",
    AND(R2016&gt;=30000, R2016&lt;60000),"30,000 - 60,000",
             (R2016&gt;60000),"&gt; 60,000"
)</f>
        <v>&gt; 60,000</v>
      </c>
    </row>
    <row r="2017" spans="18:19" x14ac:dyDescent="0.2">
      <c r="R2017">
        <v>24121</v>
      </c>
      <c r="S2017" t="str" cm="1">
        <f t="array" ref="S2017">_xlfn.IFS(
             (R2017&lt;10000),"&lt; 10,000",
    AND(R2017&gt;=10000, R2017&lt;30000),"10,000 - 30,000",
    AND(R2017&gt;=30000, R2017&lt;60000),"30,000 - 60,000",
             (R2017&gt;60000),"&gt; 60,000"
)</f>
        <v>10,000 - 30,000</v>
      </c>
    </row>
    <row r="2018" spans="18:19" x14ac:dyDescent="0.2">
      <c r="R2018">
        <v>296742</v>
      </c>
      <c r="S2018" t="str" cm="1">
        <f t="array" ref="S2018">_xlfn.IFS(
             (R2018&lt;10000),"&lt; 10,000",
    AND(R2018&gt;=10000, R2018&lt;30000),"10,000 - 30,000",
    AND(R2018&gt;=30000, R2018&lt;60000),"30,000 - 60,000",
             (R2018&gt;60000),"&gt; 60,000"
)</f>
        <v>&gt; 60,000</v>
      </c>
    </row>
    <row r="2019" spans="18:19" x14ac:dyDescent="0.2">
      <c r="R2019">
        <v>85799</v>
      </c>
      <c r="S2019" t="str" cm="1">
        <f t="array" ref="S2019">_xlfn.IFS(
             (R2019&lt;10000),"&lt; 10,000",
    AND(R2019&gt;=10000, R2019&lt;30000),"10,000 - 30,000",
    AND(R2019&gt;=30000, R2019&lt;60000),"30,000 - 60,000",
             (R2019&gt;60000),"&gt; 60,000"
)</f>
        <v>&gt; 60,000</v>
      </c>
    </row>
    <row r="2020" spans="18:19" x14ac:dyDescent="0.2">
      <c r="R2020">
        <v>239416</v>
      </c>
      <c r="S2020" t="str" cm="1">
        <f t="array" ref="S2020">_xlfn.IFS(
             (R2020&lt;10000),"&lt; 10,000",
    AND(R2020&gt;=10000, R2020&lt;30000),"10,000 - 30,000",
    AND(R2020&gt;=30000, R2020&lt;60000),"30,000 - 60,000",
             (R2020&gt;60000),"&gt; 60,000"
)</f>
        <v>&gt; 60,000</v>
      </c>
    </row>
    <row r="2021" spans="18:19" x14ac:dyDescent="0.2">
      <c r="R2021">
        <v>183546</v>
      </c>
      <c r="S2021" t="str" cm="1">
        <f t="array" ref="S2021">_xlfn.IFS(
             (R2021&lt;10000),"&lt; 10,000",
    AND(R2021&gt;=10000, R2021&lt;30000),"10,000 - 30,000",
    AND(R2021&gt;=30000, R2021&lt;60000),"30,000 - 60,000",
             (R2021&gt;60000),"&gt; 60,000"
)</f>
        <v>&gt; 60,000</v>
      </c>
    </row>
    <row r="2022" spans="18:19" x14ac:dyDescent="0.2">
      <c r="R2022">
        <v>177936</v>
      </c>
      <c r="S2022" t="str" cm="1">
        <f t="array" ref="S2022">_xlfn.IFS(
             (R2022&lt;10000),"&lt; 10,000",
    AND(R2022&gt;=10000, R2022&lt;30000),"10,000 - 30,000",
    AND(R2022&gt;=30000, R2022&lt;60000),"30,000 - 60,000",
             (R2022&gt;60000),"&gt; 60,000"
)</f>
        <v>&gt; 60,000</v>
      </c>
    </row>
    <row r="2023" spans="18:19" x14ac:dyDescent="0.2">
      <c r="R2023">
        <v>10998</v>
      </c>
      <c r="S2023" t="str" cm="1">
        <f t="array" ref="S2023">_xlfn.IFS(
             (R2023&lt;10000),"&lt; 10,000",
    AND(R2023&gt;=10000, R2023&lt;30000),"10,000 - 30,000",
    AND(R2023&gt;=30000, R2023&lt;60000),"30,000 - 60,000",
             (R2023&gt;60000),"&gt; 60,000"
)</f>
        <v>10,000 - 30,000</v>
      </c>
    </row>
    <row r="2024" spans="18:19" x14ac:dyDescent="0.2">
      <c r="R2024">
        <v>190927</v>
      </c>
      <c r="S2024" t="str" cm="1">
        <f t="array" ref="S2024">_xlfn.IFS(
             (R2024&lt;10000),"&lt; 10,000",
    AND(R2024&gt;=10000, R2024&lt;30000),"10,000 - 30,000",
    AND(R2024&gt;=30000, R2024&lt;60000),"30,000 - 60,000",
             (R2024&gt;60000),"&gt; 60,000"
)</f>
        <v>&gt; 60,000</v>
      </c>
    </row>
    <row r="2025" spans="18:19" x14ac:dyDescent="0.2">
      <c r="R2025">
        <v>213276</v>
      </c>
      <c r="S2025" t="str" cm="1">
        <f t="array" ref="S2025">_xlfn.IFS(
             (R2025&lt;10000),"&lt; 10,000",
    AND(R2025&gt;=10000, R2025&lt;30000),"10,000 - 30,000",
    AND(R2025&gt;=30000, R2025&lt;60000),"30,000 - 60,000",
             (R2025&gt;60000),"&gt; 60,000"
)</f>
        <v>&gt; 60,000</v>
      </c>
    </row>
    <row r="2026" spans="18:19" x14ac:dyDescent="0.2">
      <c r="R2026">
        <v>171872</v>
      </c>
      <c r="S2026" t="str" cm="1">
        <f t="array" ref="S2026">_xlfn.IFS(
             (R2026&lt;10000),"&lt; 10,000",
    AND(R2026&gt;=10000, R2026&lt;30000),"10,000 - 30,000",
    AND(R2026&gt;=30000, R2026&lt;60000),"30,000 - 60,000",
             (R2026&gt;60000),"&gt; 60,000"
)</f>
        <v>&gt; 60,000</v>
      </c>
    </row>
    <row r="2027" spans="18:19" x14ac:dyDescent="0.2">
      <c r="R2027">
        <v>16671</v>
      </c>
      <c r="S2027" t="str" cm="1">
        <f t="array" ref="S2027">_xlfn.IFS(
             (R2027&lt;10000),"&lt; 10,000",
    AND(R2027&gt;=10000, R2027&lt;30000),"10,000 - 30,000",
    AND(R2027&gt;=30000, R2027&lt;60000),"30,000 - 60,000",
             (R2027&gt;60000),"&gt; 60,000"
)</f>
        <v>10,000 - 30,000</v>
      </c>
    </row>
    <row r="2028" spans="18:19" x14ac:dyDescent="0.2">
      <c r="R2028">
        <v>239265</v>
      </c>
      <c r="S2028" t="str" cm="1">
        <f t="array" ref="S2028">_xlfn.IFS(
             (R2028&lt;10000),"&lt; 10,000",
    AND(R2028&gt;=10000, R2028&lt;30000),"10,000 - 30,000",
    AND(R2028&gt;=30000, R2028&lt;60000),"30,000 - 60,000",
             (R2028&gt;60000),"&gt; 60,000"
)</f>
        <v>&gt; 60,000</v>
      </c>
    </row>
    <row r="2029" spans="18:19" x14ac:dyDescent="0.2">
      <c r="R2029">
        <v>137384</v>
      </c>
      <c r="S2029" t="str" cm="1">
        <f t="array" ref="S2029">_xlfn.IFS(
             (R2029&lt;10000),"&lt; 10,000",
    AND(R2029&gt;=10000, R2029&lt;30000),"10,000 - 30,000",
    AND(R2029&gt;=30000, R2029&lt;60000),"30,000 - 60,000",
             (R2029&gt;60000),"&gt; 60,000"
)</f>
        <v>&gt; 60,000</v>
      </c>
    </row>
    <row r="2030" spans="18:19" x14ac:dyDescent="0.2">
      <c r="R2030">
        <v>48301</v>
      </c>
      <c r="S2030" t="str" cm="1">
        <f t="array" ref="S2030">_xlfn.IFS(
             (R2030&lt;10000),"&lt; 10,000",
    AND(R2030&gt;=10000, R2030&lt;30000),"10,000 - 30,000",
    AND(R2030&gt;=30000, R2030&lt;60000),"30,000 - 60,000",
             (R2030&gt;60000),"&gt; 60,000"
)</f>
        <v>30,000 - 60,000</v>
      </c>
    </row>
    <row r="2031" spans="18:19" x14ac:dyDescent="0.2">
      <c r="R2031">
        <v>129753</v>
      </c>
      <c r="S2031" t="str" cm="1">
        <f t="array" ref="S2031">_xlfn.IFS(
             (R2031&lt;10000),"&lt; 10,000",
    AND(R2031&gt;=10000, R2031&lt;30000),"10,000 - 30,000",
    AND(R2031&gt;=30000, R2031&lt;60000),"30,000 - 60,000",
             (R2031&gt;60000),"&gt; 60,000"
)</f>
        <v>&gt; 60,000</v>
      </c>
    </row>
    <row r="2032" spans="18:19" x14ac:dyDescent="0.2">
      <c r="R2032">
        <v>192182</v>
      </c>
      <c r="S2032" t="str" cm="1">
        <f t="array" ref="S2032">_xlfn.IFS(
             (R2032&lt;10000),"&lt; 10,000",
    AND(R2032&gt;=10000, R2032&lt;30000),"10,000 - 30,000",
    AND(R2032&gt;=30000, R2032&lt;60000),"30,000 - 60,000",
             (R2032&gt;60000),"&gt; 60,000"
)</f>
        <v>&gt; 60,000</v>
      </c>
    </row>
    <row r="2033" spans="18:19" x14ac:dyDescent="0.2">
      <c r="R2033">
        <v>224542</v>
      </c>
      <c r="S2033" t="str" cm="1">
        <f t="array" ref="S2033">_xlfn.IFS(
             (R2033&lt;10000),"&lt; 10,000",
    AND(R2033&gt;=10000, R2033&lt;30000),"10,000 - 30,000",
    AND(R2033&gt;=30000, R2033&lt;60000),"30,000 - 60,000",
             (R2033&gt;60000),"&gt; 60,000"
)</f>
        <v>&gt; 60,000</v>
      </c>
    </row>
    <row r="2034" spans="18:19" x14ac:dyDescent="0.2">
      <c r="R2034">
        <v>186492</v>
      </c>
      <c r="S2034" t="str" cm="1">
        <f t="array" ref="S2034">_xlfn.IFS(
             (R2034&lt;10000),"&lt; 10,000",
    AND(R2034&gt;=10000, R2034&lt;30000),"10,000 - 30,000",
    AND(R2034&gt;=30000, R2034&lt;60000),"30,000 - 60,000",
             (R2034&gt;60000),"&gt; 60,000"
)</f>
        <v>&gt; 60,000</v>
      </c>
    </row>
    <row r="2035" spans="18:19" x14ac:dyDescent="0.2">
      <c r="R2035">
        <v>262794</v>
      </c>
      <c r="S2035" t="str" cm="1">
        <f t="array" ref="S2035">_xlfn.IFS(
             (R2035&lt;10000),"&lt; 10,000",
    AND(R2035&gt;=10000, R2035&lt;30000),"10,000 - 30,000",
    AND(R2035&gt;=30000, R2035&lt;60000),"30,000 - 60,000",
             (R2035&gt;60000),"&gt; 60,000"
)</f>
        <v>&gt; 60,000</v>
      </c>
    </row>
    <row r="2036" spans="18:19" x14ac:dyDescent="0.2">
      <c r="R2036">
        <v>247001</v>
      </c>
      <c r="S2036" t="str" cm="1">
        <f t="array" ref="S2036">_xlfn.IFS(
             (R2036&lt;10000),"&lt; 10,000",
    AND(R2036&gt;=10000, R2036&lt;30000),"10,000 - 30,000",
    AND(R2036&gt;=30000, R2036&lt;60000),"30,000 - 60,000",
             (R2036&gt;60000),"&gt; 60,000"
)</f>
        <v>&gt; 60,000</v>
      </c>
    </row>
    <row r="2037" spans="18:19" x14ac:dyDescent="0.2">
      <c r="R2037">
        <v>35087</v>
      </c>
      <c r="S2037" t="str" cm="1">
        <f t="array" ref="S2037">_xlfn.IFS(
             (R2037&lt;10000),"&lt; 10,000",
    AND(R2037&gt;=10000, R2037&lt;30000),"10,000 - 30,000",
    AND(R2037&gt;=30000, R2037&lt;60000),"30,000 - 60,000",
             (R2037&gt;60000),"&gt; 60,000"
)</f>
        <v>30,000 - 60,000</v>
      </c>
    </row>
    <row r="2038" spans="18:19" x14ac:dyDescent="0.2">
      <c r="R2038">
        <v>120114</v>
      </c>
      <c r="S2038" t="str" cm="1">
        <f t="array" ref="S2038">_xlfn.IFS(
             (R2038&lt;10000),"&lt; 10,000",
    AND(R2038&gt;=10000, R2038&lt;30000),"10,000 - 30,000",
    AND(R2038&gt;=30000, R2038&lt;60000),"30,000 - 60,000",
             (R2038&gt;60000),"&gt; 60,000"
)</f>
        <v>&gt; 60,000</v>
      </c>
    </row>
    <row r="2039" spans="18:19" x14ac:dyDescent="0.2">
      <c r="R2039">
        <v>52571</v>
      </c>
      <c r="S2039" t="str" cm="1">
        <f t="array" ref="S2039">_xlfn.IFS(
             (R2039&lt;10000),"&lt; 10,000",
    AND(R2039&gt;=10000, R2039&lt;30000),"10,000 - 30,000",
    AND(R2039&gt;=30000, R2039&lt;60000),"30,000 - 60,000",
             (R2039&gt;60000),"&gt; 60,000"
)</f>
        <v>30,000 - 60,000</v>
      </c>
    </row>
    <row r="2040" spans="18:19" x14ac:dyDescent="0.2">
      <c r="R2040">
        <v>49421</v>
      </c>
      <c r="S2040" t="str" cm="1">
        <f t="array" ref="S2040">_xlfn.IFS(
             (R2040&lt;10000),"&lt; 10,000",
    AND(R2040&gt;=10000, R2040&lt;30000),"10,000 - 30,000",
    AND(R2040&gt;=30000, R2040&lt;60000),"30,000 - 60,000",
             (R2040&gt;60000),"&gt; 60,000"
)</f>
        <v>30,000 - 60,000</v>
      </c>
    </row>
    <row r="2041" spans="18:19" x14ac:dyDescent="0.2">
      <c r="R2041">
        <v>176912</v>
      </c>
      <c r="S2041" t="str" cm="1">
        <f t="array" ref="S2041">_xlfn.IFS(
             (R2041&lt;10000),"&lt; 10,000",
    AND(R2041&gt;=10000, R2041&lt;30000),"10,000 - 30,000",
    AND(R2041&gt;=30000, R2041&lt;60000),"30,000 - 60,000",
             (R2041&gt;60000),"&gt; 60,000"
)</f>
        <v>&gt; 60,000</v>
      </c>
    </row>
    <row r="2042" spans="18:19" x14ac:dyDescent="0.2">
      <c r="R2042">
        <v>230782</v>
      </c>
      <c r="S2042" t="str" cm="1">
        <f t="array" ref="S2042">_xlfn.IFS(
             (R2042&lt;10000),"&lt; 10,000",
    AND(R2042&gt;=10000, R2042&lt;30000),"10,000 - 30,000",
    AND(R2042&gt;=30000, R2042&lt;60000),"30,000 - 60,000",
             (R2042&gt;60000),"&gt; 60,000"
)</f>
        <v>&gt; 60,000</v>
      </c>
    </row>
    <row r="2043" spans="18:19" x14ac:dyDescent="0.2">
      <c r="R2043">
        <v>192593</v>
      </c>
      <c r="S2043" t="str" cm="1">
        <f t="array" ref="S2043">_xlfn.IFS(
             (R2043&lt;10000),"&lt; 10,000",
    AND(R2043&gt;=10000, R2043&lt;30000),"10,000 - 30,000",
    AND(R2043&gt;=30000, R2043&lt;60000),"30,000 - 60,000",
             (R2043&gt;60000),"&gt; 60,000"
)</f>
        <v>&gt; 60,000</v>
      </c>
    </row>
    <row r="2044" spans="18:19" x14ac:dyDescent="0.2">
      <c r="R2044">
        <v>10672</v>
      </c>
      <c r="S2044" t="str" cm="1">
        <f t="array" ref="S2044">_xlfn.IFS(
             (R2044&lt;10000),"&lt; 10,000",
    AND(R2044&gt;=10000, R2044&lt;30000),"10,000 - 30,000",
    AND(R2044&gt;=30000, R2044&lt;60000),"30,000 - 60,000",
             (R2044&gt;60000),"&gt; 60,000"
)</f>
        <v>10,000 - 30,000</v>
      </c>
    </row>
    <row r="2045" spans="18:19" x14ac:dyDescent="0.2">
      <c r="R2045">
        <v>240407</v>
      </c>
      <c r="S2045" t="str" cm="1">
        <f t="array" ref="S2045">_xlfn.IFS(
             (R2045&lt;10000),"&lt; 10,000",
    AND(R2045&gt;=10000, R2045&lt;30000),"10,000 - 30,000",
    AND(R2045&gt;=30000, R2045&lt;60000),"30,000 - 60,000",
             (R2045&gt;60000),"&gt; 60,000"
)</f>
        <v>&gt; 60,000</v>
      </c>
    </row>
    <row r="2046" spans="18:19" x14ac:dyDescent="0.2">
      <c r="R2046">
        <v>286878</v>
      </c>
      <c r="S2046" t="str" cm="1">
        <f t="array" ref="S2046">_xlfn.IFS(
             (R2046&lt;10000),"&lt; 10,000",
    AND(R2046&gt;=10000, R2046&lt;30000),"10,000 - 30,000",
    AND(R2046&gt;=30000, R2046&lt;60000),"30,000 - 60,000",
             (R2046&gt;60000),"&gt; 60,000"
)</f>
        <v>&gt; 60,000</v>
      </c>
    </row>
    <row r="2047" spans="18:19" x14ac:dyDescent="0.2">
      <c r="R2047">
        <v>26192</v>
      </c>
      <c r="S2047" t="str" cm="1">
        <f t="array" ref="S2047">_xlfn.IFS(
             (R2047&lt;10000),"&lt; 10,000",
    AND(R2047&gt;=10000, R2047&lt;30000),"10,000 - 30,000",
    AND(R2047&gt;=30000, R2047&lt;60000),"30,000 - 60,000",
             (R2047&gt;60000),"&gt; 60,000"
)</f>
        <v>10,000 - 30,000</v>
      </c>
    </row>
    <row r="2048" spans="18:19" x14ac:dyDescent="0.2">
      <c r="R2048">
        <v>249318</v>
      </c>
      <c r="S2048" t="str" cm="1">
        <f t="array" ref="S2048">_xlfn.IFS(
             (R2048&lt;10000),"&lt; 10,000",
    AND(R2048&gt;=10000, R2048&lt;30000),"10,000 - 30,000",
    AND(R2048&gt;=30000, R2048&lt;60000),"30,000 - 60,000",
             (R2048&gt;60000),"&gt; 60,000"
)</f>
        <v>&gt; 60,000</v>
      </c>
    </row>
    <row r="2049" spans="18:19" x14ac:dyDescent="0.2">
      <c r="R2049">
        <v>32598</v>
      </c>
      <c r="S2049" t="str" cm="1">
        <f t="array" ref="S2049">_xlfn.IFS(
             (R2049&lt;10000),"&lt; 10,000",
    AND(R2049&gt;=10000, R2049&lt;30000),"10,000 - 30,000",
    AND(R2049&gt;=30000, R2049&lt;60000),"30,000 - 60,000",
             (R2049&gt;60000),"&gt; 60,000"
)</f>
        <v>30,000 - 60,000</v>
      </c>
    </row>
    <row r="2050" spans="18:19" x14ac:dyDescent="0.2">
      <c r="R2050">
        <v>175065</v>
      </c>
      <c r="S2050" t="str" cm="1">
        <f t="array" ref="S2050">_xlfn.IFS(
             (R2050&lt;10000),"&lt; 10,000",
    AND(R2050&gt;=10000, R2050&lt;30000),"10,000 - 30,000",
    AND(R2050&gt;=30000, R2050&lt;60000),"30,000 - 60,000",
             (R2050&gt;60000),"&gt; 60,000"
)</f>
        <v>&gt; 60,000</v>
      </c>
    </row>
    <row r="2051" spans="18:19" x14ac:dyDescent="0.2">
      <c r="R2051">
        <v>206385</v>
      </c>
      <c r="S2051" t="str" cm="1">
        <f t="array" ref="S2051">_xlfn.IFS(
             (R2051&lt;10000),"&lt; 10,000",
    AND(R2051&gt;=10000, R2051&lt;30000),"10,000 - 30,000",
    AND(R2051&gt;=30000, R2051&lt;60000),"30,000 - 60,000",
             (R2051&gt;60000),"&gt; 60,000"
)</f>
        <v>&gt; 60,000</v>
      </c>
    </row>
    <row r="2052" spans="18:19" x14ac:dyDescent="0.2">
      <c r="R2052">
        <v>212334</v>
      </c>
      <c r="S2052" t="str" cm="1">
        <f t="array" ref="S2052">_xlfn.IFS(
             (R2052&lt;10000),"&lt; 10,000",
    AND(R2052&gt;=10000, R2052&lt;30000),"10,000 - 30,000",
    AND(R2052&gt;=30000, R2052&lt;60000),"30,000 - 60,000",
             (R2052&gt;60000),"&gt; 60,000"
)</f>
        <v>&gt; 60,000</v>
      </c>
    </row>
    <row r="2053" spans="18:19" x14ac:dyDescent="0.2">
      <c r="R2053">
        <v>222937</v>
      </c>
      <c r="S2053" t="str" cm="1">
        <f t="array" ref="S2053">_xlfn.IFS(
             (R2053&lt;10000),"&lt; 10,000",
    AND(R2053&gt;=10000, R2053&lt;30000),"10,000 - 30,000",
    AND(R2053&gt;=30000, R2053&lt;60000),"30,000 - 60,000",
             (R2053&gt;60000),"&gt; 60,000"
)</f>
        <v>&gt; 60,000</v>
      </c>
    </row>
    <row r="2054" spans="18:19" x14ac:dyDescent="0.2">
      <c r="R2054">
        <v>74482</v>
      </c>
      <c r="S2054" t="str" cm="1">
        <f t="array" ref="S2054">_xlfn.IFS(
             (R2054&lt;10000),"&lt; 10,000",
    AND(R2054&gt;=10000, R2054&lt;30000),"10,000 - 30,000",
    AND(R2054&gt;=30000, R2054&lt;60000),"30,000 - 60,000",
             (R2054&gt;60000),"&gt; 60,000"
)</f>
        <v>&gt; 60,000</v>
      </c>
    </row>
    <row r="2055" spans="18:19" x14ac:dyDescent="0.2">
      <c r="R2055">
        <v>228131</v>
      </c>
      <c r="S2055" t="str" cm="1">
        <f t="array" ref="S2055">_xlfn.IFS(
             (R2055&lt;10000),"&lt; 10,000",
    AND(R2055&gt;=10000, R2055&lt;30000),"10,000 - 30,000",
    AND(R2055&gt;=30000, R2055&lt;60000),"30,000 - 60,000",
             (R2055&gt;60000),"&gt; 60,000"
)</f>
        <v>&gt; 60,000</v>
      </c>
    </row>
    <row r="2056" spans="18:19" x14ac:dyDescent="0.2">
      <c r="R2056">
        <v>199029</v>
      </c>
      <c r="S2056" t="str" cm="1">
        <f t="array" ref="S2056">_xlfn.IFS(
             (R2056&lt;10000),"&lt; 10,000",
    AND(R2056&gt;=10000, R2056&lt;30000),"10,000 - 30,000",
    AND(R2056&gt;=30000, R2056&lt;60000),"30,000 - 60,000",
             (R2056&gt;60000),"&gt; 60,000"
)</f>
        <v>&gt; 60,000</v>
      </c>
    </row>
    <row r="2057" spans="18:19" x14ac:dyDescent="0.2">
      <c r="R2057">
        <v>285922</v>
      </c>
      <c r="S2057" t="str" cm="1">
        <f t="array" ref="S2057">_xlfn.IFS(
             (R2057&lt;10000),"&lt; 10,000",
    AND(R2057&gt;=10000, R2057&lt;30000),"10,000 - 30,000",
    AND(R2057&gt;=30000, R2057&lt;60000),"30,000 - 60,000",
             (R2057&gt;60000),"&gt; 60,000"
)</f>
        <v>&gt; 60,000</v>
      </c>
    </row>
    <row r="2058" spans="18:19" x14ac:dyDescent="0.2">
      <c r="R2058">
        <v>26460</v>
      </c>
      <c r="S2058" t="str" cm="1">
        <f t="array" ref="S2058">_xlfn.IFS(
             (R2058&lt;10000),"&lt; 10,000",
    AND(R2058&gt;=10000, R2058&lt;30000),"10,000 - 30,000",
    AND(R2058&gt;=30000, R2058&lt;60000),"30,000 - 60,000",
             (R2058&gt;60000),"&gt; 60,000"
)</f>
        <v>10,000 - 30,000</v>
      </c>
    </row>
    <row r="2059" spans="18:19" x14ac:dyDescent="0.2">
      <c r="R2059">
        <v>76995</v>
      </c>
      <c r="S2059" t="str" cm="1">
        <f t="array" ref="S2059">_xlfn.IFS(
             (R2059&lt;10000),"&lt; 10,000",
    AND(R2059&gt;=10000, R2059&lt;30000),"10,000 - 30,000",
    AND(R2059&gt;=30000, R2059&lt;60000),"30,000 - 60,000",
             (R2059&gt;60000),"&gt; 60,000"
)</f>
        <v>&gt; 60,000</v>
      </c>
    </row>
    <row r="2060" spans="18:19" x14ac:dyDescent="0.2">
      <c r="R2060">
        <v>294888</v>
      </c>
      <c r="S2060" t="str" cm="1">
        <f t="array" ref="S2060">_xlfn.IFS(
             (R2060&lt;10000),"&lt; 10,000",
    AND(R2060&gt;=10000, R2060&lt;30000),"10,000 - 30,000",
    AND(R2060&gt;=30000, R2060&lt;60000),"30,000 - 60,000",
             (R2060&gt;60000),"&gt; 60,000"
)</f>
        <v>&gt; 60,000</v>
      </c>
    </row>
    <row r="2061" spans="18:19" x14ac:dyDescent="0.2">
      <c r="R2061">
        <v>65733</v>
      </c>
      <c r="S2061" t="str" cm="1">
        <f t="array" ref="S2061">_xlfn.IFS(
             (R2061&lt;10000),"&lt; 10,000",
    AND(R2061&gt;=10000, R2061&lt;30000),"10,000 - 30,000",
    AND(R2061&gt;=30000, R2061&lt;60000),"30,000 - 60,000",
             (R2061&gt;60000),"&gt; 60,000"
)</f>
        <v>&gt; 60,000</v>
      </c>
    </row>
    <row r="2062" spans="18:19" x14ac:dyDescent="0.2">
      <c r="R2062">
        <v>215666</v>
      </c>
      <c r="S2062" t="str" cm="1">
        <f t="array" ref="S2062">_xlfn.IFS(
             (R2062&lt;10000),"&lt; 10,000",
    AND(R2062&gt;=10000, R2062&lt;30000),"10,000 - 30,000",
    AND(R2062&gt;=30000, R2062&lt;60000),"30,000 - 60,000",
             (R2062&gt;60000),"&gt; 60,000"
)</f>
        <v>&gt; 60,000</v>
      </c>
    </row>
    <row r="2063" spans="18:19" x14ac:dyDescent="0.2">
      <c r="R2063">
        <v>130279</v>
      </c>
      <c r="S2063" t="str" cm="1">
        <f t="array" ref="S2063">_xlfn.IFS(
             (R2063&lt;10000),"&lt; 10,000",
    AND(R2063&gt;=10000, R2063&lt;30000),"10,000 - 30,000",
    AND(R2063&gt;=30000, R2063&lt;60000),"30,000 - 60,000",
             (R2063&gt;60000),"&gt; 60,000"
)</f>
        <v>&gt; 60,000</v>
      </c>
    </row>
    <row r="2064" spans="18:19" x14ac:dyDescent="0.2">
      <c r="R2064">
        <v>251891</v>
      </c>
      <c r="S2064" t="str" cm="1">
        <f t="array" ref="S2064">_xlfn.IFS(
             (R2064&lt;10000),"&lt; 10,000",
    AND(R2064&gt;=10000, R2064&lt;30000),"10,000 - 30,000",
    AND(R2064&gt;=30000, R2064&lt;60000),"30,000 - 60,000",
             (R2064&gt;60000),"&gt; 60,000"
)</f>
        <v>&gt; 60,000</v>
      </c>
    </row>
    <row r="2065" spans="18:19" x14ac:dyDescent="0.2">
      <c r="R2065">
        <v>115405</v>
      </c>
      <c r="S2065" t="str" cm="1">
        <f t="array" ref="S2065">_xlfn.IFS(
             (R2065&lt;10000),"&lt; 10,000",
    AND(R2065&gt;=10000, R2065&lt;30000),"10,000 - 30,000",
    AND(R2065&gt;=30000, R2065&lt;60000),"30,000 - 60,000",
             (R2065&gt;60000),"&gt; 60,000"
)</f>
        <v>&gt; 60,000</v>
      </c>
    </row>
    <row r="2066" spans="18:19" x14ac:dyDescent="0.2">
      <c r="R2066">
        <v>137610</v>
      </c>
      <c r="S2066" t="str" cm="1">
        <f t="array" ref="S2066">_xlfn.IFS(
             (R2066&lt;10000),"&lt; 10,000",
    AND(R2066&gt;=10000, R2066&lt;30000),"10,000 - 30,000",
    AND(R2066&gt;=30000, R2066&lt;60000),"30,000 - 60,000",
             (R2066&gt;60000),"&gt; 60,000"
)</f>
        <v>&gt; 60,000</v>
      </c>
    </row>
    <row r="2067" spans="18:19" x14ac:dyDescent="0.2">
      <c r="R2067">
        <v>297508</v>
      </c>
      <c r="S2067" t="str" cm="1">
        <f t="array" ref="S2067">_xlfn.IFS(
             (R2067&lt;10000),"&lt; 10,000",
    AND(R2067&gt;=10000, R2067&lt;30000),"10,000 - 30,000",
    AND(R2067&gt;=30000, R2067&lt;60000),"30,000 - 60,000",
             (R2067&gt;60000),"&gt; 60,000"
)</f>
        <v>&gt; 60,000</v>
      </c>
    </row>
    <row r="2068" spans="18:19" x14ac:dyDescent="0.2">
      <c r="R2068">
        <v>134214</v>
      </c>
      <c r="S2068" t="str" cm="1">
        <f t="array" ref="S2068">_xlfn.IFS(
             (R2068&lt;10000),"&lt; 10,000",
    AND(R2068&gt;=10000, R2068&lt;30000),"10,000 - 30,000",
    AND(R2068&gt;=30000, R2068&lt;60000),"30,000 - 60,000",
             (R2068&gt;60000),"&gt; 60,000"
)</f>
        <v>&gt; 60,000</v>
      </c>
    </row>
    <row r="2069" spans="18:19" x14ac:dyDescent="0.2">
      <c r="R2069">
        <v>187053</v>
      </c>
      <c r="S2069" t="str" cm="1">
        <f t="array" ref="S2069">_xlfn.IFS(
             (R2069&lt;10000),"&lt; 10,000",
    AND(R2069&gt;=10000, R2069&lt;30000),"10,000 - 30,000",
    AND(R2069&gt;=30000, R2069&lt;60000),"30,000 - 60,000",
             (R2069&gt;60000),"&gt; 60,000"
)</f>
        <v>&gt; 60,000</v>
      </c>
    </row>
    <row r="2070" spans="18:19" x14ac:dyDescent="0.2">
      <c r="R2070">
        <v>28420</v>
      </c>
      <c r="S2070" t="str" cm="1">
        <f t="array" ref="S2070">_xlfn.IFS(
             (R2070&lt;10000),"&lt; 10,000",
    AND(R2070&gt;=10000, R2070&lt;30000),"10,000 - 30,000",
    AND(R2070&gt;=30000, R2070&lt;60000),"30,000 - 60,000",
             (R2070&gt;60000),"&gt; 60,000"
)</f>
        <v>10,000 - 30,000</v>
      </c>
    </row>
    <row r="2071" spans="18:19" x14ac:dyDescent="0.2">
      <c r="R2071">
        <v>200323</v>
      </c>
      <c r="S2071" t="str" cm="1">
        <f t="array" ref="S2071">_xlfn.IFS(
             (R2071&lt;10000),"&lt; 10,000",
    AND(R2071&gt;=10000, R2071&lt;30000),"10,000 - 30,000",
    AND(R2071&gt;=30000, R2071&lt;60000),"30,000 - 60,000",
             (R2071&gt;60000),"&gt; 60,000"
)</f>
        <v>&gt; 60,000</v>
      </c>
    </row>
    <row r="2072" spans="18:19" x14ac:dyDescent="0.2">
      <c r="R2072">
        <v>89049</v>
      </c>
      <c r="S2072" t="str" cm="1">
        <f t="array" ref="S2072">_xlfn.IFS(
             (R2072&lt;10000),"&lt; 10,000",
    AND(R2072&gt;=10000, R2072&lt;30000),"10,000 - 30,000",
    AND(R2072&gt;=30000, R2072&lt;60000),"30,000 - 60,000",
             (R2072&gt;60000),"&gt; 60,000"
)</f>
        <v>&gt; 60,000</v>
      </c>
    </row>
    <row r="2073" spans="18:19" x14ac:dyDescent="0.2">
      <c r="R2073">
        <v>224243</v>
      </c>
      <c r="S2073" t="str" cm="1">
        <f t="array" ref="S2073">_xlfn.IFS(
             (R2073&lt;10000),"&lt; 10,000",
    AND(R2073&gt;=10000, R2073&lt;30000),"10,000 - 30,000",
    AND(R2073&gt;=30000, R2073&lt;60000),"30,000 - 60,000",
             (R2073&gt;60000),"&gt; 60,000"
)</f>
        <v>&gt; 60,000</v>
      </c>
    </row>
    <row r="2074" spans="18:19" x14ac:dyDescent="0.2">
      <c r="R2074">
        <v>134697</v>
      </c>
      <c r="S2074" t="str" cm="1">
        <f t="array" ref="S2074">_xlfn.IFS(
             (R2074&lt;10000),"&lt; 10,000",
    AND(R2074&gt;=10000, R2074&lt;30000),"10,000 - 30,000",
    AND(R2074&gt;=30000, R2074&lt;60000),"30,000 - 60,000",
             (R2074&gt;60000),"&gt; 60,000"
)</f>
        <v>&gt; 60,000</v>
      </c>
    </row>
    <row r="2075" spans="18:19" x14ac:dyDescent="0.2">
      <c r="R2075">
        <v>108479</v>
      </c>
      <c r="S2075" t="str" cm="1">
        <f t="array" ref="S2075">_xlfn.IFS(
             (R2075&lt;10000),"&lt; 10,000",
    AND(R2075&gt;=10000, R2075&lt;30000),"10,000 - 30,000",
    AND(R2075&gt;=30000, R2075&lt;60000),"30,000 - 60,000",
             (R2075&gt;60000),"&gt; 60,000"
)</f>
        <v>&gt; 60,000</v>
      </c>
    </row>
    <row r="2076" spans="18:19" x14ac:dyDescent="0.2">
      <c r="R2076">
        <v>287727</v>
      </c>
      <c r="S2076" t="str" cm="1">
        <f t="array" ref="S2076">_xlfn.IFS(
             (R2076&lt;10000),"&lt; 10,000",
    AND(R2076&gt;=10000, R2076&lt;30000),"10,000 - 30,000",
    AND(R2076&gt;=30000, R2076&lt;60000),"30,000 - 60,000",
             (R2076&gt;60000),"&gt; 60,000"
)</f>
        <v>&gt; 60,000</v>
      </c>
    </row>
    <row r="2077" spans="18:19" x14ac:dyDescent="0.2">
      <c r="R2077">
        <v>76250</v>
      </c>
      <c r="S2077" t="str" cm="1">
        <f t="array" ref="S2077">_xlfn.IFS(
             (R2077&lt;10000),"&lt; 10,000",
    AND(R2077&gt;=10000, R2077&lt;30000),"10,000 - 30,000",
    AND(R2077&gt;=30000, R2077&lt;60000),"30,000 - 60,000",
             (R2077&gt;60000),"&gt; 60,000"
)</f>
        <v>&gt; 60,000</v>
      </c>
    </row>
    <row r="2078" spans="18:19" x14ac:dyDescent="0.2">
      <c r="R2078">
        <v>46165</v>
      </c>
      <c r="S2078" t="str" cm="1">
        <f t="array" ref="S2078">_xlfn.IFS(
             (R2078&lt;10000),"&lt; 10,000",
    AND(R2078&gt;=10000, R2078&lt;30000),"10,000 - 30,000",
    AND(R2078&gt;=30000, R2078&lt;60000),"30,000 - 60,000",
             (R2078&gt;60000),"&gt; 60,000"
)</f>
        <v>30,000 - 60,000</v>
      </c>
    </row>
    <row r="2079" spans="18:19" x14ac:dyDescent="0.2">
      <c r="R2079">
        <v>284026</v>
      </c>
      <c r="S2079" t="str" cm="1">
        <f t="array" ref="S2079">_xlfn.IFS(
             (R2079&lt;10000),"&lt; 10,000",
    AND(R2079&gt;=10000, R2079&lt;30000),"10,000 - 30,000",
    AND(R2079&gt;=30000, R2079&lt;60000),"30,000 - 60,000",
             (R2079&gt;60000),"&gt; 60,000"
)</f>
        <v>&gt; 60,000</v>
      </c>
    </row>
    <row r="2080" spans="18:19" x14ac:dyDescent="0.2">
      <c r="R2080">
        <v>174102</v>
      </c>
      <c r="S2080" t="str" cm="1">
        <f t="array" ref="S2080">_xlfn.IFS(
             (R2080&lt;10000),"&lt; 10,000",
    AND(R2080&gt;=10000, R2080&lt;30000),"10,000 - 30,000",
    AND(R2080&gt;=30000, R2080&lt;60000),"30,000 - 60,000",
             (R2080&gt;60000),"&gt; 60,000"
)</f>
        <v>&gt; 60,000</v>
      </c>
    </row>
    <row r="2081" spans="18:19" x14ac:dyDescent="0.2">
      <c r="R2081">
        <v>8168</v>
      </c>
      <c r="S2081" t="str" cm="1">
        <f t="array" ref="S2081">_xlfn.IFS(
             (R2081&lt;10000),"&lt; 10,000",
    AND(R2081&gt;=10000, R2081&lt;30000),"10,000 - 30,000",
    AND(R2081&gt;=30000, R2081&lt;60000),"30,000 - 60,000",
             (R2081&gt;60000),"&gt; 60,000"
)</f>
        <v>&lt; 10,000</v>
      </c>
    </row>
    <row r="2082" spans="18:19" x14ac:dyDescent="0.2">
      <c r="R2082">
        <v>182367</v>
      </c>
      <c r="S2082" t="str" cm="1">
        <f t="array" ref="S2082">_xlfn.IFS(
             (R2082&lt;10000),"&lt; 10,000",
    AND(R2082&gt;=10000, R2082&lt;30000),"10,000 - 30,000",
    AND(R2082&gt;=30000, R2082&lt;60000),"30,000 - 60,000",
             (R2082&gt;60000),"&gt; 60,000"
)</f>
        <v>&gt; 60,000</v>
      </c>
    </row>
    <row r="2083" spans="18:19" x14ac:dyDescent="0.2">
      <c r="R2083">
        <v>31239</v>
      </c>
      <c r="S2083" t="str" cm="1">
        <f t="array" ref="S2083">_xlfn.IFS(
             (R2083&lt;10000),"&lt; 10,000",
    AND(R2083&gt;=10000, R2083&lt;30000),"10,000 - 30,000",
    AND(R2083&gt;=30000, R2083&lt;60000),"30,000 - 60,000",
             (R2083&gt;60000),"&gt; 60,000"
)</f>
        <v>30,000 - 60,000</v>
      </c>
    </row>
    <row r="2084" spans="18:19" x14ac:dyDescent="0.2">
      <c r="R2084">
        <v>194851</v>
      </c>
      <c r="S2084" t="str" cm="1">
        <f t="array" ref="S2084">_xlfn.IFS(
             (R2084&lt;10000),"&lt; 10,000",
    AND(R2084&gt;=10000, R2084&lt;30000),"10,000 - 30,000",
    AND(R2084&gt;=30000, R2084&lt;60000),"30,000 - 60,000",
             (R2084&gt;60000),"&gt; 60,000"
)</f>
        <v>&gt; 60,000</v>
      </c>
    </row>
    <row r="2085" spans="18:19" x14ac:dyDescent="0.2">
      <c r="R2085">
        <v>90604</v>
      </c>
      <c r="S2085" t="str" cm="1">
        <f t="array" ref="S2085">_xlfn.IFS(
             (R2085&lt;10000),"&lt; 10,000",
    AND(R2085&gt;=10000, R2085&lt;30000),"10,000 - 30,000",
    AND(R2085&gt;=30000, R2085&lt;60000),"30,000 - 60,000",
             (R2085&gt;60000),"&gt; 60,000"
)</f>
        <v>&gt; 60,000</v>
      </c>
    </row>
    <row r="2086" spans="18:19" x14ac:dyDescent="0.2">
      <c r="R2086">
        <v>129525</v>
      </c>
      <c r="S2086" t="str" cm="1">
        <f t="array" ref="S2086">_xlfn.IFS(
             (R2086&lt;10000),"&lt; 10,000",
    AND(R2086&gt;=10000, R2086&lt;30000),"10,000 - 30,000",
    AND(R2086&gt;=30000, R2086&lt;60000),"30,000 - 60,000",
             (R2086&gt;60000),"&gt; 60,000"
)</f>
        <v>&gt; 60,000</v>
      </c>
    </row>
    <row r="2087" spans="18:19" x14ac:dyDescent="0.2">
      <c r="R2087">
        <v>154963</v>
      </c>
      <c r="S2087" t="str" cm="1">
        <f t="array" ref="S2087">_xlfn.IFS(
             (R2087&lt;10000),"&lt; 10,000",
    AND(R2087&gt;=10000, R2087&lt;30000),"10,000 - 30,000",
    AND(R2087&gt;=30000, R2087&lt;60000),"30,000 - 60,000",
             (R2087&gt;60000),"&gt; 60,000"
)</f>
        <v>&gt; 60,000</v>
      </c>
    </row>
    <row r="2088" spans="18:19" x14ac:dyDescent="0.2">
      <c r="R2088">
        <v>238981</v>
      </c>
      <c r="S2088" t="str" cm="1">
        <f t="array" ref="S2088">_xlfn.IFS(
             (R2088&lt;10000),"&lt; 10,000",
    AND(R2088&gt;=10000, R2088&lt;30000),"10,000 - 30,000",
    AND(R2088&gt;=30000, R2088&lt;60000),"30,000 - 60,000",
             (R2088&gt;60000),"&gt; 60,000"
)</f>
        <v>&gt; 60,000</v>
      </c>
    </row>
    <row r="2089" spans="18:19" x14ac:dyDescent="0.2">
      <c r="R2089">
        <v>296836</v>
      </c>
      <c r="S2089" t="str" cm="1">
        <f t="array" ref="S2089">_xlfn.IFS(
             (R2089&lt;10000),"&lt; 10,000",
    AND(R2089&gt;=10000, R2089&lt;30000),"10,000 - 30,000",
    AND(R2089&gt;=30000, R2089&lt;60000),"30,000 - 60,000",
             (R2089&gt;60000),"&gt; 60,000"
)</f>
        <v>&gt; 60,000</v>
      </c>
    </row>
    <row r="2090" spans="18:19" x14ac:dyDescent="0.2">
      <c r="R2090">
        <v>199966</v>
      </c>
      <c r="S2090" t="str" cm="1">
        <f t="array" ref="S2090">_xlfn.IFS(
             (R2090&lt;10000),"&lt; 10,000",
    AND(R2090&gt;=10000, R2090&lt;30000),"10,000 - 30,000",
    AND(R2090&gt;=30000, R2090&lt;60000),"30,000 - 60,000",
             (R2090&gt;60000),"&gt; 60,000"
)</f>
        <v>&gt; 60,000</v>
      </c>
    </row>
    <row r="2091" spans="18:19" x14ac:dyDescent="0.2">
      <c r="R2091">
        <v>177271</v>
      </c>
      <c r="S2091" t="str" cm="1">
        <f t="array" ref="S2091">_xlfn.IFS(
             (R2091&lt;10000),"&lt; 10,000",
    AND(R2091&gt;=10000, R2091&lt;30000),"10,000 - 30,000",
    AND(R2091&gt;=30000, R2091&lt;60000),"30,000 - 60,000",
             (R2091&gt;60000),"&gt; 60,000"
)</f>
        <v>&gt; 60,000</v>
      </c>
    </row>
    <row r="2092" spans="18:19" x14ac:dyDescent="0.2">
      <c r="R2092">
        <v>142032</v>
      </c>
      <c r="S2092" t="str" cm="1">
        <f t="array" ref="S2092">_xlfn.IFS(
             (R2092&lt;10000),"&lt; 10,000",
    AND(R2092&gt;=10000, R2092&lt;30000),"10,000 - 30,000",
    AND(R2092&gt;=30000, R2092&lt;60000),"30,000 - 60,000",
             (R2092&gt;60000),"&gt; 60,000"
)</f>
        <v>&gt; 60,000</v>
      </c>
    </row>
    <row r="2093" spans="18:19" x14ac:dyDescent="0.2">
      <c r="R2093">
        <v>39867</v>
      </c>
      <c r="S2093" t="str" cm="1">
        <f t="array" ref="S2093">_xlfn.IFS(
             (R2093&lt;10000),"&lt; 10,000",
    AND(R2093&gt;=10000, R2093&lt;30000),"10,000 - 30,000",
    AND(R2093&gt;=30000, R2093&lt;60000),"30,000 - 60,000",
             (R2093&gt;60000),"&gt; 60,000"
)</f>
        <v>30,000 - 60,000</v>
      </c>
    </row>
    <row r="2094" spans="18:19" x14ac:dyDescent="0.2">
      <c r="R2094">
        <v>170302</v>
      </c>
      <c r="S2094" t="str" cm="1">
        <f t="array" ref="S2094">_xlfn.IFS(
             (R2094&lt;10000),"&lt; 10,000",
    AND(R2094&gt;=10000, R2094&lt;30000),"10,000 - 30,000",
    AND(R2094&gt;=30000, R2094&lt;60000),"30,000 - 60,000",
             (R2094&gt;60000),"&gt; 60,000"
)</f>
        <v>&gt; 60,000</v>
      </c>
    </row>
    <row r="2095" spans="18:19" x14ac:dyDescent="0.2">
      <c r="R2095">
        <v>31509</v>
      </c>
      <c r="S2095" t="str" cm="1">
        <f t="array" ref="S2095">_xlfn.IFS(
             (R2095&lt;10000),"&lt; 10,000",
    AND(R2095&gt;=10000, R2095&lt;30000),"10,000 - 30,000",
    AND(R2095&gt;=30000, R2095&lt;60000),"30,000 - 60,000",
             (R2095&gt;60000),"&gt; 60,000"
)</f>
        <v>30,000 - 60,000</v>
      </c>
    </row>
    <row r="2096" spans="18:19" x14ac:dyDescent="0.2">
      <c r="R2096">
        <v>144501</v>
      </c>
      <c r="S2096" t="str" cm="1">
        <f t="array" ref="S2096">_xlfn.IFS(
             (R2096&lt;10000),"&lt; 10,000",
    AND(R2096&gt;=10000, R2096&lt;30000),"10,000 - 30,000",
    AND(R2096&gt;=30000, R2096&lt;60000),"30,000 - 60,000",
             (R2096&gt;60000),"&gt; 60,000"
)</f>
        <v>&gt; 60,000</v>
      </c>
    </row>
    <row r="2097" spans="18:19" x14ac:dyDescent="0.2">
      <c r="R2097">
        <v>13326</v>
      </c>
      <c r="S2097" t="str" cm="1">
        <f t="array" ref="S2097">_xlfn.IFS(
             (R2097&lt;10000),"&lt; 10,000",
    AND(R2097&gt;=10000, R2097&lt;30000),"10,000 - 30,000",
    AND(R2097&gt;=30000, R2097&lt;60000),"30,000 - 60,000",
             (R2097&gt;60000),"&gt; 60,000"
)</f>
        <v>10,000 - 30,000</v>
      </c>
    </row>
    <row r="2098" spans="18:19" x14ac:dyDescent="0.2">
      <c r="R2098">
        <v>244578</v>
      </c>
      <c r="S2098" t="str" cm="1">
        <f t="array" ref="S2098">_xlfn.IFS(
             (R2098&lt;10000),"&lt; 10,000",
    AND(R2098&gt;=10000, R2098&lt;30000),"10,000 - 30,000",
    AND(R2098&gt;=30000, R2098&lt;60000),"30,000 - 60,000",
             (R2098&gt;60000),"&gt; 60,000"
)</f>
        <v>&gt; 60,000</v>
      </c>
    </row>
    <row r="2099" spans="18:19" x14ac:dyDescent="0.2">
      <c r="R2099">
        <v>156174</v>
      </c>
      <c r="S2099" t="str" cm="1">
        <f t="array" ref="S2099">_xlfn.IFS(
             (R2099&lt;10000),"&lt; 10,000",
    AND(R2099&gt;=10000, R2099&lt;30000),"10,000 - 30,000",
    AND(R2099&gt;=30000, R2099&lt;60000),"30,000 - 60,000",
             (R2099&gt;60000),"&gt; 60,000"
)</f>
        <v>&gt; 60,000</v>
      </c>
    </row>
    <row r="2100" spans="18:19" x14ac:dyDescent="0.2">
      <c r="R2100">
        <v>127605</v>
      </c>
      <c r="S2100" t="str" cm="1">
        <f t="array" ref="S2100">_xlfn.IFS(
             (R2100&lt;10000),"&lt; 10,000",
    AND(R2100&gt;=10000, R2100&lt;30000),"10,000 - 30,000",
    AND(R2100&gt;=30000, R2100&lt;60000),"30,000 - 60,000",
             (R2100&gt;60000),"&gt; 60,000"
)</f>
        <v>&gt; 60,000</v>
      </c>
    </row>
    <row r="2101" spans="18:19" x14ac:dyDescent="0.2">
      <c r="R2101">
        <v>151586</v>
      </c>
      <c r="S2101" t="str" cm="1">
        <f t="array" ref="S2101">_xlfn.IFS(
             (R2101&lt;10000),"&lt; 10,000",
    AND(R2101&gt;=10000, R2101&lt;30000),"10,000 - 30,000",
    AND(R2101&gt;=30000, R2101&lt;60000),"30,000 - 60,000",
             (R2101&gt;60000),"&gt; 60,000"
)</f>
        <v>&gt; 60,000</v>
      </c>
    </row>
    <row r="2102" spans="18:19" x14ac:dyDescent="0.2">
      <c r="R2102">
        <v>217378</v>
      </c>
      <c r="S2102" t="str" cm="1">
        <f t="array" ref="S2102">_xlfn.IFS(
             (R2102&lt;10000),"&lt; 10,000",
    AND(R2102&gt;=10000, R2102&lt;30000),"10,000 - 30,000",
    AND(R2102&gt;=30000, R2102&lt;60000),"30,000 - 60,000",
             (R2102&gt;60000),"&gt; 60,000"
)</f>
        <v>&gt; 60,000</v>
      </c>
    </row>
    <row r="2103" spans="18:19" x14ac:dyDescent="0.2">
      <c r="R2103">
        <v>150771</v>
      </c>
      <c r="S2103" t="str" cm="1">
        <f t="array" ref="S2103">_xlfn.IFS(
             (R2103&lt;10000),"&lt; 10,000",
    AND(R2103&gt;=10000, R2103&lt;30000),"10,000 - 30,000",
    AND(R2103&gt;=30000, R2103&lt;60000),"30,000 - 60,000",
             (R2103&gt;60000),"&gt; 60,000"
)</f>
        <v>&gt; 60,000</v>
      </c>
    </row>
    <row r="2104" spans="18:19" x14ac:dyDescent="0.2">
      <c r="R2104">
        <v>10609</v>
      </c>
      <c r="S2104" t="str" cm="1">
        <f t="array" ref="S2104">_xlfn.IFS(
             (R2104&lt;10000),"&lt; 10,000",
    AND(R2104&gt;=10000, R2104&lt;30000),"10,000 - 30,000",
    AND(R2104&gt;=30000, R2104&lt;60000),"30,000 - 60,000",
             (R2104&gt;60000),"&gt; 60,000"
)</f>
        <v>10,000 - 30,000</v>
      </c>
    </row>
    <row r="2105" spans="18:19" x14ac:dyDescent="0.2">
      <c r="R2105">
        <v>209582</v>
      </c>
      <c r="S2105" t="str" cm="1">
        <f t="array" ref="S2105">_xlfn.IFS(
             (R2105&lt;10000),"&lt; 10,000",
    AND(R2105&gt;=10000, R2105&lt;30000),"10,000 - 30,000",
    AND(R2105&gt;=30000, R2105&lt;60000),"30,000 - 60,000",
             (R2105&gt;60000),"&gt; 60,000"
)</f>
        <v>&gt; 60,000</v>
      </c>
    </row>
    <row r="2106" spans="18:19" x14ac:dyDescent="0.2">
      <c r="R2106">
        <v>252598</v>
      </c>
      <c r="S2106" t="str" cm="1">
        <f t="array" ref="S2106">_xlfn.IFS(
             (R2106&lt;10000),"&lt; 10,000",
    AND(R2106&gt;=10000, R2106&lt;30000),"10,000 - 30,000",
    AND(R2106&gt;=30000, R2106&lt;60000),"30,000 - 60,000",
             (R2106&gt;60000),"&gt; 60,000"
)</f>
        <v>&gt; 60,000</v>
      </c>
    </row>
    <row r="2107" spans="18:19" x14ac:dyDescent="0.2">
      <c r="R2107">
        <v>296186</v>
      </c>
      <c r="S2107" t="str" cm="1">
        <f t="array" ref="S2107">_xlfn.IFS(
             (R2107&lt;10000),"&lt; 10,000",
    AND(R2107&gt;=10000, R2107&lt;30000),"10,000 - 30,000",
    AND(R2107&gt;=30000, R2107&lt;60000),"30,000 - 60,000",
             (R2107&gt;60000),"&gt; 60,000"
)</f>
        <v>&gt; 60,000</v>
      </c>
    </row>
    <row r="2108" spans="18:19" x14ac:dyDescent="0.2">
      <c r="R2108">
        <v>892</v>
      </c>
      <c r="S2108" t="str" cm="1">
        <f t="array" ref="S2108">_xlfn.IFS(
             (R2108&lt;10000),"&lt; 10,000",
    AND(R2108&gt;=10000, R2108&lt;30000),"10,000 - 30,000",
    AND(R2108&gt;=30000, R2108&lt;60000),"30,000 - 60,000",
             (R2108&gt;60000),"&gt; 60,000"
)</f>
        <v>&lt; 10,000</v>
      </c>
    </row>
    <row r="2109" spans="18:19" x14ac:dyDescent="0.2">
      <c r="R2109">
        <v>232526</v>
      </c>
      <c r="S2109" t="str" cm="1">
        <f t="array" ref="S2109">_xlfn.IFS(
             (R2109&lt;10000),"&lt; 10,000",
    AND(R2109&gt;=10000, R2109&lt;30000),"10,000 - 30,000",
    AND(R2109&gt;=30000, R2109&lt;60000),"30,000 - 60,000",
             (R2109&gt;60000),"&gt; 60,000"
)</f>
        <v>&gt; 60,000</v>
      </c>
    </row>
    <row r="2110" spans="18:19" x14ac:dyDescent="0.2">
      <c r="R2110">
        <v>47029</v>
      </c>
      <c r="S2110" t="str" cm="1">
        <f t="array" ref="S2110">_xlfn.IFS(
             (R2110&lt;10000),"&lt; 10,000",
    AND(R2110&gt;=10000, R2110&lt;30000),"10,000 - 30,000",
    AND(R2110&gt;=30000, R2110&lt;60000),"30,000 - 60,000",
             (R2110&gt;60000),"&gt; 60,000"
)</f>
        <v>30,000 - 60,000</v>
      </c>
    </row>
    <row r="2111" spans="18:19" x14ac:dyDescent="0.2">
      <c r="R2111">
        <v>174642</v>
      </c>
      <c r="S2111" t="str" cm="1">
        <f t="array" ref="S2111">_xlfn.IFS(
             (R2111&lt;10000),"&lt; 10,000",
    AND(R2111&gt;=10000, R2111&lt;30000),"10,000 - 30,000",
    AND(R2111&gt;=30000, R2111&lt;60000),"30,000 - 60,000",
             (R2111&gt;60000),"&gt; 60,000"
)</f>
        <v>&gt; 60,000</v>
      </c>
    </row>
    <row r="2112" spans="18:19" x14ac:dyDescent="0.2">
      <c r="R2112">
        <v>157385</v>
      </c>
      <c r="S2112" t="str" cm="1">
        <f t="array" ref="S2112">_xlfn.IFS(
             (R2112&lt;10000),"&lt; 10,000",
    AND(R2112&gt;=10000, R2112&lt;30000),"10,000 - 30,000",
    AND(R2112&gt;=30000, R2112&lt;60000),"30,000 - 60,000",
             (R2112&gt;60000),"&gt; 60,000"
)</f>
        <v>&gt; 60,000</v>
      </c>
    </row>
    <row r="2113" spans="18:19" x14ac:dyDescent="0.2">
      <c r="R2113">
        <v>128040</v>
      </c>
      <c r="S2113" t="str" cm="1">
        <f t="array" ref="S2113">_xlfn.IFS(
             (R2113&lt;10000),"&lt; 10,000",
    AND(R2113&gt;=10000, R2113&lt;30000),"10,000 - 30,000",
    AND(R2113&gt;=30000, R2113&lt;60000),"30,000 - 60,000",
             (R2113&gt;60000),"&gt; 60,000"
)</f>
        <v>&gt; 60,000</v>
      </c>
    </row>
    <row r="2114" spans="18:19" x14ac:dyDescent="0.2">
      <c r="R2114">
        <v>112202</v>
      </c>
      <c r="S2114" t="str" cm="1">
        <f t="array" ref="S2114">_xlfn.IFS(
             (R2114&lt;10000),"&lt; 10,000",
    AND(R2114&gt;=10000, R2114&lt;30000),"10,000 - 30,000",
    AND(R2114&gt;=30000, R2114&lt;60000),"30,000 - 60,000",
             (R2114&gt;60000),"&gt; 60,000"
)</f>
        <v>&gt; 60,000</v>
      </c>
    </row>
    <row r="2115" spans="18:19" x14ac:dyDescent="0.2">
      <c r="R2115">
        <v>91539</v>
      </c>
      <c r="S2115" t="str" cm="1">
        <f t="array" ref="S2115">_xlfn.IFS(
             (R2115&lt;10000),"&lt; 10,000",
    AND(R2115&gt;=10000, R2115&lt;30000),"10,000 - 30,000",
    AND(R2115&gt;=30000, R2115&lt;60000),"30,000 - 60,000",
             (R2115&gt;60000),"&gt; 60,000"
)</f>
        <v>&gt; 60,000</v>
      </c>
    </row>
    <row r="2116" spans="18:19" x14ac:dyDescent="0.2">
      <c r="R2116">
        <v>129335</v>
      </c>
      <c r="S2116" t="str" cm="1">
        <f t="array" ref="S2116">_xlfn.IFS(
             (R2116&lt;10000),"&lt; 10,000",
    AND(R2116&gt;=10000, R2116&lt;30000),"10,000 - 30,000",
    AND(R2116&gt;=30000, R2116&lt;60000),"30,000 - 60,000",
             (R2116&gt;60000),"&gt; 60,000"
)</f>
        <v>&gt; 60,000</v>
      </c>
    </row>
    <row r="2117" spans="18:19" x14ac:dyDescent="0.2">
      <c r="R2117">
        <v>269369</v>
      </c>
      <c r="S2117" t="str" cm="1">
        <f t="array" ref="S2117">_xlfn.IFS(
             (R2117&lt;10000),"&lt; 10,000",
    AND(R2117&gt;=10000, R2117&lt;30000),"10,000 - 30,000",
    AND(R2117&gt;=30000, R2117&lt;60000),"30,000 - 60,000",
             (R2117&gt;60000),"&gt; 60,000"
)</f>
        <v>&gt; 60,000</v>
      </c>
    </row>
    <row r="2118" spans="18:19" x14ac:dyDescent="0.2">
      <c r="R2118">
        <v>136462</v>
      </c>
      <c r="S2118" t="str" cm="1">
        <f t="array" ref="S2118">_xlfn.IFS(
             (R2118&lt;10000),"&lt; 10,000",
    AND(R2118&gt;=10000, R2118&lt;30000),"10,000 - 30,000",
    AND(R2118&gt;=30000, R2118&lt;60000),"30,000 - 60,000",
             (R2118&gt;60000),"&gt; 60,000"
)</f>
        <v>&gt; 60,000</v>
      </c>
    </row>
    <row r="2119" spans="18:19" x14ac:dyDescent="0.2">
      <c r="R2119">
        <v>18632</v>
      </c>
      <c r="S2119" t="str" cm="1">
        <f t="array" ref="S2119">_xlfn.IFS(
             (R2119&lt;10000),"&lt; 10,000",
    AND(R2119&gt;=10000, R2119&lt;30000),"10,000 - 30,000",
    AND(R2119&gt;=30000, R2119&lt;60000),"30,000 - 60,000",
             (R2119&gt;60000),"&gt; 60,000"
)</f>
        <v>10,000 - 30,000</v>
      </c>
    </row>
    <row r="2120" spans="18:19" x14ac:dyDescent="0.2">
      <c r="R2120">
        <v>277355</v>
      </c>
      <c r="S2120" t="str" cm="1">
        <f t="array" ref="S2120">_xlfn.IFS(
             (R2120&lt;10000),"&lt; 10,000",
    AND(R2120&gt;=10000, R2120&lt;30000),"10,000 - 30,000",
    AND(R2120&gt;=30000, R2120&lt;60000),"30,000 - 60,000",
             (R2120&gt;60000),"&gt; 60,000"
)</f>
        <v>&gt; 60,000</v>
      </c>
    </row>
    <row r="2121" spans="18:19" x14ac:dyDescent="0.2">
      <c r="R2121">
        <v>77141</v>
      </c>
      <c r="S2121" t="str" cm="1">
        <f t="array" ref="S2121">_xlfn.IFS(
             (R2121&lt;10000),"&lt; 10,000",
    AND(R2121&gt;=10000, R2121&lt;30000),"10,000 - 30,000",
    AND(R2121&gt;=30000, R2121&lt;60000),"30,000 - 60,000",
             (R2121&gt;60000),"&gt; 60,000"
)</f>
        <v>&gt; 60,000</v>
      </c>
    </row>
    <row r="2122" spans="18:19" x14ac:dyDescent="0.2">
      <c r="R2122">
        <v>169904</v>
      </c>
      <c r="S2122" t="str" cm="1">
        <f t="array" ref="S2122">_xlfn.IFS(
             (R2122&lt;10000),"&lt; 10,000",
    AND(R2122&gt;=10000, R2122&lt;30000),"10,000 - 30,000",
    AND(R2122&gt;=30000, R2122&lt;60000),"30,000 - 60,000",
             (R2122&gt;60000),"&gt; 60,000"
)</f>
        <v>&gt; 60,000</v>
      </c>
    </row>
    <row r="2123" spans="18:19" x14ac:dyDescent="0.2">
      <c r="R2123">
        <v>283526</v>
      </c>
      <c r="S2123" t="str" cm="1">
        <f t="array" ref="S2123">_xlfn.IFS(
             (R2123&lt;10000),"&lt; 10,000",
    AND(R2123&gt;=10000, R2123&lt;30000),"10,000 - 30,000",
    AND(R2123&gt;=30000, R2123&lt;60000),"30,000 - 60,000",
             (R2123&gt;60000),"&gt; 60,000"
)</f>
        <v>&gt; 60,000</v>
      </c>
    </row>
    <row r="2124" spans="18:19" x14ac:dyDescent="0.2">
      <c r="R2124">
        <v>179482</v>
      </c>
      <c r="S2124" t="str" cm="1">
        <f t="array" ref="S2124">_xlfn.IFS(
             (R2124&lt;10000),"&lt; 10,000",
    AND(R2124&gt;=10000, R2124&lt;30000),"10,000 - 30,000",
    AND(R2124&gt;=30000, R2124&lt;60000),"30,000 - 60,000",
             (R2124&gt;60000),"&gt; 60,000"
)</f>
        <v>&gt; 60,000</v>
      </c>
    </row>
    <row r="2125" spans="18:19" x14ac:dyDescent="0.2">
      <c r="R2125">
        <v>72765</v>
      </c>
      <c r="S2125" t="str" cm="1">
        <f t="array" ref="S2125">_xlfn.IFS(
             (R2125&lt;10000),"&lt; 10,000",
    AND(R2125&gt;=10000, R2125&lt;30000),"10,000 - 30,000",
    AND(R2125&gt;=30000, R2125&lt;60000),"30,000 - 60,000",
             (R2125&gt;60000),"&gt; 60,000"
)</f>
        <v>&gt; 60,000</v>
      </c>
    </row>
    <row r="2126" spans="18:19" x14ac:dyDescent="0.2">
      <c r="R2126">
        <v>131640</v>
      </c>
      <c r="S2126" t="str" cm="1">
        <f t="array" ref="S2126">_xlfn.IFS(
             (R2126&lt;10000),"&lt; 10,000",
    AND(R2126&gt;=10000, R2126&lt;30000),"10,000 - 30,000",
    AND(R2126&gt;=30000, R2126&lt;60000),"30,000 - 60,000",
             (R2126&gt;60000),"&gt; 60,000"
)</f>
        <v>&gt; 60,000</v>
      </c>
    </row>
    <row r="2127" spans="18:19" x14ac:dyDescent="0.2">
      <c r="R2127">
        <v>179632</v>
      </c>
      <c r="S2127" t="str" cm="1">
        <f t="array" ref="S2127">_xlfn.IFS(
             (R2127&lt;10000),"&lt; 10,000",
    AND(R2127&gt;=10000, R2127&lt;30000),"10,000 - 30,000",
    AND(R2127&gt;=30000, R2127&lt;60000),"30,000 - 60,000",
             (R2127&gt;60000),"&gt; 60,000"
)</f>
        <v>&gt; 60,000</v>
      </c>
    </row>
    <row r="2128" spans="18:19" x14ac:dyDescent="0.2">
      <c r="R2128">
        <v>276686</v>
      </c>
      <c r="S2128" t="str" cm="1">
        <f t="array" ref="S2128">_xlfn.IFS(
             (R2128&lt;10000),"&lt; 10,000",
    AND(R2128&gt;=10000, R2128&lt;30000),"10,000 - 30,000",
    AND(R2128&gt;=30000, R2128&lt;60000),"30,000 - 60,000",
             (R2128&gt;60000),"&gt; 60,000"
)</f>
        <v>&gt; 60,000</v>
      </c>
    </row>
    <row r="2129" spans="18:19" x14ac:dyDescent="0.2">
      <c r="R2129">
        <v>295825</v>
      </c>
      <c r="S2129" t="str" cm="1">
        <f t="array" ref="S2129">_xlfn.IFS(
             (R2129&lt;10000),"&lt; 10,000",
    AND(R2129&gt;=10000, R2129&lt;30000),"10,000 - 30,000",
    AND(R2129&gt;=30000, R2129&lt;60000),"30,000 - 60,000",
             (R2129&gt;60000),"&gt; 60,000"
)</f>
        <v>&gt; 60,000</v>
      </c>
    </row>
    <row r="2130" spans="18:19" x14ac:dyDescent="0.2">
      <c r="R2130">
        <v>93013</v>
      </c>
      <c r="S2130" t="str" cm="1">
        <f t="array" ref="S2130">_xlfn.IFS(
             (R2130&lt;10000),"&lt; 10,000",
    AND(R2130&gt;=10000, R2130&lt;30000),"10,000 - 30,000",
    AND(R2130&gt;=30000, R2130&lt;60000),"30,000 - 60,000",
             (R2130&gt;60000),"&gt; 60,000"
)</f>
        <v>&gt; 60,000</v>
      </c>
    </row>
    <row r="2131" spans="18:19" x14ac:dyDescent="0.2">
      <c r="R2131">
        <v>274848</v>
      </c>
      <c r="S2131" t="str" cm="1">
        <f t="array" ref="S2131">_xlfn.IFS(
             (R2131&lt;10000),"&lt; 10,000",
    AND(R2131&gt;=10000, R2131&lt;30000),"10,000 - 30,000",
    AND(R2131&gt;=30000, R2131&lt;60000),"30,000 - 60,000",
             (R2131&gt;60000),"&gt; 60,000"
)</f>
        <v>&gt; 60,000</v>
      </c>
    </row>
    <row r="2132" spans="18:19" x14ac:dyDescent="0.2">
      <c r="R2132">
        <v>212546</v>
      </c>
      <c r="S2132" t="str" cm="1">
        <f t="array" ref="S2132">_xlfn.IFS(
             (R2132&lt;10000),"&lt; 10,000",
    AND(R2132&gt;=10000, R2132&lt;30000),"10,000 - 30,000",
    AND(R2132&gt;=30000, R2132&lt;60000),"30,000 - 60,000",
             (R2132&gt;60000),"&gt; 60,000"
)</f>
        <v>&gt; 60,000</v>
      </c>
    </row>
    <row r="2133" spans="18:19" x14ac:dyDescent="0.2">
      <c r="R2133">
        <v>101708</v>
      </c>
      <c r="S2133" t="str" cm="1">
        <f t="array" ref="S2133">_xlfn.IFS(
             (R2133&lt;10000),"&lt; 10,000",
    AND(R2133&gt;=10000, R2133&lt;30000),"10,000 - 30,000",
    AND(R2133&gt;=30000, R2133&lt;60000),"30,000 - 60,000",
             (R2133&gt;60000),"&gt; 60,000"
)</f>
        <v>&gt; 60,000</v>
      </c>
    </row>
    <row r="2134" spans="18:19" x14ac:dyDescent="0.2">
      <c r="R2134">
        <v>107228</v>
      </c>
      <c r="S2134" t="str" cm="1">
        <f t="array" ref="S2134">_xlfn.IFS(
             (R2134&lt;10000),"&lt; 10,000",
    AND(R2134&gt;=10000, R2134&lt;30000),"10,000 - 30,000",
    AND(R2134&gt;=30000, R2134&lt;60000),"30,000 - 60,000",
             (R2134&gt;60000),"&gt; 60,000"
)</f>
        <v>&gt; 60,000</v>
      </c>
    </row>
    <row r="2135" spans="18:19" x14ac:dyDescent="0.2">
      <c r="R2135">
        <v>36393</v>
      </c>
      <c r="S2135" t="str" cm="1">
        <f t="array" ref="S2135">_xlfn.IFS(
             (R2135&lt;10000),"&lt; 10,000",
    AND(R2135&gt;=10000, R2135&lt;30000),"10,000 - 30,000",
    AND(R2135&gt;=30000, R2135&lt;60000),"30,000 - 60,000",
             (R2135&gt;60000),"&gt; 60,000"
)</f>
        <v>30,000 - 60,000</v>
      </c>
    </row>
    <row r="2136" spans="18:19" x14ac:dyDescent="0.2">
      <c r="R2136">
        <v>1396</v>
      </c>
      <c r="S2136" t="str" cm="1">
        <f t="array" ref="S2136">_xlfn.IFS(
             (R2136&lt;10000),"&lt; 10,000",
    AND(R2136&gt;=10000, R2136&lt;30000),"10,000 - 30,000",
    AND(R2136&gt;=30000, R2136&lt;60000),"30,000 - 60,000",
             (R2136&gt;60000),"&gt; 60,000"
)</f>
        <v>&lt; 10,000</v>
      </c>
    </row>
    <row r="2137" spans="18:19" x14ac:dyDescent="0.2">
      <c r="R2137">
        <v>177856</v>
      </c>
      <c r="S2137" t="str" cm="1">
        <f t="array" ref="S2137">_xlfn.IFS(
             (R2137&lt;10000),"&lt; 10,000",
    AND(R2137&gt;=10000, R2137&lt;30000),"10,000 - 30,000",
    AND(R2137&gt;=30000, R2137&lt;60000),"30,000 - 60,000",
             (R2137&gt;60000),"&gt; 60,000"
)</f>
        <v>&gt; 60,000</v>
      </c>
    </row>
    <row r="2138" spans="18:19" x14ac:dyDescent="0.2">
      <c r="R2138">
        <v>79782</v>
      </c>
      <c r="S2138" t="str" cm="1">
        <f t="array" ref="S2138">_xlfn.IFS(
             (R2138&lt;10000),"&lt; 10,000",
    AND(R2138&gt;=10000, R2138&lt;30000),"10,000 - 30,000",
    AND(R2138&gt;=30000, R2138&lt;60000),"30,000 - 60,000",
             (R2138&gt;60000),"&gt; 60,000"
)</f>
        <v>&gt; 60,000</v>
      </c>
    </row>
    <row r="2139" spans="18:19" x14ac:dyDescent="0.2">
      <c r="R2139">
        <v>191971</v>
      </c>
      <c r="S2139" t="str" cm="1">
        <f t="array" ref="S2139">_xlfn.IFS(
             (R2139&lt;10000),"&lt; 10,000",
    AND(R2139&gt;=10000, R2139&lt;30000),"10,000 - 30,000",
    AND(R2139&gt;=30000, R2139&lt;60000),"30,000 - 60,000",
             (R2139&gt;60000),"&gt; 60,000"
)</f>
        <v>&gt; 60,000</v>
      </c>
    </row>
    <row r="2140" spans="18:19" x14ac:dyDescent="0.2">
      <c r="R2140">
        <v>10637</v>
      </c>
      <c r="S2140" t="str" cm="1">
        <f t="array" ref="S2140">_xlfn.IFS(
             (R2140&lt;10000),"&lt; 10,000",
    AND(R2140&gt;=10000, R2140&lt;30000),"10,000 - 30,000",
    AND(R2140&gt;=30000, R2140&lt;60000),"30,000 - 60,000",
             (R2140&gt;60000),"&gt; 60,000"
)</f>
        <v>10,000 - 30,000</v>
      </c>
    </row>
    <row r="2141" spans="18:19" x14ac:dyDescent="0.2">
      <c r="R2141">
        <v>61142</v>
      </c>
      <c r="S2141" t="str" cm="1">
        <f t="array" ref="S2141">_xlfn.IFS(
             (R2141&lt;10000),"&lt; 10,000",
    AND(R2141&gt;=10000, R2141&lt;30000),"10,000 - 30,000",
    AND(R2141&gt;=30000, R2141&lt;60000),"30,000 - 60,000",
             (R2141&gt;60000),"&gt; 60,000"
)</f>
        <v>&gt; 60,000</v>
      </c>
    </row>
    <row r="2142" spans="18:19" x14ac:dyDescent="0.2">
      <c r="R2142">
        <v>257885</v>
      </c>
      <c r="S2142" t="str" cm="1">
        <f t="array" ref="S2142">_xlfn.IFS(
             (R2142&lt;10000),"&lt; 10,000",
    AND(R2142&gt;=10000, R2142&lt;30000),"10,000 - 30,000",
    AND(R2142&gt;=30000, R2142&lt;60000),"30,000 - 60,000",
             (R2142&gt;60000),"&gt; 60,000"
)</f>
        <v>&gt; 60,000</v>
      </c>
    </row>
    <row r="2143" spans="18:19" x14ac:dyDescent="0.2">
      <c r="R2143">
        <v>38471</v>
      </c>
      <c r="S2143" t="str" cm="1">
        <f t="array" ref="S2143">_xlfn.IFS(
             (R2143&lt;10000),"&lt; 10,000",
    AND(R2143&gt;=10000, R2143&lt;30000),"10,000 - 30,000",
    AND(R2143&gt;=30000, R2143&lt;60000),"30,000 - 60,000",
             (R2143&gt;60000),"&gt; 60,000"
)</f>
        <v>30,000 - 60,000</v>
      </c>
    </row>
    <row r="2144" spans="18:19" x14ac:dyDescent="0.2">
      <c r="R2144">
        <v>37822</v>
      </c>
      <c r="S2144" t="str" cm="1">
        <f t="array" ref="S2144">_xlfn.IFS(
             (R2144&lt;10000),"&lt; 10,000",
    AND(R2144&gt;=10000, R2144&lt;30000),"10,000 - 30,000",
    AND(R2144&gt;=30000, R2144&lt;60000),"30,000 - 60,000",
             (R2144&gt;60000),"&gt; 60,000"
)</f>
        <v>30,000 - 60,000</v>
      </c>
    </row>
    <row r="2145" spans="18:19" x14ac:dyDescent="0.2">
      <c r="R2145">
        <v>289855</v>
      </c>
      <c r="S2145" t="str" cm="1">
        <f t="array" ref="S2145">_xlfn.IFS(
             (R2145&lt;10000),"&lt; 10,000",
    AND(R2145&gt;=10000, R2145&lt;30000),"10,000 - 30,000",
    AND(R2145&gt;=30000, R2145&lt;60000),"30,000 - 60,000",
             (R2145&gt;60000),"&gt; 60,000"
)</f>
        <v>&gt; 60,000</v>
      </c>
    </row>
    <row r="2146" spans="18:19" x14ac:dyDescent="0.2">
      <c r="R2146">
        <v>257620</v>
      </c>
      <c r="S2146" t="str" cm="1">
        <f t="array" ref="S2146">_xlfn.IFS(
             (R2146&lt;10000),"&lt; 10,000",
    AND(R2146&gt;=10000, R2146&lt;30000),"10,000 - 30,000",
    AND(R2146&gt;=30000, R2146&lt;60000),"30,000 - 60,000",
             (R2146&gt;60000),"&gt; 60,000"
)</f>
        <v>&gt; 60,000</v>
      </c>
    </row>
    <row r="2147" spans="18:19" x14ac:dyDescent="0.2">
      <c r="R2147">
        <v>213924</v>
      </c>
      <c r="S2147" t="str" cm="1">
        <f t="array" ref="S2147">_xlfn.IFS(
             (R2147&lt;10000),"&lt; 10,000",
    AND(R2147&gt;=10000, R2147&lt;30000),"10,000 - 30,000",
    AND(R2147&gt;=30000, R2147&lt;60000),"30,000 - 60,000",
             (R2147&gt;60000),"&gt; 60,000"
)</f>
        <v>&gt; 60,000</v>
      </c>
    </row>
    <row r="2148" spans="18:19" x14ac:dyDescent="0.2">
      <c r="R2148">
        <v>120075</v>
      </c>
      <c r="S2148" t="str" cm="1">
        <f t="array" ref="S2148">_xlfn.IFS(
             (R2148&lt;10000),"&lt; 10,000",
    AND(R2148&gt;=10000, R2148&lt;30000),"10,000 - 30,000",
    AND(R2148&gt;=30000, R2148&lt;60000),"30,000 - 60,000",
             (R2148&gt;60000),"&gt; 60,000"
)</f>
        <v>&gt; 60,000</v>
      </c>
    </row>
    <row r="2149" spans="18:19" x14ac:dyDescent="0.2">
      <c r="R2149">
        <v>16573</v>
      </c>
      <c r="S2149" t="str" cm="1">
        <f t="array" ref="S2149">_xlfn.IFS(
             (R2149&lt;10000),"&lt; 10,000",
    AND(R2149&gt;=10000, R2149&lt;30000),"10,000 - 30,000",
    AND(R2149&gt;=30000, R2149&lt;60000),"30,000 - 60,000",
             (R2149&gt;60000),"&gt; 60,000"
)</f>
        <v>10,000 - 30,000</v>
      </c>
    </row>
    <row r="2150" spans="18:19" x14ac:dyDescent="0.2">
      <c r="R2150">
        <v>73847</v>
      </c>
      <c r="S2150" t="str" cm="1">
        <f t="array" ref="S2150">_xlfn.IFS(
             (R2150&lt;10000),"&lt; 10,000",
    AND(R2150&gt;=10000, R2150&lt;30000),"10,000 - 30,000",
    AND(R2150&gt;=30000, R2150&lt;60000),"30,000 - 60,000",
             (R2150&gt;60000),"&gt; 60,000"
)</f>
        <v>&gt; 60,000</v>
      </c>
    </row>
    <row r="2151" spans="18:19" x14ac:dyDescent="0.2">
      <c r="R2151">
        <v>175047</v>
      </c>
      <c r="S2151" t="str" cm="1">
        <f t="array" ref="S2151">_xlfn.IFS(
             (R2151&lt;10000),"&lt; 10,000",
    AND(R2151&gt;=10000, R2151&lt;30000),"10,000 - 30,000",
    AND(R2151&gt;=30000, R2151&lt;60000),"30,000 - 60,000",
             (R2151&gt;60000),"&gt; 60,000"
)</f>
        <v>&gt; 60,000</v>
      </c>
    </row>
    <row r="2152" spans="18:19" x14ac:dyDescent="0.2">
      <c r="R2152">
        <v>22226</v>
      </c>
      <c r="S2152" t="str" cm="1">
        <f t="array" ref="S2152">_xlfn.IFS(
             (R2152&lt;10000),"&lt; 10,000",
    AND(R2152&gt;=10000, R2152&lt;30000),"10,000 - 30,000",
    AND(R2152&gt;=30000, R2152&lt;60000),"30,000 - 60,000",
             (R2152&gt;60000),"&gt; 60,000"
)</f>
        <v>10,000 - 30,000</v>
      </c>
    </row>
    <row r="2153" spans="18:19" x14ac:dyDescent="0.2">
      <c r="R2153">
        <v>246108</v>
      </c>
      <c r="S2153" t="str" cm="1">
        <f t="array" ref="S2153">_xlfn.IFS(
             (R2153&lt;10000),"&lt; 10,000",
    AND(R2153&gt;=10000, R2153&lt;30000),"10,000 - 30,000",
    AND(R2153&gt;=30000, R2153&lt;60000),"30,000 - 60,000",
             (R2153&gt;60000),"&gt; 60,000"
)</f>
        <v>&gt; 60,000</v>
      </c>
    </row>
    <row r="2154" spans="18:19" x14ac:dyDescent="0.2">
      <c r="R2154">
        <v>63717</v>
      </c>
      <c r="S2154" t="str" cm="1">
        <f t="array" ref="S2154">_xlfn.IFS(
             (R2154&lt;10000),"&lt; 10,000",
    AND(R2154&gt;=10000, R2154&lt;30000),"10,000 - 30,000",
    AND(R2154&gt;=30000, R2154&lt;60000),"30,000 - 60,000",
             (R2154&gt;60000),"&gt; 60,000"
)</f>
        <v>&gt; 60,000</v>
      </c>
    </row>
    <row r="2155" spans="18:19" x14ac:dyDescent="0.2">
      <c r="R2155">
        <v>50056</v>
      </c>
      <c r="S2155" t="str" cm="1">
        <f t="array" ref="S2155">_xlfn.IFS(
             (R2155&lt;10000),"&lt; 10,000",
    AND(R2155&gt;=10000, R2155&lt;30000),"10,000 - 30,000",
    AND(R2155&gt;=30000, R2155&lt;60000),"30,000 - 60,000",
             (R2155&gt;60000),"&gt; 60,000"
)</f>
        <v>30,000 - 60,000</v>
      </c>
    </row>
    <row r="2156" spans="18:19" x14ac:dyDescent="0.2">
      <c r="R2156">
        <v>224180</v>
      </c>
      <c r="S2156" t="str" cm="1">
        <f t="array" ref="S2156">_xlfn.IFS(
             (R2156&lt;10000),"&lt; 10,000",
    AND(R2156&gt;=10000, R2156&lt;30000),"10,000 - 30,000",
    AND(R2156&gt;=30000, R2156&lt;60000),"30,000 - 60,000",
             (R2156&gt;60000),"&gt; 60,000"
)</f>
        <v>&gt; 60,000</v>
      </c>
    </row>
    <row r="2157" spans="18:19" x14ac:dyDescent="0.2">
      <c r="R2157">
        <v>224055</v>
      </c>
      <c r="S2157" t="str" cm="1">
        <f t="array" ref="S2157">_xlfn.IFS(
             (R2157&lt;10000),"&lt; 10,000",
    AND(R2157&gt;=10000, R2157&lt;30000),"10,000 - 30,000",
    AND(R2157&gt;=30000, R2157&lt;60000),"30,000 - 60,000",
             (R2157&gt;60000),"&gt; 60,000"
)</f>
        <v>&gt; 60,000</v>
      </c>
    </row>
    <row r="2158" spans="18:19" x14ac:dyDescent="0.2">
      <c r="R2158">
        <v>85335</v>
      </c>
      <c r="S2158" t="str" cm="1">
        <f t="array" ref="S2158">_xlfn.IFS(
             (R2158&lt;10000),"&lt; 10,000",
    AND(R2158&gt;=10000, R2158&lt;30000),"10,000 - 30,000",
    AND(R2158&gt;=30000, R2158&lt;60000),"30,000 - 60,000",
             (R2158&gt;60000),"&gt; 60,000"
)</f>
        <v>&gt; 60,000</v>
      </c>
    </row>
    <row r="2159" spans="18:19" x14ac:dyDescent="0.2">
      <c r="R2159">
        <v>183828</v>
      </c>
      <c r="S2159" t="str" cm="1">
        <f t="array" ref="S2159">_xlfn.IFS(
             (R2159&lt;10000),"&lt; 10,000",
    AND(R2159&gt;=10000, R2159&lt;30000),"10,000 - 30,000",
    AND(R2159&gt;=30000, R2159&lt;60000),"30,000 - 60,000",
             (R2159&gt;60000),"&gt; 60,000"
)</f>
        <v>&gt; 60,000</v>
      </c>
    </row>
    <row r="2160" spans="18:19" x14ac:dyDescent="0.2">
      <c r="R2160">
        <v>58491</v>
      </c>
      <c r="S2160" t="str" cm="1">
        <f t="array" ref="S2160">_xlfn.IFS(
             (R2160&lt;10000),"&lt; 10,000",
    AND(R2160&gt;=10000, R2160&lt;30000),"10,000 - 30,000",
    AND(R2160&gt;=30000, R2160&lt;60000),"30,000 - 60,000",
             (R2160&gt;60000),"&gt; 60,000"
)</f>
        <v>30,000 - 60,000</v>
      </c>
    </row>
    <row r="2161" spans="18:19" x14ac:dyDescent="0.2">
      <c r="R2161">
        <v>193179</v>
      </c>
      <c r="S2161" t="str" cm="1">
        <f t="array" ref="S2161">_xlfn.IFS(
             (R2161&lt;10000),"&lt; 10,000",
    AND(R2161&gt;=10000, R2161&lt;30000),"10,000 - 30,000",
    AND(R2161&gt;=30000, R2161&lt;60000),"30,000 - 60,000",
             (R2161&gt;60000),"&gt; 60,000"
)</f>
        <v>&gt; 60,000</v>
      </c>
    </row>
    <row r="2162" spans="18:19" x14ac:dyDescent="0.2">
      <c r="R2162">
        <v>214496</v>
      </c>
      <c r="S2162" t="str" cm="1">
        <f t="array" ref="S2162">_xlfn.IFS(
             (R2162&lt;10000),"&lt; 10,000",
    AND(R2162&gt;=10000, R2162&lt;30000),"10,000 - 30,000",
    AND(R2162&gt;=30000, R2162&lt;60000),"30,000 - 60,000",
             (R2162&gt;60000),"&gt; 60,000"
)</f>
        <v>&gt; 60,000</v>
      </c>
    </row>
    <row r="2163" spans="18:19" x14ac:dyDescent="0.2">
      <c r="R2163">
        <v>227454</v>
      </c>
      <c r="S2163" t="str" cm="1">
        <f t="array" ref="S2163">_xlfn.IFS(
             (R2163&lt;10000),"&lt; 10,000",
    AND(R2163&gt;=10000, R2163&lt;30000),"10,000 - 30,000",
    AND(R2163&gt;=30000, R2163&lt;60000),"30,000 - 60,000",
             (R2163&gt;60000),"&gt; 60,000"
)</f>
        <v>&gt; 60,000</v>
      </c>
    </row>
    <row r="2164" spans="18:19" x14ac:dyDescent="0.2">
      <c r="R2164">
        <v>280901</v>
      </c>
      <c r="S2164" t="str" cm="1">
        <f t="array" ref="S2164">_xlfn.IFS(
             (R2164&lt;10000),"&lt; 10,000",
    AND(R2164&gt;=10000, R2164&lt;30000),"10,000 - 30,000",
    AND(R2164&gt;=30000, R2164&lt;60000),"30,000 - 60,000",
             (R2164&gt;60000),"&gt; 60,000"
)</f>
        <v>&gt; 60,000</v>
      </c>
    </row>
    <row r="2165" spans="18:19" x14ac:dyDescent="0.2">
      <c r="R2165">
        <v>295758</v>
      </c>
      <c r="S2165" t="str" cm="1">
        <f t="array" ref="S2165">_xlfn.IFS(
             (R2165&lt;10000),"&lt; 10,000",
    AND(R2165&gt;=10000, R2165&lt;30000),"10,000 - 30,000",
    AND(R2165&gt;=30000, R2165&lt;60000),"30,000 - 60,000",
             (R2165&gt;60000),"&gt; 60,000"
)</f>
        <v>&gt; 60,000</v>
      </c>
    </row>
    <row r="2166" spans="18:19" x14ac:dyDescent="0.2">
      <c r="R2166">
        <v>234683</v>
      </c>
      <c r="S2166" t="str" cm="1">
        <f t="array" ref="S2166">_xlfn.IFS(
             (R2166&lt;10000),"&lt; 10,000",
    AND(R2166&gt;=10000, R2166&lt;30000),"10,000 - 30,000",
    AND(R2166&gt;=30000, R2166&lt;60000),"30,000 - 60,000",
             (R2166&gt;60000),"&gt; 60,000"
)</f>
        <v>&gt; 60,000</v>
      </c>
    </row>
    <row r="2167" spans="18:19" x14ac:dyDescent="0.2">
      <c r="R2167">
        <v>13568</v>
      </c>
      <c r="S2167" t="str" cm="1">
        <f t="array" ref="S2167">_xlfn.IFS(
             (R2167&lt;10000),"&lt; 10,000",
    AND(R2167&gt;=10000, R2167&lt;30000),"10,000 - 30,000",
    AND(R2167&gt;=30000, R2167&lt;60000),"30,000 - 60,000",
             (R2167&gt;60000),"&gt; 60,000"
)</f>
        <v>10,000 - 30,000</v>
      </c>
    </row>
    <row r="2168" spans="18:19" x14ac:dyDescent="0.2">
      <c r="R2168">
        <v>210826</v>
      </c>
      <c r="S2168" t="str" cm="1">
        <f t="array" ref="S2168">_xlfn.IFS(
             (R2168&lt;10000),"&lt; 10,000",
    AND(R2168&gt;=10000, R2168&lt;30000),"10,000 - 30,000",
    AND(R2168&gt;=30000, R2168&lt;60000),"30,000 - 60,000",
             (R2168&gt;60000),"&gt; 60,000"
)</f>
        <v>&gt; 60,000</v>
      </c>
    </row>
    <row r="2169" spans="18:19" x14ac:dyDescent="0.2">
      <c r="R2169">
        <v>159746</v>
      </c>
      <c r="S2169" t="str" cm="1">
        <f t="array" ref="S2169">_xlfn.IFS(
             (R2169&lt;10000),"&lt; 10,000",
    AND(R2169&gt;=10000, R2169&lt;30000),"10,000 - 30,000",
    AND(R2169&gt;=30000, R2169&lt;60000),"30,000 - 60,000",
             (R2169&gt;60000),"&gt; 60,000"
)</f>
        <v>&gt; 60,000</v>
      </c>
    </row>
    <row r="2170" spans="18:19" x14ac:dyDescent="0.2">
      <c r="R2170">
        <v>82166</v>
      </c>
      <c r="S2170" t="str" cm="1">
        <f t="array" ref="S2170">_xlfn.IFS(
             (R2170&lt;10000),"&lt; 10,000",
    AND(R2170&gt;=10000, R2170&lt;30000),"10,000 - 30,000",
    AND(R2170&gt;=30000, R2170&lt;60000),"30,000 - 60,000",
             (R2170&gt;60000),"&gt; 60,000"
)</f>
        <v>&gt; 60,000</v>
      </c>
    </row>
    <row r="2171" spans="18:19" x14ac:dyDescent="0.2">
      <c r="R2171">
        <v>170507</v>
      </c>
      <c r="S2171" t="str" cm="1">
        <f t="array" ref="S2171">_xlfn.IFS(
             (R2171&lt;10000),"&lt; 10,000",
    AND(R2171&gt;=10000, R2171&lt;30000),"10,000 - 30,000",
    AND(R2171&gt;=30000, R2171&lt;60000),"30,000 - 60,000",
             (R2171&gt;60000),"&gt; 60,000"
)</f>
        <v>&gt; 60,000</v>
      </c>
    </row>
    <row r="2172" spans="18:19" x14ac:dyDescent="0.2">
      <c r="R2172">
        <v>112955</v>
      </c>
      <c r="S2172" t="str" cm="1">
        <f t="array" ref="S2172">_xlfn.IFS(
             (R2172&lt;10000),"&lt; 10,000",
    AND(R2172&gt;=10000, R2172&lt;30000),"10,000 - 30,000",
    AND(R2172&gt;=30000, R2172&lt;60000),"30,000 - 60,000",
             (R2172&gt;60000),"&gt; 60,000"
)</f>
        <v>&gt; 60,000</v>
      </c>
    </row>
    <row r="2173" spans="18:19" x14ac:dyDescent="0.2">
      <c r="R2173">
        <v>58921</v>
      </c>
      <c r="S2173" t="str" cm="1">
        <f t="array" ref="S2173">_xlfn.IFS(
             (R2173&lt;10000),"&lt; 10,000",
    AND(R2173&gt;=10000, R2173&lt;30000),"10,000 - 30,000",
    AND(R2173&gt;=30000, R2173&lt;60000),"30,000 - 60,000",
             (R2173&gt;60000),"&gt; 60,000"
)</f>
        <v>30,000 - 60,000</v>
      </c>
    </row>
    <row r="2174" spans="18:19" x14ac:dyDescent="0.2">
      <c r="R2174">
        <v>244924</v>
      </c>
      <c r="S2174" t="str" cm="1">
        <f t="array" ref="S2174">_xlfn.IFS(
             (R2174&lt;10000),"&lt; 10,000",
    AND(R2174&gt;=10000, R2174&lt;30000),"10,000 - 30,000",
    AND(R2174&gt;=30000, R2174&lt;60000),"30,000 - 60,000",
             (R2174&gt;60000),"&gt; 60,000"
)</f>
        <v>&gt; 60,000</v>
      </c>
    </row>
    <row r="2175" spans="18:19" x14ac:dyDescent="0.2">
      <c r="R2175">
        <v>287126</v>
      </c>
      <c r="S2175" t="str" cm="1">
        <f t="array" ref="S2175">_xlfn.IFS(
             (R2175&lt;10000),"&lt; 10,000",
    AND(R2175&gt;=10000, R2175&lt;30000),"10,000 - 30,000",
    AND(R2175&gt;=30000, R2175&lt;60000),"30,000 - 60,000",
             (R2175&gt;60000),"&gt; 60,000"
)</f>
        <v>&gt; 60,000</v>
      </c>
    </row>
    <row r="2176" spans="18:19" x14ac:dyDescent="0.2">
      <c r="R2176">
        <v>83206</v>
      </c>
      <c r="S2176" t="str" cm="1">
        <f t="array" ref="S2176">_xlfn.IFS(
             (R2176&lt;10000),"&lt; 10,000",
    AND(R2176&gt;=10000, R2176&lt;30000),"10,000 - 30,000",
    AND(R2176&gt;=30000, R2176&lt;60000),"30,000 - 60,000",
             (R2176&gt;60000),"&gt; 60,000"
)</f>
        <v>&gt; 60,000</v>
      </c>
    </row>
    <row r="2177" spans="18:19" x14ac:dyDescent="0.2">
      <c r="R2177">
        <v>280369</v>
      </c>
      <c r="S2177" t="str" cm="1">
        <f t="array" ref="S2177">_xlfn.IFS(
             (R2177&lt;10000),"&lt; 10,000",
    AND(R2177&gt;=10000, R2177&lt;30000),"10,000 - 30,000",
    AND(R2177&gt;=30000, R2177&lt;60000),"30,000 - 60,000",
             (R2177&gt;60000),"&gt; 60,000"
)</f>
        <v>&gt; 60,000</v>
      </c>
    </row>
    <row r="2178" spans="18:19" x14ac:dyDescent="0.2">
      <c r="R2178">
        <v>27082</v>
      </c>
      <c r="S2178" t="str" cm="1">
        <f t="array" ref="S2178">_xlfn.IFS(
             (R2178&lt;10000),"&lt; 10,000",
    AND(R2178&gt;=10000, R2178&lt;30000),"10,000 - 30,000",
    AND(R2178&gt;=30000, R2178&lt;60000),"30,000 - 60,000",
             (R2178&gt;60000),"&gt; 60,000"
)</f>
        <v>10,000 - 30,000</v>
      </c>
    </row>
    <row r="2179" spans="18:19" x14ac:dyDescent="0.2">
      <c r="R2179">
        <v>272168</v>
      </c>
      <c r="S2179" t="str" cm="1">
        <f t="array" ref="S2179">_xlfn.IFS(
             (R2179&lt;10000),"&lt; 10,000",
    AND(R2179&gt;=10000, R2179&lt;30000),"10,000 - 30,000",
    AND(R2179&gt;=30000, R2179&lt;60000),"30,000 - 60,000",
             (R2179&gt;60000),"&gt; 60,000"
)</f>
        <v>&gt; 60,000</v>
      </c>
    </row>
    <row r="2180" spans="18:19" x14ac:dyDescent="0.2">
      <c r="R2180">
        <v>273128</v>
      </c>
      <c r="S2180" t="str" cm="1">
        <f t="array" ref="S2180">_xlfn.IFS(
             (R2180&lt;10000),"&lt; 10,000",
    AND(R2180&gt;=10000, R2180&lt;30000),"10,000 - 30,000",
    AND(R2180&gt;=30000, R2180&lt;60000),"30,000 - 60,000",
             (R2180&gt;60000),"&gt; 60,000"
)</f>
        <v>&gt; 60,000</v>
      </c>
    </row>
    <row r="2181" spans="18:19" x14ac:dyDescent="0.2">
      <c r="R2181">
        <v>277713</v>
      </c>
      <c r="S2181" t="str" cm="1">
        <f t="array" ref="S2181">_xlfn.IFS(
             (R2181&lt;10000),"&lt; 10,000",
    AND(R2181&gt;=10000, R2181&lt;30000),"10,000 - 30,000",
    AND(R2181&gt;=30000, R2181&lt;60000),"30,000 - 60,000",
             (R2181&gt;60000),"&gt; 60,000"
)</f>
        <v>&gt; 60,000</v>
      </c>
    </row>
    <row r="2182" spans="18:19" x14ac:dyDescent="0.2">
      <c r="R2182">
        <v>94672</v>
      </c>
      <c r="S2182" t="str" cm="1">
        <f t="array" ref="S2182">_xlfn.IFS(
             (R2182&lt;10000),"&lt; 10,000",
    AND(R2182&gt;=10000, R2182&lt;30000),"10,000 - 30,000",
    AND(R2182&gt;=30000, R2182&lt;60000),"30,000 - 60,000",
             (R2182&gt;60000),"&gt; 60,000"
)</f>
        <v>&gt; 60,000</v>
      </c>
    </row>
    <row r="2183" spans="18:19" x14ac:dyDescent="0.2">
      <c r="R2183">
        <v>281172</v>
      </c>
      <c r="S2183" t="str" cm="1">
        <f t="array" ref="S2183">_xlfn.IFS(
             (R2183&lt;10000),"&lt; 10,000",
    AND(R2183&gt;=10000, R2183&lt;30000),"10,000 - 30,000",
    AND(R2183&gt;=30000, R2183&lt;60000),"30,000 - 60,000",
             (R2183&gt;60000),"&gt; 60,000"
)</f>
        <v>&gt; 60,000</v>
      </c>
    </row>
    <row r="2184" spans="18:19" x14ac:dyDescent="0.2">
      <c r="R2184">
        <v>179716</v>
      </c>
      <c r="S2184" t="str" cm="1">
        <f t="array" ref="S2184">_xlfn.IFS(
             (R2184&lt;10000),"&lt; 10,000",
    AND(R2184&gt;=10000, R2184&lt;30000),"10,000 - 30,000",
    AND(R2184&gt;=30000, R2184&lt;60000),"30,000 - 60,000",
             (R2184&gt;60000),"&gt; 60,000"
)</f>
        <v>&gt; 60,000</v>
      </c>
    </row>
    <row r="2185" spans="18:19" x14ac:dyDescent="0.2">
      <c r="R2185">
        <v>97455</v>
      </c>
      <c r="S2185" t="str" cm="1">
        <f t="array" ref="S2185">_xlfn.IFS(
             (R2185&lt;10000),"&lt; 10,000",
    AND(R2185&gt;=10000, R2185&lt;30000),"10,000 - 30,000",
    AND(R2185&gt;=30000, R2185&lt;60000),"30,000 - 60,000",
             (R2185&gt;60000),"&gt; 60,000"
)</f>
        <v>&gt; 60,000</v>
      </c>
    </row>
    <row r="2186" spans="18:19" x14ac:dyDescent="0.2">
      <c r="R2186">
        <v>171748</v>
      </c>
      <c r="S2186" t="str" cm="1">
        <f t="array" ref="S2186">_xlfn.IFS(
             (R2186&lt;10000),"&lt; 10,000",
    AND(R2186&gt;=10000, R2186&lt;30000),"10,000 - 30,000",
    AND(R2186&gt;=30000, R2186&lt;60000),"30,000 - 60,000",
             (R2186&gt;60000),"&gt; 60,000"
)</f>
        <v>&gt; 60,000</v>
      </c>
    </row>
    <row r="2187" spans="18:19" x14ac:dyDescent="0.2">
      <c r="R2187">
        <v>277020</v>
      </c>
      <c r="S2187" t="str" cm="1">
        <f t="array" ref="S2187">_xlfn.IFS(
             (R2187&lt;10000),"&lt; 10,000",
    AND(R2187&gt;=10000, R2187&lt;30000),"10,000 - 30,000",
    AND(R2187&gt;=30000, R2187&lt;60000),"30,000 - 60,000",
             (R2187&gt;60000),"&gt; 60,000"
)</f>
        <v>&gt; 60,000</v>
      </c>
    </row>
    <row r="2188" spans="18:19" x14ac:dyDescent="0.2">
      <c r="R2188">
        <v>72078</v>
      </c>
      <c r="S2188" t="str" cm="1">
        <f t="array" ref="S2188">_xlfn.IFS(
             (R2188&lt;10000),"&lt; 10,000",
    AND(R2188&gt;=10000, R2188&lt;30000),"10,000 - 30,000",
    AND(R2188&gt;=30000, R2188&lt;60000),"30,000 - 60,000",
             (R2188&gt;60000),"&gt; 60,000"
)</f>
        <v>&gt; 60,000</v>
      </c>
    </row>
    <row r="2189" spans="18:19" x14ac:dyDescent="0.2">
      <c r="R2189">
        <v>10246</v>
      </c>
      <c r="S2189" t="str" cm="1">
        <f t="array" ref="S2189">_xlfn.IFS(
             (R2189&lt;10000),"&lt; 10,000",
    AND(R2189&gt;=10000, R2189&lt;30000),"10,000 - 30,000",
    AND(R2189&gt;=30000, R2189&lt;60000),"30,000 - 60,000",
             (R2189&gt;60000),"&gt; 60,000"
)</f>
        <v>10,000 - 30,000</v>
      </c>
    </row>
    <row r="2190" spans="18:19" x14ac:dyDescent="0.2">
      <c r="R2190">
        <v>135181</v>
      </c>
      <c r="S2190" t="str" cm="1">
        <f t="array" ref="S2190">_xlfn.IFS(
             (R2190&lt;10000),"&lt; 10,000",
    AND(R2190&gt;=10000, R2190&lt;30000),"10,000 - 30,000",
    AND(R2190&gt;=30000, R2190&lt;60000),"30,000 - 60,000",
             (R2190&gt;60000),"&gt; 60,000"
)</f>
        <v>&gt; 60,000</v>
      </c>
    </row>
    <row r="2191" spans="18:19" x14ac:dyDescent="0.2">
      <c r="R2191">
        <v>237884</v>
      </c>
      <c r="S2191" t="str" cm="1">
        <f t="array" ref="S2191">_xlfn.IFS(
             (R2191&lt;10000),"&lt; 10,000",
    AND(R2191&gt;=10000, R2191&lt;30000),"10,000 - 30,000",
    AND(R2191&gt;=30000, R2191&lt;60000),"30,000 - 60,000",
             (R2191&gt;60000),"&gt; 60,000"
)</f>
        <v>&gt; 60,000</v>
      </c>
    </row>
    <row r="2192" spans="18:19" x14ac:dyDescent="0.2">
      <c r="R2192">
        <v>60690</v>
      </c>
      <c r="S2192" t="str" cm="1">
        <f t="array" ref="S2192">_xlfn.IFS(
             (R2192&lt;10000),"&lt; 10,000",
    AND(R2192&gt;=10000, R2192&lt;30000),"10,000 - 30,000",
    AND(R2192&gt;=30000, R2192&lt;60000),"30,000 - 60,000",
             (R2192&gt;60000),"&gt; 60,000"
)</f>
        <v>&gt; 60,000</v>
      </c>
    </row>
    <row r="2193" spans="18:19" x14ac:dyDescent="0.2">
      <c r="R2193">
        <v>222317</v>
      </c>
      <c r="S2193" t="str" cm="1">
        <f t="array" ref="S2193">_xlfn.IFS(
             (R2193&lt;10000),"&lt; 10,000",
    AND(R2193&gt;=10000, R2193&lt;30000),"10,000 - 30,000",
    AND(R2193&gt;=30000, R2193&lt;60000),"30,000 - 60,000",
             (R2193&gt;60000),"&gt; 60,000"
)</f>
        <v>&gt; 60,000</v>
      </c>
    </row>
    <row r="2194" spans="18:19" x14ac:dyDescent="0.2">
      <c r="R2194">
        <v>179164</v>
      </c>
      <c r="S2194" t="str" cm="1">
        <f t="array" ref="S2194">_xlfn.IFS(
             (R2194&lt;10000),"&lt; 10,000",
    AND(R2194&gt;=10000, R2194&lt;30000),"10,000 - 30,000",
    AND(R2194&gt;=30000, R2194&lt;60000),"30,000 - 60,000",
             (R2194&gt;60000),"&gt; 60,000"
)</f>
        <v>&gt; 60,000</v>
      </c>
    </row>
    <row r="2195" spans="18:19" x14ac:dyDescent="0.2">
      <c r="R2195">
        <v>275673</v>
      </c>
      <c r="S2195" t="str" cm="1">
        <f t="array" ref="S2195">_xlfn.IFS(
             (R2195&lt;10000),"&lt; 10,000",
    AND(R2195&gt;=10000, R2195&lt;30000),"10,000 - 30,000",
    AND(R2195&gt;=30000, R2195&lt;60000),"30,000 - 60,000",
             (R2195&gt;60000),"&gt; 60,000"
)</f>
        <v>&gt; 60,000</v>
      </c>
    </row>
    <row r="2196" spans="18:19" x14ac:dyDescent="0.2">
      <c r="R2196">
        <v>217682</v>
      </c>
      <c r="S2196" t="str" cm="1">
        <f t="array" ref="S2196">_xlfn.IFS(
             (R2196&lt;10000),"&lt; 10,000",
    AND(R2196&gt;=10000, R2196&lt;30000),"10,000 - 30,000",
    AND(R2196&gt;=30000, R2196&lt;60000),"30,000 - 60,000",
             (R2196&gt;60000),"&gt; 60,000"
)</f>
        <v>&gt; 60,000</v>
      </c>
    </row>
    <row r="2197" spans="18:19" x14ac:dyDescent="0.2">
      <c r="R2197">
        <v>211596</v>
      </c>
      <c r="S2197" t="str" cm="1">
        <f t="array" ref="S2197">_xlfn.IFS(
             (R2197&lt;10000),"&lt; 10,000",
    AND(R2197&gt;=10000, R2197&lt;30000),"10,000 - 30,000",
    AND(R2197&gt;=30000, R2197&lt;60000),"30,000 - 60,000",
             (R2197&gt;60000),"&gt; 60,000"
)</f>
        <v>&gt; 60,000</v>
      </c>
    </row>
    <row r="2198" spans="18:19" x14ac:dyDescent="0.2">
      <c r="R2198">
        <v>210517</v>
      </c>
      <c r="S2198" t="str" cm="1">
        <f t="array" ref="S2198">_xlfn.IFS(
             (R2198&lt;10000),"&lt; 10,000",
    AND(R2198&gt;=10000, R2198&lt;30000),"10,000 - 30,000",
    AND(R2198&gt;=30000, R2198&lt;60000),"30,000 - 60,000",
             (R2198&gt;60000),"&gt; 60,000"
)</f>
        <v>&gt; 60,000</v>
      </c>
    </row>
    <row r="2199" spans="18:19" x14ac:dyDescent="0.2">
      <c r="R2199">
        <v>231634</v>
      </c>
      <c r="S2199" t="str" cm="1">
        <f t="array" ref="S2199">_xlfn.IFS(
             (R2199&lt;10000),"&lt; 10,000",
    AND(R2199&gt;=10000, R2199&lt;30000),"10,000 - 30,000",
    AND(R2199&gt;=30000, R2199&lt;60000),"30,000 - 60,000",
             (R2199&gt;60000),"&gt; 60,000"
)</f>
        <v>&gt; 60,000</v>
      </c>
    </row>
    <row r="2200" spans="18:19" x14ac:dyDescent="0.2">
      <c r="R2200">
        <v>234529</v>
      </c>
      <c r="S2200" t="str" cm="1">
        <f t="array" ref="S2200">_xlfn.IFS(
             (R2200&lt;10000),"&lt; 10,000",
    AND(R2200&gt;=10000, R2200&lt;30000),"10,000 - 30,000",
    AND(R2200&gt;=30000, R2200&lt;60000),"30,000 - 60,000",
             (R2200&gt;60000),"&gt; 60,000"
)</f>
        <v>&gt; 60,000</v>
      </c>
    </row>
    <row r="2201" spans="18:19" x14ac:dyDescent="0.2">
      <c r="R2201">
        <v>64381</v>
      </c>
      <c r="S2201" t="str" cm="1">
        <f t="array" ref="S2201">_xlfn.IFS(
             (R2201&lt;10000),"&lt; 10,000",
    AND(R2201&gt;=10000, R2201&lt;30000),"10,000 - 30,000",
    AND(R2201&gt;=30000, R2201&lt;60000),"30,000 - 60,000",
             (R2201&gt;60000),"&gt; 60,000"
)</f>
        <v>&gt; 60,000</v>
      </c>
    </row>
    <row r="2202" spans="18:19" x14ac:dyDescent="0.2">
      <c r="R2202">
        <v>11943</v>
      </c>
      <c r="S2202" t="str" cm="1">
        <f t="array" ref="S2202">_xlfn.IFS(
             (R2202&lt;10000),"&lt; 10,000",
    AND(R2202&gt;=10000, R2202&lt;30000),"10,000 - 30,000",
    AND(R2202&gt;=30000, R2202&lt;60000),"30,000 - 60,000",
             (R2202&gt;60000),"&gt; 60,000"
)</f>
        <v>10,000 - 30,000</v>
      </c>
    </row>
    <row r="2203" spans="18:19" x14ac:dyDescent="0.2">
      <c r="R2203">
        <v>13116</v>
      </c>
      <c r="S2203" t="str" cm="1">
        <f t="array" ref="S2203">_xlfn.IFS(
             (R2203&lt;10000),"&lt; 10,000",
    AND(R2203&gt;=10000, R2203&lt;30000),"10,000 - 30,000",
    AND(R2203&gt;=30000, R2203&lt;60000),"30,000 - 60,000",
             (R2203&gt;60000),"&gt; 60,000"
)</f>
        <v>10,000 - 30,000</v>
      </c>
    </row>
    <row r="2204" spans="18:19" x14ac:dyDescent="0.2">
      <c r="R2204">
        <v>237667</v>
      </c>
      <c r="S2204" t="str" cm="1">
        <f t="array" ref="S2204">_xlfn.IFS(
             (R2204&lt;10000),"&lt; 10,000",
    AND(R2204&gt;=10000, R2204&lt;30000),"10,000 - 30,000",
    AND(R2204&gt;=30000, R2204&lt;60000),"30,000 - 60,000",
             (R2204&gt;60000),"&gt; 60,000"
)</f>
        <v>&gt; 60,000</v>
      </c>
    </row>
    <row r="2205" spans="18:19" x14ac:dyDescent="0.2">
      <c r="R2205">
        <v>248095</v>
      </c>
      <c r="S2205" t="str" cm="1">
        <f t="array" ref="S2205">_xlfn.IFS(
             (R2205&lt;10000),"&lt; 10,000",
    AND(R2205&gt;=10000, R2205&lt;30000),"10,000 - 30,000",
    AND(R2205&gt;=30000, R2205&lt;60000),"30,000 - 60,000",
             (R2205&gt;60000),"&gt; 60,000"
)</f>
        <v>&gt; 60,000</v>
      </c>
    </row>
    <row r="2206" spans="18:19" x14ac:dyDescent="0.2">
      <c r="R2206">
        <v>220144</v>
      </c>
      <c r="S2206" t="str" cm="1">
        <f t="array" ref="S2206">_xlfn.IFS(
             (R2206&lt;10000),"&lt; 10,000",
    AND(R2206&gt;=10000, R2206&lt;30000),"10,000 - 30,000",
    AND(R2206&gt;=30000, R2206&lt;60000),"30,000 - 60,000",
             (R2206&gt;60000),"&gt; 60,000"
)</f>
        <v>&gt; 60,000</v>
      </c>
    </row>
    <row r="2207" spans="18:19" x14ac:dyDescent="0.2">
      <c r="R2207">
        <v>168254</v>
      </c>
      <c r="S2207" t="str" cm="1">
        <f t="array" ref="S2207">_xlfn.IFS(
             (R2207&lt;10000),"&lt; 10,000",
    AND(R2207&gt;=10000, R2207&lt;30000),"10,000 - 30,000",
    AND(R2207&gt;=30000, R2207&lt;60000),"30,000 - 60,000",
             (R2207&gt;60000),"&gt; 60,000"
)</f>
        <v>&gt; 60,000</v>
      </c>
    </row>
    <row r="2208" spans="18:19" x14ac:dyDescent="0.2">
      <c r="R2208">
        <v>97401</v>
      </c>
      <c r="S2208" t="str" cm="1">
        <f t="array" ref="S2208">_xlfn.IFS(
             (R2208&lt;10000),"&lt; 10,000",
    AND(R2208&gt;=10000, R2208&lt;30000),"10,000 - 30,000",
    AND(R2208&gt;=30000, R2208&lt;60000),"30,000 - 60,000",
             (R2208&gt;60000),"&gt; 60,000"
)</f>
        <v>&gt; 60,000</v>
      </c>
    </row>
    <row r="2209" spans="18:19" x14ac:dyDescent="0.2">
      <c r="R2209">
        <v>184428</v>
      </c>
      <c r="S2209" t="str" cm="1">
        <f t="array" ref="S2209">_xlfn.IFS(
             (R2209&lt;10000),"&lt; 10,000",
    AND(R2209&gt;=10000, R2209&lt;30000),"10,000 - 30,000",
    AND(R2209&gt;=30000, R2209&lt;60000),"30,000 - 60,000",
             (R2209&gt;60000),"&gt; 60,000"
)</f>
        <v>&gt; 60,000</v>
      </c>
    </row>
    <row r="2210" spans="18:19" x14ac:dyDescent="0.2">
      <c r="R2210">
        <v>71321</v>
      </c>
      <c r="S2210" t="str" cm="1">
        <f t="array" ref="S2210">_xlfn.IFS(
             (R2210&lt;10000),"&lt; 10,000",
    AND(R2210&gt;=10000, R2210&lt;30000),"10,000 - 30,000",
    AND(R2210&gt;=30000, R2210&lt;60000),"30,000 - 60,000",
             (R2210&gt;60000),"&gt; 60,000"
)</f>
        <v>&gt; 60,000</v>
      </c>
    </row>
    <row r="2211" spans="18:19" x14ac:dyDescent="0.2">
      <c r="R2211">
        <v>1576</v>
      </c>
      <c r="S2211" t="str" cm="1">
        <f t="array" ref="S2211">_xlfn.IFS(
             (R2211&lt;10000),"&lt; 10,000",
    AND(R2211&gt;=10000, R2211&lt;30000),"10,000 - 30,000",
    AND(R2211&gt;=30000, R2211&lt;60000),"30,000 - 60,000",
             (R2211&gt;60000),"&gt; 60,000"
)</f>
        <v>&lt; 10,000</v>
      </c>
    </row>
    <row r="2212" spans="18:19" x14ac:dyDescent="0.2">
      <c r="R2212">
        <v>254658</v>
      </c>
      <c r="S2212" t="str" cm="1">
        <f t="array" ref="S2212">_xlfn.IFS(
             (R2212&lt;10000),"&lt; 10,000",
    AND(R2212&gt;=10000, R2212&lt;30000),"10,000 - 30,000",
    AND(R2212&gt;=30000, R2212&lt;60000),"30,000 - 60,000",
             (R2212&gt;60000),"&gt; 60,000"
)</f>
        <v>&gt; 60,000</v>
      </c>
    </row>
    <row r="2213" spans="18:19" x14ac:dyDescent="0.2">
      <c r="R2213">
        <v>13969</v>
      </c>
      <c r="S2213" t="str" cm="1">
        <f t="array" ref="S2213">_xlfn.IFS(
             (R2213&lt;10000),"&lt; 10,000",
    AND(R2213&gt;=10000, R2213&lt;30000),"10,000 - 30,000",
    AND(R2213&gt;=30000, R2213&lt;60000),"30,000 - 60,000",
             (R2213&gt;60000),"&gt; 60,000"
)</f>
        <v>10,000 - 30,000</v>
      </c>
    </row>
    <row r="2214" spans="18:19" x14ac:dyDescent="0.2">
      <c r="R2214">
        <v>275625</v>
      </c>
      <c r="S2214" t="str" cm="1">
        <f t="array" ref="S2214">_xlfn.IFS(
             (R2214&lt;10000),"&lt; 10,000",
    AND(R2214&gt;=10000, R2214&lt;30000),"10,000 - 30,000",
    AND(R2214&gt;=30000, R2214&lt;60000),"30,000 - 60,000",
             (R2214&gt;60000),"&gt; 60,000"
)</f>
        <v>&gt; 60,000</v>
      </c>
    </row>
    <row r="2215" spans="18:19" x14ac:dyDescent="0.2">
      <c r="R2215">
        <v>98703</v>
      </c>
      <c r="S2215" t="str" cm="1">
        <f t="array" ref="S2215">_xlfn.IFS(
             (R2215&lt;10000),"&lt; 10,000",
    AND(R2215&gt;=10000, R2215&lt;30000),"10,000 - 30,000",
    AND(R2215&gt;=30000, R2215&lt;60000),"30,000 - 60,000",
             (R2215&gt;60000),"&gt; 60,000"
)</f>
        <v>&gt; 60,000</v>
      </c>
    </row>
    <row r="2216" spans="18:19" x14ac:dyDescent="0.2">
      <c r="R2216">
        <v>284065</v>
      </c>
      <c r="S2216" t="str" cm="1">
        <f t="array" ref="S2216">_xlfn.IFS(
             (R2216&lt;10000),"&lt; 10,000",
    AND(R2216&gt;=10000, R2216&lt;30000),"10,000 - 30,000",
    AND(R2216&gt;=30000, R2216&lt;60000),"30,000 - 60,000",
             (R2216&gt;60000),"&gt; 60,000"
)</f>
        <v>&gt; 60,000</v>
      </c>
    </row>
    <row r="2217" spans="18:19" x14ac:dyDescent="0.2">
      <c r="R2217">
        <v>131461</v>
      </c>
      <c r="S2217" t="str" cm="1">
        <f t="array" ref="S2217">_xlfn.IFS(
             (R2217&lt;10000),"&lt; 10,000",
    AND(R2217&gt;=10000, R2217&lt;30000),"10,000 - 30,000",
    AND(R2217&gt;=30000, R2217&lt;60000),"30,000 - 60,000",
             (R2217&gt;60000),"&gt; 60,000"
)</f>
        <v>&gt; 60,000</v>
      </c>
    </row>
    <row r="2218" spans="18:19" x14ac:dyDescent="0.2">
      <c r="R2218">
        <v>142491</v>
      </c>
      <c r="S2218" t="str" cm="1">
        <f t="array" ref="S2218">_xlfn.IFS(
             (R2218&lt;10000),"&lt; 10,000",
    AND(R2218&gt;=10000, R2218&lt;30000),"10,000 - 30,000",
    AND(R2218&gt;=30000, R2218&lt;60000),"30,000 - 60,000",
             (R2218&gt;60000),"&gt; 60,000"
)</f>
        <v>&gt; 60,000</v>
      </c>
    </row>
    <row r="2219" spans="18:19" x14ac:dyDescent="0.2">
      <c r="R2219">
        <v>19407</v>
      </c>
      <c r="S2219" t="str" cm="1">
        <f t="array" ref="S2219">_xlfn.IFS(
             (R2219&lt;10000),"&lt; 10,000",
    AND(R2219&gt;=10000, R2219&lt;30000),"10,000 - 30,000",
    AND(R2219&gt;=30000, R2219&lt;60000),"30,000 - 60,000",
             (R2219&gt;60000),"&gt; 60,000"
)</f>
        <v>10,000 - 30,000</v>
      </c>
    </row>
    <row r="2220" spans="18:19" x14ac:dyDescent="0.2">
      <c r="R2220">
        <v>21304</v>
      </c>
      <c r="S2220" t="str" cm="1">
        <f t="array" ref="S2220">_xlfn.IFS(
             (R2220&lt;10000),"&lt; 10,000",
    AND(R2220&gt;=10000, R2220&lt;30000),"10,000 - 30,000",
    AND(R2220&gt;=30000, R2220&lt;60000),"30,000 - 60,000",
             (R2220&gt;60000),"&gt; 60,000"
)</f>
        <v>10,000 - 30,000</v>
      </c>
    </row>
    <row r="2221" spans="18:19" x14ac:dyDescent="0.2">
      <c r="R2221">
        <v>179602</v>
      </c>
      <c r="S2221" t="str" cm="1">
        <f t="array" ref="S2221">_xlfn.IFS(
             (R2221&lt;10000),"&lt; 10,000",
    AND(R2221&gt;=10000, R2221&lt;30000),"10,000 - 30,000",
    AND(R2221&gt;=30000, R2221&lt;60000),"30,000 - 60,000",
             (R2221&gt;60000),"&gt; 60,000"
)</f>
        <v>&gt; 60,000</v>
      </c>
    </row>
    <row r="2222" spans="18:19" x14ac:dyDescent="0.2">
      <c r="R2222">
        <v>4842</v>
      </c>
      <c r="S2222" t="str" cm="1">
        <f t="array" ref="S2222">_xlfn.IFS(
             (R2222&lt;10000),"&lt; 10,000",
    AND(R2222&gt;=10000, R2222&lt;30000),"10,000 - 30,000",
    AND(R2222&gt;=30000, R2222&lt;60000),"30,000 - 60,000",
             (R2222&gt;60000),"&gt; 60,000"
)</f>
        <v>&lt; 10,000</v>
      </c>
    </row>
    <row r="2223" spans="18:19" x14ac:dyDescent="0.2">
      <c r="R2223">
        <v>206820</v>
      </c>
      <c r="S2223" t="str" cm="1">
        <f t="array" ref="S2223">_xlfn.IFS(
             (R2223&lt;10000),"&lt; 10,000",
    AND(R2223&gt;=10000, R2223&lt;30000),"10,000 - 30,000",
    AND(R2223&gt;=30000, R2223&lt;60000),"30,000 - 60,000",
             (R2223&gt;60000),"&gt; 60,000"
)</f>
        <v>&gt; 60,000</v>
      </c>
    </row>
    <row r="2224" spans="18:19" x14ac:dyDescent="0.2">
      <c r="R2224">
        <v>268243</v>
      </c>
      <c r="S2224" t="str" cm="1">
        <f t="array" ref="S2224">_xlfn.IFS(
             (R2224&lt;10000),"&lt; 10,000",
    AND(R2224&gt;=10000, R2224&lt;30000),"10,000 - 30,000",
    AND(R2224&gt;=30000, R2224&lt;60000),"30,000 - 60,000",
             (R2224&gt;60000),"&gt; 60,000"
)</f>
        <v>&gt; 60,000</v>
      </c>
    </row>
    <row r="2225" spans="18:19" x14ac:dyDescent="0.2">
      <c r="R2225">
        <v>99337</v>
      </c>
      <c r="S2225" t="str" cm="1">
        <f t="array" ref="S2225">_xlfn.IFS(
             (R2225&lt;10000),"&lt; 10,000",
    AND(R2225&gt;=10000, R2225&lt;30000),"10,000 - 30,000",
    AND(R2225&gt;=30000, R2225&lt;60000),"30,000 - 60,000",
             (R2225&gt;60000),"&gt; 60,000"
)</f>
        <v>&gt; 60,000</v>
      </c>
    </row>
    <row r="2226" spans="18:19" x14ac:dyDescent="0.2">
      <c r="R2226">
        <v>228161</v>
      </c>
      <c r="S2226" t="str" cm="1">
        <f t="array" ref="S2226">_xlfn.IFS(
             (R2226&lt;10000),"&lt; 10,000",
    AND(R2226&gt;=10000, R2226&lt;30000),"10,000 - 30,000",
    AND(R2226&gt;=30000, R2226&lt;60000),"30,000 - 60,000",
             (R2226&gt;60000),"&gt; 60,000"
)</f>
        <v>&gt; 60,000</v>
      </c>
    </row>
    <row r="2227" spans="18:19" x14ac:dyDescent="0.2">
      <c r="R2227">
        <v>48595</v>
      </c>
      <c r="S2227" t="str" cm="1">
        <f t="array" ref="S2227">_xlfn.IFS(
             (R2227&lt;10000),"&lt; 10,000",
    AND(R2227&gt;=10000, R2227&lt;30000),"10,000 - 30,000",
    AND(R2227&gt;=30000, R2227&lt;60000),"30,000 - 60,000",
             (R2227&gt;60000),"&gt; 60,000"
)</f>
        <v>30,000 - 60,000</v>
      </c>
    </row>
    <row r="2228" spans="18:19" x14ac:dyDescent="0.2">
      <c r="R2228">
        <v>92949</v>
      </c>
      <c r="S2228" t="str" cm="1">
        <f t="array" ref="S2228">_xlfn.IFS(
             (R2228&lt;10000),"&lt; 10,000",
    AND(R2228&gt;=10000, R2228&lt;30000),"10,000 - 30,000",
    AND(R2228&gt;=30000, R2228&lt;60000),"30,000 - 60,000",
             (R2228&gt;60000),"&gt; 60,000"
)</f>
        <v>&gt; 60,000</v>
      </c>
    </row>
    <row r="2229" spans="18:19" x14ac:dyDescent="0.2">
      <c r="R2229">
        <v>102677</v>
      </c>
      <c r="S2229" t="str" cm="1">
        <f t="array" ref="S2229">_xlfn.IFS(
             (R2229&lt;10000),"&lt; 10,000",
    AND(R2229&gt;=10000, R2229&lt;30000),"10,000 - 30,000",
    AND(R2229&gt;=30000, R2229&lt;60000),"30,000 - 60,000",
             (R2229&gt;60000),"&gt; 60,000"
)</f>
        <v>&gt; 60,000</v>
      </c>
    </row>
    <row r="2230" spans="18:19" x14ac:dyDescent="0.2">
      <c r="R2230">
        <v>128059</v>
      </c>
      <c r="S2230" t="str" cm="1">
        <f t="array" ref="S2230">_xlfn.IFS(
             (R2230&lt;10000),"&lt; 10,000",
    AND(R2230&gt;=10000, R2230&lt;30000),"10,000 - 30,000",
    AND(R2230&gt;=30000, R2230&lt;60000),"30,000 - 60,000",
             (R2230&gt;60000),"&gt; 60,000"
)</f>
        <v>&gt; 60,000</v>
      </c>
    </row>
    <row r="2231" spans="18:19" x14ac:dyDescent="0.2">
      <c r="R2231">
        <v>120822</v>
      </c>
      <c r="S2231" t="str" cm="1">
        <f t="array" ref="S2231">_xlfn.IFS(
             (R2231&lt;10000),"&lt; 10,000",
    AND(R2231&gt;=10000, R2231&lt;30000),"10,000 - 30,000",
    AND(R2231&gt;=30000, R2231&lt;60000),"30,000 - 60,000",
             (R2231&gt;60000),"&gt; 60,000"
)</f>
        <v>&gt; 60,000</v>
      </c>
    </row>
    <row r="2232" spans="18:19" x14ac:dyDescent="0.2">
      <c r="R2232">
        <v>118227</v>
      </c>
      <c r="S2232" t="str" cm="1">
        <f t="array" ref="S2232">_xlfn.IFS(
             (R2232&lt;10000),"&lt; 10,000",
    AND(R2232&gt;=10000, R2232&lt;30000),"10,000 - 30,000",
    AND(R2232&gt;=30000, R2232&lt;60000),"30,000 - 60,000",
             (R2232&gt;60000),"&gt; 60,000"
)</f>
        <v>&gt; 60,000</v>
      </c>
    </row>
    <row r="2233" spans="18:19" x14ac:dyDescent="0.2">
      <c r="R2233">
        <v>35778</v>
      </c>
      <c r="S2233" t="str" cm="1">
        <f t="array" ref="S2233">_xlfn.IFS(
             (R2233&lt;10000),"&lt; 10,000",
    AND(R2233&gt;=10000, R2233&lt;30000),"10,000 - 30,000",
    AND(R2233&gt;=30000, R2233&lt;60000),"30,000 - 60,000",
             (R2233&gt;60000),"&gt; 60,000"
)</f>
        <v>30,000 - 60,000</v>
      </c>
    </row>
    <row r="2234" spans="18:19" x14ac:dyDescent="0.2">
      <c r="R2234">
        <v>263472</v>
      </c>
      <c r="S2234" t="str" cm="1">
        <f t="array" ref="S2234">_xlfn.IFS(
             (R2234&lt;10000),"&lt; 10,000",
    AND(R2234&gt;=10000, R2234&lt;30000),"10,000 - 30,000",
    AND(R2234&gt;=30000, R2234&lt;60000),"30,000 - 60,000",
             (R2234&gt;60000),"&gt; 60,000"
)</f>
        <v>&gt; 60,000</v>
      </c>
    </row>
    <row r="2235" spans="18:19" x14ac:dyDescent="0.2">
      <c r="R2235">
        <v>289249</v>
      </c>
      <c r="S2235" t="str" cm="1">
        <f t="array" ref="S2235">_xlfn.IFS(
             (R2235&lt;10000),"&lt; 10,000",
    AND(R2235&gt;=10000, R2235&lt;30000),"10,000 - 30,000",
    AND(R2235&gt;=30000, R2235&lt;60000),"30,000 - 60,000",
             (R2235&gt;60000),"&gt; 60,000"
)</f>
        <v>&gt; 60,000</v>
      </c>
    </row>
    <row r="2236" spans="18:19" x14ac:dyDescent="0.2">
      <c r="R2236">
        <v>228898</v>
      </c>
      <c r="S2236" t="str" cm="1">
        <f t="array" ref="S2236">_xlfn.IFS(
             (R2236&lt;10000),"&lt; 10,000",
    AND(R2236&gt;=10000, R2236&lt;30000),"10,000 - 30,000",
    AND(R2236&gt;=30000, R2236&lt;60000),"30,000 - 60,000",
             (R2236&gt;60000),"&gt; 60,000"
)</f>
        <v>&gt; 60,000</v>
      </c>
    </row>
    <row r="2237" spans="18:19" x14ac:dyDescent="0.2">
      <c r="R2237">
        <v>213010</v>
      </c>
      <c r="S2237" t="str" cm="1">
        <f t="array" ref="S2237">_xlfn.IFS(
             (R2237&lt;10000),"&lt; 10,000",
    AND(R2237&gt;=10000, R2237&lt;30000),"10,000 - 30,000",
    AND(R2237&gt;=30000, R2237&lt;60000),"30,000 - 60,000",
             (R2237&gt;60000),"&gt; 60,000"
)</f>
        <v>&gt; 60,000</v>
      </c>
    </row>
    <row r="2238" spans="18:19" x14ac:dyDescent="0.2">
      <c r="R2238">
        <v>265865</v>
      </c>
      <c r="S2238" t="str" cm="1">
        <f t="array" ref="S2238">_xlfn.IFS(
             (R2238&lt;10000),"&lt; 10,000",
    AND(R2238&gt;=10000, R2238&lt;30000),"10,000 - 30,000",
    AND(R2238&gt;=30000, R2238&lt;60000),"30,000 - 60,000",
             (R2238&gt;60000),"&gt; 60,000"
)</f>
        <v>&gt; 60,000</v>
      </c>
    </row>
    <row r="2239" spans="18:19" x14ac:dyDescent="0.2">
      <c r="R2239">
        <v>106184</v>
      </c>
      <c r="S2239" t="str" cm="1">
        <f t="array" ref="S2239">_xlfn.IFS(
             (R2239&lt;10000),"&lt; 10,000",
    AND(R2239&gt;=10000, R2239&lt;30000),"10,000 - 30,000",
    AND(R2239&gt;=30000, R2239&lt;60000),"30,000 - 60,000",
             (R2239&gt;60000),"&gt; 60,000"
)</f>
        <v>&gt; 60,000</v>
      </c>
    </row>
    <row r="2240" spans="18:19" x14ac:dyDescent="0.2">
      <c r="R2240">
        <v>218684</v>
      </c>
      <c r="S2240" t="str" cm="1">
        <f t="array" ref="S2240">_xlfn.IFS(
             (R2240&lt;10000),"&lt; 10,000",
    AND(R2240&gt;=10000, R2240&lt;30000),"10,000 - 30,000",
    AND(R2240&gt;=30000, R2240&lt;60000),"30,000 - 60,000",
             (R2240&gt;60000),"&gt; 60,000"
)</f>
        <v>&gt; 60,000</v>
      </c>
    </row>
    <row r="2241" spans="18:19" x14ac:dyDescent="0.2">
      <c r="R2241">
        <v>189243</v>
      </c>
      <c r="S2241" t="str" cm="1">
        <f t="array" ref="S2241">_xlfn.IFS(
             (R2241&lt;10000),"&lt; 10,000",
    AND(R2241&gt;=10000, R2241&lt;30000),"10,000 - 30,000",
    AND(R2241&gt;=30000, R2241&lt;60000),"30,000 - 60,000",
             (R2241&gt;60000),"&gt; 60,000"
)</f>
        <v>&gt; 60,000</v>
      </c>
    </row>
    <row r="2242" spans="18:19" x14ac:dyDescent="0.2">
      <c r="R2242">
        <v>15561</v>
      </c>
      <c r="S2242" t="str" cm="1">
        <f t="array" ref="S2242">_xlfn.IFS(
             (R2242&lt;10000),"&lt; 10,000",
    AND(R2242&gt;=10000, R2242&lt;30000),"10,000 - 30,000",
    AND(R2242&gt;=30000, R2242&lt;60000),"30,000 - 60,000",
             (R2242&gt;60000),"&gt; 60,000"
)</f>
        <v>10,000 - 30,000</v>
      </c>
    </row>
    <row r="2243" spans="18:19" x14ac:dyDescent="0.2">
      <c r="R2243">
        <v>282260</v>
      </c>
      <c r="S2243" t="str" cm="1">
        <f t="array" ref="S2243">_xlfn.IFS(
             (R2243&lt;10000),"&lt; 10,000",
    AND(R2243&gt;=10000, R2243&lt;30000),"10,000 - 30,000",
    AND(R2243&gt;=30000, R2243&lt;60000),"30,000 - 60,000",
             (R2243&gt;60000),"&gt; 60,000"
)</f>
        <v>&gt; 60,000</v>
      </c>
    </row>
    <row r="2244" spans="18:19" x14ac:dyDescent="0.2">
      <c r="R2244">
        <v>162038</v>
      </c>
      <c r="S2244" t="str" cm="1">
        <f t="array" ref="S2244">_xlfn.IFS(
             (R2244&lt;10000),"&lt; 10,000",
    AND(R2244&gt;=10000, R2244&lt;30000),"10,000 - 30,000",
    AND(R2244&gt;=30000, R2244&lt;60000),"30,000 - 60,000",
             (R2244&gt;60000),"&gt; 60,000"
)</f>
        <v>&gt; 60,000</v>
      </c>
    </row>
    <row r="2245" spans="18:19" x14ac:dyDescent="0.2">
      <c r="R2245">
        <v>115892</v>
      </c>
      <c r="S2245" t="str" cm="1">
        <f t="array" ref="S2245">_xlfn.IFS(
             (R2245&lt;10000),"&lt; 10,000",
    AND(R2245&gt;=10000, R2245&lt;30000),"10,000 - 30,000",
    AND(R2245&gt;=30000, R2245&lt;60000),"30,000 - 60,000",
             (R2245&gt;60000),"&gt; 60,000"
)</f>
        <v>&gt; 60,000</v>
      </c>
    </row>
    <row r="2246" spans="18:19" x14ac:dyDescent="0.2">
      <c r="R2246">
        <v>141628</v>
      </c>
      <c r="S2246" t="str" cm="1">
        <f t="array" ref="S2246">_xlfn.IFS(
             (R2246&lt;10000),"&lt; 10,000",
    AND(R2246&gt;=10000, R2246&lt;30000),"10,000 - 30,000",
    AND(R2246&gt;=30000, R2246&lt;60000),"30,000 - 60,000",
             (R2246&gt;60000),"&gt; 60,000"
)</f>
        <v>&gt; 60,000</v>
      </c>
    </row>
    <row r="2247" spans="18:19" x14ac:dyDescent="0.2">
      <c r="R2247">
        <v>273967</v>
      </c>
      <c r="S2247" t="str" cm="1">
        <f t="array" ref="S2247">_xlfn.IFS(
             (R2247&lt;10000),"&lt; 10,000",
    AND(R2247&gt;=10000, R2247&lt;30000),"10,000 - 30,000",
    AND(R2247&gt;=30000, R2247&lt;60000),"30,000 - 60,000",
             (R2247&gt;60000),"&gt; 60,000"
)</f>
        <v>&gt; 60,000</v>
      </c>
    </row>
    <row r="2248" spans="18:19" x14ac:dyDescent="0.2">
      <c r="R2248">
        <v>54576</v>
      </c>
      <c r="S2248" t="str" cm="1">
        <f t="array" ref="S2248">_xlfn.IFS(
             (R2248&lt;10000),"&lt; 10,000",
    AND(R2248&gt;=10000, R2248&lt;30000),"10,000 - 30,000",
    AND(R2248&gt;=30000, R2248&lt;60000),"30,000 - 60,000",
             (R2248&gt;60000),"&gt; 60,000"
)</f>
        <v>30,000 - 60,000</v>
      </c>
    </row>
    <row r="2249" spans="18:19" x14ac:dyDescent="0.2">
      <c r="R2249">
        <v>109408</v>
      </c>
      <c r="S2249" t="str" cm="1">
        <f t="array" ref="S2249">_xlfn.IFS(
             (R2249&lt;10000),"&lt; 10,000",
    AND(R2249&gt;=10000, R2249&lt;30000),"10,000 - 30,000",
    AND(R2249&gt;=30000, R2249&lt;60000),"30,000 - 60,000",
             (R2249&gt;60000),"&gt; 60,000"
)</f>
        <v>&gt; 60,000</v>
      </c>
    </row>
    <row r="2250" spans="18:19" x14ac:dyDescent="0.2">
      <c r="R2250">
        <v>272668</v>
      </c>
      <c r="S2250" t="str" cm="1">
        <f t="array" ref="S2250">_xlfn.IFS(
             (R2250&lt;10000),"&lt; 10,000",
    AND(R2250&gt;=10000, R2250&lt;30000),"10,000 - 30,000",
    AND(R2250&gt;=30000, R2250&lt;60000),"30,000 - 60,000",
             (R2250&gt;60000),"&gt; 60,000"
)</f>
        <v>&gt; 60,000</v>
      </c>
    </row>
    <row r="2251" spans="18:19" x14ac:dyDescent="0.2">
      <c r="R2251">
        <v>69308</v>
      </c>
      <c r="S2251" t="str" cm="1">
        <f t="array" ref="S2251">_xlfn.IFS(
             (R2251&lt;10000),"&lt; 10,000",
    AND(R2251&gt;=10000, R2251&lt;30000),"10,000 - 30,000",
    AND(R2251&gt;=30000, R2251&lt;60000),"30,000 - 60,000",
             (R2251&gt;60000),"&gt; 60,000"
)</f>
        <v>&gt; 60,000</v>
      </c>
    </row>
    <row r="2252" spans="18:19" x14ac:dyDescent="0.2">
      <c r="R2252">
        <v>79502</v>
      </c>
      <c r="S2252" t="str" cm="1">
        <f t="array" ref="S2252">_xlfn.IFS(
             (R2252&lt;10000),"&lt; 10,000",
    AND(R2252&gt;=10000, R2252&lt;30000),"10,000 - 30,000",
    AND(R2252&gt;=30000, R2252&lt;60000),"30,000 - 60,000",
             (R2252&gt;60000),"&gt; 60,000"
)</f>
        <v>&gt; 60,000</v>
      </c>
    </row>
    <row r="2253" spans="18:19" x14ac:dyDescent="0.2">
      <c r="R2253">
        <v>77522</v>
      </c>
      <c r="S2253" t="str" cm="1">
        <f t="array" ref="S2253">_xlfn.IFS(
             (R2253&lt;10000),"&lt; 10,000",
    AND(R2253&gt;=10000, R2253&lt;30000),"10,000 - 30,000",
    AND(R2253&gt;=30000, R2253&lt;60000),"30,000 - 60,000",
             (R2253&gt;60000),"&gt; 60,000"
)</f>
        <v>&gt; 60,000</v>
      </c>
    </row>
    <row r="2254" spans="18:19" x14ac:dyDescent="0.2">
      <c r="R2254">
        <v>31711</v>
      </c>
      <c r="S2254" t="str" cm="1">
        <f t="array" ref="S2254">_xlfn.IFS(
             (R2254&lt;10000),"&lt; 10,000",
    AND(R2254&gt;=10000, R2254&lt;30000),"10,000 - 30,000",
    AND(R2254&gt;=30000, R2254&lt;60000),"30,000 - 60,000",
             (R2254&gt;60000),"&gt; 60,000"
)</f>
        <v>30,000 - 60,000</v>
      </c>
    </row>
    <row r="2255" spans="18:19" x14ac:dyDescent="0.2">
      <c r="R2255">
        <v>107093</v>
      </c>
      <c r="S2255" t="str" cm="1">
        <f t="array" ref="S2255">_xlfn.IFS(
             (R2255&lt;10000),"&lt; 10,000",
    AND(R2255&gt;=10000, R2255&lt;30000),"10,000 - 30,000",
    AND(R2255&gt;=30000, R2255&lt;60000),"30,000 - 60,000",
             (R2255&gt;60000),"&gt; 60,000"
)</f>
        <v>&gt; 60,000</v>
      </c>
    </row>
    <row r="2256" spans="18:19" x14ac:dyDescent="0.2">
      <c r="R2256">
        <v>205507</v>
      </c>
      <c r="S2256" t="str" cm="1">
        <f t="array" ref="S2256">_xlfn.IFS(
             (R2256&lt;10000),"&lt; 10,000",
    AND(R2256&gt;=10000, R2256&lt;30000),"10,000 - 30,000",
    AND(R2256&gt;=30000, R2256&lt;60000),"30,000 - 60,000",
             (R2256&gt;60000),"&gt; 60,000"
)</f>
        <v>&gt; 60,000</v>
      </c>
    </row>
    <row r="2257" spans="18:19" x14ac:dyDescent="0.2">
      <c r="R2257">
        <v>92010</v>
      </c>
      <c r="S2257" t="str" cm="1">
        <f t="array" ref="S2257">_xlfn.IFS(
             (R2257&lt;10000),"&lt; 10,000",
    AND(R2257&gt;=10000, R2257&lt;30000),"10,000 - 30,000",
    AND(R2257&gt;=30000, R2257&lt;60000),"30,000 - 60,000",
             (R2257&gt;60000),"&gt; 60,000"
)</f>
        <v>&gt; 60,000</v>
      </c>
    </row>
    <row r="2258" spans="18:19" x14ac:dyDescent="0.2">
      <c r="R2258">
        <v>4478</v>
      </c>
      <c r="S2258" t="str" cm="1">
        <f t="array" ref="S2258">_xlfn.IFS(
             (R2258&lt;10000),"&lt; 10,000",
    AND(R2258&gt;=10000, R2258&lt;30000),"10,000 - 30,000",
    AND(R2258&gt;=30000, R2258&lt;60000),"30,000 - 60,000",
             (R2258&gt;60000),"&gt; 60,000"
)</f>
        <v>&lt; 10,000</v>
      </c>
    </row>
    <row r="2259" spans="18:19" x14ac:dyDescent="0.2">
      <c r="R2259">
        <v>286325</v>
      </c>
      <c r="S2259" t="str" cm="1">
        <f t="array" ref="S2259">_xlfn.IFS(
             (R2259&lt;10000),"&lt; 10,000",
    AND(R2259&gt;=10000, R2259&lt;30000),"10,000 - 30,000",
    AND(R2259&gt;=30000, R2259&lt;60000),"30,000 - 60,000",
             (R2259&gt;60000),"&gt; 60,000"
)</f>
        <v>&gt; 60,000</v>
      </c>
    </row>
    <row r="2260" spans="18:19" x14ac:dyDescent="0.2">
      <c r="R2260">
        <v>210763</v>
      </c>
      <c r="S2260" t="str" cm="1">
        <f t="array" ref="S2260">_xlfn.IFS(
             (R2260&lt;10000),"&lt; 10,000",
    AND(R2260&gt;=10000, R2260&lt;30000),"10,000 - 30,000",
    AND(R2260&gt;=30000, R2260&lt;60000),"30,000 - 60,000",
             (R2260&gt;60000),"&gt; 60,000"
)</f>
        <v>&gt; 60,000</v>
      </c>
    </row>
    <row r="2261" spans="18:19" x14ac:dyDescent="0.2">
      <c r="R2261">
        <v>265854</v>
      </c>
      <c r="S2261" t="str" cm="1">
        <f t="array" ref="S2261">_xlfn.IFS(
             (R2261&lt;10000),"&lt; 10,000",
    AND(R2261&gt;=10000, R2261&lt;30000),"10,000 - 30,000",
    AND(R2261&gt;=30000, R2261&lt;60000),"30,000 - 60,000",
             (R2261&gt;60000),"&gt; 60,000"
)</f>
        <v>&gt; 60,000</v>
      </c>
    </row>
    <row r="2262" spans="18:19" x14ac:dyDescent="0.2">
      <c r="R2262">
        <v>240120</v>
      </c>
      <c r="S2262" t="str" cm="1">
        <f t="array" ref="S2262">_xlfn.IFS(
             (R2262&lt;10000),"&lt; 10,000",
    AND(R2262&gt;=10000, R2262&lt;30000),"10,000 - 30,000",
    AND(R2262&gt;=30000, R2262&lt;60000),"30,000 - 60,000",
             (R2262&gt;60000),"&gt; 60,000"
)</f>
        <v>&gt; 60,000</v>
      </c>
    </row>
    <row r="2263" spans="18:19" x14ac:dyDescent="0.2">
      <c r="R2263">
        <v>54765</v>
      </c>
      <c r="S2263" t="str" cm="1">
        <f t="array" ref="S2263">_xlfn.IFS(
             (R2263&lt;10000),"&lt; 10,000",
    AND(R2263&gt;=10000, R2263&lt;30000),"10,000 - 30,000",
    AND(R2263&gt;=30000, R2263&lt;60000),"30,000 - 60,000",
             (R2263&gt;60000),"&gt; 60,000"
)</f>
        <v>30,000 - 60,000</v>
      </c>
    </row>
    <row r="2264" spans="18:19" x14ac:dyDescent="0.2">
      <c r="R2264">
        <v>90251</v>
      </c>
      <c r="S2264" t="str" cm="1">
        <f t="array" ref="S2264">_xlfn.IFS(
             (R2264&lt;10000),"&lt; 10,000",
    AND(R2264&gt;=10000, R2264&lt;30000),"10,000 - 30,000",
    AND(R2264&gt;=30000, R2264&lt;60000),"30,000 - 60,000",
             (R2264&gt;60000),"&gt; 60,000"
)</f>
        <v>&gt; 60,000</v>
      </c>
    </row>
    <row r="2265" spans="18:19" x14ac:dyDescent="0.2">
      <c r="R2265">
        <v>248268</v>
      </c>
      <c r="S2265" t="str" cm="1">
        <f t="array" ref="S2265">_xlfn.IFS(
             (R2265&lt;10000),"&lt; 10,000",
    AND(R2265&gt;=10000, R2265&lt;30000),"10,000 - 30,000",
    AND(R2265&gt;=30000, R2265&lt;60000),"30,000 - 60,000",
             (R2265&gt;60000),"&gt; 60,000"
)</f>
        <v>&gt; 60,000</v>
      </c>
    </row>
    <row r="2266" spans="18:19" x14ac:dyDescent="0.2">
      <c r="R2266">
        <v>168251</v>
      </c>
      <c r="S2266" t="str" cm="1">
        <f t="array" ref="S2266">_xlfn.IFS(
             (R2266&lt;10000),"&lt; 10,000",
    AND(R2266&gt;=10000, R2266&lt;30000),"10,000 - 30,000",
    AND(R2266&gt;=30000, R2266&lt;60000),"30,000 - 60,000",
             (R2266&gt;60000),"&gt; 60,000"
)</f>
        <v>&gt; 60,000</v>
      </c>
    </row>
    <row r="2267" spans="18:19" x14ac:dyDescent="0.2">
      <c r="R2267">
        <v>174665</v>
      </c>
      <c r="S2267" t="str" cm="1">
        <f t="array" ref="S2267">_xlfn.IFS(
             (R2267&lt;10000),"&lt; 10,000",
    AND(R2267&gt;=10000, R2267&lt;30000),"10,000 - 30,000",
    AND(R2267&gt;=30000, R2267&lt;60000),"30,000 - 60,000",
             (R2267&gt;60000),"&gt; 60,000"
)</f>
        <v>&gt; 60,000</v>
      </c>
    </row>
    <row r="2268" spans="18:19" x14ac:dyDescent="0.2">
      <c r="R2268">
        <v>216284</v>
      </c>
      <c r="S2268" t="str" cm="1">
        <f t="array" ref="S2268">_xlfn.IFS(
             (R2268&lt;10000),"&lt; 10,000",
    AND(R2268&gt;=10000, R2268&lt;30000),"10,000 - 30,000",
    AND(R2268&gt;=30000, R2268&lt;60000),"30,000 - 60,000",
             (R2268&gt;60000),"&gt; 60,000"
)</f>
        <v>&gt; 60,000</v>
      </c>
    </row>
    <row r="2269" spans="18:19" x14ac:dyDescent="0.2">
      <c r="R2269">
        <v>144900</v>
      </c>
      <c r="S2269" t="str" cm="1">
        <f t="array" ref="S2269">_xlfn.IFS(
             (R2269&lt;10000),"&lt; 10,000",
    AND(R2269&gt;=10000, R2269&lt;30000),"10,000 - 30,000",
    AND(R2269&gt;=30000, R2269&lt;60000),"30,000 - 60,000",
             (R2269&gt;60000),"&gt; 60,000"
)</f>
        <v>&gt; 60,000</v>
      </c>
    </row>
    <row r="2270" spans="18:19" x14ac:dyDescent="0.2">
      <c r="R2270">
        <v>89728</v>
      </c>
      <c r="S2270" t="str" cm="1">
        <f t="array" ref="S2270">_xlfn.IFS(
             (R2270&lt;10000),"&lt; 10,000",
    AND(R2270&gt;=10000, R2270&lt;30000),"10,000 - 30,000",
    AND(R2270&gt;=30000, R2270&lt;60000),"30,000 - 60,000",
             (R2270&gt;60000),"&gt; 60,000"
)</f>
        <v>&gt; 60,000</v>
      </c>
    </row>
    <row r="2271" spans="18:19" x14ac:dyDescent="0.2">
      <c r="R2271">
        <v>10769</v>
      </c>
      <c r="S2271" t="str" cm="1">
        <f t="array" ref="S2271">_xlfn.IFS(
             (R2271&lt;10000),"&lt; 10,000",
    AND(R2271&gt;=10000, R2271&lt;30000),"10,000 - 30,000",
    AND(R2271&gt;=30000, R2271&lt;60000),"30,000 - 60,000",
             (R2271&gt;60000),"&gt; 60,000"
)</f>
        <v>10,000 - 30,000</v>
      </c>
    </row>
    <row r="2272" spans="18:19" x14ac:dyDescent="0.2">
      <c r="R2272">
        <v>206616</v>
      </c>
      <c r="S2272" t="str" cm="1">
        <f t="array" ref="S2272">_xlfn.IFS(
             (R2272&lt;10000),"&lt; 10,000",
    AND(R2272&gt;=10000, R2272&lt;30000),"10,000 - 30,000",
    AND(R2272&gt;=30000, R2272&lt;60000),"30,000 - 60,000",
             (R2272&gt;60000),"&gt; 60,000"
)</f>
        <v>&gt; 60,000</v>
      </c>
    </row>
    <row r="2273" spans="18:19" x14ac:dyDescent="0.2">
      <c r="R2273">
        <v>255091</v>
      </c>
      <c r="S2273" t="str" cm="1">
        <f t="array" ref="S2273">_xlfn.IFS(
             (R2273&lt;10000),"&lt; 10,000",
    AND(R2273&gt;=10000, R2273&lt;30000),"10,000 - 30,000",
    AND(R2273&gt;=30000, R2273&lt;60000),"30,000 - 60,000",
             (R2273&gt;60000),"&gt; 60,000"
)</f>
        <v>&gt; 60,000</v>
      </c>
    </row>
    <row r="2274" spans="18:19" x14ac:dyDescent="0.2">
      <c r="R2274">
        <v>238600</v>
      </c>
      <c r="S2274" t="str" cm="1">
        <f t="array" ref="S2274">_xlfn.IFS(
             (R2274&lt;10000),"&lt; 10,000",
    AND(R2274&gt;=10000, R2274&lt;30000),"10,000 - 30,000",
    AND(R2274&gt;=30000, R2274&lt;60000),"30,000 - 60,000",
             (R2274&gt;60000),"&gt; 60,000"
)</f>
        <v>&gt; 60,000</v>
      </c>
    </row>
    <row r="2275" spans="18:19" x14ac:dyDescent="0.2">
      <c r="R2275">
        <v>120850</v>
      </c>
      <c r="S2275" t="str" cm="1">
        <f t="array" ref="S2275">_xlfn.IFS(
             (R2275&lt;10000),"&lt; 10,000",
    AND(R2275&gt;=10000, R2275&lt;30000),"10,000 - 30,000",
    AND(R2275&gt;=30000, R2275&lt;60000),"30,000 - 60,000",
             (R2275&gt;60000),"&gt; 60,000"
)</f>
        <v>&gt; 60,000</v>
      </c>
    </row>
    <row r="2276" spans="18:19" x14ac:dyDescent="0.2">
      <c r="R2276">
        <v>212873</v>
      </c>
      <c r="S2276" t="str" cm="1">
        <f t="array" ref="S2276">_xlfn.IFS(
             (R2276&lt;10000),"&lt; 10,000",
    AND(R2276&gt;=10000, R2276&lt;30000),"10,000 - 30,000",
    AND(R2276&gt;=30000, R2276&lt;60000),"30,000 - 60,000",
             (R2276&gt;60000),"&gt; 60,000"
)</f>
        <v>&gt; 60,000</v>
      </c>
    </row>
    <row r="2277" spans="18:19" x14ac:dyDescent="0.2">
      <c r="R2277">
        <v>196294</v>
      </c>
      <c r="S2277" t="str" cm="1">
        <f t="array" ref="S2277">_xlfn.IFS(
             (R2277&lt;10000),"&lt; 10,000",
    AND(R2277&gt;=10000, R2277&lt;30000),"10,000 - 30,000",
    AND(R2277&gt;=30000, R2277&lt;60000),"30,000 - 60,000",
             (R2277&gt;60000),"&gt; 60,000"
)</f>
        <v>&gt; 60,000</v>
      </c>
    </row>
    <row r="2278" spans="18:19" x14ac:dyDescent="0.2">
      <c r="R2278">
        <v>297338</v>
      </c>
      <c r="S2278" t="str" cm="1">
        <f t="array" ref="S2278">_xlfn.IFS(
             (R2278&lt;10000),"&lt; 10,000",
    AND(R2278&gt;=10000, R2278&lt;30000),"10,000 - 30,000",
    AND(R2278&gt;=30000, R2278&lt;60000),"30,000 - 60,000",
             (R2278&gt;60000),"&gt; 60,000"
)</f>
        <v>&gt; 60,000</v>
      </c>
    </row>
    <row r="2279" spans="18:19" x14ac:dyDescent="0.2">
      <c r="R2279">
        <v>42308</v>
      </c>
      <c r="S2279" t="str" cm="1">
        <f t="array" ref="S2279">_xlfn.IFS(
             (R2279&lt;10000),"&lt; 10,000",
    AND(R2279&gt;=10000, R2279&lt;30000),"10,000 - 30,000",
    AND(R2279&gt;=30000, R2279&lt;60000),"30,000 - 60,000",
             (R2279&gt;60000),"&gt; 60,000"
)</f>
        <v>30,000 - 60,000</v>
      </c>
    </row>
    <row r="2280" spans="18:19" x14ac:dyDescent="0.2">
      <c r="R2280">
        <v>186107</v>
      </c>
      <c r="S2280" t="str" cm="1">
        <f t="array" ref="S2280">_xlfn.IFS(
             (R2280&lt;10000),"&lt; 10,000",
    AND(R2280&gt;=10000, R2280&lt;30000),"10,000 - 30,000",
    AND(R2280&gt;=30000, R2280&lt;60000),"30,000 - 60,000",
             (R2280&gt;60000),"&gt; 60,000"
)</f>
        <v>&gt; 60,000</v>
      </c>
    </row>
    <row r="2281" spans="18:19" x14ac:dyDescent="0.2">
      <c r="R2281">
        <v>133652</v>
      </c>
      <c r="S2281" t="str" cm="1">
        <f t="array" ref="S2281">_xlfn.IFS(
             (R2281&lt;10000),"&lt; 10,000",
    AND(R2281&gt;=10000, R2281&lt;30000),"10,000 - 30,000",
    AND(R2281&gt;=30000, R2281&lt;60000),"30,000 - 60,000",
             (R2281&gt;60000),"&gt; 60,000"
)</f>
        <v>&gt; 60,000</v>
      </c>
    </row>
    <row r="2282" spans="18:19" x14ac:dyDescent="0.2">
      <c r="R2282">
        <v>75115</v>
      </c>
      <c r="S2282" t="str" cm="1">
        <f t="array" ref="S2282">_xlfn.IFS(
             (R2282&lt;10000),"&lt; 10,000",
    AND(R2282&gt;=10000, R2282&lt;30000),"10,000 - 30,000",
    AND(R2282&gt;=30000, R2282&lt;60000),"30,000 - 60,000",
             (R2282&gt;60000),"&gt; 60,000"
)</f>
        <v>&gt; 60,000</v>
      </c>
    </row>
    <row r="2283" spans="18:19" x14ac:dyDescent="0.2">
      <c r="R2283">
        <v>122235</v>
      </c>
      <c r="S2283" t="str" cm="1">
        <f t="array" ref="S2283">_xlfn.IFS(
             (R2283&lt;10000),"&lt; 10,000",
    AND(R2283&gt;=10000, R2283&lt;30000),"10,000 - 30,000",
    AND(R2283&gt;=30000, R2283&lt;60000),"30,000 - 60,000",
             (R2283&gt;60000),"&gt; 60,000"
)</f>
        <v>&gt; 60,000</v>
      </c>
    </row>
    <row r="2284" spans="18:19" x14ac:dyDescent="0.2">
      <c r="R2284">
        <v>289487</v>
      </c>
      <c r="S2284" t="str" cm="1">
        <f t="array" ref="S2284">_xlfn.IFS(
             (R2284&lt;10000),"&lt; 10,000",
    AND(R2284&gt;=10000, R2284&lt;30000),"10,000 - 30,000",
    AND(R2284&gt;=30000, R2284&lt;60000),"30,000 - 60,000",
             (R2284&gt;60000),"&gt; 60,000"
)</f>
        <v>&gt; 60,000</v>
      </c>
    </row>
    <row r="2285" spans="18:19" x14ac:dyDescent="0.2">
      <c r="R2285">
        <v>31448</v>
      </c>
      <c r="S2285" t="str" cm="1">
        <f t="array" ref="S2285">_xlfn.IFS(
             (R2285&lt;10000),"&lt; 10,000",
    AND(R2285&gt;=10000, R2285&lt;30000),"10,000 - 30,000",
    AND(R2285&gt;=30000, R2285&lt;60000),"30,000 - 60,000",
             (R2285&gt;60000),"&gt; 60,000"
)</f>
        <v>30,000 - 60,000</v>
      </c>
    </row>
    <row r="2286" spans="18:19" x14ac:dyDescent="0.2">
      <c r="R2286">
        <v>225596</v>
      </c>
      <c r="S2286" t="str" cm="1">
        <f t="array" ref="S2286">_xlfn.IFS(
             (R2286&lt;10000),"&lt; 10,000",
    AND(R2286&gt;=10000, R2286&lt;30000),"10,000 - 30,000",
    AND(R2286&gt;=30000, R2286&lt;60000),"30,000 - 60,000",
             (R2286&gt;60000),"&gt; 60,000"
)</f>
        <v>&gt; 60,000</v>
      </c>
    </row>
    <row r="2287" spans="18:19" x14ac:dyDescent="0.2">
      <c r="R2287">
        <v>126221</v>
      </c>
      <c r="S2287" t="str" cm="1">
        <f t="array" ref="S2287">_xlfn.IFS(
             (R2287&lt;10000),"&lt; 10,000",
    AND(R2287&gt;=10000, R2287&lt;30000),"10,000 - 30,000",
    AND(R2287&gt;=30000, R2287&lt;60000),"30,000 - 60,000",
             (R2287&gt;60000),"&gt; 60,000"
)</f>
        <v>&gt; 60,000</v>
      </c>
    </row>
    <row r="2288" spans="18:19" x14ac:dyDescent="0.2">
      <c r="R2288">
        <v>95255</v>
      </c>
      <c r="S2288" t="str" cm="1">
        <f t="array" ref="S2288">_xlfn.IFS(
             (R2288&lt;10000),"&lt; 10,000",
    AND(R2288&gt;=10000, R2288&lt;30000),"10,000 - 30,000",
    AND(R2288&gt;=30000, R2288&lt;60000),"30,000 - 60,000",
             (R2288&gt;60000),"&gt; 60,000"
)</f>
        <v>&gt; 60,000</v>
      </c>
    </row>
    <row r="2289" spans="18:19" x14ac:dyDescent="0.2">
      <c r="R2289">
        <v>299471</v>
      </c>
      <c r="S2289" t="str" cm="1">
        <f t="array" ref="S2289">_xlfn.IFS(
             (R2289&lt;10000),"&lt; 10,000",
    AND(R2289&gt;=10000, R2289&lt;30000),"10,000 - 30,000",
    AND(R2289&gt;=30000, R2289&lt;60000),"30,000 - 60,000",
             (R2289&gt;60000),"&gt; 60,000"
)</f>
        <v>&gt; 60,000</v>
      </c>
    </row>
    <row r="2290" spans="18:19" x14ac:dyDescent="0.2">
      <c r="R2290">
        <v>77298</v>
      </c>
      <c r="S2290" t="str" cm="1">
        <f t="array" ref="S2290">_xlfn.IFS(
             (R2290&lt;10000),"&lt; 10,000",
    AND(R2290&gt;=10000, R2290&lt;30000),"10,000 - 30,000",
    AND(R2290&gt;=30000, R2290&lt;60000),"30,000 - 60,000",
             (R2290&gt;60000),"&gt; 60,000"
)</f>
        <v>&gt; 60,000</v>
      </c>
    </row>
    <row r="2291" spans="18:19" x14ac:dyDescent="0.2">
      <c r="R2291">
        <v>111035</v>
      </c>
      <c r="S2291" t="str" cm="1">
        <f t="array" ref="S2291">_xlfn.IFS(
             (R2291&lt;10000),"&lt; 10,000",
    AND(R2291&gt;=10000, R2291&lt;30000),"10,000 - 30,000",
    AND(R2291&gt;=30000, R2291&lt;60000),"30,000 - 60,000",
             (R2291&gt;60000),"&gt; 60,000"
)</f>
        <v>&gt; 60,000</v>
      </c>
    </row>
    <row r="2292" spans="18:19" x14ac:dyDescent="0.2">
      <c r="R2292">
        <v>145289</v>
      </c>
      <c r="S2292" t="str" cm="1">
        <f t="array" ref="S2292">_xlfn.IFS(
             (R2292&lt;10000),"&lt; 10,000",
    AND(R2292&gt;=10000, R2292&lt;30000),"10,000 - 30,000",
    AND(R2292&gt;=30000, R2292&lt;60000),"30,000 - 60,000",
             (R2292&gt;60000),"&gt; 60,000"
)</f>
        <v>&gt; 60,000</v>
      </c>
    </row>
    <row r="2293" spans="18:19" x14ac:dyDescent="0.2">
      <c r="R2293">
        <v>210016</v>
      </c>
      <c r="S2293" t="str" cm="1">
        <f t="array" ref="S2293">_xlfn.IFS(
             (R2293&lt;10000),"&lt; 10,000",
    AND(R2293&gt;=10000, R2293&lt;30000),"10,000 - 30,000",
    AND(R2293&gt;=30000, R2293&lt;60000),"30,000 - 60,000",
             (R2293&gt;60000),"&gt; 60,000"
)</f>
        <v>&gt; 60,000</v>
      </c>
    </row>
    <row r="2294" spans="18:19" x14ac:dyDescent="0.2">
      <c r="R2294">
        <v>164639</v>
      </c>
      <c r="S2294" t="str" cm="1">
        <f t="array" ref="S2294">_xlfn.IFS(
             (R2294&lt;10000),"&lt; 10,000",
    AND(R2294&gt;=10000, R2294&lt;30000),"10,000 - 30,000",
    AND(R2294&gt;=30000, R2294&lt;60000),"30,000 - 60,000",
             (R2294&gt;60000),"&gt; 60,000"
)</f>
        <v>&gt; 60,000</v>
      </c>
    </row>
    <row r="2295" spans="18:19" x14ac:dyDescent="0.2">
      <c r="R2295">
        <v>58152</v>
      </c>
      <c r="S2295" t="str" cm="1">
        <f t="array" ref="S2295">_xlfn.IFS(
             (R2295&lt;10000),"&lt; 10,000",
    AND(R2295&gt;=10000, R2295&lt;30000),"10,000 - 30,000",
    AND(R2295&gt;=30000, R2295&lt;60000),"30,000 - 60,000",
             (R2295&gt;60000),"&gt; 60,000"
)</f>
        <v>30,000 - 60,000</v>
      </c>
    </row>
    <row r="2296" spans="18:19" x14ac:dyDescent="0.2">
      <c r="R2296">
        <v>188235</v>
      </c>
      <c r="S2296" t="str" cm="1">
        <f t="array" ref="S2296">_xlfn.IFS(
             (R2296&lt;10000),"&lt; 10,000",
    AND(R2296&gt;=10000, R2296&lt;30000),"10,000 - 30,000",
    AND(R2296&gt;=30000, R2296&lt;60000),"30,000 - 60,000",
             (R2296&gt;60000),"&gt; 60,000"
)</f>
        <v>&gt; 60,000</v>
      </c>
    </row>
    <row r="2297" spans="18:19" x14ac:dyDescent="0.2">
      <c r="R2297">
        <v>257957</v>
      </c>
      <c r="S2297" t="str" cm="1">
        <f t="array" ref="S2297">_xlfn.IFS(
             (R2297&lt;10000),"&lt; 10,000",
    AND(R2297&gt;=10000, R2297&lt;30000),"10,000 - 30,000",
    AND(R2297&gt;=30000, R2297&lt;60000),"30,000 - 60,000",
             (R2297&gt;60000),"&gt; 60,000"
)</f>
        <v>&gt; 60,000</v>
      </c>
    </row>
    <row r="2298" spans="18:19" x14ac:dyDescent="0.2">
      <c r="R2298">
        <v>245909</v>
      </c>
      <c r="S2298" t="str" cm="1">
        <f t="array" ref="S2298">_xlfn.IFS(
             (R2298&lt;10000),"&lt; 10,000",
    AND(R2298&gt;=10000, R2298&lt;30000),"10,000 - 30,000",
    AND(R2298&gt;=30000, R2298&lt;60000),"30,000 - 60,000",
             (R2298&gt;60000),"&gt; 60,000"
)</f>
        <v>&gt; 60,000</v>
      </c>
    </row>
    <row r="2299" spans="18:19" x14ac:dyDescent="0.2">
      <c r="R2299">
        <v>94331</v>
      </c>
      <c r="S2299" t="str" cm="1">
        <f t="array" ref="S2299">_xlfn.IFS(
             (R2299&lt;10000),"&lt; 10,000",
    AND(R2299&gt;=10000, R2299&lt;30000),"10,000 - 30,000",
    AND(R2299&gt;=30000, R2299&lt;60000),"30,000 - 60,000",
             (R2299&gt;60000),"&gt; 60,000"
)</f>
        <v>&gt; 60,000</v>
      </c>
    </row>
    <row r="2300" spans="18:19" x14ac:dyDescent="0.2">
      <c r="R2300">
        <v>33738</v>
      </c>
      <c r="S2300" t="str" cm="1">
        <f t="array" ref="S2300">_xlfn.IFS(
             (R2300&lt;10000),"&lt; 10,000",
    AND(R2300&gt;=10000, R2300&lt;30000),"10,000 - 30,000",
    AND(R2300&gt;=30000, R2300&lt;60000),"30,000 - 60,000",
             (R2300&gt;60000),"&gt; 60,000"
)</f>
        <v>30,000 - 60,000</v>
      </c>
    </row>
    <row r="2301" spans="18:19" x14ac:dyDescent="0.2">
      <c r="R2301">
        <v>257236</v>
      </c>
      <c r="S2301" t="str" cm="1">
        <f t="array" ref="S2301">_xlfn.IFS(
             (R2301&lt;10000),"&lt; 10,000",
    AND(R2301&gt;=10000, R2301&lt;30000),"10,000 - 30,000",
    AND(R2301&gt;=30000, R2301&lt;60000),"30,000 - 60,000",
             (R2301&gt;60000),"&gt; 60,000"
)</f>
        <v>&gt; 60,000</v>
      </c>
    </row>
    <row r="2302" spans="18:19" x14ac:dyDescent="0.2">
      <c r="R2302">
        <v>51568</v>
      </c>
      <c r="S2302" t="str" cm="1">
        <f t="array" ref="S2302">_xlfn.IFS(
             (R2302&lt;10000),"&lt; 10,000",
    AND(R2302&gt;=10000, R2302&lt;30000),"10,000 - 30,000",
    AND(R2302&gt;=30000, R2302&lt;60000),"30,000 - 60,000",
             (R2302&gt;60000),"&gt; 60,000"
)</f>
        <v>30,000 - 60,000</v>
      </c>
    </row>
    <row r="2303" spans="18:19" x14ac:dyDescent="0.2">
      <c r="R2303">
        <v>52853</v>
      </c>
      <c r="S2303" t="str" cm="1">
        <f t="array" ref="S2303">_xlfn.IFS(
             (R2303&lt;10000),"&lt; 10,000",
    AND(R2303&gt;=10000, R2303&lt;30000),"10,000 - 30,000",
    AND(R2303&gt;=30000, R2303&lt;60000),"30,000 - 60,000",
             (R2303&gt;60000),"&gt; 60,000"
)</f>
        <v>30,000 - 60,000</v>
      </c>
    </row>
    <row r="2304" spans="18:19" x14ac:dyDescent="0.2">
      <c r="R2304">
        <v>162547</v>
      </c>
      <c r="S2304" t="str" cm="1">
        <f t="array" ref="S2304">_xlfn.IFS(
             (R2304&lt;10000),"&lt; 10,000",
    AND(R2304&gt;=10000, R2304&lt;30000),"10,000 - 30,000",
    AND(R2304&gt;=30000, R2304&lt;60000),"30,000 - 60,000",
             (R2304&gt;60000),"&gt; 60,000"
)</f>
        <v>&gt; 60,000</v>
      </c>
    </row>
    <row r="2305" spans="18:19" x14ac:dyDescent="0.2">
      <c r="R2305">
        <v>1669</v>
      </c>
      <c r="S2305" t="str" cm="1">
        <f t="array" ref="S2305">_xlfn.IFS(
             (R2305&lt;10000),"&lt; 10,000",
    AND(R2305&gt;=10000, R2305&lt;30000),"10,000 - 30,000",
    AND(R2305&gt;=30000, R2305&lt;60000),"30,000 - 60,000",
             (R2305&gt;60000),"&gt; 60,000"
)</f>
        <v>&lt; 10,000</v>
      </c>
    </row>
    <row r="2306" spans="18:19" x14ac:dyDescent="0.2">
      <c r="R2306">
        <v>262444</v>
      </c>
      <c r="S2306" t="str" cm="1">
        <f t="array" ref="S2306">_xlfn.IFS(
             (R2306&lt;10000),"&lt; 10,000",
    AND(R2306&gt;=10000, R2306&lt;30000),"10,000 - 30,000",
    AND(R2306&gt;=30000, R2306&lt;60000),"30,000 - 60,000",
             (R2306&gt;60000),"&gt; 60,000"
)</f>
        <v>&gt; 60,000</v>
      </c>
    </row>
    <row r="2307" spans="18:19" x14ac:dyDescent="0.2">
      <c r="R2307">
        <v>149130</v>
      </c>
      <c r="S2307" t="str" cm="1">
        <f t="array" ref="S2307">_xlfn.IFS(
             (R2307&lt;10000),"&lt; 10,000",
    AND(R2307&gt;=10000, R2307&lt;30000),"10,000 - 30,000",
    AND(R2307&gt;=30000, R2307&lt;60000),"30,000 - 60,000",
             (R2307&gt;60000),"&gt; 60,000"
)</f>
        <v>&gt; 60,000</v>
      </c>
    </row>
    <row r="2308" spans="18:19" x14ac:dyDescent="0.2">
      <c r="R2308">
        <v>135385</v>
      </c>
      <c r="S2308" t="str" cm="1">
        <f t="array" ref="S2308">_xlfn.IFS(
             (R2308&lt;10000),"&lt; 10,000",
    AND(R2308&gt;=10000, R2308&lt;30000),"10,000 - 30,000",
    AND(R2308&gt;=30000, R2308&lt;60000),"30,000 - 60,000",
             (R2308&gt;60000),"&gt; 60,000"
)</f>
        <v>&gt; 60,000</v>
      </c>
    </row>
    <row r="2309" spans="18:19" x14ac:dyDescent="0.2">
      <c r="R2309">
        <v>275723</v>
      </c>
      <c r="S2309" t="str" cm="1">
        <f t="array" ref="S2309">_xlfn.IFS(
             (R2309&lt;10000),"&lt; 10,000",
    AND(R2309&gt;=10000, R2309&lt;30000),"10,000 - 30,000",
    AND(R2309&gt;=30000, R2309&lt;60000),"30,000 - 60,000",
             (R2309&gt;60000),"&gt; 60,000"
)</f>
        <v>&gt; 60,000</v>
      </c>
    </row>
    <row r="2310" spans="18:19" x14ac:dyDescent="0.2">
      <c r="R2310">
        <v>290079</v>
      </c>
      <c r="S2310" t="str" cm="1">
        <f t="array" ref="S2310">_xlfn.IFS(
             (R2310&lt;10000),"&lt; 10,000",
    AND(R2310&gt;=10000, R2310&lt;30000),"10,000 - 30,000",
    AND(R2310&gt;=30000, R2310&lt;60000),"30,000 - 60,000",
             (R2310&gt;60000),"&gt; 60,000"
)</f>
        <v>&gt; 60,000</v>
      </c>
    </row>
    <row r="2311" spans="18:19" x14ac:dyDescent="0.2">
      <c r="R2311">
        <v>211781</v>
      </c>
      <c r="S2311" t="str" cm="1">
        <f t="array" ref="S2311">_xlfn.IFS(
             (R2311&lt;10000),"&lt; 10,000",
    AND(R2311&gt;=10000, R2311&lt;30000),"10,000 - 30,000",
    AND(R2311&gt;=30000, R2311&lt;60000),"30,000 - 60,000",
             (R2311&gt;60000),"&gt; 60,000"
)</f>
        <v>&gt; 60,000</v>
      </c>
    </row>
    <row r="2312" spans="18:19" x14ac:dyDescent="0.2">
      <c r="R2312">
        <v>228920</v>
      </c>
      <c r="S2312" t="str" cm="1">
        <f t="array" ref="S2312">_xlfn.IFS(
             (R2312&lt;10000),"&lt; 10,000",
    AND(R2312&gt;=10000, R2312&lt;30000),"10,000 - 30,000",
    AND(R2312&gt;=30000, R2312&lt;60000),"30,000 - 60,000",
             (R2312&gt;60000),"&gt; 60,000"
)</f>
        <v>&gt; 60,000</v>
      </c>
    </row>
    <row r="2313" spans="18:19" x14ac:dyDescent="0.2">
      <c r="R2313">
        <v>149547</v>
      </c>
      <c r="S2313" t="str" cm="1">
        <f t="array" ref="S2313">_xlfn.IFS(
             (R2313&lt;10000),"&lt; 10,000",
    AND(R2313&gt;=10000, R2313&lt;30000),"10,000 - 30,000",
    AND(R2313&gt;=30000, R2313&lt;60000),"30,000 - 60,000",
             (R2313&gt;60000),"&gt; 60,000"
)</f>
        <v>&gt; 60,000</v>
      </c>
    </row>
    <row r="2314" spans="18:19" x14ac:dyDescent="0.2">
      <c r="R2314">
        <v>11995</v>
      </c>
      <c r="S2314" t="str" cm="1">
        <f t="array" ref="S2314">_xlfn.IFS(
             (R2314&lt;10000),"&lt; 10,000",
    AND(R2314&gt;=10000, R2314&lt;30000),"10,000 - 30,000",
    AND(R2314&gt;=30000, R2314&lt;60000),"30,000 - 60,000",
             (R2314&gt;60000),"&gt; 60,000"
)</f>
        <v>10,000 - 30,000</v>
      </c>
    </row>
    <row r="2315" spans="18:19" x14ac:dyDescent="0.2">
      <c r="R2315">
        <v>15401</v>
      </c>
      <c r="S2315" t="str" cm="1">
        <f t="array" ref="S2315">_xlfn.IFS(
             (R2315&lt;10000),"&lt; 10,000",
    AND(R2315&gt;=10000, R2315&lt;30000),"10,000 - 30,000",
    AND(R2315&gt;=30000, R2315&lt;60000),"30,000 - 60,000",
             (R2315&gt;60000),"&gt; 60,000"
)</f>
        <v>10,000 - 30,000</v>
      </c>
    </row>
    <row r="2316" spans="18:19" x14ac:dyDescent="0.2">
      <c r="R2316">
        <v>48209</v>
      </c>
      <c r="S2316" t="str" cm="1">
        <f t="array" ref="S2316">_xlfn.IFS(
             (R2316&lt;10000),"&lt; 10,000",
    AND(R2316&gt;=10000, R2316&lt;30000),"10,000 - 30,000",
    AND(R2316&gt;=30000, R2316&lt;60000),"30,000 - 60,000",
             (R2316&gt;60000),"&gt; 60,000"
)</f>
        <v>30,000 - 60,000</v>
      </c>
    </row>
    <row r="2317" spans="18:19" x14ac:dyDescent="0.2">
      <c r="R2317">
        <v>248712</v>
      </c>
      <c r="S2317" t="str" cm="1">
        <f t="array" ref="S2317">_xlfn.IFS(
             (R2317&lt;10000),"&lt; 10,000",
    AND(R2317&gt;=10000, R2317&lt;30000),"10,000 - 30,000",
    AND(R2317&gt;=30000, R2317&lt;60000),"30,000 - 60,000",
             (R2317&gt;60000),"&gt; 60,000"
)</f>
        <v>&gt; 60,000</v>
      </c>
    </row>
    <row r="2318" spans="18:19" x14ac:dyDescent="0.2">
      <c r="R2318">
        <v>28122</v>
      </c>
      <c r="S2318" t="str" cm="1">
        <f t="array" ref="S2318">_xlfn.IFS(
             (R2318&lt;10000),"&lt; 10,000",
    AND(R2318&gt;=10000, R2318&lt;30000),"10,000 - 30,000",
    AND(R2318&gt;=30000, R2318&lt;60000),"30,000 - 60,000",
             (R2318&gt;60000),"&gt; 60,000"
)</f>
        <v>10,000 - 30,000</v>
      </c>
    </row>
    <row r="2319" spans="18:19" x14ac:dyDescent="0.2">
      <c r="R2319">
        <v>68251</v>
      </c>
      <c r="S2319" t="str" cm="1">
        <f t="array" ref="S2319">_xlfn.IFS(
             (R2319&lt;10000),"&lt; 10,000",
    AND(R2319&gt;=10000, R2319&lt;30000),"10,000 - 30,000",
    AND(R2319&gt;=30000, R2319&lt;60000),"30,000 - 60,000",
             (R2319&gt;60000),"&gt; 60,000"
)</f>
        <v>&gt; 60,000</v>
      </c>
    </row>
    <row r="2320" spans="18:19" x14ac:dyDescent="0.2">
      <c r="R2320">
        <v>20770</v>
      </c>
      <c r="S2320" t="str" cm="1">
        <f t="array" ref="S2320">_xlfn.IFS(
             (R2320&lt;10000),"&lt; 10,000",
    AND(R2320&gt;=10000, R2320&lt;30000),"10,000 - 30,000",
    AND(R2320&gt;=30000, R2320&lt;60000),"30,000 - 60,000",
             (R2320&gt;60000),"&gt; 60,000"
)</f>
        <v>10,000 - 30,000</v>
      </c>
    </row>
    <row r="2321" spans="18:19" x14ac:dyDescent="0.2">
      <c r="R2321">
        <v>233223</v>
      </c>
      <c r="S2321" t="str" cm="1">
        <f t="array" ref="S2321">_xlfn.IFS(
             (R2321&lt;10000),"&lt; 10,000",
    AND(R2321&gt;=10000, R2321&lt;30000),"10,000 - 30,000",
    AND(R2321&gt;=30000, R2321&lt;60000),"30,000 - 60,000",
             (R2321&gt;60000),"&gt; 60,000"
)</f>
        <v>&gt; 60,000</v>
      </c>
    </row>
    <row r="2322" spans="18:19" x14ac:dyDescent="0.2">
      <c r="R2322">
        <v>151336</v>
      </c>
      <c r="S2322" t="str" cm="1">
        <f t="array" ref="S2322">_xlfn.IFS(
             (R2322&lt;10000),"&lt; 10,000",
    AND(R2322&gt;=10000, R2322&lt;30000),"10,000 - 30,000",
    AND(R2322&gt;=30000, R2322&lt;60000),"30,000 - 60,000",
             (R2322&gt;60000),"&gt; 60,000"
)</f>
        <v>&gt; 60,000</v>
      </c>
    </row>
    <row r="2323" spans="18:19" x14ac:dyDescent="0.2">
      <c r="R2323">
        <v>247813</v>
      </c>
      <c r="S2323" t="str" cm="1">
        <f t="array" ref="S2323">_xlfn.IFS(
             (R2323&lt;10000),"&lt; 10,000",
    AND(R2323&gt;=10000, R2323&lt;30000),"10,000 - 30,000",
    AND(R2323&gt;=30000, R2323&lt;60000),"30,000 - 60,000",
             (R2323&gt;60000),"&gt; 60,000"
)</f>
        <v>&gt; 60,000</v>
      </c>
    </row>
    <row r="2324" spans="18:19" x14ac:dyDescent="0.2">
      <c r="R2324">
        <v>208645</v>
      </c>
      <c r="S2324" t="str" cm="1">
        <f t="array" ref="S2324">_xlfn.IFS(
             (R2324&lt;10000),"&lt; 10,000",
    AND(R2324&gt;=10000, R2324&lt;30000),"10,000 - 30,000",
    AND(R2324&gt;=30000, R2324&lt;60000),"30,000 - 60,000",
             (R2324&gt;60000),"&gt; 60,000"
)</f>
        <v>&gt; 60,000</v>
      </c>
    </row>
    <row r="2325" spans="18:19" x14ac:dyDescent="0.2">
      <c r="R2325">
        <v>17255</v>
      </c>
      <c r="S2325" t="str" cm="1">
        <f t="array" ref="S2325">_xlfn.IFS(
             (R2325&lt;10000),"&lt; 10,000",
    AND(R2325&gt;=10000, R2325&lt;30000),"10,000 - 30,000",
    AND(R2325&gt;=30000, R2325&lt;60000),"30,000 - 60,000",
             (R2325&gt;60000),"&gt; 60,000"
)</f>
        <v>10,000 - 30,000</v>
      </c>
    </row>
    <row r="2326" spans="18:19" x14ac:dyDescent="0.2">
      <c r="R2326">
        <v>92101</v>
      </c>
      <c r="S2326" t="str" cm="1">
        <f t="array" ref="S2326">_xlfn.IFS(
             (R2326&lt;10000),"&lt; 10,000",
    AND(R2326&gt;=10000, R2326&lt;30000),"10,000 - 30,000",
    AND(R2326&gt;=30000, R2326&lt;60000),"30,000 - 60,000",
             (R2326&gt;60000),"&gt; 60,000"
)</f>
        <v>&gt; 60,000</v>
      </c>
    </row>
    <row r="2327" spans="18:19" x14ac:dyDescent="0.2">
      <c r="R2327">
        <v>261682</v>
      </c>
      <c r="S2327" t="str" cm="1">
        <f t="array" ref="S2327">_xlfn.IFS(
             (R2327&lt;10000),"&lt; 10,000",
    AND(R2327&gt;=10000, R2327&lt;30000),"10,000 - 30,000",
    AND(R2327&gt;=30000, R2327&lt;60000),"30,000 - 60,000",
             (R2327&gt;60000),"&gt; 60,000"
)</f>
        <v>&gt; 60,000</v>
      </c>
    </row>
    <row r="2328" spans="18:19" x14ac:dyDescent="0.2">
      <c r="R2328">
        <v>20402</v>
      </c>
      <c r="S2328" t="str" cm="1">
        <f t="array" ref="S2328">_xlfn.IFS(
             (R2328&lt;10000),"&lt; 10,000",
    AND(R2328&gt;=10000, R2328&lt;30000),"10,000 - 30,000",
    AND(R2328&gt;=30000, R2328&lt;60000),"30,000 - 60,000",
             (R2328&gt;60000),"&gt; 60,000"
)</f>
        <v>10,000 - 30,000</v>
      </c>
    </row>
    <row r="2329" spans="18:19" x14ac:dyDescent="0.2">
      <c r="R2329">
        <v>5010</v>
      </c>
      <c r="S2329" t="str" cm="1">
        <f t="array" ref="S2329">_xlfn.IFS(
             (R2329&lt;10000),"&lt; 10,000",
    AND(R2329&gt;=10000, R2329&lt;30000),"10,000 - 30,000",
    AND(R2329&gt;=30000, R2329&lt;60000),"30,000 - 60,000",
             (R2329&gt;60000),"&gt; 60,000"
)</f>
        <v>&lt; 10,000</v>
      </c>
    </row>
    <row r="2330" spans="18:19" x14ac:dyDescent="0.2">
      <c r="R2330">
        <v>161604</v>
      </c>
      <c r="S2330" t="str" cm="1">
        <f t="array" ref="S2330">_xlfn.IFS(
             (R2330&lt;10000),"&lt; 10,000",
    AND(R2330&gt;=10000, R2330&lt;30000),"10,000 - 30,000",
    AND(R2330&gt;=30000, R2330&lt;60000),"30,000 - 60,000",
             (R2330&gt;60000),"&gt; 60,000"
)</f>
        <v>&gt; 60,000</v>
      </c>
    </row>
    <row r="2331" spans="18:19" x14ac:dyDescent="0.2">
      <c r="R2331">
        <v>228614</v>
      </c>
      <c r="S2331" t="str" cm="1">
        <f t="array" ref="S2331">_xlfn.IFS(
             (R2331&lt;10000),"&lt; 10,000",
    AND(R2331&gt;=10000, R2331&lt;30000),"10,000 - 30,000",
    AND(R2331&gt;=30000, R2331&lt;60000),"30,000 - 60,000",
             (R2331&gt;60000),"&gt; 60,000"
)</f>
        <v>&gt; 60,000</v>
      </c>
    </row>
    <row r="2332" spans="18:19" x14ac:dyDescent="0.2">
      <c r="R2332">
        <v>261519</v>
      </c>
      <c r="S2332" t="str" cm="1">
        <f t="array" ref="S2332">_xlfn.IFS(
             (R2332&lt;10000),"&lt; 10,000",
    AND(R2332&gt;=10000, R2332&lt;30000),"10,000 - 30,000",
    AND(R2332&gt;=30000, R2332&lt;60000),"30,000 - 60,000",
             (R2332&gt;60000),"&gt; 60,000"
)</f>
        <v>&gt; 60,000</v>
      </c>
    </row>
    <row r="2333" spans="18:19" x14ac:dyDescent="0.2">
      <c r="R2333">
        <v>50086</v>
      </c>
      <c r="S2333" t="str" cm="1">
        <f t="array" ref="S2333">_xlfn.IFS(
             (R2333&lt;10000),"&lt; 10,000",
    AND(R2333&gt;=10000, R2333&lt;30000),"10,000 - 30,000",
    AND(R2333&gt;=30000, R2333&lt;60000),"30,000 - 60,000",
             (R2333&gt;60000),"&gt; 60,000"
)</f>
        <v>30,000 - 60,000</v>
      </c>
    </row>
    <row r="2334" spans="18:19" x14ac:dyDescent="0.2">
      <c r="R2334">
        <v>81343</v>
      </c>
      <c r="S2334" t="str" cm="1">
        <f t="array" ref="S2334">_xlfn.IFS(
             (R2334&lt;10000),"&lt; 10,000",
    AND(R2334&gt;=10000, R2334&lt;30000),"10,000 - 30,000",
    AND(R2334&gt;=30000, R2334&lt;60000),"30,000 - 60,000",
             (R2334&gt;60000),"&gt; 60,000"
)</f>
        <v>&gt; 60,000</v>
      </c>
    </row>
    <row r="2335" spans="18:19" x14ac:dyDescent="0.2">
      <c r="R2335">
        <v>207815</v>
      </c>
      <c r="S2335" t="str" cm="1">
        <f t="array" ref="S2335">_xlfn.IFS(
             (R2335&lt;10000),"&lt; 10,000",
    AND(R2335&gt;=10000, R2335&lt;30000),"10,000 - 30,000",
    AND(R2335&gt;=30000, R2335&lt;60000),"30,000 - 60,000",
             (R2335&gt;60000),"&gt; 60,000"
)</f>
        <v>&gt; 60,000</v>
      </c>
    </row>
    <row r="2336" spans="18:19" x14ac:dyDescent="0.2">
      <c r="R2336">
        <v>128781</v>
      </c>
      <c r="S2336" t="str" cm="1">
        <f t="array" ref="S2336">_xlfn.IFS(
             (R2336&lt;10000),"&lt; 10,000",
    AND(R2336&gt;=10000, R2336&lt;30000),"10,000 - 30,000",
    AND(R2336&gt;=30000, R2336&lt;60000),"30,000 - 60,000",
             (R2336&gt;60000),"&gt; 60,000"
)</f>
        <v>&gt; 60,000</v>
      </c>
    </row>
    <row r="2337" spans="18:19" x14ac:dyDescent="0.2">
      <c r="R2337">
        <v>115187</v>
      </c>
      <c r="S2337" t="str" cm="1">
        <f t="array" ref="S2337">_xlfn.IFS(
             (R2337&lt;10000),"&lt; 10,000",
    AND(R2337&gt;=10000, R2337&lt;30000),"10,000 - 30,000",
    AND(R2337&gt;=30000, R2337&lt;60000),"30,000 - 60,000",
             (R2337&gt;60000),"&gt; 60,000"
)</f>
        <v>&gt; 60,000</v>
      </c>
    </row>
    <row r="2338" spans="18:19" x14ac:dyDescent="0.2">
      <c r="R2338">
        <v>86477</v>
      </c>
      <c r="S2338" t="str" cm="1">
        <f t="array" ref="S2338">_xlfn.IFS(
             (R2338&lt;10000),"&lt; 10,000",
    AND(R2338&gt;=10000, R2338&lt;30000),"10,000 - 30,000",
    AND(R2338&gt;=30000, R2338&lt;60000),"30,000 - 60,000",
             (R2338&gt;60000),"&gt; 60,000"
)</f>
        <v>&gt; 60,000</v>
      </c>
    </row>
    <row r="2339" spans="18:19" x14ac:dyDescent="0.2">
      <c r="R2339">
        <v>202171</v>
      </c>
      <c r="S2339" t="str" cm="1">
        <f t="array" ref="S2339">_xlfn.IFS(
             (R2339&lt;10000),"&lt; 10,000",
    AND(R2339&gt;=10000, R2339&lt;30000),"10,000 - 30,000",
    AND(R2339&gt;=30000, R2339&lt;60000),"30,000 - 60,000",
             (R2339&gt;60000),"&gt; 60,000"
)</f>
        <v>&gt; 60,000</v>
      </c>
    </row>
    <row r="2340" spans="18:19" x14ac:dyDescent="0.2">
      <c r="R2340">
        <v>258356</v>
      </c>
      <c r="S2340" t="str" cm="1">
        <f t="array" ref="S2340">_xlfn.IFS(
             (R2340&lt;10000),"&lt; 10,000",
    AND(R2340&gt;=10000, R2340&lt;30000),"10,000 - 30,000",
    AND(R2340&gt;=30000, R2340&lt;60000),"30,000 - 60,000",
             (R2340&gt;60000),"&gt; 60,000"
)</f>
        <v>&gt; 60,000</v>
      </c>
    </row>
    <row r="2341" spans="18:19" x14ac:dyDescent="0.2">
      <c r="R2341">
        <v>97313</v>
      </c>
      <c r="S2341" t="str" cm="1">
        <f t="array" ref="S2341">_xlfn.IFS(
             (R2341&lt;10000),"&lt; 10,000",
    AND(R2341&gt;=10000, R2341&lt;30000),"10,000 - 30,000",
    AND(R2341&gt;=30000, R2341&lt;60000),"30,000 - 60,000",
             (R2341&gt;60000),"&gt; 60,000"
)</f>
        <v>&gt; 60,000</v>
      </c>
    </row>
    <row r="2342" spans="18:19" x14ac:dyDescent="0.2">
      <c r="R2342">
        <v>45288</v>
      </c>
      <c r="S2342" t="str" cm="1">
        <f t="array" ref="S2342">_xlfn.IFS(
             (R2342&lt;10000),"&lt; 10,000",
    AND(R2342&gt;=10000, R2342&lt;30000),"10,000 - 30,000",
    AND(R2342&gt;=30000, R2342&lt;60000),"30,000 - 60,000",
             (R2342&gt;60000),"&gt; 60,000"
)</f>
        <v>30,000 - 60,000</v>
      </c>
    </row>
    <row r="2343" spans="18:19" x14ac:dyDescent="0.2">
      <c r="R2343">
        <v>61578</v>
      </c>
      <c r="S2343" t="str" cm="1">
        <f t="array" ref="S2343">_xlfn.IFS(
             (R2343&lt;10000),"&lt; 10,000",
    AND(R2343&gt;=10000, R2343&lt;30000),"10,000 - 30,000",
    AND(R2343&gt;=30000, R2343&lt;60000),"30,000 - 60,000",
             (R2343&gt;60000),"&gt; 60,000"
)</f>
        <v>&gt; 60,000</v>
      </c>
    </row>
    <row r="2344" spans="18:19" x14ac:dyDescent="0.2">
      <c r="R2344">
        <v>184971</v>
      </c>
      <c r="S2344" t="str" cm="1">
        <f t="array" ref="S2344">_xlfn.IFS(
             (R2344&lt;10000),"&lt; 10,000",
    AND(R2344&gt;=10000, R2344&lt;30000),"10,000 - 30,000",
    AND(R2344&gt;=30000, R2344&lt;60000),"30,000 - 60,000",
             (R2344&gt;60000),"&gt; 60,000"
)</f>
        <v>&gt; 60,000</v>
      </c>
    </row>
    <row r="2345" spans="18:19" x14ac:dyDescent="0.2">
      <c r="R2345">
        <v>205648</v>
      </c>
      <c r="S2345" t="str" cm="1">
        <f t="array" ref="S2345">_xlfn.IFS(
             (R2345&lt;10000),"&lt; 10,000",
    AND(R2345&gt;=10000, R2345&lt;30000),"10,000 - 30,000",
    AND(R2345&gt;=30000, R2345&lt;60000),"30,000 - 60,000",
             (R2345&gt;60000),"&gt; 60,000"
)</f>
        <v>&gt; 60,000</v>
      </c>
    </row>
    <row r="2346" spans="18:19" x14ac:dyDescent="0.2">
      <c r="R2346">
        <v>3918</v>
      </c>
      <c r="S2346" t="str" cm="1">
        <f t="array" ref="S2346">_xlfn.IFS(
             (R2346&lt;10000),"&lt; 10,000",
    AND(R2346&gt;=10000, R2346&lt;30000),"10,000 - 30,000",
    AND(R2346&gt;=30000, R2346&lt;60000),"30,000 - 60,000",
             (R2346&gt;60000),"&gt; 60,000"
)</f>
        <v>&lt; 10,000</v>
      </c>
    </row>
    <row r="2347" spans="18:19" x14ac:dyDescent="0.2">
      <c r="R2347">
        <v>248323</v>
      </c>
      <c r="S2347" t="str" cm="1">
        <f t="array" ref="S2347">_xlfn.IFS(
             (R2347&lt;10000),"&lt; 10,000",
    AND(R2347&gt;=10000, R2347&lt;30000),"10,000 - 30,000",
    AND(R2347&gt;=30000, R2347&lt;60000),"30,000 - 60,000",
             (R2347&gt;60000),"&gt; 60,000"
)</f>
        <v>&gt; 60,000</v>
      </c>
    </row>
    <row r="2348" spans="18:19" x14ac:dyDescent="0.2">
      <c r="R2348">
        <v>200652</v>
      </c>
      <c r="S2348" t="str" cm="1">
        <f t="array" ref="S2348">_xlfn.IFS(
             (R2348&lt;10000),"&lt; 10,000",
    AND(R2348&gt;=10000, R2348&lt;30000),"10,000 - 30,000",
    AND(R2348&gt;=30000, R2348&lt;60000),"30,000 - 60,000",
             (R2348&gt;60000),"&gt; 60,000"
)</f>
        <v>&gt; 60,000</v>
      </c>
    </row>
    <row r="2349" spans="18:19" x14ac:dyDescent="0.2">
      <c r="R2349">
        <v>232648</v>
      </c>
      <c r="S2349" t="str" cm="1">
        <f t="array" ref="S2349">_xlfn.IFS(
             (R2349&lt;10000),"&lt; 10,000",
    AND(R2349&gt;=10000, R2349&lt;30000),"10,000 - 30,000",
    AND(R2349&gt;=30000, R2349&lt;60000),"30,000 - 60,000",
             (R2349&gt;60000),"&gt; 60,000"
)</f>
        <v>&gt; 60,000</v>
      </c>
    </row>
    <row r="2350" spans="18:19" x14ac:dyDescent="0.2">
      <c r="R2350">
        <v>262030</v>
      </c>
      <c r="S2350" t="str" cm="1">
        <f t="array" ref="S2350">_xlfn.IFS(
             (R2350&lt;10000),"&lt; 10,000",
    AND(R2350&gt;=10000, R2350&lt;30000),"10,000 - 30,000",
    AND(R2350&gt;=30000, R2350&lt;60000),"30,000 - 60,000",
             (R2350&gt;60000),"&gt; 60,000"
)</f>
        <v>&gt; 60,000</v>
      </c>
    </row>
    <row r="2351" spans="18:19" x14ac:dyDescent="0.2">
      <c r="R2351">
        <v>254204</v>
      </c>
      <c r="S2351" t="str" cm="1">
        <f t="array" ref="S2351">_xlfn.IFS(
             (R2351&lt;10000),"&lt; 10,000",
    AND(R2351&gt;=10000, R2351&lt;30000),"10,000 - 30,000",
    AND(R2351&gt;=30000, R2351&lt;60000),"30,000 - 60,000",
             (R2351&gt;60000),"&gt; 60,000"
)</f>
        <v>&gt; 60,000</v>
      </c>
    </row>
    <row r="2352" spans="18:19" x14ac:dyDescent="0.2">
      <c r="R2352">
        <v>203018</v>
      </c>
      <c r="S2352" t="str" cm="1">
        <f t="array" ref="S2352">_xlfn.IFS(
             (R2352&lt;10000),"&lt; 10,000",
    AND(R2352&gt;=10000, R2352&lt;30000),"10,000 - 30,000",
    AND(R2352&gt;=30000, R2352&lt;60000),"30,000 - 60,000",
             (R2352&gt;60000),"&gt; 60,000"
)</f>
        <v>&gt; 60,000</v>
      </c>
    </row>
    <row r="2353" spans="18:19" x14ac:dyDescent="0.2">
      <c r="R2353">
        <v>193602</v>
      </c>
      <c r="S2353" t="str" cm="1">
        <f t="array" ref="S2353">_xlfn.IFS(
             (R2353&lt;10000),"&lt; 10,000",
    AND(R2353&gt;=10000, R2353&lt;30000),"10,000 - 30,000",
    AND(R2353&gt;=30000, R2353&lt;60000),"30,000 - 60,000",
             (R2353&gt;60000),"&gt; 60,000"
)</f>
        <v>&gt; 60,000</v>
      </c>
    </row>
    <row r="2354" spans="18:19" x14ac:dyDescent="0.2">
      <c r="R2354">
        <v>120246</v>
      </c>
      <c r="S2354" t="str" cm="1">
        <f t="array" ref="S2354">_xlfn.IFS(
             (R2354&lt;10000),"&lt; 10,000",
    AND(R2354&gt;=10000, R2354&lt;30000),"10,000 - 30,000",
    AND(R2354&gt;=30000, R2354&lt;60000),"30,000 - 60,000",
             (R2354&gt;60000),"&gt; 60,000"
)</f>
        <v>&gt; 60,000</v>
      </c>
    </row>
    <row r="2355" spans="18:19" x14ac:dyDescent="0.2">
      <c r="R2355">
        <v>78173</v>
      </c>
      <c r="S2355" t="str" cm="1">
        <f t="array" ref="S2355">_xlfn.IFS(
             (R2355&lt;10000),"&lt; 10,000",
    AND(R2355&gt;=10000, R2355&lt;30000),"10,000 - 30,000",
    AND(R2355&gt;=30000, R2355&lt;60000),"30,000 - 60,000",
             (R2355&gt;60000),"&gt; 60,000"
)</f>
        <v>&gt; 60,000</v>
      </c>
    </row>
    <row r="2356" spans="18:19" x14ac:dyDescent="0.2">
      <c r="R2356">
        <v>131763</v>
      </c>
      <c r="S2356" t="str" cm="1">
        <f t="array" ref="S2356">_xlfn.IFS(
             (R2356&lt;10000),"&lt; 10,000",
    AND(R2356&gt;=10000, R2356&lt;30000),"10,000 - 30,000",
    AND(R2356&gt;=30000, R2356&lt;60000),"30,000 - 60,000",
             (R2356&gt;60000),"&gt; 60,000"
)</f>
        <v>&gt; 60,000</v>
      </c>
    </row>
    <row r="2357" spans="18:19" x14ac:dyDescent="0.2">
      <c r="R2357">
        <v>287834</v>
      </c>
      <c r="S2357" t="str" cm="1">
        <f t="array" ref="S2357">_xlfn.IFS(
             (R2357&lt;10000),"&lt; 10,000",
    AND(R2357&gt;=10000, R2357&lt;30000),"10,000 - 30,000",
    AND(R2357&gt;=30000, R2357&lt;60000),"30,000 - 60,000",
             (R2357&gt;60000),"&gt; 60,000"
)</f>
        <v>&gt; 60,000</v>
      </c>
    </row>
    <row r="2358" spans="18:19" x14ac:dyDescent="0.2">
      <c r="R2358">
        <v>48409</v>
      </c>
      <c r="S2358" t="str" cm="1">
        <f t="array" ref="S2358">_xlfn.IFS(
             (R2358&lt;10000),"&lt; 10,000",
    AND(R2358&gt;=10000, R2358&lt;30000),"10,000 - 30,000",
    AND(R2358&gt;=30000, R2358&lt;60000),"30,000 - 60,000",
             (R2358&gt;60000),"&gt; 60,000"
)</f>
        <v>30,000 - 60,000</v>
      </c>
    </row>
    <row r="2359" spans="18:19" x14ac:dyDescent="0.2">
      <c r="R2359">
        <v>204765</v>
      </c>
      <c r="S2359" t="str" cm="1">
        <f t="array" ref="S2359">_xlfn.IFS(
             (R2359&lt;10000),"&lt; 10,000",
    AND(R2359&gt;=10000, R2359&lt;30000),"10,000 - 30,000",
    AND(R2359&gt;=30000, R2359&lt;60000),"30,000 - 60,000",
             (R2359&gt;60000),"&gt; 60,000"
)</f>
        <v>&gt; 60,000</v>
      </c>
    </row>
    <row r="2360" spans="18:19" x14ac:dyDescent="0.2">
      <c r="R2360">
        <v>124582</v>
      </c>
      <c r="S2360" t="str" cm="1">
        <f t="array" ref="S2360">_xlfn.IFS(
             (R2360&lt;10000),"&lt; 10,000",
    AND(R2360&gt;=10000, R2360&lt;30000),"10,000 - 30,000",
    AND(R2360&gt;=30000, R2360&lt;60000),"30,000 - 60,000",
             (R2360&gt;60000),"&gt; 60,000"
)</f>
        <v>&gt; 60,000</v>
      </c>
    </row>
    <row r="2361" spans="18:19" x14ac:dyDescent="0.2">
      <c r="R2361">
        <v>192940</v>
      </c>
      <c r="S2361" t="str" cm="1">
        <f t="array" ref="S2361">_xlfn.IFS(
             (R2361&lt;10000),"&lt; 10,000",
    AND(R2361&gt;=10000, R2361&lt;30000),"10,000 - 30,000",
    AND(R2361&gt;=30000, R2361&lt;60000),"30,000 - 60,000",
             (R2361&gt;60000),"&gt; 60,000"
)</f>
        <v>&gt; 60,000</v>
      </c>
    </row>
    <row r="2362" spans="18:19" x14ac:dyDescent="0.2">
      <c r="R2362">
        <v>45408</v>
      </c>
      <c r="S2362" t="str" cm="1">
        <f t="array" ref="S2362">_xlfn.IFS(
             (R2362&lt;10000),"&lt; 10,000",
    AND(R2362&gt;=10000, R2362&lt;30000),"10,000 - 30,000",
    AND(R2362&gt;=30000, R2362&lt;60000),"30,000 - 60,000",
             (R2362&gt;60000),"&gt; 60,000"
)</f>
        <v>30,000 - 60,000</v>
      </c>
    </row>
    <row r="2363" spans="18:19" x14ac:dyDescent="0.2">
      <c r="R2363">
        <v>87425</v>
      </c>
      <c r="S2363" t="str" cm="1">
        <f t="array" ref="S2363">_xlfn.IFS(
             (R2363&lt;10000),"&lt; 10,000",
    AND(R2363&gt;=10000, R2363&lt;30000),"10,000 - 30,000",
    AND(R2363&gt;=30000, R2363&lt;60000),"30,000 - 60,000",
             (R2363&gt;60000),"&gt; 60,000"
)</f>
        <v>&gt; 60,000</v>
      </c>
    </row>
    <row r="2364" spans="18:19" x14ac:dyDescent="0.2">
      <c r="R2364">
        <v>31949</v>
      </c>
      <c r="S2364" t="str" cm="1">
        <f t="array" ref="S2364">_xlfn.IFS(
             (R2364&lt;10000),"&lt; 10,000",
    AND(R2364&gt;=10000, R2364&lt;30000),"10,000 - 30,000",
    AND(R2364&gt;=30000, R2364&lt;60000),"30,000 - 60,000",
             (R2364&gt;60000),"&gt; 60,000"
)</f>
        <v>30,000 - 60,000</v>
      </c>
    </row>
    <row r="2365" spans="18:19" x14ac:dyDescent="0.2">
      <c r="R2365">
        <v>16154</v>
      </c>
      <c r="S2365" t="str" cm="1">
        <f t="array" ref="S2365">_xlfn.IFS(
             (R2365&lt;10000),"&lt; 10,000",
    AND(R2365&gt;=10000, R2365&lt;30000),"10,000 - 30,000",
    AND(R2365&gt;=30000, R2365&lt;60000),"30,000 - 60,000",
             (R2365&gt;60000),"&gt; 60,000"
)</f>
        <v>10,000 - 30,000</v>
      </c>
    </row>
    <row r="2366" spans="18:19" x14ac:dyDescent="0.2">
      <c r="R2366">
        <v>275152</v>
      </c>
      <c r="S2366" t="str" cm="1">
        <f t="array" ref="S2366">_xlfn.IFS(
             (R2366&lt;10000),"&lt; 10,000",
    AND(R2366&gt;=10000, R2366&lt;30000),"10,000 - 30,000",
    AND(R2366&gt;=30000, R2366&lt;60000),"30,000 - 60,000",
             (R2366&gt;60000),"&gt; 60,000"
)</f>
        <v>&gt; 60,000</v>
      </c>
    </row>
    <row r="2367" spans="18:19" x14ac:dyDescent="0.2">
      <c r="R2367">
        <v>129843</v>
      </c>
      <c r="S2367" t="str" cm="1">
        <f t="array" ref="S2367">_xlfn.IFS(
             (R2367&lt;10000),"&lt; 10,000",
    AND(R2367&gt;=10000, R2367&lt;30000),"10,000 - 30,000",
    AND(R2367&gt;=30000, R2367&lt;60000),"30,000 - 60,000",
             (R2367&gt;60000),"&gt; 60,000"
)</f>
        <v>&gt; 60,000</v>
      </c>
    </row>
    <row r="2368" spans="18:19" x14ac:dyDescent="0.2">
      <c r="R2368">
        <v>147851</v>
      </c>
      <c r="S2368" t="str" cm="1">
        <f t="array" ref="S2368">_xlfn.IFS(
             (R2368&lt;10000),"&lt; 10,000",
    AND(R2368&gt;=10000, R2368&lt;30000),"10,000 - 30,000",
    AND(R2368&gt;=30000, R2368&lt;60000),"30,000 - 60,000",
             (R2368&gt;60000),"&gt; 60,000"
)</f>
        <v>&gt; 60,000</v>
      </c>
    </row>
    <row r="2369" spans="18:19" x14ac:dyDescent="0.2">
      <c r="R2369">
        <v>92810</v>
      </c>
      <c r="S2369" t="str" cm="1">
        <f t="array" ref="S2369">_xlfn.IFS(
             (R2369&lt;10000),"&lt; 10,000",
    AND(R2369&gt;=10000, R2369&lt;30000),"10,000 - 30,000",
    AND(R2369&gt;=30000, R2369&lt;60000),"30,000 - 60,000",
             (R2369&gt;60000),"&gt; 60,000"
)</f>
        <v>&gt; 60,000</v>
      </c>
    </row>
    <row r="2370" spans="18:19" x14ac:dyDescent="0.2">
      <c r="R2370">
        <v>68067</v>
      </c>
      <c r="S2370" t="str" cm="1">
        <f t="array" ref="S2370">_xlfn.IFS(
             (R2370&lt;10000),"&lt; 10,000",
    AND(R2370&gt;=10000, R2370&lt;30000),"10,000 - 30,000",
    AND(R2370&gt;=30000, R2370&lt;60000),"30,000 - 60,000",
             (R2370&gt;60000),"&gt; 60,000"
)</f>
        <v>&gt; 60,000</v>
      </c>
    </row>
    <row r="2371" spans="18:19" x14ac:dyDescent="0.2">
      <c r="R2371">
        <v>53507</v>
      </c>
      <c r="S2371" t="str" cm="1">
        <f t="array" ref="S2371">_xlfn.IFS(
             (R2371&lt;10000),"&lt; 10,000",
    AND(R2371&gt;=10000, R2371&lt;30000),"10,000 - 30,000",
    AND(R2371&gt;=30000, R2371&lt;60000),"30,000 - 60,000",
             (R2371&gt;60000),"&gt; 60,000"
)</f>
        <v>30,000 - 60,000</v>
      </c>
    </row>
    <row r="2372" spans="18:19" x14ac:dyDescent="0.2">
      <c r="R2372">
        <v>16652</v>
      </c>
      <c r="S2372" t="str" cm="1">
        <f t="array" ref="S2372">_xlfn.IFS(
             (R2372&lt;10000),"&lt; 10,000",
    AND(R2372&gt;=10000, R2372&lt;30000),"10,000 - 30,000",
    AND(R2372&gt;=30000, R2372&lt;60000),"30,000 - 60,000",
             (R2372&gt;60000),"&gt; 60,000"
)</f>
        <v>10,000 - 30,000</v>
      </c>
    </row>
    <row r="2373" spans="18:19" x14ac:dyDescent="0.2">
      <c r="R2373">
        <v>188993</v>
      </c>
      <c r="S2373" t="str" cm="1">
        <f t="array" ref="S2373">_xlfn.IFS(
             (R2373&lt;10000),"&lt; 10,000",
    AND(R2373&gt;=10000, R2373&lt;30000),"10,000 - 30,000",
    AND(R2373&gt;=30000, R2373&lt;60000),"30,000 - 60,000",
             (R2373&gt;60000),"&gt; 60,000"
)</f>
        <v>&gt; 60,000</v>
      </c>
    </row>
    <row r="2374" spans="18:19" x14ac:dyDescent="0.2">
      <c r="R2374">
        <v>4398</v>
      </c>
      <c r="S2374" t="str" cm="1">
        <f t="array" ref="S2374">_xlfn.IFS(
             (R2374&lt;10000),"&lt; 10,000",
    AND(R2374&gt;=10000, R2374&lt;30000),"10,000 - 30,000",
    AND(R2374&gt;=30000, R2374&lt;60000),"30,000 - 60,000",
             (R2374&gt;60000),"&gt; 60,000"
)</f>
        <v>&lt; 10,000</v>
      </c>
    </row>
    <row r="2375" spans="18:19" x14ac:dyDescent="0.2">
      <c r="R2375">
        <v>132464</v>
      </c>
      <c r="S2375" t="str" cm="1">
        <f t="array" ref="S2375">_xlfn.IFS(
             (R2375&lt;10000),"&lt; 10,000",
    AND(R2375&gt;=10000, R2375&lt;30000),"10,000 - 30,000",
    AND(R2375&gt;=30000, R2375&lt;60000),"30,000 - 60,000",
             (R2375&gt;60000),"&gt; 60,000"
)</f>
        <v>&gt; 60,000</v>
      </c>
    </row>
    <row r="2376" spans="18:19" x14ac:dyDescent="0.2">
      <c r="R2376">
        <v>145875</v>
      </c>
      <c r="S2376" t="str" cm="1">
        <f t="array" ref="S2376">_xlfn.IFS(
             (R2376&lt;10000),"&lt; 10,000",
    AND(R2376&gt;=10000, R2376&lt;30000),"10,000 - 30,000",
    AND(R2376&gt;=30000, R2376&lt;60000),"30,000 - 60,000",
             (R2376&gt;60000),"&gt; 60,000"
)</f>
        <v>&gt; 60,000</v>
      </c>
    </row>
    <row r="2377" spans="18:19" x14ac:dyDescent="0.2">
      <c r="R2377">
        <v>192966</v>
      </c>
      <c r="S2377" t="str" cm="1">
        <f t="array" ref="S2377">_xlfn.IFS(
             (R2377&lt;10000),"&lt; 10,000",
    AND(R2377&gt;=10000, R2377&lt;30000),"10,000 - 30,000",
    AND(R2377&gt;=30000, R2377&lt;60000),"30,000 - 60,000",
             (R2377&gt;60000),"&gt; 60,000"
)</f>
        <v>&gt; 60,000</v>
      </c>
    </row>
    <row r="2378" spans="18:19" x14ac:dyDescent="0.2">
      <c r="R2378">
        <v>180369</v>
      </c>
      <c r="S2378" t="str" cm="1">
        <f t="array" ref="S2378">_xlfn.IFS(
             (R2378&lt;10000),"&lt; 10,000",
    AND(R2378&gt;=10000, R2378&lt;30000),"10,000 - 30,000",
    AND(R2378&gt;=30000, R2378&lt;60000),"30,000 - 60,000",
             (R2378&gt;60000),"&gt; 60,000"
)</f>
        <v>&gt; 60,000</v>
      </c>
    </row>
    <row r="2379" spans="18:19" x14ac:dyDescent="0.2">
      <c r="R2379">
        <v>131811</v>
      </c>
      <c r="S2379" t="str" cm="1">
        <f t="array" ref="S2379">_xlfn.IFS(
             (R2379&lt;10000),"&lt; 10,000",
    AND(R2379&gt;=10000, R2379&lt;30000),"10,000 - 30,000",
    AND(R2379&gt;=30000, R2379&lt;60000),"30,000 - 60,000",
             (R2379&gt;60000),"&gt; 60,000"
)</f>
        <v>&gt; 60,000</v>
      </c>
    </row>
    <row r="2380" spans="18:19" x14ac:dyDescent="0.2">
      <c r="R2380">
        <v>2683</v>
      </c>
      <c r="S2380" t="str" cm="1">
        <f t="array" ref="S2380">_xlfn.IFS(
             (R2380&lt;10000),"&lt; 10,000",
    AND(R2380&gt;=10000, R2380&lt;30000),"10,000 - 30,000",
    AND(R2380&gt;=30000, R2380&lt;60000),"30,000 - 60,000",
             (R2380&gt;60000),"&gt; 60,000"
)</f>
        <v>&lt; 10,000</v>
      </c>
    </row>
    <row r="2381" spans="18:19" x14ac:dyDescent="0.2">
      <c r="R2381">
        <v>264521</v>
      </c>
      <c r="S2381" t="str" cm="1">
        <f t="array" ref="S2381">_xlfn.IFS(
             (R2381&lt;10000),"&lt; 10,000",
    AND(R2381&gt;=10000, R2381&lt;30000),"10,000 - 30,000",
    AND(R2381&gt;=30000, R2381&lt;60000),"30,000 - 60,000",
             (R2381&gt;60000),"&gt; 60,000"
)</f>
        <v>&gt; 60,000</v>
      </c>
    </row>
    <row r="2382" spans="18:19" x14ac:dyDescent="0.2">
      <c r="R2382">
        <v>210129</v>
      </c>
      <c r="S2382" t="str" cm="1">
        <f t="array" ref="S2382">_xlfn.IFS(
             (R2382&lt;10000),"&lt; 10,000",
    AND(R2382&gt;=10000, R2382&lt;30000),"10,000 - 30,000",
    AND(R2382&gt;=30000, R2382&lt;60000),"30,000 - 60,000",
             (R2382&gt;60000),"&gt; 60,000"
)</f>
        <v>&gt; 60,000</v>
      </c>
    </row>
    <row r="2383" spans="18:19" x14ac:dyDescent="0.2">
      <c r="R2383">
        <v>257638</v>
      </c>
      <c r="S2383" t="str" cm="1">
        <f t="array" ref="S2383">_xlfn.IFS(
             (R2383&lt;10000),"&lt; 10,000",
    AND(R2383&gt;=10000, R2383&lt;30000),"10,000 - 30,000",
    AND(R2383&gt;=30000, R2383&lt;60000),"30,000 - 60,000",
             (R2383&gt;60000),"&gt; 60,000"
)</f>
        <v>&gt; 60,000</v>
      </c>
    </row>
    <row r="2384" spans="18:19" x14ac:dyDescent="0.2">
      <c r="R2384">
        <v>211790</v>
      </c>
      <c r="S2384" t="str" cm="1">
        <f t="array" ref="S2384">_xlfn.IFS(
             (R2384&lt;10000),"&lt; 10,000",
    AND(R2384&gt;=10000, R2384&lt;30000),"10,000 - 30,000",
    AND(R2384&gt;=30000, R2384&lt;60000),"30,000 - 60,000",
             (R2384&gt;60000),"&gt; 60,000"
)</f>
        <v>&gt; 60,000</v>
      </c>
    </row>
    <row r="2385" spans="18:19" x14ac:dyDescent="0.2">
      <c r="R2385">
        <v>159229</v>
      </c>
      <c r="S2385" t="str" cm="1">
        <f t="array" ref="S2385">_xlfn.IFS(
             (R2385&lt;10000),"&lt; 10,000",
    AND(R2385&gt;=10000, R2385&lt;30000),"10,000 - 30,000",
    AND(R2385&gt;=30000, R2385&lt;60000),"30,000 - 60,000",
             (R2385&gt;60000),"&gt; 60,000"
)</f>
        <v>&gt; 60,000</v>
      </c>
    </row>
    <row r="2386" spans="18:19" x14ac:dyDescent="0.2">
      <c r="R2386">
        <v>226960</v>
      </c>
      <c r="S2386" t="str" cm="1">
        <f t="array" ref="S2386">_xlfn.IFS(
             (R2386&lt;10000),"&lt; 10,000",
    AND(R2386&gt;=10000, R2386&lt;30000),"10,000 - 30,000",
    AND(R2386&gt;=30000, R2386&lt;60000),"30,000 - 60,000",
             (R2386&gt;60000),"&gt; 60,000"
)</f>
        <v>&gt; 60,000</v>
      </c>
    </row>
    <row r="2387" spans="18:19" x14ac:dyDescent="0.2">
      <c r="R2387">
        <v>286072</v>
      </c>
      <c r="S2387" t="str" cm="1">
        <f t="array" ref="S2387">_xlfn.IFS(
             (R2387&lt;10000),"&lt; 10,000",
    AND(R2387&gt;=10000, R2387&lt;30000),"10,000 - 30,000",
    AND(R2387&gt;=30000, R2387&lt;60000),"30,000 - 60,000",
             (R2387&gt;60000),"&gt; 60,000"
)</f>
        <v>&gt; 60,000</v>
      </c>
    </row>
    <row r="2388" spans="18:19" x14ac:dyDescent="0.2">
      <c r="R2388">
        <v>103206</v>
      </c>
      <c r="S2388" t="str" cm="1">
        <f t="array" ref="S2388">_xlfn.IFS(
             (R2388&lt;10000),"&lt; 10,000",
    AND(R2388&gt;=10000, R2388&lt;30000),"10,000 - 30,000",
    AND(R2388&gt;=30000, R2388&lt;60000),"30,000 - 60,000",
             (R2388&gt;60000),"&gt; 60,000"
)</f>
        <v>&gt; 60,000</v>
      </c>
    </row>
    <row r="2389" spans="18:19" x14ac:dyDescent="0.2">
      <c r="R2389">
        <v>242282</v>
      </c>
      <c r="S2389" t="str" cm="1">
        <f t="array" ref="S2389">_xlfn.IFS(
             (R2389&lt;10000),"&lt; 10,000",
    AND(R2389&gt;=10000, R2389&lt;30000),"10,000 - 30,000",
    AND(R2389&gt;=30000, R2389&lt;60000),"30,000 - 60,000",
             (R2389&gt;60000),"&gt; 60,000"
)</f>
        <v>&gt; 60,000</v>
      </c>
    </row>
    <row r="2390" spans="18:19" x14ac:dyDescent="0.2">
      <c r="R2390">
        <v>242693</v>
      </c>
      <c r="S2390" t="str" cm="1">
        <f t="array" ref="S2390">_xlfn.IFS(
             (R2390&lt;10000),"&lt; 10,000",
    AND(R2390&gt;=10000, R2390&lt;30000),"10,000 - 30,000",
    AND(R2390&gt;=30000, R2390&lt;60000),"30,000 - 60,000",
             (R2390&gt;60000),"&gt; 60,000"
)</f>
        <v>&gt; 60,000</v>
      </c>
    </row>
    <row r="2391" spans="18:19" x14ac:dyDescent="0.2">
      <c r="R2391">
        <v>113764</v>
      </c>
      <c r="S2391" t="str" cm="1">
        <f t="array" ref="S2391">_xlfn.IFS(
             (R2391&lt;10000),"&lt; 10,000",
    AND(R2391&gt;=10000, R2391&lt;30000),"10,000 - 30,000",
    AND(R2391&gt;=30000, R2391&lt;60000),"30,000 - 60,000",
             (R2391&gt;60000),"&gt; 60,000"
)</f>
        <v>&gt; 60,000</v>
      </c>
    </row>
    <row r="2392" spans="18:19" x14ac:dyDescent="0.2">
      <c r="R2392">
        <v>253096</v>
      </c>
      <c r="S2392" t="str" cm="1">
        <f t="array" ref="S2392">_xlfn.IFS(
             (R2392&lt;10000),"&lt; 10,000",
    AND(R2392&gt;=10000, R2392&lt;30000),"10,000 - 30,000",
    AND(R2392&gt;=30000, R2392&lt;60000),"30,000 - 60,000",
             (R2392&gt;60000),"&gt; 60,000"
)</f>
        <v>&gt; 60,000</v>
      </c>
    </row>
    <row r="2393" spans="18:19" x14ac:dyDescent="0.2">
      <c r="R2393">
        <v>95534</v>
      </c>
      <c r="S2393" t="str" cm="1">
        <f t="array" ref="S2393">_xlfn.IFS(
             (R2393&lt;10000),"&lt; 10,000",
    AND(R2393&gt;=10000, R2393&lt;30000),"10,000 - 30,000",
    AND(R2393&gt;=30000, R2393&lt;60000),"30,000 - 60,000",
             (R2393&gt;60000),"&gt; 60,000"
)</f>
        <v>&gt; 60,000</v>
      </c>
    </row>
    <row r="2394" spans="18:19" x14ac:dyDescent="0.2">
      <c r="R2394">
        <v>55509</v>
      </c>
      <c r="S2394" t="str" cm="1">
        <f t="array" ref="S2394">_xlfn.IFS(
             (R2394&lt;10000),"&lt; 10,000",
    AND(R2394&gt;=10000, R2394&lt;30000),"10,000 - 30,000",
    AND(R2394&gt;=30000, R2394&lt;60000),"30,000 - 60,000",
             (R2394&gt;60000),"&gt; 60,000"
)</f>
        <v>30,000 - 60,000</v>
      </c>
    </row>
    <row r="2395" spans="18:19" x14ac:dyDescent="0.2">
      <c r="R2395">
        <v>147140</v>
      </c>
      <c r="S2395" t="str" cm="1">
        <f t="array" ref="S2395">_xlfn.IFS(
             (R2395&lt;10000),"&lt; 10,000",
    AND(R2395&gt;=10000, R2395&lt;30000),"10,000 - 30,000",
    AND(R2395&gt;=30000, R2395&lt;60000),"30,000 - 60,000",
             (R2395&gt;60000),"&gt; 60,000"
)</f>
        <v>&gt; 60,000</v>
      </c>
    </row>
    <row r="2396" spans="18:19" x14ac:dyDescent="0.2">
      <c r="R2396">
        <v>93988</v>
      </c>
      <c r="S2396" t="str" cm="1">
        <f t="array" ref="S2396">_xlfn.IFS(
             (R2396&lt;10000),"&lt; 10,000",
    AND(R2396&gt;=10000, R2396&lt;30000),"10,000 - 30,000",
    AND(R2396&gt;=30000, R2396&lt;60000),"30,000 - 60,000",
             (R2396&gt;60000),"&gt; 60,000"
)</f>
        <v>&gt; 60,000</v>
      </c>
    </row>
    <row r="2397" spans="18:19" x14ac:dyDescent="0.2">
      <c r="R2397">
        <v>271772</v>
      </c>
      <c r="S2397" t="str" cm="1">
        <f t="array" ref="S2397">_xlfn.IFS(
             (R2397&lt;10000),"&lt; 10,000",
    AND(R2397&gt;=10000, R2397&lt;30000),"10,000 - 30,000",
    AND(R2397&gt;=30000, R2397&lt;60000),"30,000 - 60,000",
             (R2397&gt;60000),"&gt; 60,000"
)</f>
        <v>&gt; 60,000</v>
      </c>
    </row>
    <row r="2398" spans="18:19" x14ac:dyDescent="0.2">
      <c r="R2398">
        <v>235714</v>
      </c>
      <c r="S2398" t="str" cm="1">
        <f t="array" ref="S2398">_xlfn.IFS(
             (R2398&lt;10000),"&lt; 10,000",
    AND(R2398&gt;=10000, R2398&lt;30000),"10,000 - 30,000",
    AND(R2398&gt;=30000, R2398&lt;60000),"30,000 - 60,000",
             (R2398&gt;60000),"&gt; 60,000"
)</f>
        <v>&gt; 60,000</v>
      </c>
    </row>
    <row r="2399" spans="18:19" x14ac:dyDescent="0.2">
      <c r="R2399">
        <v>124760</v>
      </c>
      <c r="S2399" t="str" cm="1">
        <f t="array" ref="S2399">_xlfn.IFS(
             (R2399&lt;10000),"&lt; 10,000",
    AND(R2399&gt;=10000, R2399&lt;30000),"10,000 - 30,000",
    AND(R2399&gt;=30000, R2399&lt;60000),"30,000 - 60,000",
             (R2399&gt;60000),"&gt; 60,000"
)</f>
        <v>&gt; 60,000</v>
      </c>
    </row>
    <row r="2400" spans="18:19" x14ac:dyDescent="0.2">
      <c r="R2400">
        <v>221519</v>
      </c>
      <c r="S2400" t="str" cm="1">
        <f t="array" ref="S2400">_xlfn.IFS(
             (R2400&lt;10000),"&lt; 10,000",
    AND(R2400&gt;=10000, R2400&lt;30000),"10,000 - 30,000",
    AND(R2400&gt;=30000, R2400&lt;60000),"30,000 - 60,000",
             (R2400&gt;60000),"&gt; 60,000"
)</f>
        <v>&gt; 60,000</v>
      </c>
    </row>
    <row r="2401" spans="18:19" x14ac:dyDescent="0.2">
      <c r="R2401">
        <v>122701</v>
      </c>
      <c r="S2401" t="str" cm="1">
        <f t="array" ref="S2401">_xlfn.IFS(
             (R2401&lt;10000),"&lt; 10,000",
    AND(R2401&gt;=10000, R2401&lt;30000),"10,000 - 30,000",
    AND(R2401&gt;=30000, R2401&lt;60000),"30,000 - 60,000",
             (R2401&gt;60000),"&gt; 60,000"
)</f>
        <v>&gt; 60,000</v>
      </c>
    </row>
    <row r="2402" spans="18:19" x14ac:dyDescent="0.2">
      <c r="R2402">
        <v>135623</v>
      </c>
      <c r="S2402" t="str" cm="1">
        <f t="array" ref="S2402">_xlfn.IFS(
             (R2402&lt;10000),"&lt; 10,000",
    AND(R2402&gt;=10000, R2402&lt;30000),"10,000 - 30,000",
    AND(R2402&gt;=30000, R2402&lt;60000),"30,000 - 60,000",
             (R2402&gt;60000),"&gt; 60,000"
)</f>
        <v>&gt; 60,000</v>
      </c>
    </row>
    <row r="2403" spans="18:19" x14ac:dyDescent="0.2">
      <c r="R2403">
        <v>244645</v>
      </c>
      <c r="S2403" t="str" cm="1">
        <f t="array" ref="S2403">_xlfn.IFS(
             (R2403&lt;10000),"&lt; 10,000",
    AND(R2403&gt;=10000, R2403&lt;30000),"10,000 - 30,000",
    AND(R2403&gt;=30000, R2403&lt;60000),"30,000 - 60,000",
             (R2403&gt;60000),"&gt; 60,000"
)</f>
        <v>&gt; 60,000</v>
      </c>
    </row>
    <row r="2404" spans="18:19" x14ac:dyDescent="0.2">
      <c r="R2404">
        <v>279537</v>
      </c>
      <c r="S2404" t="str" cm="1">
        <f t="array" ref="S2404">_xlfn.IFS(
             (R2404&lt;10000),"&lt; 10,000",
    AND(R2404&gt;=10000, R2404&lt;30000),"10,000 - 30,000",
    AND(R2404&gt;=30000, R2404&lt;60000),"30,000 - 60,000",
             (R2404&gt;60000),"&gt; 60,000"
)</f>
        <v>&gt; 60,000</v>
      </c>
    </row>
    <row r="2405" spans="18:19" x14ac:dyDescent="0.2">
      <c r="R2405">
        <v>225450</v>
      </c>
      <c r="S2405" t="str" cm="1">
        <f t="array" ref="S2405">_xlfn.IFS(
             (R2405&lt;10000),"&lt; 10,000",
    AND(R2405&gt;=10000, R2405&lt;30000),"10,000 - 30,000",
    AND(R2405&gt;=30000, R2405&lt;60000),"30,000 - 60,000",
             (R2405&gt;60000),"&gt; 60,000"
)</f>
        <v>&gt; 60,000</v>
      </c>
    </row>
    <row r="2406" spans="18:19" x14ac:dyDescent="0.2">
      <c r="R2406">
        <v>35544</v>
      </c>
      <c r="S2406" t="str" cm="1">
        <f t="array" ref="S2406">_xlfn.IFS(
             (R2406&lt;10000),"&lt; 10,000",
    AND(R2406&gt;=10000, R2406&lt;30000),"10,000 - 30,000",
    AND(R2406&gt;=30000, R2406&lt;60000),"30,000 - 60,000",
             (R2406&gt;60000),"&gt; 60,000"
)</f>
        <v>30,000 - 60,000</v>
      </c>
    </row>
    <row r="2407" spans="18:19" x14ac:dyDescent="0.2">
      <c r="R2407">
        <v>17264</v>
      </c>
      <c r="S2407" t="str" cm="1">
        <f t="array" ref="S2407">_xlfn.IFS(
             (R2407&lt;10000),"&lt; 10,000",
    AND(R2407&gt;=10000, R2407&lt;30000),"10,000 - 30,000",
    AND(R2407&gt;=30000, R2407&lt;60000),"30,000 - 60,000",
             (R2407&gt;60000),"&gt; 60,000"
)</f>
        <v>10,000 - 30,000</v>
      </c>
    </row>
    <row r="2408" spans="18:19" x14ac:dyDescent="0.2">
      <c r="R2408">
        <v>27779</v>
      </c>
      <c r="S2408" t="str" cm="1">
        <f t="array" ref="S2408">_xlfn.IFS(
             (R2408&lt;10000),"&lt; 10,000",
    AND(R2408&gt;=10000, R2408&lt;30000),"10,000 - 30,000",
    AND(R2408&gt;=30000, R2408&lt;60000),"30,000 - 60,000",
             (R2408&gt;60000),"&gt; 60,000"
)</f>
        <v>10,000 - 30,000</v>
      </c>
    </row>
    <row r="2409" spans="18:19" x14ac:dyDescent="0.2">
      <c r="R2409">
        <v>41303</v>
      </c>
      <c r="S2409" t="str" cm="1">
        <f t="array" ref="S2409">_xlfn.IFS(
             (R2409&lt;10000),"&lt; 10,000",
    AND(R2409&gt;=10000, R2409&lt;30000),"10,000 - 30,000",
    AND(R2409&gt;=30000, R2409&lt;60000),"30,000 - 60,000",
             (R2409&gt;60000),"&gt; 60,000"
)</f>
        <v>30,000 - 60,000</v>
      </c>
    </row>
    <row r="2410" spans="18:19" x14ac:dyDescent="0.2">
      <c r="R2410">
        <v>233808</v>
      </c>
      <c r="S2410" t="str" cm="1">
        <f t="array" ref="S2410">_xlfn.IFS(
             (R2410&lt;10000),"&lt; 10,000",
    AND(R2410&gt;=10000, R2410&lt;30000),"10,000 - 30,000",
    AND(R2410&gt;=30000, R2410&lt;60000),"30,000 - 60,000",
             (R2410&gt;60000),"&gt; 60,000"
)</f>
        <v>&gt; 60,000</v>
      </c>
    </row>
    <row r="2411" spans="18:19" x14ac:dyDescent="0.2">
      <c r="R2411">
        <v>296359</v>
      </c>
      <c r="S2411" t="str" cm="1">
        <f t="array" ref="S2411">_xlfn.IFS(
             (R2411&lt;10000),"&lt; 10,000",
    AND(R2411&gt;=10000, R2411&lt;30000),"10,000 - 30,000",
    AND(R2411&gt;=30000, R2411&lt;60000),"30,000 - 60,000",
             (R2411&gt;60000),"&gt; 60,000"
)</f>
        <v>&gt; 60,000</v>
      </c>
    </row>
    <row r="2412" spans="18:19" x14ac:dyDescent="0.2">
      <c r="R2412">
        <v>7576</v>
      </c>
      <c r="S2412" t="str" cm="1">
        <f t="array" ref="S2412">_xlfn.IFS(
             (R2412&lt;10000),"&lt; 10,000",
    AND(R2412&gt;=10000, R2412&lt;30000),"10,000 - 30,000",
    AND(R2412&gt;=30000, R2412&lt;60000),"30,000 - 60,000",
             (R2412&gt;60000),"&gt; 60,000"
)</f>
        <v>&lt; 10,000</v>
      </c>
    </row>
    <row r="2413" spans="18:19" x14ac:dyDescent="0.2">
      <c r="R2413">
        <v>157490</v>
      </c>
      <c r="S2413" t="str" cm="1">
        <f t="array" ref="S2413">_xlfn.IFS(
             (R2413&lt;10000),"&lt; 10,000",
    AND(R2413&gt;=10000, R2413&lt;30000),"10,000 - 30,000",
    AND(R2413&gt;=30000, R2413&lt;60000),"30,000 - 60,000",
             (R2413&gt;60000),"&gt; 60,000"
)</f>
        <v>&gt; 60,000</v>
      </c>
    </row>
    <row r="2414" spans="18:19" x14ac:dyDescent="0.2">
      <c r="R2414">
        <v>172370</v>
      </c>
      <c r="S2414" t="str" cm="1">
        <f t="array" ref="S2414">_xlfn.IFS(
             (R2414&lt;10000),"&lt; 10,000",
    AND(R2414&gt;=10000, R2414&lt;30000),"10,000 - 30,000",
    AND(R2414&gt;=30000, R2414&lt;60000),"30,000 - 60,000",
             (R2414&gt;60000),"&gt; 60,000"
)</f>
        <v>&gt; 60,000</v>
      </c>
    </row>
    <row r="2415" spans="18:19" x14ac:dyDescent="0.2">
      <c r="R2415">
        <v>170236</v>
      </c>
      <c r="S2415" t="str" cm="1">
        <f t="array" ref="S2415">_xlfn.IFS(
             (R2415&lt;10000),"&lt; 10,000",
    AND(R2415&gt;=10000, R2415&lt;30000),"10,000 - 30,000",
    AND(R2415&gt;=30000, R2415&lt;60000),"30,000 - 60,000",
             (R2415&gt;60000),"&gt; 60,000"
)</f>
        <v>&gt; 60,000</v>
      </c>
    </row>
    <row r="2416" spans="18:19" x14ac:dyDescent="0.2">
      <c r="R2416">
        <v>44985</v>
      </c>
      <c r="S2416" t="str" cm="1">
        <f t="array" ref="S2416">_xlfn.IFS(
             (R2416&lt;10000),"&lt; 10,000",
    AND(R2416&gt;=10000, R2416&lt;30000),"10,000 - 30,000",
    AND(R2416&gt;=30000, R2416&lt;60000),"30,000 - 60,000",
             (R2416&gt;60000),"&gt; 60,000"
)</f>
        <v>30,000 - 60,000</v>
      </c>
    </row>
    <row r="2417" spans="18:19" x14ac:dyDescent="0.2">
      <c r="R2417">
        <v>60361</v>
      </c>
      <c r="S2417" t="str" cm="1">
        <f t="array" ref="S2417">_xlfn.IFS(
             (R2417&lt;10000),"&lt; 10,000",
    AND(R2417&gt;=10000, R2417&lt;30000),"10,000 - 30,000",
    AND(R2417&gt;=30000, R2417&lt;60000),"30,000 - 60,000",
             (R2417&gt;60000),"&gt; 60,000"
)</f>
        <v>&gt; 60,000</v>
      </c>
    </row>
    <row r="2418" spans="18:19" x14ac:dyDescent="0.2">
      <c r="R2418">
        <v>174062</v>
      </c>
      <c r="S2418" t="str" cm="1">
        <f t="array" ref="S2418">_xlfn.IFS(
             (R2418&lt;10000),"&lt; 10,000",
    AND(R2418&gt;=10000, R2418&lt;30000),"10,000 - 30,000",
    AND(R2418&gt;=30000, R2418&lt;60000),"30,000 - 60,000",
             (R2418&gt;60000),"&gt; 60,000"
)</f>
        <v>&gt; 60,000</v>
      </c>
    </row>
    <row r="2419" spans="18:19" x14ac:dyDescent="0.2">
      <c r="R2419">
        <v>42531</v>
      </c>
      <c r="S2419" t="str" cm="1">
        <f t="array" ref="S2419">_xlfn.IFS(
             (R2419&lt;10000),"&lt; 10,000",
    AND(R2419&gt;=10000, R2419&lt;30000),"10,000 - 30,000",
    AND(R2419&gt;=30000, R2419&lt;60000),"30,000 - 60,000",
             (R2419&gt;60000),"&gt; 60,000"
)</f>
        <v>30,000 - 60,000</v>
      </c>
    </row>
    <row r="2420" spans="18:19" x14ac:dyDescent="0.2">
      <c r="R2420">
        <v>46525</v>
      </c>
      <c r="S2420" t="str" cm="1">
        <f t="array" ref="S2420">_xlfn.IFS(
             (R2420&lt;10000),"&lt; 10,000",
    AND(R2420&gt;=10000, R2420&lt;30000),"10,000 - 30,000",
    AND(R2420&gt;=30000, R2420&lt;60000),"30,000 - 60,000",
             (R2420&gt;60000),"&gt; 60,000"
)</f>
        <v>30,000 - 60,000</v>
      </c>
    </row>
    <row r="2421" spans="18:19" x14ac:dyDescent="0.2">
      <c r="R2421">
        <v>160395</v>
      </c>
      <c r="S2421" t="str" cm="1">
        <f t="array" ref="S2421">_xlfn.IFS(
             (R2421&lt;10000),"&lt; 10,000",
    AND(R2421&gt;=10000, R2421&lt;30000),"10,000 - 30,000",
    AND(R2421&gt;=30000, R2421&lt;60000),"30,000 - 60,000",
             (R2421&gt;60000),"&gt; 60,000"
)</f>
        <v>&gt; 60,000</v>
      </c>
    </row>
    <row r="2422" spans="18:19" x14ac:dyDescent="0.2">
      <c r="R2422">
        <v>54484</v>
      </c>
      <c r="S2422" t="str" cm="1">
        <f t="array" ref="S2422">_xlfn.IFS(
             (R2422&lt;10000),"&lt; 10,000",
    AND(R2422&gt;=10000, R2422&lt;30000),"10,000 - 30,000",
    AND(R2422&gt;=30000, R2422&lt;60000),"30,000 - 60,000",
             (R2422&gt;60000),"&gt; 60,000"
)</f>
        <v>30,000 - 60,000</v>
      </c>
    </row>
    <row r="2423" spans="18:19" x14ac:dyDescent="0.2">
      <c r="R2423">
        <v>152401</v>
      </c>
      <c r="S2423" t="str" cm="1">
        <f t="array" ref="S2423">_xlfn.IFS(
             (R2423&lt;10000),"&lt; 10,000",
    AND(R2423&gt;=10000, R2423&lt;30000),"10,000 - 30,000",
    AND(R2423&gt;=30000, R2423&lt;60000),"30,000 - 60,000",
             (R2423&gt;60000),"&gt; 60,000"
)</f>
        <v>&gt; 60,000</v>
      </c>
    </row>
    <row r="2424" spans="18:19" x14ac:dyDescent="0.2">
      <c r="R2424">
        <v>273840</v>
      </c>
      <c r="S2424" t="str" cm="1">
        <f t="array" ref="S2424">_xlfn.IFS(
             (R2424&lt;10000),"&lt; 10,000",
    AND(R2424&gt;=10000, R2424&lt;30000),"10,000 - 30,000",
    AND(R2424&gt;=30000, R2424&lt;60000),"30,000 - 60,000",
             (R2424&gt;60000),"&gt; 60,000"
)</f>
        <v>&gt; 60,000</v>
      </c>
    </row>
    <row r="2425" spans="18:19" x14ac:dyDescent="0.2">
      <c r="R2425">
        <v>181615</v>
      </c>
      <c r="S2425" t="str" cm="1">
        <f t="array" ref="S2425">_xlfn.IFS(
             (R2425&lt;10000),"&lt; 10,000",
    AND(R2425&gt;=10000, R2425&lt;30000),"10,000 - 30,000",
    AND(R2425&gt;=30000, R2425&lt;60000),"30,000 - 60,000",
             (R2425&gt;60000),"&gt; 60,000"
)</f>
        <v>&gt; 60,000</v>
      </c>
    </row>
    <row r="2426" spans="18:19" x14ac:dyDescent="0.2">
      <c r="R2426">
        <v>70756</v>
      </c>
      <c r="S2426" t="str" cm="1">
        <f t="array" ref="S2426">_xlfn.IFS(
             (R2426&lt;10000),"&lt; 10,000",
    AND(R2426&gt;=10000, R2426&lt;30000),"10,000 - 30,000",
    AND(R2426&gt;=30000, R2426&lt;60000),"30,000 - 60,000",
             (R2426&gt;60000),"&gt; 60,000"
)</f>
        <v>&gt; 60,000</v>
      </c>
    </row>
    <row r="2427" spans="18:19" x14ac:dyDescent="0.2">
      <c r="R2427">
        <v>279322</v>
      </c>
      <c r="S2427" t="str" cm="1">
        <f t="array" ref="S2427">_xlfn.IFS(
             (R2427&lt;10000),"&lt; 10,000",
    AND(R2427&gt;=10000, R2427&lt;30000),"10,000 - 30,000",
    AND(R2427&gt;=30000, R2427&lt;60000),"30,000 - 60,000",
             (R2427&gt;60000),"&gt; 60,000"
)</f>
        <v>&gt; 60,000</v>
      </c>
    </row>
    <row r="2428" spans="18:19" x14ac:dyDescent="0.2">
      <c r="R2428">
        <v>88523</v>
      </c>
      <c r="S2428" t="str" cm="1">
        <f t="array" ref="S2428">_xlfn.IFS(
             (R2428&lt;10000),"&lt; 10,000",
    AND(R2428&gt;=10000, R2428&lt;30000),"10,000 - 30,000",
    AND(R2428&gt;=30000, R2428&lt;60000),"30,000 - 60,000",
             (R2428&gt;60000),"&gt; 60,000"
)</f>
        <v>&gt; 60,000</v>
      </c>
    </row>
    <row r="2429" spans="18:19" x14ac:dyDescent="0.2">
      <c r="R2429">
        <v>129441</v>
      </c>
      <c r="S2429" t="str" cm="1">
        <f t="array" ref="S2429">_xlfn.IFS(
             (R2429&lt;10000),"&lt; 10,000",
    AND(R2429&gt;=10000, R2429&lt;30000),"10,000 - 30,000",
    AND(R2429&gt;=30000, R2429&lt;60000),"30,000 - 60,000",
             (R2429&gt;60000),"&gt; 60,000"
)</f>
        <v>&gt; 60,000</v>
      </c>
    </row>
    <row r="2430" spans="18:19" x14ac:dyDescent="0.2">
      <c r="R2430">
        <v>205001</v>
      </c>
      <c r="S2430" t="str" cm="1">
        <f t="array" ref="S2430">_xlfn.IFS(
             (R2430&lt;10000),"&lt; 10,000",
    AND(R2430&gt;=10000, R2430&lt;30000),"10,000 - 30,000",
    AND(R2430&gt;=30000, R2430&lt;60000),"30,000 - 60,000",
             (R2430&gt;60000),"&gt; 60,000"
)</f>
        <v>&gt; 60,000</v>
      </c>
    </row>
    <row r="2431" spans="18:19" x14ac:dyDescent="0.2">
      <c r="R2431">
        <v>123345</v>
      </c>
      <c r="S2431" t="str" cm="1">
        <f t="array" ref="S2431">_xlfn.IFS(
             (R2431&lt;10000),"&lt; 10,000",
    AND(R2431&gt;=10000, R2431&lt;30000),"10,000 - 30,000",
    AND(R2431&gt;=30000, R2431&lt;60000),"30,000 - 60,000",
             (R2431&gt;60000),"&gt; 60,000"
)</f>
        <v>&gt; 60,000</v>
      </c>
    </row>
    <row r="2432" spans="18:19" x14ac:dyDescent="0.2">
      <c r="R2432">
        <v>284378</v>
      </c>
      <c r="S2432" t="str" cm="1">
        <f t="array" ref="S2432">_xlfn.IFS(
             (R2432&lt;10000),"&lt; 10,000",
    AND(R2432&gt;=10000, R2432&lt;30000),"10,000 - 30,000",
    AND(R2432&gt;=30000, R2432&lt;60000),"30,000 - 60,000",
             (R2432&gt;60000),"&gt; 60,000"
)</f>
        <v>&gt; 60,000</v>
      </c>
    </row>
    <row r="2433" spans="18:19" x14ac:dyDescent="0.2">
      <c r="R2433">
        <v>85000</v>
      </c>
      <c r="S2433" t="str" cm="1">
        <f t="array" ref="S2433">_xlfn.IFS(
             (R2433&lt;10000),"&lt; 10,000",
    AND(R2433&gt;=10000, R2433&lt;30000),"10,000 - 30,000",
    AND(R2433&gt;=30000, R2433&lt;60000),"30,000 - 60,000",
             (R2433&gt;60000),"&gt; 60,000"
)</f>
        <v>&gt; 60,000</v>
      </c>
    </row>
    <row r="2434" spans="18:19" x14ac:dyDescent="0.2">
      <c r="R2434">
        <v>161998</v>
      </c>
      <c r="S2434" t="str" cm="1">
        <f t="array" ref="S2434">_xlfn.IFS(
             (R2434&lt;10000),"&lt; 10,000",
    AND(R2434&gt;=10000, R2434&lt;30000),"10,000 - 30,000",
    AND(R2434&gt;=30000, R2434&lt;60000),"30,000 - 60,000",
             (R2434&gt;60000),"&gt; 60,000"
)</f>
        <v>&gt; 60,000</v>
      </c>
    </row>
    <row r="2435" spans="18:19" x14ac:dyDescent="0.2">
      <c r="R2435">
        <v>230850</v>
      </c>
      <c r="S2435" t="str" cm="1">
        <f t="array" ref="S2435">_xlfn.IFS(
             (R2435&lt;10000),"&lt; 10,000",
    AND(R2435&gt;=10000, R2435&lt;30000),"10,000 - 30,000",
    AND(R2435&gt;=30000, R2435&lt;60000),"30,000 - 60,000",
             (R2435&gt;60000),"&gt; 60,000"
)</f>
        <v>&gt; 60,000</v>
      </c>
    </row>
    <row r="2436" spans="18:19" x14ac:dyDescent="0.2">
      <c r="R2436">
        <v>68244</v>
      </c>
      <c r="S2436" t="str" cm="1">
        <f t="array" ref="S2436">_xlfn.IFS(
             (R2436&lt;10000),"&lt; 10,000",
    AND(R2436&gt;=10000, R2436&lt;30000),"10,000 - 30,000",
    AND(R2436&gt;=30000, R2436&lt;60000),"30,000 - 60,000",
             (R2436&gt;60000),"&gt; 60,000"
)</f>
        <v>&gt; 60,000</v>
      </c>
    </row>
    <row r="2437" spans="18:19" x14ac:dyDescent="0.2">
      <c r="R2437">
        <v>100297</v>
      </c>
      <c r="S2437" t="str" cm="1">
        <f t="array" ref="S2437">_xlfn.IFS(
             (R2437&lt;10000),"&lt; 10,000",
    AND(R2437&gt;=10000, R2437&lt;30000),"10,000 - 30,000",
    AND(R2437&gt;=30000, R2437&lt;60000),"30,000 - 60,000",
             (R2437&gt;60000),"&gt; 60,000"
)</f>
        <v>&gt; 60,000</v>
      </c>
    </row>
    <row r="2438" spans="18:19" x14ac:dyDescent="0.2">
      <c r="R2438">
        <v>200967</v>
      </c>
      <c r="S2438" t="str" cm="1">
        <f t="array" ref="S2438">_xlfn.IFS(
             (R2438&lt;10000),"&lt; 10,000",
    AND(R2438&gt;=10000, R2438&lt;30000),"10,000 - 30,000",
    AND(R2438&gt;=30000, R2438&lt;60000),"30,000 - 60,000",
             (R2438&gt;60000),"&gt; 60,000"
)</f>
        <v>&gt; 60,000</v>
      </c>
    </row>
    <row r="2439" spans="18:19" x14ac:dyDescent="0.2">
      <c r="R2439">
        <v>290821</v>
      </c>
      <c r="S2439" t="str" cm="1">
        <f t="array" ref="S2439">_xlfn.IFS(
             (R2439&lt;10000),"&lt; 10,000",
    AND(R2439&gt;=10000, R2439&lt;30000),"10,000 - 30,000",
    AND(R2439&gt;=30000, R2439&lt;60000),"30,000 - 60,000",
             (R2439&gt;60000),"&gt; 60,000"
)</f>
        <v>&gt; 60,000</v>
      </c>
    </row>
    <row r="2440" spans="18:19" x14ac:dyDescent="0.2">
      <c r="R2440">
        <v>201279</v>
      </c>
      <c r="S2440" t="str" cm="1">
        <f t="array" ref="S2440">_xlfn.IFS(
             (R2440&lt;10000),"&lt; 10,000",
    AND(R2440&gt;=10000, R2440&lt;30000),"10,000 - 30,000",
    AND(R2440&gt;=30000, R2440&lt;60000),"30,000 - 60,000",
             (R2440&gt;60000),"&gt; 60,000"
)</f>
        <v>&gt; 60,000</v>
      </c>
    </row>
    <row r="2441" spans="18:19" x14ac:dyDescent="0.2">
      <c r="R2441">
        <v>186140</v>
      </c>
      <c r="S2441" t="str" cm="1">
        <f t="array" ref="S2441">_xlfn.IFS(
             (R2441&lt;10000),"&lt; 10,000",
    AND(R2441&gt;=10000, R2441&lt;30000),"10,000 - 30,000",
    AND(R2441&gt;=30000, R2441&lt;60000),"30,000 - 60,000",
             (R2441&gt;60000),"&gt; 60,000"
)</f>
        <v>&gt; 60,000</v>
      </c>
    </row>
    <row r="2442" spans="18:19" x14ac:dyDescent="0.2">
      <c r="R2442">
        <v>110716</v>
      </c>
      <c r="S2442" t="str" cm="1">
        <f t="array" ref="S2442">_xlfn.IFS(
             (R2442&lt;10000),"&lt; 10,000",
    AND(R2442&gt;=10000, R2442&lt;30000),"10,000 - 30,000",
    AND(R2442&gt;=30000, R2442&lt;60000),"30,000 - 60,000",
             (R2442&gt;60000),"&gt; 60,000"
)</f>
        <v>&gt; 60,000</v>
      </c>
    </row>
    <row r="2443" spans="18:19" x14ac:dyDescent="0.2">
      <c r="R2443">
        <v>91339</v>
      </c>
      <c r="S2443" t="str" cm="1">
        <f t="array" ref="S2443">_xlfn.IFS(
             (R2443&lt;10000),"&lt; 10,000",
    AND(R2443&gt;=10000, R2443&lt;30000),"10,000 - 30,000",
    AND(R2443&gt;=30000, R2443&lt;60000),"30,000 - 60,000",
             (R2443&gt;60000),"&gt; 60,000"
)</f>
        <v>&gt; 60,000</v>
      </c>
    </row>
    <row r="2444" spans="18:19" x14ac:dyDescent="0.2">
      <c r="R2444">
        <v>233451</v>
      </c>
      <c r="S2444" t="str" cm="1">
        <f t="array" ref="S2444">_xlfn.IFS(
             (R2444&lt;10000),"&lt; 10,000",
    AND(R2444&gt;=10000, R2444&lt;30000),"10,000 - 30,000",
    AND(R2444&gt;=30000, R2444&lt;60000),"30,000 - 60,000",
             (R2444&gt;60000),"&gt; 60,000"
)</f>
        <v>&gt; 60,000</v>
      </c>
    </row>
    <row r="2445" spans="18:19" x14ac:dyDescent="0.2">
      <c r="R2445">
        <v>150832</v>
      </c>
      <c r="S2445" t="str" cm="1">
        <f t="array" ref="S2445">_xlfn.IFS(
             (R2445&lt;10000),"&lt; 10,000",
    AND(R2445&gt;=10000, R2445&lt;30000),"10,000 - 30,000",
    AND(R2445&gt;=30000, R2445&lt;60000),"30,000 - 60,000",
             (R2445&gt;60000),"&gt; 60,000"
)</f>
        <v>&gt; 60,000</v>
      </c>
    </row>
    <row r="2446" spans="18:19" x14ac:dyDescent="0.2">
      <c r="R2446">
        <v>52894</v>
      </c>
      <c r="S2446" t="str" cm="1">
        <f t="array" ref="S2446">_xlfn.IFS(
             (R2446&lt;10000),"&lt; 10,000",
    AND(R2446&gt;=10000, R2446&lt;30000),"10,000 - 30,000",
    AND(R2446&gt;=30000, R2446&lt;60000),"30,000 - 60,000",
             (R2446&gt;60000),"&gt; 60,000"
)</f>
        <v>30,000 - 60,000</v>
      </c>
    </row>
    <row r="2447" spans="18:19" x14ac:dyDescent="0.2">
      <c r="R2447">
        <v>179934</v>
      </c>
      <c r="S2447" t="str" cm="1">
        <f t="array" ref="S2447">_xlfn.IFS(
             (R2447&lt;10000),"&lt; 10,000",
    AND(R2447&gt;=10000, R2447&lt;30000),"10,000 - 30,000",
    AND(R2447&gt;=30000, R2447&lt;60000),"30,000 - 60,000",
             (R2447&gt;60000),"&gt; 60,000"
)</f>
        <v>&gt; 60,000</v>
      </c>
    </row>
    <row r="2448" spans="18:19" x14ac:dyDescent="0.2">
      <c r="R2448">
        <v>262977</v>
      </c>
      <c r="S2448" t="str" cm="1">
        <f t="array" ref="S2448">_xlfn.IFS(
             (R2448&lt;10000),"&lt; 10,000",
    AND(R2448&gt;=10000, R2448&lt;30000),"10,000 - 30,000",
    AND(R2448&gt;=30000, R2448&lt;60000),"30,000 - 60,000",
             (R2448&gt;60000),"&gt; 60,000"
)</f>
        <v>&gt; 60,000</v>
      </c>
    </row>
    <row r="2449" spans="18:19" x14ac:dyDescent="0.2">
      <c r="R2449">
        <v>55945</v>
      </c>
      <c r="S2449" t="str" cm="1">
        <f t="array" ref="S2449">_xlfn.IFS(
             (R2449&lt;10000),"&lt; 10,000",
    AND(R2449&gt;=10000, R2449&lt;30000),"10,000 - 30,000",
    AND(R2449&gt;=30000, R2449&lt;60000),"30,000 - 60,000",
             (R2449&gt;60000),"&gt; 60,000"
)</f>
        <v>30,000 - 60,000</v>
      </c>
    </row>
    <row r="2450" spans="18:19" x14ac:dyDescent="0.2">
      <c r="R2450">
        <v>167035</v>
      </c>
      <c r="S2450" t="str" cm="1">
        <f t="array" ref="S2450">_xlfn.IFS(
             (R2450&lt;10000),"&lt; 10,000",
    AND(R2450&gt;=10000, R2450&lt;30000),"10,000 - 30,000",
    AND(R2450&gt;=30000, R2450&lt;60000),"30,000 - 60,000",
             (R2450&gt;60000),"&gt; 60,000"
)</f>
        <v>&gt; 60,000</v>
      </c>
    </row>
    <row r="2451" spans="18:19" x14ac:dyDescent="0.2">
      <c r="R2451">
        <v>202766</v>
      </c>
      <c r="S2451" t="str" cm="1">
        <f t="array" ref="S2451">_xlfn.IFS(
             (R2451&lt;10000),"&lt; 10,000",
    AND(R2451&gt;=10000, R2451&lt;30000),"10,000 - 30,000",
    AND(R2451&gt;=30000, R2451&lt;60000),"30,000 - 60,000",
             (R2451&gt;60000),"&gt; 60,000"
)</f>
        <v>&gt; 60,000</v>
      </c>
    </row>
    <row r="2452" spans="18:19" x14ac:dyDescent="0.2">
      <c r="R2452">
        <v>176973</v>
      </c>
      <c r="S2452" t="str" cm="1">
        <f t="array" ref="S2452">_xlfn.IFS(
             (R2452&lt;10000),"&lt; 10,000",
    AND(R2452&gt;=10000, R2452&lt;30000),"10,000 - 30,000",
    AND(R2452&gt;=30000, R2452&lt;60000),"30,000 - 60,000",
             (R2452&gt;60000),"&gt; 60,000"
)</f>
        <v>&gt; 60,000</v>
      </c>
    </row>
    <row r="2453" spans="18:19" x14ac:dyDescent="0.2">
      <c r="R2453">
        <v>247108</v>
      </c>
      <c r="S2453" t="str" cm="1">
        <f t="array" ref="S2453">_xlfn.IFS(
             (R2453&lt;10000),"&lt; 10,000",
    AND(R2453&gt;=10000, R2453&lt;30000),"10,000 - 30,000",
    AND(R2453&gt;=30000, R2453&lt;60000),"30,000 - 60,000",
             (R2453&gt;60000),"&gt; 60,000"
)</f>
        <v>&gt; 60,000</v>
      </c>
    </row>
    <row r="2454" spans="18:19" x14ac:dyDescent="0.2">
      <c r="R2454">
        <v>185806</v>
      </c>
      <c r="S2454" t="str" cm="1">
        <f t="array" ref="S2454">_xlfn.IFS(
             (R2454&lt;10000),"&lt; 10,000",
    AND(R2454&gt;=10000, R2454&lt;30000),"10,000 - 30,000",
    AND(R2454&gt;=30000, R2454&lt;60000),"30,000 - 60,000",
             (R2454&gt;60000),"&gt; 60,000"
)</f>
        <v>&gt; 60,000</v>
      </c>
    </row>
    <row r="2455" spans="18:19" x14ac:dyDescent="0.2">
      <c r="R2455">
        <v>42569</v>
      </c>
      <c r="S2455" t="str" cm="1">
        <f t="array" ref="S2455">_xlfn.IFS(
             (R2455&lt;10000),"&lt; 10,000",
    AND(R2455&gt;=10000, R2455&lt;30000),"10,000 - 30,000",
    AND(R2455&gt;=30000, R2455&lt;60000),"30,000 - 60,000",
             (R2455&gt;60000),"&gt; 60,000"
)</f>
        <v>30,000 - 60,000</v>
      </c>
    </row>
    <row r="2456" spans="18:19" x14ac:dyDescent="0.2">
      <c r="R2456">
        <v>242697</v>
      </c>
      <c r="S2456" t="str" cm="1">
        <f t="array" ref="S2456">_xlfn.IFS(
             (R2456&lt;10000),"&lt; 10,000",
    AND(R2456&gt;=10000, R2456&lt;30000),"10,000 - 30,000",
    AND(R2456&gt;=30000, R2456&lt;60000),"30,000 - 60,000",
             (R2456&gt;60000),"&gt; 60,000"
)</f>
        <v>&gt; 60,000</v>
      </c>
    </row>
    <row r="2457" spans="18:19" x14ac:dyDescent="0.2">
      <c r="R2457">
        <v>124805</v>
      </c>
      <c r="S2457" t="str" cm="1">
        <f t="array" ref="S2457">_xlfn.IFS(
             (R2457&lt;10000),"&lt; 10,000",
    AND(R2457&gt;=10000, R2457&lt;30000),"10,000 - 30,000",
    AND(R2457&gt;=30000, R2457&lt;60000),"30,000 - 60,000",
             (R2457&gt;60000),"&gt; 60,000"
)</f>
        <v>&gt; 60,000</v>
      </c>
    </row>
    <row r="2458" spans="18:19" x14ac:dyDescent="0.2">
      <c r="R2458">
        <v>31301</v>
      </c>
      <c r="S2458" t="str" cm="1">
        <f t="array" ref="S2458">_xlfn.IFS(
             (R2458&lt;10000),"&lt; 10,000",
    AND(R2458&gt;=10000, R2458&lt;30000),"10,000 - 30,000",
    AND(R2458&gt;=30000, R2458&lt;60000),"30,000 - 60,000",
             (R2458&gt;60000),"&gt; 60,000"
)</f>
        <v>30,000 - 60,000</v>
      </c>
    </row>
    <row r="2459" spans="18:19" x14ac:dyDescent="0.2">
      <c r="R2459">
        <v>277838</v>
      </c>
      <c r="S2459" t="str" cm="1">
        <f t="array" ref="S2459">_xlfn.IFS(
             (R2459&lt;10000),"&lt; 10,000",
    AND(R2459&gt;=10000, R2459&lt;30000),"10,000 - 30,000",
    AND(R2459&gt;=30000, R2459&lt;60000),"30,000 - 60,000",
             (R2459&gt;60000),"&gt; 60,000"
)</f>
        <v>&gt; 60,000</v>
      </c>
    </row>
    <row r="2460" spans="18:19" x14ac:dyDescent="0.2">
      <c r="R2460">
        <v>210126</v>
      </c>
      <c r="S2460" t="str" cm="1">
        <f t="array" ref="S2460">_xlfn.IFS(
             (R2460&lt;10000),"&lt; 10,000",
    AND(R2460&gt;=10000, R2460&lt;30000),"10,000 - 30,000",
    AND(R2460&gt;=30000, R2460&lt;60000),"30,000 - 60,000",
             (R2460&gt;60000),"&gt; 60,000"
)</f>
        <v>&gt; 60,000</v>
      </c>
    </row>
    <row r="2461" spans="18:19" x14ac:dyDescent="0.2">
      <c r="R2461">
        <v>155522</v>
      </c>
      <c r="S2461" t="str" cm="1">
        <f t="array" ref="S2461">_xlfn.IFS(
             (R2461&lt;10000),"&lt; 10,000",
    AND(R2461&gt;=10000, R2461&lt;30000),"10,000 - 30,000",
    AND(R2461&gt;=30000, R2461&lt;60000),"30,000 - 60,000",
             (R2461&gt;60000),"&gt; 60,000"
)</f>
        <v>&gt; 60,000</v>
      </c>
    </row>
    <row r="2462" spans="18:19" x14ac:dyDescent="0.2">
      <c r="R2462">
        <v>95736</v>
      </c>
      <c r="S2462" t="str" cm="1">
        <f t="array" ref="S2462">_xlfn.IFS(
             (R2462&lt;10000),"&lt; 10,000",
    AND(R2462&gt;=10000, R2462&lt;30000),"10,000 - 30,000",
    AND(R2462&gt;=30000, R2462&lt;60000),"30,000 - 60,000",
             (R2462&gt;60000),"&gt; 60,000"
)</f>
        <v>&gt; 60,000</v>
      </c>
    </row>
    <row r="2463" spans="18:19" x14ac:dyDescent="0.2">
      <c r="R2463">
        <v>201169</v>
      </c>
      <c r="S2463" t="str" cm="1">
        <f t="array" ref="S2463">_xlfn.IFS(
             (R2463&lt;10000),"&lt; 10,000",
    AND(R2463&gt;=10000, R2463&lt;30000),"10,000 - 30,000",
    AND(R2463&gt;=30000, R2463&lt;60000),"30,000 - 60,000",
             (R2463&gt;60000),"&gt; 60,000"
)</f>
        <v>&gt; 60,000</v>
      </c>
    </row>
    <row r="2464" spans="18:19" x14ac:dyDescent="0.2">
      <c r="R2464">
        <v>202720</v>
      </c>
      <c r="S2464" t="str" cm="1">
        <f t="array" ref="S2464">_xlfn.IFS(
             (R2464&lt;10000),"&lt; 10,000",
    AND(R2464&gt;=10000, R2464&lt;30000),"10,000 - 30,000",
    AND(R2464&gt;=30000, R2464&lt;60000),"30,000 - 60,000",
             (R2464&gt;60000),"&gt; 60,000"
)</f>
        <v>&gt; 60,000</v>
      </c>
    </row>
    <row r="2465" spans="18:19" x14ac:dyDescent="0.2">
      <c r="R2465">
        <v>32421</v>
      </c>
      <c r="S2465" t="str" cm="1">
        <f t="array" ref="S2465">_xlfn.IFS(
             (R2465&lt;10000),"&lt; 10,000",
    AND(R2465&gt;=10000, R2465&lt;30000),"10,000 - 30,000",
    AND(R2465&gt;=30000, R2465&lt;60000),"30,000 - 60,000",
             (R2465&gt;60000),"&gt; 60,000"
)</f>
        <v>30,000 - 60,000</v>
      </c>
    </row>
    <row r="2466" spans="18:19" x14ac:dyDescent="0.2">
      <c r="R2466">
        <v>74560</v>
      </c>
      <c r="S2466" t="str" cm="1">
        <f t="array" ref="S2466">_xlfn.IFS(
             (R2466&lt;10000),"&lt; 10,000",
    AND(R2466&gt;=10000, R2466&lt;30000),"10,000 - 30,000",
    AND(R2466&gt;=30000, R2466&lt;60000),"30,000 - 60,000",
             (R2466&gt;60000),"&gt; 60,000"
)</f>
        <v>&gt; 60,000</v>
      </c>
    </row>
    <row r="2467" spans="18:19" x14ac:dyDescent="0.2">
      <c r="R2467">
        <v>153614</v>
      </c>
      <c r="S2467" t="str" cm="1">
        <f t="array" ref="S2467">_xlfn.IFS(
             (R2467&lt;10000),"&lt; 10,000",
    AND(R2467&gt;=10000, R2467&lt;30000),"10,000 - 30,000",
    AND(R2467&gt;=30000, R2467&lt;60000),"30,000 - 60,000",
             (R2467&gt;60000),"&gt; 60,000"
)</f>
        <v>&gt; 60,000</v>
      </c>
    </row>
    <row r="2468" spans="18:19" x14ac:dyDescent="0.2">
      <c r="R2468">
        <v>249622</v>
      </c>
      <c r="S2468" t="str" cm="1">
        <f t="array" ref="S2468">_xlfn.IFS(
             (R2468&lt;10000),"&lt; 10,000",
    AND(R2468&gt;=10000, R2468&lt;30000),"10,000 - 30,000",
    AND(R2468&gt;=30000, R2468&lt;60000),"30,000 - 60,000",
             (R2468&gt;60000),"&gt; 60,000"
)</f>
        <v>&gt; 60,000</v>
      </c>
    </row>
    <row r="2469" spans="18:19" x14ac:dyDescent="0.2">
      <c r="R2469">
        <v>279749</v>
      </c>
      <c r="S2469" t="str" cm="1">
        <f t="array" ref="S2469">_xlfn.IFS(
             (R2469&lt;10000),"&lt; 10,000",
    AND(R2469&gt;=10000, R2469&lt;30000),"10,000 - 30,000",
    AND(R2469&gt;=30000, R2469&lt;60000),"30,000 - 60,000",
             (R2469&gt;60000),"&gt; 60,000"
)</f>
        <v>&gt; 60,000</v>
      </c>
    </row>
    <row r="2470" spans="18:19" x14ac:dyDescent="0.2">
      <c r="R2470">
        <v>276357</v>
      </c>
      <c r="S2470" t="str" cm="1">
        <f t="array" ref="S2470">_xlfn.IFS(
             (R2470&lt;10000),"&lt; 10,000",
    AND(R2470&gt;=10000, R2470&lt;30000),"10,000 - 30,000",
    AND(R2470&gt;=30000, R2470&lt;60000),"30,000 - 60,000",
             (R2470&gt;60000),"&gt; 60,000"
)</f>
        <v>&gt; 60,000</v>
      </c>
    </row>
    <row r="2471" spans="18:19" x14ac:dyDescent="0.2">
      <c r="R2471">
        <v>39292</v>
      </c>
      <c r="S2471" t="str" cm="1">
        <f t="array" ref="S2471">_xlfn.IFS(
             (R2471&lt;10000),"&lt; 10,000",
    AND(R2471&gt;=10000, R2471&lt;30000),"10,000 - 30,000",
    AND(R2471&gt;=30000, R2471&lt;60000),"30,000 - 60,000",
             (R2471&gt;60000),"&gt; 60,000"
)</f>
        <v>30,000 - 60,000</v>
      </c>
    </row>
    <row r="2472" spans="18:19" x14ac:dyDescent="0.2">
      <c r="R2472">
        <v>149913</v>
      </c>
      <c r="S2472" t="str" cm="1">
        <f t="array" ref="S2472">_xlfn.IFS(
             (R2472&lt;10000),"&lt; 10,000",
    AND(R2472&gt;=10000, R2472&lt;30000),"10,000 - 30,000",
    AND(R2472&gt;=30000, R2472&lt;60000),"30,000 - 60,000",
             (R2472&gt;60000),"&gt; 60,000"
)</f>
        <v>&gt; 60,000</v>
      </c>
    </row>
    <row r="2473" spans="18:19" x14ac:dyDescent="0.2">
      <c r="R2473">
        <v>74188</v>
      </c>
      <c r="S2473" t="str" cm="1">
        <f t="array" ref="S2473">_xlfn.IFS(
             (R2473&lt;10000),"&lt; 10,000",
    AND(R2473&gt;=10000, R2473&lt;30000),"10,000 - 30,000",
    AND(R2473&gt;=30000, R2473&lt;60000),"30,000 - 60,000",
             (R2473&gt;60000),"&gt; 60,000"
)</f>
        <v>&gt; 60,000</v>
      </c>
    </row>
    <row r="2474" spans="18:19" x14ac:dyDescent="0.2">
      <c r="R2474">
        <v>11817</v>
      </c>
      <c r="S2474" t="str" cm="1">
        <f t="array" ref="S2474">_xlfn.IFS(
             (R2474&lt;10000),"&lt; 10,000",
    AND(R2474&gt;=10000, R2474&lt;30000),"10,000 - 30,000",
    AND(R2474&gt;=30000, R2474&lt;60000),"30,000 - 60,000",
             (R2474&gt;60000),"&gt; 60,000"
)</f>
        <v>10,000 - 30,000</v>
      </c>
    </row>
    <row r="2475" spans="18:19" x14ac:dyDescent="0.2">
      <c r="R2475">
        <v>231318</v>
      </c>
      <c r="S2475" t="str" cm="1">
        <f t="array" ref="S2475">_xlfn.IFS(
             (R2475&lt;10000),"&lt; 10,000",
    AND(R2475&gt;=10000, R2475&lt;30000),"10,000 - 30,000",
    AND(R2475&gt;=30000, R2475&lt;60000),"30,000 - 60,000",
             (R2475&gt;60000),"&gt; 60,000"
)</f>
        <v>&gt; 60,000</v>
      </c>
    </row>
    <row r="2476" spans="18:19" x14ac:dyDescent="0.2">
      <c r="R2476">
        <v>91312</v>
      </c>
      <c r="S2476" t="str" cm="1">
        <f t="array" ref="S2476">_xlfn.IFS(
             (R2476&lt;10000),"&lt; 10,000",
    AND(R2476&gt;=10000, R2476&lt;30000),"10,000 - 30,000",
    AND(R2476&gt;=30000, R2476&lt;60000),"30,000 - 60,000",
             (R2476&gt;60000),"&gt; 60,000"
)</f>
        <v>&gt; 60,000</v>
      </c>
    </row>
    <row r="2477" spans="18:19" x14ac:dyDescent="0.2">
      <c r="R2477">
        <v>62819</v>
      </c>
      <c r="S2477" t="str" cm="1">
        <f t="array" ref="S2477">_xlfn.IFS(
             (R2477&lt;10000),"&lt; 10,000",
    AND(R2477&gt;=10000, R2477&lt;30000),"10,000 - 30,000",
    AND(R2477&gt;=30000, R2477&lt;60000),"30,000 - 60,000",
             (R2477&gt;60000),"&gt; 60,000"
)</f>
        <v>&gt; 60,000</v>
      </c>
    </row>
    <row r="2478" spans="18:19" x14ac:dyDescent="0.2">
      <c r="R2478">
        <v>70485</v>
      </c>
      <c r="S2478" t="str" cm="1">
        <f t="array" ref="S2478">_xlfn.IFS(
             (R2478&lt;10000),"&lt; 10,000",
    AND(R2478&gt;=10000, R2478&lt;30000),"10,000 - 30,000",
    AND(R2478&gt;=30000, R2478&lt;60000),"30,000 - 60,000",
             (R2478&gt;60000),"&gt; 60,000"
)</f>
        <v>&gt; 60,000</v>
      </c>
    </row>
    <row r="2479" spans="18:19" x14ac:dyDescent="0.2">
      <c r="R2479">
        <v>257462</v>
      </c>
      <c r="S2479" t="str" cm="1">
        <f t="array" ref="S2479">_xlfn.IFS(
             (R2479&lt;10000),"&lt; 10,000",
    AND(R2479&gt;=10000, R2479&lt;30000),"10,000 - 30,000",
    AND(R2479&gt;=30000, R2479&lt;60000),"30,000 - 60,000",
             (R2479&gt;60000),"&gt; 60,000"
)</f>
        <v>&gt; 60,000</v>
      </c>
    </row>
    <row r="2480" spans="18:19" x14ac:dyDescent="0.2">
      <c r="R2480">
        <v>95716</v>
      </c>
      <c r="S2480" t="str" cm="1">
        <f t="array" ref="S2480">_xlfn.IFS(
             (R2480&lt;10000),"&lt; 10,000",
    AND(R2480&gt;=10000, R2480&lt;30000),"10,000 - 30,000",
    AND(R2480&gt;=30000, R2480&lt;60000),"30,000 - 60,000",
             (R2480&gt;60000),"&gt; 60,000"
)</f>
        <v>&gt; 60,000</v>
      </c>
    </row>
    <row r="2481" spans="18:19" x14ac:dyDescent="0.2">
      <c r="R2481">
        <v>113849</v>
      </c>
      <c r="S2481" t="str" cm="1">
        <f t="array" ref="S2481">_xlfn.IFS(
             (R2481&lt;10000),"&lt; 10,000",
    AND(R2481&gt;=10000, R2481&lt;30000),"10,000 - 30,000",
    AND(R2481&gt;=30000, R2481&lt;60000),"30,000 - 60,000",
             (R2481&gt;60000),"&gt; 60,000"
)</f>
        <v>&gt; 60,000</v>
      </c>
    </row>
    <row r="2482" spans="18:19" x14ac:dyDescent="0.2">
      <c r="R2482">
        <v>107891</v>
      </c>
      <c r="S2482" t="str" cm="1">
        <f t="array" ref="S2482">_xlfn.IFS(
             (R2482&lt;10000),"&lt; 10,000",
    AND(R2482&gt;=10000, R2482&lt;30000),"10,000 - 30,000",
    AND(R2482&gt;=30000, R2482&lt;60000),"30,000 - 60,000",
             (R2482&gt;60000),"&gt; 60,000"
)</f>
        <v>&gt; 60,000</v>
      </c>
    </row>
    <row r="2483" spans="18:19" x14ac:dyDescent="0.2">
      <c r="R2483">
        <v>3252</v>
      </c>
      <c r="S2483" t="str" cm="1">
        <f t="array" ref="S2483">_xlfn.IFS(
             (R2483&lt;10000),"&lt; 10,000",
    AND(R2483&gt;=10000, R2483&lt;30000),"10,000 - 30,000",
    AND(R2483&gt;=30000, R2483&lt;60000),"30,000 - 60,000",
             (R2483&gt;60000),"&gt; 60,000"
)</f>
        <v>&lt; 10,000</v>
      </c>
    </row>
    <row r="2484" spans="18:19" x14ac:dyDescent="0.2">
      <c r="R2484">
        <v>29478</v>
      </c>
      <c r="S2484" t="str" cm="1">
        <f t="array" ref="S2484">_xlfn.IFS(
             (R2484&lt;10000),"&lt; 10,000",
    AND(R2484&gt;=10000, R2484&lt;30000),"10,000 - 30,000",
    AND(R2484&gt;=30000, R2484&lt;60000),"30,000 - 60,000",
             (R2484&gt;60000),"&gt; 60,000"
)</f>
        <v>10,000 - 30,000</v>
      </c>
    </row>
    <row r="2485" spans="18:19" x14ac:dyDescent="0.2">
      <c r="R2485">
        <v>10842</v>
      </c>
      <c r="S2485" t="str" cm="1">
        <f t="array" ref="S2485">_xlfn.IFS(
             (R2485&lt;10000),"&lt; 10,000",
    AND(R2485&gt;=10000, R2485&lt;30000),"10,000 - 30,000",
    AND(R2485&gt;=30000, R2485&lt;60000),"30,000 - 60,000",
             (R2485&gt;60000),"&gt; 60,000"
)</f>
        <v>10,000 - 30,000</v>
      </c>
    </row>
    <row r="2486" spans="18:19" x14ac:dyDescent="0.2">
      <c r="R2486">
        <v>247601</v>
      </c>
      <c r="S2486" t="str" cm="1">
        <f t="array" ref="S2486">_xlfn.IFS(
             (R2486&lt;10000),"&lt; 10,000",
    AND(R2486&gt;=10000, R2486&lt;30000),"10,000 - 30,000",
    AND(R2486&gt;=30000, R2486&lt;60000),"30,000 - 60,000",
             (R2486&gt;60000),"&gt; 60,000"
)</f>
        <v>&gt; 60,000</v>
      </c>
    </row>
    <row r="2487" spans="18:19" x14ac:dyDescent="0.2">
      <c r="R2487">
        <v>248906</v>
      </c>
      <c r="S2487" t="str" cm="1">
        <f t="array" ref="S2487">_xlfn.IFS(
             (R2487&lt;10000),"&lt; 10,000",
    AND(R2487&gt;=10000, R2487&lt;30000),"10,000 - 30,000",
    AND(R2487&gt;=30000, R2487&lt;60000),"30,000 - 60,000",
             (R2487&gt;60000),"&gt; 60,000"
)</f>
        <v>&gt; 60,000</v>
      </c>
    </row>
    <row r="2488" spans="18:19" x14ac:dyDescent="0.2">
      <c r="R2488">
        <v>105943</v>
      </c>
      <c r="S2488" t="str" cm="1">
        <f t="array" ref="S2488">_xlfn.IFS(
             (R2488&lt;10000),"&lt; 10,000",
    AND(R2488&gt;=10000, R2488&lt;30000),"10,000 - 30,000",
    AND(R2488&gt;=30000, R2488&lt;60000),"30,000 - 60,000",
             (R2488&gt;60000),"&gt; 60,000"
)</f>
        <v>&gt; 60,000</v>
      </c>
    </row>
    <row r="2489" spans="18:19" x14ac:dyDescent="0.2">
      <c r="R2489">
        <v>173298</v>
      </c>
      <c r="S2489" t="str" cm="1">
        <f t="array" ref="S2489">_xlfn.IFS(
             (R2489&lt;10000),"&lt; 10,000",
    AND(R2489&gt;=10000, R2489&lt;30000),"10,000 - 30,000",
    AND(R2489&gt;=30000, R2489&lt;60000),"30,000 - 60,000",
             (R2489&gt;60000),"&gt; 60,000"
)</f>
        <v>&gt; 60,000</v>
      </c>
    </row>
    <row r="2490" spans="18:19" x14ac:dyDescent="0.2">
      <c r="R2490">
        <v>298642</v>
      </c>
      <c r="S2490" t="str" cm="1">
        <f t="array" ref="S2490">_xlfn.IFS(
             (R2490&lt;10000),"&lt; 10,000",
    AND(R2490&gt;=10000, R2490&lt;30000),"10,000 - 30,000",
    AND(R2490&gt;=30000, R2490&lt;60000),"30,000 - 60,000",
             (R2490&gt;60000),"&gt; 60,000"
)</f>
        <v>&gt; 60,000</v>
      </c>
    </row>
    <row r="2491" spans="18:19" x14ac:dyDescent="0.2">
      <c r="R2491">
        <v>61327</v>
      </c>
      <c r="S2491" t="str" cm="1">
        <f t="array" ref="S2491">_xlfn.IFS(
             (R2491&lt;10000),"&lt; 10,000",
    AND(R2491&gt;=10000, R2491&lt;30000),"10,000 - 30,000",
    AND(R2491&gt;=30000, R2491&lt;60000),"30,000 - 60,000",
             (R2491&gt;60000),"&gt; 60,000"
)</f>
        <v>&gt; 60,000</v>
      </c>
    </row>
    <row r="2492" spans="18:19" x14ac:dyDescent="0.2">
      <c r="R2492">
        <v>163677</v>
      </c>
      <c r="S2492" t="str" cm="1">
        <f t="array" ref="S2492">_xlfn.IFS(
             (R2492&lt;10000),"&lt; 10,000",
    AND(R2492&gt;=10000, R2492&lt;30000),"10,000 - 30,000",
    AND(R2492&gt;=30000, R2492&lt;60000),"30,000 - 60,000",
             (R2492&gt;60000),"&gt; 60,000"
)</f>
        <v>&gt; 60,000</v>
      </c>
    </row>
    <row r="2493" spans="18:19" x14ac:dyDescent="0.2">
      <c r="R2493">
        <v>131223</v>
      </c>
      <c r="S2493" t="str" cm="1">
        <f t="array" ref="S2493">_xlfn.IFS(
             (R2493&lt;10000),"&lt; 10,000",
    AND(R2493&gt;=10000, R2493&lt;30000),"10,000 - 30,000",
    AND(R2493&gt;=30000, R2493&lt;60000),"30,000 - 60,000",
             (R2493&gt;60000),"&gt; 60,000"
)</f>
        <v>&gt; 60,000</v>
      </c>
    </row>
    <row r="2494" spans="18:19" x14ac:dyDescent="0.2">
      <c r="R2494">
        <v>106349</v>
      </c>
      <c r="S2494" t="str" cm="1">
        <f t="array" ref="S2494">_xlfn.IFS(
             (R2494&lt;10000),"&lt; 10,000",
    AND(R2494&gt;=10000, R2494&lt;30000),"10,000 - 30,000",
    AND(R2494&gt;=30000, R2494&lt;60000),"30,000 - 60,000",
             (R2494&gt;60000),"&gt; 60,000"
)</f>
        <v>&gt; 60,000</v>
      </c>
    </row>
    <row r="2495" spans="18:19" x14ac:dyDescent="0.2">
      <c r="R2495">
        <v>107059</v>
      </c>
      <c r="S2495" t="str" cm="1">
        <f t="array" ref="S2495">_xlfn.IFS(
             (R2495&lt;10000),"&lt; 10,000",
    AND(R2495&gt;=10000, R2495&lt;30000),"10,000 - 30,000",
    AND(R2495&gt;=30000, R2495&lt;60000),"30,000 - 60,000",
             (R2495&gt;60000),"&gt; 60,000"
)</f>
        <v>&gt; 60,000</v>
      </c>
    </row>
    <row r="2496" spans="18:19" x14ac:dyDescent="0.2">
      <c r="R2496">
        <v>5844</v>
      </c>
      <c r="S2496" t="str" cm="1">
        <f t="array" ref="S2496">_xlfn.IFS(
             (R2496&lt;10000),"&lt; 10,000",
    AND(R2496&gt;=10000, R2496&lt;30000),"10,000 - 30,000",
    AND(R2496&gt;=30000, R2496&lt;60000),"30,000 - 60,000",
             (R2496&gt;60000),"&gt; 60,000"
)</f>
        <v>&lt; 10,000</v>
      </c>
    </row>
    <row r="2497" spans="18:19" x14ac:dyDescent="0.2">
      <c r="R2497">
        <v>145771</v>
      </c>
      <c r="S2497" t="str" cm="1">
        <f t="array" ref="S2497">_xlfn.IFS(
             (R2497&lt;10000),"&lt; 10,000",
    AND(R2497&gt;=10000, R2497&lt;30000),"10,000 - 30,000",
    AND(R2497&gt;=30000, R2497&lt;60000),"30,000 - 60,000",
             (R2497&gt;60000),"&gt; 60,000"
)</f>
        <v>&gt; 60,000</v>
      </c>
    </row>
    <row r="2498" spans="18:19" x14ac:dyDescent="0.2">
      <c r="R2498">
        <v>217426</v>
      </c>
      <c r="S2498" t="str" cm="1">
        <f t="array" ref="S2498">_xlfn.IFS(
             (R2498&lt;10000),"&lt; 10,000",
    AND(R2498&gt;=10000, R2498&lt;30000),"10,000 - 30,000",
    AND(R2498&gt;=30000, R2498&lt;60000),"30,000 - 60,000",
             (R2498&gt;60000),"&gt; 60,000"
)</f>
        <v>&gt; 60,000</v>
      </c>
    </row>
    <row r="2499" spans="18:19" x14ac:dyDescent="0.2">
      <c r="R2499">
        <v>139422</v>
      </c>
      <c r="S2499" t="str" cm="1">
        <f t="array" ref="S2499">_xlfn.IFS(
             (R2499&lt;10000),"&lt; 10,000",
    AND(R2499&gt;=10000, R2499&lt;30000),"10,000 - 30,000",
    AND(R2499&gt;=30000, R2499&lt;60000),"30,000 - 60,000",
             (R2499&gt;60000),"&gt; 60,000"
)</f>
        <v>&gt; 60,000</v>
      </c>
    </row>
    <row r="2500" spans="18:19" x14ac:dyDescent="0.2">
      <c r="R2500">
        <v>200202</v>
      </c>
      <c r="S2500" t="str" cm="1">
        <f t="array" ref="S2500">_xlfn.IFS(
             (R2500&lt;10000),"&lt; 10,000",
    AND(R2500&gt;=10000, R2500&lt;30000),"10,000 - 30,000",
    AND(R2500&gt;=30000, R2500&lt;60000),"30,000 - 60,000",
             (R2500&gt;60000),"&gt; 60,000"
)</f>
        <v>&gt; 60,000</v>
      </c>
    </row>
    <row r="2501" spans="18:19" x14ac:dyDescent="0.2">
      <c r="R2501">
        <v>209436</v>
      </c>
      <c r="S2501" t="str" cm="1">
        <f t="array" ref="S2501">_xlfn.IFS(
             (R2501&lt;10000),"&lt; 10,000",
    AND(R2501&gt;=10000, R2501&lt;30000),"10,000 - 30,000",
    AND(R2501&gt;=30000, R2501&lt;60000),"30,000 - 60,000",
             (R2501&gt;60000),"&gt; 60,000"
)</f>
        <v>&gt; 60,000</v>
      </c>
    </row>
    <row r="2502" spans="18:19" x14ac:dyDescent="0.2">
      <c r="R2502">
        <v>289461</v>
      </c>
      <c r="S2502" t="str" cm="1">
        <f t="array" ref="S2502">_xlfn.IFS(
             (R2502&lt;10000),"&lt; 10,000",
    AND(R2502&gt;=10000, R2502&lt;30000),"10,000 - 30,000",
    AND(R2502&gt;=30000, R2502&lt;60000),"30,000 - 60,000",
             (R2502&gt;60000),"&gt; 60,000"
)</f>
        <v>&gt; 60,000</v>
      </c>
    </row>
    <row r="2503" spans="18:19" x14ac:dyDescent="0.2">
      <c r="R2503">
        <v>298890</v>
      </c>
      <c r="S2503" t="str" cm="1">
        <f t="array" ref="S2503">_xlfn.IFS(
             (R2503&lt;10000),"&lt; 10,000",
    AND(R2503&gt;=10000, R2503&lt;30000),"10,000 - 30,000",
    AND(R2503&gt;=30000, R2503&lt;60000),"30,000 - 60,000",
             (R2503&gt;60000),"&gt; 60,000"
)</f>
        <v>&gt; 60,000</v>
      </c>
    </row>
    <row r="2504" spans="18:19" x14ac:dyDescent="0.2">
      <c r="R2504">
        <v>151459</v>
      </c>
      <c r="S2504" t="str" cm="1">
        <f t="array" ref="S2504">_xlfn.IFS(
             (R2504&lt;10000),"&lt; 10,000",
    AND(R2504&gt;=10000, R2504&lt;30000),"10,000 - 30,000",
    AND(R2504&gt;=30000, R2504&lt;60000),"30,000 - 60,000",
             (R2504&gt;60000),"&gt; 60,000"
)</f>
        <v>&gt; 60,000</v>
      </c>
    </row>
    <row r="2505" spans="18:19" x14ac:dyDescent="0.2">
      <c r="R2505">
        <v>96287</v>
      </c>
      <c r="S2505" t="str" cm="1">
        <f t="array" ref="S2505">_xlfn.IFS(
             (R2505&lt;10000),"&lt; 10,000",
    AND(R2505&gt;=10000, R2505&lt;30000),"10,000 - 30,000",
    AND(R2505&gt;=30000, R2505&lt;60000),"30,000 - 60,000",
             (R2505&gt;60000),"&gt; 60,000"
)</f>
        <v>&gt; 60,000</v>
      </c>
    </row>
    <row r="2506" spans="18:19" x14ac:dyDescent="0.2">
      <c r="R2506">
        <v>52526</v>
      </c>
      <c r="S2506" t="str" cm="1">
        <f t="array" ref="S2506">_xlfn.IFS(
             (R2506&lt;10000),"&lt; 10,000",
    AND(R2506&gt;=10000, R2506&lt;30000),"10,000 - 30,000",
    AND(R2506&gt;=30000, R2506&lt;60000),"30,000 - 60,000",
             (R2506&gt;60000),"&gt; 60,000"
)</f>
        <v>30,000 - 60,000</v>
      </c>
    </row>
    <row r="2507" spans="18:19" x14ac:dyDescent="0.2">
      <c r="R2507">
        <v>173496</v>
      </c>
      <c r="S2507" t="str" cm="1">
        <f t="array" ref="S2507">_xlfn.IFS(
             (R2507&lt;10000),"&lt; 10,000",
    AND(R2507&gt;=10000, R2507&lt;30000),"10,000 - 30,000",
    AND(R2507&gt;=30000, R2507&lt;60000),"30,000 - 60,000",
             (R2507&gt;60000),"&gt; 60,000"
)</f>
        <v>&gt; 60,000</v>
      </c>
    </row>
    <row r="2508" spans="18:19" x14ac:dyDescent="0.2">
      <c r="R2508">
        <v>111282</v>
      </c>
      <c r="S2508" t="str" cm="1">
        <f t="array" ref="S2508">_xlfn.IFS(
             (R2508&lt;10000),"&lt; 10,000",
    AND(R2508&gt;=10000, R2508&lt;30000),"10,000 - 30,000",
    AND(R2508&gt;=30000, R2508&lt;60000),"30,000 - 60,000",
             (R2508&gt;60000),"&gt; 60,000"
)</f>
        <v>&gt; 60,000</v>
      </c>
    </row>
    <row r="2509" spans="18:19" x14ac:dyDescent="0.2">
      <c r="R2509">
        <v>230187</v>
      </c>
      <c r="S2509" t="str" cm="1">
        <f t="array" ref="S2509">_xlfn.IFS(
             (R2509&lt;10000),"&lt; 10,000",
    AND(R2509&gt;=10000, R2509&lt;30000),"10,000 - 30,000",
    AND(R2509&gt;=30000, R2509&lt;60000),"30,000 - 60,000",
             (R2509&gt;60000),"&gt; 60,000"
)</f>
        <v>&gt; 60,000</v>
      </c>
    </row>
    <row r="2510" spans="18:19" x14ac:dyDescent="0.2">
      <c r="R2510">
        <v>62847</v>
      </c>
      <c r="S2510" t="str" cm="1">
        <f t="array" ref="S2510">_xlfn.IFS(
             (R2510&lt;10000),"&lt; 10,000",
    AND(R2510&gt;=10000, R2510&lt;30000),"10,000 - 30,000",
    AND(R2510&gt;=30000, R2510&lt;60000),"30,000 - 60,000",
             (R2510&gt;60000),"&gt; 60,000"
)</f>
        <v>&gt; 60,000</v>
      </c>
    </row>
    <row r="2511" spans="18:19" x14ac:dyDescent="0.2">
      <c r="R2511">
        <v>124324</v>
      </c>
      <c r="S2511" t="str" cm="1">
        <f t="array" ref="S2511">_xlfn.IFS(
             (R2511&lt;10000),"&lt; 10,000",
    AND(R2511&gt;=10000, R2511&lt;30000),"10,000 - 30,000",
    AND(R2511&gt;=30000, R2511&lt;60000),"30,000 - 60,000",
             (R2511&gt;60000),"&gt; 60,000"
)</f>
        <v>&gt; 60,000</v>
      </c>
    </row>
    <row r="2512" spans="18:19" x14ac:dyDescent="0.2">
      <c r="R2512">
        <v>169988</v>
      </c>
      <c r="S2512" t="str" cm="1">
        <f t="array" ref="S2512">_xlfn.IFS(
             (R2512&lt;10000),"&lt; 10,000",
    AND(R2512&gt;=10000, R2512&lt;30000),"10,000 - 30,000",
    AND(R2512&gt;=30000, R2512&lt;60000),"30,000 - 60,000",
             (R2512&gt;60000),"&gt; 60,000"
)</f>
        <v>&gt; 60,000</v>
      </c>
    </row>
    <row r="2513" spans="18:19" x14ac:dyDescent="0.2">
      <c r="R2513">
        <v>103573</v>
      </c>
      <c r="S2513" t="str" cm="1">
        <f t="array" ref="S2513">_xlfn.IFS(
             (R2513&lt;10000),"&lt; 10,000",
    AND(R2513&gt;=10000, R2513&lt;30000),"10,000 - 30,000",
    AND(R2513&gt;=30000, R2513&lt;60000),"30,000 - 60,000",
             (R2513&gt;60000),"&gt; 60,000"
)</f>
        <v>&gt; 60,000</v>
      </c>
    </row>
    <row r="2514" spans="18:19" x14ac:dyDescent="0.2">
      <c r="R2514">
        <v>206819</v>
      </c>
      <c r="S2514" t="str" cm="1">
        <f t="array" ref="S2514">_xlfn.IFS(
             (R2514&lt;10000),"&lt; 10,000",
    AND(R2514&gt;=10000, R2514&lt;30000),"10,000 - 30,000",
    AND(R2514&gt;=30000, R2514&lt;60000),"30,000 - 60,000",
             (R2514&gt;60000),"&gt; 60,000"
)</f>
        <v>&gt; 60,000</v>
      </c>
    </row>
    <row r="2515" spans="18:19" x14ac:dyDescent="0.2">
      <c r="R2515">
        <v>208943</v>
      </c>
      <c r="S2515" t="str" cm="1">
        <f t="array" ref="S2515">_xlfn.IFS(
             (R2515&lt;10000),"&lt; 10,000",
    AND(R2515&gt;=10000, R2515&lt;30000),"10,000 - 30,000",
    AND(R2515&gt;=30000, R2515&lt;60000),"30,000 - 60,000",
             (R2515&gt;60000),"&gt; 60,000"
)</f>
        <v>&gt; 60,000</v>
      </c>
    </row>
    <row r="2516" spans="18:19" x14ac:dyDescent="0.2">
      <c r="R2516">
        <v>30074</v>
      </c>
      <c r="S2516" t="str" cm="1">
        <f t="array" ref="S2516">_xlfn.IFS(
             (R2516&lt;10000),"&lt; 10,000",
    AND(R2516&gt;=10000, R2516&lt;30000),"10,000 - 30,000",
    AND(R2516&gt;=30000, R2516&lt;60000),"30,000 - 60,000",
             (R2516&gt;60000),"&gt; 60,000"
)</f>
        <v>30,000 - 60,000</v>
      </c>
    </row>
    <row r="2517" spans="18:19" x14ac:dyDescent="0.2">
      <c r="R2517">
        <v>3381</v>
      </c>
      <c r="S2517" t="str" cm="1">
        <f t="array" ref="S2517">_xlfn.IFS(
             (R2517&lt;10000),"&lt; 10,000",
    AND(R2517&gt;=10000, R2517&lt;30000),"10,000 - 30,000",
    AND(R2517&gt;=30000, R2517&lt;60000),"30,000 - 60,000",
             (R2517&gt;60000),"&gt; 60,000"
)</f>
        <v>&lt; 10,000</v>
      </c>
    </row>
    <row r="2518" spans="18:19" x14ac:dyDescent="0.2">
      <c r="R2518">
        <v>220044</v>
      </c>
      <c r="S2518" t="str" cm="1">
        <f t="array" ref="S2518">_xlfn.IFS(
             (R2518&lt;10000),"&lt; 10,000",
    AND(R2518&gt;=10000, R2518&lt;30000),"10,000 - 30,000",
    AND(R2518&gt;=30000, R2518&lt;60000),"30,000 - 60,000",
             (R2518&gt;60000),"&gt; 60,000"
)</f>
        <v>&gt; 60,000</v>
      </c>
    </row>
    <row r="2519" spans="18:19" x14ac:dyDescent="0.2">
      <c r="R2519">
        <v>223777</v>
      </c>
      <c r="S2519" t="str" cm="1">
        <f t="array" ref="S2519">_xlfn.IFS(
             (R2519&lt;10000),"&lt; 10,000",
    AND(R2519&gt;=10000, R2519&lt;30000),"10,000 - 30,000",
    AND(R2519&gt;=30000, R2519&lt;60000),"30,000 - 60,000",
             (R2519&gt;60000),"&gt; 60,000"
)</f>
        <v>&gt; 60,000</v>
      </c>
    </row>
    <row r="2520" spans="18:19" x14ac:dyDescent="0.2">
      <c r="R2520">
        <v>127033</v>
      </c>
      <c r="S2520" t="str" cm="1">
        <f t="array" ref="S2520">_xlfn.IFS(
             (R2520&lt;10000),"&lt; 10,000",
    AND(R2520&gt;=10000, R2520&lt;30000),"10,000 - 30,000",
    AND(R2520&gt;=30000, R2520&lt;60000),"30,000 - 60,000",
             (R2520&gt;60000),"&gt; 60,000"
)</f>
        <v>&gt; 60,000</v>
      </c>
    </row>
    <row r="2521" spans="18:19" x14ac:dyDescent="0.2">
      <c r="R2521">
        <v>31540</v>
      </c>
      <c r="S2521" t="str" cm="1">
        <f t="array" ref="S2521">_xlfn.IFS(
             (R2521&lt;10000),"&lt; 10,000",
    AND(R2521&gt;=10000, R2521&lt;30000),"10,000 - 30,000",
    AND(R2521&gt;=30000, R2521&lt;60000),"30,000 - 60,000",
             (R2521&gt;60000),"&gt; 60,000"
)</f>
        <v>30,000 - 60,000</v>
      </c>
    </row>
    <row r="2522" spans="18:19" x14ac:dyDescent="0.2">
      <c r="R2522">
        <v>74795</v>
      </c>
      <c r="S2522" t="str" cm="1">
        <f t="array" ref="S2522">_xlfn.IFS(
             (R2522&lt;10000),"&lt; 10,000",
    AND(R2522&gt;=10000, R2522&lt;30000),"10,000 - 30,000",
    AND(R2522&gt;=30000, R2522&lt;60000),"30,000 - 60,000",
             (R2522&gt;60000),"&gt; 60,000"
)</f>
        <v>&gt; 60,000</v>
      </c>
    </row>
    <row r="2523" spans="18:19" x14ac:dyDescent="0.2">
      <c r="R2523">
        <v>272876</v>
      </c>
      <c r="S2523" t="str" cm="1">
        <f t="array" ref="S2523">_xlfn.IFS(
             (R2523&lt;10000),"&lt; 10,000",
    AND(R2523&gt;=10000, R2523&lt;30000),"10,000 - 30,000",
    AND(R2523&gt;=30000, R2523&lt;60000),"30,000 - 60,000",
             (R2523&gt;60000),"&gt; 60,000"
)</f>
        <v>&gt; 60,000</v>
      </c>
    </row>
    <row r="2524" spans="18:19" x14ac:dyDescent="0.2">
      <c r="R2524">
        <v>270383</v>
      </c>
      <c r="S2524" t="str" cm="1">
        <f t="array" ref="S2524">_xlfn.IFS(
             (R2524&lt;10000),"&lt; 10,000",
    AND(R2524&gt;=10000, R2524&lt;30000),"10,000 - 30,000",
    AND(R2524&gt;=30000, R2524&lt;60000),"30,000 - 60,000",
             (R2524&gt;60000),"&gt; 60,000"
)</f>
        <v>&gt; 60,000</v>
      </c>
    </row>
    <row r="2525" spans="18:19" x14ac:dyDescent="0.2">
      <c r="R2525">
        <v>44794</v>
      </c>
      <c r="S2525" t="str" cm="1">
        <f t="array" ref="S2525">_xlfn.IFS(
             (R2525&lt;10000),"&lt; 10,000",
    AND(R2525&gt;=10000, R2525&lt;30000),"10,000 - 30,000",
    AND(R2525&gt;=30000, R2525&lt;60000),"30,000 - 60,000",
             (R2525&gt;60000),"&gt; 60,000"
)</f>
        <v>30,000 - 60,000</v>
      </c>
    </row>
    <row r="2526" spans="18:19" x14ac:dyDescent="0.2">
      <c r="R2526">
        <v>157946</v>
      </c>
      <c r="S2526" t="str" cm="1">
        <f t="array" ref="S2526">_xlfn.IFS(
             (R2526&lt;10000),"&lt; 10,000",
    AND(R2526&gt;=10000, R2526&lt;30000),"10,000 - 30,000",
    AND(R2526&gt;=30000, R2526&lt;60000),"30,000 - 60,000",
             (R2526&gt;60000),"&gt; 60,000"
)</f>
        <v>&gt; 60,000</v>
      </c>
    </row>
    <row r="2527" spans="18:19" x14ac:dyDescent="0.2">
      <c r="R2527">
        <v>154159</v>
      </c>
      <c r="S2527" t="str" cm="1">
        <f t="array" ref="S2527">_xlfn.IFS(
             (R2527&lt;10000),"&lt; 10,000",
    AND(R2527&gt;=10000, R2527&lt;30000),"10,000 - 30,000",
    AND(R2527&gt;=30000, R2527&lt;60000),"30,000 - 60,000",
             (R2527&gt;60000),"&gt; 60,000"
)</f>
        <v>&gt; 60,000</v>
      </c>
    </row>
    <row r="2528" spans="18:19" x14ac:dyDescent="0.2">
      <c r="R2528">
        <v>194340</v>
      </c>
      <c r="S2528" t="str" cm="1">
        <f t="array" ref="S2528">_xlfn.IFS(
             (R2528&lt;10000),"&lt; 10,000",
    AND(R2528&gt;=10000, R2528&lt;30000),"10,000 - 30,000",
    AND(R2528&gt;=30000, R2528&lt;60000),"30,000 - 60,000",
             (R2528&gt;60000),"&gt; 60,000"
)</f>
        <v>&gt; 60,000</v>
      </c>
    </row>
    <row r="2529" spans="18:19" x14ac:dyDescent="0.2">
      <c r="R2529">
        <v>29852</v>
      </c>
      <c r="S2529" t="str" cm="1">
        <f t="array" ref="S2529">_xlfn.IFS(
             (R2529&lt;10000),"&lt; 10,000",
    AND(R2529&gt;=10000, R2529&lt;30000),"10,000 - 30,000",
    AND(R2529&gt;=30000, R2529&lt;60000),"30,000 - 60,000",
             (R2529&gt;60000),"&gt; 60,000"
)</f>
        <v>10,000 - 30,000</v>
      </c>
    </row>
    <row r="2530" spans="18:19" x14ac:dyDescent="0.2">
      <c r="R2530">
        <v>161537</v>
      </c>
      <c r="S2530" t="str" cm="1">
        <f t="array" ref="S2530">_xlfn.IFS(
             (R2530&lt;10000),"&lt; 10,000",
    AND(R2530&gt;=10000, R2530&lt;30000),"10,000 - 30,000",
    AND(R2530&gt;=30000, R2530&lt;60000),"30,000 - 60,000",
             (R2530&gt;60000),"&gt; 60,000"
)</f>
        <v>&gt; 60,000</v>
      </c>
    </row>
    <row r="2531" spans="18:19" x14ac:dyDescent="0.2">
      <c r="R2531">
        <v>243771</v>
      </c>
      <c r="S2531" t="str" cm="1">
        <f t="array" ref="S2531">_xlfn.IFS(
             (R2531&lt;10000),"&lt; 10,000",
    AND(R2531&gt;=10000, R2531&lt;30000),"10,000 - 30,000",
    AND(R2531&gt;=30000, R2531&lt;60000),"30,000 - 60,000",
             (R2531&gt;60000),"&gt; 60,000"
)</f>
        <v>&gt; 60,000</v>
      </c>
    </row>
    <row r="2532" spans="18:19" x14ac:dyDescent="0.2">
      <c r="R2532">
        <v>69430</v>
      </c>
      <c r="S2532" t="str" cm="1">
        <f t="array" ref="S2532">_xlfn.IFS(
             (R2532&lt;10000),"&lt; 10,000",
    AND(R2532&gt;=10000, R2532&lt;30000),"10,000 - 30,000",
    AND(R2532&gt;=30000, R2532&lt;60000),"30,000 - 60,000",
             (R2532&gt;60000),"&gt; 60,000"
)</f>
        <v>&gt; 60,000</v>
      </c>
    </row>
    <row r="2533" spans="18:19" x14ac:dyDescent="0.2">
      <c r="R2533">
        <v>64005</v>
      </c>
      <c r="S2533" t="str" cm="1">
        <f t="array" ref="S2533">_xlfn.IFS(
             (R2533&lt;10000),"&lt; 10,000",
    AND(R2533&gt;=10000, R2533&lt;30000),"10,000 - 30,000",
    AND(R2533&gt;=30000, R2533&lt;60000),"30,000 - 60,000",
             (R2533&gt;60000),"&gt; 60,000"
)</f>
        <v>&gt; 60,000</v>
      </c>
    </row>
    <row r="2534" spans="18:19" x14ac:dyDescent="0.2">
      <c r="R2534">
        <v>95719</v>
      </c>
      <c r="S2534" t="str" cm="1">
        <f t="array" ref="S2534">_xlfn.IFS(
             (R2534&lt;10000),"&lt; 10,000",
    AND(R2534&gt;=10000, R2534&lt;30000),"10,000 - 30,000",
    AND(R2534&gt;=30000, R2534&lt;60000),"30,000 - 60,000",
             (R2534&gt;60000),"&gt; 60,000"
)</f>
        <v>&gt; 60,000</v>
      </c>
    </row>
    <row r="2535" spans="18:19" x14ac:dyDescent="0.2">
      <c r="R2535">
        <v>247267</v>
      </c>
      <c r="S2535" t="str" cm="1">
        <f t="array" ref="S2535">_xlfn.IFS(
             (R2535&lt;10000),"&lt; 10,000",
    AND(R2535&gt;=10000, R2535&lt;30000),"10,000 - 30,000",
    AND(R2535&gt;=30000, R2535&lt;60000),"30,000 - 60,000",
             (R2535&gt;60000),"&gt; 60,000"
)</f>
        <v>&gt; 60,000</v>
      </c>
    </row>
    <row r="2536" spans="18:19" x14ac:dyDescent="0.2">
      <c r="R2536">
        <v>14764</v>
      </c>
      <c r="S2536" t="str" cm="1">
        <f t="array" ref="S2536">_xlfn.IFS(
             (R2536&lt;10000),"&lt; 10,000",
    AND(R2536&gt;=10000, R2536&lt;30000),"10,000 - 30,000",
    AND(R2536&gt;=30000, R2536&lt;60000),"30,000 - 60,000",
             (R2536&gt;60000),"&gt; 60,000"
)</f>
        <v>10,000 - 30,000</v>
      </c>
    </row>
    <row r="2537" spans="18:19" x14ac:dyDescent="0.2">
      <c r="R2537">
        <v>261003</v>
      </c>
      <c r="S2537" t="str" cm="1">
        <f t="array" ref="S2537">_xlfn.IFS(
             (R2537&lt;10000),"&lt; 10,000",
    AND(R2537&gt;=10000, R2537&lt;30000),"10,000 - 30,000",
    AND(R2537&gt;=30000, R2537&lt;60000),"30,000 - 60,000",
             (R2537&gt;60000),"&gt; 60,000"
)</f>
        <v>&gt; 60,000</v>
      </c>
    </row>
    <row r="2538" spans="18:19" x14ac:dyDescent="0.2">
      <c r="R2538">
        <v>150597</v>
      </c>
      <c r="S2538" t="str" cm="1">
        <f t="array" ref="S2538">_xlfn.IFS(
             (R2538&lt;10000),"&lt; 10,000",
    AND(R2538&gt;=10000, R2538&lt;30000),"10,000 - 30,000",
    AND(R2538&gt;=30000, R2538&lt;60000),"30,000 - 60,000",
             (R2538&gt;60000),"&gt; 60,000"
)</f>
        <v>&gt; 60,000</v>
      </c>
    </row>
    <row r="2539" spans="18:19" x14ac:dyDescent="0.2">
      <c r="R2539">
        <v>62423</v>
      </c>
      <c r="S2539" t="str" cm="1">
        <f t="array" ref="S2539">_xlfn.IFS(
             (R2539&lt;10000),"&lt; 10,000",
    AND(R2539&gt;=10000, R2539&lt;30000),"10,000 - 30,000",
    AND(R2539&gt;=30000, R2539&lt;60000),"30,000 - 60,000",
             (R2539&gt;60000),"&gt; 60,000"
)</f>
        <v>&gt; 60,000</v>
      </c>
    </row>
    <row r="2540" spans="18:19" x14ac:dyDescent="0.2">
      <c r="R2540">
        <v>29405</v>
      </c>
      <c r="S2540" t="str" cm="1">
        <f t="array" ref="S2540">_xlfn.IFS(
             (R2540&lt;10000),"&lt; 10,000",
    AND(R2540&gt;=10000, R2540&lt;30000),"10,000 - 30,000",
    AND(R2540&gt;=30000, R2540&lt;60000),"30,000 - 60,000",
             (R2540&gt;60000),"&gt; 60,000"
)</f>
        <v>10,000 - 30,000</v>
      </c>
    </row>
    <row r="2541" spans="18:19" x14ac:dyDescent="0.2">
      <c r="R2541">
        <v>13533</v>
      </c>
      <c r="S2541" t="str" cm="1">
        <f t="array" ref="S2541">_xlfn.IFS(
             (R2541&lt;10000),"&lt; 10,000",
    AND(R2541&gt;=10000, R2541&lt;30000),"10,000 - 30,000",
    AND(R2541&gt;=30000, R2541&lt;60000),"30,000 - 60,000",
             (R2541&gt;60000),"&gt; 60,000"
)</f>
        <v>10,000 - 30,000</v>
      </c>
    </row>
    <row r="2542" spans="18:19" x14ac:dyDescent="0.2">
      <c r="R2542">
        <v>203974</v>
      </c>
      <c r="S2542" t="str" cm="1">
        <f t="array" ref="S2542">_xlfn.IFS(
             (R2542&lt;10000),"&lt; 10,000",
    AND(R2542&gt;=10000, R2542&lt;30000),"10,000 - 30,000",
    AND(R2542&gt;=30000, R2542&lt;60000),"30,000 - 60,000",
             (R2542&gt;60000),"&gt; 60,000"
)</f>
        <v>&gt; 60,000</v>
      </c>
    </row>
    <row r="2543" spans="18:19" x14ac:dyDescent="0.2">
      <c r="R2543">
        <v>275626</v>
      </c>
      <c r="S2543" t="str" cm="1">
        <f t="array" ref="S2543">_xlfn.IFS(
             (R2543&lt;10000),"&lt; 10,000",
    AND(R2543&gt;=10000, R2543&lt;30000),"10,000 - 30,000",
    AND(R2543&gt;=30000, R2543&lt;60000),"30,000 - 60,000",
             (R2543&gt;60000),"&gt; 60,000"
)</f>
        <v>&gt; 60,000</v>
      </c>
    </row>
    <row r="2544" spans="18:19" x14ac:dyDescent="0.2">
      <c r="R2544">
        <v>279916</v>
      </c>
      <c r="S2544" t="str" cm="1">
        <f t="array" ref="S2544">_xlfn.IFS(
             (R2544&lt;10000),"&lt; 10,000",
    AND(R2544&gt;=10000, R2544&lt;30000),"10,000 - 30,000",
    AND(R2544&gt;=30000, R2544&lt;60000),"30,000 - 60,000",
             (R2544&gt;60000),"&gt; 60,000"
)</f>
        <v>&gt; 60,000</v>
      </c>
    </row>
    <row r="2545" spans="18:19" x14ac:dyDescent="0.2">
      <c r="R2545">
        <v>85467</v>
      </c>
      <c r="S2545" t="str" cm="1">
        <f t="array" ref="S2545">_xlfn.IFS(
             (R2545&lt;10000),"&lt; 10,000",
    AND(R2545&gt;=10000, R2545&lt;30000),"10,000 - 30,000",
    AND(R2545&gt;=30000, R2545&lt;60000),"30,000 - 60,000",
             (R2545&gt;60000),"&gt; 60,000"
)</f>
        <v>&gt; 60,000</v>
      </c>
    </row>
    <row r="2546" spans="18:19" x14ac:dyDescent="0.2">
      <c r="R2546">
        <v>123101</v>
      </c>
      <c r="S2546" t="str" cm="1">
        <f t="array" ref="S2546">_xlfn.IFS(
             (R2546&lt;10000),"&lt; 10,000",
    AND(R2546&gt;=10000, R2546&lt;30000),"10,000 - 30,000",
    AND(R2546&gt;=30000, R2546&lt;60000),"30,000 - 60,000",
             (R2546&gt;60000),"&gt; 60,000"
)</f>
        <v>&gt; 60,000</v>
      </c>
    </row>
    <row r="2547" spans="18:19" x14ac:dyDescent="0.2">
      <c r="R2547">
        <v>225321</v>
      </c>
      <c r="S2547" t="str" cm="1">
        <f t="array" ref="S2547">_xlfn.IFS(
             (R2547&lt;10000),"&lt; 10,000",
    AND(R2547&gt;=10000, R2547&lt;30000),"10,000 - 30,000",
    AND(R2547&gt;=30000, R2547&lt;60000),"30,000 - 60,000",
             (R2547&gt;60000),"&gt; 60,000"
)</f>
        <v>&gt; 60,000</v>
      </c>
    </row>
    <row r="2548" spans="18:19" x14ac:dyDescent="0.2">
      <c r="R2548">
        <v>221393</v>
      </c>
      <c r="S2548" t="str" cm="1">
        <f t="array" ref="S2548">_xlfn.IFS(
             (R2548&lt;10000),"&lt; 10,000",
    AND(R2548&gt;=10000, R2548&lt;30000),"10,000 - 30,000",
    AND(R2548&gt;=30000, R2548&lt;60000),"30,000 - 60,000",
             (R2548&gt;60000),"&gt; 60,000"
)</f>
        <v>&gt; 60,000</v>
      </c>
    </row>
    <row r="2549" spans="18:19" x14ac:dyDescent="0.2">
      <c r="R2549">
        <v>105901</v>
      </c>
      <c r="S2549" t="str" cm="1">
        <f t="array" ref="S2549">_xlfn.IFS(
             (R2549&lt;10000),"&lt; 10,000",
    AND(R2549&gt;=10000, R2549&lt;30000),"10,000 - 30,000",
    AND(R2549&gt;=30000, R2549&lt;60000),"30,000 - 60,000",
             (R2549&gt;60000),"&gt; 60,000"
)</f>
        <v>&gt; 60,000</v>
      </c>
    </row>
    <row r="2550" spans="18:19" x14ac:dyDescent="0.2">
      <c r="R2550">
        <v>144910</v>
      </c>
      <c r="S2550" t="str" cm="1">
        <f t="array" ref="S2550">_xlfn.IFS(
             (R2550&lt;10000),"&lt; 10,000",
    AND(R2550&gt;=10000, R2550&lt;30000),"10,000 - 30,000",
    AND(R2550&gt;=30000, R2550&lt;60000),"30,000 - 60,000",
             (R2550&gt;60000),"&gt; 60,000"
)</f>
        <v>&gt; 60,000</v>
      </c>
    </row>
    <row r="2551" spans="18:19" x14ac:dyDescent="0.2">
      <c r="R2551">
        <v>57129</v>
      </c>
      <c r="S2551" t="str" cm="1">
        <f t="array" ref="S2551">_xlfn.IFS(
             (R2551&lt;10000),"&lt; 10,000",
    AND(R2551&gt;=10000, R2551&lt;30000),"10,000 - 30,000",
    AND(R2551&gt;=30000, R2551&lt;60000),"30,000 - 60,000",
             (R2551&gt;60000),"&gt; 60,000"
)</f>
        <v>30,000 - 60,000</v>
      </c>
    </row>
    <row r="2552" spans="18:19" x14ac:dyDescent="0.2">
      <c r="R2552">
        <v>63346</v>
      </c>
      <c r="S2552" t="str" cm="1">
        <f t="array" ref="S2552">_xlfn.IFS(
             (R2552&lt;10000),"&lt; 10,000",
    AND(R2552&gt;=10000, R2552&lt;30000),"10,000 - 30,000",
    AND(R2552&gt;=30000, R2552&lt;60000),"30,000 - 60,000",
             (R2552&gt;60000),"&gt; 60,000"
)</f>
        <v>&gt; 60,000</v>
      </c>
    </row>
    <row r="2553" spans="18:19" x14ac:dyDescent="0.2">
      <c r="R2553">
        <v>45740</v>
      </c>
      <c r="S2553" t="str" cm="1">
        <f t="array" ref="S2553">_xlfn.IFS(
             (R2553&lt;10000),"&lt; 10,000",
    AND(R2553&gt;=10000, R2553&lt;30000),"10,000 - 30,000",
    AND(R2553&gt;=30000, R2553&lt;60000),"30,000 - 60,000",
             (R2553&gt;60000),"&gt; 60,000"
)</f>
        <v>30,000 - 60,000</v>
      </c>
    </row>
    <row r="2554" spans="18:19" x14ac:dyDescent="0.2">
      <c r="R2554">
        <v>32063</v>
      </c>
      <c r="S2554" t="str" cm="1">
        <f t="array" ref="S2554">_xlfn.IFS(
             (R2554&lt;10000),"&lt; 10,000",
    AND(R2554&gt;=10000, R2554&lt;30000),"10,000 - 30,000",
    AND(R2554&gt;=30000, R2554&lt;60000),"30,000 - 60,000",
             (R2554&gt;60000),"&gt; 60,000"
)</f>
        <v>30,000 - 60,000</v>
      </c>
    </row>
    <row r="2555" spans="18:19" x14ac:dyDescent="0.2">
      <c r="R2555">
        <v>200007</v>
      </c>
      <c r="S2555" t="str" cm="1">
        <f t="array" ref="S2555">_xlfn.IFS(
             (R2555&lt;10000),"&lt; 10,000",
    AND(R2555&gt;=10000, R2555&lt;30000),"10,000 - 30,000",
    AND(R2555&gt;=30000, R2555&lt;60000),"30,000 - 60,000",
             (R2555&gt;60000),"&gt; 60,000"
)</f>
        <v>&gt; 60,000</v>
      </c>
    </row>
    <row r="2556" spans="18:19" x14ac:dyDescent="0.2">
      <c r="R2556">
        <v>122108</v>
      </c>
      <c r="S2556" t="str" cm="1">
        <f t="array" ref="S2556">_xlfn.IFS(
             (R2556&lt;10000),"&lt; 10,000",
    AND(R2556&gt;=10000, R2556&lt;30000),"10,000 - 30,000",
    AND(R2556&gt;=30000, R2556&lt;60000),"30,000 - 60,000",
             (R2556&gt;60000),"&gt; 60,000"
)</f>
        <v>&gt; 60,000</v>
      </c>
    </row>
    <row r="2557" spans="18:19" x14ac:dyDescent="0.2">
      <c r="R2557">
        <v>234654</v>
      </c>
      <c r="S2557" t="str" cm="1">
        <f t="array" ref="S2557">_xlfn.IFS(
             (R2557&lt;10000),"&lt; 10,000",
    AND(R2557&gt;=10000, R2557&lt;30000),"10,000 - 30,000",
    AND(R2557&gt;=30000, R2557&lt;60000),"30,000 - 60,000",
             (R2557&gt;60000),"&gt; 60,000"
)</f>
        <v>&gt; 60,000</v>
      </c>
    </row>
    <row r="2558" spans="18:19" x14ac:dyDescent="0.2">
      <c r="R2558">
        <v>99088</v>
      </c>
      <c r="S2558" t="str" cm="1">
        <f t="array" ref="S2558">_xlfn.IFS(
             (R2558&lt;10000),"&lt; 10,000",
    AND(R2558&gt;=10000, R2558&lt;30000),"10,000 - 30,000",
    AND(R2558&gt;=30000, R2558&lt;60000),"30,000 - 60,000",
             (R2558&gt;60000),"&gt; 60,000"
)</f>
        <v>&gt; 60,000</v>
      </c>
    </row>
    <row r="2559" spans="18:19" x14ac:dyDescent="0.2">
      <c r="R2559">
        <v>222441</v>
      </c>
      <c r="S2559" t="str" cm="1">
        <f t="array" ref="S2559">_xlfn.IFS(
             (R2559&lt;10000),"&lt; 10,000",
    AND(R2559&gt;=10000, R2559&lt;30000),"10,000 - 30,000",
    AND(R2559&gt;=30000, R2559&lt;60000),"30,000 - 60,000",
             (R2559&gt;60000),"&gt; 60,000"
)</f>
        <v>&gt; 60,000</v>
      </c>
    </row>
    <row r="2560" spans="18:19" x14ac:dyDescent="0.2">
      <c r="R2560">
        <v>45451</v>
      </c>
      <c r="S2560" t="str" cm="1">
        <f t="array" ref="S2560">_xlfn.IFS(
             (R2560&lt;10000),"&lt; 10,000",
    AND(R2560&gt;=10000, R2560&lt;30000),"10,000 - 30,000",
    AND(R2560&gt;=30000, R2560&lt;60000),"30,000 - 60,000",
             (R2560&gt;60000),"&gt; 60,000"
)</f>
        <v>30,000 - 60,000</v>
      </c>
    </row>
    <row r="2561" spans="18:19" x14ac:dyDescent="0.2">
      <c r="R2561">
        <v>246841</v>
      </c>
      <c r="S2561" t="str" cm="1">
        <f t="array" ref="S2561">_xlfn.IFS(
             (R2561&lt;10000),"&lt; 10,000",
    AND(R2561&gt;=10000, R2561&lt;30000),"10,000 - 30,000",
    AND(R2561&gt;=30000, R2561&lt;60000),"30,000 - 60,000",
             (R2561&gt;60000),"&gt; 60,000"
)</f>
        <v>&gt; 60,000</v>
      </c>
    </row>
    <row r="2562" spans="18:19" x14ac:dyDescent="0.2">
      <c r="R2562">
        <v>296917</v>
      </c>
      <c r="S2562" t="str" cm="1">
        <f t="array" ref="S2562">_xlfn.IFS(
             (R2562&lt;10000),"&lt; 10,000",
    AND(R2562&gt;=10000, R2562&lt;30000),"10,000 - 30,000",
    AND(R2562&gt;=30000, R2562&lt;60000),"30,000 - 60,000",
             (R2562&gt;60000),"&gt; 60,000"
)</f>
        <v>&gt; 60,000</v>
      </c>
    </row>
    <row r="2563" spans="18:19" x14ac:dyDescent="0.2">
      <c r="R2563">
        <v>143776</v>
      </c>
      <c r="S2563" t="str" cm="1">
        <f t="array" ref="S2563">_xlfn.IFS(
             (R2563&lt;10000),"&lt; 10,000",
    AND(R2563&gt;=10000, R2563&lt;30000),"10,000 - 30,000",
    AND(R2563&gt;=30000, R2563&lt;60000),"30,000 - 60,000",
             (R2563&gt;60000),"&gt; 60,000"
)</f>
        <v>&gt; 60,000</v>
      </c>
    </row>
    <row r="2564" spans="18:19" x14ac:dyDescent="0.2">
      <c r="R2564">
        <v>112950</v>
      </c>
      <c r="S2564" t="str" cm="1">
        <f t="array" ref="S2564">_xlfn.IFS(
             (R2564&lt;10000),"&lt; 10,000",
    AND(R2564&gt;=10000, R2564&lt;30000),"10,000 - 30,000",
    AND(R2564&gt;=30000, R2564&lt;60000),"30,000 - 60,000",
             (R2564&gt;60000),"&gt; 60,000"
)</f>
        <v>&gt; 60,000</v>
      </c>
    </row>
    <row r="2565" spans="18:19" x14ac:dyDescent="0.2">
      <c r="R2565">
        <v>35398</v>
      </c>
      <c r="S2565" t="str" cm="1">
        <f t="array" ref="S2565">_xlfn.IFS(
             (R2565&lt;10000),"&lt; 10,000",
    AND(R2565&gt;=10000, R2565&lt;30000),"10,000 - 30,000",
    AND(R2565&gt;=30000, R2565&lt;60000),"30,000 - 60,000",
             (R2565&gt;60000),"&gt; 60,000"
)</f>
        <v>30,000 - 60,000</v>
      </c>
    </row>
    <row r="2566" spans="18:19" x14ac:dyDescent="0.2">
      <c r="R2566">
        <v>24321</v>
      </c>
      <c r="S2566" t="str" cm="1">
        <f t="array" ref="S2566">_xlfn.IFS(
             (R2566&lt;10000),"&lt; 10,000",
    AND(R2566&gt;=10000, R2566&lt;30000),"10,000 - 30,000",
    AND(R2566&gt;=30000, R2566&lt;60000),"30,000 - 60,000",
             (R2566&gt;60000),"&gt; 60,000"
)</f>
        <v>10,000 - 30,000</v>
      </c>
    </row>
    <row r="2567" spans="18:19" x14ac:dyDescent="0.2">
      <c r="R2567">
        <v>107525</v>
      </c>
      <c r="S2567" t="str" cm="1">
        <f t="array" ref="S2567">_xlfn.IFS(
             (R2567&lt;10000),"&lt; 10,000",
    AND(R2567&gt;=10000, R2567&lt;30000),"10,000 - 30,000",
    AND(R2567&gt;=30000, R2567&lt;60000),"30,000 - 60,000",
             (R2567&gt;60000),"&gt; 60,000"
)</f>
        <v>&gt; 60,000</v>
      </c>
    </row>
    <row r="2568" spans="18:19" x14ac:dyDescent="0.2">
      <c r="R2568">
        <v>24051</v>
      </c>
      <c r="S2568" t="str" cm="1">
        <f t="array" ref="S2568">_xlfn.IFS(
             (R2568&lt;10000),"&lt; 10,000",
    AND(R2568&gt;=10000, R2568&lt;30000),"10,000 - 30,000",
    AND(R2568&gt;=30000, R2568&lt;60000),"30,000 - 60,000",
             (R2568&gt;60000),"&gt; 60,000"
)</f>
        <v>10,000 - 30,000</v>
      </c>
    </row>
    <row r="2569" spans="18:19" x14ac:dyDescent="0.2">
      <c r="R2569">
        <v>270043</v>
      </c>
      <c r="S2569" t="str" cm="1">
        <f t="array" ref="S2569">_xlfn.IFS(
             (R2569&lt;10000),"&lt; 10,000",
    AND(R2569&gt;=10000, R2569&lt;30000),"10,000 - 30,000",
    AND(R2569&gt;=30000, R2569&lt;60000),"30,000 - 60,000",
             (R2569&gt;60000),"&gt; 60,000"
)</f>
        <v>&gt; 60,000</v>
      </c>
    </row>
    <row r="2570" spans="18:19" x14ac:dyDescent="0.2">
      <c r="R2570">
        <v>154031</v>
      </c>
      <c r="S2570" t="str" cm="1">
        <f t="array" ref="S2570">_xlfn.IFS(
             (R2570&lt;10000),"&lt; 10,000",
    AND(R2570&gt;=10000, R2570&lt;30000),"10,000 - 30,000",
    AND(R2570&gt;=30000, R2570&lt;60000),"30,000 - 60,000",
             (R2570&gt;60000),"&gt; 60,000"
)</f>
        <v>&gt; 60,000</v>
      </c>
    </row>
    <row r="2571" spans="18:19" x14ac:dyDescent="0.2">
      <c r="R2571">
        <v>28099</v>
      </c>
      <c r="S2571" t="str" cm="1">
        <f t="array" ref="S2571">_xlfn.IFS(
             (R2571&lt;10000),"&lt; 10,000",
    AND(R2571&gt;=10000, R2571&lt;30000),"10,000 - 30,000",
    AND(R2571&gt;=30000, R2571&lt;60000),"30,000 - 60,000",
             (R2571&gt;60000),"&gt; 60,000"
)</f>
        <v>10,000 - 30,000</v>
      </c>
    </row>
    <row r="2572" spans="18:19" x14ac:dyDescent="0.2">
      <c r="R2572">
        <v>217166</v>
      </c>
      <c r="S2572" t="str" cm="1">
        <f t="array" ref="S2572">_xlfn.IFS(
             (R2572&lt;10000),"&lt; 10,000",
    AND(R2572&gt;=10000, R2572&lt;30000),"10,000 - 30,000",
    AND(R2572&gt;=30000, R2572&lt;60000),"30,000 - 60,000",
             (R2572&gt;60000),"&gt; 60,000"
)</f>
        <v>&gt; 60,000</v>
      </c>
    </row>
    <row r="2573" spans="18:19" x14ac:dyDescent="0.2">
      <c r="R2573">
        <v>216994</v>
      </c>
      <c r="S2573" t="str" cm="1">
        <f t="array" ref="S2573">_xlfn.IFS(
             (R2573&lt;10000),"&lt; 10,000",
    AND(R2573&gt;=10000, R2573&lt;30000),"10,000 - 30,000",
    AND(R2573&gt;=30000, R2573&lt;60000),"30,000 - 60,000",
             (R2573&gt;60000),"&gt; 60,000"
)</f>
        <v>&gt; 60,000</v>
      </c>
    </row>
    <row r="2574" spans="18:19" x14ac:dyDescent="0.2">
      <c r="R2574">
        <v>246486</v>
      </c>
      <c r="S2574" t="str" cm="1">
        <f t="array" ref="S2574">_xlfn.IFS(
             (R2574&lt;10000),"&lt; 10,000",
    AND(R2574&gt;=10000, R2574&lt;30000),"10,000 - 30,000",
    AND(R2574&gt;=30000, R2574&lt;60000),"30,000 - 60,000",
             (R2574&gt;60000),"&gt; 60,000"
)</f>
        <v>&gt; 60,000</v>
      </c>
    </row>
    <row r="2575" spans="18:19" x14ac:dyDescent="0.2">
      <c r="R2575">
        <v>152898</v>
      </c>
      <c r="S2575" t="str" cm="1">
        <f t="array" ref="S2575">_xlfn.IFS(
             (R2575&lt;10000),"&lt; 10,000",
    AND(R2575&gt;=10000, R2575&lt;30000),"10,000 - 30,000",
    AND(R2575&gt;=30000, R2575&lt;60000),"30,000 - 60,000",
             (R2575&gt;60000),"&gt; 60,000"
)</f>
        <v>&gt; 60,000</v>
      </c>
    </row>
    <row r="2576" spans="18:19" x14ac:dyDescent="0.2">
      <c r="R2576">
        <v>51711</v>
      </c>
      <c r="S2576" t="str" cm="1">
        <f t="array" ref="S2576">_xlfn.IFS(
             (R2576&lt;10000),"&lt; 10,000",
    AND(R2576&gt;=10000, R2576&lt;30000),"10,000 - 30,000",
    AND(R2576&gt;=30000, R2576&lt;60000),"30,000 - 60,000",
             (R2576&gt;60000),"&gt; 60,000"
)</f>
        <v>30,000 - 60,000</v>
      </c>
    </row>
    <row r="2577" spans="18:19" x14ac:dyDescent="0.2">
      <c r="R2577">
        <v>8891</v>
      </c>
      <c r="S2577" t="str" cm="1">
        <f t="array" ref="S2577">_xlfn.IFS(
             (R2577&lt;10000),"&lt; 10,000",
    AND(R2577&gt;=10000, R2577&lt;30000),"10,000 - 30,000",
    AND(R2577&gt;=30000, R2577&lt;60000),"30,000 - 60,000",
             (R2577&gt;60000),"&gt; 60,000"
)</f>
        <v>&lt; 10,000</v>
      </c>
    </row>
    <row r="2578" spans="18:19" x14ac:dyDescent="0.2">
      <c r="R2578">
        <v>224217</v>
      </c>
      <c r="S2578" t="str" cm="1">
        <f t="array" ref="S2578">_xlfn.IFS(
             (R2578&lt;10000),"&lt; 10,000",
    AND(R2578&gt;=10000, R2578&lt;30000),"10,000 - 30,000",
    AND(R2578&gt;=30000, R2578&lt;60000),"30,000 - 60,000",
             (R2578&gt;60000),"&gt; 60,000"
)</f>
        <v>&gt; 60,000</v>
      </c>
    </row>
    <row r="2579" spans="18:19" x14ac:dyDescent="0.2">
      <c r="R2579">
        <v>9400</v>
      </c>
      <c r="S2579" t="str" cm="1">
        <f t="array" ref="S2579">_xlfn.IFS(
             (R2579&lt;10000),"&lt; 10,000",
    AND(R2579&gt;=10000, R2579&lt;30000),"10,000 - 30,000",
    AND(R2579&gt;=30000, R2579&lt;60000),"30,000 - 60,000",
             (R2579&gt;60000),"&gt; 60,000"
)</f>
        <v>&lt; 10,000</v>
      </c>
    </row>
    <row r="2580" spans="18:19" x14ac:dyDescent="0.2">
      <c r="R2580">
        <v>52378</v>
      </c>
      <c r="S2580" t="str" cm="1">
        <f t="array" ref="S2580">_xlfn.IFS(
             (R2580&lt;10000),"&lt; 10,000",
    AND(R2580&gt;=10000, R2580&lt;30000),"10,000 - 30,000",
    AND(R2580&gt;=30000, R2580&lt;60000),"30,000 - 60,000",
             (R2580&gt;60000),"&gt; 60,000"
)</f>
        <v>30,000 - 60,000</v>
      </c>
    </row>
    <row r="2581" spans="18:19" x14ac:dyDescent="0.2">
      <c r="R2581">
        <v>165456</v>
      </c>
      <c r="S2581" t="str" cm="1">
        <f t="array" ref="S2581">_xlfn.IFS(
             (R2581&lt;10000),"&lt; 10,000",
    AND(R2581&gt;=10000, R2581&lt;30000),"10,000 - 30,000",
    AND(R2581&gt;=30000, R2581&lt;60000),"30,000 - 60,000",
             (R2581&gt;60000),"&gt; 60,000"
)</f>
        <v>&gt; 60,000</v>
      </c>
    </row>
    <row r="2582" spans="18:19" x14ac:dyDescent="0.2">
      <c r="R2582">
        <v>239768</v>
      </c>
      <c r="S2582" t="str" cm="1">
        <f t="array" ref="S2582">_xlfn.IFS(
             (R2582&lt;10000),"&lt; 10,000",
    AND(R2582&gt;=10000, R2582&lt;30000),"10,000 - 30,000",
    AND(R2582&gt;=30000, R2582&lt;60000),"30,000 - 60,000",
             (R2582&gt;60000),"&gt; 60,000"
)</f>
        <v>&gt; 60,000</v>
      </c>
    </row>
    <row r="2583" spans="18:19" x14ac:dyDescent="0.2">
      <c r="R2583">
        <v>137257</v>
      </c>
      <c r="S2583" t="str" cm="1">
        <f t="array" ref="S2583">_xlfn.IFS(
             (R2583&lt;10000),"&lt; 10,000",
    AND(R2583&gt;=10000, R2583&lt;30000),"10,000 - 30,000",
    AND(R2583&gt;=30000, R2583&lt;60000),"30,000 - 60,000",
             (R2583&gt;60000),"&gt; 60,000"
)</f>
        <v>&gt; 60,000</v>
      </c>
    </row>
    <row r="2584" spans="18:19" x14ac:dyDescent="0.2">
      <c r="R2584">
        <v>235169</v>
      </c>
      <c r="S2584" t="str" cm="1">
        <f t="array" ref="S2584">_xlfn.IFS(
             (R2584&lt;10000),"&lt; 10,000",
    AND(R2584&gt;=10000, R2584&lt;30000),"10,000 - 30,000",
    AND(R2584&gt;=30000, R2584&lt;60000),"30,000 - 60,000",
             (R2584&gt;60000),"&gt; 60,000"
)</f>
        <v>&gt; 60,000</v>
      </c>
    </row>
    <row r="2585" spans="18:19" x14ac:dyDescent="0.2">
      <c r="R2585">
        <v>4324</v>
      </c>
      <c r="S2585" t="str" cm="1">
        <f t="array" ref="S2585">_xlfn.IFS(
             (R2585&lt;10000),"&lt; 10,000",
    AND(R2585&gt;=10000, R2585&lt;30000),"10,000 - 30,000",
    AND(R2585&gt;=30000, R2585&lt;60000),"30,000 - 60,000",
             (R2585&gt;60000),"&gt; 60,000"
)</f>
        <v>&lt; 10,000</v>
      </c>
    </row>
    <row r="2586" spans="18:19" x14ac:dyDescent="0.2">
      <c r="R2586">
        <v>35718</v>
      </c>
      <c r="S2586" t="str" cm="1">
        <f t="array" ref="S2586">_xlfn.IFS(
             (R2586&lt;10000),"&lt; 10,000",
    AND(R2586&gt;=10000, R2586&lt;30000),"10,000 - 30,000",
    AND(R2586&gt;=30000, R2586&lt;60000),"30,000 - 60,000",
             (R2586&gt;60000),"&gt; 60,000"
)</f>
        <v>30,000 - 60,000</v>
      </c>
    </row>
    <row r="2587" spans="18:19" x14ac:dyDescent="0.2">
      <c r="R2587">
        <v>273351</v>
      </c>
      <c r="S2587" t="str" cm="1">
        <f t="array" ref="S2587">_xlfn.IFS(
             (R2587&lt;10000),"&lt; 10,000",
    AND(R2587&gt;=10000, R2587&lt;30000),"10,000 - 30,000",
    AND(R2587&gt;=30000, R2587&lt;60000),"30,000 - 60,000",
             (R2587&gt;60000),"&gt; 60,000"
)</f>
        <v>&gt; 60,000</v>
      </c>
    </row>
    <row r="2588" spans="18:19" x14ac:dyDescent="0.2">
      <c r="R2588">
        <v>169333</v>
      </c>
      <c r="S2588" t="str" cm="1">
        <f t="array" ref="S2588">_xlfn.IFS(
             (R2588&lt;10000),"&lt; 10,000",
    AND(R2588&gt;=10000, R2588&lt;30000),"10,000 - 30,000",
    AND(R2588&gt;=30000, R2588&lt;60000),"30,000 - 60,000",
             (R2588&gt;60000),"&gt; 60,000"
)</f>
        <v>&gt; 60,000</v>
      </c>
    </row>
    <row r="2589" spans="18:19" x14ac:dyDescent="0.2">
      <c r="R2589">
        <v>127902</v>
      </c>
      <c r="S2589" t="str" cm="1">
        <f t="array" ref="S2589">_xlfn.IFS(
             (R2589&lt;10000),"&lt; 10,000",
    AND(R2589&gt;=10000, R2589&lt;30000),"10,000 - 30,000",
    AND(R2589&gt;=30000, R2589&lt;60000),"30,000 - 60,000",
             (R2589&gt;60000),"&gt; 60,000"
)</f>
        <v>&gt; 60,000</v>
      </c>
    </row>
    <row r="2590" spans="18:19" x14ac:dyDescent="0.2">
      <c r="R2590">
        <v>13951</v>
      </c>
      <c r="S2590" t="str" cm="1">
        <f t="array" ref="S2590">_xlfn.IFS(
             (R2590&lt;10000),"&lt; 10,000",
    AND(R2590&gt;=10000, R2590&lt;30000),"10,000 - 30,000",
    AND(R2590&gt;=30000, R2590&lt;60000),"30,000 - 60,000",
             (R2590&gt;60000),"&gt; 60,000"
)</f>
        <v>10,000 - 30,000</v>
      </c>
    </row>
    <row r="2591" spans="18:19" x14ac:dyDescent="0.2">
      <c r="R2591">
        <v>62813</v>
      </c>
      <c r="S2591" t="str" cm="1">
        <f t="array" ref="S2591">_xlfn.IFS(
             (R2591&lt;10000),"&lt; 10,000",
    AND(R2591&gt;=10000, R2591&lt;30000),"10,000 - 30,000",
    AND(R2591&gt;=30000, R2591&lt;60000),"30,000 - 60,000",
             (R2591&gt;60000),"&gt; 60,000"
)</f>
        <v>&gt; 60,000</v>
      </c>
    </row>
    <row r="2592" spans="18:19" x14ac:dyDescent="0.2">
      <c r="R2592">
        <v>122361</v>
      </c>
      <c r="S2592" t="str" cm="1">
        <f t="array" ref="S2592">_xlfn.IFS(
             (R2592&lt;10000),"&lt; 10,000",
    AND(R2592&gt;=10000, R2592&lt;30000),"10,000 - 30,000",
    AND(R2592&gt;=30000, R2592&lt;60000),"30,000 - 60,000",
             (R2592&gt;60000),"&gt; 60,000"
)</f>
        <v>&gt; 60,000</v>
      </c>
    </row>
    <row r="2593" spans="18:19" x14ac:dyDescent="0.2">
      <c r="R2593">
        <v>274984</v>
      </c>
      <c r="S2593" t="str" cm="1">
        <f t="array" ref="S2593">_xlfn.IFS(
             (R2593&lt;10000),"&lt; 10,000",
    AND(R2593&gt;=10000, R2593&lt;30000),"10,000 - 30,000",
    AND(R2593&gt;=30000, R2593&lt;60000),"30,000 - 60,000",
             (R2593&gt;60000),"&gt; 60,000"
)</f>
        <v>&gt; 60,000</v>
      </c>
    </row>
    <row r="2594" spans="18:19" x14ac:dyDescent="0.2">
      <c r="R2594">
        <v>293774</v>
      </c>
      <c r="S2594" t="str" cm="1">
        <f t="array" ref="S2594">_xlfn.IFS(
             (R2594&lt;10000),"&lt; 10,000",
    AND(R2594&gt;=10000, R2594&lt;30000),"10,000 - 30,000",
    AND(R2594&gt;=30000, R2594&lt;60000),"30,000 - 60,000",
             (R2594&gt;60000),"&gt; 60,000"
)</f>
        <v>&gt; 60,000</v>
      </c>
    </row>
    <row r="2595" spans="18:19" x14ac:dyDescent="0.2">
      <c r="R2595">
        <v>131027</v>
      </c>
      <c r="S2595" t="str" cm="1">
        <f t="array" ref="S2595">_xlfn.IFS(
             (R2595&lt;10000),"&lt; 10,000",
    AND(R2595&gt;=10000, R2595&lt;30000),"10,000 - 30,000",
    AND(R2595&gt;=30000, R2595&lt;60000),"30,000 - 60,000",
             (R2595&gt;60000),"&gt; 60,000"
)</f>
        <v>&gt; 60,000</v>
      </c>
    </row>
    <row r="2596" spans="18:19" x14ac:dyDescent="0.2">
      <c r="R2596">
        <v>140109</v>
      </c>
      <c r="S2596" t="str" cm="1">
        <f t="array" ref="S2596">_xlfn.IFS(
             (R2596&lt;10000),"&lt; 10,000",
    AND(R2596&gt;=10000, R2596&lt;30000),"10,000 - 30,000",
    AND(R2596&gt;=30000, R2596&lt;60000),"30,000 - 60,000",
             (R2596&gt;60000),"&gt; 60,000"
)</f>
        <v>&gt; 60,000</v>
      </c>
    </row>
    <row r="2597" spans="18:19" x14ac:dyDescent="0.2">
      <c r="R2597">
        <v>265803</v>
      </c>
      <c r="S2597" t="str" cm="1">
        <f t="array" ref="S2597">_xlfn.IFS(
             (R2597&lt;10000),"&lt; 10,000",
    AND(R2597&gt;=10000, R2597&lt;30000),"10,000 - 30,000",
    AND(R2597&gt;=30000, R2597&lt;60000),"30,000 - 60,000",
             (R2597&gt;60000),"&gt; 60,000"
)</f>
        <v>&gt; 60,000</v>
      </c>
    </row>
    <row r="2598" spans="18:19" x14ac:dyDescent="0.2">
      <c r="R2598">
        <v>148075</v>
      </c>
      <c r="S2598" t="str" cm="1">
        <f t="array" ref="S2598">_xlfn.IFS(
             (R2598&lt;10000),"&lt; 10,000",
    AND(R2598&gt;=10000, R2598&lt;30000),"10,000 - 30,000",
    AND(R2598&gt;=30000, R2598&lt;60000),"30,000 - 60,000",
             (R2598&gt;60000),"&gt; 60,000"
)</f>
        <v>&gt; 60,000</v>
      </c>
    </row>
    <row r="2599" spans="18:19" x14ac:dyDescent="0.2">
      <c r="R2599">
        <v>215744</v>
      </c>
      <c r="S2599" t="str" cm="1">
        <f t="array" ref="S2599">_xlfn.IFS(
             (R2599&lt;10000),"&lt; 10,000",
    AND(R2599&gt;=10000, R2599&lt;30000),"10,000 - 30,000",
    AND(R2599&gt;=30000, R2599&lt;60000),"30,000 - 60,000",
             (R2599&gt;60000),"&gt; 60,000"
)</f>
        <v>&gt; 60,000</v>
      </c>
    </row>
    <row r="2600" spans="18:19" x14ac:dyDescent="0.2">
      <c r="R2600">
        <v>293122</v>
      </c>
      <c r="S2600" t="str" cm="1">
        <f t="array" ref="S2600">_xlfn.IFS(
             (R2600&lt;10000),"&lt; 10,000",
    AND(R2600&gt;=10000, R2600&lt;30000),"10,000 - 30,000",
    AND(R2600&gt;=30000, R2600&lt;60000),"30,000 - 60,000",
             (R2600&gt;60000),"&gt; 60,000"
)</f>
        <v>&gt; 60,000</v>
      </c>
    </row>
    <row r="2601" spans="18:19" x14ac:dyDescent="0.2">
      <c r="R2601">
        <v>3533</v>
      </c>
      <c r="S2601" t="str" cm="1">
        <f t="array" ref="S2601">_xlfn.IFS(
             (R2601&lt;10000),"&lt; 10,000",
    AND(R2601&gt;=10000, R2601&lt;30000),"10,000 - 30,000",
    AND(R2601&gt;=30000, R2601&lt;60000),"30,000 - 60,000",
             (R2601&gt;60000),"&gt; 60,000"
)</f>
        <v>&lt; 10,000</v>
      </c>
    </row>
    <row r="2602" spans="18:19" x14ac:dyDescent="0.2">
      <c r="R2602">
        <v>48634</v>
      </c>
      <c r="S2602" t="str" cm="1">
        <f t="array" ref="S2602">_xlfn.IFS(
             (R2602&lt;10000),"&lt; 10,000",
    AND(R2602&gt;=10000, R2602&lt;30000),"10,000 - 30,000",
    AND(R2602&gt;=30000, R2602&lt;60000),"30,000 - 60,000",
             (R2602&gt;60000),"&gt; 60,000"
)</f>
        <v>30,000 - 60,000</v>
      </c>
    </row>
    <row r="2603" spans="18:19" x14ac:dyDescent="0.2">
      <c r="R2603">
        <v>123996</v>
      </c>
      <c r="S2603" t="str" cm="1">
        <f t="array" ref="S2603">_xlfn.IFS(
             (R2603&lt;10000),"&lt; 10,000",
    AND(R2603&gt;=10000, R2603&lt;30000),"10,000 - 30,000",
    AND(R2603&gt;=30000, R2603&lt;60000),"30,000 - 60,000",
             (R2603&gt;60000),"&gt; 60,000"
)</f>
        <v>&gt; 60,000</v>
      </c>
    </row>
    <row r="2604" spans="18:19" x14ac:dyDescent="0.2">
      <c r="R2604">
        <v>60114</v>
      </c>
      <c r="S2604" t="str" cm="1">
        <f t="array" ref="S2604">_xlfn.IFS(
             (R2604&lt;10000),"&lt; 10,000",
    AND(R2604&gt;=10000, R2604&lt;30000),"10,000 - 30,000",
    AND(R2604&gt;=30000, R2604&lt;60000),"30,000 - 60,000",
             (R2604&gt;60000),"&gt; 60,000"
)</f>
        <v>&gt; 60,000</v>
      </c>
    </row>
    <row r="2605" spans="18:19" x14ac:dyDescent="0.2">
      <c r="R2605">
        <v>79718</v>
      </c>
      <c r="S2605" t="str" cm="1">
        <f t="array" ref="S2605">_xlfn.IFS(
             (R2605&lt;10000),"&lt; 10,000",
    AND(R2605&gt;=10000, R2605&lt;30000),"10,000 - 30,000",
    AND(R2605&gt;=30000, R2605&lt;60000),"30,000 - 60,000",
             (R2605&gt;60000),"&gt; 60,000"
)</f>
        <v>&gt; 60,000</v>
      </c>
    </row>
    <row r="2606" spans="18:19" x14ac:dyDescent="0.2">
      <c r="R2606">
        <v>217000</v>
      </c>
      <c r="S2606" t="str" cm="1">
        <f t="array" ref="S2606">_xlfn.IFS(
             (R2606&lt;10000),"&lt; 10,000",
    AND(R2606&gt;=10000, R2606&lt;30000),"10,000 - 30,000",
    AND(R2606&gt;=30000, R2606&lt;60000),"30,000 - 60,000",
             (R2606&gt;60000),"&gt; 60,000"
)</f>
        <v>&gt; 60,000</v>
      </c>
    </row>
    <row r="2607" spans="18:19" x14ac:dyDescent="0.2">
      <c r="R2607">
        <v>156170</v>
      </c>
      <c r="S2607" t="str" cm="1">
        <f t="array" ref="S2607">_xlfn.IFS(
             (R2607&lt;10000),"&lt; 10,000",
    AND(R2607&gt;=10000, R2607&lt;30000),"10,000 - 30,000",
    AND(R2607&gt;=30000, R2607&lt;60000),"30,000 - 60,000",
             (R2607&gt;60000),"&gt; 60,000"
)</f>
        <v>&gt; 60,000</v>
      </c>
    </row>
    <row r="2608" spans="18:19" x14ac:dyDescent="0.2">
      <c r="R2608">
        <v>241016</v>
      </c>
      <c r="S2608" t="str" cm="1">
        <f t="array" ref="S2608">_xlfn.IFS(
             (R2608&lt;10000),"&lt; 10,000",
    AND(R2608&gt;=10000, R2608&lt;30000),"10,000 - 30,000",
    AND(R2608&gt;=30000, R2608&lt;60000),"30,000 - 60,000",
             (R2608&gt;60000),"&gt; 60,000"
)</f>
        <v>&gt; 60,000</v>
      </c>
    </row>
    <row r="2609" spans="18:19" x14ac:dyDescent="0.2">
      <c r="R2609">
        <v>296027</v>
      </c>
      <c r="S2609" t="str" cm="1">
        <f t="array" ref="S2609">_xlfn.IFS(
             (R2609&lt;10000),"&lt; 10,000",
    AND(R2609&gt;=10000, R2609&lt;30000),"10,000 - 30,000",
    AND(R2609&gt;=30000, R2609&lt;60000),"30,000 - 60,000",
             (R2609&gt;60000),"&gt; 60,000"
)</f>
        <v>&gt; 60,000</v>
      </c>
    </row>
    <row r="2610" spans="18:19" x14ac:dyDescent="0.2">
      <c r="R2610">
        <v>19288</v>
      </c>
      <c r="S2610" t="str" cm="1">
        <f t="array" ref="S2610">_xlfn.IFS(
             (R2610&lt;10000),"&lt; 10,000",
    AND(R2610&gt;=10000, R2610&lt;30000),"10,000 - 30,000",
    AND(R2610&gt;=30000, R2610&lt;60000),"30,000 - 60,000",
             (R2610&gt;60000),"&gt; 60,000"
)</f>
        <v>10,000 - 30,000</v>
      </c>
    </row>
    <row r="2611" spans="18:19" x14ac:dyDescent="0.2">
      <c r="R2611">
        <v>50686</v>
      </c>
      <c r="S2611" t="str" cm="1">
        <f t="array" ref="S2611">_xlfn.IFS(
             (R2611&lt;10000),"&lt; 10,000",
    AND(R2611&gt;=10000, R2611&lt;30000),"10,000 - 30,000",
    AND(R2611&gt;=30000, R2611&lt;60000),"30,000 - 60,000",
             (R2611&gt;60000),"&gt; 60,000"
)</f>
        <v>30,000 - 60,000</v>
      </c>
    </row>
    <row r="2612" spans="18:19" x14ac:dyDescent="0.2">
      <c r="R2612">
        <v>133687</v>
      </c>
      <c r="S2612" t="str" cm="1">
        <f t="array" ref="S2612">_xlfn.IFS(
             (R2612&lt;10000),"&lt; 10,000",
    AND(R2612&gt;=10000, R2612&lt;30000),"10,000 - 30,000",
    AND(R2612&gt;=30000, R2612&lt;60000),"30,000 - 60,000",
             (R2612&gt;60000),"&gt; 60,000"
)</f>
        <v>&gt; 60,000</v>
      </c>
    </row>
    <row r="2613" spans="18:19" x14ac:dyDescent="0.2">
      <c r="R2613">
        <v>47611</v>
      </c>
      <c r="S2613" t="str" cm="1">
        <f t="array" ref="S2613">_xlfn.IFS(
             (R2613&lt;10000),"&lt; 10,000",
    AND(R2613&gt;=10000, R2613&lt;30000),"10,000 - 30,000",
    AND(R2613&gt;=30000, R2613&lt;60000),"30,000 - 60,000",
             (R2613&gt;60000),"&gt; 60,000"
)</f>
        <v>30,000 - 60,000</v>
      </c>
    </row>
    <row r="2614" spans="18:19" x14ac:dyDescent="0.2">
      <c r="R2614">
        <v>217276</v>
      </c>
      <c r="S2614" t="str" cm="1">
        <f t="array" ref="S2614">_xlfn.IFS(
             (R2614&lt;10000),"&lt; 10,000",
    AND(R2614&gt;=10000, R2614&lt;30000),"10,000 - 30,000",
    AND(R2614&gt;=30000, R2614&lt;60000),"30,000 - 60,000",
             (R2614&gt;60000),"&gt; 60,000"
)</f>
        <v>&gt; 60,000</v>
      </c>
    </row>
    <row r="2615" spans="18:19" x14ac:dyDescent="0.2">
      <c r="R2615">
        <v>232046</v>
      </c>
      <c r="S2615" t="str" cm="1">
        <f t="array" ref="S2615">_xlfn.IFS(
             (R2615&lt;10000),"&lt; 10,000",
    AND(R2615&gt;=10000, R2615&lt;30000),"10,000 - 30,000",
    AND(R2615&gt;=30000, R2615&lt;60000),"30,000 - 60,000",
             (R2615&gt;60000),"&gt; 60,000"
)</f>
        <v>&gt; 60,000</v>
      </c>
    </row>
    <row r="2616" spans="18:19" x14ac:dyDescent="0.2">
      <c r="R2616">
        <v>207317</v>
      </c>
      <c r="S2616" t="str" cm="1">
        <f t="array" ref="S2616">_xlfn.IFS(
             (R2616&lt;10000),"&lt; 10,000",
    AND(R2616&gt;=10000, R2616&lt;30000),"10,000 - 30,000",
    AND(R2616&gt;=30000, R2616&lt;60000),"30,000 - 60,000",
             (R2616&gt;60000),"&gt; 60,000"
)</f>
        <v>&gt; 60,000</v>
      </c>
    </row>
    <row r="2617" spans="18:19" x14ac:dyDescent="0.2">
      <c r="R2617">
        <v>264110</v>
      </c>
      <c r="S2617" t="str" cm="1">
        <f t="array" ref="S2617">_xlfn.IFS(
             (R2617&lt;10000),"&lt; 10,000",
    AND(R2617&gt;=10000, R2617&lt;30000),"10,000 - 30,000",
    AND(R2617&gt;=30000, R2617&lt;60000),"30,000 - 60,000",
             (R2617&gt;60000),"&gt; 60,000"
)</f>
        <v>&gt; 60,000</v>
      </c>
    </row>
    <row r="2618" spans="18:19" x14ac:dyDescent="0.2">
      <c r="R2618">
        <v>259436</v>
      </c>
      <c r="S2618" t="str" cm="1">
        <f t="array" ref="S2618">_xlfn.IFS(
             (R2618&lt;10000),"&lt; 10,000",
    AND(R2618&gt;=10000, R2618&lt;30000),"10,000 - 30,000",
    AND(R2618&gt;=30000, R2618&lt;60000),"30,000 - 60,000",
             (R2618&gt;60000),"&gt; 60,000"
)</f>
        <v>&gt; 60,000</v>
      </c>
    </row>
    <row r="2619" spans="18:19" x14ac:dyDescent="0.2">
      <c r="R2619">
        <v>289840</v>
      </c>
      <c r="S2619" t="str" cm="1">
        <f t="array" ref="S2619">_xlfn.IFS(
             (R2619&lt;10000),"&lt; 10,000",
    AND(R2619&gt;=10000, R2619&lt;30000),"10,000 - 30,000",
    AND(R2619&gt;=30000, R2619&lt;60000),"30,000 - 60,000",
             (R2619&gt;60000),"&gt; 60,000"
)</f>
        <v>&gt; 60,000</v>
      </c>
    </row>
    <row r="2620" spans="18:19" x14ac:dyDescent="0.2">
      <c r="R2620">
        <v>72678</v>
      </c>
      <c r="S2620" t="str" cm="1">
        <f t="array" ref="S2620">_xlfn.IFS(
             (R2620&lt;10000),"&lt; 10,000",
    AND(R2620&gt;=10000, R2620&lt;30000),"10,000 - 30,000",
    AND(R2620&gt;=30000, R2620&lt;60000),"30,000 - 60,000",
             (R2620&gt;60000),"&gt; 60,000"
)</f>
        <v>&gt; 60,000</v>
      </c>
    </row>
    <row r="2621" spans="18:19" x14ac:dyDescent="0.2">
      <c r="R2621">
        <v>122465</v>
      </c>
      <c r="S2621" t="str" cm="1">
        <f t="array" ref="S2621">_xlfn.IFS(
             (R2621&lt;10000),"&lt; 10,000",
    AND(R2621&gt;=10000, R2621&lt;30000),"10,000 - 30,000",
    AND(R2621&gt;=30000, R2621&lt;60000),"30,000 - 60,000",
             (R2621&gt;60000),"&gt; 60,000"
)</f>
        <v>&gt; 60,000</v>
      </c>
    </row>
    <row r="2622" spans="18:19" x14ac:dyDescent="0.2">
      <c r="R2622">
        <v>175090</v>
      </c>
      <c r="S2622" t="str" cm="1">
        <f t="array" ref="S2622">_xlfn.IFS(
             (R2622&lt;10000),"&lt; 10,000",
    AND(R2622&gt;=10000, R2622&lt;30000),"10,000 - 30,000",
    AND(R2622&gt;=30000, R2622&lt;60000),"30,000 - 60,000",
             (R2622&gt;60000),"&gt; 60,000"
)</f>
        <v>&gt; 60,000</v>
      </c>
    </row>
    <row r="2623" spans="18:19" x14ac:dyDescent="0.2">
      <c r="R2623">
        <v>155541</v>
      </c>
      <c r="S2623" t="str" cm="1">
        <f t="array" ref="S2623">_xlfn.IFS(
             (R2623&lt;10000),"&lt; 10,000",
    AND(R2623&gt;=10000, R2623&lt;30000),"10,000 - 30,000",
    AND(R2623&gt;=30000, R2623&lt;60000),"30,000 - 60,000",
             (R2623&gt;60000),"&gt; 60,000"
)</f>
        <v>&gt; 60,000</v>
      </c>
    </row>
    <row r="2624" spans="18:19" x14ac:dyDescent="0.2">
      <c r="R2624">
        <v>145370</v>
      </c>
      <c r="S2624" t="str" cm="1">
        <f t="array" ref="S2624">_xlfn.IFS(
             (R2624&lt;10000),"&lt; 10,000",
    AND(R2624&gt;=10000, R2624&lt;30000),"10,000 - 30,000",
    AND(R2624&gt;=30000, R2624&lt;60000),"30,000 - 60,000",
             (R2624&gt;60000),"&gt; 60,000"
)</f>
        <v>&gt; 60,000</v>
      </c>
    </row>
    <row r="2625" spans="18:19" x14ac:dyDescent="0.2">
      <c r="R2625">
        <v>220988</v>
      </c>
      <c r="S2625" t="str" cm="1">
        <f t="array" ref="S2625">_xlfn.IFS(
             (R2625&lt;10000),"&lt; 10,000",
    AND(R2625&gt;=10000, R2625&lt;30000),"10,000 - 30,000",
    AND(R2625&gt;=30000, R2625&lt;60000),"30,000 - 60,000",
             (R2625&gt;60000),"&gt; 60,000"
)</f>
        <v>&gt; 60,000</v>
      </c>
    </row>
    <row r="2626" spans="18:19" x14ac:dyDescent="0.2">
      <c r="R2626">
        <v>140316</v>
      </c>
      <c r="S2626" t="str" cm="1">
        <f t="array" ref="S2626">_xlfn.IFS(
             (R2626&lt;10000),"&lt; 10,000",
    AND(R2626&gt;=10000, R2626&lt;30000),"10,000 - 30,000",
    AND(R2626&gt;=30000, R2626&lt;60000),"30,000 - 60,000",
             (R2626&gt;60000),"&gt; 60,000"
)</f>
        <v>&gt; 60,000</v>
      </c>
    </row>
    <row r="2627" spans="18:19" x14ac:dyDescent="0.2">
      <c r="R2627">
        <v>249866</v>
      </c>
      <c r="S2627" t="str" cm="1">
        <f t="array" ref="S2627">_xlfn.IFS(
             (R2627&lt;10000),"&lt; 10,000",
    AND(R2627&gt;=10000, R2627&lt;30000),"10,000 - 30,000",
    AND(R2627&gt;=30000, R2627&lt;60000),"30,000 - 60,000",
             (R2627&gt;60000),"&gt; 60,000"
)</f>
        <v>&gt; 60,000</v>
      </c>
    </row>
    <row r="2628" spans="18:19" x14ac:dyDescent="0.2">
      <c r="R2628">
        <v>40193</v>
      </c>
      <c r="S2628" t="str" cm="1">
        <f t="array" ref="S2628">_xlfn.IFS(
             (R2628&lt;10000),"&lt; 10,000",
    AND(R2628&gt;=10000, R2628&lt;30000),"10,000 - 30,000",
    AND(R2628&gt;=30000, R2628&lt;60000),"30,000 - 60,000",
             (R2628&gt;60000),"&gt; 60,000"
)</f>
        <v>30,000 - 60,000</v>
      </c>
    </row>
    <row r="2629" spans="18:19" x14ac:dyDescent="0.2">
      <c r="R2629">
        <v>265157</v>
      </c>
      <c r="S2629" t="str" cm="1">
        <f t="array" ref="S2629">_xlfn.IFS(
             (R2629&lt;10000),"&lt; 10,000",
    AND(R2629&gt;=10000, R2629&lt;30000),"10,000 - 30,000",
    AND(R2629&gt;=30000, R2629&lt;60000),"30,000 - 60,000",
             (R2629&gt;60000),"&gt; 60,000"
)</f>
        <v>&gt; 60,000</v>
      </c>
    </row>
    <row r="2630" spans="18:19" x14ac:dyDescent="0.2">
      <c r="R2630">
        <v>91363</v>
      </c>
      <c r="S2630" t="str" cm="1">
        <f t="array" ref="S2630">_xlfn.IFS(
             (R2630&lt;10000),"&lt; 10,000",
    AND(R2630&gt;=10000, R2630&lt;30000),"10,000 - 30,000",
    AND(R2630&gt;=30000, R2630&lt;60000),"30,000 - 60,000",
             (R2630&gt;60000),"&gt; 60,000"
)</f>
        <v>&gt; 60,000</v>
      </c>
    </row>
    <row r="2631" spans="18:19" x14ac:dyDescent="0.2">
      <c r="R2631">
        <v>255077</v>
      </c>
      <c r="S2631" t="str" cm="1">
        <f t="array" ref="S2631">_xlfn.IFS(
             (R2631&lt;10000),"&lt; 10,000",
    AND(R2631&gt;=10000, R2631&lt;30000),"10,000 - 30,000",
    AND(R2631&gt;=30000, R2631&lt;60000),"30,000 - 60,000",
             (R2631&gt;60000),"&gt; 60,000"
)</f>
        <v>&gt; 60,000</v>
      </c>
    </row>
    <row r="2632" spans="18:19" x14ac:dyDescent="0.2">
      <c r="R2632">
        <v>291237</v>
      </c>
      <c r="S2632" t="str" cm="1">
        <f t="array" ref="S2632">_xlfn.IFS(
             (R2632&lt;10000),"&lt; 10,000",
    AND(R2632&gt;=10000, R2632&lt;30000),"10,000 - 30,000",
    AND(R2632&gt;=30000, R2632&lt;60000),"30,000 - 60,000",
             (R2632&gt;60000),"&gt; 60,000"
)</f>
        <v>&gt; 60,000</v>
      </c>
    </row>
    <row r="2633" spans="18:19" x14ac:dyDescent="0.2">
      <c r="R2633">
        <v>78706</v>
      </c>
      <c r="S2633" t="str" cm="1">
        <f t="array" ref="S2633">_xlfn.IFS(
             (R2633&lt;10000),"&lt; 10,000",
    AND(R2633&gt;=10000, R2633&lt;30000),"10,000 - 30,000",
    AND(R2633&gt;=30000, R2633&lt;60000),"30,000 - 60,000",
             (R2633&gt;60000),"&gt; 60,000"
)</f>
        <v>&gt; 60,000</v>
      </c>
    </row>
    <row r="2634" spans="18:19" x14ac:dyDescent="0.2">
      <c r="R2634">
        <v>67470</v>
      </c>
      <c r="S2634" t="str" cm="1">
        <f t="array" ref="S2634">_xlfn.IFS(
             (R2634&lt;10000),"&lt; 10,000",
    AND(R2634&gt;=10000, R2634&lt;30000),"10,000 - 30,000",
    AND(R2634&gt;=30000, R2634&lt;60000),"30,000 - 60,000",
             (R2634&gt;60000),"&gt; 60,000"
)</f>
        <v>&gt; 60,000</v>
      </c>
    </row>
    <row r="2635" spans="18:19" x14ac:dyDescent="0.2">
      <c r="R2635">
        <v>8196</v>
      </c>
      <c r="S2635" t="str" cm="1">
        <f t="array" ref="S2635">_xlfn.IFS(
             (R2635&lt;10000),"&lt; 10,000",
    AND(R2635&gt;=10000, R2635&lt;30000),"10,000 - 30,000",
    AND(R2635&gt;=30000, R2635&lt;60000),"30,000 - 60,000",
             (R2635&gt;60000),"&gt; 60,000"
)</f>
        <v>&lt; 10,000</v>
      </c>
    </row>
    <row r="2636" spans="18:19" x14ac:dyDescent="0.2">
      <c r="R2636">
        <v>32813</v>
      </c>
      <c r="S2636" t="str" cm="1">
        <f t="array" ref="S2636">_xlfn.IFS(
             (R2636&lt;10000),"&lt; 10,000",
    AND(R2636&gt;=10000, R2636&lt;30000),"10,000 - 30,000",
    AND(R2636&gt;=30000, R2636&lt;60000),"30,000 - 60,000",
             (R2636&gt;60000),"&gt; 60,000"
)</f>
        <v>30,000 - 60,000</v>
      </c>
    </row>
    <row r="2637" spans="18:19" x14ac:dyDescent="0.2">
      <c r="R2637">
        <v>128068</v>
      </c>
      <c r="S2637" t="str" cm="1">
        <f t="array" ref="S2637">_xlfn.IFS(
             (R2637&lt;10000),"&lt; 10,000",
    AND(R2637&gt;=10000, R2637&lt;30000),"10,000 - 30,000",
    AND(R2637&gt;=30000, R2637&lt;60000),"30,000 - 60,000",
             (R2637&gt;60000),"&gt; 60,000"
)</f>
        <v>&gt; 60,000</v>
      </c>
    </row>
    <row r="2638" spans="18:19" x14ac:dyDescent="0.2">
      <c r="R2638">
        <v>9320</v>
      </c>
      <c r="S2638" t="str" cm="1">
        <f t="array" ref="S2638">_xlfn.IFS(
             (R2638&lt;10000),"&lt; 10,000",
    AND(R2638&gt;=10000, R2638&lt;30000),"10,000 - 30,000",
    AND(R2638&gt;=30000, R2638&lt;60000),"30,000 - 60,000",
             (R2638&gt;60000),"&gt; 60,000"
)</f>
        <v>&lt; 10,000</v>
      </c>
    </row>
    <row r="2639" spans="18:19" x14ac:dyDescent="0.2">
      <c r="R2639">
        <v>34193</v>
      </c>
      <c r="S2639" t="str" cm="1">
        <f t="array" ref="S2639">_xlfn.IFS(
             (R2639&lt;10000),"&lt; 10,000",
    AND(R2639&gt;=10000, R2639&lt;30000),"10,000 - 30,000",
    AND(R2639&gt;=30000, R2639&lt;60000),"30,000 - 60,000",
             (R2639&gt;60000),"&gt; 60,000"
)</f>
        <v>30,000 - 60,000</v>
      </c>
    </row>
    <row r="2640" spans="18:19" x14ac:dyDescent="0.2">
      <c r="R2640">
        <v>139088</v>
      </c>
      <c r="S2640" t="str" cm="1">
        <f t="array" ref="S2640">_xlfn.IFS(
             (R2640&lt;10000),"&lt; 10,000",
    AND(R2640&gt;=10000, R2640&lt;30000),"10,000 - 30,000",
    AND(R2640&gt;=30000, R2640&lt;60000),"30,000 - 60,000",
             (R2640&gt;60000),"&gt; 60,000"
)</f>
        <v>&gt; 60,000</v>
      </c>
    </row>
    <row r="2641" spans="18:19" x14ac:dyDescent="0.2">
      <c r="R2641">
        <v>110844</v>
      </c>
      <c r="S2641" t="str" cm="1">
        <f t="array" ref="S2641">_xlfn.IFS(
             (R2641&lt;10000),"&lt; 10,000",
    AND(R2641&gt;=10000, R2641&lt;30000),"10,000 - 30,000",
    AND(R2641&gt;=30000, R2641&lt;60000),"30,000 - 60,000",
             (R2641&gt;60000),"&gt; 60,000"
)</f>
        <v>&gt; 60,000</v>
      </c>
    </row>
    <row r="2642" spans="18:19" x14ac:dyDescent="0.2">
      <c r="R2642">
        <v>210696</v>
      </c>
      <c r="S2642" t="str" cm="1">
        <f t="array" ref="S2642">_xlfn.IFS(
             (R2642&lt;10000),"&lt; 10,000",
    AND(R2642&gt;=10000, R2642&lt;30000),"10,000 - 30,000",
    AND(R2642&gt;=30000, R2642&lt;60000),"30,000 - 60,000",
             (R2642&gt;60000),"&gt; 60,000"
)</f>
        <v>&gt; 60,000</v>
      </c>
    </row>
    <row r="2643" spans="18:19" x14ac:dyDescent="0.2">
      <c r="R2643">
        <v>13906</v>
      </c>
      <c r="S2643" t="str" cm="1">
        <f t="array" ref="S2643">_xlfn.IFS(
             (R2643&lt;10000),"&lt; 10,000",
    AND(R2643&gt;=10000, R2643&lt;30000),"10,000 - 30,000",
    AND(R2643&gt;=30000, R2643&lt;60000),"30,000 - 60,000",
             (R2643&gt;60000),"&gt; 60,000"
)</f>
        <v>10,000 - 30,000</v>
      </c>
    </row>
    <row r="2644" spans="18:19" x14ac:dyDescent="0.2">
      <c r="R2644">
        <v>228423</v>
      </c>
      <c r="S2644" t="str" cm="1">
        <f t="array" ref="S2644">_xlfn.IFS(
             (R2644&lt;10000),"&lt; 10,000",
    AND(R2644&gt;=10000, R2644&lt;30000),"10,000 - 30,000",
    AND(R2644&gt;=30000, R2644&lt;60000),"30,000 - 60,000",
             (R2644&gt;60000),"&gt; 60,000"
)</f>
        <v>&gt; 60,000</v>
      </c>
    </row>
    <row r="2645" spans="18:19" x14ac:dyDescent="0.2">
      <c r="R2645">
        <v>260882</v>
      </c>
      <c r="S2645" t="str" cm="1">
        <f t="array" ref="S2645">_xlfn.IFS(
             (R2645&lt;10000),"&lt; 10,000",
    AND(R2645&gt;=10000, R2645&lt;30000),"10,000 - 30,000",
    AND(R2645&gt;=30000, R2645&lt;60000),"30,000 - 60,000",
             (R2645&gt;60000),"&gt; 60,000"
)</f>
        <v>&gt; 60,000</v>
      </c>
    </row>
    <row r="2646" spans="18:19" x14ac:dyDescent="0.2">
      <c r="R2646">
        <v>47183</v>
      </c>
      <c r="S2646" t="str" cm="1">
        <f t="array" ref="S2646">_xlfn.IFS(
             (R2646&lt;10000),"&lt; 10,000",
    AND(R2646&gt;=10000, R2646&lt;30000),"10,000 - 30,000",
    AND(R2646&gt;=30000, R2646&lt;60000),"30,000 - 60,000",
             (R2646&gt;60000),"&gt; 60,000"
)</f>
        <v>30,000 - 60,000</v>
      </c>
    </row>
    <row r="2647" spans="18:19" x14ac:dyDescent="0.2">
      <c r="R2647">
        <v>209772</v>
      </c>
      <c r="S2647" t="str" cm="1">
        <f t="array" ref="S2647">_xlfn.IFS(
             (R2647&lt;10000),"&lt; 10,000",
    AND(R2647&gt;=10000, R2647&lt;30000),"10,000 - 30,000",
    AND(R2647&gt;=30000, R2647&lt;60000),"30,000 - 60,000",
             (R2647&gt;60000),"&gt; 60,000"
)</f>
        <v>&gt; 60,000</v>
      </c>
    </row>
    <row r="2648" spans="18:19" x14ac:dyDescent="0.2">
      <c r="R2648">
        <v>60828</v>
      </c>
      <c r="S2648" t="str" cm="1">
        <f t="array" ref="S2648">_xlfn.IFS(
             (R2648&lt;10000),"&lt; 10,000",
    AND(R2648&gt;=10000, R2648&lt;30000),"10,000 - 30,000",
    AND(R2648&gt;=30000, R2648&lt;60000),"30,000 - 60,000",
             (R2648&gt;60000),"&gt; 60,000"
)</f>
        <v>&gt; 60,000</v>
      </c>
    </row>
    <row r="2649" spans="18:19" x14ac:dyDescent="0.2">
      <c r="R2649">
        <v>40030</v>
      </c>
      <c r="S2649" t="str" cm="1">
        <f t="array" ref="S2649">_xlfn.IFS(
             (R2649&lt;10000),"&lt; 10,000",
    AND(R2649&gt;=10000, R2649&lt;30000),"10,000 - 30,000",
    AND(R2649&gt;=30000, R2649&lt;60000),"30,000 - 60,000",
             (R2649&gt;60000),"&gt; 60,000"
)</f>
        <v>30,000 - 60,000</v>
      </c>
    </row>
    <row r="2650" spans="18:19" x14ac:dyDescent="0.2">
      <c r="R2650">
        <v>149055</v>
      </c>
      <c r="S2650" t="str" cm="1">
        <f t="array" ref="S2650">_xlfn.IFS(
             (R2650&lt;10000),"&lt; 10,000",
    AND(R2650&gt;=10000, R2650&lt;30000),"10,000 - 30,000",
    AND(R2650&gt;=30000, R2650&lt;60000),"30,000 - 60,000",
             (R2650&gt;60000),"&gt; 60,000"
)</f>
        <v>&gt; 60,000</v>
      </c>
    </row>
    <row r="2651" spans="18:19" x14ac:dyDescent="0.2">
      <c r="R2651">
        <v>110792</v>
      </c>
      <c r="S2651" t="str" cm="1">
        <f t="array" ref="S2651">_xlfn.IFS(
             (R2651&lt;10000),"&lt; 10,000",
    AND(R2651&gt;=10000, R2651&lt;30000),"10,000 - 30,000",
    AND(R2651&gt;=30000, R2651&lt;60000),"30,000 - 60,000",
             (R2651&gt;60000),"&gt; 60,000"
)</f>
        <v>&gt; 60,000</v>
      </c>
    </row>
    <row r="2652" spans="18:19" x14ac:dyDescent="0.2">
      <c r="R2652">
        <v>241980</v>
      </c>
      <c r="S2652" t="str" cm="1">
        <f t="array" ref="S2652">_xlfn.IFS(
             (R2652&lt;10000),"&lt; 10,000",
    AND(R2652&gt;=10000, R2652&lt;30000),"10,000 - 30,000",
    AND(R2652&gt;=30000, R2652&lt;60000),"30,000 - 60,000",
             (R2652&gt;60000),"&gt; 60,000"
)</f>
        <v>&gt; 60,000</v>
      </c>
    </row>
    <row r="2653" spans="18:19" x14ac:dyDescent="0.2">
      <c r="R2653">
        <v>130376</v>
      </c>
      <c r="S2653" t="str" cm="1">
        <f t="array" ref="S2653">_xlfn.IFS(
             (R2653&lt;10000),"&lt; 10,000",
    AND(R2653&gt;=10000, R2653&lt;30000),"10,000 - 30,000",
    AND(R2653&gt;=30000, R2653&lt;60000),"30,000 - 60,000",
             (R2653&gt;60000),"&gt; 60,000"
)</f>
        <v>&gt; 60,000</v>
      </c>
    </row>
    <row r="2654" spans="18:19" x14ac:dyDescent="0.2">
      <c r="R2654">
        <v>109738</v>
      </c>
      <c r="S2654" t="str" cm="1">
        <f t="array" ref="S2654">_xlfn.IFS(
             (R2654&lt;10000),"&lt; 10,000",
    AND(R2654&gt;=10000, R2654&lt;30000),"10,000 - 30,000",
    AND(R2654&gt;=30000, R2654&lt;60000),"30,000 - 60,000",
             (R2654&gt;60000),"&gt; 60,000"
)</f>
        <v>&gt; 60,000</v>
      </c>
    </row>
    <row r="2655" spans="18:19" x14ac:dyDescent="0.2">
      <c r="R2655">
        <v>23847</v>
      </c>
      <c r="S2655" t="str" cm="1">
        <f t="array" ref="S2655">_xlfn.IFS(
             (R2655&lt;10000),"&lt; 10,000",
    AND(R2655&gt;=10000, R2655&lt;30000),"10,000 - 30,000",
    AND(R2655&gt;=30000, R2655&lt;60000),"30,000 - 60,000",
             (R2655&gt;60000),"&gt; 60,000"
)</f>
        <v>10,000 - 30,000</v>
      </c>
    </row>
    <row r="2656" spans="18:19" x14ac:dyDescent="0.2">
      <c r="R2656">
        <v>292571</v>
      </c>
      <c r="S2656" t="str" cm="1">
        <f t="array" ref="S2656">_xlfn.IFS(
             (R2656&lt;10000),"&lt; 10,000",
    AND(R2656&gt;=10000, R2656&lt;30000),"10,000 - 30,000",
    AND(R2656&gt;=30000, R2656&lt;60000),"30,000 - 60,000",
             (R2656&gt;60000),"&gt; 60,000"
)</f>
        <v>&gt; 60,000</v>
      </c>
    </row>
    <row r="2657" spans="18:19" x14ac:dyDescent="0.2">
      <c r="R2657">
        <v>253812</v>
      </c>
      <c r="S2657" t="str" cm="1">
        <f t="array" ref="S2657">_xlfn.IFS(
             (R2657&lt;10000),"&lt; 10,000",
    AND(R2657&gt;=10000, R2657&lt;30000),"10,000 - 30,000",
    AND(R2657&gt;=30000, R2657&lt;60000),"30,000 - 60,000",
             (R2657&gt;60000),"&gt; 60,000"
)</f>
        <v>&gt; 60,000</v>
      </c>
    </row>
    <row r="2658" spans="18:19" x14ac:dyDescent="0.2">
      <c r="R2658">
        <v>266174</v>
      </c>
      <c r="S2658" t="str" cm="1">
        <f t="array" ref="S2658">_xlfn.IFS(
             (R2658&lt;10000),"&lt; 10,000",
    AND(R2658&gt;=10000, R2658&lt;30000),"10,000 - 30,000",
    AND(R2658&gt;=30000, R2658&lt;60000),"30,000 - 60,000",
             (R2658&gt;60000),"&gt; 60,000"
)</f>
        <v>&gt; 60,000</v>
      </c>
    </row>
    <row r="2659" spans="18:19" x14ac:dyDescent="0.2">
      <c r="R2659">
        <v>69756</v>
      </c>
      <c r="S2659" t="str" cm="1">
        <f t="array" ref="S2659">_xlfn.IFS(
             (R2659&lt;10000),"&lt; 10,000",
    AND(R2659&gt;=10000, R2659&lt;30000),"10,000 - 30,000",
    AND(R2659&gt;=30000, R2659&lt;60000),"30,000 - 60,000",
             (R2659&gt;60000),"&gt; 60,000"
)</f>
        <v>&gt; 60,000</v>
      </c>
    </row>
    <row r="2660" spans="18:19" x14ac:dyDescent="0.2">
      <c r="R2660">
        <v>83696</v>
      </c>
      <c r="S2660" t="str" cm="1">
        <f t="array" ref="S2660">_xlfn.IFS(
             (R2660&lt;10000),"&lt; 10,000",
    AND(R2660&gt;=10000, R2660&lt;30000),"10,000 - 30,000",
    AND(R2660&gt;=30000, R2660&lt;60000),"30,000 - 60,000",
             (R2660&gt;60000),"&gt; 60,000"
)</f>
        <v>&gt; 60,000</v>
      </c>
    </row>
    <row r="2661" spans="18:19" x14ac:dyDescent="0.2">
      <c r="R2661">
        <v>298476</v>
      </c>
      <c r="S2661" t="str" cm="1">
        <f t="array" ref="S2661">_xlfn.IFS(
             (R2661&lt;10000),"&lt; 10,000",
    AND(R2661&gt;=10000, R2661&lt;30000),"10,000 - 30,000",
    AND(R2661&gt;=30000, R2661&lt;60000),"30,000 - 60,000",
             (R2661&gt;60000),"&gt; 60,000"
)</f>
        <v>&gt; 60,000</v>
      </c>
    </row>
    <row r="2662" spans="18:19" x14ac:dyDescent="0.2">
      <c r="R2662">
        <v>21179</v>
      </c>
      <c r="S2662" t="str" cm="1">
        <f t="array" ref="S2662">_xlfn.IFS(
             (R2662&lt;10000),"&lt; 10,000",
    AND(R2662&gt;=10000, R2662&lt;30000),"10,000 - 30,000",
    AND(R2662&gt;=30000, R2662&lt;60000),"30,000 - 60,000",
             (R2662&gt;60000),"&gt; 60,000"
)</f>
        <v>10,000 - 30,000</v>
      </c>
    </row>
    <row r="2663" spans="18:19" x14ac:dyDescent="0.2">
      <c r="R2663">
        <v>209680</v>
      </c>
      <c r="S2663" t="str" cm="1">
        <f t="array" ref="S2663">_xlfn.IFS(
             (R2663&lt;10000),"&lt; 10,000",
    AND(R2663&gt;=10000, R2663&lt;30000),"10,000 - 30,000",
    AND(R2663&gt;=30000, R2663&lt;60000),"30,000 - 60,000",
             (R2663&gt;60000),"&gt; 60,000"
)</f>
        <v>&gt; 60,000</v>
      </c>
    </row>
    <row r="2664" spans="18:19" x14ac:dyDescent="0.2">
      <c r="R2664">
        <v>103548</v>
      </c>
      <c r="S2664" t="str" cm="1">
        <f t="array" ref="S2664">_xlfn.IFS(
             (R2664&lt;10000),"&lt; 10,000",
    AND(R2664&gt;=10000, R2664&lt;30000),"10,000 - 30,000",
    AND(R2664&gt;=30000, R2664&lt;60000),"30,000 - 60,000",
             (R2664&gt;60000),"&gt; 60,000"
)</f>
        <v>&gt; 60,000</v>
      </c>
    </row>
    <row r="2665" spans="18:19" x14ac:dyDescent="0.2">
      <c r="R2665">
        <v>108750</v>
      </c>
      <c r="S2665" t="str" cm="1">
        <f t="array" ref="S2665">_xlfn.IFS(
             (R2665&lt;10000),"&lt; 10,000",
    AND(R2665&gt;=10000, R2665&lt;30000),"10,000 - 30,000",
    AND(R2665&gt;=30000, R2665&lt;60000),"30,000 - 60,000",
             (R2665&gt;60000),"&gt; 60,000"
)</f>
        <v>&gt; 60,000</v>
      </c>
    </row>
    <row r="2666" spans="18:19" x14ac:dyDescent="0.2">
      <c r="R2666">
        <v>24882</v>
      </c>
      <c r="S2666" t="str" cm="1">
        <f t="array" ref="S2666">_xlfn.IFS(
             (R2666&lt;10000),"&lt; 10,000",
    AND(R2666&gt;=10000, R2666&lt;30000),"10,000 - 30,000",
    AND(R2666&gt;=30000, R2666&lt;60000),"30,000 - 60,000",
             (R2666&gt;60000),"&gt; 60,000"
)</f>
        <v>10,000 - 30,000</v>
      </c>
    </row>
    <row r="2667" spans="18:19" x14ac:dyDescent="0.2">
      <c r="R2667">
        <v>138030</v>
      </c>
      <c r="S2667" t="str" cm="1">
        <f t="array" ref="S2667">_xlfn.IFS(
             (R2667&lt;10000),"&lt; 10,000",
    AND(R2667&gt;=10000, R2667&lt;30000),"10,000 - 30,000",
    AND(R2667&gt;=30000, R2667&lt;60000),"30,000 - 60,000",
             (R2667&gt;60000),"&gt; 60,000"
)</f>
        <v>&gt; 60,000</v>
      </c>
    </row>
    <row r="2668" spans="18:19" x14ac:dyDescent="0.2">
      <c r="R2668">
        <v>246123</v>
      </c>
      <c r="S2668" t="str" cm="1">
        <f t="array" ref="S2668">_xlfn.IFS(
             (R2668&lt;10000),"&lt; 10,000",
    AND(R2668&gt;=10000, R2668&lt;30000),"10,000 - 30,000",
    AND(R2668&gt;=30000, R2668&lt;60000),"30,000 - 60,000",
             (R2668&gt;60000),"&gt; 60,000"
)</f>
        <v>&gt; 60,000</v>
      </c>
    </row>
    <row r="2669" spans="18:19" x14ac:dyDescent="0.2">
      <c r="R2669">
        <v>226767</v>
      </c>
      <c r="S2669" t="str" cm="1">
        <f t="array" ref="S2669">_xlfn.IFS(
             (R2669&lt;10000),"&lt; 10,000",
    AND(R2669&gt;=10000, R2669&lt;30000),"10,000 - 30,000",
    AND(R2669&gt;=30000, R2669&lt;60000),"30,000 - 60,000",
             (R2669&gt;60000),"&gt; 60,000"
)</f>
        <v>&gt; 60,000</v>
      </c>
    </row>
    <row r="2670" spans="18:19" x14ac:dyDescent="0.2">
      <c r="R2670">
        <v>207887</v>
      </c>
      <c r="S2670" t="str" cm="1">
        <f t="array" ref="S2670">_xlfn.IFS(
             (R2670&lt;10000),"&lt; 10,000",
    AND(R2670&gt;=10000, R2670&lt;30000),"10,000 - 30,000",
    AND(R2670&gt;=30000, R2670&lt;60000),"30,000 - 60,000",
             (R2670&gt;60000),"&gt; 60,000"
)</f>
        <v>&gt; 60,000</v>
      </c>
    </row>
    <row r="2671" spans="18:19" x14ac:dyDescent="0.2">
      <c r="R2671">
        <v>241571</v>
      </c>
      <c r="S2671" t="str" cm="1">
        <f t="array" ref="S2671">_xlfn.IFS(
             (R2671&lt;10000),"&lt; 10,000",
    AND(R2671&gt;=10000, R2671&lt;30000),"10,000 - 30,000",
    AND(R2671&gt;=30000, R2671&lt;60000),"30,000 - 60,000",
             (R2671&gt;60000),"&gt; 60,000"
)</f>
        <v>&gt; 60,000</v>
      </c>
    </row>
    <row r="2672" spans="18:19" x14ac:dyDescent="0.2">
      <c r="R2672">
        <v>87872</v>
      </c>
      <c r="S2672" t="str" cm="1">
        <f t="array" ref="S2672">_xlfn.IFS(
             (R2672&lt;10000),"&lt; 10,000",
    AND(R2672&gt;=10000, R2672&lt;30000),"10,000 - 30,000",
    AND(R2672&gt;=30000, R2672&lt;60000),"30,000 - 60,000",
             (R2672&gt;60000),"&gt; 60,000"
)</f>
        <v>&gt; 60,000</v>
      </c>
    </row>
    <row r="2673" spans="18:19" x14ac:dyDescent="0.2">
      <c r="R2673">
        <v>169966</v>
      </c>
      <c r="S2673" t="str" cm="1">
        <f t="array" ref="S2673">_xlfn.IFS(
             (R2673&lt;10000),"&lt; 10,000",
    AND(R2673&gt;=10000, R2673&lt;30000),"10,000 - 30,000",
    AND(R2673&gt;=30000, R2673&lt;60000),"30,000 - 60,000",
             (R2673&gt;60000),"&gt; 60,000"
)</f>
        <v>&gt; 60,000</v>
      </c>
    </row>
    <row r="2674" spans="18:19" x14ac:dyDescent="0.2">
      <c r="R2674">
        <v>158419</v>
      </c>
      <c r="S2674" t="str" cm="1">
        <f t="array" ref="S2674">_xlfn.IFS(
             (R2674&lt;10000),"&lt; 10,000",
    AND(R2674&gt;=10000, R2674&lt;30000),"10,000 - 30,000",
    AND(R2674&gt;=30000, R2674&lt;60000),"30,000 - 60,000",
             (R2674&gt;60000),"&gt; 60,000"
)</f>
        <v>&gt; 60,000</v>
      </c>
    </row>
    <row r="2675" spans="18:19" x14ac:dyDescent="0.2">
      <c r="R2675">
        <v>269554</v>
      </c>
      <c r="S2675" t="str" cm="1">
        <f t="array" ref="S2675">_xlfn.IFS(
             (R2675&lt;10000),"&lt; 10,000",
    AND(R2675&gt;=10000, R2675&lt;30000),"10,000 - 30,000",
    AND(R2675&gt;=30000, R2675&lt;60000),"30,000 - 60,000",
             (R2675&gt;60000),"&gt; 60,000"
)</f>
        <v>&gt; 60,000</v>
      </c>
    </row>
    <row r="2676" spans="18:19" x14ac:dyDescent="0.2">
      <c r="R2676">
        <v>67882</v>
      </c>
      <c r="S2676" t="str" cm="1">
        <f t="array" ref="S2676">_xlfn.IFS(
             (R2676&lt;10000),"&lt; 10,000",
    AND(R2676&gt;=10000, R2676&lt;30000),"10,000 - 30,000",
    AND(R2676&gt;=30000, R2676&lt;60000),"30,000 - 60,000",
             (R2676&gt;60000),"&gt; 60,000"
)</f>
        <v>&gt; 60,000</v>
      </c>
    </row>
    <row r="2677" spans="18:19" x14ac:dyDescent="0.2">
      <c r="R2677">
        <v>30004</v>
      </c>
      <c r="S2677" t="str" cm="1">
        <f t="array" ref="S2677">_xlfn.IFS(
             (R2677&lt;10000),"&lt; 10,000",
    AND(R2677&gt;=10000, R2677&lt;30000),"10,000 - 30,000",
    AND(R2677&gt;=30000, R2677&lt;60000),"30,000 - 60,000",
             (R2677&gt;60000),"&gt; 60,000"
)</f>
        <v>30,000 - 60,000</v>
      </c>
    </row>
    <row r="2678" spans="18:19" x14ac:dyDescent="0.2">
      <c r="R2678">
        <v>191537</v>
      </c>
      <c r="S2678" t="str" cm="1">
        <f t="array" ref="S2678">_xlfn.IFS(
             (R2678&lt;10000),"&lt; 10,000",
    AND(R2678&gt;=10000, R2678&lt;30000),"10,000 - 30,000",
    AND(R2678&gt;=30000, R2678&lt;60000),"30,000 - 60,000",
             (R2678&gt;60000),"&gt; 60,000"
)</f>
        <v>&gt; 60,000</v>
      </c>
    </row>
    <row r="2679" spans="18:19" x14ac:dyDescent="0.2">
      <c r="R2679">
        <v>11510</v>
      </c>
      <c r="S2679" t="str" cm="1">
        <f t="array" ref="S2679">_xlfn.IFS(
             (R2679&lt;10000),"&lt; 10,000",
    AND(R2679&gt;=10000, R2679&lt;30000),"10,000 - 30,000",
    AND(R2679&gt;=30000, R2679&lt;60000),"30,000 - 60,000",
             (R2679&gt;60000),"&gt; 60,000"
)</f>
        <v>10,000 - 30,000</v>
      </c>
    </row>
    <row r="2680" spans="18:19" x14ac:dyDescent="0.2">
      <c r="R2680">
        <v>78774</v>
      </c>
      <c r="S2680" t="str" cm="1">
        <f t="array" ref="S2680">_xlfn.IFS(
             (R2680&lt;10000),"&lt; 10,000",
    AND(R2680&gt;=10000, R2680&lt;30000),"10,000 - 30,000",
    AND(R2680&gt;=30000, R2680&lt;60000),"30,000 - 60,000",
             (R2680&gt;60000),"&gt; 60,000"
)</f>
        <v>&gt; 60,000</v>
      </c>
    </row>
    <row r="2681" spans="18:19" x14ac:dyDescent="0.2">
      <c r="R2681">
        <v>170677</v>
      </c>
      <c r="S2681" t="str" cm="1">
        <f t="array" ref="S2681">_xlfn.IFS(
             (R2681&lt;10000),"&lt; 10,000",
    AND(R2681&gt;=10000, R2681&lt;30000),"10,000 - 30,000",
    AND(R2681&gt;=30000, R2681&lt;60000),"30,000 - 60,000",
             (R2681&gt;60000),"&gt; 60,000"
)</f>
        <v>&gt; 60,000</v>
      </c>
    </row>
    <row r="2682" spans="18:19" x14ac:dyDescent="0.2">
      <c r="R2682">
        <v>247738</v>
      </c>
      <c r="S2682" t="str" cm="1">
        <f t="array" ref="S2682">_xlfn.IFS(
             (R2682&lt;10000),"&lt; 10,000",
    AND(R2682&gt;=10000, R2682&lt;30000),"10,000 - 30,000",
    AND(R2682&gt;=30000, R2682&lt;60000),"30,000 - 60,000",
             (R2682&gt;60000),"&gt; 60,000"
)</f>
        <v>&gt; 60,000</v>
      </c>
    </row>
    <row r="2683" spans="18:19" x14ac:dyDescent="0.2">
      <c r="R2683">
        <v>14575</v>
      </c>
      <c r="S2683" t="str" cm="1">
        <f t="array" ref="S2683">_xlfn.IFS(
             (R2683&lt;10000),"&lt; 10,000",
    AND(R2683&gt;=10000, R2683&lt;30000),"10,000 - 30,000",
    AND(R2683&gt;=30000, R2683&lt;60000),"30,000 - 60,000",
             (R2683&gt;60000),"&gt; 60,000"
)</f>
        <v>10,000 - 30,000</v>
      </c>
    </row>
    <row r="2684" spans="18:19" x14ac:dyDescent="0.2">
      <c r="R2684">
        <v>187954</v>
      </c>
      <c r="S2684" t="str" cm="1">
        <f t="array" ref="S2684">_xlfn.IFS(
             (R2684&lt;10000),"&lt; 10,000",
    AND(R2684&gt;=10000, R2684&lt;30000),"10,000 - 30,000",
    AND(R2684&gt;=30000, R2684&lt;60000),"30,000 - 60,000",
             (R2684&gt;60000),"&gt; 60,000"
)</f>
        <v>&gt; 60,000</v>
      </c>
    </row>
    <row r="2685" spans="18:19" x14ac:dyDescent="0.2">
      <c r="R2685">
        <v>270876</v>
      </c>
      <c r="S2685" t="str" cm="1">
        <f t="array" ref="S2685">_xlfn.IFS(
             (R2685&lt;10000),"&lt; 10,000",
    AND(R2685&gt;=10000, R2685&lt;30000),"10,000 - 30,000",
    AND(R2685&gt;=30000, R2685&lt;60000),"30,000 - 60,000",
             (R2685&gt;60000),"&gt; 60,000"
)</f>
        <v>&gt; 60,000</v>
      </c>
    </row>
    <row r="2686" spans="18:19" x14ac:dyDescent="0.2">
      <c r="R2686">
        <v>183606</v>
      </c>
      <c r="S2686" t="str" cm="1">
        <f t="array" ref="S2686">_xlfn.IFS(
             (R2686&lt;10000),"&lt; 10,000",
    AND(R2686&gt;=10000, R2686&lt;30000),"10,000 - 30,000",
    AND(R2686&gt;=30000, R2686&lt;60000),"30,000 - 60,000",
             (R2686&gt;60000),"&gt; 60,000"
)</f>
        <v>&gt; 60,000</v>
      </c>
    </row>
    <row r="2687" spans="18:19" x14ac:dyDescent="0.2">
      <c r="R2687">
        <v>146775</v>
      </c>
      <c r="S2687" t="str" cm="1">
        <f t="array" ref="S2687">_xlfn.IFS(
             (R2687&lt;10000),"&lt; 10,000",
    AND(R2687&gt;=10000, R2687&lt;30000),"10,000 - 30,000",
    AND(R2687&gt;=30000, R2687&lt;60000),"30,000 - 60,000",
             (R2687&gt;60000),"&gt; 60,000"
)</f>
        <v>&gt; 60,000</v>
      </c>
    </row>
    <row r="2688" spans="18:19" x14ac:dyDescent="0.2">
      <c r="R2688">
        <v>271544</v>
      </c>
      <c r="S2688" t="str" cm="1">
        <f t="array" ref="S2688">_xlfn.IFS(
             (R2688&lt;10000),"&lt; 10,000",
    AND(R2688&gt;=10000, R2688&lt;30000),"10,000 - 30,000",
    AND(R2688&gt;=30000, R2688&lt;60000),"30,000 - 60,000",
             (R2688&gt;60000),"&gt; 60,000"
)</f>
        <v>&gt; 60,000</v>
      </c>
    </row>
    <row r="2689" spans="18:19" x14ac:dyDescent="0.2">
      <c r="R2689">
        <v>224940</v>
      </c>
      <c r="S2689" t="str" cm="1">
        <f t="array" ref="S2689">_xlfn.IFS(
             (R2689&lt;10000),"&lt; 10,000",
    AND(R2689&gt;=10000, R2689&lt;30000),"10,000 - 30,000",
    AND(R2689&gt;=30000, R2689&lt;60000),"30,000 - 60,000",
             (R2689&gt;60000),"&gt; 60,000"
)</f>
        <v>&gt; 60,000</v>
      </c>
    </row>
    <row r="2690" spans="18:19" x14ac:dyDescent="0.2">
      <c r="R2690">
        <v>174255</v>
      </c>
      <c r="S2690" t="str" cm="1">
        <f t="array" ref="S2690">_xlfn.IFS(
             (R2690&lt;10000),"&lt; 10,000",
    AND(R2690&gt;=10000, R2690&lt;30000),"10,000 - 30,000",
    AND(R2690&gt;=30000, R2690&lt;60000),"30,000 - 60,000",
             (R2690&gt;60000),"&gt; 60,000"
)</f>
        <v>&gt; 60,000</v>
      </c>
    </row>
    <row r="2691" spans="18:19" x14ac:dyDescent="0.2">
      <c r="R2691">
        <v>213016</v>
      </c>
      <c r="S2691" t="str" cm="1">
        <f t="array" ref="S2691">_xlfn.IFS(
             (R2691&lt;10000),"&lt; 10,000",
    AND(R2691&gt;=10000, R2691&lt;30000),"10,000 - 30,000",
    AND(R2691&gt;=30000, R2691&lt;60000),"30,000 - 60,000",
             (R2691&gt;60000),"&gt; 60,000"
)</f>
        <v>&gt; 60,000</v>
      </c>
    </row>
    <row r="2692" spans="18:19" x14ac:dyDescent="0.2">
      <c r="R2692">
        <v>279542</v>
      </c>
      <c r="S2692" t="str" cm="1">
        <f t="array" ref="S2692">_xlfn.IFS(
             (R2692&lt;10000),"&lt; 10,000",
    AND(R2692&gt;=10000, R2692&lt;30000),"10,000 - 30,000",
    AND(R2692&gt;=30000, R2692&lt;60000),"30,000 - 60,000",
             (R2692&gt;60000),"&gt; 60,000"
)</f>
        <v>&gt; 60,000</v>
      </c>
    </row>
    <row r="2693" spans="18:19" x14ac:dyDescent="0.2">
      <c r="R2693">
        <v>289391</v>
      </c>
      <c r="S2693" t="str" cm="1">
        <f t="array" ref="S2693">_xlfn.IFS(
             (R2693&lt;10000),"&lt; 10,000",
    AND(R2693&gt;=10000, R2693&lt;30000),"10,000 - 30,000",
    AND(R2693&gt;=30000, R2693&lt;60000),"30,000 - 60,000",
             (R2693&gt;60000),"&gt; 60,000"
)</f>
        <v>&gt; 60,000</v>
      </c>
    </row>
    <row r="2694" spans="18:19" x14ac:dyDescent="0.2">
      <c r="R2694">
        <v>98341</v>
      </c>
      <c r="S2694" t="str" cm="1">
        <f t="array" ref="S2694">_xlfn.IFS(
             (R2694&lt;10000),"&lt; 10,000",
    AND(R2694&gt;=10000, R2694&lt;30000),"10,000 - 30,000",
    AND(R2694&gt;=30000, R2694&lt;60000),"30,000 - 60,000",
             (R2694&gt;60000),"&gt; 60,000"
)</f>
        <v>&gt; 60,000</v>
      </c>
    </row>
    <row r="2695" spans="18:19" x14ac:dyDescent="0.2">
      <c r="R2695">
        <v>295917</v>
      </c>
      <c r="S2695" t="str" cm="1">
        <f t="array" ref="S2695">_xlfn.IFS(
             (R2695&lt;10000),"&lt; 10,000",
    AND(R2695&gt;=10000, R2695&lt;30000),"10,000 - 30,000",
    AND(R2695&gt;=30000, R2695&lt;60000),"30,000 - 60,000",
             (R2695&gt;60000),"&gt; 60,000"
)</f>
        <v>&gt; 60,000</v>
      </c>
    </row>
    <row r="2696" spans="18:19" x14ac:dyDescent="0.2">
      <c r="R2696">
        <v>239837</v>
      </c>
      <c r="S2696" t="str" cm="1">
        <f t="array" ref="S2696">_xlfn.IFS(
             (R2696&lt;10000),"&lt; 10,000",
    AND(R2696&gt;=10000, R2696&lt;30000),"10,000 - 30,000",
    AND(R2696&gt;=30000, R2696&lt;60000),"30,000 - 60,000",
             (R2696&gt;60000),"&gt; 60,000"
)</f>
        <v>&gt; 60,000</v>
      </c>
    </row>
    <row r="2697" spans="18:19" x14ac:dyDescent="0.2">
      <c r="R2697">
        <v>167768</v>
      </c>
      <c r="S2697" t="str" cm="1">
        <f t="array" ref="S2697">_xlfn.IFS(
             (R2697&lt;10000),"&lt; 10,000",
    AND(R2697&gt;=10000, R2697&lt;30000),"10,000 - 30,000",
    AND(R2697&gt;=30000, R2697&lt;60000),"30,000 - 60,000",
             (R2697&gt;60000),"&gt; 60,000"
)</f>
        <v>&gt; 60,000</v>
      </c>
    </row>
    <row r="2698" spans="18:19" x14ac:dyDescent="0.2">
      <c r="R2698">
        <v>185444</v>
      </c>
      <c r="S2698" t="str" cm="1">
        <f t="array" ref="S2698">_xlfn.IFS(
             (R2698&lt;10000),"&lt; 10,000",
    AND(R2698&gt;=10000, R2698&lt;30000),"10,000 - 30,000",
    AND(R2698&gt;=30000, R2698&lt;60000),"30,000 - 60,000",
             (R2698&gt;60000),"&gt; 60,000"
)</f>
        <v>&gt; 60,000</v>
      </c>
    </row>
    <row r="2699" spans="18:19" x14ac:dyDescent="0.2">
      <c r="R2699">
        <v>71564</v>
      </c>
      <c r="S2699" t="str" cm="1">
        <f t="array" ref="S2699">_xlfn.IFS(
             (R2699&lt;10000),"&lt; 10,000",
    AND(R2699&gt;=10000, R2699&lt;30000),"10,000 - 30,000",
    AND(R2699&gt;=30000, R2699&lt;60000),"30,000 - 60,000",
             (R2699&gt;60000),"&gt; 60,000"
)</f>
        <v>&gt; 60,000</v>
      </c>
    </row>
    <row r="2700" spans="18:19" x14ac:dyDescent="0.2">
      <c r="R2700">
        <v>55857</v>
      </c>
      <c r="S2700" t="str" cm="1">
        <f t="array" ref="S2700">_xlfn.IFS(
             (R2700&lt;10000),"&lt; 10,000",
    AND(R2700&gt;=10000, R2700&lt;30000),"10,000 - 30,000",
    AND(R2700&gt;=30000, R2700&lt;60000),"30,000 - 60,000",
             (R2700&gt;60000),"&gt; 60,000"
)</f>
        <v>30,000 - 60,000</v>
      </c>
    </row>
    <row r="2701" spans="18:19" x14ac:dyDescent="0.2">
      <c r="R2701">
        <v>235296</v>
      </c>
      <c r="S2701" t="str" cm="1">
        <f t="array" ref="S2701">_xlfn.IFS(
             (R2701&lt;10000),"&lt; 10,000",
    AND(R2701&gt;=10000, R2701&lt;30000),"10,000 - 30,000",
    AND(R2701&gt;=30000, R2701&lt;60000),"30,000 - 60,000",
             (R2701&gt;60000),"&gt; 60,000"
)</f>
        <v>&gt; 60,000</v>
      </c>
    </row>
    <row r="2702" spans="18:19" x14ac:dyDescent="0.2">
      <c r="R2702">
        <v>144737</v>
      </c>
      <c r="S2702" t="str" cm="1">
        <f t="array" ref="S2702">_xlfn.IFS(
             (R2702&lt;10000),"&lt; 10,000",
    AND(R2702&gt;=10000, R2702&lt;30000),"10,000 - 30,000",
    AND(R2702&gt;=30000, R2702&lt;60000),"30,000 - 60,000",
             (R2702&gt;60000),"&gt; 60,000"
)</f>
        <v>&gt; 60,000</v>
      </c>
    </row>
    <row r="2703" spans="18:19" x14ac:dyDescent="0.2">
      <c r="R2703">
        <v>270529</v>
      </c>
      <c r="S2703" t="str" cm="1">
        <f t="array" ref="S2703">_xlfn.IFS(
             (R2703&lt;10000),"&lt; 10,000",
    AND(R2703&gt;=10000, R2703&lt;30000),"10,000 - 30,000",
    AND(R2703&gt;=30000, R2703&lt;60000),"30,000 - 60,000",
             (R2703&gt;60000),"&gt; 60,000"
)</f>
        <v>&gt; 60,000</v>
      </c>
    </row>
    <row r="2704" spans="18:19" x14ac:dyDescent="0.2">
      <c r="R2704">
        <v>274305</v>
      </c>
      <c r="S2704" t="str" cm="1">
        <f t="array" ref="S2704">_xlfn.IFS(
             (R2704&lt;10000),"&lt; 10,000",
    AND(R2704&gt;=10000, R2704&lt;30000),"10,000 - 30,000",
    AND(R2704&gt;=30000, R2704&lt;60000),"30,000 - 60,000",
             (R2704&gt;60000),"&gt; 60,000"
)</f>
        <v>&gt; 60,000</v>
      </c>
    </row>
    <row r="2705" spans="18:19" x14ac:dyDescent="0.2">
      <c r="R2705">
        <v>261022</v>
      </c>
      <c r="S2705" t="str" cm="1">
        <f t="array" ref="S2705">_xlfn.IFS(
             (R2705&lt;10000),"&lt; 10,000",
    AND(R2705&gt;=10000, R2705&lt;30000),"10,000 - 30,000",
    AND(R2705&gt;=30000, R2705&lt;60000),"30,000 - 60,000",
             (R2705&gt;60000),"&gt; 60,000"
)</f>
        <v>&gt; 60,000</v>
      </c>
    </row>
    <row r="2706" spans="18:19" x14ac:dyDescent="0.2">
      <c r="R2706">
        <v>16937</v>
      </c>
      <c r="S2706" t="str" cm="1">
        <f t="array" ref="S2706">_xlfn.IFS(
             (R2706&lt;10000),"&lt; 10,000",
    AND(R2706&gt;=10000, R2706&lt;30000),"10,000 - 30,000",
    AND(R2706&gt;=30000, R2706&lt;60000),"30,000 - 60,000",
             (R2706&gt;60000),"&gt; 60,000"
)</f>
        <v>10,000 - 30,000</v>
      </c>
    </row>
    <row r="2707" spans="18:19" x14ac:dyDescent="0.2">
      <c r="R2707">
        <v>86497</v>
      </c>
      <c r="S2707" t="str" cm="1">
        <f t="array" ref="S2707">_xlfn.IFS(
             (R2707&lt;10000),"&lt; 10,000",
    AND(R2707&gt;=10000, R2707&lt;30000),"10,000 - 30,000",
    AND(R2707&gt;=30000, R2707&lt;60000),"30,000 - 60,000",
             (R2707&gt;60000),"&gt; 60,000"
)</f>
        <v>&gt; 60,000</v>
      </c>
    </row>
    <row r="2708" spans="18:19" x14ac:dyDescent="0.2">
      <c r="R2708">
        <v>186725</v>
      </c>
      <c r="S2708" t="str" cm="1">
        <f t="array" ref="S2708">_xlfn.IFS(
             (R2708&lt;10000),"&lt; 10,000",
    AND(R2708&gt;=10000, R2708&lt;30000),"10,000 - 30,000",
    AND(R2708&gt;=30000, R2708&lt;60000),"30,000 - 60,000",
             (R2708&gt;60000),"&gt; 60,000"
)</f>
        <v>&gt; 60,000</v>
      </c>
    </row>
    <row r="2709" spans="18:19" x14ac:dyDescent="0.2">
      <c r="R2709">
        <v>174326</v>
      </c>
      <c r="S2709" t="str" cm="1">
        <f t="array" ref="S2709">_xlfn.IFS(
             (R2709&lt;10000),"&lt; 10,000",
    AND(R2709&gt;=10000, R2709&lt;30000),"10,000 - 30,000",
    AND(R2709&gt;=30000, R2709&lt;60000),"30,000 - 60,000",
             (R2709&gt;60000),"&gt; 60,000"
)</f>
        <v>&gt; 60,000</v>
      </c>
    </row>
    <row r="2710" spans="18:19" x14ac:dyDescent="0.2">
      <c r="R2710">
        <v>187570</v>
      </c>
      <c r="S2710" t="str" cm="1">
        <f t="array" ref="S2710">_xlfn.IFS(
             (R2710&lt;10000),"&lt; 10,000",
    AND(R2710&gt;=10000, R2710&lt;30000),"10,000 - 30,000",
    AND(R2710&gt;=30000, R2710&lt;60000),"30,000 - 60,000",
             (R2710&gt;60000),"&gt; 60,000"
)</f>
        <v>&gt; 60,000</v>
      </c>
    </row>
    <row r="2711" spans="18:19" x14ac:dyDescent="0.2">
      <c r="R2711">
        <v>238729</v>
      </c>
      <c r="S2711" t="str" cm="1">
        <f t="array" ref="S2711">_xlfn.IFS(
             (R2711&lt;10000),"&lt; 10,000",
    AND(R2711&gt;=10000, R2711&lt;30000),"10,000 - 30,000",
    AND(R2711&gt;=30000, R2711&lt;60000),"30,000 - 60,000",
             (R2711&gt;60000),"&gt; 60,000"
)</f>
        <v>&gt; 60,000</v>
      </c>
    </row>
    <row r="2712" spans="18:19" x14ac:dyDescent="0.2">
      <c r="R2712">
        <v>222808</v>
      </c>
      <c r="S2712" t="str" cm="1">
        <f t="array" ref="S2712">_xlfn.IFS(
             (R2712&lt;10000),"&lt; 10,000",
    AND(R2712&gt;=10000, R2712&lt;30000),"10,000 - 30,000",
    AND(R2712&gt;=30000, R2712&lt;60000),"30,000 - 60,000",
             (R2712&gt;60000),"&gt; 60,000"
)</f>
        <v>&gt; 60,000</v>
      </c>
    </row>
    <row r="2713" spans="18:19" x14ac:dyDescent="0.2">
      <c r="R2713">
        <v>187494</v>
      </c>
      <c r="S2713" t="str" cm="1">
        <f t="array" ref="S2713">_xlfn.IFS(
             (R2713&lt;10000),"&lt; 10,000",
    AND(R2713&gt;=10000, R2713&lt;30000),"10,000 - 30,000",
    AND(R2713&gt;=30000, R2713&lt;60000),"30,000 - 60,000",
             (R2713&gt;60000),"&gt; 60,000"
)</f>
        <v>&gt; 60,000</v>
      </c>
    </row>
    <row r="2714" spans="18:19" x14ac:dyDescent="0.2">
      <c r="R2714">
        <v>295251</v>
      </c>
      <c r="S2714" t="str" cm="1">
        <f t="array" ref="S2714">_xlfn.IFS(
             (R2714&lt;10000),"&lt; 10,000",
    AND(R2714&gt;=10000, R2714&lt;30000),"10,000 - 30,000",
    AND(R2714&gt;=30000, R2714&lt;60000),"30,000 - 60,000",
             (R2714&gt;60000),"&gt; 60,000"
)</f>
        <v>&gt; 60,000</v>
      </c>
    </row>
    <row r="2715" spans="18:19" x14ac:dyDescent="0.2">
      <c r="R2715">
        <v>68393</v>
      </c>
      <c r="S2715" t="str" cm="1">
        <f t="array" ref="S2715">_xlfn.IFS(
             (R2715&lt;10000),"&lt; 10,000",
    AND(R2715&gt;=10000, R2715&lt;30000),"10,000 - 30,000",
    AND(R2715&gt;=30000, R2715&lt;60000),"30,000 - 60,000",
             (R2715&gt;60000),"&gt; 60,000"
)</f>
        <v>&gt; 60,000</v>
      </c>
    </row>
    <row r="2716" spans="18:19" x14ac:dyDescent="0.2">
      <c r="R2716">
        <v>263320</v>
      </c>
      <c r="S2716" t="str" cm="1">
        <f t="array" ref="S2716">_xlfn.IFS(
             (R2716&lt;10000),"&lt; 10,000",
    AND(R2716&gt;=10000, R2716&lt;30000),"10,000 - 30,000",
    AND(R2716&gt;=30000, R2716&lt;60000),"30,000 - 60,000",
             (R2716&gt;60000),"&gt; 60,000"
)</f>
        <v>&gt; 60,000</v>
      </c>
    </row>
    <row r="2717" spans="18:19" x14ac:dyDescent="0.2">
      <c r="R2717">
        <v>192319</v>
      </c>
      <c r="S2717" t="str" cm="1">
        <f t="array" ref="S2717">_xlfn.IFS(
             (R2717&lt;10000),"&lt; 10,000",
    AND(R2717&gt;=10000, R2717&lt;30000),"10,000 - 30,000",
    AND(R2717&gt;=30000, R2717&lt;60000),"30,000 - 60,000",
             (R2717&gt;60000),"&gt; 60,000"
)</f>
        <v>&gt; 60,000</v>
      </c>
    </row>
    <row r="2718" spans="18:19" x14ac:dyDescent="0.2">
      <c r="R2718">
        <v>94648</v>
      </c>
      <c r="S2718" t="str" cm="1">
        <f t="array" ref="S2718">_xlfn.IFS(
             (R2718&lt;10000),"&lt; 10,000",
    AND(R2718&gt;=10000, R2718&lt;30000),"10,000 - 30,000",
    AND(R2718&gt;=30000, R2718&lt;60000),"30,000 - 60,000",
             (R2718&gt;60000),"&gt; 60,000"
)</f>
        <v>&gt; 60,000</v>
      </c>
    </row>
    <row r="2719" spans="18:19" x14ac:dyDescent="0.2">
      <c r="R2719">
        <v>3133</v>
      </c>
      <c r="S2719" t="str" cm="1">
        <f t="array" ref="S2719">_xlfn.IFS(
             (R2719&lt;10000),"&lt; 10,000",
    AND(R2719&gt;=10000, R2719&lt;30000),"10,000 - 30,000",
    AND(R2719&gt;=30000, R2719&lt;60000),"30,000 - 60,000",
             (R2719&gt;60000),"&gt; 60,000"
)</f>
        <v>&lt; 10,000</v>
      </c>
    </row>
    <row r="2720" spans="18:19" x14ac:dyDescent="0.2">
      <c r="R2720">
        <v>83042</v>
      </c>
      <c r="S2720" t="str" cm="1">
        <f t="array" ref="S2720">_xlfn.IFS(
             (R2720&lt;10000),"&lt; 10,000",
    AND(R2720&gt;=10000, R2720&lt;30000),"10,000 - 30,000",
    AND(R2720&gt;=30000, R2720&lt;60000),"30,000 - 60,000",
             (R2720&gt;60000),"&gt; 60,000"
)</f>
        <v>&gt; 60,000</v>
      </c>
    </row>
    <row r="2721" spans="18:19" x14ac:dyDescent="0.2">
      <c r="R2721">
        <v>130508</v>
      </c>
      <c r="S2721" t="str" cm="1">
        <f t="array" ref="S2721">_xlfn.IFS(
             (R2721&lt;10000),"&lt; 10,000",
    AND(R2721&gt;=10000, R2721&lt;30000),"10,000 - 30,000",
    AND(R2721&gt;=30000, R2721&lt;60000),"30,000 - 60,000",
             (R2721&gt;60000),"&gt; 60,000"
)</f>
        <v>&gt; 60,000</v>
      </c>
    </row>
    <row r="2722" spans="18:19" x14ac:dyDescent="0.2">
      <c r="R2722">
        <v>289423</v>
      </c>
      <c r="S2722" t="str" cm="1">
        <f t="array" ref="S2722">_xlfn.IFS(
             (R2722&lt;10000),"&lt; 10,000",
    AND(R2722&gt;=10000, R2722&lt;30000),"10,000 - 30,000",
    AND(R2722&gt;=30000, R2722&lt;60000),"30,000 - 60,000",
             (R2722&gt;60000),"&gt; 60,000"
)</f>
        <v>&gt; 60,000</v>
      </c>
    </row>
    <row r="2723" spans="18:19" x14ac:dyDescent="0.2">
      <c r="R2723">
        <v>276693</v>
      </c>
      <c r="S2723" t="str" cm="1">
        <f t="array" ref="S2723">_xlfn.IFS(
             (R2723&lt;10000),"&lt; 10,000",
    AND(R2723&gt;=10000, R2723&lt;30000),"10,000 - 30,000",
    AND(R2723&gt;=30000, R2723&lt;60000),"30,000 - 60,000",
             (R2723&gt;60000),"&gt; 60,000"
)</f>
        <v>&gt; 60,000</v>
      </c>
    </row>
    <row r="2724" spans="18:19" x14ac:dyDescent="0.2">
      <c r="R2724">
        <v>3243</v>
      </c>
      <c r="S2724" t="str" cm="1">
        <f t="array" ref="S2724">_xlfn.IFS(
             (R2724&lt;10000),"&lt; 10,000",
    AND(R2724&gt;=10000, R2724&lt;30000),"10,000 - 30,000",
    AND(R2724&gt;=30000, R2724&lt;60000),"30,000 - 60,000",
             (R2724&gt;60000),"&gt; 60,000"
)</f>
        <v>&lt; 10,000</v>
      </c>
    </row>
    <row r="2725" spans="18:19" x14ac:dyDescent="0.2">
      <c r="R2725">
        <v>92699</v>
      </c>
      <c r="S2725" t="str" cm="1">
        <f t="array" ref="S2725">_xlfn.IFS(
             (R2725&lt;10000),"&lt; 10,000",
    AND(R2725&gt;=10000, R2725&lt;30000),"10,000 - 30,000",
    AND(R2725&gt;=30000, R2725&lt;60000),"30,000 - 60,000",
             (R2725&gt;60000),"&gt; 60,000"
)</f>
        <v>&gt; 60,000</v>
      </c>
    </row>
    <row r="2726" spans="18:19" x14ac:dyDescent="0.2">
      <c r="R2726">
        <v>246588</v>
      </c>
      <c r="S2726" t="str" cm="1">
        <f t="array" ref="S2726">_xlfn.IFS(
             (R2726&lt;10000),"&lt; 10,000",
    AND(R2726&gt;=10000, R2726&lt;30000),"10,000 - 30,000",
    AND(R2726&gt;=30000, R2726&lt;60000),"30,000 - 60,000",
             (R2726&gt;60000),"&gt; 60,000"
)</f>
        <v>&gt; 60,000</v>
      </c>
    </row>
    <row r="2727" spans="18:19" x14ac:dyDescent="0.2">
      <c r="R2727">
        <v>43974</v>
      </c>
      <c r="S2727" t="str" cm="1">
        <f t="array" ref="S2727">_xlfn.IFS(
             (R2727&lt;10000),"&lt; 10,000",
    AND(R2727&gt;=10000, R2727&lt;30000),"10,000 - 30,000",
    AND(R2727&gt;=30000, R2727&lt;60000),"30,000 - 60,000",
             (R2727&gt;60000),"&gt; 60,000"
)</f>
        <v>30,000 - 60,000</v>
      </c>
    </row>
    <row r="2728" spans="18:19" x14ac:dyDescent="0.2">
      <c r="R2728">
        <v>165484</v>
      </c>
      <c r="S2728" t="str" cm="1">
        <f t="array" ref="S2728">_xlfn.IFS(
             (R2728&lt;10000),"&lt; 10,000",
    AND(R2728&gt;=10000, R2728&lt;30000),"10,000 - 30,000",
    AND(R2728&gt;=30000, R2728&lt;60000),"30,000 - 60,000",
             (R2728&gt;60000),"&gt; 60,000"
)</f>
        <v>&gt; 60,000</v>
      </c>
    </row>
    <row r="2729" spans="18:19" x14ac:dyDescent="0.2">
      <c r="R2729">
        <v>245094</v>
      </c>
      <c r="S2729" t="str" cm="1">
        <f t="array" ref="S2729">_xlfn.IFS(
             (R2729&lt;10000),"&lt; 10,000",
    AND(R2729&gt;=10000, R2729&lt;30000),"10,000 - 30,000",
    AND(R2729&gt;=30000, R2729&lt;60000),"30,000 - 60,000",
             (R2729&gt;60000),"&gt; 60,000"
)</f>
        <v>&gt; 60,000</v>
      </c>
    </row>
    <row r="2730" spans="18:19" x14ac:dyDescent="0.2">
      <c r="R2730">
        <v>88831</v>
      </c>
      <c r="S2730" t="str" cm="1">
        <f t="array" ref="S2730">_xlfn.IFS(
             (R2730&lt;10000),"&lt; 10,000",
    AND(R2730&gt;=10000, R2730&lt;30000),"10,000 - 30,000",
    AND(R2730&gt;=30000, R2730&lt;60000),"30,000 - 60,000",
             (R2730&gt;60000),"&gt; 60,000"
)</f>
        <v>&gt; 60,000</v>
      </c>
    </row>
    <row r="2731" spans="18:19" x14ac:dyDescent="0.2">
      <c r="R2731">
        <v>262760</v>
      </c>
      <c r="S2731" t="str" cm="1">
        <f t="array" ref="S2731">_xlfn.IFS(
             (R2731&lt;10000),"&lt; 10,000",
    AND(R2731&gt;=10000, R2731&lt;30000),"10,000 - 30,000",
    AND(R2731&gt;=30000, R2731&lt;60000),"30,000 - 60,000",
             (R2731&gt;60000),"&gt; 60,000"
)</f>
        <v>&gt; 60,000</v>
      </c>
    </row>
    <row r="2732" spans="18:19" x14ac:dyDescent="0.2">
      <c r="R2732">
        <v>123342</v>
      </c>
      <c r="S2732" t="str" cm="1">
        <f t="array" ref="S2732">_xlfn.IFS(
             (R2732&lt;10000),"&lt; 10,000",
    AND(R2732&gt;=10000, R2732&lt;30000),"10,000 - 30,000",
    AND(R2732&gt;=30000, R2732&lt;60000),"30,000 - 60,000",
             (R2732&gt;60000),"&gt; 60,000"
)</f>
        <v>&gt; 60,000</v>
      </c>
    </row>
    <row r="2733" spans="18:19" x14ac:dyDescent="0.2">
      <c r="R2733">
        <v>261959</v>
      </c>
      <c r="S2733" t="str" cm="1">
        <f t="array" ref="S2733">_xlfn.IFS(
             (R2733&lt;10000),"&lt; 10,000",
    AND(R2733&gt;=10000, R2733&lt;30000),"10,000 - 30,000",
    AND(R2733&gt;=30000, R2733&lt;60000),"30,000 - 60,000",
             (R2733&gt;60000),"&gt; 60,000"
)</f>
        <v>&gt; 60,000</v>
      </c>
    </row>
    <row r="2734" spans="18:19" x14ac:dyDescent="0.2">
      <c r="R2734">
        <v>273313</v>
      </c>
      <c r="S2734" t="str" cm="1">
        <f t="array" ref="S2734">_xlfn.IFS(
             (R2734&lt;10000),"&lt; 10,000",
    AND(R2734&gt;=10000, R2734&lt;30000),"10,000 - 30,000",
    AND(R2734&gt;=30000, R2734&lt;60000),"30,000 - 60,000",
             (R2734&gt;60000),"&gt; 60,000"
)</f>
        <v>&gt; 60,000</v>
      </c>
    </row>
    <row r="2735" spans="18:19" x14ac:dyDescent="0.2">
      <c r="R2735">
        <v>233511</v>
      </c>
      <c r="S2735" t="str" cm="1">
        <f t="array" ref="S2735">_xlfn.IFS(
             (R2735&lt;10000),"&lt; 10,000",
    AND(R2735&gt;=10000, R2735&lt;30000),"10,000 - 30,000",
    AND(R2735&gt;=30000, R2735&lt;60000),"30,000 - 60,000",
             (R2735&gt;60000),"&gt; 60,000"
)</f>
        <v>&gt; 60,000</v>
      </c>
    </row>
    <row r="2736" spans="18:19" x14ac:dyDescent="0.2">
      <c r="R2736">
        <v>80740</v>
      </c>
      <c r="S2736" t="str" cm="1">
        <f t="array" ref="S2736">_xlfn.IFS(
             (R2736&lt;10000),"&lt; 10,000",
    AND(R2736&gt;=10000, R2736&lt;30000),"10,000 - 30,000",
    AND(R2736&gt;=30000, R2736&lt;60000),"30,000 - 60,000",
             (R2736&gt;60000),"&gt; 60,000"
)</f>
        <v>&gt; 60,000</v>
      </c>
    </row>
    <row r="2737" spans="18:19" x14ac:dyDescent="0.2">
      <c r="R2737">
        <v>80337</v>
      </c>
      <c r="S2737" t="str" cm="1">
        <f t="array" ref="S2737">_xlfn.IFS(
             (R2737&lt;10000),"&lt; 10,000",
    AND(R2737&gt;=10000, R2737&lt;30000),"10,000 - 30,000",
    AND(R2737&gt;=30000, R2737&lt;60000),"30,000 - 60,000",
             (R2737&gt;60000),"&gt; 60,000"
)</f>
        <v>&gt; 60,000</v>
      </c>
    </row>
    <row r="2738" spans="18:19" x14ac:dyDescent="0.2">
      <c r="R2738">
        <v>90362</v>
      </c>
      <c r="S2738" t="str" cm="1">
        <f t="array" ref="S2738">_xlfn.IFS(
             (R2738&lt;10000),"&lt; 10,000",
    AND(R2738&gt;=10000, R2738&lt;30000),"10,000 - 30,000",
    AND(R2738&gt;=30000, R2738&lt;60000),"30,000 - 60,000",
             (R2738&gt;60000),"&gt; 60,000"
)</f>
        <v>&gt; 60,000</v>
      </c>
    </row>
    <row r="2739" spans="18:19" x14ac:dyDescent="0.2">
      <c r="R2739">
        <v>282395</v>
      </c>
      <c r="S2739" t="str" cm="1">
        <f t="array" ref="S2739">_xlfn.IFS(
             (R2739&lt;10000),"&lt; 10,000",
    AND(R2739&gt;=10000, R2739&lt;30000),"10,000 - 30,000",
    AND(R2739&gt;=30000, R2739&lt;60000),"30,000 - 60,000",
             (R2739&gt;60000),"&gt; 60,000"
)</f>
        <v>&gt; 60,000</v>
      </c>
    </row>
    <row r="2740" spans="18:19" x14ac:dyDescent="0.2">
      <c r="R2740">
        <v>195258</v>
      </c>
      <c r="S2740" t="str" cm="1">
        <f t="array" ref="S2740">_xlfn.IFS(
             (R2740&lt;10000),"&lt; 10,000",
    AND(R2740&gt;=10000, R2740&lt;30000),"10,000 - 30,000",
    AND(R2740&gt;=30000, R2740&lt;60000),"30,000 - 60,000",
             (R2740&gt;60000),"&gt; 60,000"
)</f>
        <v>&gt; 60,000</v>
      </c>
    </row>
    <row r="2741" spans="18:19" x14ac:dyDescent="0.2">
      <c r="R2741">
        <v>172373</v>
      </c>
      <c r="S2741" t="str" cm="1">
        <f t="array" ref="S2741">_xlfn.IFS(
             (R2741&lt;10000),"&lt; 10,000",
    AND(R2741&gt;=10000, R2741&lt;30000),"10,000 - 30,000",
    AND(R2741&gt;=30000, R2741&lt;60000),"30,000 - 60,000",
             (R2741&gt;60000),"&gt; 60,000"
)</f>
        <v>&gt; 60,000</v>
      </c>
    </row>
    <row r="2742" spans="18:19" x14ac:dyDescent="0.2">
      <c r="R2742">
        <v>246185</v>
      </c>
      <c r="S2742" t="str" cm="1">
        <f t="array" ref="S2742">_xlfn.IFS(
             (R2742&lt;10000),"&lt; 10,000",
    AND(R2742&gt;=10000, R2742&lt;30000),"10,000 - 30,000",
    AND(R2742&gt;=30000, R2742&lt;60000),"30,000 - 60,000",
             (R2742&gt;60000),"&gt; 60,000"
)</f>
        <v>&gt; 60,000</v>
      </c>
    </row>
    <row r="2743" spans="18:19" x14ac:dyDescent="0.2">
      <c r="R2743">
        <v>78952</v>
      </c>
      <c r="S2743" t="str" cm="1">
        <f t="array" ref="S2743">_xlfn.IFS(
             (R2743&lt;10000),"&lt; 10,000",
    AND(R2743&gt;=10000, R2743&lt;30000),"10,000 - 30,000",
    AND(R2743&gt;=30000, R2743&lt;60000),"30,000 - 60,000",
             (R2743&gt;60000),"&gt; 60,000"
)</f>
        <v>&gt; 60,000</v>
      </c>
    </row>
    <row r="2744" spans="18:19" x14ac:dyDescent="0.2">
      <c r="R2744">
        <v>172313</v>
      </c>
      <c r="S2744" t="str" cm="1">
        <f t="array" ref="S2744">_xlfn.IFS(
             (R2744&lt;10000),"&lt; 10,000",
    AND(R2744&gt;=10000, R2744&lt;30000),"10,000 - 30,000",
    AND(R2744&gt;=30000, R2744&lt;60000),"30,000 - 60,000",
             (R2744&gt;60000),"&gt; 60,000"
)</f>
        <v>&gt; 60,000</v>
      </c>
    </row>
    <row r="2745" spans="18:19" x14ac:dyDescent="0.2">
      <c r="R2745">
        <v>34649</v>
      </c>
      <c r="S2745" t="str" cm="1">
        <f t="array" ref="S2745">_xlfn.IFS(
             (R2745&lt;10000),"&lt; 10,000",
    AND(R2745&gt;=10000, R2745&lt;30000),"10,000 - 30,000",
    AND(R2745&gt;=30000, R2745&lt;60000),"30,000 - 60,000",
             (R2745&gt;60000),"&gt; 60,000"
)</f>
        <v>30,000 - 60,000</v>
      </c>
    </row>
    <row r="2746" spans="18:19" x14ac:dyDescent="0.2">
      <c r="R2746">
        <v>139871</v>
      </c>
      <c r="S2746" t="str" cm="1">
        <f t="array" ref="S2746">_xlfn.IFS(
             (R2746&lt;10000),"&lt; 10,000",
    AND(R2746&gt;=10000, R2746&lt;30000),"10,000 - 30,000",
    AND(R2746&gt;=30000, R2746&lt;60000),"30,000 - 60,000",
             (R2746&gt;60000),"&gt; 60,000"
)</f>
        <v>&gt; 60,000</v>
      </c>
    </row>
    <row r="2747" spans="18:19" x14ac:dyDescent="0.2">
      <c r="R2747">
        <v>272066</v>
      </c>
      <c r="S2747" t="str" cm="1">
        <f t="array" ref="S2747">_xlfn.IFS(
             (R2747&lt;10000),"&lt; 10,000",
    AND(R2747&gt;=10000, R2747&lt;30000),"10,000 - 30,000",
    AND(R2747&gt;=30000, R2747&lt;60000),"30,000 - 60,000",
             (R2747&gt;60000),"&gt; 60,000"
)</f>
        <v>&gt; 60,000</v>
      </c>
    </row>
    <row r="2748" spans="18:19" x14ac:dyDescent="0.2">
      <c r="R2748">
        <v>53192</v>
      </c>
      <c r="S2748" t="str" cm="1">
        <f t="array" ref="S2748">_xlfn.IFS(
             (R2748&lt;10000),"&lt; 10,000",
    AND(R2748&gt;=10000, R2748&lt;30000),"10,000 - 30,000",
    AND(R2748&gt;=30000, R2748&lt;60000),"30,000 - 60,000",
             (R2748&gt;60000),"&gt; 60,000"
)</f>
        <v>30,000 - 60,000</v>
      </c>
    </row>
    <row r="2749" spans="18:19" x14ac:dyDescent="0.2">
      <c r="R2749">
        <v>223180</v>
      </c>
      <c r="S2749" t="str" cm="1">
        <f t="array" ref="S2749">_xlfn.IFS(
             (R2749&lt;10000),"&lt; 10,000",
    AND(R2749&gt;=10000, R2749&lt;30000),"10,000 - 30,000",
    AND(R2749&gt;=30000, R2749&lt;60000),"30,000 - 60,000",
             (R2749&gt;60000),"&gt; 60,000"
)</f>
        <v>&gt; 60,000</v>
      </c>
    </row>
    <row r="2750" spans="18:19" x14ac:dyDescent="0.2">
      <c r="R2750">
        <v>156430</v>
      </c>
      <c r="S2750" t="str" cm="1">
        <f t="array" ref="S2750">_xlfn.IFS(
             (R2750&lt;10000),"&lt; 10,000",
    AND(R2750&gt;=10000, R2750&lt;30000),"10,000 - 30,000",
    AND(R2750&gt;=30000, R2750&lt;60000),"30,000 - 60,000",
             (R2750&gt;60000),"&gt; 60,000"
)</f>
        <v>&gt; 60,000</v>
      </c>
    </row>
    <row r="2751" spans="18:19" x14ac:dyDescent="0.2">
      <c r="R2751">
        <v>55653</v>
      </c>
      <c r="S2751" t="str" cm="1">
        <f t="array" ref="S2751">_xlfn.IFS(
             (R2751&lt;10000),"&lt; 10,000",
    AND(R2751&gt;=10000, R2751&lt;30000),"10,000 - 30,000",
    AND(R2751&gt;=30000, R2751&lt;60000),"30,000 - 60,000",
             (R2751&gt;60000),"&gt; 60,000"
)</f>
        <v>30,000 - 60,000</v>
      </c>
    </row>
    <row r="2752" spans="18:19" x14ac:dyDescent="0.2">
      <c r="R2752">
        <v>23686</v>
      </c>
      <c r="S2752" t="str" cm="1">
        <f t="array" ref="S2752">_xlfn.IFS(
             (R2752&lt;10000),"&lt; 10,000",
    AND(R2752&gt;=10000, R2752&lt;30000),"10,000 - 30,000",
    AND(R2752&gt;=30000, R2752&lt;60000),"30,000 - 60,000",
             (R2752&gt;60000),"&gt; 60,000"
)</f>
        <v>10,000 - 30,000</v>
      </c>
    </row>
    <row r="2753" spans="18:19" x14ac:dyDescent="0.2">
      <c r="R2753">
        <v>122799</v>
      </c>
      <c r="S2753" t="str" cm="1">
        <f t="array" ref="S2753">_xlfn.IFS(
             (R2753&lt;10000),"&lt; 10,000",
    AND(R2753&gt;=10000, R2753&lt;30000),"10,000 - 30,000",
    AND(R2753&gt;=30000, R2753&lt;60000),"30,000 - 60,000",
             (R2753&gt;60000),"&gt; 60,000"
)</f>
        <v>&gt; 60,000</v>
      </c>
    </row>
    <row r="2754" spans="18:19" x14ac:dyDescent="0.2">
      <c r="R2754">
        <v>40095</v>
      </c>
      <c r="S2754" t="str" cm="1">
        <f t="array" ref="S2754">_xlfn.IFS(
             (R2754&lt;10000),"&lt; 10,000",
    AND(R2754&gt;=10000, R2754&lt;30000),"10,000 - 30,000",
    AND(R2754&gt;=30000, R2754&lt;60000),"30,000 - 60,000",
             (R2754&gt;60000),"&gt; 60,000"
)</f>
        <v>30,000 - 60,000</v>
      </c>
    </row>
    <row r="2755" spans="18:19" x14ac:dyDescent="0.2">
      <c r="R2755">
        <v>129931</v>
      </c>
      <c r="S2755" t="str" cm="1">
        <f t="array" ref="S2755">_xlfn.IFS(
             (R2755&lt;10000),"&lt; 10,000",
    AND(R2755&gt;=10000, R2755&lt;30000),"10,000 - 30,000",
    AND(R2755&gt;=30000, R2755&lt;60000),"30,000 - 60,000",
             (R2755&gt;60000),"&gt; 60,000"
)</f>
        <v>&gt; 60,000</v>
      </c>
    </row>
    <row r="2756" spans="18:19" x14ac:dyDescent="0.2">
      <c r="R2756">
        <v>155049</v>
      </c>
      <c r="S2756" t="str" cm="1">
        <f t="array" ref="S2756">_xlfn.IFS(
             (R2756&lt;10000),"&lt; 10,000",
    AND(R2756&gt;=10000, R2756&lt;30000),"10,000 - 30,000",
    AND(R2756&gt;=30000, R2756&lt;60000),"30,000 - 60,000",
             (R2756&gt;60000),"&gt; 60,000"
)</f>
        <v>&gt; 60,000</v>
      </c>
    </row>
    <row r="2757" spans="18:19" x14ac:dyDescent="0.2">
      <c r="R2757">
        <v>134924</v>
      </c>
      <c r="S2757" t="str" cm="1">
        <f t="array" ref="S2757">_xlfn.IFS(
             (R2757&lt;10000),"&lt; 10,000",
    AND(R2757&gt;=10000, R2757&lt;30000),"10,000 - 30,000",
    AND(R2757&gt;=30000, R2757&lt;60000),"30,000 - 60,000",
             (R2757&gt;60000),"&gt; 60,000"
)</f>
        <v>&gt; 60,000</v>
      </c>
    </row>
    <row r="2758" spans="18:19" x14ac:dyDescent="0.2">
      <c r="R2758">
        <v>48622</v>
      </c>
      <c r="S2758" t="str" cm="1">
        <f t="array" ref="S2758">_xlfn.IFS(
             (R2758&lt;10000),"&lt; 10,000",
    AND(R2758&gt;=10000, R2758&lt;30000),"10,000 - 30,000",
    AND(R2758&gt;=30000, R2758&lt;60000),"30,000 - 60,000",
             (R2758&gt;60000),"&gt; 60,000"
)</f>
        <v>30,000 - 60,000</v>
      </c>
    </row>
    <row r="2759" spans="18:19" x14ac:dyDescent="0.2">
      <c r="R2759">
        <v>132424</v>
      </c>
      <c r="S2759" t="str" cm="1">
        <f t="array" ref="S2759">_xlfn.IFS(
             (R2759&lt;10000),"&lt; 10,000",
    AND(R2759&gt;=10000, R2759&lt;30000),"10,000 - 30,000",
    AND(R2759&gt;=30000, R2759&lt;60000),"30,000 - 60,000",
             (R2759&gt;60000),"&gt; 60,000"
)</f>
        <v>&gt; 60,000</v>
      </c>
    </row>
    <row r="2760" spans="18:19" x14ac:dyDescent="0.2">
      <c r="R2760">
        <v>97345</v>
      </c>
      <c r="S2760" t="str" cm="1">
        <f t="array" ref="S2760">_xlfn.IFS(
             (R2760&lt;10000),"&lt; 10,000",
    AND(R2760&gt;=10000, R2760&lt;30000),"10,000 - 30,000",
    AND(R2760&gt;=30000, R2760&lt;60000),"30,000 - 60,000",
             (R2760&gt;60000),"&gt; 60,000"
)</f>
        <v>&gt; 60,000</v>
      </c>
    </row>
    <row r="2761" spans="18:19" x14ac:dyDescent="0.2">
      <c r="R2761">
        <v>125586</v>
      </c>
      <c r="S2761" t="str" cm="1">
        <f t="array" ref="S2761">_xlfn.IFS(
             (R2761&lt;10000),"&lt; 10,000",
    AND(R2761&gt;=10000, R2761&lt;30000),"10,000 - 30,000",
    AND(R2761&gt;=30000, R2761&lt;60000),"30,000 - 60,000",
             (R2761&gt;60000),"&gt; 60,000"
)</f>
        <v>&gt; 60,000</v>
      </c>
    </row>
    <row r="2762" spans="18:19" x14ac:dyDescent="0.2">
      <c r="R2762">
        <v>45664</v>
      </c>
      <c r="S2762" t="str" cm="1">
        <f t="array" ref="S2762">_xlfn.IFS(
             (R2762&lt;10000),"&lt; 10,000",
    AND(R2762&gt;=10000, R2762&lt;30000),"10,000 - 30,000",
    AND(R2762&gt;=30000, R2762&lt;60000),"30,000 - 60,000",
             (R2762&gt;60000),"&gt; 60,000"
)</f>
        <v>30,000 - 60,000</v>
      </c>
    </row>
    <row r="2763" spans="18:19" x14ac:dyDescent="0.2">
      <c r="R2763">
        <v>259125</v>
      </c>
      <c r="S2763" t="str" cm="1">
        <f t="array" ref="S2763">_xlfn.IFS(
             (R2763&lt;10000),"&lt; 10,000",
    AND(R2763&gt;=10000, R2763&lt;30000),"10,000 - 30,000",
    AND(R2763&gt;=30000, R2763&lt;60000),"30,000 - 60,000",
             (R2763&gt;60000),"&gt; 60,000"
)</f>
        <v>&gt; 60,000</v>
      </c>
    </row>
    <row r="2764" spans="18:19" x14ac:dyDescent="0.2">
      <c r="R2764">
        <v>121836</v>
      </c>
      <c r="S2764" t="str" cm="1">
        <f t="array" ref="S2764">_xlfn.IFS(
             (R2764&lt;10000),"&lt; 10,000",
    AND(R2764&gt;=10000, R2764&lt;30000),"10,000 - 30,000",
    AND(R2764&gt;=30000, R2764&lt;60000),"30,000 - 60,000",
             (R2764&gt;60000),"&gt; 60,000"
)</f>
        <v>&gt; 60,000</v>
      </c>
    </row>
    <row r="2765" spans="18:19" x14ac:dyDescent="0.2">
      <c r="R2765">
        <v>130885</v>
      </c>
      <c r="S2765" t="str" cm="1">
        <f t="array" ref="S2765">_xlfn.IFS(
             (R2765&lt;10000),"&lt; 10,000",
    AND(R2765&gt;=10000, R2765&lt;30000),"10,000 - 30,000",
    AND(R2765&gt;=30000, R2765&lt;60000),"30,000 - 60,000",
             (R2765&gt;60000),"&gt; 60,000"
)</f>
        <v>&gt; 60,000</v>
      </c>
    </row>
    <row r="2766" spans="18:19" x14ac:dyDescent="0.2">
      <c r="R2766">
        <v>199460</v>
      </c>
      <c r="S2766" t="str" cm="1">
        <f t="array" ref="S2766">_xlfn.IFS(
             (R2766&lt;10000),"&lt; 10,000",
    AND(R2766&gt;=10000, R2766&lt;30000),"10,000 - 30,000",
    AND(R2766&gt;=30000, R2766&lt;60000),"30,000 - 60,000",
             (R2766&gt;60000),"&gt; 60,000"
)</f>
        <v>&gt; 60,000</v>
      </c>
    </row>
    <row r="2767" spans="18:19" x14ac:dyDescent="0.2">
      <c r="R2767">
        <v>194077</v>
      </c>
      <c r="S2767" t="str" cm="1">
        <f t="array" ref="S2767">_xlfn.IFS(
             (R2767&lt;10000),"&lt; 10,000",
    AND(R2767&gt;=10000, R2767&lt;30000),"10,000 - 30,000",
    AND(R2767&gt;=30000, R2767&lt;60000),"30,000 - 60,000",
             (R2767&gt;60000),"&gt; 60,000"
)</f>
        <v>&gt; 60,000</v>
      </c>
    </row>
    <row r="2768" spans="18:19" x14ac:dyDescent="0.2">
      <c r="R2768">
        <v>100576</v>
      </c>
      <c r="S2768" t="str" cm="1">
        <f t="array" ref="S2768">_xlfn.IFS(
             (R2768&lt;10000),"&lt; 10,000",
    AND(R2768&gt;=10000, R2768&lt;30000),"10,000 - 30,000",
    AND(R2768&gt;=30000, R2768&lt;60000),"30,000 - 60,000",
             (R2768&gt;60000),"&gt; 60,000"
)</f>
        <v>&gt; 60,000</v>
      </c>
    </row>
    <row r="2769" spans="18:19" x14ac:dyDescent="0.2">
      <c r="R2769">
        <v>60030</v>
      </c>
      <c r="S2769" t="str" cm="1">
        <f t="array" ref="S2769">_xlfn.IFS(
             (R2769&lt;10000),"&lt; 10,000",
    AND(R2769&gt;=10000, R2769&lt;30000),"10,000 - 30,000",
    AND(R2769&gt;=30000, R2769&lt;60000),"30,000 - 60,000",
             (R2769&gt;60000),"&gt; 60,000"
)</f>
        <v>&gt; 60,000</v>
      </c>
    </row>
    <row r="2770" spans="18:19" x14ac:dyDescent="0.2">
      <c r="R2770">
        <v>1204</v>
      </c>
      <c r="S2770" t="str" cm="1">
        <f t="array" ref="S2770">_xlfn.IFS(
             (R2770&lt;10000),"&lt; 10,000",
    AND(R2770&gt;=10000, R2770&lt;30000),"10,000 - 30,000",
    AND(R2770&gt;=30000, R2770&lt;60000),"30,000 - 60,000",
             (R2770&gt;60000),"&gt; 60,000"
)</f>
        <v>&lt; 10,000</v>
      </c>
    </row>
    <row r="2771" spans="18:19" x14ac:dyDescent="0.2">
      <c r="R2771">
        <v>117550</v>
      </c>
      <c r="S2771" t="str" cm="1">
        <f t="array" ref="S2771">_xlfn.IFS(
             (R2771&lt;10000),"&lt; 10,000",
    AND(R2771&gt;=10000, R2771&lt;30000),"10,000 - 30,000",
    AND(R2771&gt;=30000, R2771&lt;60000),"30,000 - 60,000",
             (R2771&gt;60000),"&gt; 60,000"
)</f>
        <v>&gt; 60,000</v>
      </c>
    </row>
    <row r="2772" spans="18:19" x14ac:dyDescent="0.2">
      <c r="R2772">
        <v>108983</v>
      </c>
      <c r="S2772" t="str" cm="1">
        <f t="array" ref="S2772">_xlfn.IFS(
             (R2772&lt;10000),"&lt; 10,000",
    AND(R2772&gt;=10000, R2772&lt;30000),"10,000 - 30,000",
    AND(R2772&gt;=30000, R2772&lt;60000),"30,000 - 60,000",
             (R2772&gt;60000),"&gt; 60,000"
)</f>
        <v>&gt; 60,000</v>
      </c>
    </row>
    <row r="2773" spans="18:19" x14ac:dyDescent="0.2">
      <c r="R2773">
        <v>127711</v>
      </c>
      <c r="S2773" t="str" cm="1">
        <f t="array" ref="S2773">_xlfn.IFS(
             (R2773&lt;10000),"&lt; 10,000",
    AND(R2773&gt;=10000, R2773&lt;30000),"10,000 - 30,000",
    AND(R2773&gt;=30000, R2773&lt;60000),"30,000 - 60,000",
             (R2773&gt;60000),"&gt; 60,000"
)</f>
        <v>&gt; 60,000</v>
      </c>
    </row>
    <row r="2774" spans="18:19" x14ac:dyDescent="0.2">
      <c r="R2774">
        <v>212191</v>
      </c>
      <c r="S2774" t="str" cm="1">
        <f t="array" ref="S2774">_xlfn.IFS(
             (R2774&lt;10000),"&lt; 10,000",
    AND(R2774&gt;=10000, R2774&lt;30000),"10,000 - 30,000",
    AND(R2774&gt;=30000, R2774&lt;60000),"30,000 - 60,000",
             (R2774&gt;60000),"&gt; 60,000"
)</f>
        <v>&gt; 60,000</v>
      </c>
    </row>
    <row r="2775" spans="18:19" x14ac:dyDescent="0.2">
      <c r="R2775">
        <v>224898</v>
      </c>
      <c r="S2775" t="str" cm="1">
        <f t="array" ref="S2775">_xlfn.IFS(
             (R2775&lt;10000),"&lt; 10,000",
    AND(R2775&gt;=10000, R2775&lt;30000),"10,000 - 30,000",
    AND(R2775&gt;=30000, R2775&lt;60000),"30,000 - 60,000",
             (R2775&gt;60000),"&gt; 60,000"
)</f>
        <v>&gt; 60,000</v>
      </c>
    </row>
    <row r="2776" spans="18:19" x14ac:dyDescent="0.2">
      <c r="R2776">
        <v>123083</v>
      </c>
      <c r="S2776" t="str" cm="1">
        <f t="array" ref="S2776">_xlfn.IFS(
             (R2776&lt;10000),"&lt; 10,000",
    AND(R2776&gt;=10000, R2776&lt;30000),"10,000 - 30,000",
    AND(R2776&gt;=30000, R2776&lt;60000),"30,000 - 60,000",
             (R2776&gt;60000),"&gt; 60,000"
)</f>
        <v>&gt; 60,000</v>
      </c>
    </row>
    <row r="2777" spans="18:19" x14ac:dyDescent="0.2">
      <c r="R2777">
        <v>177872</v>
      </c>
      <c r="S2777" t="str" cm="1">
        <f t="array" ref="S2777">_xlfn.IFS(
             (R2777&lt;10000),"&lt; 10,000",
    AND(R2777&gt;=10000, R2777&lt;30000),"10,000 - 30,000",
    AND(R2777&gt;=30000, R2777&lt;60000),"30,000 - 60,000",
             (R2777&gt;60000),"&gt; 60,000"
)</f>
        <v>&gt; 60,000</v>
      </c>
    </row>
    <row r="2778" spans="18:19" x14ac:dyDescent="0.2">
      <c r="R2778">
        <v>295322</v>
      </c>
      <c r="S2778" t="str" cm="1">
        <f t="array" ref="S2778">_xlfn.IFS(
             (R2778&lt;10000),"&lt; 10,000",
    AND(R2778&gt;=10000, R2778&lt;30000),"10,000 - 30,000",
    AND(R2778&gt;=30000, R2778&lt;60000),"30,000 - 60,000",
             (R2778&gt;60000),"&gt; 60,000"
)</f>
        <v>&gt; 60,000</v>
      </c>
    </row>
    <row r="2779" spans="18:19" x14ac:dyDescent="0.2">
      <c r="R2779">
        <v>210734</v>
      </c>
      <c r="S2779" t="str" cm="1">
        <f t="array" ref="S2779">_xlfn.IFS(
             (R2779&lt;10000),"&lt; 10,000",
    AND(R2779&gt;=10000, R2779&lt;30000),"10,000 - 30,000",
    AND(R2779&gt;=30000, R2779&lt;60000),"30,000 - 60,000",
             (R2779&gt;60000),"&gt; 60,000"
)</f>
        <v>&gt; 60,000</v>
      </c>
    </row>
    <row r="2780" spans="18:19" x14ac:dyDescent="0.2">
      <c r="R2780">
        <v>194179</v>
      </c>
      <c r="S2780" t="str" cm="1">
        <f t="array" ref="S2780">_xlfn.IFS(
             (R2780&lt;10000),"&lt; 10,000",
    AND(R2780&gt;=10000, R2780&lt;30000),"10,000 - 30,000",
    AND(R2780&gt;=30000, R2780&lt;60000),"30,000 - 60,000",
             (R2780&gt;60000),"&gt; 60,000"
)</f>
        <v>&gt; 60,000</v>
      </c>
    </row>
    <row r="2781" spans="18:19" x14ac:dyDescent="0.2">
      <c r="R2781">
        <v>23752</v>
      </c>
      <c r="S2781" t="str" cm="1">
        <f t="array" ref="S2781">_xlfn.IFS(
             (R2781&lt;10000),"&lt; 10,000",
    AND(R2781&gt;=10000, R2781&lt;30000),"10,000 - 30,000",
    AND(R2781&gt;=30000, R2781&lt;60000),"30,000 - 60,000",
             (R2781&gt;60000),"&gt; 60,000"
)</f>
        <v>10,000 - 30,000</v>
      </c>
    </row>
    <row r="2782" spans="18:19" x14ac:dyDescent="0.2">
      <c r="R2782">
        <v>239683</v>
      </c>
      <c r="S2782" t="str" cm="1">
        <f t="array" ref="S2782">_xlfn.IFS(
             (R2782&lt;10000),"&lt; 10,000",
    AND(R2782&gt;=10000, R2782&lt;30000),"10,000 - 30,000",
    AND(R2782&gt;=30000, R2782&lt;60000),"30,000 - 60,000",
             (R2782&gt;60000),"&gt; 60,000"
)</f>
        <v>&gt; 60,000</v>
      </c>
    </row>
    <row r="2783" spans="18:19" x14ac:dyDescent="0.2">
      <c r="R2783">
        <v>3593</v>
      </c>
      <c r="S2783" t="str" cm="1">
        <f t="array" ref="S2783">_xlfn.IFS(
             (R2783&lt;10000),"&lt; 10,000",
    AND(R2783&gt;=10000, R2783&lt;30000),"10,000 - 30,000",
    AND(R2783&gt;=30000, R2783&lt;60000),"30,000 - 60,000",
             (R2783&gt;60000),"&gt; 60,000"
)</f>
        <v>&lt; 10,000</v>
      </c>
    </row>
    <row r="2784" spans="18:19" x14ac:dyDescent="0.2">
      <c r="R2784">
        <v>41749</v>
      </c>
      <c r="S2784" t="str" cm="1">
        <f t="array" ref="S2784">_xlfn.IFS(
             (R2784&lt;10000),"&lt; 10,000",
    AND(R2784&gt;=10000, R2784&lt;30000),"10,000 - 30,000",
    AND(R2784&gt;=30000, R2784&lt;60000),"30,000 - 60,000",
             (R2784&gt;60000),"&gt; 60,000"
)</f>
        <v>30,000 - 60,000</v>
      </c>
    </row>
    <row r="2785" spans="18:19" x14ac:dyDescent="0.2">
      <c r="R2785">
        <v>215636</v>
      </c>
      <c r="S2785" t="str" cm="1">
        <f t="array" ref="S2785">_xlfn.IFS(
             (R2785&lt;10000),"&lt; 10,000",
    AND(R2785&gt;=10000, R2785&lt;30000),"10,000 - 30,000",
    AND(R2785&gt;=30000, R2785&lt;60000),"30,000 - 60,000",
             (R2785&gt;60000),"&gt; 60,000"
)</f>
        <v>&gt; 60,000</v>
      </c>
    </row>
    <row r="2786" spans="18:19" x14ac:dyDescent="0.2">
      <c r="R2786">
        <v>276638</v>
      </c>
      <c r="S2786" t="str" cm="1">
        <f t="array" ref="S2786">_xlfn.IFS(
             (R2786&lt;10000),"&lt; 10,000",
    AND(R2786&gt;=10000, R2786&lt;30000),"10,000 - 30,000",
    AND(R2786&gt;=30000, R2786&lt;60000),"30,000 - 60,000",
             (R2786&gt;60000),"&gt; 60,000"
)</f>
        <v>&gt; 60,000</v>
      </c>
    </row>
    <row r="2787" spans="18:19" x14ac:dyDescent="0.2">
      <c r="R2787">
        <v>83835</v>
      </c>
      <c r="S2787" t="str" cm="1">
        <f t="array" ref="S2787">_xlfn.IFS(
             (R2787&lt;10000),"&lt; 10,000",
    AND(R2787&gt;=10000, R2787&lt;30000),"10,000 - 30,000",
    AND(R2787&gt;=30000, R2787&lt;60000),"30,000 - 60,000",
             (R2787&gt;60000),"&gt; 60,000"
)</f>
        <v>&gt; 60,000</v>
      </c>
    </row>
    <row r="2788" spans="18:19" x14ac:dyDescent="0.2">
      <c r="R2788">
        <v>129239</v>
      </c>
      <c r="S2788" t="str" cm="1">
        <f t="array" ref="S2788">_xlfn.IFS(
             (R2788&lt;10000),"&lt; 10,000",
    AND(R2788&gt;=10000, R2788&lt;30000),"10,000 - 30,000",
    AND(R2788&gt;=30000, R2788&lt;60000),"30,000 - 60,000",
             (R2788&gt;60000),"&gt; 60,000"
)</f>
        <v>&gt; 60,000</v>
      </c>
    </row>
    <row r="2789" spans="18:19" x14ac:dyDescent="0.2">
      <c r="R2789">
        <v>108808</v>
      </c>
      <c r="S2789" t="str" cm="1">
        <f t="array" ref="S2789">_xlfn.IFS(
             (R2789&lt;10000),"&lt; 10,000",
    AND(R2789&gt;=10000, R2789&lt;30000),"10,000 - 30,000",
    AND(R2789&gt;=30000, R2789&lt;60000),"30,000 - 60,000",
             (R2789&gt;60000),"&gt; 60,000"
)</f>
        <v>&gt; 60,000</v>
      </c>
    </row>
    <row r="2790" spans="18:19" x14ac:dyDescent="0.2">
      <c r="R2790">
        <v>260652</v>
      </c>
      <c r="S2790" t="str" cm="1">
        <f t="array" ref="S2790">_xlfn.IFS(
             (R2790&lt;10000),"&lt; 10,000",
    AND(R2790&gt;=10000, R2790&lt;30000),"10,000 - 30,000",
    AND(R2790&gt;=30000, R2790&lt;60000),"30,000 - 60,000",
             (R2790&gt;60000),"&gt; 60,000"
)</f>
        <v>&gt; 60,000</v>
      </c>
    </row>
    <row r="2791" spans="18:19" x14ac:dyDescent="0.2">
      <c r="R2791">
        <v>297999</v>
      </c>
      <c r="S2791" t="str" cm="1">
        <f t="array" ref="S2791">_xlfn.IFS(
             (R2791&lt;10000),"&lt; 10,000",
    AND(R2791&gt;=10000, R2791&lt;30000),"10,000 - 30,000",
    AND(R2791&gt;=30000, R2791&lt;60000),"30,000 - 60,000",
             (R2791&gt;60000),"&gt; 60,000"
)</f>
        <v>&gt; 60,000</v>
      </c>
    </row>
    <row r="2792" spans="18:19" x14ac:dyDescent="0.2">
      <c r="R2792">
        <v>260053</v>
      </c>
      <c r="S2792" t="str" cm="1">
        <f t="array" ref="S2792">_xlfn.IFS(
             (R2792&lt;10000),"&lt; 10,000",
    AND(R2792&gt;=10000, R2792&lt;30000),"10,000 - 30,000",
    AND(R2792&gt;=30000, R2792&lt;60000),"30,000 - 60,000",
             (R2792&gt;60000),"&gt; 60,000"
)</f>
        <v>&gt; 60,000</v>
      </c>
    </row>
    <row r="2793" spans="18:19" x14ac:dyDescent="0.2">
      <c r="R2793">
        <v>219203</v>
      </c>
      <c r="S2793" t="str" cm="1">
        <f t="array" ref="S2793">_xlfn.IFS(
             (R2793&lt;10000),"&lt; 10,000",
    AND(R2793&gt;=10000, R2793&lt;30000),"10,000 - 30,000",
    AND(R2793&gt;=30000, R2793&lt;60000),"30,000 - 60,000",
             (R2793&gt;60000),"&gt; 60,000"
)</f>
        <v>&gt; 60,000</v>
      </c>
    </row>
    <row r="2794" spans="18:19" x14ac:dyDescent="0.2">
      <c r="R2794">
        <v>147300</v>
      </c>
      <c r="S2794" t="str" cm="1">
        <f t="array" ref="S2794">_xlfn.IFS(
             (R2794&lt;10000),"&lt; 10,000",
    AND(R2794&gt;=10000, R2794&lt;30000),"10,000 - 30,000",
    AND(R2794&gt;=30000, R2794&lt;60000),"30,000 - 60,000",
             (R2794&gt;60000),"&gt; 60,000"
)</f>
        <v>&gt; 60,000</v>
      </c>
    </row>
    <row r="2795" spans="18:19" x14ac:dyDescent="0.2">
      <c r="R2795">
        <v>8147</v>
      </c>
      <c r="S2795" t="str" cm="1">
        <f t="array" ref="S2795">_xlfn.IFS(
             (R2795&lt;10000),"&lt; 10,000",
    AND(R2795&gt;=10000, R2795&lt;30000),"10,000 - 30,000",
    AND(R2795&gt;=30000, R2795&lt;60000),"30,000 - 60,000",
             (R2795&gt;60000),"&gt; 60,000"
)</f>
        <v>&lt; 10,000</v>
      </c>
    </row>
    <row r="2796" spans="18:19" x14ac:dyDescent="0.2">
      <c r="R2796">
        <v>199749</v>
      </c>
      <c r="S2796" t="str" cm="1">
        <f t="array" ref="S2796">_xlfn.IFS(
             (R2796&lt;10000),"&lt; 10,000",
    AND(R2796&gt;=10000, R2796&lt;30000),"10,000 - 30,000",
    AND(R2796&gt;=30000, R2796&lt;60000),"30,000 - 60,000",
             (R2796&gt;60000),"&gt; 60,000"
)</f>
        <v>&gt; 60,000</v>
      </c>
    </row>
    <row r="2797" spans="18:19" x14ac:dyDescent="0.2">
      <c r="R2797">
        <v>53830</v>
      </c>
      <c r="S2797" t="str" cm="1">
        <f t="array" ref="S2797">_xlfn.IFS(
             (R2797&lt;10000),"&lt; 10,000",
    AND(R2797&gt;=10000, R2797&lt;30000),"10,000 - 30,000",
    AND(R2797&gt;=30000, R2797&lt;60000),"30,000 - 60,000",
             (R2797&gt;60000),"&gt; 60,000"
)</f>
        <v>30,000 - 60,000</v>
      </c>
    </row>
    <row r="2798" spans="18:19" x14ac:dyDescent="0.2">
      <c r="R2798">
        <v>231470</v>
      </c>
      <c r="S2798" t="str" cm="1">
        <f t="array" ref="S2798">_xlfn.IFS(
             (R2798&lt;10000),"&lt; 10,000",
    AND(R2798&gt;=10000, R2798&lt;30000),"10,000 - 30,000",
    AND(R2798&gt;=30000, R2798&lt;60000),"30,000 - 60,000",
             (R2798&gt;60000),"&gt; 60,000"
)</f>
        <v>&gt; 60,000</v>
      </c>
    </row>
    <row r="2799" spans="18:19" x14ac:dyDescent="0.2">
      <c r="R2799">
        <v>135920</v>
      </c>
      <c r="S2799" t="str" cm="1">
        <f t="array" ref="S2799">_xlfn.IFS(
             (R2799&lt;10000),"&lt; 10,000",
    AND(R2799&gt;=10000, R2799&lt;30000),"10,000 - 30,000",
    AND(R2799&gt;=30000, R2799&lt;60000),"30,000 - 60,000",
             (R2799&gt;60000),"&gt; 60,000"
)</f>
        <v>&gt; 60,000</v>
      </c>
    </row>
    <row r="2800" spans="18:19" x14ac:dyDescent="0.2">
      <c r="R2800">
        <v>57645</v>
      </c>
      <c r="S2800" t="str" cm="1">
        <f t="array" ref="S2800">_xlfn.IFS(
             (R2800&lt;10000),"&lt; 10,000",
    AND(R2800&gt;=10000, R2800&lt;30000),"10,000 - 30,000",
    AND(R2800&gt;=30000, R2800&lt;60000),"30,000 - 60,000",
             (R2800&gt;60000),"&gt; 60,000"
)</f>
        <v>30,000 - 60,000</v>
      </c>
    </row>
    <row r="2801" spans="18:19" x14ac:dyDescent="0.2">
      <c r="R2801">
        <v>113334</v>
      </c>
      <c r="S2801" t="str" cm="1">
        <f t="array" ref="S2801">_xlfn.IFS(
             (R2801&lt;10000),"&lt; 10,000",
    AND(R2801&gt;=10000, R2801&lt;30000),"10,000 - 30,000",
    AND(R2801&gt;=30000, R2801&lt;60000),"30,000 - 60,000",
             (R2801&gt;60000),"&gt; 60,000"
)</f>
        <v>&gt; 60,000</v>
      </c>
    </row>
    <row r="2802" spans="18:19" x14ac:dyDescent="0.2">
      <c r="R2802">
        <v>297911</v>
      </c>
      <c r="S2802" t="str" cm="1">
        <f t="array" ref="S2802">_xlfn.IFS(
             (R2802&lt;10000),"&lt; 10,000",
    AND(R2802&gt;=10000, R2802&lt;30000),"10,000 - 30,000",
    AND(R2802&gt;=30000, R2802&lt;60000),"30,000 - 60,000",
             (R2802&gt;60000),"&gt; 60,000"
)</f>
        <v>&gt; 60,000</v>
      </c>
    </row>
    <row r="2803" spans="18:19" x14ac:dyDescent="0.2">
      <c r="R2803">
        <v>4408</v>
      </c>
      <c r="S2803" t="str" cm="1">
        <f t="array" ref="S2803">_xlfn.IFS(
             (R2803&lt;10000),"&lt; 10,000",
    AND(R2803&gt;=10000, R2803&lt;30000),"10,000 - 30,000",
    AND(R2803&gt;=30000, R2803&lt;60000),"30,000 - 60,000",
             (R2803&gt;60000),"&gt; 60,000"
)</f>
        <v>&lt; 10,000</v>
      </c>
    </row>
    <row r="2804" spans="18:19" x14ac:dyDescent="0.2">
      <c r="R2804">
        <v>61514</v>
      </c>
      <c r="S2804" t="str" cm="1">
        <f t="array" ref="S2804">_xlfn.IFS(
             (R2804&lt;10000),"&lt; 10,000",
    AND(R2804&gt;=10000, R2804&lt;30000),"10,000 - 30,000",
    AND(R2804&gt;=30000, R2804&lt;60000),"30,000 - 60,000",
             (R2804&gt;60000),"&gt; 60,000"
)</f>
        <v>&gt; 60,000</v>
      </c>
    </row>
    <row r="2805" spans="18:19" x14ac:dyDescent="0.2">
      <c r="R2805">
        <v>265957</v>
      </c>
      <c r="S2805" t="str" cm="1">
        <f t="array" ref="S2805">_xlfn.IFS(
             (R2805&lt;10000),"&lt; 10,000",
    AND(R2805&gt;=10000, R2805&lt;30000),"10,000 - 30,000",
    AND(R2805&gt;=30000, R2805&lt;60000),"30,000 - 60,000",
             (R2805&gt;60000),"&gt; 60,000"
)</f>
        <v>&gt; 60,000</v>
      </c>
    </row>
    <row r="2806" spans="18:19" x14ac:dyDescent="0.2">
      <c r="R2806">
        <v>187571</v>
      </c>
      <c r="S2806" t="str" cm="1">
        <f t="array" ref="S2806">_xlfn.IFS(
             (R2806&lt;10000),"&lt; 10,000",
    AND(R2806&gt;=10000, R2806&lt;30000),"10,000 - 30,000",
    AND(R2806&gt;=30000, R2806&lt;60000),"30,000 - 60,000",
             (R2806&gt;60000),"&gt; 60,000"
)</f>
        <v>&gt; 60,000</v>
      </c>
    </row>
    <row r="2807" spans="18:19" x14ac:dyDescent="0.2">
      <c r="R2807">
        <v>99441</v>
      </c>
      <c r="S2807" t="str" cm="1">
        <f t="array" ref="S2807">_xlfn.IFS(
             (R2807&lt;10000),"&lt; 10,000",
    AND(R2807&gt;=10000, R2807&lt;30000),"10,000 - 30,000",
    AND(R2807&gt;=30000, R2807&lt;60000),"30,000 - 60,000",
             (R2807&gt;60000),"&gt; 60,000"
)</f>
        <v>&gt; 60,000</v>
      </c>
    </row>
    <row r="2808" spans="18:19" x14ac:dyDescent="0.2">
      <c r="R2808">
        <v>241741</v>
      </c>
      <c r="S2808" t="str" cm="1">
        <f t="array" ref="S2808">_xlfn.IFS(
             (R2808&lt;10000),"&lt; 10,000",
    AND(R2808&gt;=10000, R2808&lt;30000),"10,000 - 30,000",
    AND(R2808&gt;=30000, R2808&lt;60000),"30,000 - 60,000",
             (R2808&gt;60000),"&gt; 60,000"
)</f>
        <v>&gt; 60,000</v>
      </c>
    </row>
    <row r="2809" spans="18:19" x14ac:dyDescent="0.2">
      <c r="R2809">
        <v>288161</v>
      </c>
      <c r="S2809" t="str" cm="1">
        <f t="array" ref="S2809">_xlfn.IFS(
             (R2809&lt;10000),"&lt; 10,000",
    AND(R2809&gt;=10000, R2809&lt;30000),"10,000 - 30,000",
    AND(R2809&gt;=30000, R2809&lt;60000),"30,000 - 60,000",
             (R2809&gt;60000),"&gt; 60,000"
)</f>
        <v>&gt; 60,000</v>
      </c>
    </row>
    <row r="2810" spans="18:19" x14ac:dyDescent="0.2">
      <c r="R2810">
        <v>223845</v>
      </c>
      <c r="S2810" t="str" cm="1">
        <f t="array" ref="S2810">_xlfn.IFS(
             (R2810&lt;10000),"&lt; 10,000",
    AND(R2810&gt;=10000, R2810&lt;30000),"10,000 - 30,000",
    AND(R2810&gt;=30000, R2810&lt;60000),"30,000 - 60,000",
             (R2810&gt;60000),"&gt; 60,000"
)</f>
        <v>&gt; 60,000</v>
      </c>
    </row>
    <row r="2811" spans="18:19" x14ac:dyDescent="0.2">
      <c r="R2811">
        <v>256501</v>
      </c>
      <c r="S2811" t="str" cm="1">
        <f t="array" ref="S2811">_xlfn.IFS(
             (R2811&lt;10000),"&lt; 10,000",
    AND(R2811&gt;=10000, R2811&lt;30000),"10,000 - 30,000",
    AND(R2811&gt;=30000, R2811&lt;60000),"30,000 - 60,000",
             (R2811&gt;60000),"&gt; 60,000"
)</f>
        <v>&gt; 60,000</v>
      </c>
    </row>
    <row r="2812" spans="18:19" x14ac:dyDescent="0.2">
      <c r="R2812">
        <v>267839</v>
      </c>
      <c r="S2812" t="str" cm="1">
        <f t="array" ref="S2812">_xlfn.IFS(
             (R2812&lt;10000),"&lt; 10,000",
    AND(R2812&gt;=10000, R2812&lt;30000),"10,000 - 30,000",
    AND(R2812&gt;=30000, R2812&lt;60000),"30,000 - 60,000",
             (R2812&gt;60000),"&gt; 60,000"
)</f>
        <v>&gt; 60,000</v>
      </c>
    </row>
    <row r="2813" spans="18:19" x14ac:dyDescent="0.2">
      <c r="R2813">
        <v>170924</v>
      </c>
      <c r="S2813" t="str" cm="1">
        <f t="array" ref="S2813">_xlfn.IFS(
             (R2813&lt;10000),"&lt; 10,000",
    AND(R2813&gt;=10000, R2813&lt;30000),"10,000 - 30,000",
    AND(R2813&gt;=30000, R2813&lt;60000),"30,000 - 60,000",
             (R2813&gt;60000),"&gt; 60,000"
)</f>
        <v>&gt; 60,000</v>
      </c>
    </row>
    <row r="2814" spans="18:19" x14ac:dyDescent="0.2">
      <c r="R2814">
        <v>106652</v>
      </c>
      <c r="S2814" t="str" cm="1">
        <f t="array" ref="S2814">_xlfn.IFS(
             (R2814&lt;10000),"&lt; 10,000",
    AND(R2814&gt;=10000, R2814&lt;30000),"10,000 - 30,000",
    AND(R2814&gt;=30000, R2814&lt;60000),"30,000 - 60,000",
             (R2814&gt;60000),"&gt; 60,000"
)</f>
        <v>&gt; 60,000</v>
      </c>
    </row>
    <row r="2815" spans="18:19" x14ac:dyDescent="0.2">
      <c r="R2815">
        <v>192750</v>
      </c>
      <c r="S2815" t="str" cm="1">
        <f t="array" ref="S2815">_xlfn.IFS(
             (R2815&lt;10000),"&lt; 10,000",
    AND(R2815&gt;=10000, R2815&lt;30000),"10,000 - 30,000",
    AND(R2815&gt;=30000, R2815&lt;60000),"30,000 - 60,000",
             (R2815&gt;60000),"&gt; 60,000"
)</f>
        <v>&gt; 60,000</v>
      </c>
    </row>
    <row r="2816" spans="18:19" x14ac:dyDescent="0.2">
      <c r="R2816">
        <v>176460</v>
      </c>
      <c r="S2816" t="str" cm="1">
        <f t="array" ref="S2816">_xlfn.IFS(
             (R2816&lt;10000),"&lt; 10,000",
    AND(R2816&gt;=10000, R2816&lt;30000),"10,000 - 30,000",
    AND(R2816&gt;=30000, R2816&lt;60000),"30,000 - 60,000",
             (R2816&gt;60000),"&gt; 60,000"
)</f>
        <v>&gt; 60,000</v>
      </c>
    </row>
    <row r="2817" spans="18:19" x14ac:dyDescent="0.2">
      <c r="R2817">
        <v>57669</v>
      </c>
      <c r="S2817" t="str" cm="1">
        <f t="array" ref="S2817">_xlfn.IFS(
             (R2817&lt;10000),"&lt; 10,000",
    AND(R2817&gt;=10000, R2817&lt;30000),"10,000 - 30,000",
    AND(R2817&gt;=30000, R2817&lt;60000),"30,000 - 60,000",
             (R2817&gt;60000),"&gt; 60,000"
)</f>
        <v>30,000 - 60,000</v>
      </c>
    </row>
    <row r="2818" spans="18:19" x14ac:dyDescent="0.2">
      <c r="R2818">
        <v>292057</v>
      </c>
      <c r="S2818" t="str" cm="1">
        <f t="array" ref="S2818">_xlfn.IFS(
             (R2818&lt;10000),"&lt; 10,000",
    AND(R2818&gt;=10000, R2818&lt;30000),"10,000 - 30,000",
    AND(R2818&gt;=30000, R2818&lt;60000),"30,000 - 60,000",
             (R2818&gt;60000),"&gt; 60,000"
)</f>
        <v>&gt; 60,000</v>
      </c>
    </row>
    <row r="2819" spans="18:19" x14ac:dyDescent="0.2">
      <c r="R2819">
        <v>59388</v>
      </c>
      <c r="S2819" t="str" cm="1">
        <f t="array" ref="S2819">_xlfn.IFS(
             (R2819&lt;10000),"&lt; 10,000",
    AND(R2819&gt;=10000, R2819&lt;30000),"10,000 - 30,000",
    AND(R2819&gt;=30000, R2819&lt;60000),"30,000 - 60,000",
             (R2819&gt;60000),"&gt; 60,000"
)</f>
        <v>30,000 - 60,000</v>
      </c>
    </row>
    <row r="2820" spans="18:19" x14ac:dyDescent="0.2">
      <c r="R2820">
        <v>267485</v>
      </c>
      <c r="S2820" t="str" cm="1">
        <f t="array" ref="S2820">_xlfn.IFS(
             (R2820&lt;10000),"&lt; 10,000",
    AND(R2820&gt;=10000, R2820&lt;30000),"10,000 - 30,000",
    AND(R2820&gt;=30000, R2820&lt;60000),"30,000 - 60,000",
             (R2820&gt;60000),"&gt; 60,000"
)</f>
        <v>&gt; 60,000</v>
      </c>
    </row>
    <row r="2821" spans="18:19" x14ac:dyDescent="0.2">
      <c r="R2821">
        <v>127954</v>
      </c>
      <c r="S2821" t="str" cm="1">
        <f t="array" ref="S2821">_xlfn.IFS(
             (R2821&lt;10000),"&lt; 10,000",
    AND(R2821&gt;=10000, R2821&lt;30000),"10,000 - 30,000",
    AND(R2821&gt;=30000, R2821&lt;60000),"30,000 - 60,000",
             (R2821&gt;60000),"&gt; 60,000"
)</f>
        <v>&gt; 60,000</v>
      </c>
    </row>
    <row r="2822" spans="18:19" x14ac:dyDescent="0.2">
      <c r="R2822">
        <v>146587</v>
      </c>
      <c r="S2822" t="str" cm="1">
        <f t="array" ref="S2822">_xlfn.IFS(
             (R2822&lt;10000),"&lt; 10,000",
    AND(R2822&gt;=10000, R2822&lt;30000),"10,000 - 30,000",
    AND(R2822&gt;=30000, R2822&lt;60000),"30,000 - 60,000",
             (R2822&gt;60000),"&gt; 60,000"
)</f>
        <v>&gt; 60,000</v>
      </c>
    </row>
    <row r="2823" spans="18:19" x14ac:dyDescent="0.2">
      <c r="R2823">
        <v>9200</v>
      </c>
      <c r="S2823" t="str" cm="1">
        <f t="array" ref="S2823">_xlfn.IFS(
             (R2823&lt;10000),"&lt; 10,000",
    AND(R2823&gt;=10000, R2823&lt;30000),"10,000 - 30,000",
    AND(R2823&gt;=30000, R2823&lt;60000),"30,000 - 60,000",
             (R2823&gt;60000),"&gt; 60,000"
)</f>
        <v>&lt; 10,000</v>
      </c>
    </row>
    <row r="2824" spans="18:19" x14ac:dyDescent="0.2">
      <c r="R2824">
        <v>245787</v>
      </c>
      <c r="S2824" t="str" cm="1">
        <f t="array" ref="S2824">_xlfn.IFS(
             (R2824&lt;10000),"&lt; 10,000",
    AND(R2824&gt;=10000, R2824&lt;30000),"10,000 - 30,000",
    AND(R2824&gt;=30000, R2824&lt;60000),"30,000 - 60,000",
             (R2824&gt;60000),"&gt; 60,000"
)</f>
        <v>&gt; 60,000</v>
      </c>
    </row>
    <row r="2825" spans="18:19" x14ac:dyDescent="0.2">
      <c r="R2825">
        <v>186809</v>
      </c>
      <c r="S2825" t="str" cm="1">
        <f t="array" ref="S2825">_xlfn.IFS(
             (R2825&lt;10000),"&lt; 10,000",
    AND(R2825&gt;=10000, R2825&lt;30000),"10,000 - 30,000",
    AND(R2825&gt;=30000, R2825&lt;60000),"30,000 - 60,000",
             (R2825&gt;60000),"&gt; 60,000"
)</f>
        <v>&gt; 60,000</v>
      </c>
    </row>
    <row r="2826" spans="18:19" x14ac:dyDescent="0.2">
      <c r="R2826">
        <v>35821</v>
      </c>
      <c r="S2826" t="str" cm="1">
        <f t="array" ref="S2826">_xlfn.IFS(
             (R2826&lt;10000),"&lt; 10,000",
    AND(R2826&gt;=10000, R2826&lt;30000),"10,000 - 30,000",
    AND(R2826&gt;=30000, R2826&lt;60000),"30,000 - 60,000",
             (R2826&gt;60000),"&gt; 60,000"
)</f>
        <v>30,000 - 60,000</v>
      </c>
    </row>
    <row r="2827" spans="18:19" x14ac:dyDescent="0.2">
      <c r="R2827">
        <v>121751</v>
      </c>
      <c r="S2827" t="str" cm="1">
        <f t="array" ref="S2827">_xlfn.IFS(
             (R2827&lt;10000),"&lt; 10,000",
    AND(R2827&gt;=10000, R2827&lt;30000),"10,000 - 30,000",
    AND(R2827&gt;=30000, R2827&lt;60000),"30,000 - 60,000",
             (R2827&gt;60000),"&gt; 60,000"
)</f>
        <v>&gt; 60,000</v>
      </c>
    </row>
    <row r="2828" spans="18:19" x14ac:dyDescent="0.2">
      <c r="R2828">
        <v>88275</v>
      </c>
      <c r="S2828" t="str" cm="1">
        <f t="array" ref="S2828">_xlfn.IFS(
             (R2828&lt;10000),"&lt; 10,000",
    AND(R2828&gt;=10000, R2828&lt;30000),"10,000 - 30,000",
    AND(R2828&gt;=30000, R2828&lt;60000),"30,000 - 60,000",
             (R2828&gt;60000),"&gt; 60,000"
)</f>
        <v>&gt; 60,000</v>
      </c>
    </row>
    <row r="2829" spans="18:19" x14ac:dyDescent="0.2">
      <c r="R2829">
        <v>227755</v>
      </c>
      <c r="S2829" t="str" cm="1">
        <f t="array" ref="S2829">_xlfn.IFS(
             (R2829&lt;10000),"&lt; 10,000",
    AND(R2829&gt;=10000, R2829&lt;30000),"10,000 - 30,000",
    AND(R2829&gt;=30000, R2829&lt;60000),"30,000 - 60,000",
             (R2829&gt;60000),"&gt; 60,000"
)</f>
        <v>&gt; 60,000</v>
      </c>
    </row>
    <row r="2830" spans="18:19" x14ac:dyDescent="0.2">
      <c r="R2830">
        <v>175408</v>
      </c>
      <c r="S2830" t="str" cm="1">
        <f t="array" ref="S2830">_xlfn.IFS(
             (R2830&lt;10000),"&lt; 10,000",
    AND(R2830&gt;=10000, R2830&lt;30000),"10,000 - 30,000",
    AND(R2830&gt;=30000, R2830&lt;60000),"30,000 - 60,000",
             (R2830&gt;60000),"&gt; 60,000"
)</f>
        <v>&gt; 60,000</v>
      </c>
    </row>
    <row r="2831" spans="18:19" x14ac:dyDescent="0.2">
      <c r="R2831">
        <v>157634</v>
      </c>
      <c r="S2831" t="str" cm="1">
        <f t="array" ref="S2831">_xlfn.IFS(
             (R2831&lt;10000),"&lt; 10,000",
    AND(R2831&gt;=10000, R2831&lt;30000),"10,000 - 30,000",
    AND(R2831&gt;=30000, R2831&lt;60000),"30,000 - 60,000",
             (R2831&gt;60000),"&gt; 60,000"
)</f>
        <v>&gt; 60,000</v>
      </c>
    </row>
    <row r="2832" spans="18:19" x14ac:dyDescent="0.2">
      <c r="R2832">
        <v>250207</v>
      </c>
      <c r="S2832" t="str" cm="1">
        <f t="array" ref="S2832">_xlfn.IFS(
             (R2832&lt;10000),"&lt; 10,000",
    AND(R2832&gt;=10000, R2832&lt;30000),"10,000 - 30,000",
    AND(R2832&gt;=30000, R2832&lt;60000),"30,000 - 60,000",
             (R2832&gt;60000),"&gt; 60,000"
)</f>
        <v>&gt; 60,000</v>
      </c>
    </row>
    <row r="2833" spans="18:19" x14ac:dyDescent="0.2">
      <c r="R2833">
        <v>263199</v>
      </c>
      <c r="S2833" t="str" cm="1">
        <f t="array" ref="S2833">_xlfn.IFS(
             (R2833&lt;10000),"&lt; 10,000",
    AND(R2833&gt;=10000, R2833&lt;30000),"10,000 - 30,000",
    AND(R2833&gt;=30000, R2833&lt;60000),"30,000 - 60,000",
             (R2833&gt;60000),"&gt; 60,000"
)</f>
        <v>&gt; 60,000</v>
      </c>
    </row>
    <row r="2834" spans="18:19" x14ac:dyDescent="0.2">
      <c r="R2834">
        <v>59651</v>
      </c>
      <c r="S2834" t="str" cm="1">
        <f t="array" ref="S2834">_xlfn.IFS(
             (R2834&lt;10000),"&lt; 10,000",
    AND(R2834&gt;=10000, R2834&lt;30000),"10,000 - 30,000",
    AND(R2834&gt;=30000, R2834&lt;60000),"30,000 - 60,000",
             (R2834&gt;60000),"&gt; 60,000"
)</f>
        <v>30,000 - 60,000</v>
      </c>
    </row>
    <row r="2835" spans="18:19" x14ac:dyDescent="0.2">
      <c r="R2835">
        <v>101857</v>
      </c>
      <c r="S2835" t="str" cm="1">
        <f t="array" ref="S2835">_xlfn.IFS(
             (R2835&lt;10000),"&lt; 10,000",
    AND(R2835&gt;=10000, R2835&lt;30000),"10,000 - 30,000",
    AND(R2835&gt;=30000, R2835&lt;60000),"30,000 - 60,000",
             (R2835&gt;60000),"&gt; 60,000"
)</f>
        <v>&gt; 60,000</v>
      </c>
    </row>
    <row r="2836" spans="18:19" x14ac:dyDescent="0.2">
      <c r="R2836">
        <v>7796</v>
      </c>
      <c r="S2836" t="str" cm="1">
        <f t="array" ref="S2836">_xlfn.IFS(
             (R2836&lt;10000),"&lt; 10,000",
    AND(R2836&gt;=10000, R2836&lt;30000),"10,000 - 30,000",
    AND(R2836&gt;=30000, R2836&lt;60000),"30,000 - 60,000",
             (R2836&gt;60000),"&gt; 60,000"
)</f>
        <v>&lt; 10,000</v>
      </c>
    </row>
    <row r="2837" spans="18:19" x14ac:dyDescent="0.2">
      <c r="R2837">
        <v>142779</v>
      </c>
      <c r="S2837" t="str" cm="1">
        <f t="array" ref="S2837">_xlfn.IFS(
             (R2837&lt;10000),"&lt; 10,000",
    AND(R2837&gt;=10000, R2837&lt;30000),"10,000 - 30,000",
    AND(R2837&gt;=30000, R2837&lt;60000),"30,000 - 60,000",
             (R2837&gt;60000),"&gt; 60,000"
)</f>
        <v>&gt; 60,000</v>
      </c>
    </row>
    <row r="2838" spans="18:19" x14ac:dyDescent="0.2">
      <c r="R2838">
        <v>160589</v>
      </c>
      <c r="S2838" t="str" cm="1">
        <f t="array" ref="S2838">_xlfn.IFS(
             (R2838&lt;10000),"&lt; 10,000",
    AND(R2838&gt;=10000, R2838&lt;30000),"10,000 - 30,000",
    AND(R2838&gt;=30000, R2838&lt;60000),"30,000 - 60,000",
             (R2838&gt;60000),"&gt; 60,000"
)</f>
        <v>&gt; 60,000</v>
      </c>
    </row>
    <row r="2839" spans="18:19" x14ac:dyDescent="0.2">
      <c r="R2839">
        <v>34829</v>
      </c>
      <c r="S2839" t="str" cm="1">
        <f t="array" ref="S2839">_xlfn.IFS(
             (R2839&lt;10000),"&lt; 10,000",
    AND(R2839&gt;=10000, R2839&lt;30000),"10,000 - 30,000",
    AND(R2839&gt;=30000, R2839&lt;60000),"30,000 - 60,000",
             (R2839&gt;60000),"&gt; 60,000"
)</f>
        <v>30,000 - 60,000</v>
      </c>
    </row>
    <row r="2840" spans="18:19" x14ac:dyDescent="0.2">
      <c r="R2840">
        <v>238290</v>
      </c>
      <c r="S2840" t="str" cm="1">
        <f t="array" ref="S2840">_xlfn.IFS(
             (R2840&lt;10000),"&lt; 10,000",
    AND(R2840&gt;=10000, R2840&lt;30000),"10,000 - 30,000",
    AND(R2840&gt;=30000, R2840&lt;60000),"30,000 - 60,000",
             (R2840&gt;60000),"&gt; 60,000"
)</f>
        <v>&gt; 60,000</v>
      </c>
    </row>
    <row r="2841" spans="18:19" x14ac:dyDescent="0.2">
      <c r="R2841">
        <v>253002</v>
      </c>
      <c r="S2841" t="str" cm="1">
        <f t="array" ref="S2841">_xlfn.IFS(
             (R2841&lt;10000),"&lt; 10,000",
    AND(R2841&gt;=10000, R2841&lt;30000),"10,000 - 30,000",
    AND(R2841&gt;=30000, R2841&lt;60000),"30,000 - 60,000",
             (R2841&gt;60000),"&gt; 60,000"
)</f>
        <v>&gt; 60,000</v>
      </c>
    </row>
    <row r="2842" spans="18:19" x14ac:dyDescent="0.2">
      <c r="R2842">
        <v>79579</v>
      </c>
      <c r="S2842" t="str" cm="1">
        <f t="array" ref="S2842">_xlfn.IFS(
             (R2842&lt;10000),"&lt; 10,000",
    AND(R2842&gt;=10000, R2842&lt;30000),"10,000 - 30,000",
    AND(R2842&gt;=30000, R2842&lt;60000),"30,000 - 60,000",
             (R2842&gt;60000),"&gt; 60,000"
)</f>
        <v>&gt; 60,000</v>
      </c>
    </row>
    <row r="2843" spans="18:19" x14ac:dyDescent="0.2">
      <c r="R2843">
        <v>217119</v>
      </c>
      <c r="S2843" t="str" cm="1">
        <f t="array" ref="S2843">_xlfn.IFS(
             (R2843&lt;10000),"&lt; 10,000",
    AND(R2843&gt;=10000, R2843&lt;30000),"10,000 - 30,000",
    AND(R2843&gt;=30000, R2843&lt;60000),"30,000 - 60,000",
             (R2843&gt;60000),"&gt; 60,000"
)</f>
        <v>&gt; 60,000</v>
      </c>
    </row>
    <row r="2844" spans="18:19" x14ac:dyDescent="0.2">
      <c r="R2844">
        <v>36708</v>
      </c>
      <c r="S2844" t="str" cm="1">
        <f t="array" ref="S2844">_xlfn.IFS(
             (R2844&lt;10000),"&lt; 10,000",
    AND(R2844&gt;=10000, R2844&lt;30000),"10,000 - 30,000",
    AND(R2844&gt;=30000, R2844&lt;60000),"30,000 - 60,000",
             (R2844&gt;60000),"&gt; 60,000"
)</f>
        <v>30,000 - 60,000</v>
      </c>
    </row>
    <row r="2845" spans="18:19" x14ac:dyDescent="0.2">
      <c r="R2845">
        <v>260128</v>
      </c>
      <c r="S2845" t="str" cm="1">
        <f t="array" ref="S2845">_xlfn.IFS(
             (R2845&lt;10000),"&lt; 10,000",
    AND(R2845&gt;=10000, R2845&lt;30000),"10,000 - 30,000",
    AND(R2845&gt;=30000, R2845&lt;60000),"30,000 - 60,000",
             (R2845&gt;60000),"&gt; 60,000"
)</f>
        <v>&gt; 60,000</v>
      </c>
    </row>
    <row r="2846" spans="18:19" x14ac:dyDescent="0.2">
      <c r="R2846">
        <v>48268</v>
      </c>
      <c r="S2846" t="str" cm="1">
        <f t="array" ref="S2846">_xlfn.IFS(
             (R2846&lt;10000),"&lt; 10,000",
    AND(R2846&gt;=10000, R2846&lt;30000),"10,000 - 30,000",
    AND(R2846&gt;=30000, R2846&lt;60000),"30,000 - 60,000",
             (R2846&gt;60000),"&gt; 60,000"
)</f>
        <v>30,000 - 60,000</v>
      </c>
    </row>
    <row r="2847" spans="18:19" x14ac:dyDescent="0.2">
      <c r="R2847">
        <v>205621</v>
      </c>
      <c r="S2847" t="str" cm="1">
        <f t="array" ref="S2847">_xlfn.IFS(
             (R2847&lt;10000),"&lt; 10,000",
    AND(R2847&gt;=10000, R2847&lt;30000),"10,000 - 30,000",
    AND(R2847&gt;=30000, R2847&lt;60000),"30,000 - 60,000",
             (R2847&gt;60000),"&gt; 60,000"
)</f>
        <v>&gt; 60,000</v>
      </c>
    </row>
    <row r="2848" spans="18:19" x14ac:dyDescent="0.2">
      <c r="R2848">
        <v>277530</v>
      </c>
      <c r="S2848" t="str" cm="1">
        <f t="array" ref="S2848">_xlfn.IFS(
             (R2848&lt;10000),"&lt; 10,000",
    AND(R2848&gt;=10000, R2848&lt;30000),"10,000 - 30,000",
    AND(R2848&gt;=30000, R2848&lt;60000),"30,000 - 60,000",
             (R2848&gt;60000),"&gt; 60,000"
)</f>
        <v>&gt; 60,000</v>
      </c>
    </row>
    <row r="2849" spans="18:19" x14ac:dyDescent="0.2">
      <c r="R2849">
        <v>292522</v>
      </c>
      <c r="S2849" t="str" cm="1">
        <f t="array" ref="S2849">_xlfn.IFS(
             (R2849&lt;10000),"&lt; 10,000",
    AND(R2849&gt;=10000, R2849&lt;30000),"10,000 - 30,000",
    AND(R2849&gt;=30000, R2849&lt;60000),"30,000 - 60,000",
             (R2849&gt;60000),"&gt; 60,000"
)</f>
        <v>&gt; 60,000</v>
      </c>
    </row>
    <row r="2850" spans="18:19" x14ac:dyDescent="0.2">
      <c r="R2850">
        <v>214838</v>
      </c>
      <c r="S2850" t="str" cm="1">
        <f t="array" ref="S2850">_xlfn.IFS(
             (R2850&lt;10000),"&lt; 10,000",
    AND(R2850&gt;=10000, R2850&lt;30000),"10,000 - 30,000",
    AND(R2850&gt;=30000, R2850&lt;60000),"30,000 - 60,000",
             (R2850&gt;60000),"&gt; 60,000"
)</f>
        <v>&gt; 60,000</v>
      </c>
    </row>
    <row r="2851" spans="18:19" x14ac:dyDescent="0.2">
      <c r="R2851">
        <v>163749</v>
      </c>
      <c r="S2851" t="str" cm="1">
        <f t="array" ref="S2851">_xlfn.IFS(
             (R2851&lt;10000),"&lt; 10,000",
    AND(R2851&gt;=10000, R2851&lt;30000),"10,000 - 30,000",
    AND(R2851&gt;=30000, R2851&lt;60000),"30,000 - 60,000",
             (R2851&gt;60000),"&gt; 60,000"
)</f>
        <v>&gt; 60,000</v>
      </c>
    </row>
    <row r="2852" spans="18:19" x14ac:dyDescent="0.2">
      <c r="R2852">
        <v>2113</v>
      </c>
      <c r="S2852" t="str" cm="1">
        <f t="array" ref="S2852">_xlfn.IFS(
             (R2852&lt;10000),"&lt; 10,000",
    AND(R2852&gt;=10000, R2852&lt;30000),"10,000 - 30,000",
    AND(R2852&gt;=30000, R2852&lt;60000),"30,000 - 60,000",
             (R2852&gt;60000),"&gt; 60,000"
)</f>
        <v>&lt; 10,000</v>
      </c>
    </row>
    <row r="2853" spans="18:19" x14ac:dyDescent="0.2">
      <c r="R2853">
        <v>230860</v>
      </c>
      <c r="S2853" t="str" cm="1">
        <f t="array" ref="S2853">_xlfn.IFS(
             (R2853&lt;10000),"&lt; 10,000",
    AND(R2853&gt;=10000, R2853&lt;30000),"10,000 - 30,000",
    AND(R2853&gt;=30000, R2853&lt;60000),"30,000 - 60,000",
             (R2853&gt;60000),"&gt; 60,000"
)</f>
        <v>&gt; 60,000</v>
      </c>
    </row>
    <row r="2854" spans="18:19" x14ac:dyDescent="0.2">
      <c r="R2854">
        <v>133732</v>
      </c>
      <c r="S2854" t="str" cm="1">
        <f t="array" ref="S2854">_xlfn.IFS(
             (R2854&lt;10000),"&lt; 10,000",
    AND(R2854&gt;=10000, R2854&lt;30000),"10,000 - 30,000",
    AND(R2854&gt;=30000, R2854&lt;60000),"30,000 - 60,000",
             (R2854&gt;60000),"&gt; 60,000"
)</f>
        <v>&gt; 60,000</v>
      </c>
    </row>
    <row r="2855" spans="18:19" x14ac:dyDescent="0.2">
      <c r="R2855">
        <v>240044</v>
      </c>
      <c r="S2855" t="str" cm="1">
        <f t="array" ref="S2855">_xlfn.IFS(
             (R2855&lt;10000),"&lt; 10,000",
    AND(R2855&gt;=10000, R2855&lt;30000),"10,000 - 30,000",
    AND(R2855&gt;=30000, R2855&lt;60000),"30,000 - 60,000",
             (R2855&gt;60000),"&gt; 60,000"
)</f>
        <v>&gt; 60,000</v>
      </c>
    </row>
    <row r="2856" spans="18:19" x14ac:dyDescent="0.2">
      <c r="R2856">
        <v>135693</v>
      </c>
      <c r="S2856" t="str" cm="1">
        <f t="array" ref="S2856">_xlfn.IFS(
             (R2856&lt;10000),"&lt; 10,000",
    AND(R2856&gt;=10000, R2856&lt;30000),"10,000 - 30,000",
    AND(R2856&gt;=30000, R2856&lt;60000),"30,000 - 60,000",
             (R2856&gt;60000),"&gt; 60,000"
)</f>
        <v>&gt; 60,000</v>
      </c>
    </row>
    <row r="2857" spans="18:19" x14ac:dyDescent="0.2">
      <c r="R2857">
        <v>257837</v>
      </c>
      <c r="S2857" t="str" cm="1">
        <f t="array" ref="S2857">_xlfn.IFS(
             (R2857&lt;10000),"&lt; 10,000",
    AND(R2857&gt;=10000, R2857&lt;30000),"10,000 - 30,000",
    AND(R2857&gt;=30000, R2857&lt;60000),"30,000 - 60,000",
             (R2857&gt;60000),"&gt; 60,000"
)</f>
        <v>&gt; 60,000</v>
      </c>
    </row>
    <row r="2858" spans="18:19" x14ac:dyDescent="0.2">
      <c r="R2858">
        <v>115393</v>
      </c>
      <c r="S2858" t="str" cm="1">
        <f t="array" ref="S2858">_xlfn.IFS(
             (R2858&lt;10000),"&lt; 10,000",
    AND(R2858&gt;=10000, R2858&lt;30000),"10,000 - 30,000",
    AND(R2858&gt;=30000, R2858&lt;60000),"30,000 - 60,000",
             (R2858&gt;60000),"&gt; 60,000"
)</f>
        <v>&gt; 60,000</v>
      </c>
    </row>
    <row r="2859" spans="18:19" x14ac:dyDescent="0.2">
      <c r="R2859">
        <v>148932</v>
      </c>
      <c r="S2859" t="str" cm="1">
        <f t="array" ref="S2859">_xlfn.IFS(
             (R2859&lt;10000),"&lt; 10,000",
    AND(R2859&gt;=10000, R2859&lt;30000),"10,000 - 30,000",
    AND(R2859&gt;=30000, R2859&lt;60000),"30,000 - 60,000",
             (R2859&gt;60000),"&gt; 60,000"
)</f>
        <v>&gt; 60,000</v>
      </c>
    </row>
    <row r="2860" spans="18:19" x14ac:dyDescent="0.2">
      <c r="R2860">
        <v>67746</v>
      </c>
      <c r="S2860" t="str" cm="1">
        <f t="array" ref="S2860">_xlfn.IFS(
             (R2860&lt;10000),"&lt; 10,000",
    AND(R2860&gt;=10000, R2860&lt;30000),"10,000 - 30,000",
    AND(R2860&gt;=30000, R2860&lt;60000),"30,000 - 60,000",
             (R2860&gt;60000),"&gt; 60,000"
)</f>
        <v>&gt; 60,000</v>
      </c>
    </row>
    <row r="2861" spans="18:19" x14ac:dyDescent="0.2">
      <c r="R2861">
        <v>70988</v>
      </c>
      <c r="S2861" t="str" cm="1">
        <f t="array" ref="S2861">_xlfn.IFS(
             (R2861&lt;10000),"&lt; 10,000",
    AND(R2861&gt;=10000, R2861&lt;30000),"10,000 - 30,000",
    AND(R2861&gt;=30000, R2861&lt;60000),"30,000 - 60,000",
             (R2861&gt;60000),"&gt; 60,000"
)</f>
        <v>&gt; 60,000</v>
      </c>
    </row>
    <row r="2862" spans="18:19" x14ac:dyDescent="0.2">
      <c r="R2862">
        <v>48721</v>
      </c>
      <c r="S2862" t="str" cm="1">
        <f t="array" ref="S2862">_xlfn.IFS(
             (R2862&lt;10000),"&lt; 10,000",
    AND(R2862&gt;=10000, R2862&lt;30000),"10,000 - 30,000",
    AND(R2862&gt;=30000, R2862&lt;60000),"30,000 - 60,000",
             (R2862&gt;60000),"&gt; 60,000"
)</f>
        <v>30,000 - 60,000</v>
      </c>
    </row>
    <row r="2863" spans="18:19" x14ac:dyDescent="0.2">
      <c r="R2863">
        <v>239182</v>
      </c>
      <c r="S2863" t="str" cm="1">
        <f t="array" ref="S2863">_xlfn.IFS(
             (R2863&lt;10000),"&lt; 10,000",
    AND(R2863&gt;=10000, R2863&lt;30000),"10,000 - 30,000",
    AND(R2863&gt;=30000, R2863&lt;60000),"30,000 - 60,000",
             (R2863&gt;60000),"&gt; 60,000"
)</f>
        <v>&gt; 60,000</v>
      </c>
    </row>
    <row r="2864" spans="18:19" x14ac:dyDescent="0.2">
      <c r="R2864">
        <v>269013</v>
      </c>
      <c r="S2864" t="str" cm="1">
        <f t="array" ref="S2864">_xlfn.IFS(
             (R2864&lt;10000),"&lt; 10,000",
    AND(R2864&gt;=10000, R2864&lt;30000),"10,000 - 30,000",
    AND(R2864&gt;=30000, R2864&lt;60000),"30,000 - 60,000",
             (R2864&gt;60000),"&gt; 60,000"
)</f>
        <v>&gt; 60,000</v>
      </c>
    </row>
    <row r="2865" spans="18:19" x14ac:dyDescent="0.2">
      <c r="R2865">
        <v>64819</v>
      </c>
      <c r="S2865" t="str" cm="1">
        <f t="array" ref="S2865">_xlfn.IFS(
             (R2865&lt;10000),"&lt; 10,000",
    AND(R2865&gt;=10000, R2865&lt;30000),"10,000 - 30,000",
    AND(R2865&gt;=30000, R2865&lt;60000),"30,000 - 60,000",
             (R2865&gt;60000),"&gt; 60,000"
)</f>
        <v>&gt; 60,000</v>
      </c>
    </row>
    <row r="2866" spans="18:19" x14ac:dyDescent="0.2">
      <c r="R2866">
        <v>272614</v>
      </c>
      <c r="S2866" t="str" cm="1">
        <f t="array" ref="S2866">_xlfn.IFS(
             (R2866&lt;10000),"&lt; 10,000",
    AND(R2866&gt;=10000, R2866&lt;30000),"10,000 - 30,000",
    AND(R2866&gt;=30000, R2866&lt;60000),"30,000 - 60,000",
             (R2866&gt;60000),"&gt; 60,000"
)</f>
        <v>&gt; 60,000</v>
      </c>
    </row>
    <row r="2867" spans="18:19" x14ac:dyDescent="0.2">
      <c r="R2867">
        <v>290532</v>
      </c>
      <c r="S2867" t="str" cm="1">
        <f t="array" ref="S2867">_xlfn.IFS(
             (R2867&lt;10000),"&lt; 10,000",
    AND(R2867&gt;=10000, R2867&lt;30000),"10,000 - 30,000",
    AND(R2867&gt;=30000, R2867&lt;60000),"30,000 - 60,000",
             (R2867&gt;60000),"&gt; 60,000"
)</f>
        <v>&gt; 60,000</v>
      </c>
    </row>
    <row r="2868" spans="18:19" x14ac:dyDescent="0.2">
      <c r="R2868">
        <v>223865</v>
      </c>
      <c r="S2868" t="str" cm="1">
        <f t="array" ref="S2868">_xlfn.IFS(
             (R2868&lt;10000),"&lt; 10,000",
    AND(R2868&gt;=10000, R2868&lt;30000),"10,000 - 30,000",
    AND(R2868&gt;=30000, R2868&lt;60000),"30,000 - 60,000",
             (R2868&gt;60000),"&gt; 60,000"
)</f>
        <v>&gt; 60,000</v>
      </c>
    </row>
    <row r="2869" spans="18:19" x14ac:dyDescent="0.2">
      <c r="R2869">
        <v>246848</v>
      </c>
      <c r="S2869" t="str" cm="1">
        <f t="array" ref="S2869">_xlfn.IFS(
             (R2869&lt;10000),"&lt; 10,000",
    AND(R2869&gt;=10000, R2869&lt;30000),"10,000 - 30,000",
    AND(R2869&gt;=30000, R2869&lt;60000),"30,000 - 60,000",
             (R2869&gt;60000),"&gt; 60,000"
)</f>
        <v>&gt; 60,000</v>
      </c>
    </row>
    <row r="2870" spans="18:19" x14ac:dyDescent="0.2">
      <c r="R2870">
        <v>108467</v>
      </c>
      <c r="S2870" t="str" cm="1">
        <f t="array" ref="S2870">_xlfn.IFS(
             (R2870&lt;10000),"&lt; 10,000",
    AND(R2870&gt;=10000, R2870&lt;30000),"10,000 - 30,000",
    AND(R2870&gt;=30000, R2870&lt;60000),"30,000 - 60,000",
             (R2870&gt;60000),"&gt; 60,000"
)</f>
        <v>&gt; 60,000</v>
      </c>
    </row>
    <row r="2871" spans="18:19" x14ac:dyDescent="0.2">
      <c r="R2871">
        <v>103278</v>
      </c>
      <c r="S2871" t="str" cm="1">
        <f t="array" ref="S2871">_xlfn.IFS(
             (R2871&lt;10000),"&lt; 10,000",
    AND(R2871&gt;=10000, R2871&lt;30000),"10,000 - 30,000",
    AND(R2871&gt;=30000, R2871&lt;60000),"30,000 - 60,000",
             (R2871&gt;60000),"&gt; 60,000"
)</f>
        <v>&gt; 60,000</v>
      </c>
    </row>
    <row r="2872" spans="18:19" x14ac:dyDescent="0.2">
      <c r="R2872">
        <v>125268</v>
      </c>
      <c r="S2872" t="str" cm="1">
        <f t="array" ref="S2872">_xlfn.IFS(
             (R2872&lt;10000),"&lt; 10,000",
    AND(R2872&gt;=10000, R2872&lt;30000),"10,000 - 30,000",
    AND(R2872&gt;=30000, R2872&lt;60000),"30,000 - 60,000",
             (R2872&gt;60000),"&gt; 60,000"
)</f>
        <v>&gt; 60,000</v>
      </c>
    </row>
    <row r="2873" spans="18:19" x14ac:dyDescent="0.2">
      <c r="R2873">
        <v>183149</v>
      </c>
      <c r="S2873" t="str" cm="1">
        <f t="array" ref="S2873">_xlfn.IFS(
             (R2873&lt;10000),"&lt; 10,000",
    AND(R2873&gt;=10000, R2873&lt;30000),"10,000 - 30,000",
    AND(R2873&gt;=30000, R2873&lt;60000),"30,000 - 60,000",
             (R2873&gt;60000),"&gt; 60,000"
)</f>
        <v>&gt; 60,000</v>
      </c>
    </row>
    <row r="2874" spans="18:19" x14ac:dyDescent="0.2">
      <c r="R2874">
        <v>202322</v>
      </c>
      <c r="S2874" t="str" cm="1">
        <f t="array" ref="S2874">_xlfn.IFS(
             (R2874&lt;10000),"&lt; 10,000",
    AND(R2874&gt;=10000, R2874&lt;30000),"10,000 - 30,000",
    AND(R2874&gt;=30000, R2874&lt;60000),"30,000 - 60,000",
             (R2874&gt;60000),"&gt; 60,000"
)</f>
        <v>&gt; 60,000</v>
      </c>
    </row>
    <row r="2875" spans="18:19" x14ac:dyDescent="0.2">
      <c r="R2875">
        <v>58102</v>
      </c>
      <c r="S2875" t="str" cm="1">
        <f t="array" ref="S2875">_xlfn.IFS(
             (R2875&lt;10000),"&lt; 10,000",
    AND(R2875&gt;=10000, R2875&lt;30000),"10,000 - 30,000",
    AND(R2875&gt;=30000, R2875&lt;60000),"30,000 - 60,000",
             (R2875&gt;60000),"&gt; 60,000"
)</f>
        <v>30,000 - 60,000</v>
      </c>
    </row>
    <row r="2876" spans="18:19" x14ac:dyDescent="0.2">
      <c r="R2876">
        <v>41173</v>
      </c>
      <c r="S2876" t="str" cm="1">
        <f t="array" ref="S2876">_xlfn.IFS(
             (R2876&lt;10000),"&lt; 10,000",
    AND(R2876&gt;=10000, R2876&lt;30000),"10,000 - 30,000",
    AND(R2876&gt;=30000, R2876&lt;60000),"30,000 - 60,000",
             (R2876&gt;60000),"&gt; 60,000"
)</f>
        <v>30,000 - 60,000</v>
      </c>
    </row>
    <row r="2877" spans="18:19" x14ac:dyDescent="0.2">
      <c r="R2877">
        <v>278342</v>
      </c>
      <c r="S2877" t="str" cm="1">
        <f t="array" ref="S2877">_xlfn.IFS(
             (R2877&lt;10000),"&lt; 10,000",
    AND(R2877&gt;=10000, R2877&lt;30000),"10,000 - 30,000",
    AND(R2877&gt;=30000, R2877&lt;60000),"30,000 - 60,000",
             (R2877&gt;60000),"&gt; 60,000"
)</f>
        <v>&gt; 60,000</v>
      </c>
    </row>
    <row r="2878" spans="18:19" x14ac:dyDescent="0.2">
      <c r="R2878">
        <v>200018</v>
      </c>
      <c r="S2878" t="str" cm="1">
        <f t="array" ref="S2878">_xlfn.IFS(
             (R2878&lt;10000),"&lt; 10,000",
    AND(R2878&gt;=10000, R2878&lt;30000),"10,000 - 30,000",
    AND(R2878&gt;=30000, R2878&lt;60000),"30,000 - 60,000",
             (R2878&gt;60000),"&gt; 60,000"
)</f>
        <v>&gt; 60,000</v>
      </c>
    </row>
    <row r="2879" spans="18:19" x14ac:dyDescent="0.2">
      <c r="R2879">
        <v>196915</v>
      </c>
      <c r="S2879" t="str" cm="1">
        <f t="array" ref="S2879">_xlfn.IFS(
             (R2879&lt;10000),"&lt; 10,000",
    AND(R2879&gt;=10000, R2879&lt;30000),"10,000 - 30,000",
    AND(R2879&gt;=30000, R2879&lt;60000),"30,000 - 60,000",
             (R2879&gt;60000),"&gt; 60,000"
)</f>
        <v>&gt; 60,000</v>
      </c>
    </row>
    <row r="2880" spans="18:19" x14ac:dyDescent="0.2">
      <c r="R2880">
        <v>552</v>
      </c>
      <c r="S2880" t="str" cm="1">
        <f t="array" ref="S2880">_xlfn.IFS(
             (R2880&lt;10000),"&lt; 10,000",
    AND(R2880&gt;=10000, R2880&lt;30000),"10,000 - 30,000",
    AND(R2880&gt;=30000, R2880&lt;60000),"30,000 - 60,000",
             (R2880&gt;60000),"&gt; 60,000"
)</f>
        <v>&lt; 10,000</v>
      </c>
    </row>
    <row r="2881" spans="18:19" x14ac:dyDescent="0.2">
      <c r="R2881">
        <v>89645</v>
      </c>
      <c r="S2881" t="str" cm="1">
        <f t="array" ref="S2881">_xlfn.IFS(
             (R2881&lt;10000),"&lt; 10,000",
    AND(R2881&gt;=10000, R2881&lt;30000),"10,000 - 30,000",
    AND(R2881&gt;=30000, R2881&lt;60000),"30,000 - 60,000",
             (R2881&gt;60000),"&gt; 60,000"
)</f>
        <v>&gt; 60,000</v>
      </c>
    </row>
    <row r="2882" spans="18:19" x14ac:dyDescent="0.2">
      <c r="R2882">
        <v>5954</v>
      </c>
      <c r="S2882" t="str" cm="1">
        <f t="array" ref="S2882">_xlfn.IFS(
             (R2882&lt;10000),"&lt; 10,000",
    AND(R2882&gt;=10000, R2882&lt;30000),"10,000 - 30,000",
    AND(R2882&gt;=30000, R2882&lt;60000),"30,000 - 60,000",
             (R2882&gt;60000),"&gt; 60,000"
)</f>
        <v>&lt; 10,000</v>
      </c>
    </row>
    <row r="2883" spans="18:19" x14ac:dyDescent="0.2">
      <c r="R2883">
        <v>41061</v>
      </c>
      <c r="S2883" t="str" cm="1">
        <f t="array" ref="S2883">_xlfn.IFS(
             (R2883&lt;10000),"&lt; 10,000",
    AND(R2883&gt;=10000, R2883&lt;30000),"10,000 - 30,000",
    AND(R2883&gt;=30000, R2883&lt;60000),"30,000 - 60,000",
             (R2883&gt;60000),"&gt; 60,000"
)</f>
        <v>30,000 - 60,000</v>
      </c>
    </row>
    <row r="2884" spans="18:19" x14ac:dyDescent="0.2">
      <c r="R2884">
        <v>153706</v>
      </c>
      <c r="S2884" t="str" cm="1">
        <f t="array" ref="S2884">_xlfn.IFS(
             (R2884&lt;10000),"&lt; 10,000",
    AND(R2884&gt;=10000, R2884&lt;30000),"10,000 - 30,000",
    AND(R2884&gt;=30000, R2884&lt;60000),"30,000 - 60,000",
             (R2884&gt;60000),"&gt; 60,000"
)</f>
        <v>&gt; 60,000</v>
      </c>
    </row>
    <row r="2885" spans="18:19" x14ac:dyDescent="0.2">
      <c r="R2885">
        <v>293688</v>
      </c>
      <c r="S2885" t="str" cm="1">
        <f t="array" ref="S2885">_xlfn.IFS(
             (R2885&lt;10000),"&lt; 10,000",
    AND(R2885&gt;=10000, R2885&lt;30000),"10,000 - 30,000",
    AND(R2885&gt;=30000, R2885&lt;60000),"30,000 - 60,000",
             (R2885&gt;60000),"&gt; 60,000"
)</f>
        <v>&gt; 60,000</v>
      </c>
    </row>
    <row r="2886" spans="18:19" x14ac:dyDescent="0.2">
      <c r="R2886">
        <v>291373</v>
      </c>
      <c r="S2886" t="str" cm="1">
        <f t="array" ref="S2886">_xlfn.IFS(
             (R2886&lt;10000),"&lt; 10,000",
    AND(R2886&gt;=10000, R2886&lt;30000),"10,000 - 30,000",
    AND(R2886&gt;=30000, R2886&lt;60000),"30,000 - 60,000",
             (R2886&gt;60000),"&gt; 60,000"
)</f>
        <v>&gt; 60,000</v>
      </c>
    </row>
    <row r="2887" spans="18:19" x14ac:dyDescent="0.2">
      <c r="R2887">
        <v>285502</v>
      </c>
      <c r="S2887" t="str" cm="1">
        <f t="array" ref="S2887">_xlfn.IFS(
             (R2887&lt;10000),"&lt; 10,000",
    AND(R2887&gt;=10000, R2887&lt;30000),"10,000 - 30,000",
    AND(R2887&gt;=30000, R2887&lt;60000),"30,000 - 60,000",
             (R2887&gt;60000),"&gt; 60,000"
)</f>
        <v>&gt; 60,000</v>
      </c>
    </row>
    <row r="2888" spans="18:19" x14ac:dyDescent="0.2">
      <c r="R2888">
        <v>210630</v>
      </c>
      <c r="S2888" t="str" cm="1">
        <f t="array" ref="S2888">_xlfn.IFS(
             (R2888&lt;10000),"&lt; 10,000",
    AND(R2888&gt;=10000, R2888&lt;30000),"10,000 - 30,000",
    AND(R2888&gt;=30000, R2888&lt;60000),"30,000 - 60,000",
             (R2888&gt;60000),"&gt; 60,000"
)</f>
        <v>&gt; 60,000</v>
      </c>
    </row>
    <row r="2889" spans="18:19" x14ac:dyDescent="0.2">
      <c r="R2889">
        <v>147407</v>
      </c>
      <c r="S2889" t="str" cm="1">
        <f t="array" ref="S2889">_xlfn.IFS(
             (R2889&lt;10000),"&lt; 10,000",
    AND(R2889&gt;=10000, R2889&lt;30000),"10,000 - 30,000",
    AND(R2889&gt;=30000, R2889&lt;60000),"30,000 - 60,000",
             (R2889&gt;60000),"&gt; 60,000"
)</f>
        <v>&gt; 60,000</v>
      </c>
    </row>
    <row r="2890" spans="18:19" x14ac:dyDescent="0.2">
      <c r="R2890">
        <v>58162</v>
      </c>
      <c r="S2890" t="str" cm="1">
        <f t="array" ref="S2890">_xlfn.IFS(
             (R2890&lt;10000),"&lt; 10,000",
    AND(R2890&gt;=10000, R2890&lt;30000),"10,000 - 30,000",
    AND(R2890&gt;=30000, R2890&lt;60000),"30,000 - 60,000",
             (R2890&gt;60000),"&gt; 60,000"
)</f>
        <v>30,000 - 60,000</v>
      </c>
    </row>
    <row r="2891" spans="18:19" x14ac:dyDescent="0.2">
      <c r="R2891">
        <v>51334</v>
      </c>
      <c r="S2891" t="str" cm="1">
        <f t="array" ref="S2891">_xlfn.IFS(
             (R2891&lt;10000),"&lt; 10,000",
    AND(R2891&gt;=10000, R2891&lt;30000),"10,000 - 30,000",
    AND(R2891&gt;=30000, R2891&lt;60000),"30,000 - 60,000",
             (R2891&gt;60000),"&gt; 60,000"
)</f>
        <v>30,000 - 60,000</v>
      </c>
    </row>
    <row r="2892" spans="18:19" x14ac:dyDescent="0.2">
      <c r="R2892">
        <v>59577</v>
      </c>
      <c r="S2892" t="str" cm="1">
        <f t="array" ref="S2892">_xlfn.IFS(
             (R2892&lt;10000),"&lt; 10,000",
    AND(R2892&gt;=10000, R2892&lt;30000),"10,000 - 30,000",
    AND(R2892&gt;=30000, R2892&lt;60000),"30,000 - 60,000",
             (R2892&gt;60000),"&gt; 60,000"
)</f>
        <v>30,000 - 60,000</v>
      </c>
    </row>
    <row r="2893" spans="18:19" x14ac:dyDescent="0.2">
      <c r="R2893">
        <v>279309</v>
      </c>
      <c r="S2893" t="str" cm="1">
        <f t="array" ref="S2893">_xlfn.IFS(
             (R2893&lt;10000),"&lt; 10,000",
    AND(R2893&gt;=10000, R2893&lt;30000),"10,000 - 30,000",
    AND(R2893&gt;=30000, R2893&lt;60000),"30,000 - 60,000",
             (R2893&gt;60000),"&gt; 60,000"
)</f>
        <v>&gt; 60,000</v>
      </c>
    </row>
    <row r="2894" spans="18:19" x14ac:dyDescent="0.2">
      <c r="R2894">
        <v>100942</v>
      </c>
      <c r="S2894" t="str" cm="1">
        <f t="array" ref="S2894">_xlfn.IFS(
             (R2894&lt;10000),"&lt; 10,000",
    AND(R2894&gt;=10000, R2894&lt;30000),"10,000 - 30,000",
    AND(R2894&gt;=30000, R2894&lt;60000),"30,000 - 60,000",
             (R2894&gt;60000),"&gt; 60,000"
)</f>
        <v>&gt; 60,000</v>
      </c>
    </row>
    <row r="2895" spans="18:19" x14ac:dyDescent="0.2">
      <c r="R2895">
        <v>24369</v>
      </c>
      <c r="S2895" t="str" cm="1">
        <f t="array" ref="S2895">_xlfn.IFS(
             (R2895&lt;10000),"&lt; 10,000",
    AND(R2895&gt;=10000, R2895&lt;30000),"10,000 - 30,000",
    AND(R2895&gt;=30000, R2895&lt;60000),"30,000 - 60,000",
             (R2895&gt;60000),"&gt; 60,000"
)</f>
        <v>10,000 - 30,000</v>
      </c>
    </row>
    <row r="2896" spans="18:19" x14ac:dyDescent="0.2">
      <c r="R2896">
        <v>116081</v>
      </c>
      <c r="S2896" t="str" cm="1">
        <f t="array" ref="S2896">_xlfn.IFS(
             (R2896&lt;10000),"&lt; 10,000",
    AND(R2896&gt;=10000, R2896&lt;30000),"10,000 - 30,000",
    AND(R2896&gt;=30000, R2896&lt;60000),"30,000 - 60,000",
             (R2896&gt;60000),"&gt; 60,000"
)</f>
        <v>&gt; 60,000</v>
      </c>
    </row>
    <row r="2897" spans="18:19" x14ac:dyDescent="0.2">
      <c r="R2897">
        <v>56348</v>
      </c>
      <c r="S2897" t="str" cm="1">
        <f t="array" ref="S2897">_xlfn.IFS(
             (R2897&lt;10000),"&lt; 10,000",
    AND(R2897&gt;=10000, R2897&lt;30000),"10,000 - 30,000",
    AND(R2897&gt;=30000, R2897&lt;60000),"30,000 - 60,000",
             (R2897&gt;60000),"&gt; 60,000"
)</f>
        <v>30,000 - 60,000</v>
      </c>
    </row>
    <row r="2898" spans="18:19" x14ac:dyDescent="0.2">
      <c r="R2898">
        <v>264755</v>
      </c>
      <c r="S2898" t="str" cm="1">
        <f t="array" ref="S2898">_xlfn.IFS(
             (R2898&lt;10000),"&lt; 10,000",
    AND(R2898&gt;=10000, R2898&lt;30000),"10,000 - 30,000",
    AND(R2898&gt;=30000, R2898&lt;60000),"30,000 - 60,000",
             (R2898&gt;60000),"&gt; 60,000"
)</f>
        <v>&gt; 60,000</v>
      </c>
    </row>
    <row r="2899" spans="18:19" x14ac:dyDescent="0.2">
      <c r="R2899">
        <v>254869</v>
      </c>
      <c r="S2899" t="str" cm="1">
        <f t="array" ref="S2899">_xlfn.IFS(
             (R2899&lt;10000),"&lt; 10,000",
    AND(R2899&gt;=10000, R2899&lt;30000),"10,000 - 30,000",
    AND(R2899&gt;=30000, R2899&lt;60000),"30,000 - 60,000",
             (R2899&gt;60000),"&gt; 60,000"
)</f>
        <v>&gt; 60,000</v>
      </c>
    </row>
    <row r="2900" spans="18:19" x14ac:dyDescent="0.2">
      <c r="R2900">
        <v>60570</v>
      </c>
      <c r="S2900" t="str" cm="1">
        <f t="array" ref="S2900">_xlfn.IFS(
             (R2900&lt;10000),"&lt; 10,000",
    AND(R2900&gt;=10000, R2900&lt;30000),"10,000 - 30,000",
    AND(R2900&gt;=30000, R2900&lt;60000),"30,000 - 60,000",
             (R2900&gt;60000),"&gt; 60,000"
)</f>
        <v>&gt; 60,000</v>
      </c>
    </row>
    <row r="2901" spans="18:19" x14ac:dyDescent="0.2">
      <c r="R2901">
        <v>3009</v>
      </c>
      <c r="S2901" t="str" cm="1">
        <f t="array" ref="S2901">_xlfn.IFS(
             (R2901&lt;10000),"&lt; 10,000",
    AND(R2901&gt;=10000, R2901&lt;30000),"10,000 - 30,000",
    AND(R2901&gt;=30000, R2901&lt;60000),"30,000 - 60,000",
             (R2901&gt;60000),"&gt; 60,000"
)</f>
        <v>&lt; 10,000</v>
      </c>
    </row>
    <row r="2902" spans="18:19" x14ac:dyDescent="0.2">
      <c r="R2902">
        <v>48144</v>
      </c>
      <c r="S2902" t="str" cm="1">
        <f t="array" ref="S2902">_xlfn.IFS(
             (R2902&lt;10000),"&lt; 10,000",
    AND(R2902&gt;=10000, R2902&lt;30000),"10,000 - 30,000",
    AND(R2902&gt;=30000, R2902&lt;60000),"30,000 - 60,000",
             (R2902&gt;60000),"&gt; 60,000"
)</f>
        <v>30,000 - 60,000</v>
      </c>
    </row>
    <row r="2903" spans="18:19" x14ac:dyDescent="0.2">
      <c r="R2903">
        <v>50314</v>
      </c>
      <c r="S2903" t="str" cm="1">
        <f t="array" ref="S2903">_xlfn.IFS(
             (R2903&lt;10000),"&lt; 10,000",
    AND(R2903&gt;=10000, R2903&lt;30000),"10,000 - 30,000",
    AND(R2903&gt;=30000, R2903&lt;60000),"30,000 - 60,000",
             (R2903&gt;60000),"&gt; 60,000"
)</f>
        <v>30,000 - 60,000</v>
      </c>
    </row>
    <row r="2904" spans="18:19" x14ac:dyDescent="0.2">
      <c r="R2904">
        <v>5020</v>
      </c>
      <c r="S2904" t="str" cm="1">
        <f t="array" ref="S2904">_xlfn.IFS(
             (R2904&lt;10000),"&lt; 10,000",
    AND(R2904&gt;=10000, R2904&lt;30000),"10,000 - 30,000",
    AND(R2904&gt;=30000, R2904&lt;60000),"30,000 - 60,000",
             (R2904&gt;60000),"&gt; 60,000"
)</f>
        <v>&lt; 10,000</v>
      </c>
    </row>
    <row r="2905" spans="18:19" x14ac:dyDescent="0.2">
      <c r="R2905">
        <v>81512</v>
      </c>
      <c r="S2905" t="str" cm="1">
        <f t="array" ref="S2905">_xlfn.IFS(
             (R2905&lt;10000),"&lt; 10,000",
    AND(R2905&gt;=10000, R2905&lt;30000),"10,000 - 30,000",
    AND(R2905&gt;=30000, R2905&lt;60000),"30,000 - 60,000",
             (R2905&gt;60000),"&gt; 60,000"
)</f>
        <v>&gt; 60,000</v>
      </c>
    </row>
    <row r="2906" spans="18:19" x14ac:dyDescent="0.2">
      <c r="R2906">
        <v>254167</v>
      </c>
      <c r="S2906" t="str" cm="1">
        <f t="array" ref="S2906">_xlfn.IFS(
             (R2906&lt;10000),"&lt; 10,000",
    AND(R2906&gt;=10000, R2906&lt;30000),"10,000 - 30,000",
    AND(R2906&gt;=30000, R2906&lt;60000),"30,000 - 60,000",
             (R2906&gt;60000),"&gt; 60,000"
)</f>
        <v>&gt; 60,000</v>
      </c>
    </row>
    <row r="2907" spans="18:19" x14ac:dyDescent="0.2">
      <c r="R2907">
        <v>232400</v>
      </c>
      <c r="S2907" t="str" cm="1">
        <f t="array" ref="S2907">_xlfn.IFS(
             (R2907&lt;10000),"&lt; 10,000",
    AND(R2907&gt;=10000, R2907&lt;30000),"10,000 - 30,000",
    AND(R2907&gt;=30000, R2907&lt;60000),"30,000 - 60,000",
             (R2907&gt;60000),"&gt; 60,000"
)</f>
        <v>&gt; 60,000</v>
      </c>
    </row>
    <row r="2908" spans="18:19" x14ac:dyDescent="0.2">
      <c r="R2908">
        <v>128626</v>
      </c>
      <c r="S2908" t="str" cm="1">
        <f t="array" ref="S2908">_xlfn.IFS(
             (R2908&lt;10000),"&lt; 10,000",
    AND(R2908&gt;=10000, R2908&lt;30000),"10,000 - 30,000",
    AND(R2908&gt;=30000, R2908&lt;60000),"30,000 - 60,000",
             (R2908&gt;60000),"&gt; 60,000"
)</f>
        <v>&gt; 60,000</v>
      </c>
    </row>
    <row r="2909" spans="18:19" x14ac:dyDescent="0.2">
      <c r="R2909">
        <v>133554</v>
      </c>
      <c r="S2909" t="str" cm="1">
        <f t="array" ref="S2909">_xlfn.IFS(
             (R2909&lt;10000),"&lt; 10,000",
    AND(R2909&gt;=10000, R2909&lt;30000),"10,000 - 30,000",
    AND(R2909&gt;=30000, R2909&lt;60000),"30,000 - 60,000",
             (R2909&gt;60000),"&gt; 60,000"
)</f>
        <v>&gt; 60,000</v>
      </c>
    </row>
    <row r="2910" spans="18:19" x14ac:dyDescent="0.2">
      <c r="R2910">
        <v>225481</v>
      </c>
      <c r="S2910" t="str" cm="1">
        <f t="array" ref="S2910">_xlfn.IFS(
             (R2910&lt;10000),"&lt; 10,000",
    AND(R2910&gt;=10000, R2910&lt;30000),"10,000 - 30,000",
    AND(R2910&gt;=30000, R2910&lt;60000),"30,000 - 60,000",
             (R2910&gt;60000),"&gt; 60,000"
)</f>
        <v>&gt; 60,000</v>
      </c>
    </row>
    <row r="2911" spans="18:19" x14ac:dyDescent="0.2">
      <c r="R2911">
        <v>211047</v>
      </c>
      <c r="S2911" t="str" cm="1">
        <f t="array" ref="S2911">_xlfn.IFS(
             (R2911&lt;10000),"&lt; 10,000",
    AND(R2911&gt;=10000, R2911&lt;30000),"10,000 - 30,000",
    AND(R2911&gt;=30000, R2911&lt;60000),"30,000 - 60,000",
             (R2911&gt;60000),"&gt; 60,000"
)</f>
        <v>&gt; 60,000</v>
      </c>
    </row>
    <row r="2912" spans="18:19" x14ac:dyDescent="0.2">
      <c r="R2912">
        <v>49359</v>
      </c>
      <c r="S2912" t="str" cm="1">
        <f t="array" ref="S2912">_xlfn.IFS(
             (R2912&lt;10000),"&lt; 10,000",
    AND(R2912&gt;=10000, R2912&lt;30000),"10,000 - 30,000",
    AND(R2912&gt;=30000, R2912&lt;60000),"30,000 - 60,000",
             (R2912&gt;60000),"&gt; 60,000"
)</f>
        <v>30,000 - 60,000</v>
      </c>
    </row>
    <row r="2913" spans="18:19" x14ac:dyDescent="0.2">
      <c r="R2913">
        <v>26663</v>
      </c>
      <c r="S2913" t="str" cm="1">
        <f t="array" ref="S2913">_xlfn.IFS(
             (R2913&lt;10000),"&lt; 10,000",
    AND(R2913&gt;=10000, R2913&lt;30000),"10,000 - 30,000",
    AND(R2913&gt;=30000, R2913&lt;60000),"30,000 - 60,000",
             (R2913&gt;60000),"&gt; 60,000"
)</f>
        <v>10,000 - 30,000</v>
      </c>
    </row>
    <row r="2914" spans="18:19" x14ac:dyDescent="0.2">
      <c r="R2914">
        <v>183575</v>
      </c>
      <c r="S2914" t="str" cm="1">
        <f t="array" ref="S2914">_xlfn.IFS(
             (R2914&lt;10000),"&lt; 10,000",
    AND(R2914&gt;=10000, R2914&lt;30000),"10,000 - 30,000",
    AND(R2914&gt;=30000, R2914&lt;60000),"30,000 - 60,000",
             (R2914&gt;60000),"&gt; 60,000"
)</f>
        <v>&gt; 60,000</v>
      </c>
    </row>
    <row r="2915" spans="18:19" x14ac:dyDescent="0.2">
      <c r="R2915">
        <v>297485</v>
      </c>
      <c r="S2915" t="str" cm="1">
        <f t="array" ref="S2915">_xlfn.IFS(
             (R2915&lt;10000),"&lt; 10,000",
    AND(R2915&gt;=10000, R2915&lt;30000),"10,000 - 30,000",
    AND(R2915&gt;=30000, R2915&lt;60000),"30,000 - 60,000",
             (R2915&gt;60000),"&gt; 60,000"
)</f>
        <v>&gt; 60,000</v>
      </c>
    </row>
    <row r="2916" spans="18:19" x14ac:dyDescent="0.2">
      <c r="R2916">
        <v>265879</v>
      </c>
      <c r="S2916" t="str" cm="1">
        <f t="array" ref="S2916">_xlfn.IFS(
             (R2916&lt;10000),"&lt; 10,000",
    AND(R2916&gt;=10000, R2916&lt;30000),"10,000 - 30,000",
    AND(R2916&gt;=30000, R2916&lt;60000),"30,000 - 60,000",
             (R2916&gt;60000),"&gt; 60,000"
)</f>
        <v>&gt; 60,000</v>
      </c>
    </row>
    <row r="2917" spans="18:19" x14ac:dyDescent="0.2">
      <c r="R2917">
        <v>5233</v>
      </c>
      <c r="S2917" t="str" cm="1">
        <f t="array" ref="S2917">_xlfn.IFS(
             (R2917&lt;10000),"&lt; 10,000",
    AND(R2917&gt;=10000, R2917&lt;30000),"10,000 - 30,000",
    AND(R2917&gt;=30000, R2917&lt;60000),"30,000 - 60,000",
             (R2917&gt;60000),"&gt; 60,000"
)</f>
        <v>&lt; 10,000</v>
      </c>
    </row>
    <row r="2918" spans="18:19" x14ac:dyDescent="0.2">
      <c r="R2918">
        <v>265479</v>
      </c>
      <c r="S2918" t="str" cm="1">
        <f t="array" ref="S2918">_xlfn.IFS(
             (R2918&lt;10000),"&lt; 10,000",
    AND(R2918&gt;=10000, R2918&lt;30000),"10,000 - 30,000",
    AND(R2918&gt;=30000, R2918&lt;60000),"30,000 - 60,000",
             (R2918&gt;60000),"&gt; 60,000"
)</f>
        <v>&gt; 60,000</v>
      </c>
    </row>
    <row r="2919" spans="18:19" x14ac:dyDescent="0.2">
      <c r="R2919">
        <v>138032</v>
      </c>
      <c r="S2919" t="str" cm="1">
        <f t="array" ref="S2919">_xlfn.IFS(
             (R2919&lt;10000),"&lt; 10,000",
    AND(R2919&gt;=10000, R2919&lt;30000),"10,000 - 30,000",
    AND(R2919&gt;=30000, R2919&lt;60000),"30,000 - 60,000",
             (R2919&gt;60000),"&gt; 60,000"
)</f>
        <v>&gt; 60,000</v>
      </c>
    </row>
    <row r="2920" spans="18:19" x14ac:dyDescent="0.2">
      <c r="R2920">
        <v>160084</v>
      </c>
      <c r="S2920" t="str" cm="1">
        <f t="array" ref="S2920">_xlfn.IFS(
             (R2920&lt;10000),"&lt; 10,000",
    AND(R2920&gt;=10000, R2920&lt;30000),"10,000 - 30,000",
    AND(R2920&gt;=30000, R2920&lt;60000),"30,000 - 60,000",
             (R2920&gt;60000),"&gt; 60,000"
)</f>
        <v>&gt; 60,000</v>
      </c>
    </row>
    <row r="2921" spans="18:19" x14ac:dyDescent="0.2">
      <c r="R2921">
        <v>34423</v>
      </c>
      <c r="S2921" t="str" cm="1">
        <f t="array" ref="S2921">_xlfn.IFS(
             (R2921&lt;10000),"&lt; 10,000",
    AND(R2921&gt;=10000, R2921&lt;30000),"10,000 - 30,000",
    AND(R2921&gt;=30000, R2921&lt;60000),"30,000 - 60,000",
             (R2921&gt;60000),"&gt; 60,000"
)</f>
        <v>30,000 - 60,000</v>
      </c>
    </row>
    <row r="2922" spans="18:19" x14ac:dyDescent="0.2">
      <c r="R2922">
        <v>116677</v>
      </c>
      <c r="S2922" t="str" cm="1">
        <f t="array" ref="S2922">_xlfn.IFS(
             (R2922&lt;10000),"&lt; 10,000",
    AND(R2922&gt;=10000, R2922&lt;30000),"10,000 - 30,000",
    AND(R2922&gt;=30000, R2922&lt;60000),"30,000 - 60,000",
             (R2922&gt;60000),"&gt; 60,000"
)</f>
        <v>&gt; 60,000</v>
      </c>
    </row>
    <row r="2923" spans="18:19" x14ac:dyDescent="0.2">
      <c r="R2923">
        <v>113145</v>
      </c>
      <c r="S2923" t="str" cm="1">
        <f t="array" ref="S2923">_xlfn.IFS(
             (R2923&lt;10000),"&lt; 10,000",
    AND(R2923&gt;=10000, R2923&lt;30000),"10,000 - 30,000",
    AND(R2923&gt;=30000, R2923&lt;60000),"30,000 - 60,000",
             (R2923&gt;60000),"&gt; 60,000"
)</f>
        <v>&gt; 60,000</v>
      </c>
    </row>
    <row r="2924" spans="18:19" x14ac:dyDescent="0.2">
      <c r="R2924">
        <v>264575</v>
      </c>
      <c r="S2924" t="str" cm="1">
        <f t="array" ref="S2924">_xlfn.IFS(
             (R2924&lt;10000),"&lt; 10,000",
    AND(R2924&gt;=10000, R2924&lt;30000),"10,000 - 30,000",
    AND(R2924&gt;=30000, R2924&lt;60000),"30,000 - 60,000",
             (R2924&gt;60000),"&gt; 60,000"
)</f>
        <v>&gt; 60,000</v>
      </c>
    </row>
    <row r="2925" spans="18:19" x14ac:dyDescent="0.2">
      <c r="R2925">
        <v>240657</v>
      </c>
      <c r="S2925" t="str" cm="1">
        <f t="array" ref="S2925">_xlfn.IFS(
             (R2925&lt;10000),"&lt; 10,000",
    AND(R2925&gt;=10000, R2925&lt;30000),"10,000 - 30,000",
    AND(R2925&gt;=30000, R2925&lt;60000),"30,000 - 60,000",
             (R2925&gt;60000),"&gt; 60,000"
)</f>
        <v>&gt; 60,000</v>
      </c>
    </row>
    <row r="2926" spans="18:19" x14ac:dyDescent="0.2">
      <c r="R2926">
        <v>154960</v>
      </c>
      <c r="S2926" t="str" cm="1">
        <f t="array" ref="S2926">_xlfn.IFS(
             (R2926&lt;10000),"&lt; 10,000",
    AND(R2926&gt;=10000, R2926&lt;30000),"10,000 - 30,000",
    AND(R2926&gt;=30000, R2926&lt;60000),"30,000 - 60,000",
             (R2926&gt;60000),"&gt; 60,000"
)</f>
        <v>&gt; 60,000</v>
      </c>
    </row>
    <row r="2927" spans="18:19" x14ac:dyDescent="0.2">
      <c r="R2927">
        <v>140689</v>
      </c>
      <c r="S2927" t="str" cm="1">
        <f t="array" ref="S2927">_xlfn.IFS(
             (R2927&lt;10000),"&lt; 10,000",
    AND(R2927&gt;=10000, R2927&lt;30000),"10,000 - 30,000",
    AND(R2927&gt;=30000, R2927&lt;60000),"30,000 - 60,000",
             (R2927&gt;60000),"&gt; 60,000"
)</f>
        <v>&gt; 60,000</v>
      </c>
    </row>
    <row r="2928" spans="18:19" x14ac:dyDescent="0.2">
      <c r="R2928">
        <v>228725</v>
      </c>
      <c r="S2928" t="str" cm="1">
        <f t="array" ref="S2928">_xlfn.IFS(
             (R2928&lt;10000),"&lt; 10,000",
    AND(R2928&gt;=10000, R2928&lt;30000),"10,000 - 30,000",
    AND(R2928&gt;=30000, R2928&lt;60000),"30,000 - 60,000",
             (R2928&gt;60000),"&gt; 60,000"
)</f>
        <v>&gt; 60,000</v>
      </c>
    </row>
    <row r="2929" spans="18:19" x14ac:dyDescent="0.2">
      <c r="R2929">
        <v>183441</v>
      </c>
      <c r="S2929" t="str" cm="1">
        <f t="array" ref="S2929">_xlfn.IFS(
             (R2929&lt;10000),"&lt; 10,000",
    AND(R2929&gt;=10000, R2929&lt;30000),"10,000 - 30,000",
    AND(R2929&gt;=30000, R2929&lt;60000),"30,000 - 60,000",
             (R2929&gt;60000),"&gt; 60,000"
)</f>
        <v>&gt; 60,000</v>
      </c>
    </row>
    <row r="2930" spans="18:19" x14ac:dyDescent="0.2">
      <c r="R2930">
        <v>117694</v>
      </c>
      <c r="S2930" t="str" cm="1">
        <f t="array" ref="S2930">_xlfn.IFS(
             (R2930&lt;10000),"&lt; 10,000",
    AND(R2930&gt;=10000, R2930&lt;30000),"10,000 - 30,000",
    AND(R2930&gt;=30000, R2930&lt;60000),"30,000 - 60,000",
             (R2930&gt;60000),"&gt; 60,000"
)</f>
        <v>&gt; 60,000</v>
      </c>
    </row>
    <row r="2931" spans="18:19" x14ac:dyDescent="0.2">
      <c r="R2931">
        <v>138278</v>
      </c>
      <c r="S2931" t="str" cm="1">
        <f t="array" ref="S2931">_xlfn.IFS(
             (R2931&lt;10000),"&lt; 10,000",
    AND(R2931&gt;=10000, R2931&lt;30000),"10,000 - 30,000",
    AND(R2931&gt;=30000, R2931&lt;60000),"30,000 - 60,000",
             (R2931&gt;60000),"&gt; 60,000"
)</f>
        <v>&gt; 60,000</v>
      </c>
    </row>
    <row r="2932" spans="18:19" x14ac:dyDescent="0.2">
      <c r="R2932">
        <v>203634</v>
      </c>
      <c r="S2932" t="str" cm="1">
        <f t="array" ref="S2932">_xlfn.IFS(
             (R2932&lt;10000),"&lt; 10,000",
    AND(R2932&gt;=10000, R2932&lt;30000),"10,000 - 30,000",
    AND(R2932&gt;=30000, R2932&lt;60000),"30,000 - 60,000",
             (R2932&gt;60000),"&gt; 60,000"
)</f>
        <v>&gt; 60,000</v>
      </c>
    </row>
    <row r="2933" spans="18:19" x14ac:dyDescent="0.2">
      <c r="R2933">
        <v>255059</v>
      </c>
      <c r="S2933" t="str" cm="1">
        <f t="array" ref="S2933">_xlfn.IFS(
             (R2933&lt;10000),"&lt; 10,000",
    AND(R2933&gt;=10000, R2933&lt;30000),"10,000 - 30,000",
    AND(R2933&gt;=30000, R2933&lt;60000),"30,000 - 60,000",
             (R2933&gt;60000),"&gt; 60,000"
)</f>
        <v>&gt; 60,000</v>
      </c>
    </row>
    <row r="2934" spans="18:19" x14ac:dyDescent="0.2">
      <c r="R2934">
        <v>253678</v>
      </c>
      <c r="S2934" t="str" cm="1">
        <f t="array" ref="S2934">_xlfn.IFS(
             (R2934&lt;10000),"&lt; 10,000",
    AND(R2934&gt;=10000, R2934&lt;30000),"10,000 - 30,000",
    AND(R2934&gt;=30000, R2934&lt;60000),"30,000 - 60,000",
             (R2934&gt;60000),"&gt; 60,000"
)</f>
        <v>&gt; 60,000</v>
      </c>
    </row>
    <row r="2935" spans="18:19" x14ac:dyDescent="0.2">
      <c r="R2935">
        <v>189655</v>
      </c>
      <c r="S2935" t="str" cm="1">
        <f t="array" ref="S2935">_xlfn.IFS(
             (R2935&lt;10000),"&lt; 10,000",
    AND(R2935&gt;=10000, R2935&lt;30000),"10,000 - 30,000",
    AND(R2935&gt;=30000, R2935&lt;60000),"30,000 - 60,000",
             (R2935&gt;60000),"&gt; 60,000"
)</f>
        <v>&gt; 60,000</v>
      </c>
    </row>
    <row r="2936" spans="18:19" x14ac:dyDescent="0.2">
      <c r="R2936">
        <v>224676</v>
      </c>
      <c r="S2936" t="str" cm="1">
        <f t="array" ref="S2936">_xlfn.IFS(
             (R2936&lt;10000),"&lt; 10,000",
    AND(R2936&gt;=10000, R2936&lt;30000),"10,000 - 30,000",
    AND(R2936&gt;=30000, R2936&lt;60000),"30,000 - 60,000",
             (R2936&gt;60000),"&gt; 60,000"
)</f>
        <v>&gt; 60,000</v>
      </c>
    </row>
    <row r="2937" spans="18:19" x14ac:dyDescent="0.2">
      <c r="R2937">
        <v>151881</v>
      </c>
      <c r="S2937" t="str" cm="1">
        <f t="array" ref="S2937">_xlfn.IFS(
             (R2937&lt;10000),"&lt; 10,000",
    AND(R2937&gt;=10000, R2937&lt;30000),"10,000 - 30,000",
    AND(R2937&gt;=30000, R2937&lt;60000),"30,000 - 60,000",
             (R2937&gt;60000),"&gt; 60,000"
)</f>
        <v>&gt; 60,000</v>
      </c>
    </row>
    <row r="2938" spans="18:19" x14ac:dyDescent="0.2">
      <c r="R2938">
        <v>210592</v>
      </c>
      <c r="S2938" t="str" cm="1">
        <f t="array" ref="S2938">_xlfn.IFS(
             (R2938&lt;10000),"&lt; 10,000",
    AND(R2938&gt;=10000, R2938&lt;30000),"10,000 - 30,000",
    AND(R2938&gt;=30000, R2938&lt;60000),"30,000 - 60,000",
             (R2938&gt;60000),"&gt; 60,000"
)</f>
        <v>&gt; 60,000</v>
      </c>
    </row>
    <row r="2939" spans="18:19" x14ac:dyDescent="0.2">
      <c r="R2939">
        <v>244812</v>
      </c>
      <c r="S2939" t="str" cm="1">
        <f t="array" ref="S2939">_xlfn.IFS(
             (R2939&lt;10000),"&lt; 10,000",
    AND(R2939&gt;=10000, R2939&lt;30000),"10,000 - 30,000",
    AND(R2939&gt;=30000, R2939&lt;60000),"30,000 - 60,000",
             (R2939&gt;60000),"&gt; 60,000"
)</f>
        <v>&gt; 60,000</v>
      </c>
    </row>
    <row r="2940" spans="18:19" x14ac:dyDescent="0.2">
      <c r="R2940">
        <v>270773</v>
      </c>
      <c r="S2940" t="str" cm="1">
        <f t="array" ref="S2940">_xlfn.IFS(
             (R2940&lt;10000),"&lt; 10,000",
    AND(R2940&gt;=10000, R2940&lt;30000),"10,000 - 30,000",
    AND(R2940&gt;=30000, R2940&lt;60000),"30,000 - 60,000",
             (R2940&gt;60000),"&gt; 60,000"
)</f>
        <v>&gt; 60,000</v>
      </c>
    </row>
    <row r="2941" spans="18:19" x14ac:dyDescent="0.2">
      <c r="R2941">
        <v>196371</v>
      </c>
      <c r="S2941" t="str" cm="1">
        <f t="array" ref="S2941">_xlfn.IFS(
             (R2941&lt;10000),"&lt; 10,000",
    AND(R2941&gt;=10000, R2941&lt;30000),"10,000 - 30,000",
    AND(R2941&gt;=30000, R2941&lt;60000),"30,000 - 60,000",
             (R2941&gt;60000),"&gt; 60,000"
)</f>
        <v>&gt; 60,000</v>
      </c>
    </row>
    <row r="2942" spans="18:19" x14ac:dyDescent="0.2">
      <c r="R2942">
        <v>90326</v>
      </c>
      <c r="S2942" t="str" cm="1">
        <f t="array" ref="S2942">_xlfn.IFS(
             (R2942&lt;10000),"&lt; 10,000",
    AND(R2942&gt;=10000, R2942&lt;30000),"10,000 - 30,000",
    AND(R2942&gt;=30000, R2942&lt;60000),"30,000 - 60,000",
             (R2942&gt;60000),"&gt; 60,000"
)</f>
        <v>&gt; 60,000</v>
      </c>
    </row>
    <row r="2943" spans="18:19" x14ac:dyDescent="0.2">
      <c r="R2943">
        <v>47929</v>
      </c>
      <c r="S2943" t="str" cm="1">
        <f t="array" ref="S2943">_xlfn.IFS(
             (R2943&lt;10000),"&lt; 10,000",
    AND(R2943&gt;=10000, R2943&lt;30000),"10,000 - 30,000",
    AND(R2943&gt;=30000, R2943&lt;60000),"30,000 - 60,000",
             (R2943&gt;60000),"&gt; 60,000"
)</f>
        <v>30,000 - 60,000</v>
      </c>
    </row>
    <row r="2944" spans="18:19" x14ac:dyDescent="0.2">
      <c r="R2944">
        <v>260904</v>
      </c>
      <c r="S2944" t="str" cm="1">
        <f t="array" ref="S2944">_xlfn.IFS(
             (R2944&lt;10000),"&lt; 10,000",
    AND(R2944&gt;=10000, R2944&lt;30000),"10,000 - 30,000",
    AND(R2944&gt;=30000, R2944&lt;60000),"30,000 - 60,000",
             (R2944&gt;60000),"&gt; 60,000"
)</f>
        <v>&gt; 60,000</v>
      </c>
    </row>
    <row r="2945" spans="18:19" x14ac:dyDescent="0.2">
      <c r="R2945">
        <v>254220</v>
      </c>
      <c r="S2945" t="str" cm="1">
        <f t="array" ref="S2945">_xlfn.IFS(
             (R2945&lt;10000),"&lt; 10,000",
    AND(R2945&gt;=10000, R2945&lt;30000),"10,000 - 30,000",
    AND(R2945&gt;=30000, R2945&lt;60000),"30,000 - 60,000",
             (R2945&gt;60000),"&gt; 60,000"
)</f>
        <v>&gt; 60,000</v>
      </c>
    </row>
    <row r="2946" spans="18:19" x14ac:dyDescent="0.2">
      <c r="R2946">
        <v>47829</v>
      </c>
      <c r="S2946" t="str" cm="1">
        <f t="array" ref="S2946">_xlfn.IFS(
             (R2946&lt;10000),"&lt; 10,000",
    AND(R2946&gt;=10000, R2946&lt;30000),"10,000 - 30,000",
    AND(R2946&gt;=30000, R2946&lt;60000),"30,000 - 60,000",
             (R2946&gt;60000),"&gt; 60,000"
)</f>
        <v>30,000 - 60,000</v>
      </c>
    </row>
    <row r="2947" spans="18:19" x14ac:dyDescent="0.2">
      <c r="R2947">
        <v>4339</v>
      </c>
      <c r="S2947" t="str" cm="1">
        <f t="array" ref="S2947">_xlfn.IFS(
             (R2947&lt;10000),"&lt; 10,000",
    AND(R2947&gt;=10000, R2947&lt;30000),"10,000 - 30,000",
    AND(R2947&gt;=30000, R2947&lt;60000),"30,000 - 60,000",
             (R2947&gt;60000),"&gt; 60,000"
)</f>
        <v>&lt; 10,000</v>
      </c>
    </row>
    <row r="2948" spans="18:19" x14ac:dyDescent="0.2">
      <c r="R2948">
        <v>68508</v>
      </c>
      <c r="S2948" t="str" cm="1">
        <f t="array" ref="S2948">_xlfn.IFS(
             (R2948&lt;10000),"&lt; 10,000",
    AND(R2948&gt;=10000, R2948&lt;30000),"10,000 - 30,000",
    AND(R2948&gt;=30000, R2948&lt;60000),"30,000 - 60,000",
             (R2948&gt;60000),"&gt; 60,000"
)</f>
        <v>&gt; 60,000</v>
      </c>
    </row>
    <row r="2949" spans="18:19" x14ac:dyDescent="0.2">
      <c r="R2949">
        <v>282433</v>
      </c>
      <c r="S2949" t="str" cm="1">
        <f t="array" ref="S2949">_xlfn.IFS(
             (R2949&lt;10000),"&lt; 10,000",
    AND(R2949&gt;=10000, R2949&lt;30000),"10,000 - 30,000",
    AND(R2949&gt;=30000, R2949&lt;60000),"30,000 - 60,000",
             (R2949&gt;60000),"&gt; 60,000"
)</f>
        <v>&gt; 60,000</v>
      </c>
    </row>
    <row r="2950" spans="18:19" x14ac:dyDescent="0.2">
      <c r="R2950">
        <v>156396</v>
      </c>
      <c r="S2950" t="str" cm="1">
        <f t="array" ref="S2950">_xlfn.IFS(
             (R2950&lt;10000),"&lt; 10,000",
    AND(R2950&gt;=10000, R2950&lt;30000),"10,000 - 30,000",
    AND(R2950&gt;=30000, R2950&lt;60000),"30,000 - 60,000",
             (R2950&gt;60000),"&gt; 60,000"
)</f>
        <v>&gt; 60,000</v>
      </c>
    </row>
    <row r="2951" spans="18:19" x14ac:dyDescent="0.2">
      <c r="R2951">
        <v>173761</v>
      </c>
      <c r="S2951" t="str" cm="1">
        <f t="array" ref="S2951">_xlfn.IFS(
             (R2951&lt;10000),"&lt; 10,000",
    AND(R2951&gt;=10000, R2951&lt;30000),"10,000 - 30,000",
    AND(R2951&gt;=30000, R2951&lt;60000),"30,000 - 60,000",
             (R2951&gt;60000),"&gt; 60,000"
)</f>
        <v>&gt; 60,000</v>
      </c>
    </row>
    <row r="2952" spans="18:19" x14ac:dyDescent="0.2">
      <c r="R2952">
        <v>7887</v>
      </c>
      <c r="S2952" t="str" cm="1">
        <f t="array" ref="S2952">_xlfn.IFS(
             (R2952&lt;10000),"&lt; 10,000",
    AND(R2952&gt;=10000, R2952&lt;30000),"10,000 - 30,000",
    AND(R2952&gt;=30000, R2952&lt;60000),"30,000 - 60,000",
             (R2952&gt;60000),"&gt; 60,000"
)</f>
        <v>&lt; 10,000</v>
      </c>
    </row>
    <row r="2953" spans="18:19" x14ac:dyDescent="0.2">
      <c r="R2953">
        <v>86892</v>
      </c>
      <c r="S2953" t="str" cm="1">
        <f t="array" ref="S2953">_xlfn.IFS(
             (R2953&lt;10000),"&lt; 10,000",
    AND(R2953&gt;=10000, R2953&lt;30000),"10,000 - 30,000",
    AND(R2953&gt;=30000, R2953&lt;60000),"30,000 - 60,000",
             (R2953&gt;60000),"&gt; 60,000"
)</f>
        <v>&gt; 60,000</v>
      </c>
    </row>
    <row r="2954" spans="18:19" x14ac:dyDescent="0.2">
      <c r="R2954">
        <v>37685</v>
      </c>
      <c r="S2954" t="str" cm="1">
        <f t="array" ref="S2954">_xlfn.IFS(
             (R2954&lt;10000),"&lt; 10,000",
    AND(R2954&gt;=10000, R2954&lt;30000),"10,000 - 30,000",
    AND(R2954&gt;=30000, R2954&lt;60000),"30,000 - 60,000",
             (R2954&gt;60000),"&gt; 60,000"
)</f>
        <v>30,000 - 60,000</v>
      </c>
    </row>
    <row r="2955" spans="18:19" x14ac:dyDescent="0.2">
      <c r="R2955">
        <v>188952</v>
      </c>
      <c r="S2955" t="str" cm="1">
        <f t="array" ref="S2955">_xlfn.IFS(
             (R2955&lt;10000),"&lt; 10,000",
    AND(R2955&gt;=10000, R2955&lt;30000),"10,000 - 30,000",
    AND(R2955&gt;=30000, R2955&lt;60000),"30,000 - 60,000",
             (R2955&gt;60000),"&gt; 60,000"
)</f>
        <v>&gt; 60,000</v>
      </c>
    </row>
    <row r="2956" spans="18:19" x14ac:dyDescent="0.2">
      <c r="R2956">
        <v>256058</v>
      </c>
      <c r="S2956" t="str" cm="1">
        <f t="array" ref="S2956">_xlfn.IFS(
             (R2956&lt;10000),"&lt; 10,000",
    AND(R2956&gt;=10000, R2956&lt;30000),"10,000 - 30,000",
    AND(R2956&gt;=30000, R2956&lt;60000),"30,000 - 60,000",
             (R2956&gt;60000),"&gt; 60,000"
)</f>
        <v>&gt; 60,000</v>
      </c>
    </row>
    <row r="2957" spans="18:19" x14ac:dyDescent="0.2">
      <c r="R2957">
        <v>246080</v>
      </c>
      <c r="S2957" t="str" cm="1">
        <f t="array" ref="S2957">_xlfn.IFS(
             (R2957&lt;10000),"&lt; 10,000",
    AND(R2957&gt;=10000, R2957&lt;30000),"10,000 - 30,000",
    AND(R2957&gt;=30000, R2957&lt;60000),"30,000 - 60,000",
             (R2957&gt;60000),"&gt; 60,000"
)</f>
        <v>&gt; 60,000</v>
      </c>
    </row>
    <row r="2958" spans="18:19" x14ac:dyDescent="0.2">
      <c r="R2958">
        <v>103088</v>
      </c>
      <c r="S2958" t="str" cm="1">
        <f t="array" ref="S2958">_xlfn.IFS(
             (R2958&lt;10000),"&lt; 10,000",
    AND(R2958&gt;=10000, R2958&lt;30000),"10,000 - 30,000",
    AND(R2958&gt;=30000, R2958&lt;60000),"30,000 - 60,000",
             (R2958&gt;60000),"&gt; 60,000"
)</f>
        <v>&gt; 60,000</v>
      </c>
    </row>
    <row r="2959" spans="18:19" x14ac:dyDescent="0.2">
      <c r="R2959">
        <v>102092</v>
      </c>
      <c r="S2959" t="str" cm="1">
        <f t="array" ref="S2959">_xlfn.IFS(
             (R2959&lt;10000),"&lt; 10,000",
    AND(R2959&gt;=10000, R2959&lt;30000),"10,000 - 30,000",
    AND(R2959&gt;=30000, R2959&lt;60000),"30,000 - 60,000",
             (R2959&gt;60000),"&gt; 60,000"
)</f>
        <v>&gt; 60,000</v>
      </c>
    </row>
    <row r="2960" spans="18:19" x14ac:dyDescent="0.2">
      <c r="R2960">
        <v>85459</v>
      </c>
      <c r="S2960" t="str" cm="1">
        <f t="array" ref="S2960">_xlfn.IFS(
             (R2960&lt;10000),"&lt; 10,000",
    AND(R2960&gt;=10000, R2960&lt;30000),"10,000 - 30,000",
    AND(R2960&gt;=30000, R2960&lt;60000),"30,000 - 60,000",
             (R2960&gt;60000),"&gt; 60,000"
)</f>
        <v>&gt; 60,000</v>
      </c>
    </row>
    <row r="2961" spans="18:19" x14ac:dyDescent="0.2">
      <c r="R2961">
        <v>85954</v>
      </c>
      <c r="S2961" t="str" cm="1">
        <f t="array" ref="S2961">_xlfn.IFS(
             (R2961&lt;10000),"&lt; 10,000",
    AND(R2961&gt;=10000, R2961&lt;30000),"10,000 - 30,000",
    AND(R2961&gt;=30000, R2961&lt;60000),"30,000 - 60,000",
             (R2961&gt;60000),"&gt; 60,000"
)</f>
        <v>&gt; 60,000</v>
      </c>
    </row>
    <row r="2962" spans="18:19" x14ac:dyDescent="0.2">
      <c r="R2962">
        <v>89422</v>
      </c>
      <c r="S2962" t="str" cm="1">
        <f t="array" ref="S2962">_xlfn.IFS(
             (R2962&lt;10000),"&lt; 10,000",
    AND(R2962&gt;=10000, R2962&lt;30000),"10,000 - 30,000",
    AND(R2962&gt;=30000, R2962&lt;60000),"30,000 - 60,000",
             (R2962&gt;60000),"&gt; 60,000"
)</f>
        <v>&gt; 60,000</v>
      </c>
    </row>
    <row r="2963" spans="18:19" x14ac:dyDescent="0.2">
      <c r="R2963">
        <v>67080</v>
      </c>
      <c r="S2963" t="str" cm="1">
        <f t="array" ref="S2963">_xlfn.IFS(
             (R2963&lt;10000),"&lt; 10,000",
    AND(R2963&gt;=10000, R2963&lt;30000),"10,000 - 30,000",
    AND(R2963&gt;=30000, R2963&lt;60000),"30,000 - 60,000",
             (R2963&gt;60000),"&gt; 60,000"
)</f>
        <v>&gt; 60,000</v>
      </c>
    </row>
    <row r="2964" spans="18:19" x14ac:dyDescent="0.2">
      <c r="R2964">
        <v>275042</v>
      </c>
      <c r="S2964" t="str" cm="1">
        <f t="array" ref="S2964">_xlfn.IFS(
             (R2964&lt;10000),"&lt; 10,000",
    AND(R2964&gt;=10000, R2964&lt;30000),"10,000 - 30,000",
    AND(R2964&gt;=30000, R2964&lt;60000),"30,000 - 60,000",
             (R2964&gt;60000),"&gt; 60,000"
)</f>
        <v>&gt; 60,000</v>
      </c>
    </row>
    <row r="2965" spans="18:19" x14ac:dyDescent="0.2">
      <c r="R2965">
        <v>220473</v>
      </c>
      <c r="S2965" t="str" cm="1">
        <f t="array" ref="S2965">_xlfn.IFS(
             (R2965&lt;10000),"&lt; 10,000",
    AND(R2965&gt;=10000, R2965&lt;30000),"10,000 - 30,000",
    AND(R2965&gt;=30000, R2965&lt;60000),"30,000 - 60,000",
             (R2965&gt;60000),"&gt; 60,000"
)</f>
        <v>&gt; 60,000</v>
      </c>
    </row>
    <row r="2966" spans="18:19" x14ac:dyDescent="0.2">
      <c r="R2966">
        <v>13353</v>
      </c>
      <c r="S2966" t="str" cm="1">
        <f t="array" ref="S2966">_xlfn.IFS(
             (R2966&lt;10000),"&lt; 10,000",
    AND(R2966&gt;=10000, R2966&lt;30000),"10,000 - 30,000",
    AND(R2966&gt;=30000, R2966&lt;60000),"30,000 - 60,000",
             (R2966&gt;60000),"&gt; 60,000"
)</f>
        <v>10,000 - 30,000</v>
      </c>
    </row>
    <row r="2967" spans="18:19" x14ac:dyDescent="0.2">
      <c r="R2967">
        <v>40316</v>
      </c>
      <c r="S2967" t="str" cm="1">
        <f t="array" ref="S2967">_xlfn.IFS(
             (R2967&lt;10000),"&lt; 10,000",
    AND(R2967&gt;=10000, R2967&lt;30000),"10,000 - 30,000",
    AND(R2967&gt;=30000, R2967&lt;60000),"30,000 - 60,000",
             (R2967&gt;60000),"&gt; 60,000"
)</f>
        <v>30,000 - 60,000</v>
      </c>
    </row>
    <row r="2968" spans="18:19" x14ac:dyDescent="0.2">
      <c r="R2968">
        <v>213995</v>
      </c>
      <c r="S2968" t="str" cm="1">
        <f t="array" ref="S2968">_xlfn.IFS(
             (R2968&lt;10000),"&lt; 10,000",
    AND(R2968&gt;=10000, R2968&lt;30000),"10,000 - 30,000",
    AND(R2968&gt;=30000, R2968&lt;60000),"30,000 - 60,000",
             (R2968&gt;60000),"&gt; 60,000"
)</f>
        <v>&gt; 60,000</v>
      </c>
    </row>
    <row r="2969" spans="18:19" x14ac:dyDescent="0.2">
      <c r="R2969">
        <v>249454</v>
      </c>
      <c r="S2969" t="str" cm="1">
        <f t="array" ref="S2969">_xlfn.IFS(
             (R2969&lt;10000),"&lt; 10,000",
    AND(R2969&gt;=10000, R2969&lt;30000),"10,000 - 30,000",
    AND(R2969&gt;=30000, R2969&lt;60000),"30,000 - 60,000",
             (R2969&gt;60000),"&gt; 60,000"
)</f>
        <v>&gt; 60,000</v>
      </c>
    </row>
    <row r="2970" spans="18:19" x14ac:dyDescent="0.2">
      <c r="R2970">
        <v>179848</v>
      </c>
      <c r="S2970" t="str" cm="1">
        <f t="array" ref="S2970">_xlfn.IFS(
             (R2970&lt;10000),"&lt; 10,000",
    AND(R2970&gt;=10000, R2970&lt;30000),"10,000 - 30,000",
    AND(R2970&gt;=30000, R2970&lt;60000),"30,000 - 60,000",
             (R2970&gt;60000),"&gt; 60,000"
)</f>
        <v>&gt; 60,000</v>
      </c>
    </row>
    <row r="2971" spans="18:19" x14ac:dyDescent="0.2">
      <c r="R2971">
        <v>42389</v>
      </c>
      <c r="S2971" t="str" cm="1">
        <f t="array" ref="S2971">_xlfn.IFS(
             (R2971&lt;10000),"&lt; 10,000",
    AND(R2971&gt;=10000, R2971&lt;30000),"10,000 - 30,000",
    AND(R2971&gt;=30000, R2971&lt;60000),"30,000 - 60,000",
             (R2971&gt;60000),"&gt; 60,000"
)</f>
        <v>30,000 - 60,000</v>
      </c>
    </row>
    <row r="2972" spans="18:19" x14ac:dyDescent="0.2">
      <c r="R2972">
        <v>63886</v>
      </c>
      <c r="S2972" t="str" cm="1">
        <f t="array" ref="S2972">_xlfn.IFS(
             (R2972&lt;10000),"&lt; 10,000",
    AND(R2972&gt;=10000, R2972&lt;30000),"10,000 - 30,000",
    AND(R2972&gt;=30000, R2972&lt;60000),"30,000 - 60,000",
             (R2972&gt;60000),"&gt; 60,000"
)</f>
        <v>&gt; 60,000</v>
      </c>
    </row>
    <row r="2973" spans="18:19" x14ac:dyDescent="0.2">
      <c r="R2973">
        <v>100047</v>
      </c>
      <c r="S2973" t="str" cm="1">
        <f t="array" ref="S2973">_xlfn.IFS(
             (R2973&lt;10000),"&lt; 10,000",
    AND(R2973&gt;=10000, R2973&lt;30000),"10,000 - 30,000",
    AND(R2973&gt;=30000, R2973&lt;60000),"30,000 - 60,000",
             (R2973&gt;60000),"&gt; 60,000"
)</f>
        <v>&gt; 60,000</v>
      </c>
    </row>
    <row r="2974" spans="18:19" x14ac:dyDescent="0.2">
      <c r="R2974">
        <v>24132</v>
      </c>
      <c r="S2974" t="str" cm="1">
        <f t="array" ref="S2974">_xlfn.IFS(
             (R2974&lt;10000),"&lt; 10,000",
    AND(R2974&gt;=10000, R2974&lt;30000),"10,000 - 30,000",
    AND(R2974&gt;=30000, R2974&lt;60000),"30,000 - 60,000",
             (R2974&gt;60000),"&gt; 60,000"
)</f>
        <v>10,000 - 30,000</v>
      </c>
    </row>
    <row r="2975" spans="18:19" x14ac:dyDescent="0.2">
      <c r="R2975">
        <v>187276</v>
      </c>
      <c r="S2975" t="str" cm="1">
        <f t="array" ref="S2975">_xlfn.IFS(
             (R2975&lt;10000),"&lt; 10,000",
    AND(R2975&gt;=10000, R2975&lt;30000),"10,000 - 30,000",
    AND(R2975&gt;=30000, R2975&lt;60000),"30,000 - 60,000",
             (R2975&gt;60000),"&gt; 60,000"
)</f>
        <v>&gt; 60,000</v>
      </c>
    </row>
    <row r="2976" spans="18:19" x14ac:dyDescent="0.2">
      <c r="R2976">
        <v>100441</v>
      </c>
      <c r="S2976" t="str" cm="1">
        <f t="array" ref="S2976">_xlfn.IFS(
             (R2976&lt;10000),"&lt; 10,000",
    AND(R2976&gt;=10000, R2976&lt;30000),"10,000 - 30,000",
    AND(R2976&gt;=30000, R2976&lt;60000),"30,000 - 60,000",
             (R2976&gt;60000),"&gt; 60,000"
)</f>
        <v>&gt; 60,000</v>
      </c>
    </row>
    <row r="2977" spans="18:19" x14ac:dyDescent="0.2">
      <c r="R2977">
        <v>163910</v>
      </c>
      <c r="S2977" t="str" cm="1">
        <f t="array" ref="S2977">_xlfn.IFS(
             (R2977&lt;10000),"&lt; 10,000",
    AND(R2977&gt;=10000, R2977&lt;30000),"10,000 - 30,000",
    AND(R2977&gt;=30000, R2977&lt;60000),"30,000 - 60,000",
             (R2977&gt;60000),"&gt; 60,000"
)</f>
        <v>&gt; 60,000</v>
      </c>
    </row>
    <row r="2978" spans="18:19" x14ac:dyDescent="0.2">
      <c r="R2978">
        <v>37195</v>
      </c>
      <c r="S2978" t="str" cm="1">
        <f t="array" ref="S2978">_xlfn.IFS(
             (R2978&lt;10000),"&lt; 10,000",
    AND(R2978&gt;=10000, R2978&lt;30000),"10,000 - 30,000",
    AND(R2978&gt;=30000, R2978&lt;60000),"30,000 - 60,000",
             (R2978&gt;60000),"&gt; 60,000"
)</f>
        <v>30,000 - 60,000</v>
      </c>
    </row>
    <row r="2979" spans="18:19" x14ac:dyDescent="0.2">
      <c r="R2979">
        <v>143682</v>
      </c>
      <c r="S2979" t="str" cm="1">
        <f t="array" ref="S2979">_xlfn.IFS(
             (R2979&lt;10000),"&lt; 10,000",
    AND(R2979&gt;=10000, R2979&lt;30000),"10,000 - 30,000",
    AND(R2979&gt;=30000, R2979&lt;60000),"30,000 - 60,000",
             (R2979&gt;60000),"&gt; 60,000"
)</f>
        <v>&gt; 60,000</v>
      </c>
    </row>
    <row r="2980" spans="18:19" x14ac:dyDescent="0.2">
      <c r="R2980">
        <v>292576</v>
      </c>
      <c r="S2980" t="str" cm="1">
        <f t="array" ref="S2980">_xlfn.IFS(
             (R2980&lt;10000),"&lt; 10,000",
    AND(R2980&gt;=10000, R2980&lt;30000),"10,000 - 30,000",
    AND(R2980&gt;=30000, R2980&lt;60000),"30,000 - 60,000",
             (R2980&gt;60000),"&gt; 60,000"
)</f>
        <v>&gt; 60,000</v>
      </c>
    </row>
    <row r="2981" spans="18:19" x14ac:dyDescent="0.2">
      <c r="R2981">
        <v>34617</v>
      </c>
      <c r="S2981" t="str" cm="1">
        <f t="array" ref="S2981">_xlfn.IFS(
             (R2981&lt;10000),"&lt; 10,000",
    AND(R2981&gt;=10000, R2981&lt;30000),"10,000 - 30,000",
    AND(R2981&gt;=30000, R2981&lt;60000),"30,000 - 60,000",
             (R2981&gt;60000),"&gt; 60,000"
)</f>
        <v>30,000 - 60,000</v>
      </c>
    </row>
    <row r="2982" spans="18:19" x14ac:dyDescent="0.2">
      <c r="R2982">
        <v>17983</v>
      </c>
      <c r="S2982" t="str" cm="1">
        <f t="array" ref="S2982">_xlfn.IFS(
             (R2982&lt;10000),"&lt; 10,000",
    AND(R2982&gt;=10000, R2982&lt;30000),"10,000 - 30,000",
    AND(R2982&gt;=30000, R2982&lt;60000),"30,000 - 60,000",
             (R2982&gt;60000),"&gt; 60,000"
)</f>
        <v>10,000 - 30,000</v>
      </c>
    </row>
    <row r="2983" spans="18:19" x14ac:dyDescent="0.2">
      <c r="R2983">
        <v>165434</v>
      </c>
      <c r="S2983" t="str" cm="1">
        <f t="array" ref="S2983">_xlfn.IFS(
             (R2983&lt;10000),"&lt; 10,000",
    AND(R2983&gt;=10000, R2983&lt;30000),"10,000 - 30,000",
    AND(R2983&gt;=30000, R2983&lt;60000),"30,000 - 60,000",
             (R2983&gt;60000),"&gt; 60,000"
)</f>
        <v>&gt; 60,000</v>
      </c>
    </row>
    <row r="2984" spans="18:19" x14ac:dyDescent="0.2">
      <c r="R2984">
        <v>72579</v>
      </c>
      <c r="S2984" t="str" cm="1">
        <f t="array" ref="S2984">_xlfn.IFS(
             (R2984&lt;10000),"&lt; 10,000",
    AND(R2984&gt;=10000, R2984&lt;30000),"10,000 - 30,000",
    AND(R2984&gt;=30000, R2984&lt;60000),"30,000 - 60,000",
             (R2984&gt;60000),"&gt; 60,000"
)</f>
        <v>&gt; 60,000</v>
      </c>
    </row>
    <row r="2985" spans="18:19" x14ac:dyDescent="0.2">
      <c r="R2985">
        <v>154486</v>
      </c>
      <c r="S2985" t="str" cm="1">
        <f t="array" ref="S2985">_xlfn.IFS(
             (R2985&lt;10000),"&lt; 10,000",
    AND(R2985&gt;=10000, R2985&lt;30000),"10,000 - 30,000",
    AND(R2985&gt;=30000, R2985&lt;60000),"30,000 - 60,000",
             (R2985&gt;60000),"&gt; 60,000"
)</f>
        <v>&gt; 60,000</v>
      </c>
    </row>
    <row r="2986" spans="18:19" x14ac:dyDescent="0.2">
      <c r="R2986">
        <v>213510</v>
      </c>
      <c r="S2986" t="str" cm="1">
        <f t="array" ref="S2986">_xlfn.IFS(
             (R2986&lt;10000),"&lt; 10,000",
    AND(R2986&gt;=10000, R2986&lt;30000),"10,000 - 30,000",
    AND(R2986&gt;=30000, R2986&lt;60000),"30,000 - 60,000",
             (R2986&gt;60000),"&gt; 60,000"
)</f>
        <v>&gt; 60,000</v>
      </c>
    </row>
    <row r="2987" spans="18:19" x14ac:dyDescent="0.2">
      <c r="R2987">
        <v>191624</v>
      </c>
      <c r="S2987" t="str" cm="1">
        <f t="array" ref="S2987">_xlfn.IFS(
             (R2987&lt;10000),"&lt; 10,000",
    AND(R2987&gt;=10000, R2987&lt;30000),"10,000 - 30,000",
    AND(R2987&gt;=30000, R2987&lt;60000),"30,000 - 60,000",
             (R2987&gt;60000),"&gt; 60,000"
)</f>
        <v>&gt; 60,000</v>
      </c>
    </row>
    <row r="2988" spans="18:19" x14ac:dyDescent="0.2">
      <c r="R2988">
        <v>233710</v>
      </c>
      <c r="S2988" t="str" cm="1">
        <f t="array" ref="S2988">_xlfn.IFS(
             (R2988&lt;10000),"&lt; 10,000",
    AND(R2988&gt;=10000, R2988&lt;30000),"10,000 - 30,000",
    AND(R2988&gt;=30000, R2988&lt;60000),"30,000 - 60,000",
             (R2988&gt;60000),"&gt; 60,000"
)</f>
        <v>&gt; 60,000</v>
      </c>
    </row>
    <row r="2989" spans="18:19" x14ac:dyDescent="0.2">
      <c r="R2989">
        <v>213763</v>
      </c>
      <c r="S2989" t="str" cm="1">
        <f t="array" ref="S2989">_xlfn.IFS(
             (R2989&lt;10000),"&lt; 10,000",
    AND(R2989&gt;=10000, R2989&lt;30000),"10,000 - 30,000",
    AND(R2989&gt;=30000, R2989&lt;60000),"30,000 - 60,000",
             (R2989&gt;60000),"&gt; 60,000"
)</f>
        <v>&gt; 60,000</v>
      </c>
    </row>
    <row r="2990" spans="18:19" x14ac:dyDescent="0.2">
      <c r="R2990">
        <v>106364</v>
      </c>
      <c r="S2990" t="str" cm="1">
        <f t="array" ref="S2990">_xlfn.IFS(
             (R2990&lt;10000),"&lt; 10,000",
    AND(R2990&gt;=10000, R2990&lt;30000),"10,000 - 30,000",
    AND(R2990&gt;=30000, R2990&lt;60000),"30,000 - 60,000",
             (R2990&gt;60000),"&gt; 60,000"
)</f>
        <v>&gt; 60,000</v>
      </c>
    </row>
    <row r="2991" spans="18:19" x14ac:dyDescent="0.2">
      <c r="R2991">
        <v>84202</v>
      </c>
      <c r="S2991" t="str" cm="1">
        <f t="array" ref="S2991">_xlfn.IFS(
             (R2991&lt;10000),"&lt; 10,000",
    AND(R2991&gt;=10000, R2991&lt;30000),"10,000 - 30,000",
    AND(R2991&gt;=30000, R2991&lt;60000),"30,000 - 60,000",
             (R2991&gt;60000),"&gt; 60,000"
)</f>
        <v>&gt; 60,000</v>
      </c>
    </row>
    <row r="2992" spans="18:19" x14ac:dyDescent="0.2">
      <c r="R2992">
        <v>75977</v>
      </c>
      <c r="S2992" t="str" cm="1">
        <f t="array" ref="S2992">_xlfn.IFS(
             (R2992&lt;10000),"&lt; 10,000",
    AND(R2992&gt;=10000, R2992&lt;30000),"10,000 - 30,000",
    AND(R2992&gt;=30000, R2992&lt;60000),"30,000 - 60,000",
             (R2992&gt;60000),"&gt; 60,000"
)</f>
        <v>&gt; 60,000</v>
      </c>
    </row>
    <row r="2993" spans="18:19" x14ac:dyDescent="0.2">
      <c r="R2993">
        <v>230235</v>
      </c>
      <c r="S2993" t="str" cm="1">
        <f t="array" ref="S2993">_xlfn.IFS(
             (R2993&lt;10000),"&lt; 10,000",
    AND(R2993&gt;=10000, R2993&lt;30000),"10,000 - 30,000",
    AND(R2993&gt;=30000, R2993&lt;60000),"30,000 - 60,000",
             (R2993&gt;60000),"&gt; 60,000"
)</f>
        <v>&gt; 60,000</v>
      </c>
    </row>
    <row r="2994" spans="18:19" x14ac:dyDescent="0.2">
      <c r="R2994">
        <v>203225</v>
      </c>
      <c r="S2994" t="str" cm="1">
        <f t="array" ref="S2994">_xlfn.IFS(
             (R2994&lt;10000),"&lt; 10,000",
    AND(R2994&gt;=10000, R2994&lt;30000),"10,000 - 30,000",
    AND(R2994&gt;=30000, R2994&lt;60000),"30,000 - 60,000",
             (R2994&gt;60000),"&gt; 60,000"
)</f>
        <v>&gt; 60,000</v>
      </c>
    </row>
    <row r="2995" spans="18:19" x14ac:dyDescent="0.2">
      <c r="R2995">
        <v>207014</v>
      </c>
      <c r="S2995" t="str" cm="1">
        <f t="array" ref="S2995">_xlfn.IFS(
             (R2995&lt;10000),"&lt; 10,000",
    AND(R2995&gt;=10000, R2995&lt;30000),"10,000 - 30,000",
    AND(R2995&gt;=30000, R2995&lt;60000),"30,000 - 60,000",
             (R2995&gt;60000),"&gt; 60,000"
)</f>
        <v>&gt; 60,000</v>
      </c>
    </row>
    <row r="2996" spans="18:19" x14ac:dyDescent="0.2">
      <c r="R2996">
        <v>280936</v>
      </c>
      <c r="S2996" t="str" cm="1">
        <f t="array" ref="S2996">_xlfn.IFS(
             (R2996&lt;10000),"&lt; 10,000",
    AND(R2996&gt;=10000, R2996&lt;30000),"10,000 - 30,000",
    AND(R2996&gt;=30000, R2996&lt;60000),"30,000 - 60,000",
             (R2996&gt;60000),"&gt; 60,000"
)</f>
        <v>&gt; 60,000</v>
      </c>
    </row>
    <row r="2997" spans="18:19" x14ac:dyDescent="0.2">
      <c r="R2997">
        <v>28402</v>
      </c>
      <c r="S2997" t="str" cm="1">
        <f t="array" ref="S2997">_xlfn.IFS(
             (R2997&lt;10000),"&lt; 10,000",
    AND(R2997&gt;=10000, R2997&lt;30000),"10,000 - 30,000",
    AND(R2997&gt;=30000, R2997&lt;60000),"30,000 - 60,000",
             (R2997&gt;60000),"&gt; 60,000"
)</f>
        <v>10,000 - 30,000</v>
      </c>
    </row>
    <row r="2998" spans="18:19" x14ac:dyDescent="0.2">
      <c r="R2998">
        <v>238558</v>
      </c>
      <c r="S2998" t="str" cm="1">
        <f t="array" ref="S2998">_xlfn.IFS(
             (R2998&lt;10000),"&lt; 10,000",
    AND(R2998&gt;=10000, R2998&lt;30000),"10,000 - 30,000",
    AND(R2998&gt;=30000, R2998&lt;60000),"30,000 - 60,000",
             (R2998&gt;60000),"&gt; 60,000"
)</f>
        <v>&gt; 60,000</v>
      </c>
    </row>
    <row r="2999" spans="18:19" x14ac:dyDescent="0.2">
      <c r="R2999">
        <v>203009</v>
      </c>
      <c r="S2999" t="str" cm="1">
        <f t="array" ref="S2999">_xlfn.IFS(
             (R2999&lt;10000),"&lt; 10,000",
    AND(R2999&gt;=10000, R2999&lt;30000),"10,000 - 30,000",
    AND(R2999&gt;=30000, R2999&lt;60000),"30,000 - 60,000",
             (R2999&gt;60000),"&gt; 60,000"
)</f>
        <v>&gt; 60,000</v>
      </c>
    </row>
    <row r="3000" spans="18:19" x14ac:dyDescent="0.2">
      <c r="R3000">
        <v>217816</v>
      </c>
      <c r="S3000" t="str" cm="1">
        <f t="array" ref="S3000">_xlfn.IFS(
             (R3000&lt;10000),"&lt; 10,000",
    AND(R3000&gt;=10000, R3000&lt;30000),"10,000 - 30,000",
    AND(R3000&gt;=30000, R3000&lt;60000),"30,000 - 60,000",
             (R3000&gt;60000),"&gt; 60,000"
)</f>
        <v>&gt; 60,000</v>
      </c>
    </row>
    <row r="3001" spans="18:19" x14ac:dyDescent="0.2">
      <c r="R3001">
        <v>56405</v>
      </c>
      <c r="S3001" t="str" cm="1">
        <f t="array" ref="S3001">_xlfn.IFS(
             (R3001&lt;10000),"&lt; 10,000",
    AND(R3001&gt;=10000, R3001&lt;30000),"10,000 - 30,000",
    AND(R3001&gt;=30000, R3001&lt;60000),"30,000 - 60,000",
             (R3001&gt;60000),"&gt; 60,000"
)</f>
        <v>30,000 - 60,000</v>
      </c>
    </row>
    <row r="3002" spans="18:19" x14ac:dyDescent="0.2">
      <c r="R3002">
        <v>157208</v>
      </c>
      <c r="S3002" t="str" cm="1">
        <f t="array" ref="S3002">_xlfn.IFS(
             (R3002&lt;10000),"&lt; 10,000",
    AND(R3002&gt;=10000, R3002&lt;30000),"10,000 - 30,000",
    AND(R3002&gt;=30000, R3002&lt;60000),"30,000 - 60,000",
             (R3002&gt;60000),"&gt; 60,000"
)</f>
        <v>&gt; 60,000</v>
      </c>
    </row>
    <row r="3003" spans="18:19" x14ac:dyDescent="0.2">
      <c r="R3003">
        <v>159856</v>
      </c>
      <c r="S3003" t="str" cm="1">
        <f t="array" ref="S3003">_xlfn.IFS(
             (R3003&lt;10000),"&lt; 10,000",
    AND(R3003&gt;=10000, R3003&lt;30000),"10,000 - 30,000",
    AND(R3003&gt;=30000, R3003&lt;60000),"30,000 - 60,000",
             (R3003&gt;60000),"&gt; 60,000"
)</f>
        <v>&gt; 60,000</v>
      </c>
    </row>
    <row r="3004" spans="18:19" x14ac:dyDescent="0.2">
      <c r="R3004">
        <v>59450</v>
      </c>
      <c r="S3004" t="str" cm="1">
        <f t="array" ref="S3004">_xlfn.IFS(
             (R3004&lt;10000),"&lt; 10,000",
    AND(R3004&gt;=10000, R3004&lt;30000),"10,000 - 30,000",
    AND(R3004&gt;=30000, R3004&lt;60000),"30,000 - 60,000",
             (R3004&gt;60000),"&gt; 60,000"
)</f>
        <v>30,000 - 60,000</v>
      </c>
    </row>
    <row r="3005" spans="18:19" x14ac:dyDescent="0.2">
      <c r="R3005">
        <v>34820</v>
      </c>
      <c r="S3005" t="str" cm="1">
        <f t="array" ref="S3005">_xlfn.IFS(
             (R3005&lt;10000),"&lt; 10,000",
    AND(R3005&gt;=10000, R3005&lt;30000),"10,000 - 30,000",
    AND(R3005&gt;=30000, R3005&lt;60000),"30,000 - 60,000",
             (R3005&gt;60000),"&gt; 60,000"
)</f>
        <v>30,000 - 60,000</v>
      </c>
    </row>
    <row r="3006" spans="18:19" x14ac:dyDescent="0.2">
      <c r="R3006">
        <v>211578</v>
      </c>
      <c r="S3006" t="str" cm="1">
        <f t="array" ref="S3006">_xlfn.IFS(
             (R3006&lt;10000),"&lt; 10,000",
    AND(R3006&gt;=10000, R3006&lt;30000),"10,000 - 30,000",
    AND(R3006&gt;=30000, R3006&lt;60000),"30,000 - 60,000",
             (R3006&gt;60000),"&gt; 60,000"
)</f>
        <v>&gt; 60,000</v>
      </c>
    </row>
    <row r="3007" spans="18:19" x14ac:dyDescent="0.2">
      <c r="R3007">
        <v>150515</v>
      </c>
      <c r="S3007" t="str" cm="1">
        <f t="array" ref="S3007">_xlfn.IFS(
             (R3007&lt;10000),"&lt; 10,000",
    AND(R3007&gt;=10000, R3007&lt;30000),"10,000 - 30,000",
    AND(R3007&gt;=30000, R3007&lt;60000),"30,000 - 60,000",
             (R3007&gt;60000),"&gt; 60,000"
)</f>
        <v>&gt; 60,000</v>
      </c>
    </row>
    <row r="3008" spans="18:19" x14ac:dyDescent="0.2">
      <c r="R3008">
        <v>112805</v>
      </c>
      <c r="S3008" t="str" cm="1">
        <f t="array" ref="S3008">_xlfn.IFS(
             (R3008&lt;10000),"&lt; 10,000",
    AND(R3008&gt;=10000, R3008&lt;30000),"10,000 - 30,000",
    AND(R3008&gt;=30000, R3008&lt;60000),"30,000 - 60,000",
             (R3008&gt;60000),"&gt; 60,000"
)</f>
        <v>&gt; 60,000</v>
      </c>
    </row>
    <row r="3009" spans="18:19" x14ac:dyDescent="0.2">
      <c r="R3009">
        <v>250475</v>
      </c>
      <c r="S3009" t="str" cm="1">
        <f t="array" ref="S3009">_xlfn.IFS(
             (R3009&lt;10000),"&lt; 10,000",
    AND(R3009&gt;=10000, R3009&lt;30000),"10,000 - 30,000",
    AND(R3009&gt;=30000, R3009&lt;60000),"30,000 - 60,000",
             (R3009&gt;60000),"&gt; 60,000"
)</f>
        <v>&gt; 60,000</v>
      </c>
    </row>
    <row r="3010" spans="18:19" x14ac:dyDescent="0.2">
      <c r="R3010">
        <v>148855</v>
      </c>
      <c r="S3010" t="str" cm="1">
        <f t="array" ref="S3010">_xlfn.IFS(
             (R3010&lt;10000),"&lt; 10,000",
    AND(R3010&gt;=10000, R3010&lt;30000),"10,000 - 30,000",
    AND(R3010&gt;=30000, R3010&lt;60000),"30,000 - 60,000",
             (R3010&gt;60000),"&gt; 60,000"
)</f>
        <v>&gt; 60,000</v>
      </c>
    </row>
    <row r="3011" spans="18:19" x14ac:dyDescent="0.2">
      <c r="R3011">
        <v>18036</v>
      </c>
      <c r="S3011" t="str" cm="1">
        <f t="array" ref="S3011">_xlfn.IFS(
             (R3011&lt;10000),"&lt; 10,000",
    AND(R3011&gt;=10000, R3011&lt;30000),"10,000 - 30,000",
    AND(R3011&gt;=30000, R3011&lt;60000),"30,000 - 60,000",
             (R3011&gt;60000),"&gt; 60,000"
)</f>
        <v>10,000 - 30,000</v>
      </c>
    </row>
    <row r="3012" spans="18:19" x14ac:dyDescent="0.2">
      <c r="R3012">
        <v>132329</v>
      </c>
      <c r="S3012" t="str" cm="1">
        <f t="array" ref="S3012">_xlfn.IFS(
             (R3012&lt;10000),"&lt; 10,000",
    AND(R3012&gt;=10000, R3012&lt;30000),"10,000 - 30,000",
    AND(R3012&gt;=30000, R3012&lt;60000),"30,000 - 60,000",
             (R3012&gt;60000),"&gt; 60,000"
)</f>
        <v>&gt; 60,000</v>
      </c>
    </row>
    <row r="3013" spans="18:19" x14ac:dyDescent="0.2">
      <c r="R3013">
        <v>228362</v>
      </c>
      <c r="S3013" t="str" cm="1">
        <f t="array" ref="S3013">_xlfn.IFS(
             (R3013&lt;10000),"&lt; 10,000",
    AND(R3013&gt;=10000, R3013&lt;30000),"10,000 - 30,000",
    AND(R3013&gt;=30000, R3013&lt;60000),"30,000 - 60,000",
             (R3013&gt;60000),"&gt; 60,000"
)</f>
        <v>&gt; 60,000</v>
      </c>
    </row>
    <row r="3014" spans="18:19" x14ac:dyDescent="0.2">
      <c r="R3014">
        <v>131822</v>
      </c>
      <c r="S3014" t="str" cm="1">
        <f t="array" ref="S3014">_xlfn.IFS(
             (R3014&lt;10000),"&lt; 10,000",
    AND(R3014&gt;=10000, R3014&lt;30000),"10,000 - 30,000",
    AND(R3014&gt;=30000, R3014&lt;60000),"30,000 - 60,000",
             (R3014&gt;60000),"&gt; 60,000"
)</f>
        <v>&gt; 60,000</v>
      </c>
    </row>
    <row r="3015" spans="18:19" x14ac:dyDescent="0.2">
      <c r="R3015">
        <v>62285</v>
      </c>
      <c r="S3015" t="str" cm="1">
        <f t="array" ref="S3015">_xlfn.IFS(
             (R3015&lt;10000),"&lt; 10,000",
    AND(R3015&gt;=10000, R3015&lt;30000),"10,000 - 30,000",
    AND(R3015&gt;=30000, R3015&lt;60000),"30,000 - 60,000",
             (R3015&gt;60000),"&gt; 60,000"
)</f>
        <v>&gt; 60,000</v>
      </c>
    </row>
    <row r="3016" spans="18:19" x14ac:dyDescent="0.2">
      <c r="R3016">
        <v>202191</v>
      </c>
      <c r="S3016" t="str" cm="1">
        <f t="array" ref="S3016">_xlfn.IFS(
             (R3016&lt;10000),"&lt; 10,000",
    AND(R3016&gt;=10000, R3016&lt;30000),"10,000 - 30,000",
    AND(R3016&gt;=30000, R3016&lt;60000),"30,000 - 60,000",
             (R3016&gt;60000),"&gt; 60,000"
)</f>
        <v>&gt; 60,000</v>
      </c>
    </row>
    <row r="3017" spans="18:19" x14ac:dyDescent="0.2">
      <c r="R3017">
        <v>94816</v>
      </c>
      <c r="S3017" t="str" cm="1">
        <f t="array" ref="S3017">_xlfn.IFS(
             (R3017&lt;10000),"&lt; 10,000",
    AND(R3017&gt;=10000, R3017&lt;30000),"10,000 - 30,000",
    AND(R3017&gt;=30000, R3017&lt;60000),"30,000 - 60,000",
             (R3017&gt;60000),"&gt; 60,000"
)</f>
        <v>&gt; 60,000</v>
      </c>
    </row>
    <row r="3018" spans="18:19" x14ac:dyDescent="0.2">
      <c r="R3018">
        <v>143171</v>
      </c>
      <c r="S3018" t="str" cm="1">
        <f t="array" ref="S3018">_xlfn.IFS(
             (R3018&lt;10000),"&lt; 10,000",
    AND(R3018&gt;=10000, R3018&lt;30000),"10,000 - 30,000",
    AND(R3018&gt;=30000, R3018&lt;60000),"30,000 - 60,000",
             (R3018&gt;60000),"&gt; 60,000"
)</f>
        <v>&gt; 60,000</v>
      </c>
    </row>
    <row r="3019" spans="18:19" x14ac:dyDescent="0.2">
      <c r="R3019">
        <v>5568</v>
      </c>
      <c r="S3019" t="str" cm="1">
        <f t="array" ref="S3019">_xlfn.IFS(
             (R3019&lt;10000),"&lt; 10,000",
    AND(R3019&gt;=10000, R3019&lt;30000),"10,000 - 30,000",
    AND(R3019&gt;=30000, R3019&lt;60000),"30,000 - 60,000",
             (R3019&gt;60000),"&gt; 60,000"
)</f>
        <v>&lt; 10,000</v>
      </c>
    </row>
    <row r="3020" spans="18:19" x14ac:dyDescent="0.2">
      <c r="R3020">
        <v>1064</v>
      </c>
      <c r="S3020" t="str" cm="1">
        <f t="array" ref="S3020">_xlfn.IFS(
             (R3020&lt;10000),"&lt; 10,000",
    AND(R3020&gt;=10000, R3020&lt;30000),"10,000 - 30,000",
    AND(R3020&gt;=30000, R3020&lt;60000),"30,000 - 60,000",
             (R3020&gt;60000),"&gt; 60,000"
)</f>
        <v>&lt; 10,000</v>
      </c>
    </row>
    <row r="3021" spans="18:19" x14ac:dyDescent="0.2">
      <c r="R3021">
        <v>83367</v>
      </c>
      <c r="S3021" t="str" cm="1">
        <f t="array" ref="S3021">_xlfn.IFS(
             (R3021&lt;10000),"&lt; 10,000",
    AND(R3021&gt;=10000, R3021&lt;30000),"10,000 - 30,000",
    AND(R3021&gt;=30000, R3021&lt;60000),"30,000 - 60,000",
             (R3021&gt;60000),"&gt; 60,000"
)</f>
        <v>&gt; 60,000</v>
      </c>
    </row>
    <row r="3022" spans="18:19" x14ac:dyDescent="0.2">
      <c r="R3022">
        <v>130852</v>
      </c>
      <c r="S3022" t="str" cm="1">
        <f t="array" ref="S3022">_xlfn.IFS(
             (R3022&lt;10000),"&lt; 10,000",
    AND(R3022&gt;=10000, R3022&lt;30000),"10,000 - 30,000",
    AND(R3022&gt;=30000, R3022&lt;60000),"30,000 - 60,000",
             (R3022&gt;60000),"&gt; 60,000"
)</f>
        <v>&gt; 60,000</v>
      </c>
    </row>
    <row r="3023" spans="18:19" x14ac:dyDescent="0.2">
      <c r="R3023">
        <v>262723</v>
      </c>
      <c r="S3023" t="str" cm="1">
        <f t="array" ref="S3023">_xlfn.IFS(
             (R3023&lt;10000),"&lt; 10,000",
    AND(R3023&gt;=10000, R3023&lt;30000),"10,000 - 30,000",
    AND(R3023&gt;=30000, R3023&lt;60000),"30,000 - 60,000",
             (R3023&gt;60000),"&gt; 60,000"
)</f>
        <v>&gt; 60,000</v>
      </c>
    </row>
    <row r="3024" spans="18:19" x14ac:dyDescent="0.2">
      <c r="R3024">
        <v>239901</v>
      </c>
      <c r="S3024" t="str" cm="1">
        <f t="array" ref="S3024">_xlfn.IFS(
             (R3024&lt;10000),"&lt; 10,000",
    AND(R3024&gt;=10000, R3024&lt;30000),"10,000 - 30,000",
    AND(R3024&gt;=30000, R3024&lt;60000),"30,000 - 60,000",
             (R3024&gt;60000),"&gt; 60,000"
)</f>
        <v>&gt; 60,000</v>
      </c>
    </row>
    <row r="3025" spans="18:19" x14ac:dyDescent="0.2">
      <c r="R3025">
        <v>19835</v>
      </c>
      <c r="S3025" t="str" cm="1">
        <f t="array" ref="S3025">_xlfn.IFS(
             (R3025&lt;10000),"&lt; 10,000",
    AND(R3025&gt;=10000, R3025&lt;30000),"10,000 - 30,000",
    AND(R3025&gt;=30000, R3025&lt;60000),"30,000 - 60,000",
             (R3025&gt;60000),"&gt; 60,000"
)</f>
        <v>10,000 - 30,000</v>
      </c>
    </row>
    <row r="3026" spans="18:19" x14ac:dyDescent="0.2">
      <c r="R3026">
        <v>282191</v>
      </c>
      <c r="S3026" t="str" cm="1">
        <f t="array" ref="S3026">_xlfn.IFS(
             (R3026&lt;10000),"&lt; 10,000",
    AND(R3026&gt;=10000, R3026&lt;30000),"10,000 - 30,000",
    AND(R3026&gt;=30000, R3026&lt;60000),"30,000 - 60,000",
             (R3026&gt;60000),"&gt; 60,000"
)</f>
        <v>&gt; 60,000</v>
      </c>
    </row>
    <row r="3027" spans="18:19" x14ac:dyDescent="0.2">
      <c r="R3027">
        <v>61418</v>
      </c>
      <c r="S3027" t="str" cm="1">
        <f t="array" ref="S3027">_xlfn.IFS(
             (R3027&lt;10000),"&lt; 10,000",
    AND(R3027&gt;=10000, R3027&lt;30000),"10,000 - 30,000",
    AND(R3027&gt;=30000, R3027&lt;60000),"30,000 - 60,000",
             (R3027&gt;60000),"&gt; 60,000"
)</f>
        <v>&gt; 60,000</v>
      </c>
    </row>
    <row r="3028" spans="18:19" x14ac:dyDescent="0.2">
      <c r="R3028">
        <v>40965</v>
      </c>
      <c r="S3028" t="str" cm="1">
        <f t="array" ref="S3028">_xlfn.IFS(
             (R3028&lt;10000),"&lt; 10,000",
    AND(R3028&gt;=10000, R3028&lt;30000),"10,000 - 30,000",
    AND(R3028&gt;=30000, R3028&lt;60000),"30,000 - 60,000",
             (R3028&gt;60000),"&gt; 60,000"
)</f>
        <v>30,000 - 60,000</v>
      </c>
    </row>
    <row r="3029" spans="18:19" x14ac:dyDescent="0.2">
      <c r="R3029">
        <v>282319</v>
      </c>
      <c r="S3029" t="str" cm="1">
        <f t="array" ref="S3029">_xlfn.IFS(
             (R3029&lt;10000),"&lt; 10,000",
    AND(R3029&gt;=10000, R3029&lt;30000),"10,000 - 30,000",
    AND(R3029&gt;=30000, R3029&lt;60000),"30,000 - 60,000",
             (R3029&gt;60000),"&gt; 60,000"
)</f>
        <v>&gt; 60,000</v>
      </c>
    </row>
    <row r="3030" spans="18:19" x14ac:dyDescent="0.2">
      <c r="R3030">
        <v>93677</v>
      </c>
      <c r="S3030" t="str" cm="1">
        <f t="array" ref="S3030">_xlfn.IFS(
             (R3030&lt;10000),"&lt; 10,000",
    AND(R3030&gt;=10000, R3030&lt;30000),"10,000 - 30,000",
    AND(R3030&gt;=30000, R3030&lt;60000),"30,000 - 60,000",
             (R3030&gt;60000),"&gt; 60,000"
)</f>
        <v>&gt; 60,000</v>
      </c>
    </row>
    <row r="3031" spans="18:19" x14ac:dyDescent="0.2">
      <c r="R3031">
        <v>182852</v>
      </c>
      <c r="S3031" t="str" cm="1">
        <f t="array" ref="S3031">_xlfn.IFS(
             (R3031&lt;10000),"&lt; 10,000",
    AND(R3031&gt;=10000, R3031&lt;30000),"10,000 - 30,000",
    AND(R3031&gt;=30000, R3031&lt;60000),"30,000 - 60,000",
             (R3031&gt;60000),"&gt; 60,000"
)</f>
        <v>&gt; 60,000</v>
      </c>
    </row>
    <row r="3032" spans="18:19" x14ac:dyDescent="0.2">
      <c r="R3032">
        <v>66018</v>
      </c>
      <c r="S3032" t="str" cm="1">
        <f t="array" ref="S3032">_xlfn.IFS(
             (R3032&lt;10000),"&lt; 10,000",
    AND(R3032&gt;=10000, R3032&lt;30000),"10,000 - 30,000",
    AND(R3032&gt;=30000, R3032&lt;60000),"30,000 - 60,000",
             (R3032&gt;60000),"&gt; 60,000"
)</f>
        <v>&gt; 60,000</v>
      </c>
    </row>
    <row r="3033" spans="18:19" x14ac:dyDescent="0.2">
      <c r="R3033">
        <v>264204</v>
      </c>
      <c r="S3033" t="str" cm="1">
        <f t="array" ref="S3033">_xlfn.IFS(
             (R3033&lt;10000),"&lt; 10,000",
    AND(R3033&gt;=10000, R3033&lt;30000),"10,000 - 30,000",
    AND(R3033&gt;=30000, R3033&lt;60000),"30,000 - 60,000",
             (R3033&gt;60000),"&gt; 60,000"
)</f>
        <v>&gt; 60,000</v>
      </c>
    </row>
    <row r="3034" spans="18:19" x14ac:dyDescent="0.2">
      <c r="R3034">
        <v>267798</v>
      </c>
      <c r="S3034" t="str" cm="1">
        <f t="array" ref="S3034">_xlfn.IFS(
             (R3034&lt;10000),"&lt; 10,000",
    AND(R3034&gt;=10000, R3034&lt;30000),"10,000 - 30,000",
    AND(R3034&gt;=30000, R3034&lt;60000),"30,000 - 60,000",
             (R3034&gt;60000),"&gt; 60,000"
)</f>
        <v>&gt; 60,000</v>
      </c>
    </row>
    <row r="3035" spans="18:19" x14ac:dyDescent="0.2">
      <c r="R3035">
        <v>200804</v>
      </c>
      <c r="S3035" t="str" cm="1">
        <f t="array" ref="S3035">_xlfn.IFS(
             (R3035&lt;10000),"&lt; 10,000",
    AND(R3035&gt;=10000, R3035&lt;30000),"10,000 - 30,000",
    AND(R3035&gt;=30000, R3035&lt;60000),"30,000 - 60,000",
             (R3035&gt;60000),"&gt; 60,000"
)</f>
        <v>&gt; 60,000</v>
      </c>
    </row>
    <row r="3036" spans="18:19" x14ac:dyDescent="0.2">
      <c r="R3036">
        <v>261006</v>
      </c>
      <c r="S3036" t="str" cm="1">
        <f t="array" ref="S3036">_xlfn.IFS(
             (R3036&lt;10000),"&lt; 10,000",
    AND(R3036&gt;=10000, R3036&lt;30000),"10,000 - 30,000",
    AND(R3036&gt;=30000, R3036&lt;60000),"30,000 - 60,000",
             (R3036&gt;60000),"&gt; 60,000"
)</f>
        <v>&gt; 60,000</v>
      </c>
    </row>
    <row r="3037" spans="18:19" x14ac:dyDescent="0.2">
      <c r="R3037">
        <v>1906</v>
      </c>
      <c r="S3037" t="str" cm="1">
        <f t="array" ref="S3037">_xlfn.IFS(
             (R3037&lt;10000),"&lt; 10,000",
    AND(R3037&gt;=10000, R3037&lt;30000),"10,000 - 30,000",
    AND(R3037&gt;=30000, R3037&lt;60000),"30,000 - 60,000",
             (R3037&gt;60000),"&gt; 60,000"
)</f>
        <v>&lt; 10,000</v>
      </c>
    </row>
    <row r="3038" spans="18:19" x14ac:dyDescent="0.2">
      <c r="R3038">
        <v>151812</v>
      </c>
      <c r="S3038" t="str" cm="1">
        <f t="array" ref="S3038">_xlfn.IFS(
             (R3038&lt;10000),"&lt; 10,000",
    AND(R3038&gt;=10000, R3038&lt;30000),"10,000 - 30,000",
    AND(R3038&gt;=30000, R3038&lt;60000),"30,000 - 60,000",
             (R3038&gt;60000),"&gt; 60,000"
)</f>
        <v>&gt; 60,000</v>
      </c>
    </row>
    <row r="3039" spans="18:19" x14ac:dyDescent="0.2">
      <c r="R3039">
        <v>133153</v>
      </c>
      <c r="S3039" t="str" cm="1">
        <f t="array" ref="S3039">_xlfn.IFS(
             (R3039&lt;10000),"&lt; 10,000",
    AND(R3039&gt;=10000, R3039&lt;30000),"10,000 - 30,000",
    AND(R3039&gt;=30000, R3039&lt;60000),"30,000 - 60,000",
             (R3039&gt;60000),"&gt; 60,000"
)</f>
        <v>&gt; 60,000</v>
      </c>
    </row>
    <row r="3040" spans="18:19" x14ac:dyDescent="0.2">
      <c r="R3040">
        <v>55812</v>
      </c>
      <c r="S3040" t="str" cm="1">
        <f t="array" ref="S3040">_xlfn.IFS(
             (R3040&lt;10000),"&lt; 10,000",
    AND(R3040&gt;=10000, R3040&lt;30000),"10,000 - 30,000",
    AND(R3040&gt;=30000, R3040&lt;60000),"30,000 - 60,000",
             (R3040&gt;60000),"&gt; 60,000"
)</f>
        <v>30,000 - 60,000</v>
      </c>
    </row>
    <row r="3041" spans="18:19" x14ac:dyDescent="0.2">
      <c r="R3041">
        <v>175153</v>
      </c>
      <c r="S3041" t="str" cm="1">
        <f t="array" ref="S3041">_xlfn.IFS(
             (R3041&lt;10000),"&lt; 10,000",
    AND(R3041&gt;=10000, R3041&lt;30000),"10,000 - 30,000",
    AND(R3041&gt;=30000, R3041&lt;60000),"30,000 - 60,000",
             (R3041&gt;60000),"&gt; 60,000"
)</f>
        <v>&gt; 60,000</v>
      </c>
    </row>
    <row r="3042" spans="18:19" x14ac:dyDescent="0.2">
      <c r="R3042">
        <v>256425</v>
      </c>
      <c r="S3042" t="str" cm="1">
        <f t="array" ref="S3042">_xlfn.IFS(
             (R3042&lt;10000),"&lt; 10,000",
    AND(R3042&gt;=10000, R3042&lt;30000),"10,000 - 30,000",
    AND(R3042&gt;=30000, R3042&lt;60000),"30,000 - 60,000",
             (R3042&gt;60000),"&gt; 60,000"
)</f>
        <v>&gt; 60,000</v>
      </c>
    </row>
    <row r="3043" spans="18:19" x14ac:dyDescent="0.2">
      <c r="R3043">
        <v>151481</v>
      </c>
      <c r="S3043" t="str" cm="1">
        <f t="array" ref="S3043">_xlfn.IFS(
             (R3043&lt;10000),"&lt; 10,000",
    AND(R3043&gt;=10000, R3043&lt;30000),"10,000 - 30,000",
    AND(R3043&gt;=30000, R3043&lt;60000),"30,000 - 60,000",
             (R3043&gt;60000),"&gt; 60,000"
)</f>
        <v>&gt; 60,000</v>
      </c>
    </row>
    <row r="3044" spans="18:19" x14ac:dyDescent="0.2">
      <c r="R3044">
        <v>164325</v>
      </c>
      <c r="S3044" t="str" cm="1">
        <f t="array" ref="S3044">_xlfn.IFS(
             (R3044&lt;10000),"&lt; 10,000",
    AND(R3044&gt;=10000, R3044&lt;30000),"10,000 - 30,000",
    AND(R3044&gt;=30000, R3044&lt;60000),"30,000 - 60,000",
             (R3044&gt;60000),"&gt; 60,000"
)</f>
        <v>&gt; 60,000</v>
      </c>
    </row>
    <row r="3045" spans="18:19" x14ac:dyDescent="0.2">
      <c r="R3045">
        <v>184871</v>
      </c>
      <c r="S3045" t="str" cm="1">
        <f t="array" ref="S3045">_xlfn.IFS(
             (R3045&lt;10000),"&lt; 10,000",
    AND(R3045&gt;=10000, R3045&lt;30000),"10,000 - 30,000",
    AND(R3045&gt;=30000, R3045&lt;60000),"30,000 - 60,000",
             (R3045&gt;60000),"&gt; 60,000"
)</f>
        <v>&gt; 60,000</v>
      </c>
    </row>
    <row r="3046" spans="18:19" x14ac:dyDescent="0.2">
      <c r="R3046">
        <v>46963</v>
      </c>
      <c r="S3046" t="str" cm="1">
        <f t="array" ref="S3046">_xlfn.IFS(
             (R3046&lt;10000),"&lt; 10,000",
    AND(R3046&gt;=10000, R3046&lt;30000),"10,000 - 30,000",
    AND(R3046&gt;=30000, R3046&lt;60000),"30,000 - 60,000",
             (R3046&gt;60000),"&gt; 60,000"
)</f>
        <v>30,000 - 60,000</v>
      </c>
    </row>
    <row r="3047" spans="18:19" x14ac:dyDescent="0.2">
      <c r="R3047">
        <v>144096</v>
      </c>
      <c r="S3047" t="str" cm="1">
        <f t="array" ref="S3047">_xlfn.IFS(
             (R3047&lt;10000),"&lt; 10,000",
    AND(R3047&gt;=10000, R3047&lt;30000),"10,000 - 30,000",
    AND(R3047&gt;=30000, R3047&lt;60000),"30,000 - 60,000",
             (R3047&gt;60000),"&gt; 60,000"
)</f>
        <v>&gt; 60,000</v>
      </c>
    </row>
    <row r="3048" spans="18:19" x14ac:dyDescent="0.2">
      <c r="R3048">
        <v>189164</v>
      </c>
      <c r="S3048" t="str" cm="1">
        <f t="array" ref="S3048">_xlfn.IFS(
             (R3048&lt;10000),"&lt; 10,000",
    AND(R3048&gt;=10000, R3048&lt;30000),"10,000 - 30,000",
    AND(R3048&gt;=30000, R3048&lt;60000),"30,000 - 60,000",
             (R3048&gt;60000),"&gt; 60,000"
)</f>
        <v>&gt; 60,000</v>
      </c>
    </row>
    <row r="3049" spans="18:19" x14ac:dyDescent="0.2">
      <c r="R3049">
        <v>233196</v>
      </c>
      <c r="S3049" t="str" cm="1">
        <f t="array" ref="S3049">_xlfn.IFS(
             (R3049&lt;10000),"&lt; 10,000",
    AND(R3049&gt;=10000, R3049&lt;30000),"10,000 - 30,000",
    AND(R3049&gt;=30000, R3049&lt;60000),"30,000 - 60,000",
             (R3049&gt;60000),"&gt; 60,000"
)</f>
        <v>&gt; 60,000</v>
      </c>
    </row>
    <row r="3050" spans="18:19" x14ac:dyDescent="0.2">
      <c r="R3050">
        <v>19165</v>
      </c>
      <c r="S3050" t="str" cm="1">
        <f t="array" ref="S3050">_xlfn.IFS(
             (R3050&lt;10000),"&lt; 10,000",
    AND(R3050&gt;=10000, R3050&lt;30000),"10,000 - 30,000",
    AND(R3050&gt;=30000, R3050&lt;60000),"30,000 - 60,000",
             (R3050&gt;60000),"&gt; 60,000"
)</f>
        <v>10,000 - 30,000</v>
      </c>
    </row>
    <row r="3051" spans="18:19" x14ac:dyDescent="0.2">
      <c r="R3051">
        <v>231532</v>
      </c>
      <c r="S3051" t="str" cm="1">
        <f t="array" ref="S3051">_xlfn.IFS(
             (R3051&lt;10000),"&lt; 10,000",
    AND(R3051&gt;=10000, R3051&lt;30000),"10,000 - 30,000",
    AND(R3051&gt;=30000, R3051&lt;60000),"30,000 - 60,000",
             (R3051&gt;60000),"&gt; 60,000"
)</f>
        <v>&gt; 60,000</v>
      </c>
    </row>
    <row r="3052" spans="18:19" x14ac:dyDescent="0.2">
      <c r="R3052">
        <v>152466</v>
      </c>
      <c r="S3052" t="str" cm="1">
        <f t="array" ref="S3052">_xlfn.IFS(
             (R3052&lt;10000),"&lt; 10,000",
    AND(R3052&gt;=10000, R3052&lt;30000),"10,000 - 30,000",
    AND(R3052&gt;=30000, R3052&lt;60000),"30,000 - 60,000",
             (R3052&gt;60000),"&gt; 60,000"
)</f>
        <v>&gt; 60,000</v>
      </c>
    </row>
    <row r="3053" spans="18:19" x14ac:dyDescent="0.2">
      <c r="R3053">
        <v>180863</v>
      </c>
      <c r="S3053" t="str" cm="1">
        <f t="array" ref="S3053">_xlfn.IFS(
             (R3053&lt;10000),"&lt; 10,000",
    AND(R3053&gt;=10000, R3053&lt;30000),"10,000 - 30,000",
    AND(R3053&gt;=30000, R3053&lt;60000),"30,000 - 60,000",
             (R3053&gt;60000),"&gt; 60,000"
)</f>
        <v>&gt; 60,000</v>
      </c>
    </row>
    <row r="3054" spans="18:19" x14ac:dyDescent="0.2">
      <c r="R3054">
        <v>151734</v>
      </c>
      <c r="S3054" t="str" cm="1">
        <f t="array" ref="S3054">_xlfn.IFS(
             (R3054&lt;10000),"&lt; 10,000",
    AND(R3054&gt;=10000, R3054&lt;30000),"10,000 - 30,000",
    AND(R3054&gt;=30000, R3054&lt;60000),"30,000 - 60,000",
             (R3054&gt;60000),"&gt; 60,000"
)</f>
        <v>&gt; 60,000</v>
      </c>
    </row>
    <row r="3055" spans="18:19" x14ac:dyDescent="0.2">
      <c r="R3055">
        <v>64106</v>
      </c>
      <c r="S3055" t="str" cm="1">
        <f t="array" ref="S3055">_xlfn.IFS(
             (R3055&lt;10000),"&lt; 10,000",
    AND(R3055&gt;=10000, R3055&lt;30000),"10,000 - 30,000",
    AND(R3055&gt;=30000, R3055&lt;60000),"30,000 - 60,000",
             (R3055&gt;60000),"&gt; 60,000"
)</f>
        <v>&gt; 60,000</v>
      </c>
    </row>
    <row r="3056" spans="18:19" x14ac:dyDescent="0.2">
      <c r="R3056">
        <v>229655</v>
      </c>
      <c r="S3056" t="str" cm="1">
        <f t="array" ref="S3056">_xlfn.IFS(
             (R3056&lt;10000),"&lt; 10,000",
    AND(R3056&gt;=10000, R3056&lt;30000),"10,000 - 30,000",
    AND(R3056&gt;=30000, R3056&lt;60000),"30,000 - 60,000",
             (R3056&gt;60000),"&gt; 60,000"
)</f>
        <v>&gt; 60,000</v>
      </c>
    </row>
    <row r="3057" spans="18:19" x14ac:dyDescent="0.2">
      <c r="R3057">
        <v>204013</v>
      </c>
      <c r="S3057" t="str" cm="1">
        <f t="array" ref="S3057">_xlfn.IFS(
             (R3057&lt;10000),"&lt; 10,000",
    AND(R3057&gt;=10000, R3057&lt;30000),"10,000 - 30,000",
    AND(R3057&gt;=30000, R3057&lt;60000),"30,000 - 60,000",
             (R3057&gt;60000),"&gt; 60,000"
)</f>
        <v>&gt; 60,000</v>
      </c>
    </row>
    <row r="3058" spans="18:19" x14ac:dyDescent="0.2">
      <c r="R3058">
        <v>208583</v>
      </c>
      <c r="S3058" t="str" cm="1">
        <f t="array" ref="S3058">_xlfn.IFS(
             (R3058&lt;10000),"&lt; 10,000",
    AND(R3058&gt;=10000, R3058&lt;30000),"10,000 - 30,000",
    AND(R3058&gt;=30000, R3058&lt;60000),"30,000 - 60,000",
             (R3058&gt;60000),"&gt; 60,000"
)</f>
        <v>&gt; 60,000</v>
      </c>
    </row>
    <row r="3059" spans="18:19" x14ac:dyDescent="0.2">
      <c r="R3059">
        <v>61535</v>
      </c>
      <c r="S3059" t="str" cm="1">
        <f t="array" ref="S3059">_xlfn.IFS(
             (R3059&lt;10000),"&lt; 10,000",
    AND(R3059&gt;=10000, R3059&lt;30000),"10,000 - 30,000",
    AND(R3059&gt;=30000, R3059&lt;60000),"30,000 - 60,000",
             (R3059&gt;60000),"&gt; 60,000"
)</f>
        <v>&gt; 60,000</v>
      </c>
    </row>
    <row r="3060" spans="18:19" x14ac:dyDescent="0.2">
      <c r="R3060">
        <v>176930</v>
      </c>
      <c r="S3060" t="str" cm="1">
        <f t="array" ref="S3060">_xlfn.IFS(
             (R3060&lt;10000),"&lt; 10,000",
    AND(R3060&gt;=10000, R3060&lt;30000),"10,000 - 30,000",
    AND(R3060&gt;=30000, R3060&lt;60000),"30,000 - 60,000",
             (R3060&gt;60000),"&gt; 60,000"
)</f>
        <v>&gt; 60,000</v>
      </c>
    </row>
    <row r="3061" spans="18:19" x14ac:dyDescent="0.2">
      <c r="R3061">
        <v>49817</v>
      </c>
      <c r="S3061" t="str" cm="1">
        <f t="array" ref="S3061">_xlfn.IFS(
             (R3061&lt;10000),"&lt; 10,000",
    AND(R3061&gt;=10000, R3061&lt;30000),"10,000 - 30,000",
    AND(R3061&gt;=30000, R3061&lt;60000),"30,000 - 60,000",
             (R3061&gt;60000),"&gt; 60,000"
)</f>
        <v>30,000 - 60,000</v>
      </c>
    </row>
    <row r="3062" spans="18:19" x14ac:dyDescent="0.2">
      <c r="R3062">
        <v>212576</v>
      </c>
      <c r="S3062" t="str" cm="1">
        <f t="array" ref="S3062">_xlfn.IFS(
             (R3062&lt;10000),"&lt; 10,000",
    AND(R3062&gt;=10000, R3062&lt;30000),"10,000 - 30,000",
    AND(R3062&gt;=30000, R3062&lt;60000),"30,000 - 60,000",
             (R3062&gt;60000),"&gt; 60,000"
)</f>
        <v>&gt; 60,000</v>
      </c>
    </row>
    <row r="3063" spans="18:19" x14ac:dyDescent="0.2">
      <c r="R3063">
        <v>272185</v>
      </c>
      <c r="S3063" t="str" cm="1">
        <f t="array" ref="S3063">_xlfn.IFS(
             (R3063&lt;10000),"&lt; 10,000",
    AND(R3063&gt;=10000, R3063&lt;30000),"10,000 - 30,000",
    AND(R3063&gt;=30000, R3063&lt;60000),"30,000 - 60,000",
             (R3063&gt;60000),"&gt; 60,000"
)</f>
        <v>&gt; 60,000</v>
      </c>
    </row>
    <row r="3064" spans="18:19" x14ac:dyDescent="0.2">
      <c r="R3064">
        <v>214674</v>
      </c>
      <c r="S3064" t="str" cm="1">
        <f t="array" ref="S3064">_xlfn.IFS(
             (R3064&lt;10000),"&lt; 10,000",
    AND(R3064&gt;=10000, R3064&lt;30000),"10,000 - 30,000",
    AND(R3064&gt;=30000, R3064&lt;60000),"30,000 - 60,000",
             (R3064&gt;60000),"&gt; 60,000"
)</f>
        <v>&gt; 60,000</v>
      </c>
    </row>
    <row r="3065" spans="18:19" x14ac:dyDescent="0.2">
      <c r="R3065">
        <v>252115</v>
      </c>
      <c r="S3065" t="str" cm="1">
        <f t="array" ref="S3065">_xlfn.IFS(
             (R3065&lt;10000),"&lt; 10,000",
    AND(R3065&gt;=10000, R3065&lt;30000),"10,000 - 30,000",
    AND(R3065&gt;=30000, R3065&lt;60000),"30,000 - 60,000",
             (R3065&gt;60000),"&gt; 60,000"
)</f>
        <v>&gt; 60,000</v>
      </c>
    </row>
    <row r="3066" spans="18:19" x14ac:dyDescent="0.2">
      <c r="R3066">
        <v>285575</v>
      </c>
      <c r="S3066" t="str" cm="1">
        <f t="array" ref="S3066">_xlfn.IFS(
             (R3066&lt;10000),"&lt; 10,000",
    AND(R3066&gt;=10000, R3066&lt;30000),"10,000 - 30,000",
    AND(R3066&gt;=30000, R3066&lt;60000),"30,000 - 60,000",
             (R3066&gt;60000),"&gt; 60,000"
)</f>
        <v>&gt; 60,000</v>
      </c>
    </row>
    <row r="3067" spans="18:19" x14ac:dyDescent="0.2">
      <c r="R3067">
        <v>87544</v>
      </c>
      <c r="S3067" t="str" cm="1">
        <f t="array" ref="S3067">_xlfn.IFS(
             (R3067&lt;10000),"&lt; 10,000",
    AND(R3067&gt;=10000, R3067&lt;30000),"10,000 - 30,000",
    AND(R3067&gt;=30000, R3067&lt;60000),"30,000 - 60,000",
             (R3067&gt;60000),"&gt; 60,000"
)</f>
        <v>&gt; 60,000</v>
      </c>
    </row>
    <row r="3068" spans="18:19" x14ac:dyDescent="0.2">
      <c r="R3068">
        <v>35570</v>
      </c>
      <c r="S3068" t="str" cm="1">
        <f t="array" ref="S3068">_xlfn.IFS(
             (R3068&lt;10000),"&lt; 10,000",
    AND(R3068&gt;=10000, R3068&lt;30000),"10,000 - 30,000",
    AND(R3068&gt;=30000, R3068&lt;60000),"30,000 - 60,000",
             (R3068&gt;60000),"&gt; 60,000"
)</f>
        <v>30,000 - 60,000</v>
      </c>
    </row>
    <row r="3069" spans="18:19" x14ac:dyDescent="0.2">
      <c r="R3069">
        <v>109008</v>
      </c>
      <c r="S3069" t="str" cm="1">
        <f t="array" ref="S3069">_xlfn.IFS(
             (R3069&lt;10000),"&lt; 10,000",
    AND(R3069&gt;=10000, R3069&lt;30000),"10,000 - 30,000",
    AND(R3069&gt;=30000, R3069&lt;60000),"30,000 - 60,000",
             (R3069&gt;60000),"&gt; 60,000"
)</f>
        <v>&gt; 60,000</v>
      </c>
    </row>
    <row r="3070" spans="18:19" x14ac:dyDescent="0.2">
      <c r="R3070">
        <v>163168</v>
      </c>
      <c r="S3070" t="str" cm="1">
        <f t="array" ref="S3070">_xlfn.IFS(
             (R3070&lt;10000),"&lt; 10,000",
    AND(R3070&gt;=10000, R3070&lt;30000),"10,000 - 30,000",
    AND(R3070&gt;=30000, R3070&lt;60000),"30,000 - 60,000",
             (R3070&gt;60000),"&gt; 60,000"
)</f>
        <v>&gt; 60,000</v>
      </c>
    </row>
    <row r="3071" spans="18:19" x14ac:dyDescent="0.2">
      <c r="R3071">
        <v>87181</v>
      </c>
      <c r="S3071" t="str" cm="1">
        <f t="array" ref="S3071">_xlfn.IFS(
             (R3071&lt;10000),"&lt; 10,000",
    AND(R3071&gt;=10000, R3071&lt;30000),"10,000 - 30,000",
    AND(R3071&gt;=30000, R3071&lt;60000),"30,000 - 60,000",
             (R3071&gt;60000),"&gt; 60,000"
)</f>
        <v>&gt; 60,000</v>
      </c>
    </row>
    <row r="3072" spans="18:19" x14ac:dyDescent="0.2">
      <c r="R3072">
        <v>240527</v>
      </c>
      <c r="S3072" t="str" cm="1">
        <f t="array" ref="S3072">_xlfn.IFS(
             (R3072&lt;10000),"&lt; 10,000",
    AND(R3072&gt;=10000, R3072&lt;30000),"10,000 - 30,000",
    AND(R3072&gt;=30000, R3072&lt;60000),"30,000 - 60,000",
             (R3072&gt;60000),"&gt; 60,000"
)</f>
        <v>&gt; 60,000</v>
      </c>
    </row>
    <row r="3073" spans="18:19" x14ac:dyDescent="0.2">
      <c r="R3073">
        <v>192393</v>
      </c>
      <c r="S3073" t="str" cm="1">
        <f t="array" ref="S3073">_xlfn.IFS(
             (R3073&lt;10000),"&lt; 10,000",
    AND(R3073&gt;=10000, R3073&lt;30000),"10,000 - 30,000",
    AND(R3073&gt;=30000, R3073&lt;60000),"30,000 - 60,000",
             (R3073&gt;60000),"&gt; 60,000"
)</f>
        <v>&gt; 60,000</v>
      </c>
    </row>
    <row r="3074" spans="18:19" x14ac:dyDescent="0.2">
      <c r="R3074">
        <v>206335</v>
      </c>
      <c r="S3074" t="str" cm="1">
        <f t="array" ref="S3074">_xlfn.IFS(
             (R3074&lt;10000),"&lt; 10,000",
    AND(R3074&gt;=10000, R3074&lt;30000),"10,000 - 30,000",
    AND(R3074&gt;=30000, R3074&lt;60000),"30,000 - 60,000",
             (R3074&gt;60000),"&gt; 60,000"
)</f>
        <v>&gt; 60,000</v>
      </c>
    </row>
    <row r="3075" spans="18:19" x14ac:dyDescent="0.2">
      <c r="R3075">
        <v>183658</v>
      </c>
      <c r="S3075" t="str" cm="1">
        <f t="array" ref="S3075">_xlfn.IFS(
             (R3075&lt;10000),"&lt; 10,000",
    AND(R3075&gt;=10000, R3075&lt;30000),"10,000 - 30,000",
    AND(R3075&gt;=30000, R3075&lt;60000),"30,000 - 60,000",
             (R3075&gt;60000),"&gt; 60,000"
)</f>
        <v>&gt; 60,000</v>
      </c>
    </row>
    <row r="3076" spans="18:19" x14ac:dyDescent="0.2">
      <c r="R3076">
        <v>132063</v>
      </c>
      <c r="S3076" t="str" cm="1">
        <f t="array" ref="S3076">_xlfn.IFS(
             (R3076&lt;10000),"&lt; 10,000",
    AND(R3076&gt;=10000, R3076&lt;30000),"10,000 - 30,000",
    AND(R3076&gt;=30000, R3076&lt;60000),"30,000 - 60,000",
             (R3076&gt;60000),"&gt; 60,000"
)</f>
        <v>&gt; 60,000</v>
      </c>
    </row>
    <row r="3077" spans="18:19" x14ac:dyDescent="0.2">
      <c r="R3077">
        <v>223635</v>
      </c>
      <c r="S3077" t="str" cm="1">
        <f t="array" ref="S3077">_xlfn.IFS(
             (R3077&lt;10000),"&lt; 10,000",
    AND(R3077&gt;=10000, R3077&lt;30000),"10,000 - 30,000",
    AND(R3077&gt;=30000, R3077&lt;60000),"30,000 - 60,000",
             (R3077&gt;60000),"&gt; 60,000"
)</f>
        <v>&gt; 60,000</v>
      </c>
    </row>
    <row r="3078" spans="18:19" x14ac:dyDescent="0.2">
      <c r="R3078">
        <v>260280</v>
      </c>
      <c r="S3078" t="str" cm="1">
        <f t="array" ref="S3078">_xlfn.IFS(
             (R3078&lt;10000),"&lt; 10,000",
    AND(R3078&gt;=10000, R3078&lt;30000),"10,000 - 30,000",
    AND(R3078&gt;=30000, R3078&lt;60000),"30,000 - 60,000",
             (R3078&gt;60000),"&gt; 60,000"
)</f>
        <v>&gt; 60,000</v>
      </c>
    </row>
    <row r="3079" spans="18:19" x14ac:dyDescent="0.2">
      <c r="R3079">
        <v>132068</v>
      </c>
      <c r="S3079" t="str" cm="1">
        <f t="array" ref="S3079">_xlfn.IFS(
             (R3079&lt;10000),"&lt; 10,000",
    AND(R3079&gt;=10000, R3079&lt;30000),"10,000 - 30,000",
    AND(R3079&gt;=30000, R3079&lt;60000),"30,000 - 60,000",
             (R3079&gt;60000),"&gt; 60,000"
)</f>
        <v>&gt; 60,000</v>
      </c>
    </row>
    <row r="3080" spans="18:19" x14ac:dyDescent="0.2">
      <c r="R3080">
        <v>181250</v>
      </c>
      <c r="S3080" t="str" cm="1">
        <f t="array" ref="S3080">_xlfn.IFS(
             (R3080&lt;10000),"&lt; 10,000",
    AND(R3080&gt;=10000, R3080&lt;30000),"10,000 - 30,000",
    AND(R3080&gt;=30000, R3080&lt;60000),"30,000 - 60,000",
             (R3080&gt;60000),"&gt; 60,000"
)</f>
        <v>&gt; 60,000</v>
      </c>
    </row>
    <row r="3081" spans="18:19" x14ac:dyDescent="0.2">
      <c r="R3081">
        <v>205295</v>
      </c>
      <c r="S3081" t="str" cm="1">
        <f t="array" ref="S3081">_xlfn.IFS(
             (R3081&lt;10000),"&lt; 10,000",
    AND(R3081&gt;=10000, R3081&lt;30000),"10,000 - 30,000",
    AND(R3081&gt;=30000, R3081&lt;60000),"30,000 - 60,000",
             (R3081&gt;60000),"&gt; 60,000"
)</f>
        <v>&gt; 60,000</v>
      </c>
    </row>
    <row r="3082" spans="18:19" x14ac:dyDescent="0.2">
      <c r="R3082">
        <v>144199</v>
      </c>
      <c r="S3082" t="str" cm="1">
        <f t="array" ref="S3082">_xlfn.IFS(
             (R3082&lt;10000),"&lt; 10,000",
    AND(R3082&gt;=10000, R3082&lt;30000),"10,000 - 30,000",
    AND(R3082&gt;=30000, R3082&lt;60000),"30,000 - 60,000",
             (R3082&gt;60000),"&gt; 60,000"
)</f>
        <v>&gt; 60,000</v>
      </c>
    </row>
    <row r="3083" spans="18:19" x14ac:dyDescent="0.2">
      <c r="R3083">
        <v>284000</v>
      </c>
      <c r="S3083" t="str" cm="1">
        <f t="array" ref="S3083">_xlfn.IFS(
             (R3083&lt;10000),"&lt; 10,000",
    AND(R3083&gt;=10000, R3083&lt;30000),"10,000 - 30,000",
    AND(R3083&gt;=30000, R3083&lt;60000),"30,000 - 60,000",
             (R3083&gt;60000),"&gt; 60,000"
)</f>
        <v>&gt; 60,000</v>
      </c>
    </row>
    <row r="3084" spans="18:19" x14ac:dyDescent="0.2">
      <c r="R3084">
        <v>180395</v>
      </c>
      <c r="S3084" t="str" cm="1">
        <f t="array" ref="S3084">_xlfn.IFS(
             (R3084&lt;10000),"&lt; 10,000",
    AND(R3084&gt;=10000, R3084&lt;30000),"10,000 - 30,000",
    AND(R3084&gt;=30000, R3084&lt;60000),"30,000 - 60,000",
             (R3084&gt;60000),"&gt; 60,000"
)</f>
        <v>&gt; 60,000</v>
      </c>
    </row>
    <row r="3085" spans="18:19" x14ac:dyDescent="0.2">
      <c r="R3085">
        <v>97355</v>
      </c>
      <c r="S3085" t="str" cm="1">
        <f t="array" ref="S3085">_xlfn.IFS(
             (R3085&lt;10000),"&lt; 10,000",
    AND(R3085&gt;=10000, R3085&lt;30000),"10,000 - 30,000",
    AND(R3085&gt;=30000, R3085&lt;60000),"30,000 - 60,000",
             (R3085&gt;60000),"&gt; 60,000"
)</f>
        <v>&gt; 60,000</v>
      </c>
    </row>
    <row r="3086" spans="18:19" x14ac:dyDescent="0.2">
      <c r="R3086">
        <v>92827</v>
      </c>
      <c r="S3086" t="str" cm="1">
        <f t="array" ref="S3086">_xlfn.IFS(
             (R3086&lt;10000),"&lt; 10,000",
    AND(R3086&gt;=10000, R3086&lt;30000),"10,000 - 30,000",
    AND(R3086&gt;=30000, R3086&lt;60000),"30,000 - 60,000",
             (R3086&gt;60000),"&gt; 60,000"
)</f>
        <v>&gt; 60,000</v>
      </c>
    </row>
    <row r="3087" spans="18:19" x14ac:dyDescent="0.2">
      <c r="R3087">
        <v>235443</v>
      </c>
      <c r="S3087" t="str" cm="1">
        <f t="array" ref="S3087">_xlfn.IFS(
             (R3087&lt;10000),"&lt; 10,000",
    AND(R3087&gt;=10000, R3087&lt;30000),"10,000 - 30,000",
    AND(R3087&gt;=30000, R3087&lt;60000),"30,000 - 60,000",
             (R3087&gt;60000),"&gt; 60,000"
)</f>
        <v>&gt; 60,000</v>
      </c>
    </row>
    <row r="3088" spans="18:19" x14ac:dyDescent="0.2">
      <c r="R3088">
        <v>68000</v>
      </c>
      <c r="S3088" t="str" cm="1">
        <f t="array" ref="S3088">_xlfn.IFS(
             (R3088&lt;10000),"&lt; 10,000",
    AND(R3088&gt;=10000, R3088&lt;30000),"10,000 - 30,000",
    AND(R3088&gt;=30000, R3088&lt;60000),"30,000 - 60,000",
             (R3088&gt;60000),"&gt; 60,000"
)</f>
        <v>&gt; 60,000</v>
      </c>
    </row>
    <row r="3089" spans="18:19" x14ac:dyDescent="0.2">
      <c r="R3089">
        <v>89796</v>
      </c>
      <c r="S3089" t="str" cm="1">
        <f t="array" ref="S3089">_xlfn.IFS(
             (R3089&lt;10000),"&lt; 10,000",
    AND(R3089&gt;=10000, R3089&lt;30000),"10,000 - 30,000",
    AND(R3089&gt;=30000, R3089&lt;60000),"30,000 - 60,000",
             (R3089&gt;60000),"&gt; 60,000"
)</f>
        <v>&gt; 60,000</v>
      </c>
    </row>
    <row r="3090" spans="18:19" x14ac:dyDescent="0.2">
      <c r="R3090">
        <v>186954</v>
      </c>
      <c r="S3090" t="str" cm="1">
        <f t="array" ref="S3090">_xlfn.IFS(
             (R3090&lt;10000),"&lt; 10,000",
    AND(R3090&gt;=10000, R3090&lt;30000),"10,000 - 30,000",
    AND(R3090&gt;=30000, R3090&lt;60000),"30,000 - 60,000",
             (R3090&gt;60000),"&gt; 60,000"
)</f>
        <v>&gt; 60,000</v>
      </c>
    </row>
    <row r="3091" spans="18:19" x14ac:dyDescent="0.2">
      <c r="R3091">
        <v>210371</v>
      </c>
      <c r="S3091" t="str" cm="1">
        <f t="array" ref="S3091">_xlfn.IFS(
             (R3091&lt;10000),"&lt; 10,000",
    AND(R3091&gt;=10000, R3091&lt;30000),"10,000 - 30,000",
    AND(R3091&gt;=30000, R3091&lt;60000),"30,000 - 60,000",
             (R3091&gt;60000),"&gt; 60,000"
)</f>
        <v>&gt; 60,000</v>
      </c>
    </row>
    <row r="3092" spans="18:19" x14ac:dyDescent="0.2">
      <c r="R3092">
        <v>49187</v>
      </c>
      <c r="S3092" t="str" cm="1">
        <f t="array" ref="S3092">_xlfn.IFS(
             (R3092&lt;10000),"&lt; 10,000",
    AND(R3092&gt;=10000, R3092&lt;30000),"10,000 - 30,000",
    AND(R3092&gt;=30000, R3092&lt;60000),"30,000 - 60,000",
             (R3092&gt;60000),"&gt; 60,000"
)</f>
        <v>30,000 - 60,000</v>
      </c>
    </row>
    <row r="3093" spans="18:19" x14ac:dyDescent="0.2">
      <c r="R3093">
        <v>44142</v>
      </c>
      <c r="S3093" t="str" cm="1">
        <f t="array" ref="S3093">_xlfn.IFS(
             (R3093&lt;10000),"&lt; 10,000",
    AND(R3093&gt;=10000, R3093&lt;30000),"10,000 - 30,000",
    AND(R3093&gt;=30000, R3093&lt;60000),"30,000 - 60,000",
             (R3093&gt;60000),"&gt; 60,000"
)</f>
        <v>30,000 - 60,000</v>
      </c>
    </row>
    <row r="3094" spans="18:19" x14ac:dyDescent="0.2">
      <c r="R3094">
        <v>255550</v>
      </c>
      <c r="S3094" t="str" cm="1">
        <f t="array" ref="S3094">_xlfn.IFS(
             (R3094&lt;10000),"&lt; 10,000",
    AND(R3094&gt;=10000, R3094&lt;30000),"10,000 - 30,000",
    AND(R3094&gt;=30000, R3094&lt;60000),"30,000 - 60,000",
             (R3094&gt;60000),"&gt; 60,000"
)</f>
        <v>&gt; 60,000</v>
      </c>
    </row>
    <row r="3095" spans="18:19" x14ac:dyDescent="0.2">
      <c r="R3095">
        <v>150136</v>
      </c>
      <c r="S3095" t="str" cm="1">
        <f t="array" ref="S3095">_xlfn.IFS(
             (R3095&lt;10000),"&lt; 10,000",
    AND(R3095&gt;=10000, R3095&lt;30000),"10,000 - 30,000",
    AND(R3095&gt;=30000, R3095&lt;60000),"30,000 - 60,000",
             (R3095&gt;60000),"&gt; 60,000"
)</f>
        <v>&gt; 60,000</v>
      </c>
    </row>
    <row r="3096" spans="18:19" x14ac:dyDescent="0.2">
      <c r="R3096">
        <v>126817</v>
      </c>
      <c r="S3096" t="str" cm="1">
        <f t="array" ref="S3096">_xlfn.IFS(
             (R3096&lt;10000),"&lt; 10,000",
    AND(R3096&gt;=10000, R3096&lt;30000),"10,000 - 30,000",
    AND(R3096&gt;=30000, R3096&lt;60000),"30,000 - 60,000",
             (R3096&gt;60000),"&gt; 60,000"
)</f>
        <v>&gt; 60,000</v>
      </c>
    </row>
    <row r="3097" spans="18:19" x14ac:dyDescent="0.2">
      <c r="R3097">
        <v>268157</v>
      </c>
      <c r="S3097" t="str" cm="1">
        <f t="array" ref="S3097">_xlfn.IFS(
             (R3097&lt;10000),"&lt; 10,000",
    AND(R3097&gt;=10000, R3097&lt;30000),"10,000 - 30,000",
    AND(R3097&gt;=30000, R3097&lt;60000),"30,000 - 60,000",
             (R3097&gt;60000),"&gt; 60,000"
)</f>
        <v>&gt; 60,000</v>
      </c>
    </row>
    <row r="3098" spans="18:19" x14ac:dyDescent="0.2">
      <c r="R3098">
        <v>56508</v>
      </c>
      <c r="S3098" t="str" cm="1">
        <f t="array" ref="S3098">_xlfn.IFS(
             (R3098&lt;10000),"&lt; 10,000",
    AND(R3098&gt;=10000, R3098&lt;30000),"10,000 - 30,000",
    AND(R3098&gt;=30000, R3098&lt;60000),"30,000 - 60,000",
             (R3098&gt;60000),"&gt; 60,000"
)</f>
        <v>30,000 - 60,000</v>
      </c>
    </row>
    <row r="3099" spans="18:19" x14ac:dyDescent="0.2">
      <c r="R3099">
        <v>83927</v>
      </c>
      <c r="S3099" t="str" cm="1">
        <f t="array" ref="S3099">_xlfn.IFS(
             (R3099&lt;10000),"&lt; 10,000",
    AND(R3099&gt;=10000, R3099&lt;30000),"10,000 - 30,000",
    AND(R3099&gt;=30000, R3099&lt;60000),"30,000 - 60,000",
             (R3099&gt;60000),"&gt; 60,000"
)</f>
        <v>&gt; 60,000</v>
      </c>
    </row>
    <row r="3100" spans="18:19" x14ac:dyDescent="0.2">
      <c r="R3100">
        <v>271745</v>
      </c>
      <c r="S3100" t="str" cm="1">
        <f t="array" ref="S3100">_xlfn.IFS(
             (R3100&lt;10000),"&lt; 10,000",
    AND(R3100&gt;=10000, R3100&lt;30000),"10,000 - 30,000",
    AND(R3100&gt;=30000, R3100&lt;60000),"30,000 - 60,000",
             (R3100&gt;60000),"&gt; 60,000"
)</f>
        <v>&gt; 60,000</v>
      </c>
    </row>
    <row r="3101" spans="18:19" x14ac:dyDescent="0.2">
      <c r="R3101">
        <v>215696</v>
      </c>
      <c r="S3101" t="str" cm="1">
        <f t="array" ref="S3101">_xlfn.IFS(
             (R3101&lt;10000),"&lt; 10,000",
    AND(R3101&gt;=10000, R3101&lt;30000),"10,000 - 30,000",
    AND(R3101&gt;=30000, R3101&lt;60000),"30,000 - 60,000",
             (R3101&gt;60000),"&gt; 60,000"
)</f>
        <v>&gt; 60,000</v>
      </c>
    </row>
    <row r="3102" spans="18:19" x14ac:dyDescent="0.2">
      <c r="R3102">
        <v>201528</v>
      </c>
      <c r="S3102" t="str" cm="1">
        <f t="array" ref="S3102">_xlfn.IFS(
             (R3102&lt;10000),"&lt; 10,000",
    AND(R3102&gt;=10000, R3102&lt;30000),"10,000 - 30,000",
    AND(R3102&gt;=30000, R3102&lt;60000),"30,000 - 60,000",
             (R3102&gt;60000),"&gt; 60,000"
)</f>
        <v>&gt; 60,000</v>
      </c>
    </row>
    <row r="3103" spans="18:19" x14ac:dyDescent="0.2">
      <c r="R3103">
        <v>181278</v>
      </c>
      <c r="S3103" t="str" cm="1">
        <f t="array" ref="S3103">_xlfn.IFS(
             (R3103&lt;10000),"&lt; 10,000",
    AND(R3103&gt;=10000, R3103&lt;30000),"10,000 - 30,000",
    AND(R3103&gt;=30000, R3103&lt;60000),"30,000 - 60,000",
             (R3103&gt;60000),"&gt; 60,000"
)</f>
        <v>&gt; 60,000</v>
      </c>
    </row>
    <row r="3104" spans="18:19" x14ac:dyDescent="0.2">
      <c r="R3104">
        <v>222492</v>
      </c>
      <c r="S3104" t="str" cm="1">
        <f t="array" ref="S3104">_xlfn.IFS(
             (R3104&lt;10000),"&lt; 10,000",
    AND(R3104&gt;=10000, R3104&lt;30000),"10,000 - 30,000",
    AND(R3104&gt;=30000, R3104&lt;60000),"30,000 - 60,000",
             (R3104&gt;60000),"&gt; 60,000"
)</f>
        <v>&gt; 60,000</v>
      </c>
    </row>
    <row r="3105" spans="18:19" x14ac:dyDescent="0.2">
      <c r="R3105">
        <v>126911</v>
      </c>
      <c r="S3105" t="str" cm="1">
        <f t="array" ref="S3105">_xlfn.IFS(
             (R3105&lt;10000),"&lt; 10,000",
    AND(R3105&gt;=10000, R3105&lt;30000),"10,000 - 30,000",
    AND(R3105&gt;=30000, R3105&lt;60000),"30,000 - 60,000",
             (R3105&gt;60000),"&gt; 60,000"
)</f>
        <v>&gt; 60,000</v>
      </c>
    </row>
    <row r="3106" spans="18:19" x14ac:dyDescent="0.2">
      <c r="R3106">
        <v>195620</v>
      </c>
      <c r="S3106" t="str" cm="1">
        <f t="array" ref="S3106">_xlfn.IFS(
             (R3106&lt;10000),"&lt; 10,000",
    AND(R3106&gt;=10000, R3106&lt;30000),"10,000 - 30,000",
    AND(R3106&gt;=30000, R3106&lt;60000),"30,000 - 60,000",
             (R3106&gt;60000),"&gt; 60,000"
)</f>
        <v>&gt; 60,000</v>
      </c>
    </row>
    <row r="3107" spans="18:19" x14ac:dyDescent="0.2">
      <c r="R3107">
        <v>177686</v>
      </c>
      <c r="S3107" t="str" cm="1">
        <f t="array" ref="S3107">_xlfn.IFS(
             (R3107&lt;10000),"&lt; 10,000",
    AND(R3107&gt;=10000, R3107&lt;30000),"10,000 - 30,000",
    AND(R3107&gt;=30000, R3107&lt;60000),"30,000 - 60,000",
             (R3107&gt;60000),"&gt; 60,000"
)</f>
        <v>&gt; 60,000</v>
      </c>
    </row>
    <row r="3108" spans="18:19" x14ac:dyDescent="0.2">
      <c r="R3108">
        <v>229386</v>
      </c>
      <c r="S3108" t="str" cm="1">
        <f t="array" ref="S3108">_xlfn.IFS(
             (R3108&lt;10000),"&lt; 10,000",
    AND(R3108&gt;=10000, R3108&lt;30000),"10,000 - 30,000",
    AND(R3108&gt;=30000, R3108&lt;60000),"30,000 - 60,000",
             (R3108&gt;60000),"&gt; 60,000"
)</f>
        <v>&gt; 60,000</v>
      </c>
    </row>
    <row r="3109" spans="18:19" x14ac:dyDescent="0.2">
      <c r="R3109">
        <v>60422</v>
      </c>
      <c r="S3109" t="str" cm="1">
        <f t="array" ref="S3109">_xlfn.IFS(
             (R3109&lt;10000),"&lt; 10,000",
    AND(R3109&gt;=10000, R3109&lt;30000),"10,000 - 30,000",
    AND(R3109&gt;=30000, R3109&lt;60000),"30,000 - 60,000",
             (R3109&gt;60000),"&gt; 60,000"
)</f>
        <v>&gt; 60,000</v>
      </c>
    </row>
    <row r="3110" spans="18:19" x14ac:dyDescent="0.2">
      <c r="R3110">
        <v>281236</v>
      </c>
      <c r="S3110" t="str" cm="1">
        <f t="array" ref="S3110">_xlfn.IFS(
             (R3110&lt;10000),"&lt; 10,000",
    AND(R3110&gt;=10000, R3110&lt;30000),"10,000 - 30,000",
    AND(R3110&gt;=30000, R3110&lt;60000),"30,000 - 60,000",
             (R3110&gt;60000),"&gt; 60,000"
)</f>
        <v>&gt; 60,000</v>
      </c>
    </row>
    <row r="3111" spans="18:19" x14ac:dyDescent="0.2">
      <c r="R3111">
        <v>202711</v>
      </c>
      <c r="S3111" t="str" cm="1">
        <f t="array" ref="S3111">_xlfn.IFS(
             (R3111&lt;10000),"&lt; 10,000",
    AND(R3111&gt;=10000, R3111&lt;30000),"10,000 - 30,000",
    AND(R3111&gt;=30000, R3111&lt;60000),"30,000 - 60,000",
             (R3111&gt;60000),"&gt; 60,000"
)</f>
        <v>&gt; 60,000</v>
      </c>
    </row>
    <row r="3112" spans="18:19" x14ac:dyDescent="0.2">
      <c r="R3112">
        <v>280632</v>
      </c>
      <c r="S3112" t="str" cm="1">
        <f t="array" ref="S3112">_xlfn.IFS(
             (R3112&lt;10000),"&lt; 10,000",
    AND(R3112&gt;=10000, R3112&lt;30000),"10,000 - 30,000",
    AND(R3112&gt;=30000, R3112&lt;60000),"30,000 - 60,000",
             (R3112&gt;60000),"&gt; 60,000"
)</f>
        <v>&gt; 60,000</v>
      </c>
    </row>
    <row r="3113" spans="18:19" x14ac:dyDescent="0.2">
      <c r="R3113">
        <v>182192</v>
      </c>
      <c r="S3113" t="str" cm="1">
        <f t="array" ref="S3113">_xlfn.IFS(
             (R3113&lt;10000),"&lt; 10,000",
    AND(R3113&gt;=10000, R3113&lt;30000),"10,000 - 30,000",
    AND(R3113&gt;=30000, R3113&lt;60000),"30,000 - 60,000",
             (R3113&gt;60000),"&gt; 60,000"
)</f>
        <v>&gt; 60,000</v>
      </c>
    </row>
    <row r="3114" spans="18:19" x14ac:dyDescent="0.2">
      <c r="R3114">
        <v>27157</v>
      </c>
      <c r="S3114" t="str" cm="1">
        <f t="array" ref="S3114">_xlfn.IFS(
             (R3114&lt;10000),"&lt; 10,000",
    AND(R3114&gt;=10000, R3114&lt;30000),"10,000 - 30,000",
    AND(R3114&gt;=30000, R3114&lt;60000),"30,000 - 60,000",
             (R3114&gt;60000),"&gt; 60,000"
)</f>
        <v>10,000 - 30,000</v>
      </c>
    </row>
    <row r="3115" spans="18:19" x14ac:dyDescent="0.2">
      <c r="R3115">
        <v>199363</v>
      </c>
      <c r="S3115" t="str" cm="1">
        <f t="array" ref="S3115">_xlfn.IFS(
             (R3115&lt;10000),"&lt; 10,000",
    AND(R3115&gt;=10000, R3115&lt;30000),"10,000 - 30,000",
    AND(R3115&gt;=30000, R3115&lt;60000),"30,000 - 60,000",
             (R3115&gt;60000),"&gt; 60,000"
)</f>
        <v>&gt; 60,000</v>
      </c>
    </row>
    <row r="3116" spans="18:19" x14ac:dyDescent="0.2">
      <c r="R3116">
        <v>6863</v>
      </c>
      <c r="S3116" t="str" cm="1">
        <f t="array" ref="S3116">_xlfn.IFS(
             (R3116&lt;10000),"&lt; 10,000",
    AND(R3116&gt;=10000, R3116&lt;30000),"10,000 - 30,000",
    AND(R3116&gt;=30000, R3116&lt;60000),"30,000 - 60,000",
             (R3116&gt;60000),"&gt; 60,000"
)</f>
        <v>&lt; 10,000</v>
      </c>
    </row>
    <row r="3117" spans="18:19" x14ac:dyDescent="0.2">
      <c r="R3117">
        <v>89526</v>
      </c>
      <c r="S3117" t="str" cm="1">
        <f t="array" ref="S3117">_xlfn.IFS(
             (R3117&lt;10000),"&lt; 10,000",
    AND(R3117&gt;=10000, R3117&lt;30000),"10,000 - 30,000",
    AND(R3117&gt;=30000, R3117&lt;60000),"30,000 - 60,000",
             (R3117&gt;60000),"&gt; 60,000"
)</f>
        <v>&gt; 60,000</v>
      </c>
    </row>
    <row r="3118" spans="18:19" x14ac:dyDescent="0.2">
      <c r="R3118">
        <v>96903</v>
      </c>
      <c r="S3118" t="str" cm="1">
        <f t="array" ref="S3118">_xlfn.IFS(
             (R3118&lt;10000),"&lt; 10,000",
    AND(R3118&gt;=10000, R3118&lt;30000),"10,000 - 30,000",
    AND(R3118&gt;=30000, R3118&lt;60000),"30,000 - 60,000",
             (R3118&gt;60000),"&gt; 60,000"
)</f>
        <v>&gt; 60,000</v>
      </c>
    </row>
    <row r="3119" spans="18:19" x14ac:dyDescent="0.2">
      <c r="R3119">
        <v>35704</v>
      </c>
      <c r="S3119" t="str" cm="1">
        <f t="array" ref="S3119">_xlfn.IFS(
             (R3119&lt;10000),"&lt; 10,000",
    AND(R3119&gt;=10000, R3119&lt;30000),"10,000 - 30,000",
    AND(R3119&gt;=30000, R3119&lt;60000),"30,000 - 60,000",
             (R3119&gt;60000),"&gt; 60,000"
)</f>
        <v>30,000 - 60,000</v>
      </c>
    </row>
    <row r="3120" spans="18:19" x14ac:dyDescent="0.2">
      <c r="R3120">
        <v>161187</v>
      </c>
      <c r="S3120" t="str" cm="1">
        <f t="array" ref="S3120">_xlfn.IFS(
             (R3120&lt;10000),"&lt; 10,000",
    AND(R3120&gt;=10000, R3120&lt;30000),"10,000 - 30,000",
    AND(R3120&gt;=30000, R3120&lt;60000),"30,000 - 60,000",
             (R3120&gt;60000),"&gt; 60,000"
)</f>
        <v>&gt; 60,000</v>
      </c>
    </row>
    <row r="3121" spans="18:19" x14ac:dyDescent="0.2">
      <c r="R3121">
        <v>76449</v>
      </c>
      <c r="S3121" t="str" cm="1">
        <f t="array" ref="S3121">_xlfn.IFS(
             (R3121&lt;10000),"&lt; 10,000",
    AND(R3121&gt;=10000, R3121&lt;30000),"10,000 - 30,000",
    AND(R3121&gt;=30000, R3121&lt;60000),"30,000 - 60,000",
             (R3121&gt;60000),"&gt; 60,000"
)</f>
        <v>&gt; 60,000</v>
      </c>
    </row>
    <row r="3122" spans="18:19" x14ac:dyDescent="0.2">
      <c r="R3122">
        <v>19843</v>
      </c>
      <c r="S3122" t="str" cm="1">
        <f t="array" ref="S3122">_xlfn.IFS(
             (R3122&lt;10000),"&lt; 10,000",
    AND(R3122&gt;=10000, R3122&lt;30000),"10,000 - 30,000",
    AND(R3122&gt;=30000, R3122&lt;60000),"30,000 - 60,000",
             (R3122&gt;60000),"&gt; 60,000"
)</f>
        <v>10,000 - 30,000</v>
      </c>
    </row>
    <row r="3123" spans="18:19" x14ac:dyDescent="0.2">
      <c r="R3123">
        <v>103614</v>
      </c>
      <c r="S3123" t="str" cm="1">
        <f t="array" ref="S3123">_xlfn.IFS(
             (R3123&lt;10000),"&lt; 10,000",
    AND(R3123&gt;=10000, R3123&lt;30000),"10,000 - 30,000",
    AND(R3123&gt;=30000, R3123&lt;60000),"30,000 - 60,000",
             (R3123&gt;60000),"&gt; 60,000"
)</f>
        <v>&gt; 60,000</v>
      </c>
    </row>
    <row r="3124" spans="18:19" x14ac:dyDescent="0.2">
      <c r="R3124">
        <v>256607</v>
      </c>
      <c r="S3124" t="str" cm="1">
        <f t="array" ref="S3124">_xlfn.IFS(
             (R3124&lt;10000),"&lt; 10,000",
    AND(R3124&gt;=10000, R3124&lt;30000),"10,000 - 30,000",
    AND(R3124&gt;=30000, R3124&lt;60000),"30,000 - 60,000",
             (R3124&gt;60000),"&gt; 60,000"
)</f>
        <v>&gt; 60,000</v>
      </c>
    </row>
    <row r="3125" spans="18:19" x14ac:dyDescent="0.2">
      <c r="R3125">
        <v>204333</v>
      </c>
      <c r="S3125" t="str" cm="1">
        <f t="array" ref="S3125">_xlfn.IFS(
             (R3125&lt;10000),"&lt; 10,000",
    AND(R3125&gt;=10000, R3125&lt;30000),"10,000 - 30,000",
    AND(R3125&gt;=30000, R3125&lt;60000),"30,000 - 60,000",
             (R3125&gt;60000),"&gt; 60,000"
)</f>
        <v>&gt; 60,000</v>
      </c>
    </row>
    <row r="3126" spans="18:19" x14ac:dyDescent="0.2">
      <c r="R3126">
        <v>283521</v>
      </c>
      <c r="S3126" t="str" cm="1">
        <f t="array" ref="S3126">_xlfn.IFS(
             (R3126&lt;10000),"&lt; 10,000",
    AND(R3126&gt;=10000, R3126&lt;30000),"10,000 - 30,000",
    AND(R3126&gt;=30000, R3126&lt;60000),"30,000 - 60,000",
             (R3126&gt;60000),"&gt; 60,000"
)</f>
        <v>&gt; 60,000</v>
      </c>
    </row>
    <row r="3127" spans="18:19" x14ac:dyDescent="0.2">
      <c r="R3127">
        <v>201672</v>
      </c>
      <c r="S3127" t="str" cm="1">
        <f t="array" ref="S3127">_xlfn.IFS(
             (R3127&lt;10000),"&lt; 10,000",
    AND(R3127&gt;=10000, R3127&lt;30000),"10,000 - 30,000",
    AND(R3127&gt;=30000, R3127&lt;60000),"30,000 - 60,000",
             (R3127&gt;60000),"&gt; 60,000"
)</f>
        <v>&gt; 60,000</v>
      </c>
    </row>
    <row r="3128" spans="18:19" x14ac:dyDescent="0.2">
      <c r="R3128">
        <v>222668</v>
      </c>
      <c r="S3128" t="str" cm="1">
        <f t="array" ref="S3128">_xlfn.IFS(
             (R3128&lt;10000),"&lt; 10,000",
    AND(R3128&gt;=10000, R3128&lt;30000),"10,000 - 30,000",
    AND(R3128&gt;=30000, R3128&lt;60000),"30,000 - 60,000",
             (R3128&gt;60000),"&gt; 60,000"
)</f>
        <v>&gt; 60,000</v>
      </c>
    </row>
    <row r="3129" spans="18:19" x14ac:dyDescent="0.2">
      <c r="R3129">
        <v>43761</v>
      </c>
      <c r="S3129" t="str" cm="1">
        <f t="array" ref="S3129">_xlfn.IFS(
             (R3129&lt;10000),"&lt; 10,000",
    AND(R3129&gt;=10000, R3129&lt;30000),"10,000 - 30,000",
    AND(R3129&gt;=30000, R3129&lt;60000),"30,000 - 60,000",
             (R3129&gt;60000),"&gt; 60,000"
)</f>
        <v>30,000 - 60,000</v>
      </c>
    </row>
    <row r="3130" spans="18:19" x14ac:dyDescent="0.2">
      <c r="R3130">
        <v>59718</v>
      </c>
      <c r="S3130" t="str" cm="1">
        <f t="array" ref="S3130">_xlfn.IFS(
             (R3130&lt;10000),"&lt; 10,000",
    AND(R3130&gt;=10000, R3130&lt;30000),"10,000 - 30,000",
    AND(R3130&gt;=30000, R3130&lt;60000),"30,000 - 60,000",
             (R3130&gt;60000),"&gt; 60,000"
)</f>
        <v>30,000 - 60,000</v>
      </c>
    </row>
    <row r="3131" spans="18:19" x14ac:dyDescent="0.2">
      <c r="R3131">
        <v>14039</v>
      </c>
      <c r="S3131" t="str" cm="1">
        <f t="array" ref="S3131">_xlfn.IFS(
             (R3131&lt;10000),"&lt; 10,000",
    AND(R3131&gt;=10000, R3131&lt;30000),"10,000 - 30,000",
    AND(R3131&gt;=30000, R3131&lt;60000),"30,000 - 60,000",
             (R3131&gt;60000),"&gt; 60,000"
)</f>
        <v>10,000 - 30,000</v>
      </c>
    </row>
    <row r="3132" spans="18:19" x14ac:dyDescent="0.2">
      <c r="R3132">
        <v>141716</v>
      </c>
      <c r="S3132" t="str" cm="1">
        <f t="array" ref="S3132">_xlfn.IFS(
             (R3132&lt;10000),"&lt; 10,000",
    AND(R3132&gt;=10000, R3132&lt;30000),"10,000 - 30,000",
    AND(R3132&gt;=30000, R3132&lt;60000),"30,000 - 60,000",
             (R3132&gt;60000),"&gt; 60,000"
)</f>
        <v>&gt; 60,000</v>
      </c>
    </row>
    <row r="3133" spans="18:19" x14ac:dyDescent="0.2">
      <c r="R3133">
        <v>104599</v>
      </c>
      <c r="S3133" t="str" cm="1">
        <f t="array" ref="S3133">_xlfn.IFS(
             (R3133&lt;10000),"&lt; 10,000",
    AND(R3133&gt;=10000, R3133&lt;30000),"10,000 - 30,000",
    AND(R3133&gt;=30000, R3133&lt;60000),"30,000 - 60,000",
             (R3133&gt;60000),"&gt; 60,000"
)</f>
        <v>&gt; 60,000</v>
      </c>
    </row>
    <row r="3134" spans="18:19" x14ac:dyDescent="0.2">
      <c r="R3134">
        <v>282278</v>
      </c>
      <c r="S3134" t="str" cm="1">
        <f t="array" ref="S3134">_xlfn.IFS(
             (R3134&lt;10000),"&lt; 10,000",
    AND(R3134&gt;=10000, R3134&lt;30000),"10,000 - 30,000",
    AND(R3134&gt;=30000, R3134&lt;60000),"30,000 - 60,000",
             (R3134&gt;60000),"&gt; 60,000"
)</f>
        <v>&gt; 60,000</v>
      </c>
    </row>
    <row r="3135" spans="18:19" x14ac:dyDescent="0.2">
      <c r="R3135">
        <v>210985</v>
      </c>
      <c r="S3135" t="str" cm="1">
        <f t="array" ref="S3135">_xlfn.IFS(
             (R3135&lt;10000),"&lt; 10,000",
    AND(R3135&gt;=10000, R3135&lt;30000),"10,000 - 30,000",
    AND(R3135&gt;=30000, R3135&lt;60000),"30,000 - 60,000",
             (R3135&gt;60000),"&gt; 60,000"
)</f>
        <v>&gt; 60,000</v>
      </c>
    </row>
    <row r="3136" spans="18:19" x14ac:dyDescent="0.2">
      <c r="R3136">
        <v>79025</v>
      </c>
      <c r="S3136" t="str" cm="1">
        <f t="array" ref="S3136">_xlfn.IFS(
             (R3136&lt;10000),"&lt; 10,000",
    AND(R3136&gt;=10000, R3136&lt;30000),"10,000 - 30,000",
    AND(R3136&gt;=30000, R3136&lt;60000),"30,000 - 60,000",
             (R3136&gt;60000),"&gt; 60,000"
)</f>
        <v>&gt; 60,000</v>
      </c>
    </row>
    <row r="3137" spans="18:19" x14ac:dyDescent="0.2">
      <c r="R3137">
        <v>52689</v>
      </c>
      <c r="S3137" t="str" cm="1">
        <f t="array" ref="S3137">_xlfn.IFS(
             (R3137&lt;10000),"&lt; 10,000",
    AND(R3137&gt;=10000, R3137&lt;30000),"10,000 - 30,000",
    AND(R3137&gt;=30000, R3137&lt;60000),"30,000 - 60,000",
             (R3137&gt;60000),"&gt; 60,000"
)</f>
        <v>30,000 - 60,000</v>
      </c>
    </row>
    <row r="3138" spans="18:19" x14ac:dyDescent="0.2">
      <c r="R3138">
        <v>184080</v>
      </c>
      <c r="S3138" t="str" cm="1">
        <f t="array" ref="S3138">_xlfn.IFS(
             (R3138&lt;10000),"&lt; 10,000",
    AND(R3138&gt;=10000, R3138&lt;30000),"10,000 - 30,000",
    AND(R3138&gt;=30000, R3138&lt;60000),"30,000 - 60,000",
             (R3138&gt;60000),"&gt; 60,000"
)</f>
        <v>&gt; 60,000</v>
      </c>
    </row>
    <row r="3139" spans="18:19" x14ac:dyDescent="0.2">
      <c r="R3139">
        <v>185683</v>
      </c>
      <c r="S3139" t="str" cm="1">
        <f t="array" ref="S3139">_xlfn.IFS(
             (R3139&lt;10000),"&lt; 10,000",
    AND(R3139&gt;=10000, R3139&lt;30000),"10,000 - 30,000",
    AND(R3139&gt;=30000, R3139&lt;60000),"30,000 - 60,000",
             (R3139&gt;60000),"&gt; 60,000"
)</f>
        <v>&gt; 60,000</v>
      </c>
    </row>
    <row r="3140" spans="18:19" x14ac:dyDescent="0.2">
      <c r="R3140">
        <v>237720</v>
      </c>
      <c r="S3140" t="str" cm="1">
        <f t="array" ref="S3140">_xlfn.IFS(
             (R3140&lt;10000),"&lt; 10,000",
    AND(R3140&gt;=10000, R3140&lt;30000),"10,000 - 30,000",
    AND(R3140&gt;=30000, R3140&lt;60000),"30,000 - 60,000",
             (R3140&gt;60000),"&gt; 60,000"
)</f>
        <v>&gt; 60,000</v>
      </c>
    </row>
    <row r="3141" spans="18:19" x14ac:dyDescent="0.2">
      <c r="R3141">
        <v>6098</v>
      </c>
      <c r="S3141" t="str" cm="1">
        <f t="array" ref="S3141">_xlfn.IFS(
             (R3141&lt;10000),"&lt; 10,000",
    AND(R3141&gt;=10000, R3141&lt;30000),"10,000 - 30,000",
    AND(R3141&gt;=30000, R3141&lt;60000),"30,000 - 60,000",
             (R3141&gt;60000),"&gt; 60,000"
)</f>
        <v>&lt; 10,000</v>
      </c>
    </row>
    <row r="3142" spans="18:19" x14ac:dyDescent="0.2">
      <c r="R3142">
        <v>272769</v>
      </c>
      <c r="S3142" t="str" cm="1">
        <f t="array" ref="S3142">_xlfn.IFS(
             (R3142&lt;10000),"&lt; 10,000",
    AND(R3142&gt;=10000, R3142&lt;30000),"10,000 - 30,000",
    AND(R3142&gt;=30000, R3142&lt;60000),"30,000 - 60,000",
             (R3142&gt;60000),"&gt; 60,000"
)</f>
        <v>&gt; 60,000</v>
      </c>
    </row>
    <row r="3143" spans="18:19" x14ac:dyDescent="0.2">
      <c r="R3143">
        <v>13144</v>
      </c>
      <c r="S3143" t="str" cm="1">
        <f t="array" ref="S3143">_xlfn.IFS(
             (R3143&lt;10000),"&lt; 10,000",
    AND(R3143&gt;=10000, R3143&lt;30000),"10,000 - 30,000",
    AND(R3143&gt;=30000, R3143&lt;60000),"30,000 - 60,000",
             (R3143&gt;60000),"&gt; 60,000"
)</f>
        <v>10,000 - 30,000</v>
      </c>
    </row>
    <row r="3144" spans="18:19" x14ac:dyDescent="0.2">
      <c r="R3144">
        <v>18248</v>
      </c>
      <c r="S3144" t="str" cm="1">
        <f t="array" ref="S3144">_xlfn.IFS(
             (R3144&lt;10000),"&lt; 10,000",
    AND(R3144&gt;=10000, R3144&lt;30000),"10,000 - 30,000",
    AND(R3144&gt;=30000, R3144&lt;60000),"30,000 - 60,000",
             (R3144&gt;60000),"&gt; 60,000"
)</f>
        <v>10,000 - 30,000</v>
      </c>
    </row>
    <row r="3145" spans="18:19" x14ac:dyDescent="0.2">
      <c r="R3145">
        <v>238724</v>
      </c>
      <c r="S3145" t="str" cm="1">
        <f t="array" ref="S3145">_xlfn.IFS(
             (R3145&lt;10000),"&lt; 10,000",
    AND(R3145&gt;=10000, R3145&lt;30000),"10,000 - 30,000",
    AND(R3145&gt;=30000, R3145&lt;60000),"30,000 - 60,000",
             (R3145&gt;60000),"&gt; 60,000"
)</f>
        <v>&gt; 60,000</v>
      </c>
    </row>
    <row r="3146" spans="18:19" x14ac:dyDescent="0.2">
      <c r="R3146">
        <v>286590</v>
      </c>
      <c r="S3146" t="str" cm="1">
        <f t="array" ref="S3146">_xlfn.IFS(
             (R3146&lt;10000),"&lt; 10,000",
    AND(R3146&gt;=10000, R3146&lt;30000),"10,000 - 30,000",
    AND(R3146&gt;=30000, R3146&lt;60000),"30,000 - 60,000",
             (R3146&gt;60000),"&gt; 60,000"
)</f>
        <v>&gt; 60,000</v>
      </c>
    </row>
    <row r="3147" spans="18:19" x14ac:dyDescent="0.2">
      <c r="R3147">
        <v>291049</v>
      </c>
      <c r="S3147" t="str" cm="1">
        <f t="array" ref="S3147">_xlfn.IFS(
             (R3147&lt;10000),"&lt; 10,000",
    AND(R3147&gt;=10000, R3147&lt;30000),"10,000 - 30,000",
    AND(R3147&gt;=30000, R3147&lt;60000),"30,000 - 60,000",
             (R3147&gt;60000),"&gt; 60,000"
)</f>
        <v>&gt; 60,000</v>
      </c>
    </row>
    <row r="3148" spans="18:19" x14ac:dyDescent="0.2">
      <c r="R3148">
        <v>163052</v>
      </c>
      <c r="S3148" t="str" cm="1">
        <f t="array" ref="S3148">_xlfn.IFS(
             (R3148&lt;10000),"&lt; 10,000",
    AND(R3148&gt;=10000, R3148&lt;30000),"10,000 - 30,000",
    AND(R3148&gt;=30000, R3148&lt;60000),"30,000 - 60,000",
             (R3148&gt;60000),"&gt; 60,000"
)</f>
        <v>&gt; 60,000</v>
      </c>
    </row>
    <row r="3149" spans="18:19" x14ac:dyDescent="0.2">
      <c r="R3149">
        <v>8898</v>
      </c>
      <c r="S3149" t="str" cm="1">
        <f t="array" ref="S3149">_xlfn.IFS(
             (R3149&lt;10000),"&lt; 10,000",
    AND(R3149&gt;=10000, R3149&lt;30000),"10,000 - 30,000",
    AND(R3149&gt;=30000, R3149&lt;60000),"30,000 - 60,000",
             (R3149&gt;60000),"&gt; 60,000"
)</f>
        <v>&lt; 10,000</v>
      </c>
    </row>
    <row r="3150" spans="18:19" x14ac:dyDescent="0.2">
      <c r="R3150">
        <v>8126</v>
      </c>
      <c r="S3150" t="str" cm="1">
        <f t="array" ref="S3150">_xlfn.IFS(
             (R3150&lt;10000),"&lt; 10,000",
    AND(R3150&gt;=10000, R3150&lt;30000),"10,000 - 30,000",
    AND(R3150&gt;=30000, R3150&lt;60000),"30,000 - 60,000",
             (R3150&gt;60000),"&gt; 60,000"
)</f>
        <v>&lt; 10,000</v>
      </c>
    </row>
    <row r="3151" spans="18:19" x14ac:dyDescent="0.2">
      <c r="R3151">
        <v>221870</v>
      </c>
      <c r="S3151" t="str" cm="1">
        <f t="array" ref="S3151">_xlfn.IFS(
             (R3151&lt;10000),"&lt; 10,000",
    AND(R3151&gt;=10000, R3151&lt;30000),"10,000 - 30,000",
    AND(R3151&gt;=30000, R3151&lt;60000),"30,000 - 60,000",
             (R3151&gt;60000),"&gt; 60,000"
)</f>
        <v>&gt; 60,000</v>
      </c>
    </row>
    <row r="3152" spans="18:19" x14ac:dyDescent="0.2">
      <c r="R3152">
        <v>133334</v>
      </c>
      <c r="S3152" t="str" cm="1">
        <f t="array" ref="S3152">_xlfn.IFS(
             (R3152&lt;10000),"&lt; 10,000",
    AND(R3152&gt;=10000, R3152&lt;30000),"10,000 - 30,000",
    AND(R3152&gt;=30000, R3152&lt;60000),"30,000 - 60,000",
             (R3152&gt;60000),"&gt; 60,000"
)</f>
        <v>&gt; 60,000</v>
      </c>
    </row>
    <row r="3153" spans="18:19" x14ac:dyDescent="0.2">
      <c r="R3153">
        <v>276855</v>
      </c>
      <c r="S3153" t="str" cm="1">
        <f t="array" ref="S3153">_xlfn.IFS(
             (R3153&lt;10000),"&lt; 10,000",
    AND(R3153&gt;=10000, R3153&lt;30000),"10,000 - 30,000",
    AND(R3153&gt;=30000, R3153&lt;60000),"30,000 - 60,000",
             (R3153&gt;60000),"&gt; 60,000"
)</f>
        <v>&gt; 60,000</v>
      </c>
    </row>
    <row r="3154" spans="18:19" x14ac:dyDescent="0.2">
      <c r="R3154">
        <v>162129</v>
      </c>
      <c r="S3154" t="str" cm="1">
        <f t="array" ref="S3154">_xlfn.IFS(
             (R3154&lt;10000),"&lt; 10,000",
    AND(R3154&gt;=10000, R3154&lt;30000),"10,000 - 30,000",
    AND(R3154&gt;=30000, R3154&lt;60000),"30,000 - 60,000",
             (R3154&gt;60000),"&gt; 60,000"
)</f>
        <v>&gt; 60,000</v>
      </c>
    </row>
    <row r="3155" spans="18:19" x14ac:dyDescent="0.2">
      <c r="R3155">
        <v>62734</v>
      </c>
      <c r="S3155" t="str" cm="1">
        <f t="array" ref="S3155">_xlfn.IFS(
             (R3155&lt;10000),"&lt; 10,000",
    AND(R3155&gt;=10000, R3155&lt;30000),"10,000 - 30,000",
    AND(R3155&gt;=30000, R3155&lt;60000),"30,000 - 60,000",
             (R3155&gt;60000),"&gt; 60,000"
)</f>
        <v>&gt; 60,000</v>
      </c>
    </row>
    <row r="3156" spans="18:19" x14ac:dyDescent="0.2">
      <c r="R3156">
        <v>2880</v>
      </c>
      <c r="S3156" t="str" cm="1">
        <f t="array" ref="S3156">_xlfn.IFS(
             (R3156&lt;10000),"&lt; 10,000",
    AND(R3156&gt;=10000, R3156&lt;30000),"10,000 - 30,000",
    AND(R3156&gt;=30000, R3156&lt;60000),"30,000 - 60,000",
             (R3156&gt;60000),"&gt; 60,000"
)</f>
        <v>&lt; 10,000</v>
      </c>
    </row>
    <row r="3157" spans="18:19" x14ac:dyDescent="0.2">
      <c r="R3157">
        <v>10380</v>
      </c>
      <c r="S3157" t="str" cm="1">
        <f t="array" ref="S3157">_xlfn.IFS(
             (R3157&lt;10000),"&lt; 10,000",
    AND(R3157&gt;=10000, R3157&lt;30000),"10,000 - 30,000",
    AND(R3157&gt;=30000, R3157&lt;60000),"30,000 - 60,000",
             (R3157&gt;60000),"&gt; 60,000"
)</f>
        <v>10,000 - 30,000</v>
      </c>
    </row>
    <row r="3158" spans="18:19" x14ac:dyDescent="0.2">
      <c r="R3158">
        <v>173173</v>
      </c>
      <c r="S3158" t="str" cm="1">
        <f t="array" ref="S3158">_xlfn.IFS(
             (R3158&lt;10000),"&lt; 10,000",
    AND(R3158&gt;=10000, R3158&lt;30000),"10,000 - 30,000",
    AND(R3158&gt;=30000, R3158&lt;60000),"30,000 - 60,000",
             (R3158&gt;60000),"&gt; 60,000"
)</f>
        <v>&gt; 60,000</v>
      </c>
    </row>
    <row r="3159" spans="18:19" x14ac:dyDescent="0.2">
      <c r="R3159">
        <v>13601</v>
      </c>
      <c r="S3159" t="str" cm="1">
        <f t="array" ref="S3159">_xlfn.IFS(
             (R3159&lt;10000),"&lt; 10,000",
    AND(R3159&gt;=10000, R3159&lt;30000),"10,000 - 30,000",
    AND(R3159&gt;=30000, R3159&lt;60000),"30,000 - 60,000",
             (R3159&gt;60000),"&gt; 60,000"
)</f>
        <v>10,000 - 30,000</v>
      </c>
    </row>
    <row r="3160" spans="18:19" x14ac:dyDescent="0.2">
      <c r="R3160">
        <v>57938</v>
      </c>
      <c r="S3160" t="str" cm="1">
        <f t="array" ref="S3160">_xlfn.IFS(
             (R3160&lt;10000),"&lt; 10,000",
    AND(R3160&gt;=10000, R3160&lt;30000),"10,000 - 30,000",
    AND(R3160&gt;=30000, R3160&lt;60000),"30,000 - 60,000",
             (R3160&gt;60000),"&gt; 60,000"
)</f>
        <v>30,000 - 60,000</v>
      </c>
    </row>
    <row r="3161" spans="18:19" x14ac:dyDescent="0.2">
      <c r="R3161">
        <v>122142</v>
      </c>
      <c r="S3161" t="str" cm="1">
        <f t="array" ref="S3161">_xlfn.IFS(
             (R3161&lt;10000),"&lt; 10,000",
    AND(R3161&gt;=10000, R3161&lt;30000),"10,000 - 30,000",
    AND(R3161&gt;=30000, R3161&lt;60000),"30,000 - 60,000",
             (R3161&gt;60000),"&gt; 60,000"
)</f>
        <v>&gt; 60,000</v>
      </c>
    </row>
    <row r="3162" spans="18:19" x14ac:dyDescent="0.2">
      <c r="R3162">
        <v>51514</v>
      </c>
      <c r="S3162" t="str" cm="1">
        <f t="array" ref="S3162">_xlfn.IFS(
             (R3162&lt;10000),"&lt; 10,000",
    AND(R3162&gt;=10000, R3162&lt;30000),"10,000 - 30,000",
    AND(R3162&gt;=30000, R3162&lt;60000),"30,000 - 60,000",
             (R3162&gt;60000),"&gt; 60,000"
)</f>
        <v>30,000 - 60,000</v>
      </c>
    </row>
    <row r="3163" spans="18:19" x14ac:dyDescent="0.2">
      <c r="R3163">
        <v>116209</v>
      </c>
      <c r="S3163" t="str" cm="1">
        <f t="array" ref="S3163">_xlfn.IFS(
             (R3163&lt;10000),"&lt; 10,000",
    AND(R3163&gt;=10000, R3163&lt;30000),"10,000 - 30,000",
    AND(R3163&gt;=30000, R3163&lt;60000),"30,000 - 60,000",
             (R3163&gt;60000),"&gt; 60,000"
)</f>
        <v>&gt; 60,000</v>
      </c>
    </row>
    <row r="3164" spans="18:19" x14ac:dyDescent="0.2">
      <c r="R3164">
        <v>125825</v>
      </c>
      <c r="S3164" t="str" cm="1">
        <f t="array" ref="S3164">_xlfn.IFS(
             (R3164&lt;10000),"&lt; 10,000",
    AND(R3164&gt;=10000, R3164&lt;30000),"10,000 - 30,000",
    AND(R3164&gt;=30000, R3164&lt;60000),"30,000 - 60,000",
             (R3164&gt;60000),"&gt; 60,000"
)</f>
        <v>&gt; 60,000</v>
      </c>
    </row>
    <row r="3165" spans="18:19" x14ac:dyDescent="0.2">
      <c r="R3165">
        <v>235029</v>
      </c>
      <c r="S3165" t="str" cm="1">
        <f t="array" ref="S3165">_xlfn.IFS(
             (R3165&lt;10000),"&lt; 10,000",
    AND(R3165&gt;=10000, R3165&lt;30000),"10,000 - 30,000",
    AND(R3165&gt;=30000, R3165&lt;60000),"30,000 - 60,000",
             (R3165&gt;60000),"&gt; 60,000"
)</f>
        <v>&gt; 60,000</v>
      </c>
    </row>
    <row r="3166" spans="18:19" x14ac:dyDescent="0.2">
      <c r="R3166">
        <v>61878</v>
      </c>
      <c r="S3166" t="str" cm="1">
        <f t="array" ref="S3166">_xlfn.IFS(
             (R3166&lt;10000),"&lt; 10,000",
    AND(R3166&gt;=10000, R3166&lt;30000),"10,000 - 30,000",
    AND(R3166&gt;=30000, R3166&lt;60000),"30,000 - 60,000",
             (R3166&gt;60000),"&gt; 60,000"
)</f>
        <v>&gt; 60,000</v>
      </c>
    </row>
    <row r="3167" spans="18:19" x14ac:dyDescent="0.2">
      <c r="R3167">
        <v>62039</v>
      </c>
      <c r="S3167" t="str" cm="1">
        <f t="array" ref="S3167">_xlfn.IFS(
             (R3167&lt;10000),"&lt; 10,000",
    AND(R3167&gt;=10000, R3167&lt;30000),"10,000 - 30,000",
    AND(R3167&gt;=30000, R3167&lt;60000),"30,000 - 60,000",
             (R3167&gt;60000),"&gt; 60,000"
)</f>
        <v>&gt; 60,000</v>
      </c>
    </row>
    <row r="3168" spans="18:19" x14ac:dyDescent="0.2">
      <c r="R3168">
        <v>15599</v>
      </c>
      <c r="S3168" t="str" cm="1">
        <f t="array" ref="S3168">_xlfn.IFS(
             (R3168&lt;10000),"&lt; 10,000",
    AND(R3168&gt;=10000, R3168&lt;30000),"10,000 - 30,000",
    AND(R3168&gt;=30000, R3168&lt;60000),"30,000 - 60,000",
             (R3168&gt;60000),"&gt; 60,000"
)</f>
        <v>10,000 - 30,000</v>
      </c>
    </row>
    <row r="3169" spans="18:19" x14ac:dyDescent="0.2">
      <c r="R3169">
        <v>73887</v>
      </c>
      <c r="S3169" t="str" cm="1">
        <f t="array" ref="S3169">_xlfn.IFS(
             (R3169&lt;10000),"&lt; 10,000",
    AND(R3169&gt;=10000, R3169&lt;30000),"10,000 - 30,000",
    AND(R3169&gt;=30000, R3169&lt;60000),"30,000 - 60,000",
             (R3169&gt;60000),"&gt; 60,000"
)</f>
        <v>&gt; 60,000</v>
      </c>
    </row>
    <row r="3170" spans="18:19" x14ac:dyDescent="0.2">
      <c r="R3170">
        <v>232088</v>
      </c>
      <c r="S3170" t="str" cm="1">
        <f t="array" ref="S3170">_xlfn.IFS(
             (R3170&lt;10000),"&lt; 10,000",
    AND(R3170&gt;=10000, R3170&lt;30000),"10,000 - 30,000",
    AND(R3170&gt;=30000, R3170&lt;60000),"30,000 - 60,000",
             (R3170&gt;60000),"&gt; 60,000"
)</f>
        <v>&gt; 60,000</v>
      </c>
    </row>
    <row r="3171" spans="18:19" x14ac:dyDescent="0.2">
      <c r="R3171">
        <v>166412</v>
      </c>
      <c r="S3171" t="str" cm="1">
        <f t="array" ref="S3171">_xlfn.IFS(
             (R3171&lt;10000),"&lt; 10,000",
    AND(R3171&gt;=10000, R3171&lt;30000),"10,000 - 30,000",
    AND(R3171&gt;=30000, R3171&lt;60000),"30,000 - 60,000",
             (R3171&gt;60000),"&gt; 60,000"
)</f>
        <v>&gt; 60,000</v>
      </c>
    </row>
    <row r="3172" spans="18:19" x14ac:dyDescent="0.2">
      <c r="R3172">
        <v>70260</v>
      </c>
      <c r="S3172" t="str" cm="1">
        <f t="array" ref="S3172">_xlfn.IFS(
             (R3172&lt;10000),"&lt; 10,000",
    AND(R3172&gt;=10000, R3172&lt;30000),"10,000 - 30,000",
    AND(R3172&gt;=30000, R3172&lt;60000),"30,000 - 60,000",
             (R3172&gt;60000),"&gt; 60,000"
)</f>
        <v>&gt; 60,000</v>
      </c>
    </row>
    <row r="3173" spans="18:19" x14ac:dyDescent="0.2">
      <c r="R3173">
        <v>110232</v>
      </c>
      <c r="S3173" t="str" cm="1">
        <f t="array" ref="S3173">_xlfn.IFS(
             (R3173&lt;10000),"&lt; 10,000",
    AND(R3173&gt;=10000, R3173&lt;30000),"10,000 - 30,000",
    AND(R3173&gt;=30000, R3173&lt;60000),"30,000 - 60,000",
             (R3173&gt;60000),"&gt; 60,000"
)</f>
        <v>&gt; 60,000</v>
      </c>
    </row>
    <row r="3174" spans="18:19" x14ac:dyDescent="0.2">
      <c r="R3174">
        <v>228179</v>
      </c>
      <c r="S3174" t="str" cm="1">
        <f t="array" ref="S3174">_xlfn.IFS(
             (R3174&lt;10000),"&lt; 10,000",
    AND(R3174&gt;=10000, R3174&lt;30000),"10,000 - 30,000",
    AND(R3174&gt;=30000, R3174&lt;60000),"30,000 - 60,000",
             (R3174&gt;60000),"&gt; 60,000"
)</f>
        <v>&gt; 60,000</v>
      </c>
    </row>
    <row r="3175" spans="18:19" x14ac:dyDescent="0.2">
      <c r="R3175">
        <v>220296</v>
      </c>
      <c r="S3175" t="str" cm="1">
        <f t="array" ref="S3175">_xlfn.IFS(
             (R3175&lt;10000),"&lt; 10,000",
    AND(R3175&gt;=10000, R3175&lt;30000),"10,000 - 30,000",
    AND(R3175&gt;=30000, R3175&lt;60000),"30,000 - 60,000",
             (R3175&gt;60000),"&gt; 60,000"
)</f>
        <v>&gt; 60,000</v>
      </c>
    </row>
    <row r="3176" spans="18:19" x14ac:dyDescent="0.2">
      <c r="R3176">
        <v>15300</v>
      </c>
      <c r="S3176" t="str" cm="1">
        <f t="array" ref="S3176">_xlfn.IFS(
             (R3176&lt;10000),"&lt; 10,000",
    AND(R3176&gt;=10000, R3176&lt;30000),"10,000 - 30,000",
    AND(R3176&gt;=30000, R3176&lt;60000),"30,000 - 60,000",
             (R3176&gt;60000),"&gt; 60,000"
)</f>
        <v>10,000 - 30,000</v>
      </c>
    </row>
    <row r="3177" spans="18:19" x14ac:dyDescent="0.2">
      <c r="R3177">
        <v>234176</v>
      </c>
      <c r="S3177" t="str" cm="1">
        <f t="array" ref="S3177">_xlfn.IFS(
             (R3177&lt;10000),"&lt; 10,000",
    AND(R3177&gt;=10000, R3177&lt;30000),"10,000 - 30,000",
    AND(R3177&gt;=30000, R3177&lt;60000),"30,000 - 60,000",
             (R3177&gt;60000),"&gt; 60,000"
)</f>
        <v>&gt; 60,000</v>
      </c>
    </row>
    <row r="3178" spans="18:19" x14ac:dyDescent="0.2">
      <c r="R3178">
        <v>247098</v>
      </c>
      <c r="S3178" t="str" cm="1">
        <f t="array" ref="S3178">_xlfn.IFS(
             (R3178&lt;10000),"&lt; 10,000",
    AND(R3178&gt;=10000, R3178&lt;30000),"10,000 - 30,000",
    AND(R3178&gt;=30000, R3178&lt;60000),"30,000 - 60,000",
             (R3178&gt;60000),"&gt; 60,000"
)</f>
        <v>&gt; 60,000</v>
      </c>
    </row>
    <row r="3179" spans="18:19" x14ac:dyDescent="0.2">
      <c r="R3179">
        <v>55038</v>
      </c>
      <c r="S3179" t="str" cm="1">
        <f t="array" ref="S3179">_xlfn.IFS(
             (R3179&lt;10000),"&lt; 10,000",
    AND(R3179&gt;=10000, R3179&lt;30000),"10,000 - 30,000",
    AND(R3179&gt;=30000, R3179&lt;60000),"30,000 - 60,000",
             (R3179&gt;60000),"&gt; 60,000"
)</f>
        <v>30,000 - 60,000</v>
      </c>
    </row>
    <row r="3180" spans="18:19" x14ac:dyDescent="0.2">
      <c r="R3180">
        <v>178698</v>
      </c>
      <c r="S3180" t="str" cm="1">
        <f t="array" ref="S3180">_xlfn.IFS(
             (R3180&lt;10000),"&lt; 10,000",
    AND(R3180&gt;=10000, R3180&lt;30000),"10,000 - 30,000",
    AND(R3180&gt;=30000, R3180&lt;60000),"30,000 - 60,000",
             (R3180&gt;60000),"&gt; 60,000"
)</f>
        <v>&gt; 60,000</v>
      </c>
    </row>
    <row r="3181" spans="18:19" x14ac:dyDescent="0.2">
      <c r="R3181">
        <v>239428</v>
      </c>
      <c r="S3181" t="str" cm="1">
        <f t="array" ref="S3181">_xlfn.IFS(
             (R3181&lt;10000),"&lt; 10,000",
    AND(R3181&gt;=10000, R3181&lt;30000),"10,000 - 30,000",
    AND(R3181&gt;=30000, R3181&lt;60000),"30,000 - 60,000",
             (R3181&gt;60000),"&gt; 60,000"
)</f>
        <v>&gt; 60,000</v>
      </c>
    </row>
    <row r="3182" spans="18:19" x14ac:dyDescent="0.2">
      <c r="R3182">
        <v>75829</v>
      </c>
      <c r="S3182" t="str" cm="1">
        <f t="array" ref="S3182">_xlfn.IFS(
             (R3182&lt;10000),"&lt; 10,000",
    AND(R3182&gt;=10000, R3182&lt;30000),"10,000 - 30,000",
    AND(R3182&gt;=30000, R3182&lt;60000),"30,000 - 60,000",
             (R3182&gt;60000),"&gt; 60,000"
)</f>
        <v>&gt; 60,000</v>
      </c>
    </row>
    <row r="3183" spans="18:19" x14ac:dyDescent="0.2">
      <c r="R3183">
        <v>72172</v>
      </c>
      <c r="S3183" t="str" cm="1">
        <f t="array" ref="S3183">_xlfn.IFS(
             (R3183&lt;10000),"&lt; 10,000",
    AND(R3183&gt;=10000, R3183&lt;30000),"10,000 - 30,000",
    AND(R3183&gt;=30000, R3183&lt;60000),"30,000 - 60,000",
             (R3183&gt;60000),"&gt; 60,000"
)</f>
        <v>&gt; 60,000</v>
      </c>
    </row>
    <row r="3184" spans="18:19" x14ac:dyDescent="0.2">
      <c r="R3184">
        <v>286738</v>
      </c>
      <c r="S3184" t="str" cm="1">
        <f t="array" ref="S3184">_xlfn.IFS(
             (R3184&lt;10000),"&lt; 10,000",
    AND(R3184&gt;=10000, R3184&lt;30000),"10,000 - 30,000",
    AND(R3184&gt;=30000, R3184&lt;60000),"30,000 - 60,000",
             (R3184&gt;60000),"&gt; 60,000"
)</f>
        <v>&gt; 60,000</v>
      </c>
    </row>
    <row r="3185" spans="18:19" x14ac:dyDescent="0.2">
      <c r="R3185">
        <v>45559</v>
      </c>
      <c r="S3185" t="str" cm="1">
        <f t="array" ref="S3185">_xlfn.IFS(
             (R3185&lt;10000),"&lt; 10,000",
    AND(R3185&gt;=10000, R3185&lt;30000),"10,000 - 30,000",
    AND(R3185&gt;=30000, R3185&lt;60000),"30,000 - 60,000",
             (R3185&gt;60000),"&gt; 60,000"
)</f>
        <v>30,000 - 60,000</v>
      </c>
    </row>
    <row r="3186" spans="18:19" x14ac:dyDescent="0.2">
      <c r="R3186">
        <v>155536</v>
      </c>
      <c r="S3186" t="str" cm="1">
        <f t="array" ref="S3186">_xlfn.IFS(
             (R3186&lt;10000),"&lt; 10,000",
    AND(R3186&gt;=10000, R3186&lt;30000),"10,000 - 30,000",
    AND(R3186&gt;=30000, R3186&lt;60000),"30,000 - 60,000",
             (R3186&gt;60000),"&gt; 60,000"
)</f>
        <v>&gt; 60,000</v>
      </c>
    </row>
    <row r="3187" spans="18:19" x14ac:dyDescent="0.2">
      <c r="R3187">
        <v>141231</v>
      </c>
      <c r="S3187" t="str" cm="1">
        <f t="array" ref="S3187">_xlfn.IFS(
             (R3187&lt;10000),"&lt; 10,000",
    AND(R3187&gt;=10000, R3187&lt;30000),"10,000 - 30,000",
    AND(R3187&gt;=30000, R3187&lt;60000),"30,000 - 60,000",
             (R3187&gt;60000),"&gt; 60,000"
)</f>
        <v>&gt; 60,000</v>
      </c>
    </row>
    <row r="3188" spans="18:19" x14ac:dyDescent="0.2">
      <c r="R3188">
        <v>229476</v>
      </c>
      <c r="S3188" t="str" cm="1">
        <f t="array" ref="S3188">_xlfn.IFS(
             (R3188&lt;10000),"&lt; 10,000",
    AND(R3188&gt;=10000, R3188&lt;30000),"10,000 - 30,000",
    AND(R3188&gt;=30000, R3188&lt;60000),"30,000 - 60,000",
             (R3188&gt;60000),"&gt; 60,000"
)</f>
        <v>&gt; 60,000</v>
      </c>
    </row>
    <row r="3189" spans="18:19" x14ac:dyDescent="0.2">
      <c r="R3189">
        <v>151995</v>
      </c>
      <c r="S3189" t="str" cm="1">
        <f t="array" ref="S3189">_xlfn.IFS(
             (R3189&lt;10000),"&lt; 10,000",
    AND(R3189&gt;=10000, R3189&lt;30000),"10,000 - 30,000",
    AND(R3189&gt;=30000, R3189&lt;60000),"30,000 - 60,000",
             (R3189&gt;60000),"&gt; 60,000"
)</f>
        <v>&gt; 60,000</v>
      </c>
    </row>
    <row r="3190" spans="18:19" x14ac:dyDescent="0.2">
      <c r="R3190">
        <v>191680</v>
      </c>
      <c r="S3190" t="str" cm="1">
        <f t="array" ref="S3190">_xlfn.IFS(
             (R3190&lt;10000),"&lt; 10,000",
    AND(R3190&gt;=10000, R3190&lt;30000),"10,000 - 30,000",
    AND(R3190&gt;=30000, R3190&lt;60000),"30,000 - 60,000",
             (R3190&gt;60000),"&gt; 60,000"
)</f>
        <v>&gt; 60,000</v>
      </c>
    </row>
    <row r="3191" spans="18:19" x14ac:dyDescent="0.2">
      <c r="R3191">
        <v>464</v>
      </c>
      <c r="S3191" t="str" cm="1">
        <f t="array" ref="S3191">_xlfn.IFS(
             (R3191&lt;10000),"&lt; 10,000",
    AND(R3191&gt;=10000, R3191&lt;30000),"10,000 - 30,000",
    AND(R3191&gt;=30000, R3191&lt;60000),"30,000 - 60,000",
             (R3191&gt;60000),"&gt; 60,000"
)</f>
        <v>&lt; 10,000</v>
      </c>
    </row>
    <row r="3192" spans="18:19" x14ac:dyDescent="0.2">
      <c r="R3192">
        <v>159339</v>
      </c>
      <c r="S3192" t="str" cm="1">
        <f t="array" ref="S3192">_xlfn.IFS(
             (R3192&lt;10000),"&lt; 10,000",
    AND(R3192&gt;=10000, R3192&lt;30000),"10,000 - 30,000",
    AND(R3192&gt;=30000, R3192&lt;60000),"30,000 - 60,000",
             (R3192&gt;60000),"&gt; 60,000"
)</f>
        <v>&gt; 60,000</v>
      </c>
    </row>
    <row r="3193" spans="18:19" x14ac:dyDescent="0.2">
      <c r="R3193">
        <v>13395</v>
      </c>
      <c r="S3193" t="str" cm="1">
        <f t="array" ref="S3193">_xlfn.IFS(
             (R3193&lt;10000),"&lt; 10,000",
    AND(R3193&gt;=10000, R3193&lt;30000),"10,000 - 30,000",
    AND(R3193&gt;=30000, R3193&lt;60000),"30,000 - 60,000",
             (R3193&gt;60000),"&gt; 60,000"
)</f>
        <v>10,000 - 30,000</v>
      </c>
    </row>
    <row r="3194" spans="18:19" x14ac:dyDescent="0.2">
      <c r="R3194">
        <v>27151</v>
      </c>
      <c r="S3194" t="str" cm="1">
        <f t="array" ref="S3194">_xlfn.IFS(
             (R3194&lt;10000),"&lt; 10,000",
    AND(R3194&gt;=10000, R3194&lt;30000),"10,000 - 30,000",
    AND(R3194&gt;=30000, R3194&lt;60000),"30,000 - 60,000",
             (R3194&gt;60000),"&gt; 60,000"
)</f>
        <v>10,000 - 30,000</v>
      </c>
    </row>
    <row r="3195" spans="18:19" x14ac:dyDescent="0.2">
      <c r="R3195">
        <v>72633</v>
      </c>
      <c r="S3195" t="str" cm="1">
        <f t="array" ref="S3195">_xlfn.IFS(
             (R3195&lt;10000),"&lt; 10,000",
    AND(R3195&gt;=10000, R3195&lt;30000),"10,000 - 30,000",
    AND(R3195&gt;=30000, R3195&lt;60000),"30,000 - 60,000",
             (R3195&gt;60000),"&gt; 60,000"
)</f>
        <v>&gt; 60,000</v>
      </c>
    </row>
    <row r="3196" spans="18:19" x14ac:dyDescent="0.2">
      <c r="R3196">
        <v>137486</v>
      </c>
      <c r="S3196" t="str" cm="1">
        <f t="array" ref="S3196">_xlfn.IFS(
             (R3196&lt;10000),"&lt; 10,000",
    AND(R3196&gt;=10000, R3196&lt;30000),"10,000 - 30,000",
    AND(R3196&gt;=30000, R3196&lt;60000),"30,000 - 60,000",
             (R3196&gt;60000),"&gt; 60,000"
)</f>
        <v>&gt; 60,000</v>
      </c>
    </row>
    <row r="3197" spans="18:19" x14ac:dyDescent="0.2">
      <c r="R3197">
        <v>115517</v>
      </c>
      <c r="S3197" t="str" cm="1">
        <f t="array" ref="S3197">_xlfn.IFS(
             (R3197&lt;10000),"&lt; 10,000",
    AND(R3197&gt;=10000, R3197&lt;30000),"10,000 - 30,000",
    AND(R3197&gt;=30000, R3197&lt;60000),"30,000 - 60,000",
             (R3197&gt;60000),"&gt; 60,000"
)</f>
        <v>&gt; 60,000</v>
      </c>
    </row>
    <row r="3198" spans="18:19" x14ac:dyDescent="0.2">
      <c r="R3198">
        <v>79897</v>
      </c>
      <c r="S3198" t="str" cm="1">
        <f t="array" ref="S3198">_xlfn.IFS(
             (R3198&lt;10000),"&lt; 10,000",
    AND(R3198&gt;=10000, R3198&lt;30000),"10,000 - 30,000",
    AND(R3198&gt;=30000, R3198&lt;60000),"30,000 - 60,000",
             (R3198&gt;60000),"&gt; 60,000"
)</f>
        <v>&gt; 60,000</v>
      </c>
    </row>
    <row r="3199" spans="18:19" x14ac:dyDescent="0.2">
      <c r="R3199">
        <v>51665</v>
      </c>
      <c r="S3199" t="str" cm="1">
        <f t="array" ref="S3199">_xlfn.IFS(
             (R3199&lt;10000),"&lt; 10,000",
    AND(R3199&gt;=10000, R3199&lt;30000),"10,000 - 30,000",
    AND(R3199&gt;=30000, R3199&lt;60000),"30,000 - 60,000",
             (R3199&gt;60000),"&gt; 60,000"
)</f>
        <v>30,000 - 60,000</v>
      </c>
    </row>
    <row r="3200" spans="18:19" x14ac:dyDescent="0.2">
      <c r="R3200">
        <v>3410</v>
      </c>
      <c r="S3200" t="str" cm="1">
        <f t="array" ref="S3200">_xlfn.IFS(
             (R3200&lt;10000),"&lt; 10,000",
    AND(R3200&gt;=10000, R3200&lt;30000),"10,000 - 30,000",
    AND(R3200&gt;=30000, R3200&lt;60000),"30,000 - 60,000",
             (R3200&gt;60000),"&gt; 60,000"
)</f>
        <v>&lt; 10,000</v>
      </c>
    </row>
    <row r="3201" spans="18:19" x14ac:dyDescent="0.2">
      <c r="R3201">
        <v>113673</v>
      </c>
      <c r="S3201" t="str" cm="1">
        <f t="array" ref="S3201">_xlfn.IFS(
             (R3201&lt;10000),"&lt; 10,000",
    AND(R3201&gt;=10000, R3201&lt;30000),"10,000 - 30,000",
    AND(R3201&gt;=30000, R3201&lt;60000),"30,000 - 60,000",
             (R3201&gt;60000),"&gt; 60,000"
)</f>
        <v>&gt; 60,000</v>
      </c>
    </row>
    <row r="3202" spans="18:19" x14ac:dyDescent="0.2">
      <c r="R3202">
        <v>299818</v>
      </c>
      <c r="S3202" t="str" cm="1">
        <f t="array" ref="S3202">_xlfn.IFS(
             (R3202&lt;10000),"&lt; 10,000",
    AND(R3202&gt;=10000, R3202&lt;30000),"10,000 - 30,000",
    AND(R3202&gt;=30000, R3202&lt;60000),"30,000 - 60,000",
             (R3202&gt;60000),"&gt; 60,000"
)</f>
        <v>&gt; 60,000</v>
      </c>
    </row>
    <row r="3203" spans="18:19" x14ac:dyDescent="0.2">
      <c r="R3203">
        <v>166957</v>
      </c>
      <c r="S3203" t="str" cm="1">
        <f t="array" ref="S3203">_xlfn.IFS(
             (R3203&lt;10000),"&lt; 10,000",
    AND(R3203&gt;=10000, R3203&lt;30000),"10,000 - 30,000",
    AND(R3203&gt;=30000, R3203&lt;60000),"30,000 - 60,000",
             (R3203&gt;60000),"&gt; 60,000"
)</f>
        <v>&gt; 60,000</v>
      </c>
    </row>
    <row r="3204" spans="18:19" x14ac:dyDescent="0.2">
      <c r="R3204">
        <v>104524</v>
      </c>
      <c r="S3204" t="str" cm="1">
        <f t="array" ref="S3204">_xlfn.IFS(
             (R3204&lt;10000),"&lt; 10,000",
    AND(R3204&gt;=10000, R3204&lt;30000),"10,000 - 30,000",
    AND(R3204&gt;=30000, R3204&lt;60000),"30,000 - 60,000",
             (R3204&gt;60000),"&gt; 60,000"
)</f>
        <v>&gt; 60,000</v>
      </c>
    </row>
    <row r="3205" spans="18:19" x14ac:dyDescent="0.2">
      <c r="R3205">
        <v>233376</v>
      </c>
      <c r="S3205" t="str" cm="1">
        <f t="array" ref="S3205">_xlfn.IFS(
             (R3205&lt;10000),"&lt; 10,000",
    AND(R3205&gt;=10000, R3205&lt;30000),"10,000 - 30,000",
    AND(R3205&gt;=30000, R3205&lt;60000),"30,000 - 60,000",
             (R3205&gt;60000),"&gt; 60,000"
)</f>
        <v>&gt; 60,000</v>
      </c>
    </row>
    <row r="3206" spans="18:19" x14ac:dyDescent="0.2">
      <c r="R3206">
        <v>248734</v>
      </c>
      <c r="S3206" t="str" cm="1">
        <f t="array" ref="S3206">_xlfn.IFS(
             (R3206&lt;10000),"&lt; 10,000",
    AND(R3206&gt;=10000, R3206&lt;30000),"10,000 - 30,000",
    AND(R3206&gt;=30000, R3206&lt;60000),"30,000 - 60,000",
             (R3206&gt;60000),"&gt; 60,000"
)</f>
        <v>&gt; 60,000</v>
      </c>
    </row>
    <row r="3207" spans="18:19" x14ac:dyDescent="0.2">
      <c r="R3207">
        <v>218885</v>
      </c>
      <c r="S3207" t="str" cm="1">
        <f t="array" ref="S3207">_xlfn.IFS(
             (R3207&lt;10000),"&lt; 10,000",
    AND(R3207&gt;=10000, R3207&lt;30000),"10,000 - 30,000",
    AND(R3207&gt;=30000, R3207&lt;60000),"30,000 - 60,000",
             (R3207&gt;60000),"&gt; 60,000"
)</f>
        <v>&gt; 60,000</v>
      </c>
    </row>
    <row r="3208" spans="18:19" x14ac:dyDescent="0.2">
      <c r="R3208">
        <v>241335</v>
      </c>
      <c r="S3208" t="str" cm="1">
        <f t="array" ref="S3208">_xlfn.IFS(
             (R3208&lt;10000),"&lt; 10,000",
    AND(R3208&gt;=10000, R3208&lt;30000),"10,000 - 30,000",
    AND(R3208&gt;=30000, R3208&lt;60000),"30,000 - 60,000",
             (R3208&gt;60000),"&gt; 60,000"
)</f>
        <v>&gt; 60,000</v>
      </c>
    </row>
    <row r="3209" spans="18:19" x14ac:dyDescent="0.2">
      <c r="R3209">
        <v>61794</v>
      </c>
      <c r="S3209" t="str" cm="1">
        <f t="array" ref="S3209">_xlfn.IFS(
             (R3209&lt;10000),"&lt; 10,000",
    AND(R3209&gt;=10000, R3209&lt;30000),"10,000 - 30,000",
    AND(R3209&gt;=30000, R3209&lt;60000),"30,000 - 60,000",
             (R3209&gt;60000),"&gt; 60,000"
)</f>
        <v>&gt; 60,000</v>
      </c>
    </row>
    <row r="3210" spans="18:19" x14ac:dyDescent="0.2">
      <c r="R3210">
        <v>132394</v>
      </c>
      <c r="S3210" t="str" cm="1">
        <f t="array" ref="S3210">_xlfn.IFS(
             (R3210&lt;10000),"&lt; 10,000",
    AND(R3210&gt;=10000, R3210&lt;30000),"10,000 - 30,000",
    AND(R3210&gt;=30000, R3210&lt;60000),"30,000 - 60,000",
             (R3210&gt;60000),"&gt; 60,000"
)</f>
        <v>&gt; 60,000</v>
      </c>
    </row>
    <row r="3211" spans="18:19" x14ac:dyDescent="0.2">
      <c r="R3211">
        <v>77660</v>
      </c>
      <c r="S3211" t="str" cm="1">
        <f t="array" ref="S3211">_xlfn.IFS(
             (R3211&lt;10000),"&lt; 10,000",
    AND(R3211&gt;=10000, R3211&lt;30000),"10,000 - 30,000",
    AND(R3211&gt;=30000, R3211&lt;60000),"30,000 - 60,000",
             (R3211&gt;60000),"&gt; 60,000"
)</f>
        <v>&gt; 60,000</v>
      </c>
    </row>
    <row r="3212" spans="18:19" x14ac:dyDescent="0.2">
      <c r="R3212">
        <v>72565</v>
      </c>
      <c r="S3212" t="str" cm="1">
        <f t="array" ref="S3212">_xlfn.IFS(
             (R3212&lt;10000),"&lt; 10,000",
    AND(R3212&gt;=10000, R3212&lt;30000),"10,000 - 30,000",
    AND(R3212&gt;=30000, R3212&lt;60000),"30,000 - 60,000",
             (R3212&gt;60000),"&gt; 60,000"
)</f>
        <v>&gt; 60,000</v>
      </c>
    </row>
    <row r="3213" spans="18:19" x14ac:dyDescent="0.2">
      <c r="R3213">
        <v>145166</v>
      </c>
      <c r="S3213" t="str" cm="1">
        <f t="array" ref="S3213">_xlfn.IFS(
             (R3213&lt;10000),"&lt; 10,000",
    AND(R3213&gt;=10000, R3213&lt;30000),"10,000 - 30,000",
    AND(R3213&gt;=30000, R3213&lt;60000),"30,000 - 60,000",
             (R3213&gt;60000),"&gt; 60,000"
)</f>
        <v>&gt; 60,000</v>
      </c>
    </row>
    <row r="3214" spans="18:19" x14ac:dyDescent="0.2">
      <c r="R3214">
        <v>268663</v>
      </c>
      <c r="S3214" t="str" cm="1">
        <f t="array" ref="S3214">_xlfn.IFS(
             (R3214&lt;10000),"&lt; 10,000",
    AND(R3214&gt;=10000, R3214&lt;30000),"10,000 - 30,000",
    AND(R3214&gt;=30000, R3214&lt;60000),"30,000 - 60,000",
             (R3214&gt;60000),"&gt; 60,000"
)</f>
        <v>&gt; 60,000</v>
      </c>
    </row>
    <row r="3215" spans="18:19" x14ac:dyDescent="0.2">
      <c r="R3215">
        <v>235390</v>
      </c>
      <c r="S3215" t="str" cm="1">
        <f t="array" ref="S3215">_xlfn.IFS(
             (R3215&lt;10000),"&lt; 10,000",
    AND(R3215&gt;=10000, R3215&lt;30000),"10,000 - 30,000",
    AND(R3215&gt;=30000, R3215&lt;60000),"30,000 - 60,000",
             (R3215&gt;60000),"&gt; 60,000"
)</f>
        <v>&gt; 60,000</v>
      </c>
    </row>
    <row r="3216" spans="18:19" x14ac:dyDescent="0.2">
      <c r="R3216">
        <v>206148</v>
      </c>
      <c r="S3216" t="str" cm="1">
        <f t="array" ref="S3216">_xlfn.IFS(
             (R3216&lt;10000),"&lt; 10,000",
    AND(R3216&gt;=10000, R3216&lt;30000),"10,000 - 30,000",
    AND(R3216&gt;=30000, R3216&lt;60000),"30,000 - 60,000",
             (R3216&gt;60000),"&gt; 60,000"
)</f>
        <v>&gt; 60,000</v>
      </c>
    </row>
    <row r="3217" spans="18:19" x14ac:dyDescent="0.2">
      <c r="R3217">
        <v>133555</v>
      </c>
      <c r="S3217" t="str" cm="1">
        <f t="array" ref="S3217">_xlfn.IFS(
             (R3217&lt;10000),"&lt; 10,000",
    AND(R3217&gt;=10000, R3217&lt;30000),"10,000 - 30,000",
    AND(R3217&gt;=30000, R3217&lt;60000),"30,000 - 60,000",
             (R3217&gt;60000),"&gt; 60,000"
)</f>
        <v>&gt; 60,000</v>
      </c>
    </row>
    <row r="3218" spans="18:19" x14ac:dyDescent="0.2">
      <c r="R3218">
        <v>231194</v>
      </c>
      <c r="S3218" t="str" cm="1">
        <f t="array" ref="S3218">_xlfn.IFS(
             (R3218&lt;10000),"&lt; 10,000",
    AND(R3218&gt;=10000, R3218&lt;30000),"10,000 - 30,000",
    AND(R3218&gt;=30000, R3218&lt;60000),"30,000 - 60,000",
             (R3218&gt;60000),"&gt; 60,000"
)</f>
        <v>&gt; 60,000</v>
      </c>
    </row>
    <row r="3219" spans="18:19" x14ac:dyDescent="0.2">
      <c r="R3219">
        <v>129599</v>
      </c>
      <c r="S3219" t="str" cm="1">
        <f t="array" ref="S3219">_xlfn.IFS(
             (R3219&lt;10000),"&lt; 10,000",
    AND(R3219&gt;=10000, R3219&lt;30000),"10,000 - 30,000",
    AND(R3219&gt;=30000, R3219&lt;60000),"30,000 - 60,000",
             (R3219&gt;60000),"&gt; 60,000"
)</f>
        <v>&gt; 60,000</v>
      </c>
    </row>
    <row r="3220" spans="18:19" x14ac:dyDescent="0.2">
      <c r="R3220">
        <v>33833</v>
      </c>
      <c r="S3220" t="str" cm="1">
        <f t="array" ref="S3220">_xlfn.IFS(
             (R3220&lt;10000),"&lt; 10,000",
    AND(R3220&gt;=10000, R3220&lt;30000),"10,000 - 30,000",
    AND(R3220&gt;=30000, R3220&lt;60000),"30,000 - 60,000",
             (R3220&gt;60000),"&gt; 60,000"
)</f>
        <v>30,000 - 60,000</v>
      </c>
    </row>
    <row r="3221" spans="18:19" x14ac:dyDescent="0.2">
      <c r="R3221">
        <v>59817</v>
      </c>
      <c r="S3221" t="str" cm="1">
        <f t="array" ref="S3221">_xlfn.IFS(
             (R3221&lt;10000),"&lt; 10,000",
    AND(R3221&gt;=10000, R3221&lt;30000),"10,000 - 30,000",
    AND(R3221&gt;=30000, R3221&lt;60000),"30,000 - 60,000",
             (R3221&gt;60000),"&gt; 60,000"
)</f>
        <v>30,000 - 60,000</v>
      </c>
    </row>
    <row r="3222" spans="18:19" x14ac:dyDescent="0.2">
      <c r="R3222">
        <v>26070</v>
      </c>
      <c r="S3222" t="str" cm="1">
        <f t="array" ref="S3222">_xlfn.IFS(
             (R3222&lt;10000),"&lt; 10,000",
    AND(R3222&gt;=10000, R3222&lt;30000),"10,000 - 30,000",
    AND(R3222&gt;=30000, R3222&lt;60000),"30,000 - 60,000",
             (R3222&gt;60000),"&gt; 60,000"
)</f>
        <v>10,000 - 30,000</v>
      </c>
    </row>
    <row r="3223" spans="18:19" x14ac:dyDescent="0.2">
      <c r="R3223">
        <v>48286</v>
      </c>
      <c r="S3223" t="str" cm="1">
        <f t="array" ref="S3223">_xlfn.IFS(
             (R3223&lt;10000),"&lt; 10,000",
    AND(R3223&gt;=10000, R3223&lt;30000),"10,000 - 30,000",
    AND(R3223&gt;=30000, R3223&lt;60000),"30,000 - 60,000",
             (R3223&gt;60000),"&gt; 60,000"
)</f>
        <v>30,000 - 60,000</v>
      </c>
    </row>
    <row r="3224" spans="18:19" x14ac:dyDescent="0.2">
      <c r="R3224">
        <v>77120</v>
      </c>
      <c r="S3224" t="str" cm="1">
        <f t="array" ref="S3224">_xlfn.IFS(
             (R3224&lt;10000),"&lt; 10,000",
    AND(R3224&gt;=10000, R3224&lt;30000),"10,000 - 30,000",
    AND(R3224&gt;=30000, R3224&lt;60000),"30,000 - 60,000",
             (R3224&gt;60000),"&gt; 60,000"
)</f>
        <v>&gt; 60,000</v>
      </c>
    </row>
    <row r="3225" spans="18:19" x14ac:dyDescent="0.2">
      <c r="R3225">
        <v>141532</v>
      </c>
      <c r="S3225" t="str" cm="1">
        <f t="array" ref="S3225">_xlfn.IFS(
             (R3225&lt;10000),"&lt; 10,000",
    AND(R3225&gt;=10000, R3225&lt;30000),"10,000 - 30,000",
    AND(R3225&gt;=30000, R3225&lt;60000),"30,000 - 60,000",
             (R3225&gt;60000),"&gt; 60,000"
)</f>
        <v>&gt; 60,000</v>
      </c>
    </row>
    <row r="3226" spans="18:19" x14ac:dyDescent="0.2">
      <c r="R3226">
        <v>280773</v>
      </c>
      <c r="S3226" t="str" cm="1">
        <f t="array" ref="S3226">_xlfn.IFS(
             (R3226&lt;10000),"&lt; 10,000",
    AND(R3226&gt;=10000, R3226&lt;30000),"10,000 - 30,000",
    AND(R3226&gt;=30000, R3226&lt;60000),"30,000 - 60,000",
             (R3226&gt;60000),"&gt; 60,000"
)</f>
        <v>&gt; 60,000</v>
      </c>
    </row>
    <row r="3227" spans="18:19" x14ac:dyDescent="0.2">
      <c r="R3227">
        <v>153793</v>
      </c>
      <c r="S3227" t="str" cm="1">
        <f t="array" ref="S3227">_xlfn.IFS(
             (R3227&lt;10000),"&lt; 10,000",
    AND(R3227&gt;=10000, R3227&lt;30000),"10,000 - 30,000",
    AND(R3227&gt;=30000, R3227&lt;60000),"30,000 - 60,000",
             (R3227&gt;60000),"&gt; 60,000"
)</f>
        <v>&gt; 60,000</v>
      </c>
    </row>
    <row r="3228" spans="18:19" x14ac:dyDescent="0.2">
      <c r="R3228">
        <v>40527</v>
      </c>
      <c r="S3228" t="str" cm="1">
        <f t="array" ref="S3228">_xlfn.IFS(
             (R3228&lt;10000),"&lt; 10,000",
    AND(R3228&gt;=10000, R3228&lt;30000),"10,000 - 30,000",
    AND(R3228&gt;=30000, R3228&lt;60000),"30,000 - 60,000",
             (R3228&gt;60000),"&gt; 60,000"
)</f>
        <v>30,000 - 60,000</v>
      </c>
    </row>
    <row r="3229" spans="18:19" x14ac:dyDescent="0.2">
      <c r="R3229">
        <v>37227</v>
      </c>
      <c r="S3229" t="str" cm="1">
        <f t="array" ref="S3229">_xlfn.IFS(
             (R3229&lt;10000),"&lt; 10,000",
    AND(R3229&gt;=10000, R3229&lt;30000),"10,000 - 30,000",
    AND(R3229&gt;=30000, R3229&lt;60000),"30,000 - 60,000",
             (R3229&gt;60000),"&gt; 60,000"
)</f>
        <v>30,000 - 60,000</v>
      </c>
    </row>
    <row r="3230" spans="18:19" x14ac:dyDescent="0.2">
      <c r="R3230">
        <v>200754</v>
      </c>
      <c r="S3230" t="str" cm="1">
        <f t="array" ref="S3230">_xlfn.IFS(
             (R3230&lt;10000),"&lt; 10,000",
    AND(R3230&gt;=10000, R3230&lt;30000),"10,000 - 30,000",
    AND(R3230&gt;=30000, R3230&lt;60000),"30,000 - 60,000",
             (R3230&gt;60000),"&gt; 60,000"
)</f>
        <v>&gt; 60,000</v>
      </c>
    </row>
    <row r="3231" spans="18:19" x14ac:dyDescent="0.2">
      <c r="R3231">
        <v>30068</v>
      </c>
      <c r="S3231" t="str" cm="1">
        <f t="array" ref="S3231">_xlfn.IFS(
             (R3231&lt;10000),"&lt; 10,000",
    AND(R3231&gt;=10000, R3231&lt;30000),"10,000 - 30,000",
    AND(R3231&gt;=30000, R3231&lt;60000),"30,000 - 60,000",
             (R3231&gt;60000),"&gt; 60,000"
)</f>
        <v>30,000 - 60,000</v>
      </c>
    </row>
    <row r="3232" spans="18:19" x14ac:dyDescent="0.2">
      <c r="R3232">
        <v>176865</v>
      </c>
      <c r="S3232" t="str" cm="1">
        <f t="array" ref="S3232">_xlfn.IFS(
             (R3232&lt;10000),"&lt; 10,000",
    AND(R3232&gt;=10000, R3232&lt;30000),"10,000 - 30,000",
    AND(R3232&gt;=30000, R3232&lt;60000),"30,000 - 60,000",
             (R3232&gt;60000),"&gt; 60,000"
)</f>
        <v>&gt; 60,000</v>
      </c>
    </row>
    <row r="3233" spans="18:19" x14ac:dyDescent="0.2">
      <c r="R3233">
        <v>79829</v>
      </c>
      <c r="S3233" t="str" cm="1">
        <f t="array" ref="S3233">_xlfn.IFS(
             (R3233&lt;10000),"&lt; 10,000",
    AND(R3233&gt;=10000, R3233&lt;30000),"10,000 - 30,000",
    AND(R3233&gt;=30000, R3233&lt;60000),"30,000 - 60,000",
             (R3233&gt;60000),"&gt; 60,000"
)</f>
        <v>&gt; 60,000</v>
      </c>
    </row>
    <row r="3234" spans="18:19" x14ac:dyDescent="0.2">
      <c r="R3234">
        <v>279744</v>
      </c>
      <c r="S3234" t="str" cm="1">
        <f t="array" ref="S3234">_xlfn.IFS(
             (R3234&lt;10000),"&lt; 10,000",
    AND(R3234&gt;=10000, R3234&lt;30000),"10,000 - 30,000",
    AND(R3234&gt;=30000, R3234&lt;60000),"30,000 - 60,000",
             (R3234&gt;60000),"&gt; 60,000"
)</f>
        <v>&gt; 60,000</v>
      </c>
    </row>
    <row r="3235" spans="18:19" x14ac:dyDescent="0.2">
      <c r="R3235">
        <v>114121</v>
      </c>
      <c r="S3235" t="str" cm="1">
        <f t="array" ref="S3235">_xlfn.IFS(
             (R3235&lt;10000),"&lt; 10,000",
    AND(R3235&gt;=10000, R3235&lt;30000),"10,000 - 30,000",
    AND(R3235&gt;=30000, R3235&lt;60000),"30,000 - 60,000",
             (R3235&gt;60000),"&gt; 60,000"
)</f>
        <v>&gt; 60,000</v>
      </c>
    </row>
    <row r="3236" spans="18:19" x14ac:dyDescent="0.2">
      <c r="R3236">
        <v>156634</v>
      </c>
      <c r="S3236" t="str" cm="1">
        <f t="array" ref="S3236">_xlfn.IFS(
             (R3236&lt;10000),"&lt; 10,000",
    AND(R3236&gt;=10000, R3236&lt;30000),"10,000 - 30,000",
    AND(R3236&gt;=30000, R3236&lt;60000),"30,000 - 60,000",
             (R3236&gt;60000),"&gt; 60,000"
)</f>
        <v>&gt; 60,000</v>
      </c>
    </row>
    <row r="3237" spans="18:19" x14ac:dyDescent="0.2">
      <c r="R3237">
        <v>184933</v>
      </c>
      <c r="S3237" t="str" cm="1">
        <f t="array" ref="S3237">_xlfn.IFS(
             (R3237&lt;10000),"&lt; 10,000",
    AND(R3237&gt;=10000, R3237&lt;30000),"10,000 - 30,000",
    AND(R3237&gt;=30000, R3237&lt;60000),"30,000 - 60,000",
             (R3237&gt;60000),"&gt; 60,000"
)</f>
        <v>&gt; 60,000</v>
      </c>
    </row>
    <row r="3238" spans="18:19" x14ac:dyDescent="0.2">
      <c r="R3238">
        <v>52920</v>
      </c>
      <c r="S3238" t="str" cm="1">
        <f t="array" ref="S3238">_xlfn.IFS(
             (R3238&lt;10000),"&lt; 10,000",
    AND(R3238&gt;=10000, R3238&lt;30000),"10,000 - 30,000",
    AND(R3238&gt;=30000, R3238&lt;60000),"30,000 - 60,000",
             (R3238&gt;60000),"&gt; 60,000"
)</f>
        <v>30,000 - 60,000</v>
      </c>
    </row>
    <row r="3239" spans="18:19" x14ac:dyDescent="0.2">
      <c r="R3239">
        <v>257314</v>
      </c>
      <c r="S3239" t="str" cm="1">
        <f t="array" ref="S3239">_xlfn.IFS(
             (R3239&lt;10000),"&lt; 10,000",
    AND(R3239&gt;=10000, R3239&lt;30000),"10,000 - 30,000",
    AND(R3239&gt;=30000, R3239&lt;60000),"30,000 - 60,000",
             (R3239&gt;60000),"&gt; 60,000"
)</f>
        <v>&gt; 60,000</v>
      </c>
    </row>
    <row r="3240" spans="18:19" x14ac:dyDescent="0.2">
      <c r="R3240">
        <v>32575</v>
      </c>
      <c r="S3240" t="str" cm="1">
        <f t="array" ref="S3240">_xlfn.IFS(
             (R3240&lt;10000),"&lt; 10,000",
    AND(R3240&gt;=10000, R3240&lt;30000),"10,000 - 30,000",
    AND(R3240&gt;=30000, R3240&lt;60000),"30,000 - 60,000",
             (R3240&gt;60000),"&gt; 60,000"
)</f>
        <v>30,000 - 60,000</v>
      </c>
    </row>
    <row r="3241" spans="18:19" x14ac:dyDescent="0.2">
      <c r="R3241">
        <v>129413</v>
      </c>
      <c r="S3241" t="str" cm="1">
        <f t="array" ref="S3241">_xlfn.IFS(
             (R3241&lt;10000),"&lt; 10,000",
    AND(R3241&gt;=10000, R3241&lt;30000),"10,000 - 30,000",
    AND(R3241&gt;=30000, R3241&lt;60000),"30,000 - 60,000",
             (R3241&gt;60000),"&gt; 60,000"
)</f>
        <v>&gt; 60,000</v>
      </c>
    </row>
    <row r="3242" spans="18:19" x14ac:dyDescent="0.2">
      <c r="R3242">
        <v>31788</v>
      </c>
      <c r="S3242" t="str" cm="1">
        <f t="array" ref="S3242">_xlfn.IFS(
             (R3242&lt;10000),"&lt; 10,000",
    AND(R3242&gt;=10000, R3242&lt;30000),"10,000 - 30,000",
    AND(R3242&gt;=30000, R3242&lt;60000),"30,000 - 60,000",
             (R3242&gt;60000),"&gt; 60,000"
)</f>
        <v>30,000 - 60,000</v>
      </c>
    </row>
    <row r="3243" spans="18:19" x14ac:dyDescent="0.2">
      <c r="R3243">
        <v>19907</v>
      </c>
      <c r="S3243" t="str" cm="1">
        <f t="array" ref="S3243">_xlfn.IFS(
             (R3243&lt;10000),"&lt; 10,000",
    AND(R3243&gt;=10000, R3243&lt;30000),"10,000 - 30,000",
    AND(R3243&gt;=30000, R3243&lt;60000),"30,000 - 60,000",
             (R3243&gt;60000),"&gt; 60,000"
)</f>
        <v>10,000 - 30,000</v>
      </c>
    </row>
    <row r="3244" spans="18:19" x14ac:dyDescent="0.2">
      <c r="R3244">
        <v>94803</v>
      </c>
      <c r="S3244" t="str" cm="1">
        <f t="array" ref="S3244">_xlfn.IFS(
             (R3244&lt;10000),"&lt; 10,000",
    AND(R3244&gt;=10000, R3244&lt;30000),"10,000 - 30,000",
    AND(R3244&gt;=30000, R3244&lt;60000),"30,000 - 60,000",
             (R3244&gt;60000),"&gt; 60,000"
)</f>
        <v>&gt; 60,000</v>
      </c>
    </row>
    <row r="3245" spans="18:19" x14ac:dyDescent="0.2">
      <c r="R3245">
        <v>280732</v>
      </c>
      <c r="S3245" t="str" cm="1">
        <f t="array" ref="S3245">_xlfn.IFS(
             (R3245&lt;10000),"&lt; 10,000",
    AND(R3245&gt;=10000, R3245&lt;30000),"10,000 - 30,000",
    AND(R3245&gt;=30000, R3245&lt;60000),"30,000 - 60,000",
             (R3245&gt;60000),"&gt; 60,000"
)</f>
        <v>&gt; 60,000</v>
      </c>
    </row>
    <row r="3246" spans="18:19" x14ac:dyDescent="0.2">
      <c r="R3246">
        <v>247828</v>
      </c>
      <c r="S3246" t="str" cm="1">
        <f t="array" ref="S3246">_xlfn.IFS(
             (R3246&lt;10000),"&lt; 10,000",
    AND(R3246&gt;=10000, R3246&lt;30000),"10,000 - 30,000",
    AND(R3246&gt;=30000, R3246&lt;60000),"30,000 - 60,000",
             (R3246&gt;60000),"&gt; 60,000"
)</f>
        <v>&gt; 60,000</v>
      </c>
    </row>
    <row r="3247" spans="18:19" x14ac:dyDescent="0.2">
      <c r="R3247">
        <v>266946</v>
      </c>
      <c r="S3247" t="str" cm="1">
        <f t="array" ref="S3247">_xlfn.IFS(
             (R3247&lt;10000),"&lt; 10,000",
    AND(R3247&gt;=10000, R3247&lt;30000),"10,000 - 30,000",
    AND(R3247&gt;=30000, R3247&lt;60000),"30,000 - 60,000",
             (R3247&gt;60000),"&gt; 60,000"
)</f>
        <v>&gt; 60,000</v>
      </c>
    </row>
    <row r="3248" spans="18:19" x14ac:dyDescent="0.2">
      <c r="R3248">
        <v>169170</v>
      </c>
      <c r="S3248" t="str" cm="1">
        <f t="array" ref="S3248">_xlfn.IFS(
             (R3248&lt;10000),"&lt; 10,000",
    AND(R3248&gt;=10000, R3248&lt;30000),"10,000 - 30,000",
    AND(R3248&gt;=30000, R3248&lt;60000),"30,000 - 60,000",
             (R3248&gt;60000),"&gt; 60,000"
)</f>
        <v>&gt; 60,000</v>
      </c>
    </row>
    <row r="3249" spans="18:19" x14ac:dyDescent="0.2">
      <c r="R3249">
        <v>93899</v>
      </c>
      <c r="S3249" t="str" cm="1">
        <f t="array" ref="S3249">_xlfn.IFS(
             (R3249&lt;10000),"&lt; 10,000",
    AND(R3249&gt;=10000, R3249&lt;30000),"10,000 - 30,000",
    AND(R3249&gt;=30000, R3249&lt;60000),"30,000 - 60,000",
             (R3249&gt;60000),"&gt; 60,000"
)</f>
        <v>&gt; 60,000</v>
      </c>
    </row>
    <row r="3250" spans="18:19" x14ac:dyDescent="0.2">
      <c r="R3250">
        <v>196806</v>
      </c>
      <c r="S3250" t="str" cm="1">
        <f t="array" ref="S3250">_xlfn.IFS(
             (R3250&lt;10000),"&lt; 10,000",
    AND(R3250&gt;=10000, R3250&lt;30000),"10,000 - 30,000",
    AND(R3250&gt;=30000, R3250&lt;60000),"30,000 - 60,000",
             (R3250&gt;60000),"&gt; 60,000"
)</f>
        <v>&gt; 60,000</v>
      </c>
    </row>
    <row r="3251" spans="18:19" x14ac:dyDescent="0.2">
      <c r="R3251">
        <v>83330</v>
      </c>
      <c r="S3251" t="str" cm="1">
        <f t="array" ref="S3251">_xlfn.IFS(
             (R3251&lt;10000),"&lt; 10,000",
    AND(R3251&gt;=10000, R3251&lt;30000),"10,000 - 30,000",
    AND(R3251&gt;=30000, R3251&lt;60000),"30,000 - 60,000",
             (R3251&gt;60000),"&gt; 60,000"
)</f>
        <v>&gt; 60,000</v>
      </c>
    </row>
    <row r="3252" spans="18:19" x14ac:dyDescent="0.2">
      <c r="R3252">
        <v>16170</v>
      </c>
      <c r="S3252" t="str" cm="1">
        <f t="array" ref="S3252">_xlfn.IFS(
             (R3252&lt;10000),"&lt; 10,000",
    AND(R3252&gt;=10000, R3252&lt;30000),"10,000 - 30,000",
    AND(R3252&gt;=30000, R3252&lt;60000),"30,000 - 60,000",
             (R3252&gt;60000),"&gt; 60,000"
)</f>
        <v>10,000 - 30,000</v>
      </c>
    </row>
    <row r="3253" spans="18:19" x14ac:dyDescent="0.2">
      <c r="R3253">
        <v>245725</v>
      </c>
      <c r="S3253" t="str" cm="1">
        <f t="array" ref="S3253">_xlfn.IFS(
             (R3253&lt;10000),"&lt; 10,000",
    AND(R3253&gt;=10000, R3253&lt;30000),"10,000 - 30,000",
    AND(R3253&gt;=30000, R3253&lt;60000),"30,000 - 60,000",
             (R3253&gt;60000),"&gt; 60,000"
)</f>
        <v>&gt; 60,000</v>
      </c>
    </row>
    <row r="3254" spans="18:19" x14ac:dyDescent="0.2">
      <c r="R3254">
        <v>288473</v>
      </c>
      <c r="S3254" t="str" cm="1">
        <f t="array" ref="S3254">_xlfn.IFS(
             (R3254&lt;10000),"&lt; 10,000",
    AND(R3254&gt;=10000, R3254&lt;30000),"10,000 - 30,000",
    AND(R3254&gt;=30000, R3254&lt;60000),"30,000 - 60,000",
             (R3254&gt;60000),"&gt; 60,000"
)</f>
        <v>&gt; 60,000</v>
      </c>
    </row>
    <row r="3255" spans="18:19" x14ac:dyDescent="0.2">
      <c r="R3255">
        <v>180724</v>
      </c>
      <c r="S3255" t="str" cm="1">
        <f t="array" ref="S3255">_xlfn.IFS(
             (R3255&lt;10000),"&lt; 10,000",
    AND(R3255&gt;=10000, R3255&lt;30000),"10,000 - 30,000",
    AND(R3255&gt;=30000, R3255&lt;60000),"30,000 - 60,000",
             (R3255&gt;60000),"&gt; 60,000"
)</f>
        <v>&gt; 60,000</v>
      </c>
    </row>
    <row r="3256" spans="18:19" x14ac:dyDescent="0.2">
      <c r="R3256">
        <v>186877</v>
      </c>
      <c r="S3256" t="str" cm="1">
        <f t="array" ref="S3256">_xlfn.IFS(
             (R3256&lt;10000),"&lt; 10,000",
    AND(R3256&gt;=10000, R3256&lt;30000),"10,000 - 30,000",
    AND(R3256&gt;=30000, R3256&lt;60000),"30,000 - 60,000",
             (R3256&gt;60000),"&gt; 60,000"
)</f>
        <v>&gt; 60,000</v>
      </c>
    </row>
    <row r="3257" spans="18:19" x14ac:dyDescent="0.2">
      <c r="R3257">
        <v>117856</v>
      </c>
      <c r="S3257" t="str" cm="1">
        <f t="array" ref="S3257">_xlfn.IFS(
             (R3257&lt;10000),"&lt; 10,000",
    AND(R3257&gt;=10000, R3257&lt;30000),"10,000 - 30,000",
    AND(R3257&gt;=30000, R3257&lt;60000),"30,000 - 60,000",
             (R3257&gt;60000),"&gt; 60,000"
)</f>
        <v>&gt; 60,000</v>
      </c>
    </row>
    <row r="3258" spans="18:19" x14ac:dyDescent="0.2">
      <c r="R3258">
        <v>112998</v>
      </c>
      <c r="S3258" t="str" cm="1">
        <f t="array" ref="S3258">_xlfn.IFS(
             (R3258&lt;10000),"&lt; 10,000",
    AND(R3258&gt;=10000, R3258&lt;30000),"10,000 - 30,000",
    AND(R3258&gt;=30000, R3258&lt;60000),"30,000 - 60,000",
             (R3258&gt;60000),"&gt; 60,000"
)</f>
        <v>&gt; 60,000</v>
      </c>
    </row>
    <row r="3259" spans="18:19" x14ac:dyDescent="0.2">
      <c r="R3259">
        <v>183634</v>
      </c>
      <c r="S3259" t="str" cm="1">
        <f t="array" ref="S3259">_xlfn.IFS(
             (R3259&lt;10000),"&lt; 10,000",
    AND(R3259&gt;=10000, R3259&lt;30000),"10,000 - 30,000",
    AND(R3259&gt;=30000, R3259&lt;60000),"30,000 - 60,000",
             (R3259&gt;60000),"&gt; 60,000"
)</f>
        <v>&gt; 60,000</v>
      </c>
    </row>
    <row r="3260" spans="18:19" x14ac:dyDescent="0.2">
      <c r="R3260">
        <v>159745</v>
      </c>
      <c r="S3260" t="str" cm="1">
        <f t="array" ref="S3260">_xlfn.IFS(
             (R3260&lt;10000),"&lt; 10,000",
    AND(R3260&gt;=10000, R3260&lt;30000),"10,000 - 30,000",
    AND(R3260&gt;=30000, R3260&lt;60000),"30,000 - 60,000",
             (R3260&gt;60000),"&gt; 60,000"
)</f>
        <v>&gt; 60,000</v>
      </c>
    </row>
    <row r="3261" spans="18:19" x14ac:dyDescent="0.2">
      <c r="R3261">
        <v>30179</v>
      </c>
      <c r="S3261" t="str" cm="1">
        <f t="array" ref="S3261">_xlfn.IFS(
             (R3261&lt;10000),"&lt; 10,000",
    AND(R3261&gt;=10000, R3261&lt;30000),"10,000 - 30,000",
    AND(R3261&gt;=30000, R3261&lt;60000),"30,000 - 60,000",
             (R3261&gt;60000),"&gt; 60,000"
)</f>
        <v>30,000 - 60,000</v>
      </c>
    </row>
    <row r="3262" spans="18:19" x14ac:dyDescent="0.2">
      <c r="R3262">
        <v>257208</v>
      </c>
      <c r="S3262" t="str" cm="1">
        <f t="array" ref="S3262">_xlfn.IFS(
             (R3262&lt;10000),"&lt; 10,000",
    AND(R3262&gt;=10000, R3262&lt;30000),"10,000 - 30,000",
    AND(R3262&gt;=30000, R3262&lt;60000),"30,000 - 60,000",
             (R3262&gt;60000),"&gt; 60,000"
)</f>
        <v>&gt; 60,000</v>
      </c>
    </row>
    <row r="3263" spans="18:19" x14ac:dyDescent="0.2">
      <c r="R3263">
        <v>175410</v>
      </c>
      <c r="S3263" t="str" cm="1">
        <f t="array" ref="S3263">_xlfn.IFS(
             (R3263&lt;10000),"&lt; 10,000",
    AND(R3263&gt;=10000, R3263&lt;30000),"10,000 - 30,000",
    AND(R3263&gt;=30000, R3263&lt;60000),"30,000 - 60,000",
             (R3263&gt;60000),"&gt; 60,000"
)</f>
        <v>&gt; 60,000</v>
      </c>
    </row>
    <row r="3264" spans="18:19" x14ac:dyDescent="0.2">
      <c r="R3264">
        <v>135042</v>
      </c>
      <c r="S3264" t="str" cm="1">
        <f t="array" ref="S3264">_xlfn.IFS(
             (R3264&lt;10000),"&lt; 10,000",
    AND(R3264&gt;=10000, R3264&lt;30000),"10,000 - 30,000",
    AND(R3264&gt;=30000, R3264&lt;60000),"30,000 - 60,000",
             (R3264&gt;60000),"&gt; 60,000"
)</f>
        <v>&gt; 60,000</v>
      </c>
    </row>
    <row r="3265" spans="18:19" x14ac:dyDescent="0.2">
      <c r="R3265">
        <v>153255</v>
      </c>
      <c r="S3265" t="str" cm="1">
        <f t="array" ref="S3265">_xlfn.IFS(
             (R3265&lt;10000),"&lt; 10,000",
    AND(R3265&gt;=10000, R3265&lt;30000),"10,000 - 30,000",
    AND(R3265&gt;=30000, R3265&lt;60000),"30,000 - 60,000",
             (R3265&gt;60000),"&gt; 60,000"
)</f>
        <v>&gt; 60,000</v>
      </c>
    </row>
    <row r="3266" spans="18:19" x14ac:dyDescent="0.2">
      <c r="R3266">
        <v>18069</v>
      </c>
      <c r="S3266" t="str" cm="1">
        <f t="array" ref="S3266">_xlfn.IFS(
             (R3266&lt;10000),"&lt; 10,000",
    AND(R3266&gt;=10000, R3266&lt;30000),"10,000 - 30,000",
    AND(R3266&gt;=30000, R3266&lt;60000),"30,000 - 60,000",
             (R3266&gt;60000),"&gt; 60,000"
)</f>
        <v>10,000 - 30,000</v>
      </c>
    </row>
    <row r="3267" spans="18:19" x14ac:dyDescent="0.2">
      <c r="R3267">
        <v>133329</v>
      </c>
      <c r="S3267" t="str" cm="1">
        <f t="array" ref="S3267">_xlfn.IFS(
             (R3267&lt;10000),"&lt; 10,000",
    AND(R3267&gt;=10000, R3267&lt;30000),"10,000 - 30,000",
    AND(R3267&gt;=30000, R3267&lt;60000),"30,000 - 60,000",
             (R3267&gt;60000),"&gt; 60,000"
)</f>
        <v>&gt; 60,000</v>
      </c>
    </row>
    <row r="3268" spans="18:19" x14ac:dyDescent="0.2">
      <c r="R3268">
        <v>250467</v>
      </c>
      <c r="S3268" t="str" cm="1">
        <f t="array" ref="S3268">_xlfn.IFS(
             (R3268&lt;10000),"&lt; 10,000",
    AND(R3268&gt;=10000, R3268&lt;30000),"10,000 - 30,000",
    AND(R3268&gt;=30000, R3268&lt;60000),"30,000 - 60,000",
             (R3268&gt;60000),"&gt; 60,000"
)</f>
        <v>&gt; 60,000</v>
      </c>
    </row>
    <row r="3269" spans="18:19" x14ac:dyDescent="0.2">
      <c r="R3269">
        <v>268530</v>
      </c>
      <c r="S3269" t="str" cm="1">
        <f t="array" ref="S3269">_xlfn.IFS(
             (R3269&lt;10000),"&lt; 10,000",
    AND(R3269&gt;=10000, R3269&lt;30000),"10,000 - 30,000",
    AND(R3269&gt;=30000, R3269&lt;60000),"30,000 - 60,000",
             (R3269&gt;60000),"&gt; 60,000"
)</f>
        <v>&gt; 60,000</v>
      </c>
    </row>
    <row r="3270" spans="18:19" x14ac:dyDescent="0.2">
      <c r="R3270">
        <v>43037</v>
      </c>
      <c r="S3270" t="str" cm="1">
        <f t="array" ref="S3270">_xlfn.IFS(
             (R3270&lt;10000),"&lt; 10,000",
    AND(R3270&gt;=10000, R3270&lt;30000),"10,000 - 30,000",
    AND(R3270&gt;=30000, R3270&lt;60000),"30,000 - 60,000",
             (R3270&gt;60000),"&gt; 60,000"
)</f>
        <v>30,000 - 60,000</v>
      </c>
    </row>
    <row r="3271" spans="18:19" x14ac:dyDescent="0.2">
      <c r="R3271">
        <v>6053</v>
      </c>
      <c r="S3271" t="str" cm="1">
        <f t="array" ref="S3271">_xlfn.IFS(
             (R3271&lt;10000),"&lt; 10,000",
    AND(R3271&gt;=10000, R3271&lt;30000),"10,000 - 30,000",
    AND(R3271&gt;=30000, R3271&lt;60000),"30,000 - 60,000",
             (R3271&gt;60000),"&gt; 60,000"
)</f>
        <v>&lt; 10,000</v>
      </c>
    </row>
    <row r="3272" spans="18:19" x14ac:dyDescent="0.2">
      <c r="R3272">
        <v>251354</v>
      </c>
      <c r="S3272" t="str" cm="1">
        <f t="array" ref="S3272">_xlfn.IFS(
             (R3272&lt;10000),"&lt; 10,000",
    AND(R3272&gt;=10000, R3272&lt;30000),"10,000 - 30,000",
    AND(R3272&gt;=30000, R3272&lt;60000),"30,000 - 60,000",
             (R3272&gt;60000),"&gt; 60,000"
)</f>
        <v>&gt; 60,000</v>
      </c>
    </row>
    <row r="3273" spans="18:19" x14ac:dyDescent="0.2">
      <c r="R3273">
        <v>158411</v>
      </c>
      <c r="S3273" t="str" cm="1">
        <f t="array" ref="S3273">_xlfn.IFS(
             (R3273&lt;10000),"&lt; 10,000",
    AND(R3273&gt;=10000, R3273&lt;30000),"10,000 - 30,000",
    AND(R3273&gt;=30000, R3273&lt;60000),"30,000 - 60,000",
             (R3273&gt;60000),"&gt; 60,000"
)</f>
        <v>&gt; 60,000</v>
      </c>
    </row>
    <row r="3274" spans="18:19" x14ac:dyDescent="0.2">
      <c r="R3274">
        <v>249104</v>
      </c>
      <c r="S3274" t="str" cm="1">
        <f t="array" ref="S3274">_xlfn.IFS(
             (R3274&lt;10000),"&lt; 10,000",
    AND(R3274&gt;=10000, R3274&lt;30000),"10,000 - 30,000",
    AND(R3274&gt;=30000, R3274&lt;60000),"30,000 - 60,000",
             (R3274&gt;60000),"&gt; 60,000"
)</f>
        <v>&gt; 60,000</v>
      </c>
    </row>
    <row r="3275" spans="18:19" x14ac:dyDescent="0.2">
      <c r="R3275">
        <v>50466</v>
      </c>
      <c r="S3275" t="str" cm="1">
        <f t="array" ref="S3275">_xlfn.IFS(
             (R3275&lt;10000),"&lt; 10,000",
    AND(R3275&gt;=10000, R3275&lt;30000),"10,000 - 30,000",
    AND(R3275&gt;=30000, R3275&lt;60000),"30,000 - 60,000",
             (R3275&gt;60000),"&gt; 60,000"
)</f>
        <v>30,000 - 60,000</v>
      </c>
    </row>
    <row r="3276" spans="18:19" x14ac:dyDescent="0.2">
      <c r="R3276">
        <v>29334</v>
      </c>
      <c r="S3276" t="str" cm="1">
        <f t="array" ref="S3276">_xlfn.IFS(
             (R3276&lt;10000),"&lt; 10,000",
    AND(R3276&gt;=10000, R3276&lt;30000),"10,000 - 30,000",
    AND(R3276&gt;=30000, R3276&lt;60000),"30,000 - 60,000",
             (R3276&gt;60000),"&gt; 60,000"
)</f>
        <v>10,000 - 30,000</v>
      </c>
    </row>
    <row r="3277" spans="18:19" x14ac:dyDescent="0.2">
      <c r="R3277">
        <v>261973</v>
      </c>
      <c r="S3277" t="str" cm="1">
        <f t="array" ref="S3277">_xlfn.IFS(
             (R3277&lt;10000),"&lt; 10,000",
    AND(R3277&gt;=10000, R3277&lt;30000),"10,000 - 30,000",
    AND(R3277&gt;=30000, R3277&lt;60000),"30,000 - 60,000",
             (R3277&gt;60000),"&gt; 60,000"
)</f>
        <v>&gt; 60,000</v>
      </c>
    </row>
    <row r="3278" spans="18:19" x14ac:dyDescent="0.2">
      <c r="R3278">
        <v>82693</v>
      </c>
      <c r="S3278" t="str" cm="1">
        <f t="array" ref="S3278">_xlfn.IFS(
             (R3278&lt;10000),"&lt; 10,000",
    AND(R3278&gt;=10000, R3278&lt;30000),"10,000 - 30,000",
    AND(R3278&gt;=30000, R3278&lt;60000),"30,000 - 60,000",
             (R3278&gt;60000),"&gt; 60,000"
)</f>
        <v>&gt; 60,000</v>
      </c>
    </row>
    <row r="3279" spans="18:19" x14ac:dyDescent="0.2">
      <c r="R3279">
        <v>21478</v>
      </c>
      <c r="S3279" t="str" cm="1">
        <f t="array" ref="S3279">_xlfn.IFS(
             (R3279&lt;10000),"&lt; 10,000",
    AND(R3279&gt;=10000, R3279&lt;30000),"10,000 - 30,000",
    AND(R3279&gt;=30000, R3279&lt;60000),"30,000 - 60,000",
             (R3279&gt;60000),"&gt; 60,000"
)</f>
        <v>10,000 - 30,000</v>
      </c>
    </row>
    <row r="3280" spans="18:19" x14ac:dyDescent="0.2">
      <c r="R3280">
        <v>49227</v>
      </c>
      <c r="S3280" t="str" cm="1">
        <f t="array" ref="S3280">_xlfn.IFS(
             (R3280&lt;10000),"&lt; 10,000",
    AND(R3280&gt;=10000, R3280&lt;30000),"10,000 - 30,000",
    AND(R3280&gt;=30000, R3280&lt;60000),"30,000 - 60,000",
             (R3280&gt;60000),"&gt; 60,000"
)</f>
        <v>30,000 - 60,000</v>
      </c>
    </row>
    <row r="3281" spans="18:19" x14ac:dyDescent="0.2">
      <c r="R3281">
        <v>185938</v>
      </c>
      <c r="S3281" t="str" cm="1">
        <f t="array" ref="S3281">_xlfn.IFS(
             (R3281&lt;10000),"&lt; 10,000",
    AND(R3281&gt;=10000, R3281&lt;30000),"10,000 - 30,000",
    AND(R3281&gt;=30000, R3281&lt;60000),"30,000 - 60,000",
             (R3281&gt;60000),"&gt; 60,000"
)</f>
        <v>&gt; 60,000</v>
      </c>
    </row>
    <row r="3282" spans="18:19" x14ac:dyDescent="0.2">
      <c r="R3282">
        <v>288635</v>
      </c>
      <c r="S3282" t="str" cm="1">
        <f t="array" ref="S3282">_xlfn.IFS(
             (R3282&lt;10000),"&lt; 10,000",
    AND(R3282&gt;=10000, R3282&lt;30000),"10,000 - 30,000",
    AND(R3282&gt;=30000, R3282&lt;60000),"30,000 - 60,000",
             (R3282&gt;60000),"&gt; 60,000"
)</f>
        <v>&gt; 60,000</v>
      </c>
    </row>
    <row r="3283" spans="18:19" x14ac:dyDescent="0.2">
      <c r="R3283">
        <v>105555</v>
      </c>
      <c r="S3283" t="str" cm="1">
        <f t="array" ref="S3283">_xlfn.IFS(
             (R3283&lt;10000),"&lt; 10,000",
    AND(R3283&gt;=10000, R3283&lt;30000),"10,000 - 30,000",
    AND(R3283&gt;=30000, R3283&lt;60000),"30,000 - 60,000",
             (R3283&gt;60000),"&gt; 60,000"
)</f>
        <v>&gt; 60,000</v>
      </c>
    </row>
    <row r="3284" spans="18:19" x14ac:dyDescent="0.2">
      <c r="R3284">
        <v>289298</v>
      </c>
      <c r="S3284" t="str" cm="1">
        <f t="array" ref="S3284">_xlfn.IFS(
             (R3284&lt;10000),"&lt; 10,000",
    AND(R3284&gt;=10000, R3284&lt;30000),"10,000 - 30,000",
    AND(R3284&gt;=30000, R3284&lt;60000),"30,000 - 60,000",
             (R3284&gt;60000),"&gt; 60,000"
)</f>
        <v>&gt; 60,000</v>
      </c>
    </row>
    <row r="3285" spans="18:19" x14ac:dyDescent="0.2">
      <c r="R3285">
        <v>246548</v>
      </c>
      <c r="S3285" t="str" cm="1">
        <f t="array" ref="S3285">_xlfn.IFS(
             (R3285&lt;10000),"&lt; 10,000",
    AND(R3285&gt;=10000, R3285&lt;30000),"10,000 - 30,000",
    AND(R3285&gt;=30000, R3285&lt;60000),"30,000 - 60,000",
             (R3285&gt;60000),"&gt; 60,000"
)</f>
        <v>&gt; 60,000</v>
      </c>
    </row>
    <row r="3286" spans="18:19" x14ac:dyDescent="0.2">
      <c r="R3286">
        <v>98449</v>
      </c>
      <c r="S3286" t="str" cm="1">
        <f t="array" ref="S3286">_xlfn.IFS(
             (R3286&lt;10000),"&lt; 10,000",
    AND(R3286&gt;=10000, R3286&lt;30000),"10,000 - 30,000",
    AND(R3286&gt;=30000, R3286&lt;60000),"30,000 - 60,000",
             (R3286&gt;60000),"&gt; 60,000"
)</f>
        <v>&gt; 60,000</v>
      </c>
    </row>
    <row r="3287" spans="18:19" x14ac:dyDescent="0.2">
      <c r="R3287">
        <v>175806</v>
      </c>
      <c r="S3287" t="str" cm="1">
        <f t="array" ref="S3287">_xlfn.IFS(
             (R3287&lt;10000),"&lt; 10,000",
    AND(R3287&gt;=10000, R3287&lt;30000),"10,000 - 30,000",
    AND(R3287&gt;=30000, R3287&lt;60000),"30,000 - 60,000",
             (R3287&gt;60000),"&gt; 60,000"
)</f>
        <v>&gt; 60,000</v>
      </c>
    </row>
    <row r="3288" spans="18:19" x14ac:dyDescent="0.2">
      <c r="R3288">
        <v>256558</v>
      </c>
      <c r="S3288" t="str" cm="1">
        <f t="array" ref="S3288">_xlfn.IFS(
             (R3288&lt;10000),"&lt; 10,000",
    AND(R3288&gt;=10000, R3288&lt;30000),"10,000 - 30,000",
    AND(R3288&gt;=30000, R3288&lt;60000),"30,000 - 60,000",
             (R3288&gt;60000),"&gt; 60,000"
)</f>
        <v>&gt; 60,000</v>
      </c>
    </row>
    <row r="3289" spans="18:19" x14ac:dyDescent="0.2">
      <c r="R3289">
        <v>208422</v>
      </c>
      <c r="S3289" t="str" cm="1">
        <f t="array" ref="S3289">_xlfn.IFS(
             (R3289&lt;10000),"&lt; 10,000",
    AND(R3289&gt;=10000, R3289&lt;30000),"10,000 - 30,000",
    AND(R3289&gt;=30000, R3289&lt;60000),"30,000 - 60,000",
             (R3289&gt;60000),"&gt; 60,000"
)</f>
        <v>&gt; 60,000</v>
      </c>
    </row>
    <row r="3290" spans="18:19" x14ac:dyDescent="0.2">
      <c r="R3290">
        <v>17528</v>
      </c>
      <c r="S3290" t="str" cm="1">
        <f t="array" ref="S3290">_xlfn.IFS(
             (R3290&lt;10000),"&lt; 10,000",
    AND(R3290&gt;=10000, R3290&lt;30000),"10,000 - 30,000",
    AND(R3290&gt;=30000, R3290&lt;60000),"30,000 - 60,000",
             (R3290&gt;60000),"&gt; 60,000"
)</f>
        <v>10,000 - 30,000</v>
      </c>
    </row>
    <row r="3291" spans="18:19" x14ac:dyDescent="0.2">
      <c r="R3291">
        <v>19046</v>
      </c>
      <c r="S3291" t="str" cm="1">
        <f t="array" ref="S3291">_xlfn.IFS(
             (R3291&lt;10000),"&lt; 10,000",
    AND(R3291&gt;=10000, R3291&lt;30000),"10,000 - 30,000",
    AND(R3291&gt;=30000, R3291&lt;60000),"30,000 - 60,000",
             (R3291&gt;60000),"&gt; 60,000"
)</f>
        <v>10,000 - 30,000</v>
      </c>
    </row>
    <row r="3292" spans="18:19" x14ac:dyDescent="0.2">
      <c r="R3292">
        <v>98136</v>
      </c>
      <c r="S3292" t="str" cm="1">
        <f t="array" ref="S3292">_xlfn.IFS(
             (R3292&lt;10000),"&lt; 10,000",
    AND(R3292&gt;=10000, R3292&lt;30000),"10,000 - 30,000",
    AND(R3292&gt;=30000, R3292&lt;60000),"30,000 - 60,000",
             (R3292&gt;60000),"&gt; 60,000"
)</f>
        <v>&gt; 60,000</v>
      </c>
    </row>
    <row r="3293" spans="18:19" x14ac:dyDescent="0.2">
      <c r="R3293">
        <v>118502</v>
      </c>
      <c r="S3293" t="str" cm="1">
        <f t="array" ref="S3293">_xlfn.IFS(
             (R3293&lt;10000),"&lt; 10,000",
    AND(R3293&gt;=10000, R3293&lt;30000),"10,000 - 30,000",
    AND(R3293&gt;=30000, R3293&lt;60000),"30,000 - 60,000",
             (R3293&gt;60000),"&gt; 60,000"
)</f>
        <v>&gt; 60,000</v>
      </c>
    </row>
    <row r="3294" spans="18:19" x14ac:dyDescent="0.2">
      <c r="R3294">
        <v>180812</v>
      </c>
      <c r="S3294" t="str" cm="1">
        <f t="array" ref="S3294">_xlfn.IFS(
             (R3294&lt;10000),"&lt; 10,000",
    AND(R3294&gt;=10000, R3294&lt;30000),"10,000 - 30,000",
    AND(R3294&gt;=30000, R3294&lt;60000),"30,000 - 60,000",
             (R3294&gt;60000),"&gt; 60,000"
)</f>
        <v>&gt; 60,000</v>
      </c>
    </row>
    <row r="3295" spans="18:19" x14ac:dyDescent="0.2">
      <c r="R3295">
        <v>242655</v>
      </c>
      <c r="S3295" t="str" cm="1">
        <f t="array" ref="S3295">_xlfn.IFS(
             (R3295&lt;10000),"&lt; 10,000",
    AND(R3295&gt;=10000, R3295&lt;30000),"10,000 - 30,000",
    AND(R3295&gt;=30000, R3295&lt;60000),"30,000 - 60,000",
             (R3295&gt;60000),"&gt; 60,000"
)</f>
        <v>&gt; 60,000</v>
      </c>
    </row>
    <row r="3296" spans="18:19" x14ac:dyDescent="0.2">
      <c r="R3296">
        <v>262792</v>
      </c>
      <c r="S3296" t="str" cm="1">
        <f t="array" ref="S3296">_xlfn.IFS(
             (R3296&lt;10000),"&lt; 10,000",
    AND(R3296&gt;=10000, R3296&lt;30000),"10,000 - 30,000",
    AND(R3296&gt;=30000, R3296&lt;60000),"30,000 - 60,000",
             (R3296&gt;60000),"&gt; 60,000"
)</f>
        <v>&gt; 60,000</v>
      </c>
    </row>
    <row r="3297" spans="18:19" x14ac:dyDescent="0.2">
      <c r="R3297">
        <v>134561</v>
      </c>
      <c r="S3297" t="str" cm="1">
        <f t="array" ref="S3297">_xlfn.IFS(
             (R3297&lt;10000),"&lt; 10,000",
    AND(R3297&gt;=10000, R3297&lt;30000),"10,000 - 30,000",
    AND(R3297&gt;=30000, R3297&lt;60000),"30,000 - 60,000",
             (R3297&gt;60000),"&gt; 60,000"
)</f>
        <v>&gt; 60,000</v>
      </c>
    </row>
    <row r="3298" spans="18:19" x14ac:dyDescent="0.2">
      <c r="R3298">
        <v>173693</v>
      </c>
      <c r="S3298" t="str" cm="1">
        <f t="array" ref="S3298">_xlfn.IFS(
             (R3298&lt;10000),"&lt; 10,000",
    AND(R3298&gt;=10000, R3298&lt;30000),"10,000 - 30,000",
    AND(R3298&gt;=30000, R3298&lt;60000),"30,000 - 60,000",
             (R3298&gt;60000),"&gt; 60,000"
)</f>
        <v>&gt; 60,000</v>
      </c>
    </row>
    <row r="3299" spans="18:19" x14ac:dyDescent="0.2">
      <c r="R3299">
        <v>122928</v>
      </c>
      <c r="S3299" t="str" cm="1">
        <f t="array" ref="S3299">_xlfn.IFS(
             (R3299&lt;10000),"&lt; 10,000",
    AND(R3299&gt;=10000, R3299&lt;30000),"10,000 - 30,000",
    AND(R3299&gt;=30000, R3299&lt;60000),"30,000 - 60,000",
             (R3299&gt;60000),"&gt; 60,000"
)</f>
        <v>&gt; 60,000</v>
      </c>
    </row>
    <row r="3300" spans="18:19" x14ac:dyDescent="0.2">
      <c r="R3300">
        <v>38726</v>
      </c>
      <c r="S3300" t="str" cm="1">
        <f t="array" ref="S3300">_xlfn.IFS(
             (R3300&lt;10000),"&lt; 10,000",
    AND(R3300&gt;=10000, R3300&lt;30000),"10,000 - 30,000",
    AND(R3300&gt;=30000, R3300&lt;60000),"30,000 - 60,000",
             (R3300&gt;60000),"&gt; 60,000"
)</f>
        <v>30,000 - 60,000</v>
      </c>
    </row>
    <row r="3301" spans="18:19" x14ac:dyDescent="0.2">
      <c r="R3301">
        <v>192630</v>
      </c>
      <c r="S3301" t="str" cm="1">
        <f t="array" ref="S3301">_xlfn.IFS(
             (R3301&lt;10000),"&lt; 10,000",
    AND(R3301&gt;=10000, R3301&lt;30000),"10,000 - 30,000",
    AND(R3301&gt;=30000, R3301&lt;60000),"30,000 - 60,000",
             (R3301&gt;60000),"&gt; 60,000"
)</f>
        <v>&gt; 60,000</v>
      </c>
    </row>
    <row r="3302" spans="18:19" x14ac:dyDescent="0.2">
      <c r="R3302">
        <v>148417</v>
      </c>
      <c r="S3302" t="str" cm="1">
        <f t="array" ref="S3302">_xlfn.IFS(
             (R3302&lt;10000),"&lt; 10,000",
    AND(R3302&gt;=10000, R3302&lt;30000),"10,000 - 30,000",
    AND(R3302&gt;=30000, R3302&lt;60000),"30,000 - 60,000",
             (R3302&gt;60000),"&gt; 60,000"
)</f>
        <v>&gt; 60,000</v>
      </c>
    </row>
    <row r="3303" spans="18:19" x14ac:dyDescent="0.2">
      <c r="R3303">
        <v>140554</v>
      </c>
      <c r="S3303" t="str" cm="1">
        <f t="array" ref="S3303">_xlfn.IFS(
             (R3303&lt;10000),"&lt; 10,000",
    AND(R3303&gt;=10000, R3303&lt;30000),"10,000 - 30,000",
    AND(R3303&gt;=30000, R3303&lt;60000),"30,000 - 60,000",
             (R3303&gt;60000),"&gt; 60,000"
)</f>
        <v>&gt; 60,000</v>
      </c>
    </row>
    <row r="3304" spans="18:19" x14ac:dyDescent="0.2">
      <c r="R3304">
        <v>161063</v>
      </c>
      <c r="S3304" t="str" cm="1">
        <f t="array" ref="S3304">_xlfn.IFS(
             (R3304&lt;10000),"&lt; 10,000",
    AND(R3304&gt;=10000, R3304&lt;30000),"10,000 - 30,000",
    AND(R3304&gt;=30000, R3304&lt;60000),"30,000 - 60,000",
             (R3304&gt;60000),"&gt; 60,000"
)</f>
        <v>&gt; 60,000</v>
      </c>
    </row>
    <row r="3305" spans="18:19" x14ac:dyDescent="0.2">
      <c r="R3305">
        <v>219068</v>
      </c>
      <c r="S3305" t="str" cm="1">
        <f t="array" ref="S3305">_xlfn.IFS(
             (R3305&lt;10000),"&lt; 10,000",
    AND(R3305&gt;=10000, R3305&lt;30000),"10,000 - 30,000",
    AND(R3305&gt;=30000, R3305&lt;60000),"30,000 - 60,000",
             (R3305&gt;60000),"&gt; 60,000"
)</f>
        <v>&gt; 60,000</v>
      </c>
    </row>
    <row r="3306" spans="18:19" x14ac:dyDescent="0.2">
      <c r="R3306">
        <v>179768</v>
      </c>
      <c r="S3306" t="str" cm="1">
        <f t="array" ref="S3306">_xlfn.IFS(
             (R3306&lt;10000),"&lt; 10,000",
    AND(R3306&gt;=10000, R3306&lt;30000),"10,000 - 30,000",
    AND(R3306&gt;=30000, R3306&lt;60000),"30,000 - 60,000",
             (R3306&gt;60000),"&gt; 60,000"
)</f>
        <v>&gt; 60,000</v>
      </c>
    </row>
    <row r="3307" spans="18:19" x14ac:dyDescent="0.2">
      <c r="R3307">
        <v>293937</v>
      </c>
      <c r="S3307" t="str" cm="1">
        <f t="array" ref="S3307">_xlfn.IFS(
             (R3307&lt;10000),"&lt; 10,000",
    AND(R3307&gt;=10000, R3307&lt;30000),"10,000 - 30,000",
    AND(R3307&gt;=30000, R3307&lt;60000),"30,000 - 60,000",
             (R3307&gt;60000),"&gt; 60,000"
)</f>
        <v>&gt; 60,000</v>
      </c>
    </row>
    <row r="3308" spans="18:19" x14ac:dyDescent="0.2">
      <c r="R3308">
        <v>5686</v>
      </c>
      <c r="S3308" t="str" cm="1">
        <f t="array" ref="S3308">_xlfn.IFS(
             (R3308&lt;10000),"&lt; 10,000",
    AND(R3308&gt;=10000, R3308&lt;30000),"10,000 - 30,000",
    AND(R3308&gt;=30000, R3308&lt;60000),"30,000 - 60,000",
             (R3308&gt;60000),"&gt; 60,000"
)</f>
        <v>&lt; 10,000</v>
      </c>
    </row>
    <row r="3309" spans="18:19" x14ac:dyDescent="0.2">
      <c r="R3309">
        <v>144055</v>
      </c>
      <c r="S3309" t="str" cm="1">
        <f t="array" ref="S3309">_xlfn.IFS(
             (R3309&lt;10000),"&lt; 10,000",
    AND(R3309&gt;=10000, R3309&lt;30000),"10,000 - 30,000",
    AND(R3309&gt;=30000, R3309&lt;60000),"30,000 - 60,000",
             (R3309&gt;60000),"&gt; 60,000"
)</f>
        <v>&gt; 60,000</v>
      </c>
    </row>
    <row r="3310" spans="18:19" x14ac:dyDescent="0.2">
      <c r="R3310">
        <v>259242</v>
      </c>
      <c r="S3310" t="str" cm="1">
        <f t="array" ref="S3310">_xlfn.IFS(
             (R3310&lt;10000),"&lt; 10,000",
    AND(R3310&gt;=10000, R3310&lt;30000),"10,000 - 30,000",
    AND(R3310&gt;=30000, R3310&lt;60000),"30,000 - 60,000",
             (R3310&gt;60000),"&gt; 60,000"
)</f>
        <v>&gt; 60,000</v>
      </c>
    </row>
    <row r="3311" spans="18:19" x14ac:dyDescent="0.2">
      <c r="R3311">
        <v>219313</v>
      </c>
      <c r="S3311" t="str" cm="1">
        <f t="array" ref="S3311">_xlfn.IFS(
             (R3311&lt;10000),"&lt; 10,000",
    AND(R3311&gt;=10000, R3311&lt;30000),"10,000 - 30,000",
    AND(R3311&gt;=30000, R3311&lt;60000),"30,000 - 60,000",
             (R3311&gt;60000),"&gt; 60,000"
)</f>
        <v>&gt; 60,000</v>
      </c>
    </row>
    <row r="3312" spans="18:19" x14ac:dyDescent="0.2">
      <c r="R3312">
        <v>188578</v>
      </c>
      <c r="S3312" t="str" cm="1">
        <f t="array" ref="S3312">_xlfn.IFS(
             (R3312&lt;10000),"&lt; 10,000",
    AND(R3312&gt;=10000, R3312&lt;30000),"10,000 - 30,000",
    AND(R3312&gt;=30000, R3312&lt;60000),"30,000 - 60,000",
             (R3312&gt;60000),"&gt; 60,000"
)</f>
        <v>&gt; 60,000</v>
      </c>
    </row>
    <row r="3313" spans="18:19" x14ac:dyDescent="0.2">
      <c r="R3313">
        <v>78114</v>
      </c>
      <c r="S3313" t="str" cm="1">
        <f t="array" ref="S3313">_xlfn.IFS(
             (R3313&lt;10000),"&lt; 10,000",
    AND(R3313&gt;=10000, R3313&lt;30000),"10,000 - 30,000",
    AND(R3313&gt;=30000, R3313&lt;60000),"30,000 - 60,000",
             (R3313&gt;60000),"&gt; 60,000"
)</f>
        <v>&gt; 60,000</v>
      </c>
    </row>
    <row r="3314" spans="18:19" x14ac:dyDescent="0.2">
      <c r="R3314">
        <v>218815</v>
      </c>
      <c r="S3314" t="str" cm="1">
        <f t="array" ref="S3314">_xlfn.IFS(
             (R3314&lt;10000),"&lt; 10,000",
    AND(R3314&gt;=10000, R3314&lt;30000),"10,000 - 30,000",
    AND(R3314&gt;=30000, R3314&lt;60000),"30,000 - 60,000",
             (R3314&gt;60000),"&gt; 60,000"
)</f>
        <v>&gt; 60,000</v>
      </c>
    </row>
    <row r="3315" spans="18:19" x14ac:dyDescent="0.2">
      <c r="R3315">
        <v>31953</v>
      </c>
      <c r="S3315" t="str" cm="1">
        <f t="array" ref="S3315">_xlfn.IFS(
             (R3315&lt;10000),"&lt; 10,000",
    AND(R3315&gt;=10000, R3315&lt;30000),"10,000 - 30,000",
    AND(R3315&gt;=30000, R3315&lt;60000),"30,000 - 60,000",
             (R3315&gt;60000),"&gt; 60,000"
)</f>
        <v>30,000 - 60,000</v>
      </c>
    </row>
    <row r="3316" spans="18:19" x14ac:dyDescent="0.2">
      <c r="R3316">
        <v>158466</v>
      </c>
      <c r="S3316" t="str" cm="1">
        <f t="array" ref="S3316">_xlfn.IFS(
             (R3316&lt;10000),"&lt; 10,000",
    AND(R3316&gt;=10000, R3316&lt;30000),"10,000 - 30,000",
    AND(R3316&gt;=30000, R3316&lt;60000),"30,000 - 60,000",
             (R3316&gt;60000),"&gt; 60,000"
)</f>
        <v>&gt; 60,000</v>
      </c>
    </row>
    <row r="3317" spans="18:19" x14ac:dyDescent="0.2">
      <c r="R3317">
        <v>51025</v>
      </c>
      <c r="S3317" t="str" cm="1">
        <f t="array" ref="S3317">_xlfn.IFS(
             (R3317&lt;10000),"&lt; 10,000",
    AND(R3317&gt;=10000, R3317&lt;30000),"10,000 - 30,000",
    AND(R3317&gt;=30000, R3317&lt;60000),"30,000 - 60,000",
             (R3317&gt;60000),"&gt; 60,000"
)</f>
        <v>30,000 - 60,000</v>
      </c>
    </row>
    <row r="3318" spans="18:19" x14ac:dyDescent="0.2">
      <c r="R3318">
        <v>78643</v>
      </c>
      <c r="S3318" t="str" cm="1">
        <f t="array" ref="S3318">_xlfn.IFS(
             (R3318&lt;10000),"&lt; 10,000",
    AND(R3318&gt;=10000, R3318&lt;30000),"10,000 - 30,000",
    AND(R3318&gt;=30000, R3318&lt;60000),"30,000 - 60,000",
             (R3318&gt;60000),"&gt; 60,000"
)</f>
        <v>&gt; 60,000</v>
      </c>
    </row>
    <row r="3319" spans="18:19" x14ac:dyDescent="0.2">
      <c r="R3319">
        <v>188526</v>
      </c>
      <c r="S3319" t="str" cm="1">
        <f t="array" ref="S3319">_xlfn.IFS(
             (R3319&lt;10000),"&lt; 10,000",
    AND(R3319&gt;=10000, R3319&lt;30000),"10,000 - 30,000",
    AND(R3319&gt;=30000, R3319&lt;60000),"30,000 - 60,000",
             (R3319&gt;60000),"&gt; 60,000"
)</f>
        <v>&gt; 60,000</v>
      </c>
    </row>
    <row r="3320" spans="18:19" x14ac:dyDescent="0.2">
      <c r="R3320">
        <v>242962</v>
      </c>
      <c r="S3320" t="str" cm="1">
        <f t="array" ref="S3320">_xlfn.IFS(
             (R3320&lt;10000),"&lt; 10,000",
    AND(R3320&gt;=10000, R3320&lt;30000),"10,000 - 30,000",
    AND(R3320&gt;=30000, R3320&lt;60000),"30,000 - 60,000",
             (R3320&gt;60000),"&gt; 60,000"
)</f>
        <v>&gt; 60,000</v>
      </c>
    </row>
    <row r="3321" spans="18:19" x14ac:dyDescent="0.2">
      <c r="R3321">
        <v>34075</v>
      </c>
      <c r="S3321" t="str" cm="1">
        <f t="array" ref="S3321">_xlfn.IFS(
             (R3321&lt;10000),"&lt; 10,000",
    AND(R3321&gt;=10000, R3321&lt;30000),"10,000 - 30,000",
    AND(R3321&gt;=30000, R3321&lt;60000),"30,000 - 60,000",
             (R3321&gt;60000),"&gt; 60,000"
)</f>
        <v>30,000 - 60,000</v>
      </c>
    </row>
    <row r="3322" spans="18:19" x14ac:dyDescent="0.2">
      <c r="R3322">
        <v>74879</v>
      </c>
      <c r="S3322" t="str" cm="1">
        <f t="array" ref="S3322">_xlfn.IFS(
             (R3322&lt;10000),"&lt; 10,000",
    AND(R3322&gt;=10000, R3322&lt;30000),"10,000 - 30,000",
    AND(R3322&gt;=30000, R3322&lt;60000),"30,000 - 60,000",
             (R3322&gt;60000),"&gt; 60,000"
)</f>
        <v>&gt; 60,000</v>
      </c>
    </row>
    <row r="3323" spans="18:19" x14ac:dyDescent="0.2">
      <c r="R3323">
        <v>195158</v>
      </c>
      <c r="S3323" t="str" cm="1">
        <f t="array" ref="S3323">_xlfn.IFS(
             (R3323&lt;10000),"&lt; 10,000",
    AND(R3323&gt;=10000, R3323&lt;30000),"10,000 - 30,000",
    AND(R3323&gt;=30000, R3323&lt;60000),"30,000 - 60,000",
             (R3323&gt;60000),"&gt; 60,000"
)</f>
        <v>&gt; 60,000</v>
      </c>
    </row>
    <row r="3324" spans="18:19" x14ac:dyDescent="0.2">
      <c r="R3324">
        <v>208100</v>
      </c>
      <c r="S3324" t="str" cm="1">
        <f t="array" ref="S3324">_xlfn.IFS(
             (R3324&lt;10000),"&lt; 10,000",
    AND(R3324&gt;=10000, R3324&lt;30000),"10,000 - 30,000",
    AND(R3324&gt;=30000, R3324&lt;60000),"30,000 - 60,000",
             (R3324&gt;60000),"&gt; 60,000"
)</f>
        <v>&gt; 60,000</v>
      </c>
    </row>
    <row r="3325" spans="18:19" x14ac:dyDescent="0.2">
      <c r="R3325">
        <v>267054</v>
      </c>
      <c r="S3325" t="str" cm="1">
        <f t="array" ref="S3325">_xlfn.IFS(
             (R3325&lt;10000),"&lt; 10,000",
    AND(R3325&gt;=10000, R3325&lt;30000),"10,000 - 30,000",
    AND(R3325&gt;=30000, R3325&lt;60000),"30,000 - 60,000",
             (R3325&gt;60000),"&gt; 60,000"
)</f>
        <v>&gt; 60,000</v>
      </c>
    </row>
    <row r="3326" spans="18:19" x14ac:dyDescent="0.2">
      <c r="R3326">
        <v>94922</v>
      </c>
      <c r="S3326" t="str" cm="1">
        <f t="array" ref="S3326">_xlfn.IFS(
             (R3326&lt;10000),"&lt; 10,000",
    AND(R3326&gt;=10000, R3326&lt;30000),"10,000 - 30,000",
    AND(R3326&gt;=30000, R3326&lt;60000),"30,000 - 60,000",
             (R3326&gt;60000),"&gt; 60,000"
)</f>
        <v>&gt; 60,000</v>
      </c>
    </row>
    <row r="3327" spans="18:19" x14ac:dyDescent="0.2">
      <c r="R3327">
        <v>182254</v>
      </c>
      <c r="S3327" t="str" cm="1">
        <f t="array" ref="S3327">_xlfn.IFS(
             (R3327&lt;10000),"&lt; 10,000",
    AND(R3327&gt;=10000, R3327&lt;30000),"10,000 - 30,000",
    AND(R3327&gt;=30000, R3327&lt;60000),"30,000 - 60,000",
             (R3327&gt;60000),"&gt; 60,000"
)</f>
        <v>&gt; 60,000</v>
      </c>
    </row>
    <row r="3328" spans="18:19" x14ac:dyDescent="0.2">
      <c r="R3328">
        <v>81504</v>
      </c>
      <c r="S3328" t="str" cm="1">
        <f t="array" ref="S3328">_xlfn.IFS(
             (R3328&lt;10000),"&lt; 10,000",
    AND(R3328&gt;=10000, R3328&lt;30000),"10,000 - 30,000",
    AND(R3328&gt;=30000, R3328&lt;60000),"30,000 - 60,000",
             (R3328&gt;60000),"&gt; 60,000"
)</f>
        <v>&gt; 60,000</v>
      </c>
    </row>
    <row r="3329" spans="18:19" x14ac:dyDescent="0.2">
      <c r="R3329">
        <v>208070</v>
      </c>
      <c r="S3329" t="str" cm="1">
        <f t="array" ref="S3329">_xlfn.IFS(
             (R3329&lt;10000),"&lt; 10,000",
    AND(R3329&gt;=10000, R3329&lt;30000),"10,000 - 30,000",
    AND(R3329&gt;=30000, R3329&lt;60000),"30,000 - 60,000",
             (R3329&gt;60000),"&gt; 60,000"
)</f>
        <v>&gt; 60,000</v>
      </c>
    </row>
    <row r="3330" spans="18:19" x14ac:dyDescent="0.2">
      <c r="R3330">
        <v>108746</v>
      </c>
      <c r="S3330" t="str" cm="1">
        <f t="array" ref="S3330">_xlfn.IFS(
             (R3330&lt;10000),"&lt; 10,000",
    AND(R3330&gt;=10000, R3330&lt;30000),"10,000 - 30,000",
    AND(R3330&gt;=30000, R3330&lt;60000),"30,000 - 60,000",
             (R3330&gt;60000),"&gt; 60,000"
)</f>
        <v>&gt; 60,000</v>
      </c>
    </row>
    <row r="3331" spans="18:19" x14ac:dyDescent="0.2">
      <c r="R3331">
        <v>132362</v>
      </c>
      <c r="S3331" t="str" cm="1">
        <f t="array" ref="S3331">_xlfn.IFS(
             (R3331&lt;10000),"&lt; 10,000",
    AND(R3331&gt;=10000, R3331&lt;30000),"10,000 - 30,000",
    AND(R3331&gt;=30000, R3331&lt;60000),"30,000 - 60,000",
             (R3331&gt;60000),"&gt; 60,000"
)</f>
        <v>&gt; 60,000</v>
      </c>
    </row>
    <row r="3332" spans="18:19" x14ac:dyDescent="0.2">
      <c r="R3332">
        <v>288024</v>
      </c>
      <c r="S3332" t="str" cm="1">
        <f t="array" ref="S3332">_xlfn.IFS(
             (R3332&lt;10000),"&lt; 10,000",
    AND(R3332&gt;=10000, R3332&lt;30000),"10,000 - 30,000",
    AND(R3332&gt;=30000, R3332&lt;60000),"30,000 - 60,000",
             (R3332&gt;60000),"&gt; 60,000"
)</f>
        <v>&gt; 60,000</v>
      </c>
    </row>
    <row r="3333" spans="18:19" x14ac:dyDescent="0.2">
      <c r="R3333">
        <v>287278</v>
      </c>
      <c r="S3333" t="str" cm="1">
        <f t="array" ref="S3333">_xlfn.IFS(
             (R3333&lt;10000),"&lt; 10,000",
    AND(R3333&gt;=10000, R3333&lt;30000),"10,000 - 30,000",
    AND(R3333&gt;=30000, R3333&lt;60000),"30,000 - 60,000",
             (R3333&gt;60000),"&gt; 60,000"
)</f>
        <v>&gt; 60,000</v>
      </c>
    </row>
    <row r="3334" spans="18:19" x14ac:dyDescent="0.2">
      <c r="R3334">
        <v>96697</v>
      </c>
      <c r="S3334" t="str" cm="1">
        <f t="array" ref="S3334">_xlfn.IFS(
             (R3334&lt;10000),"&lt; 10,000",
    AND(R3334&gt;=10000, R3334&lt;30000),"10,000 - 30,000",
    AND(R3334&gt;=30000, R3334&lt;60000),"30,000 - 60,000",
             (R3334&gt;60000),"&gt; 60,000"
)</f>
        <v>&gt; 60,000</v>
      </c>
    </row>
    <row r="3335" spans="18:19" x14ac:dyDescent="0.2">
      <c r="R3335">
        <v>45576</v>
      </c>
      <c r="S3335" t="str" cm="1">
        <f t="array" ref="S3335">_xlfn.IFS(
             (R3335&lt;10000),"&lt; 10,000",
    AND(R3335&gt;=10000, R3335&lt;30000),"10,000 - 30,000",
    AND(R3335&gt;=30000, R3335&lt;60000),"30,000 - 60,000",
             (R3335&gt;60000),"&gt; 60,000"
)</f>
        <v>30,000 - 60,000</v>
      </c>
    </row>
    <row r="3336" spans="18:19" x14ac:dyDescent="0.2">
      <c r="R3336">
        <v>99011</v>
      </c>
      <c r="S3336" t="str" cm="1">
        <f t="array" ref="S3336">_xlfn.IFS(
             (R3336&lt;10000),"&lt; 10,000",
    AND(R3336&gt;=10000, R3336&lt;30000),"10,000 - 30,000",
    AND(R3336&gt;=30000, R3336&lt;60000),"30,000 - 60,000",
             (R3336&gt;60000),"&gt; 60,000"
)</f>
        <v>&gt; 60,000</v>
      </c>
    </row>
    <row r="3337" spans="18:19" x14ac:dyDescent="0.2">
      <c r="R3337">
        <v>203663</v>
      </c>
      <c r="S3337" t="str" cm="1">
        <f t="array" ref="S3337">_xlfn.IFS(
             (R3337&lt;10000),"&lt; 10,000",
    AND(R3337&gt;=10000, R3337&lt;30000),"10,000 - 30,000",
    AND(R3337&gt;=30000, R3337&lt;60000),"30,000 - 60,000",
             (R3337&gt;60000),"&gt; 60,000"
)</f>
        <v>&gt; 60,000</v>
      </c>
    </row>
    <row r="3338" spans="18:19" x14ac:dyDescent="0.2">
      <c r="R3338">
        <v>30438</v>
      </c>
      <c r="S3338" t="str" cm="1">
        <f t="array" ref="S3338">_xlfn.IFS(
             (R3338&lt;10000),"&lt; 10,000",
    AND(R3338&gt;=10000, R3338&lt;30000),"10,000 - 30,000",
    AND(R3338&gt;=30000, R3338&lt;60000),"30,000 - 60,000",
             (R3338&gt;60000),"&gt; 60,000"
)</f>
        <v>30,000 - 60,000</v>
      </c>
    </row>
    <row r="3339" spans="18:19" x14ac:dyDescent="0.2">
      <c r="R3339">
        <v>145579</v>
      </c>
      <c r="S3339" t="str" cm="1">
        <f t="array" ref="S3339">_xlfn.IFS(
             (R3339&lt;10000),"&lt; 10,000",
    AND(R3339&gt;=10000, R3339&lt;30000),"10,000 - 30,000",
    AND(R3339&gt;=30000, R3339&lt;60000),"30,000 - 60,000",
             (R3339&gt;60000),"&gt; 60,000"
)</f>
        <v>&gt; 60,000</v>
      </c>
    </row>
    <row r="3340" spans="18:19" x14ac:dyDescent="0.2">
      <c r="R3340">
        <v>245126</v>
      </c>
      <c r="S3340" t="str" cm="1">
        <f t="array" ref="S3340">_xlfn.IFS(
             (R3340&lt;10000),"&lt; 10,000",
    AND(R3340&gt;=10000, R3340&lt;30000),"10,000 - 30,000",
    AND(R3340&gt;=30000, R3340&lt;60000),"30,000 - 60,000",
             (R3340&gt;60000),"&gt; 60,000"
)</f>
        <v>&gt; 60,000</v>
      </c>
    </row>
    <row r="3341" spans="18:19" x14ac:dyDescent="0.2">
      <c r="R3341">
        <v>70800</v>
      </c>
      <c r="S3341" t="str" cm="1">
        <f t="array" ref="S3341">_xlfn.IFS(
             (R3341&lt;10000),"&lt; 10,000",
    AND(R3341&gt;=10000, R3341&lt;30000),"10,000 - 30,000",
    AND(R3341&gt;=30000, R3341&lt;60000),"30,000 - 60,000",
             (R3341&gt;60000),"&gt; 60,000"
)</f>
        <v>&gt; 60,000</v>
      </c>
    </row>
    <row r="3342" spans="18:19" x14ac:dyDescent="0.2">
      <c r="R3342">
        <v>165541</v>
      </c>
      <c r="S3342" t="str" cm="1">
        <f t="array" ref="S3342">_xlfn.IFS(
             (R3342&lt;10000),"&lt; 10,000",
    AND(R3342&gt;=10000, R3342&lt;30000),"10,000 - 30,000",
    AND(R3342&gt;=30000, R3342&lt;60000),"30,000 - 60,000",
             (R3342&gt;60000),"&gt; 60,000"
)</f>
        <v>&gt; 60,000</v>
      </c>
    </row>
    <row r="3343" spans="18:19" x14ac:dyDescent="0.2">
      <c r="R3343">
        <v>30233</v>
      </c>
      <c r="S3343" t="str" cm="1">
        <f t="array" ref="S3343">_xlfn.IFS(
             (R3343&lt;10000),"&lt; 10,000",
    AND(R3343&gt;=10000, R3343&lt;30000),"10,000 - 30,000",
    AND(R3343&gt;=30000, R3343&lt;60000),"30,000 - 60,000",
             (R3343&gt;60000),"&gt; 60,000"
)</f>
        <v>30,000 - 60,000</v>
      </c>
    </row>
    <row r="3344" spans="18:19" x14ac:dyDescent="0.2">
      <c r="R3344">
        <v>202088</v>
      </c>
      <c r="S3344" t="str" cm="1">
        <f t="array" ref="S3344">_xlfn.IFS(
             (R3344&lt;10000),"&lt; 10,000",
    AND(R3344&gt;=10000, R3344&lt;30000),"10,000 - 30,000",
    AND(R3344&gt;=30000, R3344&lt;60000),"30,000 - 60,000",
             (R3344&gt;60000),"&gt; 60,000"
)</f>
        <v>&gt; 60,000</v>
      </c>
    </row>
    <row r="3345" spans="18:19" x14ac:dyDescent="0.2">
      <c r="R3345">
        <v>153011</v>
      </c>
      <c r="S3345" t="str" cm="1">
        <f t="array" ref="S3345">_xlfn.IFS(
             (R3345&lt;10000),"&lt; 10,000",
    AND(R3345&gt;=10000, R3345&lt;30000),"10,000 - 30,000",
    AND(R3345&gt;=30000, R3345&lt;60000),"30,000 - 60,000",
             (R3345&gt;60000),"&gt; 60,000"
)</f>
        <v>&gt; 60,000</v>
      </c>
    </row>
    <row r="3346" spans="18:19" x14ac:dyDescent="0.2">
      <c r="R3346">
        <v>67160</v>
      </c>
      <c r="S3346" t="str" cm="1">
        <f t="array" ref="S3346">_xlfn.IFS(
             (R3346&lt;10000),"&lt; 10,000",
    AND(R3346&gt;=10000, R3346&lt;30000),"10,000 - 30,000",
    AND(R3346&gt;=30000, R3346&lt;60000),"30,000 - 60,000",
             (R3346&gt;60000),"&gt; 60,000"
)</f>
        <v>&gt; 60,000</v>
      </c>
    </row>
    <row r="3347" spans="18:19" x14ac:dyDescent="0.2">
      <c r="R3347">
        <v>7611</v>
      </c>
      <c r="S3347" t="str" cm="1">
        <f t="array" ref="S3347">_xlfn.IFS(
             (R3347&lt;10000),"&lt; 10,000",
    AND(R3347&gt;=10000, R3347&lt;30000),"10,000 - 30,000",
    AND(R3347&gt;=30000, R3347&lt;60000),"30,000 - 60,000",
             (R3347&gt;60000),"&gt; 60,000"
)</f>
        <v>&lt; 10,000</v>
      </c>
    </row>
    <row r="3348" spans="18:19" x14ac:dyDescent="0.2">
      <c r="R3348">
        <v>60048</v>
      </c>
      <c r="S3348" t="str" cm="1">
        <f t="array" ref="S3348">_xlfn.IFS(
             (R3348&lt;10000),"&lt; 10,000",
    AND(R3348&gt;=10000, R3348&lt;30000),"10,000 - 30,000",
    AND(R3348&gt;=30000, R3348&lt;60000),"30,000 - 60,000",
             (R3348&gt;60000),"&gt; 60,000"
)</f>
        <v>&gt; 60,000</v>
      </c>
    </row>
    <row r="3349" spans="18:19" x14ac:dyDescent="0.2">
      <c r="R3349">
        <v>259708</v>
      </c>
      <c r="S3349" t="str" cm="1">
        <f t="array" ref="S3349">_xlfn.IFS(
             (R3349&lt;10000),"&lt; 10,000",
    AND(R3349&gt;=10000, R3349&lt;30000),"10,000 - 30,000",
    AND(R3349&gt;=30000, R3349&lt;60000),"30,000 - 60,000",
             (R3349&gt;60000),"&gt; 60,000"
)</f>
        <v>&gt; 60,000</v>
      </c>
    </row>
    <row r="3350" spans="18:19" x14ac:dyDescent="0.2">
      <c r="R3350">
        <v>226058</v>
      </c>
      <c r="S3350" t="str" cm="1">
        <f t="array" ref="S3350">_xlfn.IFS(
             (R3350&lt;10000),"&lt; 10,000",
    AND(R3350&gt;=10000, R3350&lt;30000),"10,000 - 30,000",
    AND(R3350&gt;=30000, R3350&lt;60000),"30,000 - 60,000",
             (R3350&gt;60000),"&gt; 60,000"
)</f>
        <v>&gt; 60,000</v>
      </c>
    </row>
    <row r="3351" spans="18:19" x14ac:dyDescent="0.2">
      <c r="R3351">
        <v>292108</v>
      </c>
      <c r="S3351" t="str" cm="1">
        <f t="array" ref="S3351">_xlfn.IFS(
             (R3351&lt;10000),"&lt; 10,000",
    AND(R3351&gt;=10000, R3351&lt;30000),"10,000 - 30,000",
    AND(R3351&gt;=30000, R3351&lt;60000),"30,000 - 60,000",
             (R3351&gt;60000),"&gt; 60,000"
)</f>
        <v>&gt; 60,000</v>
      </c>
    </row>
    <row r="3352" spans="18:19" x14ac:dyDescent="0.2">
      <c r="R3352">
        <v>163611</v>
      </c>
      <c r="S3352" t="str" cm="1">
        <f t="array" ref="S3352">_xlfn.IFS(
             (R3352&lt;10000),"&lt; 10,000",
    AND(R3352&gt;=10000, R3352&lt;30000),"10,000 - 30,000",
    AND(R3352&gt;=30000, R3352&lt;60000),"30,000 - 60,000",
             (R3352&gt;60000),"&gt; 60,000"
)</f>
        <v>&gt; 60,000</v>
      </c>
    </row>
    <row r="3353" spans="18:19" x14ac:dyDescent="0.2">
      <c r="R3353">
        <v>213777</v>
      </c>
      <c r="S3353" t="str" cm="1">
        <f t="array" ref="S3353">_xlfn.IFS(
             (R3353&lt;10000),"&lt; 10,000",
    AND(R3353&gt;=10000, R3353&lt;30000),"10,000 - 30,000",
    AND(R3353&gt;=30000, R3353&lt;60000),"30,000 - 60,000",
             (R3353&gt;60000),"&gt; 60,000"
)</f>
        <v>&gt; 60,000</v>
      </c>
    </row>
    <row r="3354" spans="18:19" x14ac:dyDescent="0.2">
      <c r="R3354">
        <v>282381</v>
      </c>
      <c r="S3354" t="str" cm="1">
        <f t="array" ref="S3354">_xlfn.IFS(
             (R3354&lt;10000),"&lt; 10,000",
    AND(R3354&gt;=10000, R3354&lt;30000),"10,000 - 30,000",
    AND(R3354&gt;=30000, R3354&lt;60000),"30,000 - 60,000",
             (R3354&gt;60000),"&gt; 60,000"
)</f>
        <v>&gt; 60,000</v>
      </c>
    </row>
    <row r="3355" spans="18:19" x14ac:dyDescent="0.2">
      <c r="R3355">
        <v>8605</v>
      </c>
      <c r="S3355" t="str" cm="1">
        <f t="array" ref="S3355">_xlfn.IFS(
             (R3355&lt;10000),"&lt; 10,000",
    AND(R3355&gt;=10000, R3355&lt;30000),"10,000 - 30,000",
    AND(R3355&gt;=30000, R3355&lt;60000),"30,000 - 60,000",
             (R3355&gt;60000),"&gt; 60,000"
)</f>
        <v>&lt; 10,000</v>
      </c>
    </row>
    <row r="3356" spans="18:19" x14ac:dyDescent="0.2">
      <c r="R3356">
        <v>171458</v>
      </c>
      <c r="S3356" t="str" cm="1">
        <f t="array" ref="S3356">_xlfn.IFS(
             (R3356&lt;10000),"&lt; 10,000",
    AND(R3356&gt;=10000, R3356&lt;30000),"10,000 - 30,000",
    AND(R3356&gt;=30000, R3356&lt;60000),"30,000 - 60,000",
             (R3356&gt;60000),"&gt; 60,000"
)</f>
        <v>&gt; 60,000</v>
      </c>
    </row>
    <row r="3357" spans="18:19" x14ac:dyDescent="0.2">
      <c r="R3357">
        <v>175562</v>
      </c>
      <c r="S3357" t="str" cm="1">
        <f t="array" ref="S3357">_xlfn.IFS(
             (R3357&lt;10000),"&lt; 10,000",
    AND(R3357&gt;=10000, R3357&lt;30000),"10,000 - 30,000",
    AND(R3357&gt;=30000, R3357&lt;60000),"30,000 - 60,000",
             (R3357&gt;60000),"&gt; 60,000"
)</f>
        <v>&gt; 60,000</v>
      </c>
    </row>
    <row r="3358" spans="18:19" x14ac:dyDescent="0.2">
      <c r="R3358">
        <v>253703</v>
      </c>
      <c r="S3358" t="str" cm="1">
        <f t="array" ref="S3358">_xlfn.IFS(
             (R3358&lt;10000),"&lt; 10,000",
    AND(R3358&gt;=10000, R3358&lt;30000),"10,000 - 30,000",
    AND(R3358&gt;=30000, R3358&lt;60000),"30,000 - 60,000",
             (R3358&gt;60000),"&gt; 60,000"
)</f>
        <v>&gt; 60,000</v>
      </c>
    </row>
    <row r="3359" spans="18:19" x14ac:dyDescent="0.2">
      <c r="R3359">
        <v>80248</v>
      </c>
      <c r="S3359" t="str" cm="1">
        <f t="array" ref="S3359">_xlfn.IFS(
             (R3359&lt;10000),"&lt; 10,000",
    AND(R3359&gt;=10000, R3359&lt;30000),"10,000 - 30,000",
    AND(R3359&gt;=30000, R3359&lt;60000),"30,000 - 60,000",
             (R3359&gt;60000),"&gt; 60,000"
)</f>
        <v>&gt; 60,000</v>
      </c>
    </row>
    <row r="3360" spans="18:19" x14ac:dyDescent="0.2">
      <c r="R3360">
        <v>203128</v>
      </c>
      <c r="S3360" t="str" cm="1">
        <f t="array" ref="S3360">_xlfn.IFS(
             (R3360&lt;10000),"&lt; 10,000",
    AND(R3360&gt;=10000, R3360&lt;30000),"10,000 - 30,000",
    AND(R3360&gt;=30000, R3360&lt;60000),"30,000 - 60,000",
             (R3360&gt;60000),"&gt; 60,000"
)</f>
        <v>&gt; 60,000</v>
      </c>
    </row>
    <row r="3361" spans="18:19" x14ac:dyDescent="0.2">
      <c r="R3361">
        <v>40014</v>
      </c>
      <c r="S3361" t="str" cm="1">
        <f t="array" ref="S3361">_xlfn.IFS(
             (R3361&lt;10000),"&lt; 10,000",
    AND(R3361&gt;=10000, R3361&lt;30000),"10,000 - 30,000",
    AND(R3361&gt;=30000, R3361&lt;60000),"30,000 - 60,000",
             (R3361&gt;60000),"&gt; 60,000"
)</f>
        <v>30,000 - 60,000</v>
      </c>
    </row>
    <row r="3362" spans="18:19" x14ac:dyDescent="0.2">
      <c r="R3362">
        <v>57470</v>
      </c>
      <c r="S3362" t="str" cm="1">
        <f t="array" ref="S3362">_xlfn.IFS(
             (R3362&lt;10000),"&lt; 10,000",
    AND(R3362&gt;=10000, R3362&lt;30000),"10,000 - 30,000",
    AND(R3362&gt;=30000, R3362&lt;60000),"30,000 - 60,000",
             (R3362&gt;60000),"&gt; 60,000"
)</f>
        <v>30,000 - 60,000</v>
      </c>
    </row>
    <row r="3363" spans="18:19" x14ac:dyDescent="0.2">
      <c r="R3363">
        <v>18980</v>
      </c>
      <c r="S3363" t="str" cm="1">
        <f t="array" ref="S3363">_xlfn.IFS(
             (R3363&lt;10000),"&lt; 10,000",
    AND(R3363&gt;=10000, R3363&lt;30000),"10,000 - 30,000",
    AND(R3363&gt;=30000, R3363&lt;60000),"30,000 - 60,000",
             (R3363&gt;60000),"&gt; 60,000"
)</f>
        <v>10,000 - 30,000</v>
      </c>
    </row>
    <row r="3364" spans="18:19" x14ac:dyDescent="0.2">
      <c r="R3364">
        <v>256743</v>
      </c>
      <c r="S3364" t="str" cm="1">
        <f t="array" ref="S3364">_xlfn.IFS(
             (R3364&lt;10000),"&lt; 10,000",
    AND(R3364&gt;=10000, R3364&lt;30000),"10,000 - 30,000",
    AND(R3364&gt;=30000, R3364&lt;60000),"30,000 - 60,000",
             (R3364&gt;60000),"&gt; 60,000"
)</f>
        <v>&gt; 60,000</v>
      </c>
    </row>
    <row r="3365" spans="18:19" x14ac:dyDescent="0.2">
      <c r="R3365">
        <v>99485</v>
      </c>
      <c r="S3365" t="str" cm="1">
        <f t="array" ref="S3365">_xlfn.IFS(
             (R3365&lt;10000),"&lt; 10,000",
    AND(R3365&gt;=10000, R3365&lt;30000),"10,000 - 30,000",
    AND(R3365&gt;=30000, R3365&lt;60000),"30,000 - 60,000",
             (R3365&gt;60000),"&gt; 60,000"
)</f>
        <v>&gt; 60,000</v>
      </c>
    </row>
    <row r="3366" spans="18:19" x14ac:dyDescent="0.2">
      <c r="R3366">
        <v>105904</v>
      </c>
      <c r="S3366" t="str" cm="1">
        <f t="array" ref="S3366">_xlfn.IFS(
             (R3366&lt;10000),"&lt; 10,000",
    AND(R3366&gt;=10000, R3366&lt;30000),"10,000 - 30,000",
    AND(R3366&gt;=30000, R3366&lt;60000),"30,000 - 60,000",
             (R3366&gt;60000),"&gt; 60,000"
)</f>
        <v>&gt; 60,000</v>
      </c>
    </row>
    <row r="3367" spans="18:19" x14ac:dyDescent="0.2">
      <c r="R3367">
        <v>286450</v>
      </c>
      <c r="S3367" t="str" cm="1">
        <f t="array" ref="S3367">_xlfn.IFS(
             (R3367&lt;10000),"&lt; 10,000",
    AND(R3367&gt;=10000, R3367&lt;30000),"10,000 - 30,000",
    AND(R3367&gt;=30000, R3367&lt;60000),"30,000 - 60,000",
             (R3367&gt;60000),"&gt; 60,000"
)</f>
        <v>&gt; 60,000</v>
      </c>
    </row>
    <row r="3368" spans="18:19" x14ac:dyDescent="0.2">
      <c r="R3368">
        <v>76978</v>
      </c>
      <c r="S3368" t="str" cm="1">
        <f t="array" ref="S3368">_xlfn.IFS(
             (R3368&lt;10000),"&lt; 10,000",
    AND(R3368&gt;=10000, R3368&lt;30000),"10,000 - 30,000",
    AND(R3368&gt;=30000, R3368&lt;60000),"30,000 - 60,000",
             (R3368&gt;60000),"&gt; 60,000"
)</f>
        <v>&gt; 60,000</v>
      </c>
    </row>
    <row r="3369" spans="18:19" x14ac:dyDescent="0.2">
      <c r="R3369">
        <v>38496</v>
      </c>
      <c r="S3369" t="str" cm="1">
        <f t="array" ref="S3369">_xlfn.IFS(
             (R3369&lt;10000),"&lt; 10,000",
    AND(R3369&gt;=10000, R3369&lt;30000),"10,000 - 30,000",
    AND(R3369&gt;=30000, R3369&lt;60000),"30,000 - 60,000",
             (R3369&gt;60000),"&gt; 60,000"
)</f>
        <v>30,000 - 60,000</v>
      </c>
    </row>
    <row r="3370" spans="18:19" x14ac:dyDescent="0.2">
      <c r="R3370">
        <v>110431</v>
      </c>
      <c r="S3370" t="str" cm="1">
        <f t="array" ref="S3370">_xlfn.IFS(
             (R3370&lt;10000),"&lt; 10,000",
    AND(R3370&gt;=10000, R3370&lt;30000),"10,000 - 30,000",
    AND(R3370&gt;=30000, R3370&lt;60000),"30,000 - 60,000",
             (R3370&gt;60000),"&gt; 60,000"
)</f>
        <v>&gt; 60,000</v>
      </c>
    </row>
    <row r="3371" spans="18:19" x14ac:dyDescent="0.2">
      <c r="R3371">
        <v>277044</v>
      </c>
      <c r="S3371" t="str" cm="1">
        <f t="array" ref="S3371">_xlfn.IFS(
             (R3371&lt;10000),"&lt; 10,000",
    AND(R3371&gt;=10000, R3371&lt;30000),"10,000 - 30,000",
    AND(R3371&gt;=30000, R3371&lt;60000),"30,000 - 60,000",
             (R3371&gt;60000),"&gt; 60,000"
)</f>
        <v>&gt; 60,000</v>
      </c>
    </row>
    <row r="3372" spans="18:19" x14ac:dyDescent="0.2">
      <c r="R3372">
        <v>150643</v>
      </c>
      <c r="S3372" t="str" cm="1">
        <f t="array" ref="S3372">_xlfn.IFS(
             (R3372&lt;10000),"&lt; 10,000",
    AND(R3372&gt;=10000, R3372&lt;30000),"10,000 - 30,000",
    AND(R3372&gt;=30000, R3372&lt;60000),"30,000 - 60,000",
             (R3372&gt;60000),"&gt; 60,000"
)</f>
        <v>&gt; 60,000</v>
      </c>
    </row>
    <row r="3373" spans="18:19" x14ac:dyDescent="0.2">
      <c r="R3373">
        <v>93376</v>
      </c>
      <c r="S3373" t="str" cm="1">
        <f t="array" ref="S3373">_xlfn.IFS(
             (R3373&lt;10000),"&lt; 10,000",
    AND(R3373&gt;=10000, R3373&lt;30000),"10,000 - 30,000",
    AND(R3373&gt;=30000, R3373&lt;60000),"30,000 - 60,000",
             (R3373&gt;60000),"&gt; 60,000"
)</f>
        <v>&gt; 60,000</v>
      </c>
    </row>
    <row r="3374" spans="18:19" x14ac:dyDescent="0.2">
      <c r="R3374">
        <v>277622</v>
      </c>
      <c r="S3374" t="str" cm="1">
        <f t="array" ref="S3374">_xlfn.IFS(
             (R3374&lt;10000),"&lt; 10,000",
    AND(R3374&gt;=10000, R3374&lt;30000),"10,000 - 30,000",
    AND(R3374&gt;=30000, R3374&lt;60000),"30,000 - 60,000",
             (R3374&gt;60000),"&gt; 60,000"
)</f>
        <v>&gt; 60,000</v>
      </c>
    </row>
    <row r="3375" spans="18:19" x14ac:dyDescent="0.2">
      <c r="R3375">
        <v>219198</v>
      </c>
      <c r="S3375" t="str" cm="1">
        <f t="array" ref="S3375">_xlfn.IFS(
             (R3375&lt;10000),"&lt; 10,000",
    AND(R3375&gt;=10000, R3375&lt;30000),"10,000 - 30,000",
    AND(R3375&gt;=30000, R3375&lt;60000),"30,000 - 60,000",
             (R3375&gt;60000),"&gt; 60,000"
)</f>
        <v>&gt; 60,000</v>
      </c>
    </row>
    <row r="3376" spans="18:19" x14ac:dyDescent="0.2">
      <c r="R3376">
        <v>78527</v>
      </c>
      <c r="S3376" t="str" cm="1">
        <f t="array" ref="S3376">_xlfn.IFS(
             (R3376&lt;10000),"&lt; 10,000",
    AND(R3376&gt;=10000, R3376&lt;30000),"10,000 - 30,000",
    AND(R3376&gt;=30000, R3376&lt;60000),"30,000 - 60,000",
             (R3376&gt;60000),"&gt; 60,000"
)</f>
        <v>&gt; 60,000</v>
      </c>
    </row>
    <row r="3377" spans="18:19" x14ac:dyDescent="0.2">
      <c r="R3377">
        <v>37505</v>
      </c>
      <c r="S3377" t="str" cm="1">
        <f t="array" ref="S3377">_xlfn.IFS(
             (R3377&lt;10000),"&lt; 10,000",
    AND(R3377&gt;=10000, R3377&lt;30000),"10,000 - 30,000",
    AND(R3377&gt;=30000, R3377&lt;60000),"30,000 - 60,000",
             (R3377&gt;60000),"&gt; 60,000"
)</f>
        <v>30,000 - 60,000</v>
      </c>
    </row>
    <row r="3378" spans="18:19" x14ac:dyDescent="0.2">
      <c r="R3378">
        <v>85468</v>
      </c>
      <c r="S3378" t="str" cm="1">
        <f t="array" ref="S3378">_xlfn.IFS(
             (R3378&lt;10000),"&lt; 10,000",
    AND(R3378&gt;=10000, R3378&lt;30000),"10,000 - 30,000",
    AND(R3378&gt;=30000, R3378&lt;60000),"30,000 - 60,000",
             (R3378&gt;60000),"&gt; 60,000"
)</f>
        <v>&gt; 60,000</v>
      </c>
    </row>
    <row r="3379" spans="18:19" x14ac:dyDescent="0.2">
      <c r="R3379">
        <v>229237</v>
      </c>
      <c r="S3379" t="str" cm="1">
        <f t="array" ref="S3379">_xlfn.IFS(
             (R3379&lt;10000),"&lt; 10,000",
    AND(R3379&gt;=10000, R3379&lt;30000),"10,000 - 30,000",
    AND(R3379&gt;=30000, R3379&lt;60000),"30,000 - 60,000",
             (R3379&gt;60000),"&gt; 60,000"
)</f>
        <v>&gt; 60,000</v>
      </c>
    </row>
    <row r="3380" spans="18:19" x14ac:dyDescent="0.2">
      <c r="R3380">
        <v>183579</v>
      </c>
      <c r="S3380" t="str" cm="1">
        <f t="array" ref="S3380">_xlfn.IFS(
             (R3380&lt;10000),"&lt; 10,000",
    AND(R3380&gt;=10000, R3380&lt;30000),"10,000 - 30,000",
    AND(R3380&gt;=30000, R3380&lt;60000),"30,000 - 60,000",
             (R3380&gt;60000),"&gt; 60,000"
)</f>
        <v>&gt; 60,000</v>
      </c>
    </row>
    <row r="3381" spans="18:19" x14ac:dyDescent="0.2">
      <c r="R3381">
        <v>150699</v>
      </c>
      <c r="S3381" t="str" cm="1">
        <f t="array" ref="S3381">_xlfn.IFS(
             (R3381&lt;10000),"&lt; 10,000",
    AND(R3381&gt;=10000, R3381&lt;30000),"10,000 - 30,000",
    AND(R3381&gt;=30000, R3381&lt;60000),"30,000 - 60,000",
             (R3381&gt;60000),"&gt; 60,000"
)</f>
        <v>&gt; 60,000</v>
      </c>
    </row>
    <row r="3382" spans="18:19" x14ac:dyDescent="0.2">
      <c r="R3382">
        <v>222392</v>
      </c>
      <c r="S3382" t="str" cm="1">
        <f t="array" ref="S3382">_xlfn.IFS(
             (R3382&lt;10000),"&lt; 10,000",
    AND(R3382&gt;=10000, R3382&lt;30000),"10,000 - 30,000",
    AND(R3382&gt;=30000, R3382&lt;60000),"30,000 - 60,000",
             (R3382&gt;60000),"&gt; 60,000"
)</f>
        <v>&gt; 60,000</v>
      </c>
    </row>
    <row r="3383" spans="18:19" x14ac:dyDescent="0.2">
      <c r="R3383">
        <v>15117</v>
      </c>
      <c r="S3383" t="str" cm="1">
        <f t="array" ref="S3383">_xlfn.IFS(
             (R3383&lt;10000),"&lt; 10,000",
    AND(R3383&gt;=10000, R3383&lt;30000),"10,000 - 30,000",
    AND(R3383&gt;=30000, R3383&lt;60000),"30,000 - 60,000",
             (R3383&gt;60000),"&gt; 60,000"
)</f>
        <v>10,000 - 30,000</v>
      </c>
    </row>
    <row r="3384" spans="18:19" x14ac:dyDescent="0.2">
      <c r="R3384">
        <v>229644</v>
      </c>
      <c r="S3384" t="str" cm="1">
        <f t="array" ref="S3384">_xlfn.IFS(
             (R3384&lt;10000),"&lt; 10,000",
    AND(R3384&gt;=10000, R3384&lt;30000),"10,000 - 30,000",
    AND(R3384&gt;=30000, R3384&lt;60000),"30,000 - 60,000",
             (R3384&gt;60000),"&gt; 60,000"
)</f>
        <v>&gt; 60,000</v>
      </c>
    </row>
    <row r="3385" spans="18:19" x14ac:dyDescent="0.2">
      <c r="R3385">
        <v>184256</v>
      </c>
      <c r="S3385" t="str" cm="1">
        <f t="array" ref="S3385">_xlfn.IFS(
             (R3385&lt;10000),"&lt; 10,000",
    AND(R3385&gt;=10000, R3385&lt;30000),"10,000 - 30,000",
    AND(R3385&gt;=30000, R3385&lt;60000),"30,000 - 60,000",
             (R3385&gt;60000),"&gt; 60,000"
)</f>
        <v>&gt; 60,000</v>
      </c>
    </row>
    <row r="3386" spans="18:19" x14ac:dyDescent="0.2">
      <c r="R3386">
        <v>167226</v>
      </c>
      <c r="S3386" t="str" cm="1">
        <f t="array" ref="S3386">_xlfn.IFS(
             (R3386&lt;10000),"&lt; 10,000",
    AND(R3386&gt;=10000, R3386&lt;30000),"10,000 - 30,000",
    AND(R3386&gt;=30000, R3386&lt;60000),"30,000 - 60,000",
             (R3386&gt;60000),"&gt; 60,000"
)</f>
        <v>&gt; 60,000</v>
      </c>
    </row>
    <row r="3387" spans="18:19" x14ac:dyDescent="0.2">
      <c r="R3387">
        <v>280596</v>
      </c>
      <c r="S3387" t="str" cm="1">
        <f t="array" ref="S3387">_xlfn.IFS(
             (R3387&lt;10000),"&lt; 10,000",
    AND(R3387&gt;=10000, R3387&lt;30000),"10,000 - 30,000",
    AND(R3387&gt;=30000, R3387&lt;60000),"30,000 - 60,000",
             (R3387&gt;60000),"&gt; 60,000"
)</f>
        <v>&gt; 60,000</v>
      </c>
    </row>
    <row r="3388" spans="18:19" x14ac:dyDescent="0.2">
      <c r="R3388">
        <v>209544</v>
      </c>
      <c r="S3388" t="str" cm="1">
        <f t="array" ref="S3388">_xlfn.IFS(
             (R3388&lt;10000),"&lt; 10,000",
    AND(R3388&gt;=10000, R3388&lt;30000),"10,000 - 30,000",
    AND(R3388&gt;=30000, R3388&lt;60000),"30,000 - 60,000",
             (R3388&gt;60000),"&gt; 60,000"
)</f>
        <v>&gt; 60,000</v>
      </c>
    </row>
    <row r="3389" spans="18:19" x14ac:dyDescent="0.2">
      <c r="R3389">
        <v>66401</v>
      </c>
      <c r="S3389" t="str" cm="1">
        <f t="array" ref="S3389">_xlfn.IFS(
             (R3389&lt;10000),"&lt; 10,000",
    AND(R3389&gt;=10000, R3389&lt;30000),"10,000 - 30,000",
    AND(R3389&gt;=30000, R3389&lt;60000),"30,000 - 60,000",
             (R3389&gt;60000),"&gt; 60,000"
)</f>
        <v>&gt; 60,000</v>
      </c>
    </row>
    <row r="3390" spans="18:19" x14ac:dyDescent="0.2">
      <c r="R3390">
        <v>285151</v>
      </c>
      <c r="S3390" t="str" cm="1">
        <f t="array" ref="S3390">_xlfn.IFS(
             (R3390&lt;10000),"&lt; 10,000",
    AND(R3390&gt;=10000, R3390&lt;30000),"10,000 - 30,000",
    AND(R3390&gt;=30000, R3390&lt;60000),"30,000 - 60,000",
             (R3390&gt;60000),"&gt; 60,000"
)</f>
        <v>&gt; 60,000</v>
      </c>
    </row>
    <row r="3391" spans="18:19" x14ac:dyDescent="0.2">
      <c r="R3391">
        <v>164408</v>
      </c>
      <c r="S3391" t="str" cm="1">
        <f t="array" ref="S3391">_xlfn.IFS(
             (R3391&lt;10000),"&lt; 10,000",
    AND(R3391&gt;=10000, R3391&lt;30000),"10,000 - 30,000",
    AND(R3391&gt;=30000, R3391&lt;60000),"30,000 - 60,000",
             (R3391&gt;60000),"&gt; 60,000"
)</f>
        <v>&gt; 60,000</v>
      </c>
    </row>
    <row r="3392" spans="18:19" x14ac:dyDescent="0.2">
      <c r="R3392">
        <v>276695</v>
      </c>
      <c r="S3392" t="str" cm="1">
        <f t="array" ref="S3392">_xlfn.IFS(
             (R3392&lt;10000),"&lt; 10,000",
    AND(R3392&gt;=10000, R3392&lt;30000),"10,000 - 30,000",
    AND(R3392&gt;=30000, R3392&lt;60000),"30,000 - 60,000",
             (R3392&gt;60000),"&gt; 60,000"
)</f>
        <v>&gt; 60,000</v>
      </c>
    </row>
    <row r="3393" spans="18:19" x14ac:dyDescent="0.2">
      <c r="R3393">
        <v>54011</v>
      </c>
      <c r="S3393" t="str" cm="1">
        <f t="array" ref="S3393">_xlfn.IFS(
             (R3393&lt;10000),"&lt; 10,000",
    AND(R3393&gt;=10000, R3393&lt;30000),"10,000 - 30,000",
    AND(R3393&gt;=30000, R3393&lt;60000),"30,000 - 60,000",
             (R3393&gt;60000),"&gt; 60,000"
)</f>
        <v>30,000 - 60,000</v>
      </c>
    </row>
    <row r="3394" spans="18:19" x14ac:dyDescent="0.2">
      <c r="R3394">
        <v>8303</v>
      </c>
      <c r="S3394" t="str" cm="1">
        <f t="array" ref="S3394">_xlfn.IFS(
             (R3394&lt;10000),"&lt; 10,000",
    AND(R3394&gt;=10000, R3394&lt;30000),"10,000 - 30,000",
    AND(R3394&gt;=30000, R3394&lt;60000),"30,000 - 60,000",
             (R3394&gt;60000),"&gt; 60,000"
)</f>
        <v>&lt; 10,000</v>
      </c>
    </row>
    <row r="3395" spans="18:19" x14ac:dyDescent="0.2">
      <c r="R3395">
        <v>185862</v>
      </c>
      <c r="S3395" t="str" cm="1">
        <f t="array" ref="S3395">_xlfn.IFS(
             (R3395&lt;10000),"&lt; 10,000",
    AND(R3395&gt;=10000, R3395&lt;30000),"10,000 - 30,000",
    AND(R3395&gt;=30000, R3395&lt;60000),"30,000 - 60,000",
             (R3395&gt;60000),"&gt; 60,000"
)</f>
        <v>&gt; 60,000</v>
      </c>
    </row>
    <row r="3396" spans="18:19" x14ac:dyDescent="0.2">
      <c r="R3396">
        <v>47786</v>
      </c>
      <c r="S3396" t="str" cm="1">
        <f t="array" ref="S3396">_xlfn.IFS(
             (R3396&lt;10000),"&lt; 10,000",
    AND(R3396&gt;=10000, R3396&lt;30000),"10,000 - 30,000",
    AND(R3396&gt;=30000, R3396&lt;60000),"30,000 - 60,000",
             (R3396&gt;60000),"&gt; 60,000"
)</f>
        <v>30,000 - 60,000</v>
      </c>
    </row>
    <row r="3397" spans="18:19" x14ac:dyDescent="0.2">
      <c r="R3397">
        <v>262571</v>
      </c>
      <c r="S3397" t="str" cm="1">
        <f t="array" ref="S3397">_xlfn.IFS(
             (R3397&lt;10000),"&lt; 10,000",
    AND(R3397&gt;=10000, R3397&lt;30000),"10,000 - 30,000",
    AND(R3397&gt;=30000, R3397&lt;60000),"30,000 - 60,000",
             (R3397&gt;60000),"&gt; 60,000"
)</f>
        <v>&gt; 60,000</v>
      </c>
    </row>
    <row r="3398" spans="18:19" x14ac:dyDescent="0.2">
      <c r="R3398">
        <v>146145</v>
      </c>
      <c r="S3398" t="str" cm="1">
        <f t="array" ref="S3398">_xlfn.IFS(
             (R3398&lt;10000),"&lt; 10,000",
    AND(R3398&gt;=10000, R3398&lt;30000),"10,000 - 30,000",
    AND(R3398&gt;=30000, R3398&lt;60000),"30,000 - 60,000",
             (R3398&gt;60000),"&gt; 60,000"
)</f>
        <v>&gt; 60,000</v>
      </c>
    </row>
    <row r="3399" spans="18:19" x14ac:dyDescent="0.2">
      <c r="R3399">
        <v>164351</v>
      </c>
      <c r="S3399" t="str" cm="1">
        <f t="array" ref="S3399">_xlfn.IFS(
             (R3399&lt;10000),"&lt; 10,000",
    AND(R3399&gt;=10000, R3399&lt;30000),"10,000 - 30,000",
    AND(R3399&gt;=30000, R3399&lt;60000),"30,000 - 60,000",
             (R3399&gt;60000),"&gt; 60,000"
)</f>
        <v>&gt; 60,000</v>
      </c>
    </row>
    <row r="3400" spans="18:19" x14ac:dyDescent="0.2">
      <c r="R3400">
        <v>218439</v>
      </c>
      <c r="S3400" t="str" cm="1">
        <f t="array" ref="S3400">_xlfn.IFS(
             (R3400&lt;10000),"&lt; 10,000",
    AND(R3400&gt;=10000, R3400&lt;30000),"10,000 - 30,000",
    AND(R3400&gt;=30000, R3400&lt;60000),"30,000 - 60,000",
             (R3400&gt;60000),"&gt; 60,000"
)</f>
        <v>&gt; 60,000</v>
      </c>
    </row>
    <row r="3401" spans="18:19" x14ac:dyDescent="0.2">
      <c r="R3401">
        <v>228021</v>
      </c>
      <c r="S3401" t="str" cm="1">
        <f t="array" ref="S3401">_xlfn.IFS(
             (R3401&lt;10000),"&lt; 10,000",
    AND(R3401&gt;=10000, R3401&lt;30000),"10,000 - 30,000",
    AND(R3401&gt;=30000, R3401&lt;60000),"30,000 - 60,000",
             (R3401&gt;60000),"&gt; 60,000"
)</f>
        <v>&gt; 60,000</v>
      </c>
    </row>
    <row r="3402" spans="18:19" x14ac:dyDescent="0.2">
      <c r="R3402">
        <v>113081</v>
      </c>
      <c r="S3402" t="str" cm="1">
        <f t="array" ref="S3402">_xlfn.IFS(
             (R3402&lt;10000),"&lt; 10,000",
    AND(R3402&gt;=10000, R3402&lt;30000),"10,000 - 30,000",
    AND(R3402&gt;=30000, R3402&lt;60000),"30,000 - 60,000",
             (R3402&gt;60000),"&gt; 60,000"
)</f>
        <v>&gt; 60,000</v>
      </c>
    </row>
    <row r="3403" spans="18:19" x14ac:dyDescent="0.2">
      <c r="R3403">
        <v>56504</v>
      </c>
      <c r="S3403" t="str" cm="1">
        <f t="array" ref="S3403">_xlfn.IFS(
             (R3403&lt;10000),"&lt; 10,000",
    AND(R3403&gt;=10000, R3403&lt;30000),"10,000 - 30,000",
    AND(R3403&gt;=30000, R3403&lt;60000),"30,000 - 60,000",
             (R3403&gt;60000),"&gt; 60,000"
)</f>
        <v>30,000 - 60,000</v>
      </c>
    </row>
    <row r="3404" spans="18:19" x14ac:dyDescent="0.2">
      <c r="R3404">
        <v>72901</v>
      </c>
      <c r="S3404" t="str" cm="1">
        <f t="array" ref="S3404">_xlfn.IFS(
             (R3404&lt;10000),"&lt; 10,000",
    AND(R3404&gt;=10000, R3404&lt;30000),"10,000 - 30,000",
    AND(R3404&gt;=30000, R3404&lt;60000),"30,000 - 60,000",
             (R3404&gt;60000),"&gt; 60,000"
)</f>
        <v>&gt; 60,000</v>
      </c>
    </row>
    <row r="3405" spans="18:19" x14ac:dyDescent="0.2">
      <c r="R3405">
        <v>290236</v>
      </c>
      <c r="S3405" t="str" cm="1">
        <f t="array" ref="S3405">_xlfn.IFS(
             (R3405&lt;10000),"&lt; 10,000",
    AND(R3405&gt;=10000, R3405&lt;30000),"10,000 - 30,000",
    AND(R3405&gt;=30000, R3405&lt;60000),"30,000 - 60,000",
             (R3405&gt;60000),"&gt; 60,000"
)</f>
        <v>&gt; 60,000</v>
      </c>
    </row>
    <row r="3406" spans="18:19" x14ac:dyDescent="0.2">
      <c r="R3406">
        <v>15630</v>
      </c>
      <c r="S3406" t="str" cm="1">
        <f t="array" ref="S3406">_xlfn.IFS(
             (R3406&lt;10000),"&lt; 10,000",
    AND(R3406&gt;=10000, R3406&lt;30000),"10,000 - 30,000",
    AND(R3406&gt;=30000, R3406&lt;60000),"30,000 - 60,000",
             (R3406&gt;60000),"&gt; 60,000"
)</f>
        <v>10,000 - 30,000</v>
      </c>
    </row>
    <row r="3407" spans="18:19" x14ac:dyDescent="0.2">
      <c r="R3407">
        <v>98175</v>
      </c>
      <c r="S3407" t="str" cm="1">
        <f t="array" ref="S3407">_xlfn.IFS(
             (R3407&lt;10000),"&lt; 10,000",
    AND(R3407&gt;=10000, R3407&lt;30000),"10,000 - 30,000",
    AND(R3407&gt;=30000, R3407&lt;60000),"30,000 - 60,000",
             (R3407&gt;60000),"&gt; 60,000"
)</f>
        <v>&gt; 60,000</v>
      </c>
    </row>
    <row r="3408" spans="18:19" x14ac:dyDescent="0.2">
      <c r="R3408">
        <v>252286</v>
      </c>
      <c r="S3408" t="str" cm="1">
        <f t="array" ref="S3408">_xlfn.IFS(
             (R3408&lt;10000),"&lt; 10,000",
    AND(R3408&gt;=10000, R3408&lt;30000),"10,000 - 30,000",
    AND(R3408&gt;=30000, R3408&lt;60000),"30,000 - 60,000",
             (R3408&gt;60000),"&gt; 60,000"
)</f>
        <v>&gt; 60,000</v>
      </c>
    </row>
    <row r="3409" spans="18:19" x14ac:dyDescent="0.2">
      <c r="R3409">
        <v>190931</v>
      </c>
      <c r="S3409" t="str" cm="1">
        <f t="array" ref="S3409">_xlfn.IFS(
             (R3409&lt;10000),"&lt; 10,000",
    AND(R3409&gt;=10000, R3409&lt;30000),"10,000 - 30,000",
    AND(R3409&gt;=30000, R3409&lt;60000),"30,000 - 60,000",
             (R3409&gt;60000),"&gt; 60,000"
)</f>
        <v>&gt; 60,000</v>
      </c>
    </row>
    <row r="3410" spans="18:19" x14ac:dyDescent="0.2">
      <c r="R3410">
        <v>165768</v>
      </c>
      <c r="S3410" t="str" cm="1">
        <f t="array" ref="S3410">_xlfn.IFS(
             (R3410&lt;10000),"&lt; 10,000",
    AND(R3410&gt;=10000, R3410&lt;30000),"10,000 - 30,000",
    AND(R3410&gt;=30000, R3410&lt;60000),"30,000 - 60,000",
             (R3410&gt;60000),"&gt; 60,000"
)</f>
        <v>&gt; 60,000</v>
      </c>
    </row>
    <row r="3411" spans="18:19" x14ac:dyDescent="0.2">
      <c r="R3411">
        <v>54274</v>
      </c>
      <c r="S3411" t="str" cm="1">
        <f t="array" ref="S3411">_xlfn.IFS(
             (R3411&lt;10000),"&lt; 10,000",
    AND(R3411&gt;=10000, R3411&lt;30000),"10,000 - 30,000",
    AND(R3411&gt;=30000, R3411&lt;60000),"30,000 - 60,000",
             (R3411&gt;60000),"&gt; 60,000"
)</f>
        <v>30,000 - 60,000</v>
      </c>
    </row>
    <row r="3412" spans="18:19" x14ac:dyDescent="0.2">
      <c r="R3412">
        <v>55577</v>
      </c>
      <c r="S3412" t="str" cm="1">
        <f t="array" ref="S3412">_xlfn.IFS(
             (R3412&lt;10000),"&lt; 10,000",
    AND(R3412&gt;=10000, R3412&lt;30000),"10,000 - 30,000",
    AND(R3412&gt;=30000, R3412&lt;60000),"30,000 - 60,000",
             (R3412&gt;60000),"&gt; 60,000"
)</f>
        <v>30,000 - 60,000</v>
      </c>
    </row>
    <row r="3413" spans="18:19" x14ac:dyDescent="0.2">
      <c r="R3413">
        <v>162443</v>
      </c>
      <c r="S3413" t="str" cm="1">
        <f t="array" ref="S3413">_xlfn.IFS(
             (R3413&lt;10000),"&lt; 10,000",
    AND(R3413&gt;=10000, R3413&lt;30000),"10,000 - 30,000",
    AND(R3413&gt;=30000, R3413&lt;60000),"30,000 - 60,000",
             (R3413&gt;60000),"&gt; 60,000"
)</f>
        <v>&gt; 60,000</v>
      </c>
    </row>
    <row r="3414" spans="18:19" x14ac:dyDescent="0.2">
      <c r="R3414">
        <v>192853</v>
      </c>
      <c r="S3414" t="str" cm="1">
        <f t="array" ref="S3414">_xlfn.IFS(
             (R3414&lt;10000),"&lt; 10,000",
    AND(R3414&gt;=10000, R3414&lt;30000),"10,000 - 30,000",
    AND(R3414&gt;=30000, R3414&lt;60000),"30,000 - 60,000",
             (R3414&gt;60000),"&gt; 60,000"
)</f>
        <v>&gt; 60,000</v>
      </c>
    </row>
    <row r="3415" spans="18:19" x14ac:dyDescent="0.2">
      <c r="R3415">
        <v>239707</v>
      </c>
      <c r="S3415" t="str" cm="1">
        <f t="array" ref="S3415">_xlfn.IFS(
             (R3415&lt;10000),"&lt; 10,000",
    AND(R3415&gt;=10000, R3415&lt;30000),"10,000 - 30,000",
    AND(R3415&gt;=30000, R3415&lt;60000),"30,000 - 60,000",
             (R3415&gt;60000),"&gt; 60,000"
)</f>
        <v>&gt; 60,000</v>
      </c>
    </row>
    <row r="3416" spans="18:19" x14ac:dyDescent="0.2">
      <c r="R3416">
        <v>154469</v>
      </c>
      <c r="S3416" t="str" cm="1">
        <f t="array" ref="S3416">_xlfn.IFS(
             (R3416&lt;10000),"&lt; 10,000",
    AND(R3416&gt;=10000, R3416&lt;30000),"10,000 - 30,000",
    AND(R3416&gt;=30000, R3416&lt;60000),"30,000 - 60,000",
             (R3416&gt;60000),"&gt; 60,000"
)</f>
        <v>&gt; 60,000</v>
      </c>
    </row>
    <row r="3417" spans="18:19" x14ac:dyDescent="0.2">
      <c r="R3417">
        <v>173956</v>
      </c>
      <c r="S3417" t="str" cm="1">
        <f t="array" ref="S3417">_xlfn.IFS(
             (R3417&lt;10000),"&lt; 10,000",
    AND(R3417&gt;=10000, R3417&lt;30000),"10,000 - 30,000",
    AND(R3417&gt;=30000, R3417&lt;60000),"30,000 - 60,000",
             (R3417&gt;60000),"&gt; 60,000"
)</f>
        <v>&gt; 60,000</v>
      </c>
    </row>
    <row r="3418" spans="18:19" x14ac:dyDescent="0.2">
      <c r="R3418">
        <v>141211</v>
      </c>
      <c r="S3418" t="str" cm="1">
        <f t="array" ref="S3418">_xlfn.IFS(
             (R3418&lt;10000),"&lt; 10,000",
    AND(R3418&gt;=10000, R3418&lt;30000),"10,000 - 30,000",
    AND(R3418&gt;=30000, R3418&lt;60000),"30,000 - 60,000",
             (R3418&gt;60000),"&gt; 60,000"
)</f>
        <v>&gt; 60,000</v>
      </c>
    </row>
    <row r="3419" spans="18:19" x14ac:dyDescent="0.2">
      <c r="R3419">
        <v>155905</v>
      </c>
      <c r="S3419" t="str" cm="1">
        <f t="array" ref="S3419">_xlfn.IFS(
             (R3419&lt;10000),"&lt; 10,000",
    AND(R3419&gt;=10000, R3419&lt;30000),"10,000 - 30,000",
    AND(R3419&gt;=30000, R3419&lt;60000),"30,000 - 60,000",
             (R3419&gt;60000),"&gt; 60,000"
)</f>
        <v>&gt; 60,000</v>
      </c>
    </row>
    <row r="3420" spans="18:19" x14ac:dyDescent="0.2">
      <c r="R3420">
        <v>134678</v>
      </c>
      <c r="S3420" t="str" cm="1">
        <f t="array" ref="S3420">_xlfn.IFS(
             (R3420&lt;10000),"&lt; 10,000",
    AND(R3420&gt;=10000, R3420&lt;30000),"10,000 - 30,000",
    AND(R3420&gt;=30000, R3420&lt;60000),"30,000 - 60,000",
             (R3420&gt;60000),"&gt; 60,000"
)</f>
        <v>&gt; 60,000</v>
      </c>
    </row>
    <row r="3421" spans="18:19" x14ac:dyDescent="0.2">
      <c r="R3421">
        <v>114354</v>
      </c>
      <c r="S3421" t="str" cm="1">
        <f t="array" ref="S3421">_xlfn.IFS(
             (R3421&lt;10000),"&lt; 10,000",
    AND(R3421&gt;=10000, R3421&lt;30000),"10,000 - 30,000",
    AND(R3421&gt;=30000, R3421&lt;60000),"30,000 - 60,000",
             (R3421&gt;60000),"&gt; 60,000"
)</f>
        <v>&gt; 60,000</v>
      </c>
    </row>
    <row r="3422" spans="18:19" x14ac:dyDescent="0.2">
      <c r="R3422">
        <v>207922</v>
      </c>
      <c r="S3422" t="str" cm="1">
        <f t="array" ref="S3422">_xlfn.IFS(
             (R3422&lt;10000),"&lt; 10,000",
    AND(R3422&gt;=10000, R3422&lt;30000),"10,000 - 30,000",
    AND(R3422&gt;=30000, R3422&lt;60000),"30,000 - 60,000",
             (R3422&gt;60000),"&gt; 60,000"
)</f>
        <v>&gt; 60,000</v>
      </c>
    </row>
    <row r="3423" spans="18:19" x14ac:dyDescent="0.2">
      <c r="R3423">
        <v>248197</v>
      </c>
      <c r="S3423" t="str" cm="1">
        <f t="array" ref="S3423">_xlfn.IFS(
             (R3423&lt;10000),"&lt; 10,000",
    AND(R3423&gt;=10000, R3423&lt;30000),"10,000 - 30,000",
    AND(R3423&gt;=30000, R3423&lt;60000),"30,000 - 60,000",
             (R3423&gt;60000),"&gt; 60,000"
)</f>
        <v>&gt; 60,000</v>
      </c>
    </row>
    <row r="3424" spans="18:19" x14ac:dyDescent="0.2">
      <c r="R3424">
        <v>184260</v>
      </c>
      <c r="S3424" t="str" cm="1">
        <f t="array" ref="S3424">_xlfn.IFS(
             (R3424&lt;10000),"&lt; 10,000",
    AND(R3424&gt;=10000, R3424&lt;30000),"10,000 - 30,000",
    AND(R3424&gt;=30000, R3424&lt;60000),"30,000 - 60,000",
             (R3424&gt;60000),"&gt; 60,000"
)</f>
        <v>&gt; 60,000</v>
      </c>
    </row>
    <row r="3425" spans="18:19" x14ac:dyDescent="0.2">
      <c r="R3425">
        <v>70221</v>
      </c>
      <c r="S3425" t="str" cm="1">
        <f t="array" ref="S3425">_xlfn.IFS(
             (R3425&lt;10000),"&lt; 10,000",
    AND(R3425&gt;=10000, R3425&lt;30000),"10,000 - 30,000",
    AND(R3425&gt;=30000, R3425&lt;60000),"30,000 - 60,000",
             (R3425&gt;60000),"&gt; 60,000"
)</f>
        <v>&gt; 60,000</v>
      </c>
    </row>
    <row r="3426" spans="18:19" x14ac:dyDescent="0.2">
      <c r="R3426">
        <v>244352</v>
      </c>
      <c r="S3426" t="str" cm="1">
        <f t="array" ref="S3426">_xlfn.IFS(
             (R3426&lt;10000),"&lt; 10,000",
    AND(R3426&gt;=10000, R3426&lt;30000),"10,000 - 30,000",
    AND(R3426&gt;=30000, R3426&lt;60000),"30,000 - 60,000",
             (R3426&gt;60000),"&gt; 60,000"
)</f>
        <v>&gt; 60,000</v>
      </c>
    </row>
    <row r="3427" spans="18:19" x14ac:dyDescent="0.2">
      <c r="R3427">
        <v>232959</v>
      </c>
      <c r="S3427" t="str" cm="1">
        <f t="array" ref="S3427">_xlfn.IFS(
             (R3427&lt;10000),"&lt; 10,000",
    AND(R3427&gt;=10000, R3427&lt;30000),"10,000 - 30,000",
    AND(R3427&gt;=30000, R3427&lt;60000),"30,000 - 60,000",
             (R3427&gt;60000),"&gt; 60,000"
)</f>
        <v>&gt; 60,000</v>
      </c>
    </row>
    <row r="3428" spans="18:19" x14ac:dyDescent="0.2">
      <c r="R3428">
        <v>39488</v>
      </c>
      <c r="S3428" t="str" cm="1">
        <f t="array" ref="S3428">_xlfn.IFS(
             (R3428&lt;10000),"&lt; 10,000",
    AND(R3428&gt;=10000, R3428&lt;30000),"10,000 - 30,000",
    AND(R3428&gt;=30000, R3428&lt;60000),"30,000 - 60,000",
             (R3428&gt;60000),"&gt; 60,000"
)</f>
        <v>30,000 - 60,000</v>
      </c>
    </row>
    <row r="3429" spans="18:19" x14ac:dyDescent="0.2">
      <c r="R3429">
        <v>105211</v>
      </c>
      <c r="S3429" t="str" cm="1">
        <f t="array" ref="S3429">_xlfn.IFS(
             (R3429&lt;10000),"&lt; 10,000",
    AND(R3429&gt;=10000, R3429&lt;30000),"10,000 - 30,000",
    AND(R3429&gt;=30000, R3429&lt;60000),"30,000 - 60,000",
             (R3429&gt;60000),"&gt; 60,000"
)</f>
        <v>&gt; 60,000</v>
      </c>
    </row>
    <row r="3430" spans="18:19" x14ac:dyDescent="0.2">
      <c r="R3430">
        <v>157819</v>
      </c>
      <c r="S3430" t="str" cm="1">
        <f t="array" ref="S3430">_xlfn.IFS(
             (R3430&lt;10000),"&lt; 10,000",
    AND(R3430&gt;=10000, R3430&lt;30000),"10,000 - 30,000",
    AND(R3430&gt;=30000, R3430&lt;60000),"30,000 - 60,000",
             (R3430&gt;60000),"&gt; 60,000"
)</f>
        <v>&gt; 60,000</v>
      </c>
    </row>
    <row r="3431" spans="18:19" x14ac:dyDescent="0.2">
      <c r="R3431">
        <v>186933</v>
      </c>
      <c r="S3431" t="str" cm="1">
        <f t="array" ref="S3431">_xlfn.IFS(
             (R3431&lt;10000),"&lt; 10,000",
    AND(R3431&gt;=10000, R3431&lt;30000),"10,000 - 30,000",
    AND(R3431&gt;=30000, R3431&lt;60000),"30,000 - 60,000",
             (R3431&gt;60000),"&gt; 60,000"
)</f>
        <v>&gt; 60,000</v>
      </c>
    </row>
    <row r="3432" spans="18:19" x14ac:dyDescent="0.2">
      <c r="R3432">
        <v>157233</v>
      </c>
      <c r="S3432" t="str" cm="1">
        <f t="array" ref="S3432">_xlfn.IFS(
             (R3432&lt;10000),"&lt; 10,000",
    AND(R3432&gt;=10000, R3432&lt;30000),"10,000 - 30,000",
    AND(R3432&gt;=30000, R3432&lt;60000),"30,000 - 60,000",
             (R3432&gt;60000),"&gt; 60,000"
)</f>
        <v>&gt; 60,000</v>
      </c>
    </row>
    <row r="3433" spans="18:19" x14ac:dyDescent="0.2">
      <c r="R3433">
        <v>87991</v>
      </c>
      <c r="S3433" t="str" cm="1">
        <f t="array" ref="S3433">_xlfn.IFS(
             (R3433&lt;10000),"&lt; 10,000",
    AND(R3433&gt;=10000, R3433&lt;30000),"10,000 - 30,000",
    AND(R3433&gt;=30000, R3433&lt;60000),"30,000 - 60,000",
             (R3433&gt;60000),"&gt; 60,000"
)</f>
        <v>&gt; 60,000</v>
      </c>
    </row>
    <row r="3434" spans="18:19" x14ac:dyDescent="0.2">
      <c r="R3434">
        <v>53225</v>
      </c>
      <c r="S3434" t="str" cm="1">
        <f t="array" ref="S3434">_xlfn.IFS(
             (R3434&lt;10000),"&lt; 10,000",
    AND(R3434&gt;=10000, R3434&lt;30000),"10,000 - 30,000",
    AND(R3434&gt;=30000, R3434&lt;60000),"30,000 - 60,000",
             (R3434&gt;60000),"&gt; 60,000"
)</f>
        <v>30,000 - 60,000</v>
      </c>
    </row>
    <row r="3435" spans="18:19" x14ac:dyDescent="0.2">
      <c r="R3435">
        <v>221990</v>
      </c>
      <c r="S3435" t="str" cm="1">
        <f t="array" ref="S3435">_xlfn.IFS(
             (R3435&lt;10000),"&lt; 10,000",
    AND(R3435&gt;=10000, R3435&lt;30000),"10,000 - 30,000",
    AND(R3435&gt;=30000, R3435&lt;60000),"30,000 - 60,000",
             (R3435&gt;60000),"&gt; 60,000"
)</f>
        <v>&gt; 60,000</v>
      </c>
    </row>
    <row r="3436" spans="18:19" x14ac:dyDescent="0.2">
      <c r="R3436">
        <v>136826</v>
      </c>
      <c r="S3436" t="str" cm="1">
        <f t="array" ref="S3436">_xlfn.IFS(
             (R3436&lt;10000),"&lt; 10,000",
    AND(R3436&gt;=10000, R3436&lt;30000),"10,000 - 30,000",
    AND(R3436&gt;=30000, R3436&lt;60000),"30,000 - 60,000",
             (R3436&gt;60000),"&gt; 60,000"
)</f>
        <v>&gt; 60,000</v>
      </c>
    </row>
    <row r="3437" spans="18:19" x14ac:dyDescent="0.2">
      <c r="R3437">
        <v>261385</v>
      </c>
      <c r="S3437" t="str" cm="1">
        <f t="array" ref="S3437">_xlfn.IFS(
             (R3437&lt;10000),"&lt; 10,000",
    AND(R3437&gt;=10000, R3437&lt;30000),"10,000 - 30,000",
    AND(R3437&gt;=30000, R3437&lt;60000),"30,000 - 60,000",
             (R3437&gt;60000),"&gt; 60,000"
)</f>
        <v>&gt; 60,000</v>
      </c>
    </row>
    <row r="3438" spans="18:19" x14ac:dyDescent="0.2">
      <c r="R3438">
        <v>242283</v>
      </c>
      <c r="S3438" t="str" cm="1">
        <f t="array" ref="S3438">_xlfn.IFS(
             (R3438&lt;10000),"&lt; 10,000",
    AND(R3438&gt;=10000, R3438&lt;30000),"10,000 - 30,000",
    AND(R3438&gt;=30000, R3438&lt;60000),"30,000 - 60,000",
             (R3438&gt;60000),"&gt; 60,000"
)</f>
        <v>&gt; 60,000</v>
      </c>
    </row>
    <row r="3439" spans="18:19" x14ac:dyDescent="0.2">
      <c r="R3439">
        <v>11556</v>
      </c>
      <c r="S3439" t="str" cm="1">
        <f t="array" ref="S3439">_xlfn.IFS(
             (R3439&lt;10000),"&lt; 10,000",
    AND(R3439&gt;=10000, R3439&lt;30000),"10,000 - 30,000",
    AND(R3439&gt;=30000, R3439&lt;60000),"30,000 - 60,000",
             (R3439&gt;60000),"&gt; 60,000"
)</f>
        <v>10,000 - 30,000</v>
      </c>
    </row>
    <row r="3440" spans="18:19" x14ac:dyDescent="0.2">
      <c r="R3440">
        <v>87773</v>
      </c>
      <c r="S3440" t="str" cm="1">
        <f t="array" ref="S3440">_xlfn.IFS(
             (R3440&lt;10000),"&lt; 10,000",
    AND(R3440&gt;=10000, R3440&lt;30000),"10,000 - 30,000",
    AND(R3440&gt;=30000, R3440&lt;60000),"30,000 - 60,000",
             (R3440&gt;60000),"&gt; 60,000"
)</f>
        <v>&gt; 60,000</v>
      </c>
    </row>
    <row r="3441" spans="18:19" x14ac:dyDescent="0.2">
      <c r="R3441">
        <v>264354</v>
      </c>
      <c r="S3441" t="str" cm="1">
        <f t="array" ref="S3441">_xlfn.IFS(
             (R3441&lt;10000),"&lt; 10,000",
    AND(R3441&gt;=10000, R3441&lt;30000),"10,000 - 30,000",
    AND(R3441&gt;=30000, R3441&lt;60000),"30,000 - 60,000",
             (R3441&gt;60000),"&gt; 60,000"
)</f>
        <v>&gt; 60,000</v>
      </c>
    </row>
    <row r="3442" spans="18:19" x14ac:dyDescent="0.2">
      <c r="R3442">
        <v>171032</v>
      </c>
      <c r="S3442" t="str" cm="1">
        <f t="array" ref="S3442">_xlfn.IFS(
             (R3442&lt;10000),"&lt; 10,000",
    AND(R3442&gt;=10000, R3442&lt;30000),"10,000 - 30,000",
    AND(R3442&gt;=30000, R3442&lt;60000),"30,000 - 60,000",
             (R3442&gt;60000),"&gt; 60,000"
)</f>
        <v>&gt; 60,000</v>
      </c>
    </row>
    <row r="3443" spans="18:19" x14ac:dyDescent="0.2">
      <c r="R3443">
        <v>109815</v>
      </c>
      <c r="S3443" t="str" cm="1">
        <f t="array" ref="S3443">_xlfn.IFS(
             (R3443&lt;10000),"&lt; 10,000",
    AND(R3443&gt;=10000, R3443&lt;30000),"10,000 - 30,000",
    AND(R3443&gt;=30000, R3443&lt;60000),"30,000 - 60,000",
             (R3443&gt;60000),"&gt; 60,000"
)</f>
        <v>&gt; 60,000</v>
      </c>
    </row>
    <row r="3444" spans="18:19" x14ac:dyDescent="0.2">
      <c r="R3444">
        <v>8659</v>
      </c>
      <c r="S3444" t="str" cm="1">
        <f t="array" ref="S3444">_xlfn.IFS(
             (R3444&lt;10000),"&lt; 10,000",
    AND(R3444&gt;=10000, R3444&lt;30000),"10,000 - 30,000",
    AND(R3444&gt;=30000, R3444&lt;60000),"30,000 - 60,000",
             (R3444&gt;60000),"&gt; 60,000"
)</f>
        <v>&lt; 10,000</v>
      </c>
    </row>
    <row r="3445" spans="18:19" x14ac:dyDescent="0.2">
      <c r="R3445">
        <v>261904</v>
      </c>
      <c r="S3445" t="str" cm="1">
        <f t="array" ref="S3445">_xlfn.IFS(
             (R3445&lt;10000),"&lt; 10,000",
    AND(R3445&gt;=10000, R3445&lt;30000),"10,000 - 30,000",
    AND(R3445&gt;=30000, R3445&lt;60000),"30,000 - 60,000",
             (R3445&gt;60000),"&gt; 60,000"
)</f>
        <v>&gt; 60,000</v>
      </c>
    </row>
    <row r="3446" spans="18:19" x14ac:dyDescent="0.2">
      <c r="R3446">
        <v>18262</v>
      </c>
      <c r="S3446" t="str" cm="1">
        <f t="array" ref="S3446">_xlfn.IFS(
             (R3446&lt;10000),"&lt; 10,000",
    AND(R3446&gt;=10000, R3446&lt;30000),"10,000 - 30,000",
    AND(R3446&gt;=30000, R3446&lt;60000),"30,000 - 60,000",
             (R3446&gt;60000),"&gt; 60,000"
)</f>
        <v>10,000 - 30,000</v>
      </c>
    </row>
    <row r="3447" spans="18:19" x14ac:dyDescent="0.2">
      <c r="R3447">
        <v>53414</v>
      </c>
      <c r="S3447" t="str" cm="1">
        <f t="array" ref="S3447">_xlfn.IFS(
             (R3447&lt;10000),"&lt; 10,000",
    AND(R3447&gt;=10000, R3447&lt;30000),"10,000 - 30,000",
    AND(R3447&gt;=30000, R3447&lt;60000),"30,000 - 60,000",
             (R3447&gt;60000),"&gt; 60,000"
)</f>
        <v>30,000 - 60,000</v>
      </c>
    </row>
    <row r="3448" spans="18:19" x14ac:dyDescent="0.2">
      <c r="R3448">
        <v>180769</v>
      </c>
      <c r="S3448" t="str" cm="1">
        <f t="array" ref="S3448">_xlfn.IFS(
             (R3448&lt;10000),"&lt; 10,000",
    AND(R3448&gt;=10000, R3448&lt;30000),"10,000 - 30,000",
    AND(R3448&gt;=30000, R3448&lt;60000),"30,000 - 60,000",
             (R3448&gt;60000),"&gt; 60,000"
)</f>
        <v>&gt; 60,000</v>
      </c>
    </row>
    <row r="3449" spans="18:19" x14ac:dyDescent="0.2">
      <c r="R3449">
        <v>81669</v>
      </c>
      <c r="S3449" t="str" cm="1">
        <f t="array" ref="S3449">_xlfn.IFS(
             (R3449&lt;10000),"&lt; 10,000",
    AND(R3449&gt;=10000, R3449&lt;30000),"10,000 - 30,000",
    AND(R3449&gt;=30000, R3449&lt;60000),"30,000 - 60,000",
             (R3449&gt;60000),"&gt; 60,000"
)</f>
        <v>&gt; 60,000</v>
      </c>
    </row>
    <row r="3450" spans="18:19" x14ac:dyDescent="0.2">
      <c r="R3450">
        <v>117777</v>
      </c>
      <c r="S3450" t="str" cm="1">
        <f t="array" ref="S3450">_xlfn.IFS(
             (R3450&lt;10000),"&lt; 10,000",
    AND(R3450&gt;=10000, R3450&lt;30000),"10,000 - 30,000",
    AND(R3450&gt;=30000, R3450&lt;60000),"30,000 - 60,000",
             (R3450&gt;60000),"&gt; 60,000"
)</f>
        <v>&gt; 60,000</v>
      </c>
    </row>
    <row r="3451" spans="18:19" x14ac:dyDescent="0.2">
      <c r="R3451">
        <v>171501</v>
      </c>
      <c r="S3451" t="str" cm="1">
        <f t="array" ref="S3451">_xlfn.IFS(
             (R3451&lt;10000),"&lt; 10,000",
    AND(R3451&gt;=10000, R3451&lt;30000),"10,000 - 30,000",
    AND(R3451&gt;=30000, R3451&lt;60000),"30,000 - 60,000",
             (R3451&gt;60000),"&gt; 60,000"
)</f>
        <v>&gt; 60,000</v>
      </c>
    </row>
    <row r="3452" spans="18:19" x14ac:dyDescent="0.2">
      <c r="R3452">
        <v>34107</v>
      </c>
      <c r="S3452" t="str" cm="1">
        <f t="array" ref="S3452">_xlfn.IFS(
             (R3452&lt;10000),"&lt; 10,000",
    AND(R3452&gt;=10000, R3452&lt;30000),"10,000 - 30,000",
    AND(R3452&gt;=30000, R3452&lt;60000),"30,000 - 60,000",
             (R3452&gt;60000),"&gt; 60,000"
)</f>
        <v>30,000 - 60,000</v>
      </c>
    </row>
    <row r="3453" spans="18:19" x14ac:dyDescent="0.2">
      <c r="R3453">
        <v>247962</v>
      </c>
      <c r="S3453" t="str" cm="1">
        <f t="array" ref="S3453">_xlfn.IFS(
             (R3453&lt;10000),"&lt; 10,000",
    AND(R3453&gt;=10000, R3453&lt;30000),"10,000 - 30,000",
    AND(R3453&gt;=30000, R3453&lt;60000),"30,000 - 60,000",
             (R3453&gt;60000),"&gt; 60,000"
)</f>
        <v>&gt; 60,000</v>
      </c>
    </row>
    <row r="3454" spans="18:19" x14ac:dyDescent="0.2">
      <c r="R3454">
        <v>39048</v>
      </c>
      <c r="S3454" t="str" cm="1">
        <f t="array" ref="S3454">_xlfn.IFS(
             (R3454&lt;10000),"&lt; 10,000",
    AND(R3454&gt;=10000, R3454&lt;30000),"10,000 - 30,000",
    AND(R3454&gt;=30000, R3454&lt;60000),"30,000 - 60,000",
             (R3454&gt;60000),"&gt; 60,000"
)</f>
        <v>30,000 - 60,000</v>
      </c>
    </row>
    <row r="3455" spans="18:19" x14ac:dyDescent="0.2">
      <c r="R3455">
        <v>278143</v>
      </c>
      <c r="S3455" t="str" cm="1">
        <f t="array" ref="S3455">_xlfn.IFS(
             (R3455&lt;10000),"&lt; 10,000",
    AND(R3455&gt;=10000, R3455&lt;30000),"10,000 - 30,000",
    AND(R3455&gt;=30000, R3455&lt;60000),"30,000 - 60,000",
             (R3455&gt;60000),"&gt; 60,000"
)</f>
        <v>&gt; 60,000</v>
      </c>
    </row>
    <row r="3456" spans="18:19" x14ac:dyDescent="0.2">
      <c r="R3456">
        <v>215199</v>
      </c>
      <c r="S3456" t="str" cm="1">
        <f t="array" ref="S3456">_xlfn.IFS(
             (R3456&lt;10000),"&lt; 10,000",
    AND(R3456&gt;=10000, R3456&lt;30000),"10,000 - 30,000",
    AND(R3456&gt;=30000, R3456&lt;60000),"30,000 - 60,000",
             (R3456&gt;60000),"&gt; 60,000"
)</f>
        <v>&gt; 60,000</v>
      </c>
    </row>
    <row r="3457" spans="18:19" x14ac:dyDescent="0.2">
      <c r="R3457">
        <v>82111</v>
      </c>
      <c r="S3457" t="str" cm="1">
        <f t="array" ref="S3457">_xlfn.IFS(
             (R3457&lt;10000),"&lt; 10,000",
    AND(R3457&gt;=10000, R3457&lt;30000),"10,000 - 30,000",
    AND(R3457&gt;=30000, R3457&lt;60000),"30,000 - 60,000",
             (R3457&gt;60000),"&gt; 60,000"
)</f>
        <v>&gt; 60,000</v>
      </c>
    </row>
    <row r="3458" spans="18:19" x14ac:dyDescent="0.2">
      <c r="R3458">
        <v>185290</v>
      </c>
      <c r="S3458" t="str" cm="1">
        <f t="array" ref="S3458">_xlfn.IFS(
             (R3458&lt;10000),"&lt; 10,000",
    AND(R3458&gt;=10000, R3458&lt;30000),"10,000 - 30,000",
    AND(R3458&gt;=30000, R3458&lt;60000),"30,000 - 60,000",
             (R3458&gt;60000),"&gt; 60,000"
)</f>
        <v>&gt; 60,000</v>
      </c>
    </row>
    <row r="3459" spans="18:19" x14ac:dyDescent="0.2">
      <c r="R3459">
        <v>154339</v>
      </c>
      <c r="S3459" t="str" cm="1">
        <f t="array" ref="S3459">_xlfn.IFS(
             (R3459&lt;10000),"&lt; 10,000",
    AND(R3459&gt;=10000, R3459&lt;30000),"10,000 - 30,000",
    AND(R3459&gt;=30000, R3459&lt;60000),"30,000 - 60,000",
             (R3459&gt;60000),"&gt; 60,000"
)</f>
        <v>&gt; 60,000</v>
      </c>
    </row>
    <row r="3460" spans="18:19" x14ac:dyDescent="0.2">
      <c r="R3460">
        <v>280332</v>
      </c>
      <c r="S3460" t="str" cm="1">
        <f t="array" ref="S3460">_xlfn.IFS(
             (R3460&lt;10000),"&lt; 10,000",
    AND(R3460&gt;=10000, R3460&lt;30000),"10,000 - 30,000",
    AND(R3460&gt;=30000, R3460&lt;60000),"30,000 - 60,000",
             (R3460&gt;60000),"&gt; 60,000"
)</f>
        <v>&gt; 60,000</v>
      </c>
    </row>
    <row r="3461" spans="18:19" x14ac:dyDescent="0.2">
      <c r="R3461">
        <v>21969</v>
      </c>
      <c r="S3461" t="str" cm="1">
        <f t="array" ref="S3461">_xlfn.IFS(
             (R3461&lt;10000),"&lt; 10,000",
    AND(R3461&gt;=10000, R3461&lt;30000),"10,000 - 30,000",
    AND(R3461&gt;=30000, R3461&lt;60000),"30,000 - 60,000",
             (R3461&gt;60000),"&gt; 60,000"
)</f>
        <v>10,000 - 30,000</v>
      </c>
    </row>
    <row r="3462" spans="18:19" x14ac:dyDescent="0.2">
      <c r="R3462">
        <v>266854</v>
      </c>
      <c r="S3462" t="str" cm="1">
        <f t="array" ref="S3462">_xlfn.IFS(
             (R3462&lt;10000),"&lt; 10,000",
    AND(R3462&gt;=10000, R3462&lt;30000),"10,000 - 30,000",
    AND(R3462&gt;=30000, R3462&lt;60000),"30,000 - 60,000",
             (R3462&gt;60000),"&gt; 60,000"
)</f>
        <v>&gt; 60,000</v>
      </c>
    </row>
    <row r="3463" spans="18:19" x14ac:dyDescent="0.2">
      <c r="R3463">
        <v>166661</v>
      </c>
      <c r="S3463" t="str" cm="1">
        <f t="array" ref="S3463">_xlfn.IFS(
             (R3463&lt;10000),"&lt; 10,000",
    AND(R3463&gt;=10000, R3463&lt;30000),"10,000 - 30,000",
    AND(R3463&gt;=30000, R3463&lt;60000),"30,000 - 60,000",
             (R3463&gt;60000),"&gt; 60,000"
)</f>
        <v>&gt; 60,000</v>
      </c>
    </row>
    <row r="3464" spans="18:19" x14ac:dyDescent="0.2">
      <c r="R3464">
        <v>162133</v>
      </c>
      <c r="S3464" t="str" cm="1">
        <f t="array" ref="S3464">_xlfn.IFS(
             (R3464&lt;10000),"&lt; 10,000",
    AND(R3464&gt;=10000, R3464&lt;30000),"10,000 - 30,000",
    AND(R3464&gt;=30000, R3464&lt;60000),"30,000 - 60,000",
             (R3464&gt;60000),"&gt; 60,000"
)</f>
        <v>&gt; 60,000</v>
      </c>
    </row>
    <row r="3465" spans="18:19" x14ac:dyDescent="0.2">
      <c r="R3465">
        <v>34818</v>
      </c>
      <c r="S3465" t="str" cm="1">
        <f t="array" ref="S3465">_xlfn.IFS(
             (R3465&lt;10000),"&lt; 10,000",
    AND(R3465&gt;=10000, R3465&lt;30000),"10,000 - 30,000",
    AND(R3465&gt;=30000, R3465&lt;60000),"30,000 - 60,000",
             (R3465&gt;60000),"&gt; 60,000"
)</f>
        <v>30,000 - 60,000</v>
      </c>
    </row>
    <row r="3466" spans="18:19" x14ac:dyDescent="0.2">
      <c r="R3466">
        <v>35696</v>
      </c>
      <c r="S3466" t="str" cm="1">
        <f t="array" ref="S3466">_xlfn.IFS(
             (R3466&lt;10000),"&lt; 10,000",
    AND(R3466&gt;=10000, R3466&lt;30000),"10,000 - 30,000",
    AND(R3466&gt;=30000, R3466&lt;60000),"30,000 - 60,000",
             (R3466&gt;60000),"&gt; 60,000"
)</f>
        <v>30,000 - 60,000</v>
      </c>
    </row>
    <row r="3467" spans="18:19" x14ac:dyDescent="0.2">
      <c r="R3467">
        <v>239847</v>
      </c>
      <c r="S3467" t="str" cm="1">
        <f t="array" ref="S3467">_xlfn.IFS(
             (R3467&lt;10000),"&lt; 10,000",
    AND(R3467&gt;=10000, R3467&lt;30000),"10,000 - 30,000",
    AND(R3467&gt;=30000, R3467&lt;60000),"30,000 - 60,000",
             (R3467&gt;60000),"&gt; 60,000"
)</f>
        <v>&gt; 60,000</v>
      </c>
    </row>
    <row r="3468" spans="18:19" x14ac:dyDescent="0.2">
      <c r="R3468">
        <v>282746</v>
      </c>
      <c r="S3468" t="str" cm="1">
        <f t="array" ref="S3468">_xlfn.IFS(
             (R3468&lt;10000),"&lt; 10,000",
    AND(R3468&gt;=10000, R3468&lt;30000),"10,000 - 30,000",
    AND(R3468&gt;=30000, R3468&lt;60000),"30,000 - 60,000",
             (R3468&gt;60000),"&gt; 60,000"
)</f>
        <v>&gt; 60,000</v>
      </c>
    </row>
    <row r="3469" spans="18:19" x14ac:dyDescent="0.2">
      <c r="R3469">
        <v>269660</v>
      </c>
      <c r="S3469" t="str" cm="1">
        <f t="array" ref="S3469">_xlfn.IFS(
             (R3469&lt;10000),"&lt; 10,000",
    AND(R3469&gt;=10000, R3469&lt;30000),"10,000 - 30,000",
    AND(R3469&gt;=30000, R3469&lt;60000),"30,000 - 60,000",
             (R3469&gt;60000),"&gt; 60,000"
)</f>
        <v>&gt; 60,000</v>
      </c>
    </row>
    <row r="3470" spans="18:19" x14ac:dyDescent="0.2">
      <c r="R3470">
        <v>5223</v>
      </c>
      <c r="S3470" t="str" cm="1">
        <f t="array" ref="S3470">_xlfn.IFS(
             (R3470&lt;10000),"&lt; 10,000",
    AND(R3470&gt;=10000, R3470&lt;30000),"10,000 - 30,000",
    AND(R3470&gt;=30000, R3470&lt;60000),"30,000 - 60,000",
             (R3470&gt;60000),"&gt; 60,000"
)</f>
        <v>&lt; 10,000</v>
      </c>
    </row>
    <row r="3471" spans="18:19" x14ac:dyDescent="0.2">
      <c r="R3471">
        <v>147905</v>
      </c>
      <c r="S3471" t="str" cm="1">
        <f t="array" ref="S3471">_xlfn.IFS(
             (R3471&lt;10000),"&lt; 10,000",
    AND(R3471&gt;=10000, R3471&lt;30000),"10,000 - 30,000",
    AND(R3471&gt;=30000, R3471&lt;60000),"30,000 - 60,000",
             (R3471&gt;60000),"&gt; 60,000"
)</f>
        <v>&gt; 60,000</v>
      </c>
    </row>
    <row r="3472" spans="18:19" x14ac:dyDescent="0.2">
      <c r="R3472">
        <v>130629</v>
      </c>
      <c r="S3472" t="str" cm="1">
        <f t="array" ref="S3472">_xlfn.IFS(
             (R3472&lt;10000),"&lt; 10,000",
    AND(R3472&gt;=10000, R3472&lt;30000),"10,000 - 30,000",
    AND(R3472&gt;=30000, R3472&lt;60000),"30,000 - 60,000",
             (R3472&gt;60000),"&gt; 60,000"
)</f>
        <v>&gt; 60,000</v>
      </c>
    </row>
    <row r="3473" spans="18:19" x14ac:dyDescent="0.2">
      <c r="R3473">
        <v>294306</v>
      </c>
      <c r="S3473" t="str" cm="1">
        <f t="array" ref="S3473">_xlfn.IFS(
             (R3473&lt;10000),"&lt; 10,000",
    AND(R3473&gt;=10000, R3473&lt;30000),"10,000 - 30,000",
    AND(R3473&gt;=30000, R3473&lt;60000),"30,000 - 60,000",
             (R3473&gt;60000),"&gt; 60,000"
)</f>
        <v>&gt; 60,000</v>
      </c>
    </row>
    <row r="3474" spans="18:19" x14ac:dyDescent="0.2">
      <c r="R3474">
        <v>292450</v>
      </c>
      <c r="S3474" t="str" cm="1">
        <f t="array" ref="S3474">_xlfn.IFS(
             (R3474&lt;10000),"&lt; 10,000",
    AND(R3474&gt;=10000, R3474&lt;30000),"10,000 - 30,000",
    AND(R3474&gt;=30000, R3474&lt;60000),"30,000 - 60,000",
             (R3474&gt;60000),"&gt; 60,000"
)</f>
        <v>&gt; 60,000</v>
      </c>
    </row>
    <row r="3475" spans="18:19" x14ac:dyDescent="0.2">
      <c r="R3475">
        <v>163252</v>
      </c>
      <c r="S3475" t="str" cm="1">
        <f t="array" ref="S3475">_xlfn.IFS(
             (R3475&lt;10000),"&lt; 10,000",
    AND(R3475&gt;=10000, R3475&lt;30000),"10,000 - 30,000",
    AND(R3475&gt;=30000, R3475&lt;60000),"30,000 - 60,000",
             (R3475&gt;60000),"&gt; 60,000"
)</f>
        <v>&gt; 60,000</v>
      </c>
    </row>
    <row r="3476" spans="18:19" x14ac:dyDescent="0.2">
      <c r="R3476">
        <v>12118</v>
      </c>
      <c r="S3476" t="str" cm="1">
        <f t="array" ref="S3476">_xlfn.IFS(
             (R3476&lt;10000),"&lt; 10,000",
    AND(R3476&gt;=10000, R3476&lt;30000),"10,000 - 30,000",
    AND(R3476&gt;=30000, R3476&lt;60000),"30,000 - 60,000",
             (R3476&gt;60000),"&gt; 60,000"
)</f>
        <v>10,000 - 30,000</v>
      </c>
    </row>
    <row r="3477" spans="18:19" x14ac:dyDescent="0.2">
      <c r="R3477">
        <v>26905</v>
      </c>
      <c r="S3477" t="str" cm="1">
        <f t="array" ref="S3477">_xlfn.IFS(
             (R3477&lt;10000),"&lt; 10,000",
    AND(R3477&gt;=10000, R3477&lt;30000),"10,000 - 30,000",
    AND(R3477&gt;=30000, R3477&lt;60000),"30,000 - 60,000",
             (R3477&gt;60000),"&gt; 60,000"
)</f>
        <v>10,000 - 30,000</v>
      </c>
    </row>
    <row r="3478" spans="18:19" x14ac:dyDescent="0.2">
      <c r="R3478">
        <v>187116</v>
      </c>
      <c r="S3478" t="str" cm="1">
        <f t="array" ref="S3478">_xlfn.IFS(
             (R3478&lt;10000),"&lt; 10,000",
    AND(R3478&gt;=10000, R3478&lt;30000),"10,000 - 30,000",
    AND(R3478&gt;=30000, R3478&lt;60000),"30,000 - 60,000",
             (R3478&gt;60000),"&gt; 60,000"
)</f>
        <v>&gt; 60,000</v>
      </c>
    </row>
    <row r="3479" spans="18:19" x14ac:dyDescent="0.2">
      <c r="R3479">
        <v>51446</v>
      </c>
      <c r="S3479" t="str" cm="1">
        <f t="array" ref="S3479">_xlfn.IFS(
             (R3479&lt;10000),"&lt; 10,000",
    AND(R3479&gt;=10000, R3479&lt;30000),"10,000 - 30,000",
    AND(R3479&gt;=30000, R3479&lt;60000),"30,000 - 60,000",
             (R3479&gt;60000),"&gt; 60,000"
)</f>
        <v>30,000 - 60,000</v>
      </c>
    </row>
    <row r="3480" spans="18:19" x14ac:dyDescent="0.2">
      <c r="R3480">
        <v>217855</v>
      </c>
      <c r="S3480" t="str" cm="1">
        <f t="array" ref="S3480">_xlfn.IFS(
             (R3480&lt;10000),"&lt; 10,000",
    AND(R3480&gt;=10000, R3480&lt;30000),"10,000 - 30,000",
    AND(R3480&gt;=30000, R3480&lt;60000),"30,000 - 60,000",
             (R3480&gt;60000),"&gt; 60,000"
)</f>
        <v>&gt; 60,000</v>
      </c>
    </row>
    <row r="3481" spans="18:19" x14ac:dyDescent="0.2">
      <c r="R3481">
        <v>248632</v>
      </c>
      <c r="S3481" t="str" cm="1">
        <f t="array" ref="S3481">_xlfn.IFS(
             (R3481&lt;10000),"&lt; 10,000",
    AND(R3481&gt;=10000, R3481&lt;30000),"10,000 - 30,000",
    AND(R3481&gt;=30000, R3481&lt;60000),"30,000 - 60,000",
             (R3481&gt;60000),"&gt; 60,000"
)</f>
        <v>&gt; 60,000</v>
      </c>
    </row>
    <row r="3482" spans="18:19" x14ac:dyDescent="0.2">
      <c r="R3482">
        <v>270465</v>
      </c>
      <c r="S3482" t="str" cm="1">
        <f t="array" ref="S3482">_xlfn.IFS(
             (R3482&lt;10000),"&lt; 10,000",
    AND(R3482&gt;=10000, R3482&lt;30000),"10,000 - 30,000",
    AND(R3482&gt;=30000, R3482&lt;60000),"30,000 - 60,000",
             (R3482&gt;60000),"&gt; 60,000"
)</f>
        <v>&gt; 60,000</v>
      </c>
    </row>
    <row r="3483" spans="18:19" x14ac:dyDescent="0.2">
      <c r="R3483">
        <v>149334</v>
      </c>
      <c r="S3483" t="str" cm="1">
        <f t="array" ref="S3483">_xlfn.IFS(
             (R3483&lt;10000),"&lt; 10,000",
    AND(R3483&gt;=10000, R3483&lt;30000),"10,000 - 30,000",
    AND(R3483&gt;=30000, R3483&lt;60000),"30,000 - 60,000",
             (R3483&gt;60000),"&gt; 60,000"
)</f>
        <v>&gt; 60,000</v>
      </c>
    </row>
    <row r="3484" spans="18:19" x14ac:dyDescent="0.2">
      <c r="R3484">
        <v>239063</v>
      </c>
      <c r="S3484" t="str" cm="1">
        <f t="array" ref="S3484">_xlfn.IFS(
             (R3484&lt;10000),"&lt; 10,000",
    AND(R3484&gt;=10000, R3484&lt;30000),"10,000 - 30,000",
    AND(R3484&gt;=30000, R3484&lt;60000),"30,000 - 60,000",
             (R3484&gt;60000),"&gt; 60,000"
)</f>
        <v>&gt; 60,000</v>
      </c>
    </row>
    <row r="3485" spans="18:19" x14ac:dyDescent="0.2">
      <c r="R3485">
        <v>29539</v>
      </c>
      <c r="S3485" t="str" cm="1">
        <f t="array" ref="S3485">_xlfn.IFS(
             (R3485&lt;10000),"&lt; 10,000",
    AND(R3485&gt;=10000, R3485&lt;30000),"10,000 - 30,000",
    AND(R3485&gt;=30000, R3485&lt;60000),"30,000 - 60,000",
             (R3485&gt;60000),"&gt; 60,000"
)</f>
        <v>10,000 - 30,000</v>
      </c>
    </row>
    <row r="3486" spans="18:19" x14ac:dyDescent="0.2">
      <c r="R3486">
        <v>49036</v>
      </c>
      <c r="S3486" t="str" cm="1">
        <f t="array" ref="S3486">_xlfn.IFS(
             (R3486&lt;10000),"&lt; 10,000",
    AND(R3486&gt;=10000, R3486&lt;30000),"10,000 - 30,000",
    AND(R3486&gt;=30000, R3486&lt;60000),"30,000 - 60,000",
             (R3486&gt;60000),"&gt; 60,000"
)</f>
        <v>30,000 - 60,000</v>
      </c>
    </row>
    <row r="3487" spans="18:19" x14ac:dyDescent="0.2">
      <c r="R3487">
        <v>257224</v>
      </c>
      <c r="S3487" t="str" cm="1">
        <f t="array" ref="S3487">_xlfn.IFS(
             (R3487&lt;10000),"&lt; 10,000",
    AND(R3487&gt;=10000, R3487&lt;30000),"10,000 - 30,000",
    AND(R3487&gt;=30000, R3487&lt;60000),"30,000 - 60,000",
             (R3487&gt;60000),"&gt; 60,000"
)</f>
        <v>&gt; 60,000</v>
      </c>
    </row>
    <row r="3488" spans="18:19" x14ac:dyDescent="0.2">
      <c r="R3488">
        <v>48461</v>
      </c>
      <c r="S3488" t="str" cm="1">
        <f t="array" ref="S3488">_xlfn.IFS(
             (R3488&lt;10000),"&lt; 10,000",
    AND(R3488&gt;=10000, R3488&lt;30000),"10,000 - 30,000",
    AND(R3488&gt;=30000, R3488&lt;60000),"30,000 - 60,000",
             (R3488&gt;60000),"&gt; 60,000"
)</f>
        <v>30,000 - 60,000</v>
      </c>
    </row>
    <row r="3489" spans="18:19" x14ac:dyDescent="0.2">
      <c r="R3489">
        <v>80843</v>
      </c>
      <c r="S3489" t="str" cm="1">
        <f t="array" ref="S3489">_xlfn.IFS(
             (R3489&lt;10000),"&lt; 10,000",
    AND(R3489&gt;=10000, R3489&lt;30000),"10,000 - 30,000",
    AND(R3489&gt;=30000, R3489&lt;60000),"30,000 - 60,000",
             (R3489&gt;60000),"&gt; 60,000"
)</f>
        <v>&gt; 60,000</v>
      </c>
    </row>
    <row r="3490" spans="18:19" x14ac:dyDescent="0.2">
      <c r="R3490">
        <v>50336</v>
      </c>
      <c r="S3490" t="str" cm="1">
        <f t="array" ref="S3490">_xlfn.IFS(
             (R3490&lt;10000),"&lt; 10,000",
    AND(R3490&gt;=10000, R3490&lt;30000),"10,000 - 30,000",
    AND(R3490&gt;=30000, R3490&lt;60000),"30,000 - 60,000",
             (R3490&gt;60000),"&gt; 60,000"
)</f>
        <v>30,000 - 60,000</v>
      </c>
    </row>
    <row r="3491" spans="18:19" x14ac:dyDescent="0.2">
      <c r="R3491">
        <v>209811</v>
      </c>
      <c r="S3491" t="str" cm="1">
        <f t="array" ref="S3491">_xlfn.IFS(
             (R3491&lt;10000),"&lt; 10,000",
    AND(R3491&gt;=10000, R3491&lt;30000),"10,000 - 30,000",
    AND(R3491&gt;=30000, R3491&lt;60000),"30,000 - 60,000",
             (R3491&gt;60000),"&gt; 60,000"
)</f>
        <v>&gt; 60,000</v>
      </c>
    </row>
    <row r="3492" spans="18:19" x14ac:dyDescent="0.2">
      <c r="R3492">
        <v>182285</v>
      </c>
      <c r="S3492" t="str" cm="1">
        <f t="array" ref="S3492">_xlfn.IFS(
             (R3492&lt;10000),"&lt; 10,000",
    AND(R3492&gt;=10000, R3492&lt;30000),"10,000 - 30,000",
    AND(R3492&gt;=30000, R3492&lt;60000),"30,000 - 60,000",
             (R3492&gt;60000),"&gt; 60,000"
)</f>
        <v>&gt; 60,000</v>
      </c>
    </row>
    <row r="3493" spans="18:19" x14ac:dyDescent="0.2">
      <c r="R3493">
        <v>138076</v>
      </c>
      <c r="S3493" t="str" cm="1">
        <f t="array" ref="S3493">_xlfn.IFS(
             (R3493&lt;10000),"&lt; 10,000",
    AND(R3493&gt;=10000, R3493&lt;30000),"10,000 - 30,000",
    AND(R3493&gt;=30000, R3493&lt;60000),"30,000 - 60,000",
             (R3493&gt;60000),"&gt; 60,000"
)</f>
        <v>&gt; 60,000</v>
      </c>
    </row>
    <row r="3494" spans="18:19" x14ac:dyDescent="0.2">
      <c r="R3494">
        <v>95342</v>
      </c>
      <c r="S3494" t="str" cm="1">
        <f t="array" ref="S3494">_xlfn.IFS(
             (R3494&lt;10000),"&lt; 10,000",
    AND(R3494&gt;=10000, R3494&lt;30000),"10,000 - 30,000",
    AND(R3494&gt;=30000, R3494&lt;60000),"30,000 - 60,000",
             (R3494&gt;60000),"&gt; 60,000"
)</f>
        <v>&gt; 60,000</v>
      </c>
    </row>
    <row r="3495" spans="18:19" x14ac:dyDescent="0.2">
      <c r="R3495">
        <v>242596</v>
      </c>
      <c r="S3495" t="str" cm="1">
        <f t="array" ref="S3495">_xlfn.IFS(
             (R3495&lt;10000),"&lt; 10,000",
    AND(R3495&gt;=10000, R3495&lt;30000),"10,000 - 30,000",
    AND(R3495&gt;=30000, R3495&lt;60000),"30,000 - 60,000",
             (R3495&gt;60000),"&gt; 60,000"
)</f>
        <v>&gt; 60,000</v>
      </c>
    </row>
    <row r="3496" spans="18:19" x14ac:dyDescent="0.2">
      <c r="R3496">
        <v>265336</v>
      </c>
      <c r="S3496" t="str" cm="1">
        <f t="array" ref="S3496">_xlfn.IFS(
             (R3496&lt;10000),"&lt; 10,000",
    AND(R3496&gt;=10000, R3496&lt;30000),"10,000 - 30,000",
    AND(R3496&gt;=30000, R3496&lt;60000),"30,000 - 60,000",
             (R3496&gt;60000),"&gt; 60,000"
)</f>
        <v>&gt; 60,000</v>
      </c>
    </row>
    <row r="3497" spans="18:19" x14ac:dyDescent="0.2">
      <c r="R3497">
        <v>98755</v>
      </c>
      <c r="S3497" t="str" cm="1">
        <f t="array" ref="S3497">_xlfn.IFS(
             (R3497&lt;10000),"&lt; 10,000",
    AND(R3497&gt;=10000, R3497&lt;30000),"10,000 - 30,000",
    AND(R3497&gt;=30000, R3497&lt;60000),"30,000 - 60,000",
             (R3497&gt;60000),"&gt; 60,000"
)</f>
        <v>&gt; 60,000</v>
      </c>
    </row>
    <row r="3498" spans="18:19" x14ac:dyDescent="0.2">
      <c r="R3498">
        <v>198322</v>
      </c>
      <c r="S3498" t="str" cm="1">
        <f t="array" ref="S3498">_xlfn.IFS(
             (R3498&lt;10000),"&lt; 10,000",
    AND(R3498&gt;=10000, R3498&lt;30000),"10,000 - 30,000",
    AND(R3498&gt;=30000, R3498&lt;60000),"30,000 - 60,000",
             (R3498&gt;60000),"&gt; 60,000"
)</f>
        <v>&gt; 60,000</v>
      </c>
    </row>
    <row r="3499" spans="18:19" x14ac:dyDescent="0.2">
      <c r="R3499">
        <v>276613</v>
      </c>
      <c r="S3499" t="str" cm="1">
        <f t="array" ref="S3499">_xlfn.IFS(
             (R3499&lt;10000),"&lt; 10,000",
    AND(R3499&gt;=10000, R3499&lt;30000),"10,000 - 30,000",
    AND(R3499&gt;=30000, R3499&lt;60000),"30,000 - 60,000",
             (R3499&gt;60000),"&gt; 60,000"
)</f>
        <v>&gt; 60,000</v>
      </c>
    </row>
    <row r="3500" spans="18:19" x14ac:dyDescent="0.2">
      <c r="R3500">
        <v>293378</v>
      </c>
      <c r="S3500" t="str" cm="1">
        <f t="array" ref="S3500">_xlfn.IFS(
             (R3500&lt;10000),"&lt; 10,000",
    AND(R3500&gt;=10000, R3500&lt;30000),"10,000 - 30,000",
    AND(R3500&gt;=30000, R3500&lt;60000),"30,000 - 60,000",
             (R3500&gt;60000),"&gt; 60,000"
)</f>
        <v>&gt; 60,000</v>
      </c>
    </row>
    <row r="3501" spans="18:19" x14ac:dyDescent="0.2">
      <c r="R3501">
        <v>19610</v>
      </c>
      <c r="S3501" t="str" cm="1">
        <f t="array" ref="S3501">_xlfn.IFS(
             (R3501&lt;10000),"&lt; 10,000",
    AND(R3501&gt;=10000, R3501&lt;30000),"10,000 - 30,000",
    AND(R3501&gt;=30000, R3501&lt;60000),"30,000 - 60,000",
             (R3501&gt;60000),"&gt; 60,000"
)</f>
        <v>10,000 - 30,000</v>
      </c>
    </row>
    <row r="3502" spans="18:19" x14ac:dyDescent="0.2">
      <c r="R3502">
        <v>171498</v>
      </c>
      <c r="S3502" t="str" cm="1">
        <f t="array" ref="S3502">_xlfn.IFS(
             (R3502&lt;10000),"&lt; 10,000",
    AND(R3502&gt;=10000, R3502&lt;30000),"10,000 - 30,000",
    AND(R3502&gt;=30000, R3502&lt;60000),"30,000 - 60,000",
             (R3502&gt;60000),"&gt; 60,000"
)</f>
        <v>&gt; 60,000</v>
      </c>
    </row>
    <row r="3503" spans="18:19" x14ac:dyDescent="0.2">
      <c r="R3503">
        <v>177568</v>
      </c>
      <c r="S3503" t="str" cm="1">
        <f t="array" ref="S3503">_xlfn.IFS(
             (R3503&lt;10000),"&lt; 10,000",
    AND(R3503&gt;=10000, R3503&lt;30000),"10,000 - 30,000",
    AND(R3503&gt;=30000, R3503&lt;60000),"30,000 - 60,000",
             (R3503&gt;60000),"&gt; 60,000"
)</f>
        <v>&gt; 60,000</v>
      </c>
    </row>
    <row r="3504" spans="18:19" x14ac:dyDescent="0.2">
      <c r="R3504">
        <v>105259</v>
      </c>
      <c r="S3504" t="str" cm="1">
        <f t="array" ref="S3504">_xlfn.IFS(
             (R3504&lt;10000),"&lt; 10,000",
    AND(R3504&gt;=10000, R3504&lt;30000),"10,000 - 30,000",
    AND(R3504&gt;=30000, R3504&lt;60000),"30,000 - 60,000",
             (R3504&gt;60000),"&gt; 60,000"
)</f>
        <v>&gt; 60,000</v>
      </c>
    </row>
    <row r="3505" spans="18:19" x14ac:dyDescent="0.2">
      <c r="R3505">
        <v>92151</v>
      </c>
      <c r="S3505" t="str" cm="1">
        <f t="array" ref="S3505">_xlfn.IFS(
             (R3505&lt;10000),"&lt; 10,000",
    AND(R3505&gt;=10000, R3505&lt;30000),"10,000 - 30,000",
    AND(R3505&gt;=30000, R3505&lt;60000),"30,000 - 60,000",
             (R3505&gt;60000),"&gt; 60,000"
)</f>
        <v>&gt; 60,000</v>
      </c>
    </row>
    <row r="3506" spans="18:19" x14ac:dyDescent="0.2">
      <c r="R3506">
        <v>172463</v>
      </c>
      <c r="S3506" t="str" cm="1">
        <f t="array" ref="S3506">_xlfn.IFS(
             (R3506&lt;10000),"&lt; 10,000",
    AND(R3506&gt;=10000, R3506&lt;30000),"10,000 - 30,000",
    AND(R3506&gt;=30000, R3506&lt;60000),"30,000 - 60,000",
             (R3506&gt;60000),"&gt; 60,000"
)</f>
        <v>&gt; 60,000</v>
      </c>
    </row>
    <row r="3507" spans="18:19" x14ac:dyDescent="0.2">
      <c r="R3507">
        <v>20578</v>
      </c>
      <c r="S3507" t="str" cm="1">
        <f t="array" ref="S3507">_xlfn.IFS(
             (R3507&lt;10000),"&lt; 10,000",
    AND(R3507&gt;=10000, R3507&lt;30000),"10,000 - 30,000",
    AND(R3507&gt;=30000, R3507&lt;60000),"30,000 - 60,000",
             (R3507&gt;60000),"&gt; 60,000"
)</f>
        <v>10,000 - 30,000</v>
      </c>
    </row>
    <row r="3508" spans="18:19" x14ac:dyDescent="0.2">
      <c r="R3508">
        <v>135809</v>
      </c>
      <c r="S3508" t="str" cm="1">
        <f t="array" ref="S3508">_xlfn.IFS(
             (R3508&lt;10000),"&lt; 10,000",
    AND(R3508&gt;=10000, R3508&lt;30000),"10,000 - 30,000",
    AND(R3508&gt;=30000, R3508&lt;60000),"30,000 - 60,000",
             (R3508&gt;60000),"&gt; 60,000"
)</f>
        <v>&gt; 60,000</v>
      </c>
    </row>
    <row r="3509" spans="18:19" x14ac:dyDescent="0.2">
      <c r="R3509">
        <v>85043</v>
      </c>
      <c r="S3509" t="str" cm="1">
        <f t="array" ref="S3509">_xlfn.IFS(
             (R3509&lt;10000),"&lt; 10,000",
    AND(R3509&gt;=10000, R3509&lt;30000),"10,000 - 30,000",
    AND(R3509&gt;=30000, R3509&lt;60000),"30,000 - 60,000",
             (R3509&gt;60000),"&gt; 60,000"
)</f>
        <v>&gt; 60,000</v>
      </c>
    </row>
    <row r="3510" spans="18:19" x14ac:dyDescent="0.2">
      <c r="R3510">
        <v>25657</v>
      </c>
      <c r="S3510" t="str" cm="1">
        <f t="array" ref="S3510">_xlfn.IFS(
             (R3510&lt;10000),"&lt; 10,000",
    AND(R3510&gt;=10000, R3510&lt;30000),"10,000 - 30,000",
    AND(R3510&gt;=30000, R3510&lt;60000),"30,000 - 60,000",
             (R3510&gt;60000),"&gt; 60,000"
)</f>
        <v>10,000 - 30,000</v>
      </c>
    </row>
    <row r="3511" spans="18:19" x14ac:dyDescent="0.2">
      <c r="R3511">
        <v>14979</v>
      </c>
      <c r="S3511" t="str" cm="1">
        <f t="array" ref="S3511">_xlfn.IFS(
             (R3511&lt;10000),"&lt; 10,000",
    AND(R3511&gt;=10000, R3511&lt;30000),"10,000 - 30,000",
    AND(R3511&gt;=30000, R3511&lt;60000),"30,000 - 60,000",
             (R3511&gt;60000),"&gt; 60,000"
)</f>
        <v>10,000 - 30,000</v>
      </c>
    </row>
    <row r="3512" spans="18:19" x14ac:dyDescent="0.2">
      <c r="R3512">
        <v>4500</v>
      </c>
      <c r="S3512" t="str" cm="1">
        <f t="array" ref="S3512">_xlfn.IFS(
             (R3512&lt;10000),"&lt; 10,000",
    AND(R3512&gt;=10000, R3512&lt;30000),"10,000 - 30,000",
    AND(R3512&gt;=30000, R3512&lt;60000),"30,000 - 60,000",
             (R3512&gt;60000),"&gt; 60,000"
)</f>
        <v>&lt; 10,000</v>
      </c>
    </row>
    <row r="3513" spans="18:19" x14ac:dyDescent="0.2">
      <c r="R3513">
        <v>161997</v>
      </c>
      <c r="S3513" t="str" cm="1">
        <f t="array" ref="S3513">_xlfn.IFS(
             (R3513&lt;10000),"&lt; 10,000",
    AND(R3513&gt;=10000, R3513&lt;30000),"10,000 - 30,000",
    AND(R3513&gt;=30000, R3513&lt;60000),"30,000 - 60,000",
             (R3513&gt;60000),"&gt; 60,000"
)</f>
        <v>&gt; 60,000</v>
      </c>
    </row>
    <row r="3514" spans="18:19" x14ac:dyDescent="0.2">
      <c r="R3514">
        <v>14572</v>
      </c>
      <c r="S3514" t="str" cm="1">
        <f t="array" ref="S3514">_xlfn.IFS(
             (R3514&lt;10000),"&lt; 10,000",
    AND(R3514&gt;=10000, R3514&lt;30000),"10,000 - 30,000",
    AND(R3514&gt;=30000, R3514&lt;60000),"30,000 - 60,000",
             (R3514&gt;60000),"&gt; 60,000"
)</f>
        <v>10,000 - 30,000</v>
      </c>
    </row>
    <row r="3515" spans="18:19" x14ac:dyDescent="0.2">
      <c r="R3515">
        <v>176070</v>
      </c>
      <c r="S3515" t="str" cm="1">
        <f t="array" ref="S3515">_xlfn.IFS(
             (R3515&lt;10000),"&lt; 10,000",
    AND(R3515&gt;=10000, R3515&lt;30000),"10,000 - 30,000",
    AND(R3515&gt;=30000, R3515&lt;60000),"30,000 - 60,000",
             (R3515&gt;60000),"&gt; 60,000"
)</f>
        <v>&gt; 60,000</v>
      </c>
    </row>
    <row r="3516" spans="18:19" x14ac:dyDescent="0.2">
      <c r="R3516">
        <v>180708</v>
      </c>
      <c r="S3516" t="str" cm="1">
        <f t="array" ref="S3516">_xlfn.IFS(
             (R3516&lt;10000),"&lt; 10,000",
    AND(R3516&gt;=10000, R3516&lt;30000),"10,000 - 30,000",
    AND(R3516&gt;=30000, R3516&lt;60000),"30,000 - 60,000",
             (R3516&gt;60000),"&gt; 60,000"
)</f>
        <v>&gt; 60,000</v>
      </c>
    </row>
    <row r="3517" spans="18:19" x14ac:dyDescent="0.2">
      <c r="R3517">
        <v>252928</v>
      </c>
      <c r="S3517" t="str" cm="1">
        <f t="array" ref="S3517">_xlfn.IFS(
             (R3517&lt;10000),"&lt; 10,000",
    AND(R3517&gt;=10000, R3517&lt;30000),"10,000 - 30,000",
    AND(R3517&gt;=30000, R3517&lt;60000),"30,000 - 60,000",
             (R3517&gt;60000),"&gt; 60,000"
)</f>
        <v>&gt; 60,000</v>
      </c>
    </row>
    <row r="3518" spans="18:19" x14ac:dyDescent="0.2">
      <c r="R3518">
        <v>206945</v>
      </c>
      <c r="S3518" t="str" cm="1">
        <f t="array" ref="S3518">_xlfn.IFS(
             (R3518&lt;10000),"&lt; 10,000",
    AND(R3518&gt;=10000, R3518&lt;30000),"10,000 - 30,000",
    AND(R3518&gt;=30000, R3518&lt;60000),"30,000 - 60,000",
             (R3518&gt;60000),"&gt; 60,000"
)</f>
        <v>&gt; 60,000</v>
      </c>
    </row>
    <row r="3519" spans="18:19" x14ac:dyDescent="0.2">
      <c r="R3519">
        <v>196015</v>
      </c>
      <c r="S3519" t="str" cm="1">
        <f t="array" ref="S3519">_xlfn.IFS(
             (R3519&lt;10000),"&lt; 10,000",
    AND(R3519&gt;=10000, R3519&lt;30000),"10,000 - 30,000",
    AND(R3519&gt;=30000, R3519&lt;60000),"30,000 - 60,000",
             (R3519&gt;60000),"&gt; 60,000"
)</f>
        <v>&gt; 60,000</v>
      </c>
    </row>
    <row r="3520" spans="18:19" x14ac:dyDescent="0.2">
      <c r="R3520">
        <v>175025</v>
      </c>
      <c r="S3520" t="str" cm="1">
        <f t="array" ref="S3520">_xlfn.IFS(
             (R3520&lt;10000),"&lt; 10,000",
    AND(R3520&gt;=10000, R3520&lt;30000),"10,000 - 30,000",
    AND(R3520&gt;=30000, R3520&lt;60000),"30,000 - 60,000",
             (R3520&gt;60000),"&gt; 60,000"
)</f>
        <v>&gt; 60,000</v>
      </c>
    </row>
    <row r="3521" spans="18:19" x14ac:dyDescent="0.2">
      <c r="R3521">
        <v>34710</v>
      </c>
      <c r="S3521" t="str" cm="1">
        <f t="array" ref="S3521">_xlfn.IFS(
             (R3521&lt;10000),"&lt; 10,000",
    AND(R3521&gt;=10000, R3521&lt;30000),"10,000 - 30,000",
    AND(R3521&gt;=30000, R3521&lt;60000),"30,000 - 60,000",
             (R3521&gt;60000),"&gt; 60,000"
)</f>
        <v>30,000 - 60,000</v>
      </c>
    </row>
    <row r="3522" spans="18:19" x14ac:dyDescent="0.2">
      <c r="R3522">
        <v>100575</v>
      </c>
      <c r="S3522" t="str" cm="1">
        <f t="array" ref="S3522">_xlfn.IFS(
             (R3522&lt;10000),"&lt; 10,000",
    AND(R3522&gt;=10000, R3522&lt;30000),"10,000 - 30,000",
    AND(R3522&gt;=30000, R3522&lt;60000),"30,000 - 60,000",
             (R3522&gt;60000),"&gt; 60,000"
)</f>
        <v>&gt; 60,000</v>
      </c>
    </row>
    <row r="3523" spans="18:19" x14ac:dyDescent="0.2">
      <c r="R3523">
        <v>206044</v>
      </c>
      <c r="S3523" t="str" cm="1">
        <f t="array" ref="S3523">_xlfn.IFS(
             (R3523&lt;10000),"&lt; 10,000",
    AND(R3523&gt;=10000, R3523&lt;30000),"10,000 - 30,000",
    AND(R3523&gt;=30000, R3523&lt;60000),"30,000 - 60,000",
             (R3523&gt;60000),"&gt; 60,000"
)</f>
        <v>&gt; 60,000</v>
      </c>
    </row>
    <row r="3524" spans="18:19" x14ac:dyDescent="0.2">
      <c r="R3524">
        <v>261129</v>
      </c>
      <c r="S3524" t="str" cm="1">
        <f t="array" ref="S3524">_xlfn.IFS(
             (R3524&lt;10000),"&lt; 10,000",
    AND(R3524&gt;=10000, R3524&lt;30000),"10,000 - 30,000",
    AND(R3524&gt;=30000, R3524&lt;60000),"30,000 - 60,000",
             (R3524&gt;60000),"&gt; 60,000"
)</f>
        <v>&gt; 60,000</v>
      </c>
    </row>
    <row r="3525" spans="18:19" x14ac:dyDescent="0.2">
      <c r="R3525">
        <v>107912</v>
      </c>
      <c r="S3525" t="str" cm="1">
        <f t="array" ref="S3525">_xlfn.IFS(
             (R3525&lt;10000),"&lt; 10,000",
    AND(R3525&gt;=10000, R3525&lt;30000),"10,000 - 30,000",
    AND(R3525&gt;=30000, R3525&lt;60000),"30,000 - 60,000",
             (R3525&gt;60000),"&gt; 60,000"
)</f>
        <v>&gt; 60,000</v>
      </c>
    </row>
    <row r="3526" spans="18:19" x14ac:dyDescent="0.2">
      <c r="R3526">
        <v>226208</v>
      </c>
      <c r="S3526" t="str" cm="1">
        <f t="array" ref="S3526">_xlfn.IFS(
             (R3526&lt;10000),"&lt; 10,000",
    AND(R3526&gt;=10000, R3526&lt;30000),"10,000 - 30,000",
    AND(R3526&gt;=30000, R3526&lt;60000),"30,000 - 60,000",
             (R3526&gt;60000),"&gt; 60,000"
)</f>
        <v>&gt; 60,000</v>
      </c>
    </row>
    <row r="3527" spans="18:19" x14ac:dyDescent="0.2">
      <c r="R3527">
        <v>270726</v>
      </c>
      <c r="S3527" t="str" cm="1">
        <f t="array" ref="S3527">_xlfn.IFS(
             (R3527&lt;10000),"&lt; 10,000",
    AND(R3527&gt;=10000, R3527&lt;30000),"10,000 - 30,000",
    AND(R3527&gt;=30000, R3527&lt;60000),"30,000 - 60,000",
             (R3527&gt;60000),"&gt; 60,000"
)</f>
        <v>&gt; 60,000</v>
      </c>
    </row>
    <row r="3528" spans="18:19" x14ac:dyDescent="0.2">
      <c r="R3528">
        <v>63899</v>
      </c>
      <c r="S3528" t="str" cm="1">
        <f t="array" ref="S3528">_xlfn.IFS(
             (R3528&lt;10000),"&lt; 10,000",
    AND(R3528&gt;=10000, R3528&lt;30000),"10,000 - 30,000",
    AND(R3528&gt;=30000, R3528&lt;60000),"30,000 - 60,000",
             (R3528&gt;60000),"&gt; 60,000"
)</f>
        <v>&gt; 60,000</v>
      </c>
    </row>
    <row r="3529" spans="18:19" x14ac:dyDescent="0.2">
      <c r="R3529">
        <v>224812</v>
      </c>
      <c r="S3529" t="str" cm="1">
        <f t="array" ref="S3529">_xlfn.IFS(
             (R3529&lt;10000),"&lt; 10,000",
    AND(R3529&gt;=10000, R3529&lt;30000),"10,000 - 30,000",
    AND(R3529&gt;=30000, R3529&lt;60000),"30,000 - 60,000",
             (R3529&gt;60000),"&gt; 60,000"
)</f>
        <v>&gt; 60,000</v>
      </c>
    </row>
    <row r="3530" spans="18:19" x14ac:dyDescent="0.2">
      <c r="R3530">
        <v>227233</v>
      </c>
      <c r="S3530" t="str" cm="1">
        <f t="array" ref="S3530">_xlfn.IFS(
             (R3530&lt;10000),"&lt; 10,000",
    AND(R3530&gt;=10000, R3530&lt;30000),"10,000 - 30,000",
    AND(R3530&gt;=30000, R3530&lt;60000),"30,000 - 60,000",
             (R3530&gt;60000),"&gt; 60,000"
)</f>
        <v>&gt; 60,000</v>
      </c>
    </row>
    <row r="3531" spans="18:19" x14ac:dyDescent="0.2">
      <c r="R3531">
        <v>181545</v>
      </c>
      <c r="S3531" t="str" cm="1">
        <f t="array" ref="S3531">_xlfn.IFS(
             (R3531&lt;10000),"&lt; 10,000",
    AND(R3531&gt;=10000, R3531&lt;30000),"10,000 - 30,000",
    AND(R3531&gt;=30000, R3531&lt;60000),"30,000 - 60,000",
             (R3531&gt;60000),"&gt; 60,000"
)</f>
        <v>&gt; 60,000</v>
      </c>
    </row>
    <row r="3532" spans="18:19" x14ac:dyDescent="0.2">
      <c r="R3532">
        <v>193757</v>
      </c>
      <c r="S3532" t="str" cm="1">
        <f t="array" ref="S3532">_xlfn.IFS(
             (R3532&lt;10000),"&lt; 10,000",
    AND(R3532&gt;=10000, R3532&lt;30000),"10,000 - 30,000",
    AND(R3532&gt;=30000, R3532&lt;60000),"30,000 - 60,000",
             (R3532&gt;60000),"&gt; 60,000"
)</f>
        <v>&gt; 60,000</v>
      </c>
    </row>
    <row r="3533" spans="18:19" x14ac:dyDescent="0.2">
      <c r="R3533">
        <v>127691</v>
      </c>
      <c r="S3533" t="str" cm="1">
        <f t="array" ref="S3533">_xlfn.IFS(
             (R3533&lt;10000),"&lt; 10,000",
    AND(R3533&gt;=10000, R3533&lt;30000),"10,000 - 30,000",
    AND(R3533&gt;=30000, R3533&lt;60000),"30,000 - 60,000",
             (R3533&gt;60000),"&gt; 60,000"
)</f>
        <v>&gt; 60,000</v>
      </c>
    </row>
    <row r="3534" spans="18:19" x14ac:dyDescent="0.2">
      <c r="R3534">
        <v>37270</v>
      </c>
      <c r="S3534" t="str" cm="1">
        <f t="array" ref="S3534">_xlfn.IFS(
             (R3534&lt;10000),"&lt; 10,000",
    AND(R3534&gt;=10000, R3534&lt;30000),"10,000 - 30,000",
    AND(R3534&gt;=30000, R3534&lt;60000),"30,000 - 60,000",
             (R3534&gt;60000),"&gt; 60,000"
)</f>
        <v>30,000 - 60,000</v>
      </c>
    </row>
    <row r="3535" spans="18:19" x14ac:dyDescent="0.2">
      <c r="R3535">
        <v>168366</v>
      </c>
      <c r="S3535" t="str" cm="1">
        <f t="array" ref="S3535">_xlfn.IFS(
             (R3535&lt;10000),"&lt; 10,000",
    AND(R3535&gt;=10000, R3535&lt;30000),"10,000 - 30,000",
    AND(R3535&gt;=30000, R3535&lt;60000),"30,000 - 60,000",
             (R3535&gt;60000),"&gt; 60,000"
)</f>
        <v>&gt; 60,000</v>
      </c>
    </row>
    <row r="3536" spans="18:19" x14ac:dyDescent="0.2">
      <c r="R3536">
        <v>176279</v>
      </c>
      <c r="S3536" t="str" cm="1">
        <f t="array" ref="S3536">_xlfn.IFS(
             (R3536&lt;10000),"&lt; 10,000",
    AND(R3536&gt;=10000, R3536&lt;30000),"10,000 - 30,000",
    AND(R3536&gt;=30000, R3536&lt;60000),"30,000 - 60,000",
             (R3536&gt;60000),"&gt; 60,000"
)</f>
        <v>&gt; 60,000</v>
      </c>
    </row>
    <row r="3537" spans="18:19" x14ac:dyDescent="0.2">
      <c r="R3537">
        <v>243977</v>
      </c>
      <c r="S3537" t="str" cm="1">
        <f t="array" ref="S3537">_xlfn.IFS(
             (R3537&lt;10000),"&lt; 10,000",
    AND(R3537&gt;=10000, R3537&lt;30000),"10,000 - 30,000",
    AND(R3537&gt;=30000, R3537&lt;60000),"30,000 - 60,000",
             (R3537&gt;60000),"&gt; 60,000"
)</f>
        <v>&gt; 60,000</v>
      </c>
    </row>
    <row r="3538" spans="18:19" x14ac:dyDescent="0.2">
      <c r="R3538">
        <v>203906</v>
      </c>
      <c r="S3538" t="str" cm="1">
        <f t="array" ref="S3538">_xlfn.IFS(
             (R3538&lt;10000),"&lt; 10,000",
    AND(R3538&gt;=10000, R3538&lt;30000),"10,000 - 30,000",
    AND(R3538&gt;=30000, R3538&lt;60000),"30,000 - 60,000",
             (R3538&gt;60000),"&gt; 60,000"
)</f>
        <v>&gt; 60,000</v>
      </c>
    </row>
    <row r="3539" spans="18:19" x14ac:dyDescent="0.2">
      <c r="R3539">
        <v>43395</v>
      </c>
      <c r="S3539" t="str" cm="1">
        <f t="array" ref="S3539">_xlfn.IFS(
             (R3539&lt;10000),"&lt; 10,000",
    AND(R3539&gt;=10000, R3539&lt;30000),"10,000 - 30,000",
    AND(R3539&gt;=30000, R3539&lt;60000),"30,000 - 60,000",
             (R3539&gt;60000),"&gt; 60,000"
)</f>
        <v>30,000 - 60,000</v>
      </c>
    </row>
    <row r="3540" spans="18:19" x14ac:dyDescent="0.2">
      <c r="R3540">
        <v>144144</v>
      </c>
      <c r="S3540" t="str" cm="1">
        <f t="array" ref="S3540">_xlfn.IFS(
             (R3540&lt;10000),"&lt; 10,000",
    AND(R3540&gt;=10000, R3540&lt;30000),"10,000 - 30,000",
    AND(R3540&gt;=30000, R3540&lt;60000),"30,000 - 60,000",
             (R3540&gt;60000),"&gt; 60,000"
)</f>
        <v>&gt; 60,000</v>
      </c>
    </row>
    <row r="3541" spans="18:19" x14ac:dyDescent="0.2">
      <c r="R3541">
        <v>188701</v>
      </c>
      <c r="S3541" t="str" cm="1">
        <f t="array" ref="S3541">_xlfn.IFS(
             (R3541&lt;10000),"&lt; 10,000",
    AND(R3541&gt;=10000, R3541&lt;30000),"10,000 - 30,000",
    AND(R3541&gt;=30000, R3541&lt;60000),"30,000 - 60,000",
             (R3541&gt;60000),"&gt; 60,000"
)</f>
        <v>&gt; 60,000</v>
      </c>
    </row>
    <row r="3542" spans="18:19" x14ac:dyDescent="0.2">
      <c r="R3542">
        <v>222344</v>
      </c>
      <c r="S3542" t="str" cm="1">
        <f t="array" ref="S3542">_xlfn.IFS(
             (R3542&lt;10000),"&lt; 10,000",
    AND(R3542&gt;=10000, R3542&lt;30000),"10,000 - 30,000",
    AND(R3542&gt;=30000, R3542&lt;60000),"30,000 - 60,000",
             (R3542&gt;60000),"&gt; 60,000"
)</f>
        <v>&gt; 60,000</v>
      </c>
    </row>
    <row r="3543" spans="18:19" x14ac:dyDescent="0.2">
      <c r="R3543">
        <v>135482</v>
      </c>
      <c r="S3543" t="str" cm="1">
        <f t="array" ref="S3543">_xlfn.IFS(
             (R3543&lt;10000),"&lt; 10,000",
    AND(R3543&gt;=10000, R3543&lt;30000),"10,000 - 30,000",
    AND(R3543&gt;=30000, R3543&lt;60000),"30,000 - 60,000",
             (R3543&gt;60000),"&gt; 60,000"
)</f>
        <v>&gt; 60,000</v>
      </c>
    </row>
    <row r="3544" spans="18:19" x14ac:dyDescent="0.2">
      <c r="R3544">
        <v>9651</v>
      </c>
      <c r="S3544" t="str" cm="1">
        <f t="array" ref="S3544">_xlfn.IFS(
             (R3544&lt;10000),"&lt; 10,000",
    AND(R3544&gt;=10000, R3544&lt;30000),"10,000 - 30,000",
    AND(R3544&gt;=30000, R3544&lt;60000),"30,000 - 60,000",
             (R3544&gt;60000),"&gt; 60,000"
)</f>
        <v>&lt; 10,000</v>
      </c>
    </row>
    <row r="3545" spans="18:19" x14ac:dyDescent="0.2">
      <c r="R3545">
        <v>29573</v>
      </c>
      <c r="S3545" t="str" cm="1">
        <f t="array" ref="S3545">_xlfn.IFS(
             (R3545&lt;10000),"&lt; 10,000",
    AND(R3545&gt;=10000, R3545&lt;30000),"10,000 - 30,000",
    AND(R3545&gt;=30000, R3545&lt;60000),"30,000 - 60,000",
             (R3545&gt;60000),"&gt; 60,000"
)</f>
        <v>10,000 - 30,000</v>
      </c>
    </row>
    <row r="3546" spans="18:19" x14ac:dyDescent="0.2">
      <c r="R3546">
        <v>208515</v>
      </c>
      <c r="S3546" t="str" cm="1">
        <f t="array" ref="S3546">_xlfn.IFS(
             (R3546&lt;10000),"&lt; 10,000",
    AND(R3546&gt;=10000, R3546&lt;30000),"10,000 - 30,000",
    AND(R3546&gt;=30000, R3546&lt;60000),"30,000 - 60,000",
             (R3546&gt;60000),"&gt; 60,000"
)</f>
        <v>&gt; 60,000</v>
      </c>
    </row>
    <row r="3547" spans="18:19" x14ac:dyDescent="0.2">
      <c r="R3547">
        <v>153032</v>
      </c>
      <c r="S3547" t="str" cm="1">
        <f t="array" ref="S3547">_xlfn.IFS(
             (R3547&lt;10000),"&lt; 10,000",
    AND(R3547&gt;=10000, R3547&lt;30000),"10,000 - 30,000",
    AND(R3547&gt;=30000, R3547&lt;60000),"30,000 - 60,000",
             (R3547&gt;60000),"&gt; 60,000"
)</f>
        <v>&gt; 60,000</v>
      </c>
    </row>
    <row r="3548" spans="18:19" x14ac:dyDescent="0.2">
      <c r="R3548">
        <v>88109</v>
      </c>
      <c r="S3548" t="str" cm="1">
        <f t="array" ref="S3548">_xlfn.IFS(
             (R3548&lt;10000),"&lt; 10,000",
    AND(R3548&gt;=10000, R3548&lt;30000),"10,000 - 30,000",
    AND(R3548&gt;=30000, R3548&lt;60000),"30,000 - 60,000",
             (R3548&gt;60000),"&gt; 60,000"
)</f>
        <v>&gt; 60,000</v>
      </c>
    </row>
    <row r="3549" spans="18:19" x14ac:dyDescent="0.2">
      <c r="R3549">
        <v>140758</v>
      </c>
      <c r="S3549" t="str" cm="1">
        <f t="array" ref="S3549">_xlfn.IFS(
             (R3549&lt;10000),"&lt; 10,000",
    AND(R3549&gt;=10000, R3549&lt;30000),"10,000 - 30,000",
    AND(R3549&gt;=30000, R3549&lt;60000),"30,000 - 60,000",
             (R3549&gt;60000),"&gt; 60,000"
)</f>
        <v>&gt; 60,000</v>
      </c>
    </row>
    <row r="3550" spans="18:19" x14ac:dyDescent="0.2">
      <c r="R3550">
        <v>160517</v>
      </c>
      <c r="S3550" t="str" cm="1">
        <f t="array" ref="S3550">_xlfn.IFS(
             (R3550&lt;10000),"&lt; 10,000",
    AND(R3550&gt;=10000, R3550&lt;30000),"10,000 - 30,000",
    AND(R3550&gt;=30000, R3550&lt;60000),"30,000 - 60,000",
             (R3550&gt;60000),"&gt; 60,000"
)</f>
        <v>&gt; 60,000</v>
      </c>
    </row>
    <row r="3551" spans="18:19" x14ac:dyDescent="0.2">
      <c r="R3551">
        <v>135119</v>
      </c>
      <c r="S3551" t="str" cm="1">
        <f t="array" ref="S3551">_xlfn.IFS(
             (R3551&lt;10000),"&lt; 10,000",
    AND(R3551&gt;=10000, R3551&lt;30000),"10,000 - 30,000",
    AND(R3551&gt;=30000, R3551&lt;60000),"30,000 - 60,000",
             (R3551&gt;60000),"&gt; 60,000"
)</f>
        <v>&gt; 60,000</v>
      </c>
    </row>
    <row r="3552" spans="18:19" x14ac:dyDescent="0.2">
      <c r="R3552">
        <v>278471</v>
      </c>
      <c r="S3552" t="str" cm="1">
        <f t="array" ref="S3552">_xlfn.IFS(
             (R3552&lt;10000),"&lt; 10,000",
    AND(R3552&gt;=10000, R3552&lt;30000),"10,000 - 30,000",
    AND(R3552&gt;=30000, R3552&lt;60000),"30,000 - 60,000",
             (R3552&gt;60000),"&gt; 60,000"
)</f>
        <v>&gt; 60,000</v>
      </c>
    </row>
    <row r="3553" spans="18:19" x14ac:dyDescent="0.2">
      <c r="R3553">
        <v>242192</v>
      </c>
      <c r="S3553" t="str" cm="1">
        <f t="array" ref="S3553">_xlfn.IFS(
             (R3553&lt;10000),"&lt; 10,000",
    AND(R3553&gt;=10000, R3553&lt;30000),"10,000 - 30,000",
    AND(R3553&gt;=30000, R3553&lt;60000),"30,000 - 60,000",
             (R3553&gt;60000),"&gt; 60,000"
)</f>
        <v>&gt; 60,000</v>
      </c>
    </row>
    <row r="3554" spans="18:19" x14ac:dyDescent="0.2">
      <c r="R3554">
        <v>111647</v>
      </c>
      <c r="S3554" t="str" cm="1">
        <f t="array" ref="S3554">_xlfn.IFS(
             (R3554&lt;10000),"&lt; 10,000",
    AND(R3554&gt;=10000, R3554&lt;30000),"10,000 - 30,000",
    AND(R3554&gt;=30000, R3554&lt;60000),"30,000 - 60,000",
             (R3554&gt;60000),"&gt; 60,000"
)</f>
        <v>&gt; 60,000</v>
      </c>
    </row>
    <row r="3555" spans="18:19" x14ac:dyDescent="0.2">
      <c r="R3555">
        <v>8447</v>
      </c>
      <c r="S3555" t="str" cm="1">
        <f t="array" ref="S3555">_xlfn.IFS(
             (R3555&lt;10000),"&lt; 10,000",
    AND(R3555&gt;=10000, R3555&lt;30000),"10,000 - 30,000",
    AND(R3555&gt;=30000, R3555&lt;60000),"30,000 - 60,000",
             (R3555&gt;60000),"&gt; 60,000"
)</f>
        <v>&lt; 10,000</v>
      </c>
    </row>
    <row r="3556" spans="18:19" x14ac:dyDescent="0.2">
      <c r="R3556">
        <v>157306</v>
      </c>
      <c r="S3556" t="str" cm="1">
        <f t="array" ref="S3556">_xlfn.IFS(
             (R3556&lt;10000),"&lt; 10,000",
    AND(R3556&gt;=10000, R3556&lt;30000),"10,000 - 30,000",
    AND(R3556&gt;=30000, R3556&lt;60000),"30,000 - 60,000",
             (R3556&gt;60000),"&gt; 60,000"
)</f>
        <v>&gt; 60,000</v>
      </c>
    </row>
    <row r="3557" spans="18:19" x14ac:dyDescent="0.2">
      <c r="R3557">
        <v>116127</v>
      </c>
      <c r="S3557" t="str" cm="1">
        <f t="array" ref="S3557">_xlfn.IFS(
             (R3557&lt;10000),"&lt; 10,000",
    AND(R3557&gt;=10000, R3557&lt;30000),"10,000 - 30,000",
    AND(R3557&gt;=30000, R3557&lt;60000),"30,000 - 60,000",
             (R3557&gt;60000),"&gt; 60,000"
)</f>
        <v>&gt; 60,000</v>
      </c>
    </row>
    <row r="3558" spans="18:19" x14ac:dyDescent="0.2">
      <c r="R3558">
        <v>43578</v>
      </c>
      <c r="S3558" t="str" cm="1">
        <f t="array" ref="S3558">_xlfn.IFS(
             (R3558&lt;10000),"&lt; 10,000",
    AND(R3558&gt;=10000, R3558&lt;30000),"10,000 - 30,000",
    AND(R3558&gt;=30000, R3558&lt;60000),"30,000 - 60,000",
             (R3558&gt;60000),"&gt; 60,000"
)</f>
        <v>30,000 - 60,000</v>
      </c>
    </row>
    <row r="3559" spans="18:19" x14ac:dyDescent="0.2">
      <c r="R3559">
        <v>165021</v>
      </c>
      <c r="S3559" t="str" cm="1">
        <f t="array" ref="S3559">_xlfn.IFS(
             (R3559&lt;10000),"&lt; 10,000",
    AND(R3559&gt;=10000, R3559&lt;30000),"10,000 - 30,000",
    AND(R3559&gt;=30000, R3559&lt;60000),"30,000 - 60,000",
             (R3559&gt;60000),"&gt; 60,000"
)</f>
        <v>&gt; 60,000</v>
      </c>
    </row>
    <row r="3560" spans="18:19" x14ac:dyDescent="0.2">
      <c r="R3560">
        <v>57952</v>
      </c>
      <c r="S3560" t="str" cm="1">
        <f t="array" ref="S3560">_xlfn.IFS(
             (R3560&lt;10000),"&lt; 10,000",
    AND(R3560&gt;=10000, R3560&lt;30000),"10,000 - 30,000",
    AND(R3560&gt;=30000, R3560&lt;60000),"30,000 - 60,000",
             (R3560&gt;60000),"&gt; 60,000"
)</f>
        <v>30,000 - 60,000</v>
      </c>
    </row>
    <row r="3561" spans="18:19" x14ac:dyDescent="0.2">
      <c r="R3561">
        <v>129902</v>
      </c>
      <c r="S3561" t="str" cm="1">
        <f t="array" ref="S3561">_xlfn.IFS(
             (R3561&lt;10000),"&lt; 10,000",
    AND(R3561&gt;=10000, R3561&lt;30000),"10,000 - 30,000",
    AND(R3561&gt;=30000, R3561&lt;60000),"30,000 - 60,000",
             (R3561&gt;60000),"&gt; 60,000"
)</f>
        <v>&gt; 60,000</v>
      </c>
    </row>
    <row r="3562" spans="18:19" x14ac:dyDescent="0.2">
      <c r="R3562">
        <v>201247</v>
      </c>
      <c r="S3562" t="str" cm="1">
        <f t="array" ref="S3562">_xlfn.IFS(
             (R3562&lt;10000),"&lt; 10,000",
    AND(R3562&gt;=10000, R3562&lt;30000),"10,000 - 30,000",
    AND(R3562&gt;=30000, R3562&lt;60000),"30,000 - 60,000",
             (R3562&gt;60000),"&gt; 60,000"
)</f>
        <v>&gt; 60,000</v>
      </c>
    </row>
    <row r="3563" spans="18:19" x14ac:dyDescent="0.2">
      <c r="R3563">
        <v>14988</v>
      </c>
      <c r="S3563" t="str" cm="1">
        <f t="array" ref="S3563">_xlfn.IFS(
             (R3563&lt;10000),"&lt; 10,000",
    AND(R3563&gt;=10000, R3563&lt;30000),"10,000 - 30,000",
    AND(R3563&gt;=30000, R3563&lt;60000),"30,000 - 60,000",
             (R3563&gt;60000),"&gt; 60,000"
)</f>
        <v>10,000 - 30,000</v>
      </c>
    </row>
    <row r="3564" spans="18:19" x14ac:dyDescent="0.2">
      <c r="R3564">
        <v>49755</v>
      </c>
      <c r="S3564" t="str" cm="1">
        <f t="array" ref="S3564">_xlfn.IFS(
             (R3564&lt;10000),"&lt; 10,000",
    AND(R3564&gt;=10000, R3564&lt;30000),"10,000 - 30,000",
    AND(R3564&gt;=30000, R3564&lt;60000),"30,000 - 60,000",
             (R3564&gt;60000),"&gt; 60,000"
)</f>
        <v>30,000 - 60,000</v>
      </c>
    </row>
    <row r="3565" spans="18:19" x14ac:dyDescent="0.2">
      <c r="R3565">
        <v>70509</v>
      </c>
      <c r="S3565" t="str" cm="1">
        <f t="array" ref="S3565">_xlfn.IFS(
             (R3565&lt;10000),"&lt; 10,000",
    AND(R3565&gt;=10000, R3565&lt;30000),"10,000 - 30,000",
    AND(R3565&gt;=30000, R3565&lt;60000),"30,000 - 60,000",
             (R3565&gt;60000),"&gt; 60,000"
)</f>
        <v>&gt; 60,000</v>
      </c>
    </row>
    <row r="3566" spans="18:19" x14ac:dyDescent="0.2">
      <c r="R3566">
        <v>219694</v>
      </c>
      <c r="S3566" t="str" cm="1">
        <f t="array" ref="S3566">_xlfn.IFS(
             (R3566&lt;10000),"&lt; 10,000",
    AND(R3566&gt;=10000, R3566&lt;30000),"10,000 - 30,000",
    AND(R3566&gt;=30000, R3566&lt;60000),"30,000 - 60,000",
             (R3566&gt;60000),"&gt; 60,000"
)</f>
        <v>&gt; 60,000</v>
      </c>
    </row>
    <row r="3567" spans="18:19" x14ac:dyDescent="0.2">
      <c r="R3567">
        <v>95694</v>
      </c>
      <c r="S3567" t="str" cm="1">
        <f t="array" ref="S3567">_xlfn.IFS(
             (R3567&lt;10000),"&lt; 10,000",
    AND(R3567&gt;=10000, R3567&lt;30000),"10,000 - 30,000",
    AND(R3567&gt;=30000, R3567&lt;60000),"30,000 - 60,000",
             (R3567&gt;60000),"&gt; 60,000"
)</f>
        <v>&gt; 60,000</v>
      </c>
    </row>
    <row r="3568" spans="18:19" x14ac:dyDescent="0.2">
      <c r="R3568">
        <v>295997</v>
      </c>
      <c r="S3568" t="str" cm="1">
        <f t="array" ref="S3568">_xlfn.IFS(
             (R3568&lt;10000),"&lt; 10,000",
    AND(R3568&gt;=10000, R3568&lt;30000),"10,000 - 30,000",
    AND(R3568&gt;=30000, R3568&lt;60000),"30,000 - 60,000",
             (R3568&gt;60000),"&gt; 60,000"
)</f>
        <v>&gt; 60,000</v>
      </c>
    </row>
    <row r="3569" spans="18:19" x14ac:dyDescent="0.2">
      <c r="R3569">
        <v>115943</v>
      </c>
      <c r="S3569" t="str" cm="1">
        <f t="array" ref="S3569">_xlfn.IFS(
             (R3569&lt;10000),"&lt; 10,000",
    AND(R3569&gt;=10000, R3569&lt;30000),"10,000 - 30,000",
    AND(R3569&gt;=30000, R3569&lt;60000),"30,000 - 60,000",
             (R3569&gt;60000),"&gt; 60,000"
)</f>
        <v>&gt; 60,000</v>
      </c>
    </row>
    <row r="3570" spans="18:19" x14ac:dyDescent="0.2">
      <c r="R3570">
        <v>44756</v>
      </c>
      <c r="S3570" t="str" cm="1">
        <f t="array" ref="S3570">_xlfn.IFS(
             (R3570&lt;10000),"&lt; 10,000",
    AND(R3570&gt;=10000, R3570&lt;30000),"10,000 - 30,000",
    AND(R3570&gt;=30000, R3570&lt;60000),"30,000 - 60,000",
             (R3570&gt;60000),"&gt; 60,000"
)</f>
        <v>30,000 - 60,000</v>
      </c>
    </row>
    <row r="3571" spans="18:19" x14ac:dyDescent="0.2">
      <c r="R3571">
        <v>270415</v>
      </c>
      <c r="S3571" t="str" cm="1">
        <f t="array" ref="S3571">_xlfn.IFS(
             (R3571&lt;10000),"&lt; 10,000",
    AND(R3571&gt;=10000, R3571&lt;30000),"10,000 - 30,000",
    AND(R3571&gt;=30000, R3571&lt;60000),"30,000 - 60,000",
             (R3571&gt;60000),"&gt; 60,000"
)</f>
        <v>&gt; 60,000</v>
      </c>
    </row>
    <row r="3572" spans="18:19" x14ac:dyDescent="0.2">
      <c r="R3572">
        <v>297439</v>
      </c>
      <c r="S3572" t="str" cm="1">
        <f t="array" ref="S3572">_xlfn.IFS(
             (R3572&lt;10000),"&lt; 10,000",
    AND(R3572&gt;=10000, R3572&lt;30000),"10,000 - 30,000",
    AND(R3572&gt;=30000, R3572&lt;60000),"30,000 - 60,000",
             (R3572&gt;60000),"&gt; 60,000"
)</f>
        <v>&gt; 60,000</v>
      </c>
    </row>
    <row r="3573" spans="18:19" x14ac:dyDescent="0.2">
      <c r="R3573">
        <v>261342</v>
      </c>
      <c r="S3573" t="str" cm="1">
        <f t="array" ref="S3573">_xlfn.IFS(
             (R3573&lt;10000),"&lt; 10,000",
    AND(R3573&gt;=10000, R3573&lt;30000),"10,000 - 30,000",
    AND(R3573&gt;=30000, R3573&lt;60000),"30,000 - 60,000",
             (R3573&gt;60000),"&gt; 60,000"
)</f>
        <v>&gt; 60,000</v>
      </c>
    </row>
    <row r="3574" spans="18:19" x14ac:dyDescent="0.2">
      <c r="R3574">
        <v>10909</v>
      </c>
      <c r="S3574" t="str" cm="1">
        <f t="array" ref="S3574">_xlfn.IFS(
             (R3574&lt;10000),"&lt; 10,000",
    AND(R3574&gt;=10000, R3574&lt;30000),"10,000 - 30,000",
    AND(R3574&gt;=30000, R3574&lt;60000),"30,000 - 60,000",
             (R3574&gt;60000),"&gt; 60,000"
)</f>
        <v>10,000 - 30,000</v>
      </c>
    </row>
    <row r="3575" spans="18:19" x14ac:dyDescent="0.2">
      <c r="R3575">
        <v>74832</v>
      </c>
      <c r="S3575" t="str" cm="1">
        <f t="array" ref="S3575">_xlfn.IFS(
             (R3575&lt;10000),"&lt; 10,000",
    AND(R3575&gt;=10000, R3575&lt;30000),"10,000 - 30,000",
    AND(R3575&gt;=30000, R3575&lt;60000),"30,000 - 60,000",
             (R3575&gt;60000),"&gt; 60,000"
)</f>
        <v>&gt; 60,000</v>
      </c>
    </row>
    <row r="3576" spans="18:19" x14ac:dyDescent="0.2">
      <c r="R3576">
        <v>100403</v>
      </c>
      <c r="S3576" t="str" cm="1">
        <f t="array" ref="S3576">_xlfn.IFS(
             (R3576&lt;10000),"&lt; 10,000",
    AND(R3576&gt;=10000, R3576&lt;30000),"10,000 - 30,000",
    AND(R3576&gt;=30000, R3576&lt;60000),"30,000 - 60,000",
             (R3576&gt;60000),"&gt; 60,000"
)</f>
        <v>&gt; 60,000</v>
      </c>
    </row>
    <row r="3577" spans="18:19" x14ac:dyDescent="0.2">
      <c r="R3577">
        <v>232300</v>
      </c>
      <c r="S3577" t="str" cm="1">
        <f t="array" ref="S3577">_xlfn.IFS(
             (R3577&lt;10000),"&lt; 10,000",
    AND(R3577&gt;=10000, R3577&lt;30000),"10,000 - 30,000",
    AND(R3577&gt;=30000, R3577&lt;60000),"30,000 - 60,000",
             (R3577&gt;60000),"&gt; 60,000"
)</f>
        <v>&gt; 60,000</v>
      </c>
    </row>
    <row r="3578" spans="18:19" x14ac:dyDescent="0.2">
      <c r="R3578">
        <v>62864</v>
      </c>
      <c r="S3578" t="str" cm="1">
        <f t="array" ref="S3578">_xlfn.IFS(
             (R3578&lt;10000),"&lt; 10,000",
    AND(R3578&gt;=10000, R3578&lt;30000),"10,000 - 30,000",
    AND(R3578&gt;=30000, R3578&lt;60000),"30,000 - 60,000",
             (R3578&gt;60000),"&gt; 60,000"
)</f>
        <v>&gt; 60,000</v>
      </c>
    </row>
    <row r="3579" spans="18:19" x14ac:dyDescent="0.2">
      <c r="R3579">
        <v>85036</v>
      </c>
      <c r="S3579" t="str" cm="1">
        <f t="array" ref="S3579">_xlfn.IFS(
             (R3579&lt;10000),"&lt; 10,000",
    AND(R3579&gt;=10000, R3579&lt;30000),"10,000 - 30,000",
    AND(R3579&gt;=30000, R3579&lt;60000),"30,000 - 60,000",
             (R3579&gt;60000),"&gt; 60,000"
)</f>
        <v>&gt; 60,000</v>
      </c>
    </row>
    <row r="3580" spans="18:19" x14ac:dyDescent="0.2">
      <c r="R3580">
        <v>11674</v>
      </c>
      <c r="S3580" t="str" cm="1">
        <f t="array" ref="S3580">_xlfn.IFS(
             (R3580&lt;10000),"&lt; 10,000",
    AND(R3580&gt;=10000, R3580&lt;30000),"10,000 - 30,000",
    AND(R3580&gt;=30000, R3580&lt;60000),"30,000 - 60,000",
             (R3580&gt;60000),"&gt; 60,000"
)</f>
        <v>10,000 - 30,000</v>
      </c>
    </row>
    <row r="3581" spans="18:19" x14ac:dyDescent="0.2">
      <c r="R3581">
        <v>268193</v>
      </c>
      <c r="S3581" t="str" cm="1">
        <f t="array" ref="S3581">_xlfn.IFS(
             (R3581&lt;10000),"&lt; 10,000",
    AND(R3581&gt;=10000, R3581&lt;30000),"10,000 - 30,000",
    AND(R3581&gt;=30000, R3581&lt;60000),"30,000 - 60,000",
             (R3581&gt;60000),"&gt; 60,000"
)</f>
        <v>&gt; 60,000</v>
      </c>
    </row>
    <row r="3582" spans="18:19" x14ac:dyDescent="0.2">
      <c r="R3582">
        <v>69323</v>
      </c>
      <c r="S3582" t="str" cm="1">
        <f t="array" ref="S3582">_xlfn.IFS(
             (R3582&lt;10000),"&lt; 10,000",
    AND(R3582&gt;=10000, R3582&lt;30000),"10,000 - 30,000",
    AND(R3582&gt;=30000, R3582&lt;60000),"30,000 - 60,000",
             (R3582&gt;60000),"&gt; 60,000"
)</f>
        <v>&gt; 60,000</v>
      </c>
    </row>
    <row r="3583" spans="18:19" x14ac:dyDescent="0.2">
      <c r="R3583">
        <v>6384</v>
      </c>
      <c r="S3583" t="str" cm="1">
        <f t="array" ref="S3583">_xlfn.IFS(
             (R3583&lt;10000),"&lt; 10,000",
    AND(R3583&gt;=10000, R3583&lt;30000),"10,000 - 30,000",
    AND(R3583&gt;=30000, R3583&lt;60000),"30,000 - 60,000",
             (R3583&gt;60000),"&gt; 60,000"
)</f>
        <v>&lt; 10,000</v>
      </c>
    </row>
    <row r="3584" spans="18:19" x14ac:dyDescent="0.2">
      <c r="R3584">
        <v>258931</v>
      </c>
      <c r="S3584" t="str" cm="1">
        <f t="array" ref="S3584">_xlfn.IFS(
             (R3584&lt;10000),"&lt; 10,000",
    AND(R3584&gt;=10000, R3584&lt;30000),"10,000 - 30,000",
    AND(R3584&gt;=30000, R3584&lt;60000),"30,000 - 60,000",
             (R3584&gt;60000),"&gt; 60,000"
)</f>
        <v>&gt; 60,000</v>
      </c>
    </row>
    <row r="3585" spans="18:19" x14ac:dyDescent="0.2">
      <c r="R3585">
        <v>93305</v>
      </c>
      <c r="S3585" t="str" cm="1">
        <f t="array" ref="S3585">_xlfn.IFS(
             (R3585&lt;10000),"&lt; 10,000",
    AND(R3585&gt;=10000, R3585&lt;30000),"10,000 - 30,000",
    AND(R3585&gt;=30000, R3585&lt;60000),"30,000 - 60,000",
             (R3585&gt;60000),"&gt; 60,000"
)</f>
        <v>&gt; 60,000</v>
      </c>
    </row>
    <row r="3586" spans="18:19" x14ac:dyDescent="0.2">
      <c r="R3586">
        <v>285599</v>
      </c>
      <c r="S3586" t="str" cm="1">
        <f t="array" ref="S3586">_xlfn.IFS(
             (R3586&lt;10000),"&lt; 10,000",
    AND(R3586&gt;=10000, R3586&lt;30000),"10,000 - 30,000",
    AND(R3586&gt;=30000, R3586&lt;60000),"30,000 - 60,000",
             (R3586&gt;60000),"&gt; 60,000"
)</f>
        <v>&gt; 60,000</v>
      </c>
    </row>
    <row r="3587" spans="18:19" x14ac:dyDescent="0.2">
      <c r="R3587">
        <v>289292</v>
      </c>
      <c r="S3587" t="str" cm="1">
        <f t="array" ref="S3587">_xlfn.IFS(
             (R3587&lt;10000),"&lt; 10,000",
    AND(R3587&gt;=10000, R3587&lt;30000),"10,000 - 30,000",
    AND(R3587&gt;=30000, R3587&lt;60000),"30,000 - 60,000",
             (R3587&gt;60000),"&gt; 60,000"
)</f>
        <v>&gt; 60,000</v>
      </c>
    </row>
    <row r="3588" spans="18:19" x14ac:dyDescent="0.2">
      <c r="R3588">
        <v>71374</v>
      </c>
      <c r="S3588" t="str" cm="1">
        <f t="array" ref="S3588">_xlfn.IFS(
             (R3588&lt;10000),"&lt; 10,000",
    AND(R3588&gt;=10000, R3588&lt;30000),"10,000 - 30,000",
    AND(R3588&gt;=30000, R3588&lt;60000),"30,000 - 60,000",
             (R3588&gt;60000),"&gt; 60,000"
)</f>
        <v>&gt; 60,000</v>
      </c>
    </row>
    <row r="3589" spans="18:19" x14ac:dyDescent="0.2">
      <c r="R3589">
        <v>223475</v>
      </c>
      <c r="S3589" t="str" cm="1">
        <f t="array" ref="S3589">_xlfn.IFS(
             (R3589&lt;10000),"&lt; 10,000",
    AND(R3589&gt;=10000, R3589&lt;30000),"10,000 - 30,000",
    AND(R3589&gt;=30000, R3589&lt;60000),"30,000 - 60,000",
             (R3589&gt;60000),"&gt; 60,000"
)</f>
        <v>&gt; 60,000</v>
      </c>
    </row>
    <row r="3590" spans="18:19" x14ac:dyDescent="0.2">
      <c r="R3590">
        <v>27280</v>
      </c>
      <c r="S3590" t="str" cm="1">
        <f t="array" ref="S3590">_xlfn.IFS(
             (R3590&lt;10000),"&lt; 10,000",
    AND(R3590&gt;=10000, R3590&lt;30000),"10,000 - 30,000",
    AND(R3590&gt;=30000, R3590&lt;60000),"30,000 - 60,000",
             (R3590&gt;60000),"&gt; 60,000"
)</f>
        <v>10,000 - 30,000</v>
      </c>
    </row>
    <row r="3591" spans="18:19" x14ac:dyDescent="0.2">
      <c r="R3591">
        <v>208862</v>
      </c>
      <c r="S3591" t="str" cm="1">
        <f t="array" ref="S3591">_xlfn.IFS(
             (R3591&lt;10000),"&lt; 10,000",
    AND(R3591&gt;=10000, R3591&lt;30000),"10,000 - 30,000",
    AND(R3591&gt;=30000, R3591&lt;60000),"30,000 - 60,000",
             (R3591&gt;60000),"&gt; 60,000"
)</f>
        <v>&gt; 60,000</v>
      </c>
    </row>
    <row r="3592" spans="18:19" x14ac:dyDescent="0.2">
      <c r="R3592">
        <v>198524</v>
      </c>
      <c r="S3592" t="str" cm="1">
        <f t="array" ref="S3592">_xlfn.IFS(
             (R3592&lt;10000),"&lt; 10,000",
    AND(R3592&gt;=10000, R3592&lt;30000),"10,000 - 30,000",
    AND(R3592&gt;=30000, R3592&lt;60000),"30,000 - 60,000",
             (R3592&gt;60000),"&gt; 60,000"
)</f>
        <v>&gt; 60,000</v>
      </c>
    </row>
    <row r="3593" spans="18:19" x14ac:dyDescent="0.2">
      <c r="R3593">
        <v>190601</v>
      </c>
      <c r="S3593" t="str" cm="1">
        <f t="array" ref="S3593">_xlfn.IFS(
             (R3593&lt;10000),"&lt; 10,000",
    AND(R3593&gt;=10000, R3593&lt;30000),"10,000 - 30,000",
    AND(R3593&gt;=30000, R3593&lt;60000),"30,000 - 60,000",
             (R3593&gt;60000),"&gt; 60,000"
)</f>
        <v>&gt; 60,000</v>
      </c>
    </row>
    <row r="3594" spans="18:19" x14ac:dyDescent="0.2">
      <c r="R3594">
        <v>229878</v>
      </c>
      <c r="S3594" t="str" cm="1">
        <f t="array" ref="S3594">_xlfn.IFS(
             (R3594&lt;10000),"&lt; 10,000",
    AND(R3594&gt;=10000, R3594&lt;30000),"10,000 - 30,000",
    AND(R3594&gt;=30000, R3594&lt;60000),"30,000 - 60,000",
             (R3594&gt;60000),"&gt; 60,000"
)</f>
        <v>&gt; 60,000</v>
      </c>
    </row>
    <row r="3595" spans="18:19" x14ac:dyDescent="0.2">
      <c r="R3595">
        <v>67624</v>
      </c>
      <c r="S3595" t="str" cm="1">
        <f t="array" ref="S3595">_xlfn.IFS(
             (R3595&lt;10000),"&lt; 10,000",
    AND(R3595&gt;=10000, R3595&lt;30000),"10,000 - 30,000",
    AND(R3595&gt;=30000, R3595&lt;60000),"30,000 - 60,000",
             (R3595&gt;60000),"&gt; 60,000"
)</f>
        <v>&gt; 60,000</v>
      </c>
    </row>
    <row r="3596" spans="18:19" x14ac:dyDescent="0.2">
      <c r="R3596">
        <v>82692</v>
      </c>
      <c r="S3596" t="str" cm="1">
        <f t="array" ref="S3596">_xlfn.IFS(
             (R3596&lt;10000),"&lt; 10,000",
    AND(R3596&gt;=10000, R3596&lt;30000),"10,000 - 30,000",
    AND(R3596&gt;=30000, R3596&lt;60000),"30,000 - 60,000",
             (R3596&gt;60000),"&gt; 60,000"
)</f>
        <v>&gt; 60,000</v>
      </c>
    </row>
    <row r="3597" spans="18:19" x14ac:dyDescent="0.2">
      <c r="R3597">
        <v>19502</v>
      </c>
      <c r="S3597" t="str" cm="1">
        <f t="array" ref="S3597">_xlfn.IFS(
             (R3597&lt;10000),"&lt; 10,000",
    AND(R3597&gt;=10000, R3597&lt;30000),"10,000 - 30,000",
    AND(R3597&gt;=30000, R3597&lt;60000),"30,000 - 60,000",
             (R3597&gt;60000),"&gt; 60,000"
)</f>
        <v>10,000 - 30,000</v>
      </c>
    </row>
    <row r="3598" spans="18:19" x14ac:dyDescent="0.2">
      <c r="R3598">
        <v>124099</v>
      </c>
      <c r="S3598" t="str" cm="1">
        <f t="array" ref="S3598">_xlfn.IFS(
             (R3598&lt;10000),"&lt; 10,000",
    AND(R3598&gt;=10000, R3598&lt;30000),"10,000 - 30,000",
    AND(R3598&gt;=30000, R3598&lt;60000),"30,000 - 60,000",
             (R3598&gt;60000),"&gt; 60,000"
)</f>
        <v>&gt; 60,000</v>
      </c>
    </row>
    <row r="3599" spans="18:19" x14ac:dyDescent="0.2">
      <c r="R3599">
        <v>97089</v>
      </c>
      <c r="S3599" t="str" cm="1">
        <f t="array" ref="S3599">_xlfn.IFS(
             (R3599&lt;10000),"&lt; 10,000",
    AND(R3599&gt;=10000, R3599&lt;30000),"10,000 - 30,000",
    AND(R3599&gt;=30000, R3599&lt;60000),"30,000 - 60,000",
             (R3599&gt;60000),"&gt; 60,000"
)</f>
        <v>&gt; 60,000</v>
      </c>
    </row>
    <row r="3600" spans="18:19" x14ac:dyDescent="0.2">
      <c r="R3600">
        <v>127675</v>
      </c>
      <c r="S3600" t="str" cm="1">
        <f t="array" ref="S3600">_xlfn.IFS(
             (R3600&lt;10000),"&lt; 10,000",
    AND(R3600&gt;=10000, R3600&lt;30000),"10,000 - 30,000",
    AND(R3600&gt;=30000, R3600&lt;60000),"30,000 - 60,000",
             (R3600&gt;60000),"&gt; 60,000"
)</f>
        <v>&gt; 60,000</v>
      </c>
    </row>
    <row r="3601" spans="18:19" x14ac:dyDescent="0.2">
      <c r="R3601">
        <v>95246</v>
      </c>
      <c r="S3601" t="str" cm="1">
        <f t="array" ref="S3601">_xlfn.IFS(
             (R3601&lt;10000),"&lt; 10,000",
    AND(R3601&gt;=10000, R3601&lt;30000),"10,000 - 30,000",
    AND(R3601&gt;=30000, R3601&lt;60000),"30,000 - 60,000",
             (R3601&gt;60000),"&gt; 60,000"
)</f>
        <v>&gt; 60,000</v>
      </c>
    </row>
    <row r="3602" spans="18:19" x14ac:dyDescent="0.2">
      <c r="R3602">
        <v>7427</v>
      </c>
      <c r="S3602" t="str" cm="1">
        <f t="array" ref="S3602">_xlfn.IFS(
             (R3602&lt;10000),"&lt; 10,000",
    AND(R3602&gt;=10000, R3602&lt;30000),"10,000 - 30,000",
    AND(R3602&gt;=30000, R3602&lt;60000),"30,000 - 60,000",
             (R3602&gt;60000),"&gt; 60,000"
)</f>
        <v>&lt; 10,000</v>
      </c>
    </row>
    <row r="3603" spans="18:19" x14ac:dyDescent="0.2">
      <c r="R3603">
        <v>268121</v>
      </c>
      <c r="S3603" t="str" cm="1">
        <f t="array" ref="S3603">_xlfn.IFS(
             (R3603&lt;10000),"&lt; 10,000",
    AND(R3603&gt;=10000, R3603&lt;30000),"10,000 - 30,000",
    AND(R3603&gt;=30000, R3603&lt;60000),"30,000 - 60,000",
             (R3603&gt;60000),"&gt; 60,000"
)</f>
        <v>&gt; 60,000</v>
      </c>
    </row>
    <row r="3604" spans="18:19" x14ac:dyDescent="0.2">
      <c r="R3604">
        <v>74484</v>
      </c>
      <c r="S3604" t="str" cm="1">
        <f t="array" ref="S3604">_xlfn.IFS(
             (R3604&lt;10000),"&lt; 10,000",
    AND(R3604&gt;=10000, R3604&lt;30000),"10,000 - 30,000",
    AND(R3604&gt;=30000, R3604&lt;60000),"30,000 - 60,000",
             (R3604&gt;60000),"&gt; 60,000"
)</f>
        <v>&gt; 60,000</v>
      </c>
    </row>
    <row r="3605" spans="18:19" x14ac:dyDescent="0.2">
      <c r="R3605">
        <v>199</v>
      </c>
      <c r="S3605" t="str" cm="1">
        <f t="array" ref="S3605">_xlfn.IFS(
             (R3605&lt;10000),"&lt; 10,000",
    AND(R3605&gt;=10000, R3605&lt;30000),"10,000 - 30,000",
    AND(R3605&gt;=30000, R3605&lt;60000),"30,000 - 60,000",
             (R3605&gt;60000),"&gt; 60,000"
)</f>
        <v>&lt; 10,000</v>
      </c>
    </row>
    <row r="3606" spans="18:19" x14ac:dyDescent="0.2">
      <c r="R3606">
        <v>120663</v>
      </c>
      <c r="S3606" t="str" cm="1">
        <f t="array" ref="S3606">_xlfn.IFS(
             (R3606&lt;10000),"&lt; 10,000",
    AND(R3606&gt;=10000, R3606&lt;30000),"10,000 - 30,000",
    AND(R3606&gt;=30000, R3606&lt;60000),"30,000 - 60,000",
             (R3606&gt;60000),"&gt; 60,000"
)</f>
        <v>&gt; 60,000</v>
      </c>
    </row>
    <row r="3607" spans="18:19" x14ac:dyDescent="0.2">
      <c r="R3607">
        <v>229715</v>
      </c>
      <c r="S3607" t="str" cm="1">
        <f t="array" ref="S3607">_xlfn.IFS(
             (R3607&lt;10000),"&lt; 10,000",
    AND(R3607&gt;=10000, R3607&lt;30000),"10,000 - 30,000",
    AND(R3607&gt;=30000, R3607&lt;60000),"30,000 - 60,000",
             (R3607&gt;60000),"&gt; 60,000"
)</f>
        <v>&gt; 60,000</v>
      </c>
    </row>
    <row r="3608" spans="18:19" x14ac:dyDescent="0.2">
      <c r="R3608">
        <v>104731</v>
      </c>
      <c r="S3608" t="str" cm="1">
        <f t="array" ref="S3608">_xlfn.IFS(
             (R3608&lt;10000),"&lt; 10,000",
    AND(R3608&gt;=10000, R3608&lt;30000),"10,000 - 30,000",
    AND(R3608&gt;=30000, R3608&lt;60000),"30,000 - 60,000",
             (R3608&gt;60000),"&gt; 60,000"
)</f>
        <v>&gt; 60,000</v>
      </c>
    </row>
    <row r="3609" spans="18:19" x14ac:dyDescent="0.2">
      <c r="R3609">
        <v>244577</v>
      </c>
      <c r="S3609" t="str" cm="1">
        <f t="array" ref="S3609">_xlfn.IFS(
             (R3609&lt;10000),"&lt; 10,000",
    AND(R3609&gt;=10000, R3609&lt;30000),"10,000 - 30,000",
    AND(R3609&gt;=30000, R3609&lt;60000),"30,000 - 60,000",
             (R3609&gt;60000),"&gt; 60,000"
)</f>
        <v>&gt; 60,000</v>
      </c>
    </row>
    <row r="3610" spans="18:19" x14ac:dyDescent="0.2">
      <c r="R3610">
        <v>174693</v>
      </c>
      <c r="S3610" t="str" cm="1">
        <f t="array" ref="S3610">_xlfn.IFS(
             (R3610&lt;10000),"&lt; 10,000",
    AND(R3610&gt;=10000, R3610&lt;30000),"10,000 - 30,000",
    AND(R3610&gt;=30000, R3610&lt;60000),"30,000 - 60,000",
             (R3610&gt;60000),"&gt; 60,000"
)</f>
        <v>&gt; 60,000</v>
      </c>
    </row>
    <row r="3611" spans="18:19" x14ac:dyDescent="0.2">
      <c r="R3611">
        <v>6927</v>
      </c>
      <c r="S3611" t="str" cm="1">
        <f t="array" ref="S3611">_xlfn.IFS(
             (R3611&lt;10000),"&lt; 10,000",
    AND(R3611&gt;=10000, R3611&lt;30000),"10,000 - 30,000",
    AND(R3611&gt;=30000, R3611&lt;60000),"30,000 - 60,000",
             (R3611&gt;60000),"&gt; 60,000"
)</f>
        <v>&lt; 10,000</v>
      </c>
    </row>
    <row r="3612" spans="18:19" x14ac:dyDescent="0.2">
      <c r="R3612">
        <v>298898</v>
      </c>
      <c r="S3612" t="str" cm="1">
        <f t="array" ref="S3612">_xlfn.IFS(
             (R3612&lt;10000),"&lt; 10,000",
    AND(R3612&gt;=10000, R3612&lt;30000),"10,000 - 30,000",
    AND(R3612&gt;=30000, R3612&lt;60000),"30,000 - 60,000",
             (R3612&gt;60000),"&gt; 60,000"
)</f>
        <v>&gt; 60,000</v>
      </c>
    </row>
    <row r="3613" spans="18:19" x14ac:dyDescent="0.2">
      <c r="R3613">
        <v>275243</v>
      </c>
      <c r="S3613" t="str" cm="1">
        <f t="array" ref="S3613">_xlfn.IFS(
             (R3613&lt;10000),"&lt; 10,000",
    AND(R3613&gt;=10000, R3613&lt;30000),"10,000 - 30,000",
    AND(R3613&gt;=30000, R3613&lt;60000),"30,000 - 60,000",
             (R3613&gt;60000),"&gt; 60,000"
)</f>
        <v>&gt; 60,000</v>
      </c>
    </row>
    <row r="3614" spans="18:19" x14ac:dyDescent="0.2">
      <c r="R3614">
        <v>254263</v>
      </c>
      <c r="S3614" t="str" cm="1">
        <f t="array" ref="S3614">_xlfn.IFS(
             (R3614&lt;10000),"&lt; 10,000",
    AND(R3614&gt;=10000, R3614&lt;30000),"10,000 - 30,000",
    AND(R3614&gt;=30000, R3614&lt;60000),"30,000 - 60,000",
             (R3614&gt;60000),"&gt; 60,000"
)</f>
        <v>&gt; 60,000</v>
      </c>
    </row>
    <row r="3615" spans="18:19" x14ac:dyDescent="0.2">
      <c r="R3615">
        <v>35466</v>
      </c>
      <c r="S3615" t="str" cm="1">
        <f t="array" ref="S3615">_xlfn.IFS(
             (R3615&lt;10000),"&lt; 10,000",
    AND(R3615&gt;=10000, R3615&lt;30000),"10,000 - 30,000",
    AND(R3615&gt;=30000, R3615&lt;60000),"30,000 - 60,000",
             (R3615&gt;60000),"&gt; 60,000"
)</f>
        <v>30,000 - 60,000</v>
      </c>
    </row>
    <row r="3616" spans="18:19" x14ac:dyDescent="0.2">
      <c r="R3616">
        <v>46192</v>
      </c>
      <c r="S3616" t="str" cm="1">
        <f t="array" ref="S3616">_xlfn.IFS(
             (R3616&lt;10000),"&lt; 10,000",
    AND(R3616&gt;=10000, R3616&lt;30000),"10,000 - 30,000",
    AND(R3616&gt;=30000, R3616&lt;60000),"30,000 - 60,000",
             (R3616&gt;60000),"&gt; 60,000"
)</f>
        <v>30,000 - 60,000</v>
      </c>
    </row>
    <row r="3617" spans="18:19" x14ac:dyDescent="0.2">
      <c r="R3617">
        <v>58746</v>
      </c>
      <c r="S3617" t="str" cm="1">
        <f t="array" ref="S3617">_xlfn.IFS(
             (R3617&lt;10000),"&lt; 10,000",
    AND(R3617&gt;=10000, R3617&lt;30000),"10,000 - 30,000",
    AND(R3617&gt;=30000, R3617&lt;60000),"30,000 - 60,000",
             (R3617&gt;60000),"&gt; 60,000"
)</f>
        <v>30,000 - 60,000</v>
      </c>
    </row>
    <row r="3618" spans="18:19" x14ac:dyDescent="0.2">
      <c r="R3618">
        <v>189212</v>
      </c>
      <c r="S3618" t="str" cm="1">
        <f t="array" ref="S3618">_xlfn.IFS(
             (R3618&lt;10000),"&lt; 10,000",
    AND(R3618&gt;=10000, R3618&lt;30000),"10,000 - 30,000",
    AND(R3618&gt;=30000, R3618&lt;60000),"30,000 - 60,000",
             (R3618&gt;60000),"&gt; 60,000"
)</f>
        <v>&gt; 60,000</v>
      </c>
    </row>
    <row r="3619" spans="18:19" x14ac:dyDescent="0.2">
      <c r="R3619">
        <v>36361</v>
      </c>
      <c r="S3619" t="str" cm="1">
        <f t="array" ref="S3619">_xlfn.IFS(
             (R3619&lt;10000),"&lt; 10,000",
    AND(R3619&gt;=10000, R3619&lt;30000),"10,000 - 30,000",
    AND(R3619&gt;=30000, R3619&lt;60000),"30,000 - 60,000",
             (R3619&gt;60000),"&gt; 60,000"
)</f>
        <v>30,000 - 60,000</v>
      </c>
    </row>
    <row r="3620" spans="18:19" x14ac:dyDescent="0.2">
      <c r="R3620">
        <v>12264</v>
      </c>
      <c r="S3620" t="str" cm="1">
        <f t="array" ref="S3620">_xlfn.IFS(
             (R3620&lt;10000),"&lt; 10,000",
    AND(R3620&gt;=10000, R3620&lt;30000),"10,000 - 30,000",
    AND(R3620&gt;=30000, R3620&lt;60000),"30,000 - 60,000",
             (R3620&gt;60000),"&gt; 60,000"
)</f>
        <v>10,000 - 30,000</v>
      </c>
    </row>
    <row r="3621" spans="18:19" x14ac:dyDescent="0.2">
      <c r="R3621">
        <v>195401</v>
      </c>
      <c r="S3621" t="str" cm="1">
        <f t="array" ref="S3621">_xlfn.IFS(
             (R3621&lt;10000),"&lt; 10,000",
    AND(R3621&gt;=10000, R3621&lt;30000),"10,000 - 30,000",
    AND(R3621&gt;=30000, R3621&lt;60000),"30,000 - 60,000",
             (R3621&gt;60000),"&gt; 60,000"
)</f>
        <v>&gt; 60,000</v>
      </c>
    </row>
    <row r="3622" spans="18:19" x14ac:dyDescent="0.2">
      <c r="R3622">
        <v>225396</v>
      </c>
      <c r="S3622" t="str" cm="1">
        <f t="array" ref="S3622">_xlfn.IFS(
             (R3622&lt;10000),"&lt; 10,000",
    AND(R3622&gt;=10000, R3622&lt;30000),"10,000 - 30,000",
    AND(R3622&gt;=30000, R3622&lt;60000),"30,000 - 60,000",
             (R3622&gt;60000),"&gt; 60,000"
)</f>
        <v>&gt; 60,000</v>
      </c>
    </row>
    <row r="3623" spans="18:19" x14ac:dyDescent="0.2">
      <c r="R3623">
        <v>5454</v>
      </c>
      <c r="S3623" t="str" cm="1">
        <f t="array" ref="S3623">_xlfn.IFS(
             (R3623&lt;10000),"&lt; 10,000",
    AND(R3623&gt;=10000, R3623&lt;30000),"10,000 - 30,000",
    AND(R3623&gt;=30000, R3623&lt;60000),"30,000 - 60,000",
             (R3623&gt;60000),"&gt; 60,000"
)</f>
        <v>&lt; 10,000</v>
      </c>
    </row>
    <row r="3624" spans="18:19" x14ac:dyDescent="0.2">
      <c r="R3624">
        <v>261380</v>
      </c>
      <c r="S3624" t="str" cm="1">
        <f t="array" ref="S3624">_xlfn.IFS(
             (R3624&lt;10000),"&lt; 10,000",
    AND(R3624&gt;=10000, R3624&lt;30000),"10,000 - 30,000",
    AND(R3624&gt;=30000, R3624&lt;60000),"30,000 - 60,000",
             (R3624&gt;60000),"&gt; 60,000"
)</f>
        <v>&gt; 60,000</v>
      </c>
    </row>
    <row r="3625" spans="18:19" x14ac:dyDescent="0.2">
      <c r="R3625">
        <v>212514</v>
      </c>
      <c r="S3625" t="str" cm="1">
        <f t="array" ref="S3625">_xlfn.IFS(
             (R3625&lt;10000),"&lt; 10,000",
    AND(R3625&gt;=10000, R3625&lt;30000),"10,000 - 30,000",
    AND(R3625&gt;=30000, R3625&lt;60000),"30,000 - 60,000",
             (R3625&gt;60000),"&gt; 60,000"
)</f>
        <v>&gt; 60,000</v>
      </c>
    </row>
    <row r="3626" spans="18:19" x14ac:dyDescent="0.2">
      <c r="R3626">
        <v>190352</v>
      </c>
      <c r="S3626" t="str" cm="1">
        <f t="array" ref="S3626">_xlfn.IFS(
             (R3626&lt;10000),"&lt; 10,000",
    AND(R3626&gt;=10000, R3626&lt;30000),"10,000 - 30,000",
    AND(R3626&gt;=30000, R3626&lt;60000),"30,000 - 60,000",
             (R3626&gt;60000),"&gt; 60,000"
)</f>
        <v>&gt; 60,000</v>
      </c>
    </row>
    <row r="3627" spans="18:19" x14ac:dyDescent="0.2">
      <c r="R3627">
        <v>113132</v>
      </c>
      <c r="S3627" t="str" cm="1">
        <f t="array" ref="S3627">_xlfn.IFS(
             (R3627&lt;10000),"&lt; 10,000",
    AND(R3627&gt;=10000, R3627&lt;30000),"10,000 - 30,000",
    AND(R3627&gt;=30000, R3627&lt;60000),"30,000 - 60,000",
             (R3627&gt;60000),"&gt; 60,000"
)</f>
        <v>&gt; 60,000</v>
      </c>
    </row>
    <row r="3628" spans="18:19" x14ac:dyDescent="0.2">
      <c r="R3628">
        <v>38767</v>
      </c>
      <c r="S3628" t="str" cm="1">
        <f t="array" ref="S3628">_xlfn.IFS(
             (R3628&lt;10000),"&lt; 10,000",
    AND(R3628&gt;=10000, R3628&lt;30000),"10,000 - 30,000",
    AND(R3628&gt;=30000, R3628&lt;60000),"30,000 - 60,000",
             (R3628&gt;60000),"&gt; 60,000"
)</f>
        <v>30,000 - 60,000</v>
      </c>
    </row>
    <row r="3629" spans="18:19" x14ac:dyDescent="0.2">
      <c r="R3629">
        <v>223313</v>
      </c>
      <c r="S3629" t="str" cm="1">
        <f t="array" ref="S3629">_xlfn.IFS(
             (R3629&lt;10000),"&lt; 10,000",
    AND(R3629&gt;=10000, R3629&lt;30000),"10,000 - 30,000",
    AND(R3629&gt;=30000, R3629&lt;60000),"30,000 - 60,000",
             (R3629&gt;60000),"&gt; 60,000"
)</f>
        <v>&gt; 60,000</v>
      </c>
    </row>
    <row r="3630" spans="18:19" x14ac:dyDescent="0.2">
      <c r="R3630">
        <v>164748</v>
      </c>
      <c r="S3630" t="str" cm="1">
        <f t="array" ref="S3630">_xlfn.IFS(
             (R3630&lt;10000),"&lt; 10,000",
    AND(R3630&gt;=10000, R3630&lt;30000),"10,000 - 30,000",
    AND(R3630&gt;=30000, R3630&lt;60000),"30,000 - 60,000",
             (R3630&gt;60000),"&gt; 60,000"
)</f>
        <v>&gt; 60,000</v>
      </c>
    </row>
    <row r="3631" spans="18:19" x14ac:dyDescent="0.2">
      <c r="R3631">
        <v>122830</v>
      </c>
      <c r="S3631" t="str" cm="1">
        <f t="array" ref="S3631">_xlfn.IFS(
             (R3631&lt;10000),"&lt; 10,000",
    AND(R3631&gt;=10000, R3631&lt;30000),"10,000 - 30,000",
    AND(R3631&gt;=30000, R3631&lt;60000),"30,000 - 60,000",
             (R3631&gt;60000),"&gt; 60,000"
)</f>
        <v>&gt; 60,000</v>
      </c>
    </row>
    <row r="3632" spans="18:19" x14ac:dyDescent="0.2">
      <c r="R3632">
        <v>73743</v>
      </c>
      <c r="S3632" t="str" cm="1">
        <f t="array" ref="S3632">_xlfn.IFS(
             (R3632&lt;10000),"&lt; 10,000",
    AND(R3632&gt;=10000, R3632&lt;30000),"10,000 - 30,000",
    AND(R3632&gt;=30000, R3632&lt;60000),"30,000 - 60,000",
             (R3632&gt;60000),"&gt; 60,000"
)</f>
        <v>&gt; 60,000</v>
      </c>
    </row>
    <row r="3633" spans="18:19" x14ac:dyDescent="0.2">
      <c r="R3633">
        <v>129755</v>
      </c>
      <c r="S3633" t="str" cm="1">
        <f t="array" ref="S3633">_xlfn.IFS(
             (R3633&lt;10000),"&lt; 10,000",
    AND(R3633&gt;=10000, R3633&lt;30000),"10,000 - 30,000",
    AND(R3633&gt;=30000, R3633&lt;60000),"30,000 - 60,000",
             (R3633&gt;60000),"&gt; 60,000"
)</f>
        <v>&gt; 60,000</v>
      </c>
    </row>
    <row r="3634" spans="18:19" x14ac:dyDescent="0.2">
      <c r="R3634">
        <v>209831</v>
      </c>
      <c r="S3634" t="str" cm="1">
        <f t="array" ref="S3634">_xlfn.IFS(
             (R3634&lt;10000),"&lt; 10,000",
    AND(R3634&gt;=10000, R3634&lt;30000),"10,000 - 30,000",
    AND(R3634&gt;=30000, R3634&lt;60000),"30,000 - 60,000",
             (R3634&gt;60000),"&gt; 60,000"
)</f>
        <v>&gt; 60,000</v>
      </c>
    </row>
    <row r="3635" spans="18:19" x14ac:dyDescent="0.2">
      <c r="R3635">
        <v>5937</v>
      </c>
      <c r="S3635" t="str" cm="1">
        <f t="array" ref="S3635">_xlfn.IFS(
             (R3635&lt;10000),"&lt; 10,000",
    AND(R3635&gt;=10000, R3635&lt;30000),"10,000 - 30,000",
    AND(R3635&gt;=30000, R3635&lt;60000),"30,000 - 60,000",
             (R3635&gt;60000),"&gt; 60,000"
)</f>
        <v>&lt; 10,000</v>
      </c>
    </row>
    <row r="3636" spans="18:19" x14ac:dyDescent="0.2">
      <c r="R3636">
        <v>131476</v>
      </c>
      <c r="S3636" t="str" cm="1">
        <f t="array" ref="S3636">_xlfn.IFS(
             (R3636&lt;10000),"&lt; 10,000",
    AND(R3636&gt;=10000, R3636&lt;30000),"10,000 - 30,000",
    AND(R3636&gt;=30000, R3636&lt;60000),"30,000 - 60,000",
             (R3636&gt;60000),"&gt; 60,000"
)</f>
        <v>&gt; 60,000</v>
      </c>
    </row>
    <row r="3637" spans="18:19" x14ac:dyDescent="0.2">
      <c r="R3637">
        <v>218617</v>
      </c>
      <c r="S3637" t="str" cm="1">
        <f t="array" ref="S3637">_xlfn.IFS(
             (R3637&lt;10000),"&lt; 10,000",
    AND(R3637&gt;=10000, R3637&lt;30000),"10,000 - 30,000",
    AND(R3637&gt;=30000, R3637&lt;60000),"30,000 - 60,000",
             (R3637&gt;60000),"&gt; 60,000"
)</f>
        <v>&gt; 60,000</v>
      </c>
    </row>
    <row r="3638" spans="18:19" x14ac:dyDescent="0.2">
      <c r="R3638">
        <v>163928</v>
      </c>
      <c r="S3638" t="str" cm="1">
        <f t="array" ref="S3638">_xlfn.IFS(
             (R3638&lt;10000),"&lt; 10,000",
    AND(R3638&gt;=10000, R3638&lt;30000),"10,000 - 30,000",
    AND(R3638&gt;=30000, R3638&lt;60000),"30,000 - 60,000",
             (R3638&gt;60000),"&gt; 60,000"
)</f>
        <v>&gt; 60,000</v>
      </c>
    </row>
    <row r="3639" spans="18:19" x14ac:dyDescent="0.2">
      <c r="R3639">
        <v>132257</v>
      </c>
      <c r="S3639" t="str" cm="1">
        <f t="array" ref="S3639">_xlfn.IFS(
             (R3639&lt;10000),"&lt; 10,000",
    AND(R3639&gt;=10000, R3639&lt;30000),"10,000 - 30,000",
    AND(R3639&gt;=30000, R3639&lt;60000),"30,000 - 60,000",
             (R3639&gt;60000),"&gt; 60,000"
)</f>
        <v>&gt; 60,000</v>
      </c>
    </row>
    <row r="3640" spans="18:19" x14ac:dyDescent="0.2">
      <c r="R3640">
        <v>115061</v>
      </c>
      <c r="S3640" t="str" cm="1">
        <f t="array" ref="S3640">_xlfn.IFS(
             (R3640&lt;10000),"&lt; 10,000",
    AND(R3640&gt;=10000, R3640&lt;30000),"10,000 - 30,000",
    AND(R3640&gt;=30000, R3640&lt;60000),"30,000 - 60,000",
             (R3640&gt;60000),"&gt; 60,000"
)</f>
        <v>&gt; 60,000</v>
      </c>
    </row>
    <row r="3641" spans="18:19" x14ac:dyDescent="0.2">
      <c r="R3641">
        <v>223321</v>
      </c>
      <c r="S3641" t="str" cm="1">
        <f t="array" ref="S3641">_xlfn.IFS(
             (R3641&lt;10000),"&lt; 10,000",
    AND(R3641&gt;=10000, R3641&lt;30000),"10,000 - 30,000",
    AND(R3641&gt;=30000, R3641&lt;60000),"30,000 - 60,000",
             (R3641&gt;60000),"&gt; 60,000"
)</f>
        <v>&gt; 60,000</v>
      </c>
    </row>
    <row r="3642" spans="18:19" x14ac:dyDescent="0.2">
      <c r="R3642">
        <v>481</v>
      </c>
      <c r="S3642" t="str" cm="1">
        <f t="array" ref="S3642">_xlfn.IFS(
             (R3642&lt;10000),"&lt; 10,000",
    AND(R3642&gt;=10000, R3642&lt;30000),"10,000 - 30,000",
    AND(R3642&gt;=30000, R3642&lt;60000),"30,000 - 60,000",
             (R3642&gt;60000),"&gt; 60,000"
)</f>
        <v>&lt; 10,000</v>
      </c>
    </row>
    <row r="3643" spans="18:19" x14ac:dyDescent="0.2">
      <c r="R3643">
        <v>138810</v>
      </c>
      <c r="S3643" t="str" cm="1">
        <f t="array" ref="S3643">_xlfn.IFS(
             (R3643&lt;10000),"&lt; 10,000",
    AND(R3643&gt;=10000, R3643&lt;30000),"10,000 - 30,000",
    AND(R3643&gt;=30000, R3643&lt;60000),"30,000 - 60,000",
             (R3643&gt;60000),"&gt; 60,000"
)</f>
        <v>&gt; 60,000</v>
      </c>
    </row>
    <row r="3644" spans="18:19" x14ac:dyDescent="0.2">
      <c r="R3644">
        <v>86943</v>
      </c>
      <c r="S3644" t="str" cm="1">
        <f t="array" ref="S3644">_xlfn.IFS(
             (R3644&lt;10000),"&lt; 10,000",
    AND(R3644&gt;=10000, R3644&lt;30000),"10,000 - 30,000",
    AND(R3644&gt;=30000, R3644&lt;60000),"30,000 - 60,000",
             (R3644&gt;60000),"&gt; 60,000"
)</f>
        <v>&gt; 60,000</v>
      </c>
    </row>
    <row r="3645" spans="18:19" x14ac:dyDescent="0.2">
      <c r="R3645">
        <v>145349</v>
      </c>
      <c r="S3645" t="str" cm="1">
        <f t="array" ref="S3645">_xlfn.IFS(
             (R3645&lt;10000),"&lt; 10,000",
    AND(R3645&gt;=10000, R3645&lt;30000),"10,000 - 30,000",
    AND(R3645&gt;=30000, R3645&lt;60000),"30,000 - 60,000",
             (R3645&gt;60000),"&gt; 60,000"
)</f>
        <v>&gt; 60,000</v>
      </c>
    </row>
    <row r="3646" spans="18:19" x14ac:dyDescent="0.2">
      <c r="R3646">
        <v>194466</v>
      </c>
      <c r="S3646" t="str" cm="1">
        <f t="array" ref="S3646">_xlfn.IFS(
             (R3646&lt;10000),"&lt; 10,000",
    AND(R3646&gt;=10000, R3646&lt;30000),"10,000 - 30,000",
    AND(R3646&gt;=30000, R3646&lt;60000),"30,000 - 60,000",
             (R3646&gt;60000),"&gt; 60,000"
)</f>
        <v>&gt; 60,000</v>
      </c>
    </row>
    <row r="3647" spans="18:19" x14ac:dyDescent="0.2">
      <c r="R3647">
        <v>282064</v>
      </c>
      <c r="S3647" t="str" cm="1">
        <f t="array" ref="S3647">_xlfn.IFS(
             (R3647&lt;10000),"&lt; 10,000",
    AND(R3647&gt;=10000, R3647&lt;30000),"10,000 - 30,000",
    AND(R3647&gt;=30000, R3647&lt;60000),"30,000 - 60,000",
             (R3647&gt;60000),"&gt; 60,000"
)</f>
        <v>&gt; 60,000</v>
      </c>
    </row>
    <row r="3648" spans="18:19" x14ac:dyDescent="0.2">
      <c r="R3648">
        <v>250784</v>
      </c>
      <c r="S3648" t="str" cm="1">
        <f t="array" ref="S3648">_xlfn.IFS(
             (R3648&lt;10000),"&lt; 10,000",
    AND(R3648&gt;=10000, R3648&lt;30000),"10,000 - 30,000",
    AND(R3648&gt;=30000, R3648&lt;60000),"30,000 - 60,000",
             (R3648&gt;60000),"&gt; 60,000"
)</f>
        <v>&gt; 60,000</v>
      </c>
    </row>
    <row r="3649" spans="18:19" x14ac:dyDescent="0.2">
      <c r="R3649">
        <v>286852</v>
      </c>
      <c r="S3649" t="str" cm="1">
        <f t="array" ref="S3649">_xlfn.IFS(
             (R3649&lt;10000),"&lt; 10,000",
    AND(R3649&gt;=10000, R3649&lt;30000),"10,000 - 30,000",
    AND(R3649&gt;=30000, R3649&lt;60000),"30,000 - 60,000",
             (R3649&gt;60000),"&gt; 60,000"
)</f>
        <v>&gt; 60,000</v>
      </c>
    </row>
    <row r="3650" spans="18:19" x14ac:dyDescent="0.2">
      <c r="R3650">
        <v>48207</v>
      </c>
      <c r="S3650" t="str" cm="1">
        <f t="array" ref="S3650">_xlfn.IFS(
             (R3650&lt;10000),"&lt; 10,000",
    AND(R3650&gt;=10000, R3650&lt;30000),"10,000 - 30,000",
    AND(R3650&gt;=30000, R3650&lt;60000),"30,000 - 60,000",
             (R3650&gt;60000),"&gt; 60,000"
)</f>
        <v>30,000 - 60,000</v>
      </c>
    </row>
    <row r="3651" spans="18:19" x14ac:dyDescent="0.2">
      <c r="R3651">
        <v>162846</v>
      </c>
      <c r="S3651" t="str" cm="1">
        <f t="array" ref="S3651">_xlfn.IFS(
             (R3651&lt;10000),"&lt; 10,000",
    AND(R3651&gt;=10000, R3651&lt;30000),"10,000 - 30,000",
    AND(R3651&gt;=30000, R3651&lt;60000),"30,000 - 60,000",
             (R3651&gt;60000),"&gt; 60,000"
)</f>
        <v>&gt; 60,000</v>
      </c>
    </row>
    <row r="3652" spans="18:19" x14ac:dyDescent="0.2">
      <c r="R3652">
        <v>28453</v>
      </c>
      <c r="S3652" t="str" cm="1">
        <f t="array" ref="S3652">_xlfn.IFS(
             (R3652&lt;10000),"&lt; 10,000",
    AND(R3652&gt;=10000, R3652&lt;30000),"10,000 - 30,000",
    AND(R3652&gt;=30000, R3652&lt;60000),"30,000 - 60,000",
             (R3652&gt;60000),"&gt; 60,000"
)</f>
        <v>10,000 - 30,000</v>
      </c>
    </row>
    <row r="3653" spans="18:19" x14ac:dyDescent="0.2">
      <c r="R3653">
        <v>52310</v>
      </c>
      <c r="S3653" t="str" cm="1">
        <f t="array" ref="S3653">_xlfn.IFS(
             (R3653&lt;10000),"&lt; 10,000",
    AND(R3653&gt;=10000, R3653&lt;30000),"10,000 - 30,000",
    AND(R3653&gt;=30000, R3653&lt;60000),"30,000 - 60,000",
             (R3653&gt;60000),"&gt; 60,000"
)</f>
        <v>30,000 - 60,000</v>
      </c>
    </row>
    <row r="3654" spans="18:19" x14ac:dyDescent="0.2">
      <c r="R3654">
        <v>65453</v>
      </c>
      <c r="S3654" t="str" cm="1">
        <f t="array" ref="S3654">_xlfn.IFS(
             (R3654&lt;10000),"&lt; 10,000",
    AND(R3654&gt;=10000, R3654&lt;30000),"10,000 - 30,000",
    AND(R3654&gt;=30000, R3654&lt;60000),"30,000 - 60,000",
             (R3654&gt;60000),"&gt; 60,000"
)</f>
        <v>&gt; 60,000</v>
      </c>
    </row>
    <row r="3655" spans="18:19" x14ac:dyDescent="0.2">
      <c r="R3655">
        <v>54182</v>
      </c>
      <c r="S3655" t="str" cm="1">
        <f t="array" ref="S3655">_xlfn.IFS(
             (R3655&lt;10000),"&lt; 10,000",
    AND(R3655&gt;=10000, R3655&lt;30000),"10,000 - 30,000",
    AND(R3655&gt;=30000, R3655&lt;60000),"30,000 - 60,000",
             (R3655&gt;60000),"&gt; 60,000"
)</f>
        <v>30,000 - 60,000</v>
      </c>
    </row>
    <row r="3656" spans="18:19" x14ac:dyDescent="0.2">
      <c r="R3656">
        <v>156097</v>
      </c>
      <c r="S3656" t="str" cm="1">
        <f t="array" ref="S3656">_xlfn.IFS(
             (R3656&lt;10000),"&lt; 10,000",
    AND(R3656&gt;=10000, R3656&lt;30000),"10,000 - 30,000",
    AND(R3656&gt;=30000, R3656&lt;60000),"30,000 - 60,000",
             (R3656&gt;60000),"&gt; 60,000"
)</f>
        <v>&gt; 60,000</v>
      </c>
    </row>
    <row r="3657" spans="18:19" x14ac:dyDescent="0.2">
      <c r="R3657">
        <v>215248</v>
      </c>
      <c r="S3657" t="str" cm="1">
        <f t="array" ref="S3657">_xlfn.IFS(
             (R3657&lt;10000),"&lt; 10,000",
    AND(R3657&gt;=10000, R3657&lt;30000),"10,000 - 30,000",
    AND(R3657&gt;=30000, R3657&lt;60000),"30,000 - 60,000",
             (R3657&gt;60000),"&gt; 60,000"
)</f>
        <v>&gt; 60,000</v>
      </c>
    </row>
    <row r="3658" spans="18:19" x14ac:dyDescent="0.2">
      <c r="R3658">
        <v>15263</v>
      </c>
      <c r="S3658" t="str" cm="1">
        <f t="array" ref="S3658">_xlfn.IFS(
             (R3658&lt;10000),"&lt; 10,000",
    AND(R3658&gt;=10000, R3658&lt;30000),"10,000 - 30,000",
    AND(R3658&gt;=30000, R3658&lt;60000),"30,000 - 60,000",
             (R3658&gt;60000),"&gt; 60,000"
)</f>
        <v>10,000 - 30,000</v>
      </c>
    </row>
    <row r="3659" spans="18:19" x14ac:dyDescent="0.2">
      <c r="R3659">
        <v>198793</v>
      </c>
      <c r="S3659" t="str" cm="1">
        <f t="array" ref="S3659">_xlfn.IFS(
             (R3659&lt;10000),"&lt; 10,000",
    AND(R3659&gt;=10000, R3659&lt;30000),"10,000 - 30,000",
    AND(R3659&gt;=30000, R3659&lt;60000),"30,000 - 60,000",
             (R3659&gt;60000),"&gt; 60,000"
)</f>
        <v>&gt; 60,000</v>
      </c>
    </row>
    <row r="3660" spans="18:19" x14ac:dyDescent="0.2">
      <c r="R3660">
        <v>281108</v>
      </c>
      <c r="S3660" t="str" cm="1">
        <f t="array" ref="S3660">_xlfn.IFS(
             (R3660&lt;10000),"&lt; 10,000",
    AND(R3660&gt;=10000, R3660&lt;30000),"10,000 - 30,000",
    AND(R3660&gt;=30000, R3660&lt;60000),"30,000 - 60,000",
             (R3660&gt;60000),"&gt; 60,000"
)</f>
        <v>&gt; 60,000</v>
      </c>
    </row>
    <row r="3661" spans="18:19" x14ac:dyDescent="0.2">
      <c r="R3661">
        <v>250130</v>
      </c>
      <c r="S3661" t="str" cm="1">
        <f t="array" ref="S3661">_xlfn.IFS(
             (R3661&lt;10000),"&lt; 10,000",
    AND(R3661&gt;=10000, R3661&lt;30000),"10,000 - 30,000",
    AND(R3661&gt;=30000, R3661&lt;60000),"30,000 - 60,000",
             (R3661&gt;60000),"&gt; 60,000"
)</f>
        <v>&gt; 60,000</v>
      </c>
    </row>
    <row r="3662" spans="18:19" x14ac:dyDescent="0.2">
      <c r="R3662">
        <v>277454</v>
      </c>
      <c r="S3662" t="str" cm="1">
        <f t="array" ref="S3662">_xlfn.IFS(
             (R3662&lt;10000),"&lt; 10,000",
    AND(R3662&gt;=10000, R3662&lt;30000),"10,000 - 30,000",
    AND(R3662&gt;=30000, R3662&lt;60000),"30,000 - 60,000",
             (R3662&gt;60000),"&gt; 60,000"
)</f>
        <v>&gt; 60,000</v>
      </c>
    </row>
    <row r="3663" spans="18:19" x14ac:dyDescent="0.2">
      <c r="R3663">
        <v>128955</v>
      </c>
      <c r="S3663" t="str" cm="1">
        <f t="array" ref="S3663">_xlfn.IFS(
             (R3663&lt;10000),"&lt; 10,000",
    AND(R3663&gt;=10000, R3663&lt;30000),"10,000 - 30,000",
    AND(R3663&gt;=30000, R3663&lt;60000),"30,000 - 60,000",
             (R3663&gt;60000),"&gt; 60,000"
)</f>
        <v>&gt; 60,000</v>
      </c>
    </row>
    <row r="3664" spans="18:19" x14ac:dyDescent="0.2">
      <c r="R3664">
        <v>232662</v>
      </c>
      <c r="S3664" t="str" cm="1">
        <f t="array" ref="S3664">_xlfn.IFS(
             (R3664&lt;10000),"&lt; 10,000",
    AND(R3664&gt;=10000, R3664&lt;30000),"10,000 - 30,000",
    AND(R3664&gt;=30000, R3664&lt;60000),"30,000 - 60,000",
             (R3664&gt;60000),"&gt; 60,000"
)</f>
        <v>&gt; 60,000</v>
      </c>
    </row>
    <row r="3665" spans="18:19" x14ac:dyDescent="0.2">
      <c r="R3665">
        <v>188241</v>
      </c>
      <c r="S3665" t="str" cm="1">
        <f t="array" ref="S3665">_xlfn.IFS(
             (R3665&lt;10000),"&lt; 10,000",
    AND(R3665&gt;=10000, R3665&lt;30000),"10,000 - 30,000",
    AND(R3665&gt;=30000, R3665&lt;60000),"30,000 - 60,000",
             (R3665&gt;60000),"&gt; 60,000"
)</f>
        <v>&gt; 60,000</v>
      </c>
    </row>
    <row r="3666" spans="18:19" x14ac:dyDescent="0.2">
      <c r="R3666">
        <v>297332</v>
      </c>
      <c r="S3666" t="str" cm="1">
        <f t="array" ref="S3666">_xlfn.IFS(
             (R3666&lt;10000),"&lt; 10,000",
    AND(R3666&gt;=10000, R3666&lt;30000),"10,000 - 30,000",
    AND(R3666&gt;=30000, R3666&lt;60000),"30,000 - 60,000",
             (R3666&gt;60000),"&gt; 60,000"
)</f>
        <v>&gt; 60,000</v>
      </c>
    </row>
    <row r="3667" spans="18:19" x14ac:dyDescent="0.2">
      <c r="R3667">
        <v>175936</v>
      </c>
      <c r="S3667" t="str" cm="1">
        <f t="array" ref="S3667">_xlfn.IFS(
             (R3667&lt;10000),"&lt; 10,000",
    AND(R3667&gt;=10000, R3667&lt;30000),"10,000 - 30,000",
    AND(R3667&gt;=30000, R3667&lt;60000),"30,000 - 60,000",
             (R3667&gt;60000),"&gt; 60,000"
)</f>
        <v>&gt; 60,000</v>
      </c>
    </row>
    <row r="3668" spans="18:19" x14ac:dyDescent="0.2">
      <c r="R3668">
        <v>129082</v>
      </c>
      <c r="S3668" t="str" cm="1">
        <f t="array" ref="S3668">_xlfn.IFS(
             (R3668&lt;10000),"&lt; 10,000",
    AND(R3668&gt;=10000, R3668&lt;30000),"10,000 - 30,000",
    AND(R3668&gt;=30000, R3668&lt;60000),"30,000 - 60,000",
             (R3668&gt;60000),"&gt; 60,000"
)</f>
        <v>&gt; 60,000</v>
      </c>
    </row>
    <row r="3669" spans="18:19" x14ac:dyDescent="0.2">
      <c r="R3669">
        <v>108001</v>
      </c>
      <c r="S3669" t="str" cm="1">
        <f t="array" ref="S3669">_xlfn.IFS(
             (R3669&lt;10000),"&lt; 10,000",
    AND(R3669&gt;=10000, R3669&lt;30000),"10,000 - 30,000",
    AND(R3669&gt;=30000, R3669&lt;60000),"30,000 - 60,000",
             (R3669&gt;60000),"&gt; 60,000"
)</f>
        <v>&gt; 60,000</v>
      </c>
    </row>
    <row r="3670" spans="18:19" x14ac:dyDescent="0.2">
      <c r="R3670">
        <v>166642</v>
      </c>
      <c r="S3670" t="str" cm="1">
        <f t="array" ref="S3670">_xlfn.IFS(
             (R3670&lt;10000),"&lt; 10,000",
    AND(R3670&gt;=10000, R3670&lt;30000),"10,000 - 30,000",
    AND(R3670&gt;=30000, R3670&lt;60000),"30,000 - 60,000",
             (R3670&gt;60000),"&gt; 60,000"
)</f>
        <v>&gt; 60,000</v>
      </c>
    </row>
    <row r="3671" spans="18:19" x14ac:dyDescent="0.2">
      <c r="R3671">
        <v>42411</v>
      </c>
      <c r="S3671" t="str" cm="1">
        <f t="array" ref="S3671">_xlfn.IFS(
             (R3671&lt;10000),"&lt; 10,000",
    AND(R3671&gt;=10000, R3671&lt;30000),"10,000 - 30,000",
    AND(R3671&gt;=30000, R3671&lt;60000),"30,000 - 60,000",
             (R3671&gt;60000),"&gt; 60,000"
)</f>
        <v>30,000 - 60,000</v>
      </c>
    </row>
    <row r="3672" spans="18:19" x14ac:dyDescent="0.2">
      <c r="R3672">
        <v>147137</v>
      </c>
      <c r="S3672" t="str" cm="1">
        <f t="array" ref="S3672">_xlfn.IFS(
             (R3672&lt;10000),"&lt; 10,000",
    AND(R3672&gt;=10000, R3672&lt;30000),"10,000 - 30,000",
    AND(R3672&gt;=30000, R3672&lt;60000),"30,000 - 60,000",
             (R3672&gt;60000),"&gt; 60,000"
)</f>
        <v>&gt; 60,000</v>
      </c>
    </row>
    <row r="3673" spans="18:19" x14ac:dyDescent="0.2">
      <c r="R3673">
        <v>30667</v>
      </c>
      <c r="S3673" t="str" cm="1">
        <f t="array" ref="S3673">_xlfn.IFS(
             (R3673&lt;10000),"&lt; 10,000",
    AND(R3673&gt;=10000, R3673&lt;30000),"10,000 - 30,000",
    AND(R3673&gt;=30000, R3673&lt;60000),"30,000 - 60,000",
             (R3673&gt;60000),"&gt; 60,000"
)</f>
        <v>30,000 - 60,000</v>
      </c>
    </row>
    <row r="3674" spans="18:19" x14ac:dyDescent="0.2">
      <c r="R3674">
        <v>863</v>
      </c>
      <c r="S3674" t="str" cm="1">
        <f t="array" ref="S3674">_xlfn.IFS(
             (R3674&lt;10000),"&lt; 10,000",
    AND(R3674&gt;=10000, R3674&lt;30000),"10,000 - 30,000",
    AND(R3674&gt;=30000, R3674&lt;60000),"30,000 - 60,000",
             (R3674&gt;60000),"&gt; 60,000"
)</f>
        <v>&lt; 10,000</v>
      </c>
    </row>
    <row r="3675" spans="18:19" x14ac:dyDescent="0.2">
      <c r="R3675">
        <v>127373</v>
      </c>
      <c r="S3675" t="str" cm="1">
        <f t="array" ref="S3675">_xlfn.IFS(
             (R3675&lt;10000),"&lt; 10,000",
    AND(R3675&gt;=10000, R3675&lt;30000),"10,000 - 30,000",
    AND(R3675&gt;=30000, R3675&lt;60000),"30,000 - 60,000",
             (R3675&gt;60000),"&gt; 60,000"
)</f>
        <v>&gt; 60,000</v>
      </c>
    </row>
    <row r="3676" spans="18:19" x14ac:dyDescent="0.2">
      <c r="R3676">
        <v>63983</v>
      </c>
      <c r="S3676" t="str" cm="1">
        <f t="array" ref="S3676">_xlfn.IFS(
             (R3676&lt;10000),"&lt; 10,000",
    AND(R3676&gt;=10000, R3676&lt;30000),"10,000 - 30,000",
    AND(R3676&gt;=30000, R3676&lt;60000),"30,000 - 60,000",
             (R3676&gt;60000),"&gt; 60,000"
)</f>
        <v>&gt; 60,000</v>
      </c>
    </row>
    <row r="3677" spans="18:19" x14ac:dyDescent="0.2">
      <c r="R3677">
        <v>144233</v>
      </c>
      <c r="S3677" t="str" cm="1">
        <f t="array" ref="S3677">_xlfn.IFS(
             (R3677&lt;10000),"&lt; 10,000",
    AND(R3677&gt;=10000, R3677&lt;30000),"10,000 - 30,000",
    AND(R3677&gt;=30000, R3677&lt;60000),"30,000 - 60,000",
             (R3677&gt;60000),"&gt; 60,000"
)</f>
        <v>&gt; 60,000</v>
      </c>
    </row>
    <row r="3678" spans="18:19" x14ac:dyDescent="0.2">
      <c r="R3678">
        <v>22116</v>
      </c>
      <c r="S3678" t="str" cm="1">
        <f t="array" ref="S3678">_xlfn.IFS(
             (R3678&lt;10000),"&lt; 10,000",
    AND(R3678&gt;=10000, R3678&lt;30000),"10,000 - 30,000",
    AND(R3678&gt;=30000, R3678&lt;60000),"30,000 - 60,000",
             (R3678&gt;60000),"&gt; 60,000"
)</f>
        <v>10,000 - 30,000</v>
      </c>
    </row>
    <row r="3679" spans="18:19" x14ac:dyDescent="0.2">
      <c r="R3679">
        <v>118510</v>
      </c>
      <c r="S3679" t="str" cm="1">
        <f t="array" ref="S3679">_xlfn.IFS(
             (R3679&lt;10000),"&lt; 10,000",
    AND(R3679&gt;=10000, R3679&lt;30000),"10,000 - 30,000",
    AND(R3679&gt;=30000, R3679&lt;60000),"30,000 - 60,000",
             (R3679&gt;60000),"&gt; 60,000"
)</f>
        <v>&gt; 60,000</v>
      </c>
    </row>
    <row r="3680" spans="18:19" x14ac:dyDescent="0.2">
      <c r="R3680">
        <v>37234</v>
      </c>
      <c r="S3680" t="str" cm="1">
        <f t="array" ref="S3680">_xlfn.IFS(
             (R3680&lt;10000),"&lt; 10,000",
    AND(R3680&gt;=10000, R3680&lt;30000),"10,000 - 30,000",
    AND(R3680&gt;=30000, R3680&lt;60000),"30,000 - 60,000",
             (R3680&gt;60000),"&gt; 60,000"
)</f>
        <v>30,000 - 60,000</v>
      </c>
    </row>
    <row r="3681" spans="18:19" x14ac:dyDescent="0.2">
      <c r="R3681">
        <v>277799</v>
      </c>
      <c r="S3681" t="str" cm="1">
        <f t="array" ref="S3681">_xlfn.IFS(
             (R3681&lt;10000),"&lt; 10,000",
    AND(R3681&gt;=10000, R3681&lt;30000),"10,000 - 30,000",
    AND(R3681&gt;=30000, R3681&lt;60000),"30,000 - 60,000",
             (R3681&gt;60000),"&gt; 60,000"
)</f>
        <v>&gt; 60,000</v>
      </c>
    </row>
    <row r="3682" spans="18:19" x14ac:dyDescent="0.2">
      <c r="R3682">
        <v>30990</v>
      </c>
      <c r="S3682" t="str" cm="1">
        <f t="array" ref="S3682">_xlfn.IFS(
             (R3682&lt;10000),"&lt; 10,000",
    AND(R3682&gt;=10000, R3682&lt;30000),"10,000 - 30,000",
    AND(R3682&gt;=30000, R3682&lt;60000),"30,000 - 60,000",
             (R3682&gt;60000),"&gt; 60,000"
)</f>
        <v>30,000 - 60,000</v>
      </c>
    </row>
    <row r="3683" spans="18:19" x14ac:dyDescent="0.2">
      <c r="R3683">
        <v>1711</v>
      </c>
      <c r="S3683" t="str" cm="1">
        <f t="array" ref="S3683">_xlfn.IFS(
             (R3683&lt;10000),"&lt; 10,000",
    AND(R3683&gt;=10000, R3683&lt;30000),"10,000 - 30,000",
    AND(R3683&gt;=30000, R3683&lt;60000),"30,000 - 60,000",
             (R3683&gt;60000),"&gt; 60,000"
)</f>
        <v>&lt; 10,000</v>
      </c>
    </row>
    <row r="3684" spans="18:19" x14ac:dyDescent="0.2">
      <c r="R3684">
        <v>142165</v>
      </c>
      <c r="S3684" t="str" cm="1">
        <f t="array" ref="S3684">_xlfn.IFS(
             (R3684&lt;10000),"&lt; 10,000",
    AND(R3684&gt;=10000, R3684&lt;30000),"10,000 - 30,000",
    AND(R3684&gt;=30000, R3684&lt;60000),"30,000 - 60,000",
             (R3684&gt;60000),"&gt; 60,000"
)</f>
        <v>&gt; 60,000</v>
      </c>
    </row>
    <row r="3685" spans="18:19" x14ac:dyDescent="0.2">
      <c r="R3685">
        <v>134339</v>
      </c>
      <c r="S3685" t="str" cm="1">
        <f t="array" ref="S3685">_xlfn.IFS(
             (R3685&lt;10000),"&lt; 10,000",
    AND(R3685&gt;=10000, R3685&lt;30000),"10,000 - 30,000",
    AND(R3685&gt;=30000, R3685&lt;60000),"30,000 - 60,000",
             (R3685&gt;60000),"&gt; 60,000"
)</f>
        <v>&gt; 60,000</v>
      </c>
    </row>
    <row r="3686" spans="18:19" x14ac:dyDescent="0.2">
      <c r="R3686">
        <v>33006</v>
      </c>
      <c r="S3686" t="str" cm="1">
        <f t="array" ref="S3686">_xlfn.IFS(
             (R3686&lt;10000),"&lt; 10,000",
    AND(R3686&gt;=10000, R3686&lt;30000),"10,000 - 30,000",
    AND(R3686&gt;=30000, R3686&lt;60000),"30,000 - 60,000",
             (R3686&gt;60000),"&gt; 60,000"
)</f>
        <v>30,000 - 60,000</v>
      </c>
    </row>
    <row r="3687" spans="18:19" x14ac:dyDescent="0.2">
      <c r="R3687">
        <v>42745</v>
      </c>
      <c r="S3687" t="str" cm="1">
        <f t="array" ref="S3687">_xlfn.IFS(
             (R3687&lt;10000),"&lt; 10,000",
    AND(R3687&gt;=10000, R3687&lt;30000),"10,000 - 30,000",
    AND(R3687&gt;=30000, R3687&lt;60000),"30,000 - 60,000",
             (R3687&gt;60000),"&gt; 60,000"
)</f>
        <v>30,000 - 60,000</v>
      </c>
    </row>
    <row r="3688" spans="18:19" x14ac:dyDescent="0.2">
      <c r="R3688">
        <v>209883</v>
      </c>
      <c r="S3688" t="str" cm="1">
        <f t="array" ref="S3688">_xlfn.IFS(
             (R3688&lt;10000),"&lt; 10,000",
    AND(R3688&gt;=10000, R3688&lt;30000),"10,000 - 30,000",
    AND(R3688&gt;=30000, R3688&lt;60000),"30,000 - 60,000",
             (R3688&gt;60000),"&gt; 60,000"
)</f>
        <v>&gt; 60,000</v>
      </c>
    </row>
    <row r="3689" spans="18:19" x14ac:dyDescent="0.2">
      <c r="R3689">
        <v>231784</v>
      </c>
      <c r="S3689" t="str" cm="1">
        <f t="array" ref="S3689">_xlfn.IFS(
             (R3689&lt;10000),"&lt; 10,000",
    AND(R3689&gt;=10000, R3689&lt;30000),"10,000 - 30,000",
    AND(R3689&gt;=30000, R3689&lt;60000),"30,000 - 60,000",
             (R3689&gt;60000),"&gt; 60,000"
)</f>
        <v>&gt; 60,000</v>
      </c>
    </row>
    <row r="3690" spans="18:19" x14ac:dyDescent="0.2">
      <c r="R3690">
        <v>208525</v>
      </c>
      <c r="S3690" t="str" cm="1">
        <f t="array" ref="S3690">_xlfn.IFS(
             (R3690&lt;10000),"&lt; 10,000",
    AND(R3690&gt;=10000, R3690&lt;30000),"10,000 - 30,000",
    AND(R3690&gt;=30000, R3690&lt;60000),"30,000 - 60,000",
             (R3690&gt;60000),"&gt; 60,000"
)</f>
        <v>&gt; 60,000</v>
      </c>
    </row>
    <row r="3691" spans="18:19" x14ac:dyDescent="0.2">
      <c r="R3691">
        <v>296474</v>
      </c>
      <c r="S3691" t="str" cm="1">
        <f t="array" ref="S3691">_xlfn.IFS(
             (R3691&lt;10000),"&lt; 10,000",
    AND(R3691&gt;=10000, R3691&lt;30000),"10,000 - 30,000",
    AND(R3691&gt;=30000, R3691&lt;60000),"30,000 - 60,000",
             (R3691&gt;60000),"&gt; 60,000"
)</f>
        <v>&gt; 60,000</v>
      </c>
    </row>
    <row r="3692" spans="18:19" x14ac:dyDescent="0.2">
      <c r="R3692">
        <v>152054</v>
      </c>
      <c r="S3692" t="str" cm="1">
        <f t="array" ref="S3692">_xlfn.IFS(
             (R3692&lt;10000),"&lt; 10,000",
    AND(R3692&gt;=10000, R3692&lt;30000),"10,000 - 30,000",
    AND(R3692&gt;=30000, R3692&lt;60000),"30,000 - 60,000",
             (R3692&gt;60000),"&gt; 60,000"
)</f>
        <v>&gt; 60,000</v>
      </c>
    </row>
    <row r="3693" spans="18:19" x14ac:dyDescent="0.2">
      <c r="R3693">
        <v>178980</v>
      </c>
      <c r="S3693" t="str" cm="1">
        <f t="array" ref="S3693">_xlfn.IFS(
             (R3693&lt;10000),"&lt; 10,000",
    AND(R3693&gt;=10000, R3693&lt;30000),"10,000 - 30,000",
    AND(R3693&gt;=30000, R3693&lt;60000),"30,000 - 60,000",
             (R3693&gt;60000),"&gt; 60,000"
)</f>
        <v>&gt; 60,000</v>
      </c>
    </row>
    <row r="3694" spans="18:19" x14ac:dyDescent="0.2">
      <c r="R3694">
        <v>220514</v>
      </c>
      <c r="S3694" t="str" cm="1">
        <f t="array" ref="S3694">_xlfn.IFS(
             (R3694&lt;10000),"&lt; 10,000",
    AND(R3694&gt;=10000, R3694&lt;30000),"10,000 - 30,000",
    AND(R3694&gt;=30000, R3694&lt;60000),"30,000 - 60,000",
             (R3694&gt;60000),"&gt; 60,000"
)</f>
        <v>&gt; 60,000</v>
      </c>
    </row>
    <row r="3695" spans="18:19" x14ac:dyDescent="0.2">
      <c r="R3695">
        <v>263165</v>
      </c>
      <c r="S3695" t="str" cm="1">
        <f t="array" ref="S3695">_xlfn.IFS(
             (R3695&lt;10000),"&lt; 10,000",
    AND(R3695&gt;=10000, R3695&lt;30000),"10,000 - 30,000",
    AND(R3695&gt;=30000, R3695&lt;60000),"30,000 - 60,000",
             (R3695&gt;60000),"&gt; 60,000"
)</f>
        <v>&gt; 60,000</v>
      </c>
    </row>
    <row r="3696" spans="18:19" x14ac:dyDescent="0.2">
      <c r="R3696">
        <v>125698</v>
      </c>
      <c r="S3696" t="str" cm="1">
        <f t="array" ref="S3696">_xlfn.IFS(
             (R3696&lt;10000),"&lt; 10,000",
    AND(R3696&gt;=10000, R3696&lt;30000),"10,000 - 30,000",
    AND(R3696&gt;=30000, R3696&lt;60000),"30,000 - 60,000",
             (R3696&gt;60000),"&gt; 60,000"
)</f>
        <v>&gt; 60,000</v>
      </c>
    </row>
    <row r="3697" spans="18:19" x14ac:dyDescent="0.2">
      <c r="R3697">
        <v>183157</v>
      </c>
      <c r="S3697" t="str" cm="1">
        <f t="array" ref="S3697">_xlfn.IFS(
             (R3697&lt;10000),"&lt; 10,000",
    AND(R3697&gt;=10000, R3697&lt;30000),"10,000 - 30,000",
    AND(R3697&gt;=30000, R3697&lt;60000),"30,000 - 60,000",
             (R3697&gt;60000),"&gt; 60,000"
)</f>
        <v>&gt; 60,000</v>
      </c>
    </row>
    <row r="3698" spans="18:19" x14ac:dyDescent="0.2">
      <c r="R3698">
        <v>45162</v>
      </c>
      <c r="S3698" t="str" cm="1">
        <f t="array" ref="S3698">_xlfn.IFS(
             (R3698&lt;10000),"&lt; 10,000",
    AND(R3698&gt;=10000, R3698&lt;30000),"10,000 - 30,000",
    AND(R3698&gt;=30000, R3698&lt;60000),"30,000 - 60,000",
             (R3698&gt;60000),"&gt; 60,000"
)</f>
        <v>30,000 - 60,000</v>
      </c>
    </row>
    <row r="3699" spans="18:19" x14ac:dyDescent="0.2">
      <c r="R3699">
        <v>101748</v>
      </c>
      <c r="S3699" t="str" cm="1">
        <f t="array" ref="S3699">_xlfn.IFS(
             (R3699&lt;10000),"&lt; 10,000",
    AND(R3699&gt;=10000, R3699&lt;30000),"10,000 - 30,000",
    AND(R3699&gt;=30000, R3699&lt;60000),"30,000 - 60,000",
             (R3699&gt;60000),"&gt; 60,000"
)</f>
        <v>&gt; 60,000</v>
      </c>
    </row>
    <row r="3700" spans="18:19" x14ac:dyDescent="0.2">
      <c r="R3700">
        <v>267630</v>
      </c>
      <c r="S3700" t="str" cm="1">
        <f t="array" ref="S3700">_xlfn.IFS(
             (R3700&lt;10000),"&lt; 10,000",
    AND(R3700&gt;=10000, R3700&lt;30000),"10,000 - 30,000",
    AND(R3700&gt;=30000, R3700&lt;60000),"30,000 - 60,000",
             (R3700&gt;60000),"&gt; 60,000"
)</f>
        <v>&gt; 60,000</v>
      </c>
    </row>
    <row r="3701" spans="18:19" x14ac:dyDescent="0.2">
      <c r="R3701">
        <v>126236</v>
      </c>
      <c r="S3701" t="str" cm="1">
        <f t="array" ref="S3701">_xlfn.IFS(
             (R3701&lt;10000),"&lt; 10,000",
    AND(R3701&gt;=10000, R3701&lt;30000),"10,000 - 30,000",
    AND(R3701&gt;=30000, R3701&lt;60000),"30,000 - 60,000",
             (R3701&gt;60000),"&gt; 60,000"
)</f>
        <v>&gt; 60,000</v>
      </c>
    </row>
    <row r="3702" spans="18:19" x14ac:dyDescent="0.2">
      <c r="R3702">
        <v>17615</v>
      </c>
      <c r="S3702" t="str" cm="1">
        <f t="array" ref="S3702">_xlfn.IFS(
             (R3702&lt;10000),"&lt; 10,000",
    AND(R3702&gt;=10000, R3702&lt;30000),"10,000 - 30,000",
    AND(R3702&gt;=30000, R3702&lt;60000),"30,000 - 60,000",
             (R3702&gt;60000),"&gt; 60,000"
)</f>
        <v>10,000 - 30,000</v>
      </c>
    </row>
    <row r="3703" spans="18:19" x14ac:dyDescent="0.2">
      <c r="R3703">
        <v>286192</v>
      </c>
      <c r="S3703" t="str" cm="1">
        <f t="array" ref="S3703">_xlfn.IFS(
             (R3703&lt;10000),"&lt; 10,000",
    AND(R3703&gt;=10000, R3703&lt;30000),"10,000 - 30,000",
    AND(R3703&gt;=30000, R3703&lt;60000),"30,000 - 60,000",
             (R3703&gt;60000),"&gt; 60,000"
)</f>
        <v>&gt; 60,000</v>
      </c>
    </row>
    <row r="3704" spans="18:19" x14ac:dyDescent="0.2">
      <c r="R3704">
        <v>234958</v>
      </c>
      <c r="S3704" t="str" cm="1">
        <f t="array" ref="S3704">_xlfn.IFS(
             (R3704&lt;10000),"&lt; 10,000",
    AND(R3704&gt;=10000, R3704&lt;30000),"10,000 - 30,000",
    AND(R3704&gt;=30000, R3704&lt;60000),"30,000 - 60,000",
             (R3704&gt;60000),"&gt; 60,000"
)</f>
        <v>&gt; 60,000</v>
      </c>
    </row>
    <row r="3705" spans="18:19" x14ac:dyDescent="0.2">
      <c r="R3705">
        <v>56649</v>
      </c>
      <c r="S3705" t="str" cm="1">
        <f t="array" ref="S3705">_xlfn.IFS(
             (R3705&lt;10000),"&lt; 10,000",
    AND(R3705&gt;=10000, R3705&lt;30000),"10,000 - 30,000",
    AND(R3705&gt;=30000, R3705&lt;60000),"30,000 - 60,000",
             (R3705&gt;60000),"&gt; 60,000"
)</f>
        <v>30,000 - 60,000</v>
      </c>
    </row>
    <row r="3706" spans="18:19" x14ac:dyDescent="0.2">
      <c r="R3706">
        <v>145910</v>
      </c>
      <c r="S3706" t="str" cm="1">
        <f t="array" ref="S3706">_xlfn.IFS(
             (R3706&lt;10000),"&lt; 10,000",
    AND(R3706&gt;=10000, R3706&lt;30000),"10,000 - 30,000",
    AND(R3706&gt;=30000, R3706&lt;60000),"30,000 - 60,000",
             (R3706&gt;60000),"&gt; 60,000"
)</f>
        <v>&gt; 60,000</v>
      </c>
    </row>
    <row r="3707" spans="18:19" x14ac:dyDescent="0.2">
      <c r="R3707">
        <v>176616</v>
      </c>
      <c r="S3707" t="str" cm="1">
        <f t="array" ref="S3707">_xlfn.IFS(
             (R3707&lt;10000),"&lt; 10,000",
    AND(R3707&gt;=10000, R3707&lt;30000),"10,000 - 30,000",
    AND(R3707&gt;=30000, R3707&lt;60000),"30,000 - 60,000",
             (R3707&gt;60000),"&gt; 60,000"
)</f>
        <v>&gt; 60,000</v>
      </c>
    </row>
    <row r="3708" spans="18:19" x14ac:dyDescent="0.2">
      <c r="R3708">
        <v>255380</v>
      </c>
      <c r="S3708" t="str" cm="1">
        <f t="array" ref="S3708">_xlfn.IFS(
             (R3708&lt;10000),"&lt; 10,000",
    AND(R3708&gt;=10000, R3708&lt;30000),"10,000 - 30,000",
    AND(R3708&gt;=30000, R3708&lt;60000),"30,000 - 60,000",
             (R3708&gt;60000),"&gt; 60,000"
)</f>
        <v>&gt; 60,000</v>
      </c>
    </row>
    <row r="3709" spans="18:19" x14ac:dyDescent="0.2">
      <c r="R3709">
        <v>212639</v>
      </c>
      <c r="S3709" t="str" cm="1">
        <f t="array" ref="S3709">_xlfn.IFS(
             (R3709&lt;10000),"&lt; 10,000",
    AND(R3709&gt;=10000, R3709&lt;30000),"10,000 - 30,000",
    AND(R3709&gt;=30000, R3709&lt;60000),"30,000 - 60,000",
             (R3709&gt;60000),"&gt; 60,000"
)</f>
        <v>&gt; 60,000</v>
      </c>
    </row>
    <row r="3710" spans="18:19" x14ac:dyDescent="0.2">
      <c r="R3710">
        <v>19031</v>
      </c>
      <c r="S3710" t="str" cm="1">
        <f t="array" ref="S3710">_xlfn.IFS(
             (R3710&lt;10000),"&lt; 10,000",
    AND(R3710&gt;=10000, R3710&lt;30000),"10,000 - 30,000",
    AND(R3710&gt;=30000, R3710&lt;60000),"30,000 - 60,000",
             (R3710&gt;60000),"&gt; 60,000"
)</f>
        <v>10,000 - 30,000</v>
      </c>
    </row>
    <row r="3711" spans="18:19" x14ac:dyDescent="0.2">
      <c r="R3711">
        <v>280737</v>
      </c>
      <c r="S3711" t="str" cm="1">
        <f t="array" ref="S3711">_xlfn.IFS(
             (R3711&lt;10000),"&lt; 10,000",
    AND(R3711&gt;=10000, R3711&lt;30000),"10,000 - 30,000",
    AND(R3711&gt;=30000, R3711&lt;60000),"30,000 - 60,000",
             (R3711&gt;60000),"&gt; 60,000"
)</f>
        <v>&gt; 60,000</v>
      </c>
    </row>
    <row r="3712" spans="18:19" x14ac:dyDescent="0.2">
      <c r="R3712">
        <v>293903</v>
      </c>
      <c r="S3712" t="str" cm="1">
        <f t="array" ref="S3712">_xlfn.IFS(
             (R3712&lt;10000),"&lt; 10,000",
    AND(R3712&gt;=10000, R3712&lt;30000),"10,000 - 30,000",
    AND(R3712&gt;=30000, R3712&lt;60000),"30,000 - 60,000",
             (R3712&gt;60000),"&gt; 60,000"
)</f>
        <v>&gt; 60,000</v>
      </c>
    </row>
    <row r="3713" spans="18:19" x14ac:dyDescent="0.2">
      <c r="R3713">
        <v>211984</v>
      </c>
      <c r="S3713" t="str" cm="1">
        <f t="array" ref="S3713">_xlfn.IFS(
             (R3713&lt;10000),"&lt; 10,000",
    AND(R3713&gt;=10000, R3713&lt;30000),"10,000 - 30,000",
    AND(R3713&gt;=30000, R3713&lt;60000),"30,000 - 60,000",
             (R3713&gt;60000),"&gt; 60,000"
)</f>
        <v>&gt; 60,000</v>
      </c>
    </row>
    <row r="3714" spans="18:19" x14ac:dyDescent="0.2">
      <c r="R3714">
        <v>237889</v>
      </c>
      <c r="S3714" t="str" cm="1">
        <f t="array" ref="S3714">_xlfn.IFS(
             (R3714&lt;10000),"&lt; 10,000",
    AND(R3714&gt;=10000, R3714&lt;30000),"10,000 - 30,000",
    AND(R3714&gt;=30000, R3714&lt;60000),"30,000 - 60,000",
             (R3714&gt;60000),"&gt; 60,000"
)</f>
        <v>&gt; 60,000</v>
      </c>
    </row>
    <row r="3715" spans="18:19" x14ac:dyDescent="0.2">
      <c r="R3715">
        <v>288644</v>
      </c>
      <c r="S3715" t="str" cm="1">
        <f t="array" ref="S3715">_xlfn.IFS(
             (R3715&lt;10000),"&lt; 10,000",
    AND(R3715&gt;=10000, R3715&lt;30000),"10,000 - 30,000",
    AND(R3715&gt;=30000, R3715&lt;60000),"30,000 - 60,000",
             (R3715&gt;60000),"&gt; 60,000"
)</f>
        <v>&gt; 60,000</v>
      </c>
    </row>
    <row r="3716" spans="18:19" x14ac:dyDescent="0.2">
      <c r="R3716">
        <v>34712</v>
      </c>
      <c r="S3716" t="str" cm="1">
        <f t="array" ref="S3716">_xlfn.IFS(
             (R3716&lt;10000),"&lt; 10,000",
    AND(R3716&gt;=10000, R3716&lt;30000),"10,000 - 30,000",
    AND(R3716&gt;=30000, R3716&lt;60000),"30,000 - 60,000",
             (R3716&gt;60000),"&gt; 60,000"
)</f>
        <v>30,000 - 60,000</v>
      </c>
    </row>
    <row r="3717" spans="18:19" x14ac:dyDescent="0.2">
      <c r="R3717">
        <v>158515</v>
      </c>
      <c r="S3717" t="str" cm="1">
        <f t="array" ref="S3717">_xlfn.IFS(
             (R3717&lt;10000),"&lt; 10,000",
    AND(R3717&gt;=10000, R3717&lt;30000),"10,000 - 30,000",
    AND(R3717&gt;=30000, R3717&lt;60000),"30,000 - 60,000",
             (R3717&gt;60000),"&gt; 60,000"
)</f>
        <v>&gt; 60,000</v>
      </c>
    </row>
    <row r="3718" spans="18:19" x14ac:dyDescent="0.2">
      <c r="R3718">
        <v>160271</v>
      </c>
      <c r="S3718" t="str" cm="1">
        <f t="array" ref="S3718">_xlfn.IFS(
             (R3718&lt;10000),"&lt; 10,000",
    AND(R3718&gt;=10000, R3718&lt;30000),"10,000 - 30,000",
    AND(R3718&gt;=30000, R3718&lt;60000),"30,000 - 60,000",
             (R3718&gt;60000),"&gt; 60,000"
)</f>
        <v>&gt; 60,000</v>
      </c>
    </row>
    <row r="3719" spans="18:19" x14ac:dyDescent="0.2">
      <c r="R3719">
        <v>198545</v>
      </c>
      <c r="S3719" t="str" cm="1">
        <f t="array" ref="S3719">_xlfn.IFS(
             (R3719&lt;10000),"&lt; 10,000",
    AND(R3719&gt;=10000, R3719&lt;30000),"10,000 - 30,000",
    AND(R3719&gt;=30000, R3719&lt;60000),"30,000 - 60,000",
             (R3719&gt;60000),"&gt; 60,000"
)</f>
        <v>&gt; 60,000</v>
      </c>
    </row>
    <row r="3720" spans="18:19" x14ac:dyDescent="0.2">
      <c r="R3720">
        <v>162880</v>
      </c>
      <c r="S3720" t="str" cm="1">
        <f t="array" ref="S3720">_xlfn.IFS(
             (R3720&lt;10000),"&lt; 10,000",
    AND(R3720&gt;=10000, R3720&lt;30000),"10,000 - 30,000",
    AND(R3720&gt;=30000, R3720&lt;60000),"30,000 - 60,000",
             (R3720&gt;60000),"&gt; 60,000"
)</f>
        <v>&gt; 60,000</v>
      </c>
    </row>
    <row r="3721" spans="18:19" x14ac:dyDescent="0.2">
      <c r="R3721">
        <v>272359</v>
      </c>
      <c r="S3721" t="str" cm="1">
        <f t="array" ref="S3721">_xlfn.IFS(
             (R3721&lt;10000),"&lt; 10,000",
    AND(R3721&gt;=10000, R3721&lt;30000),"10,000 - 30,000",
    AND(R3721&gt;=30000, R3721&lt;60000),"30,000 - 60,000",
             (R3721&gt;60000),"&gt; 60,000"
)</f>
        <v>&gt; 60,000</v>
      </c>
    </row>
    <row r="3722" spans="18:19" x14ac:dyDescent="0.2">
      <c r="R3722">
        <v>173998</v>
      </c>
      <c r="S3722" t="str" cm="1">
        <f t="array" ref="S3722">_xlfn.IFS(
             (R3722&lt;10000),"&lt; 10,000",
    AND(R3722&gt;=10000, R3722&lt;30000),"10,000 - 30,000",
    AND(R3722&gt;=30000, R3722&lt;60000),"30,000 - 60,000",
             (R3722&gt;60000),"&gt; 60,000"
)</f>
        <v>&gt; 60,000</v>
      </c>
    </row>
    <row r="3723" spans="18:19" x14ac:dyDescent="0.2">
      <c r="R3723">
        <v>183402</v>
      </c>
      <c r="S3723" t="str" cm="1">
        <f t="array" ref="S3723">_xlfn.IFS(
             (R3723&lt;10000),"&lt; 10,000",
    AND(R3723&gt;=10000, R3723&lt;30000),"10,000 - 30,000",
    AND(R3723&gt;=30000, R3723&lt;60000),"30,000 - 60,000",
             (R3723&gt;60000),"&gt; 60,000"
)</f>
        <v>&gt; 60,000</v>
      </c>
    </row>
    <row r="3724" spans="18:19" x14ac:dyDescent="0.2">
      <c r="R3724">
        <v>10480</v>
      </c>
      <c r="S3724" t="str" cm="1">
        <f t="array" ref="S3724">_xlfn.IFS(
             (R3724&lt;10000),"&lt; 10,000",
    AND(R3724&gt;=10000, R3724&lt;30000),"10,000 - 30,000",
    AND(R3724&gt;=30000, R3724&lt;60000),"30,000 - 60,000",
             (R3724&gt;60000),"&gt; 60,000"
)</f>
        <v>10,000 - 30,000</v>
      </c>
    </row>
    <row r="3725" spans="18:19" x14ac:dyDescent="0.2">
      <c r="R3725">
        <v>237070</v>
      </c>
      <c r="S3725" t="str" cm="1">
        <f t="array" ref="S3725">_xlfn.IFS(
             (R3725&lt;10000),"&lt; 10,000",
    AND(R3725&gt;=10000, R3725&lt;30000),"10,000 - 30,000",
    AND(R3725&gt;=30000, R3725&lt;60000),"30,000 - 60,000",
             (R3725&gt;60000),"&gt; 60,000"
)</f>
        <v>&gt; 60,000</v>
      </c>
    </row>
    <row r="3726" spans="18:19" x14ac:dyDescent="0.2">
      <c r="R3726">
        <v>205908</v>
      </c>
      <c r="S3726" t="str" cm="1">
        <f t="array" ref="S3726">_xlfn.IFS(
             (R3726&lt;10000),"&lt; 10,000",
    AND(R3726&gt;=10000, R3726&lt;30000),"10,000 - 30,000",
    AND(R3726&gt;=30000, R3726&lt;60000),"30,000 - 60,000",
             (R3726&gt;60000),"&gt; 60,000"
)</f>
        <v>&gt; 60,000</v>
      </c>
    </row>
    <row r="3727" spans="18:19" x14ac:dyDescent="0.2">
      <c r="R3727">
        <v>145009</v>
      </c>
      <c r="S3727" t="str" cm="1">
        <f t="array" ref="S3727">_xlfn.IFS(
             (R3727&lt;10000),"&lt; 10,000",
    AND(R3727&gt;=10000, R3727&lt;30000),"10,000 - 30,000",
    AND(R3727&gt;=30000, R3727&lt;60000),"30,000 - 60,000",
             (R3727&gt;60000),"&gt; 60,000"
)</f>
        <v>&gt; 60,000</v>
      </c>
    </row>
    <row r="3728" spans="18:19" x14ac:dyDescent="0.2">
      <c r="R3728">
        <v>5542</v>
      </c>
      <c r="S3728" t="str" cm="1">
        <f t="array" ref="S3728">_xlfn.IFS(
             (R3728&lt;10000),"&lt; 10,000",
    AND(R3728&gt;=10000, R3728&lt;30000),"10,000 - 30,000",
    AND(R3728&gt;=30000, R3728&lt;60000),"30,000 - 60,000",
             (R3728&gt;60000),"&gt; 60,000"
)</f>
        <v>&lt; 10,000</v>
      </c>
    </row>
    <row r="3729" spans="18:19" x14ac:dyDescent="0.2">
      <c r="R3729">
        <v>117757</v>
      </c>
      <c r="S3729" t="str" cm="1">
        <f t="array" ref="S3729">_xlfn.IFS(
             (R3729&lt;10000),"&lt; 10,000",
    AND(R3729&gt;=10000, R3729&lt;30000),"10,000 - 30,000",
    AND(R3729&gt;=30000, R3729&lt;60000),"30,000 - 60,000",
             (R3729&gt;60000),"&gt; 60,000"
)</f>
        <v>&gt; 60,000</v>
      </c>
    </row>
    <row r="3730" spans="18:19" x14ac:dyDescent="0.2">
      <c r="R3730">
        <v>279830</v>
      </c>
      <c r="S3730" t="str" cm="1">
        <f t="array" ref="S3730">_xlfn.IFS(
             (R3730&lt;10000),"&lt; 10,000",
    AND(R3730&gt;=10000, R3730&lt;30000),"10,000 - 30,000",
    AND(R3730&gt;=30000, R3730&lt;60000),"30,000 - 60,000",
             (R3730&gt;60000),"&gt; 60,000"
)</f>
        <v>&gt; 60,000</v>
      </c>
    </row>
    <row r="3731" spans="18:19" x14ac:dyDescent="0.2">
      <c r="R3731">
        <v>3994</v>
      </c>
      <c r="S3731" t="str" cm="1">
        <f t="array" ref="S3731">_xlfn.IFS(
             (R3731&lt;10000),"&lt; 10,000",
    AND(R3731&gt;=10000, R3731&lt;30000),"10,000 - 30,000",
    AND(R3731&gt;=30000, R3731&lt;60000),"30,000 - 60,000",
             (R3731&gt;60000),"&gt; 60,000"
)</f>
        <v>&lt; 10,000</v>
      </c>
    </row>
    <row r="3732" spans="18:19" x14ac:dyDescent="0.2">
      <c r="R3732">
        <v>255478</v>
      </c>
      <c r="S3732" t="str" cm="1">
        <f t="array" ref="S3732">_xlfn.IFS(
             (R3732&lt;10000),"&lt; 10,000",
    AND(R3732&gt;=10000, R3732&lt;30000),"10,000 - 30,000",
    AND(R3732&gt;=30000, R3732&lt;60000),"30,000 - 60,000",
             (R3732&gt;60000),"&gt; 60,000"
)</f>
        <v>&gt; 60,000</v>
      </c>
    </row>
    <row r="3733" spans="18:19" x14ac:dyDescent="0.2">
      <c r="R3733">
        <v>223296</v>
      </c>
      <c r="S3733" t="str" cm="1">
        <f t="array" ref="S3733">_xlfn.IFS(
             (R3733&lt;10000),"&lt; 10,000",
    AND(R3733&gt;=10000, R3733&lt;30000),"10,000 - 30,000",
    AND(R3733&gt;=30000, R3733&lt;60000),"30,000 - 60,000",
             (R3733&gt;60000),"&gt; 60,000"
)</f>
        <v>&gt; 60,000</v>
      </c>
    </row>
    <row r="3734" spans="18:19" x14ac:dyDescent="0.2">
      <c r="R3734">
        <v>255334</v>
      </c>
      <c r="S3734" t="str" cm="1">
        <f t="array" ref="S3734">_xlfn.IFS(
             (R3734&lt;10000),"&lt; 10,000",
    AND(R3734&gt;=10000, R3734&lt;30000),"10,000 - 30,000",
    AND(R3734&gt;=30000, R3734&lt;60000),"30,000 - 60,000",
             (R3734&gt;60000),"&gt; 60,000"
)</f>
        <v>&gt; 60,000</v>
      </c>
    </row>
    <row r="3735" spans="18:19" x14ac:dyDescent="0.2">
      <c r="R3735">
        <v>166138</v>
      </c>
      <c r="S3735" t="str" cm="1">
        <f t="array" ref="S3735">_xlfn.IFS(
             (R3735&lt;10000),"&lt; 10,000",
    AND(R3735&gt;=10000, R3735&lt;30000),"10,000 - 30,000",
    AND(R3735&gt;=30000, R3735&lt;60000),"30,000 - 60,000",
             (R3735&gt;60000),"&gt; 60,000"
)</f>
        <v>&gt; 60,000</v>
      </c>
    </row>
    <row r="3736" spans="18:19" x14ac:dyDescent="0.2">
      <c r="R3736">
        <v>75883</v>
      </c>
      <c r="S3736" t="str" cm="1">
        <f t="array" ref="S3736">_xlfn.IFS(
             (R3736&lt;10000),"&lt; 10,000",
    AND(R3736&gt;=10000, R3736&lt;30000),"10,000 - 30,000",
    AND(R3736&gt;=30000, R3736&lt;60000),"30,000 - 60,000",
             (R3736&gt;60000),"&gt; 60,000"
)</f>
        <v>&gt; 60,000</v>
      </c>
    </row>
    <row r="3737" spans="18:19" x14ac:dyDescent="0.2">
      <c r="R3737">
        <v>106164</v>
      </c>
      <c r="S3737" t="str" cm="1">
        <f t="array" ref="S3737">_xlfn.IFS(
             (R3737&lt;10000),"&lt; 10,000",
    AND(R3737&gt;=10000, R3737&lt;30000),"10,000 - 30,000",
    AND(R3737&gt;=30000, R3737&lt;60000),"30,000 - 60,000",
             (R3737&gt;60000),"&gt; 60,000"
)</f>
        <v>&gt; 60,000</v>
      </c>
    </row>
    <row r="3738" spans="18:19" x14ac:dyDescent="0.2">
      <c r="R3738">
        <v>108315</v>
      </c>
      <c r="S3738" t="str" cm="1">
        <f t="array" ref="S3738">_xlfn.IFS(
             (R3738&lt;10000),"&lt; 10,000",
    AND(R3738&gt;=10000, R3738&lt;30000),"10,000 - 30,000",
    AND(R3738&gt;=30000, R3738&lt;60000),"30,000 - 60,000",
             (R3738&gt;60000),"&gt; 60,000"
)</f>
        <v>&gt; 60,000</v>
      </c>
    </row>
    <row r="3739" spans="18:19" x14ac:dyDescent="0.2">
      <c r="R3739">
        <v>58981</v>
      </c>
      <c r="S3739" t="str" cm="1">
        <f t="array" ref="S3739">_xlfn.IFS(
             (R3739&lt;10000),"&lt; 10,000",
    AND(R3739&gt;=10000, R3739&lt;30000),"10,000 - 30,000",
    AND(R3739&gt;=30000, R3739&lt;60000),"30,000 - 60,000",
             (R3739&gt;60000),"&gt; 60,000"
)</f>
        <v>30,000 - 60,000</v>
      </c>
    </row>
    <row r="3740" spans="18:19" x14ac:dyDescent="0.2">
      <c r="R3740">
        <v>259753</v>
      </c>
      <c r="S3740" t="str" cm="1">
        <f t="array" ref="S3740">_xlfn.IFS(
             (R3740&lt;10000),"&lt; 10,000",
    AND(R3740&gt;=10000, R3740&lt;30000),"10,000 - 30,000",
    AND(R3740&gt;=30000, R3740&lt;60000),"30,000 - 60,000",
             (R3740&gt;60000),"&gt; 60,000"
)</f>
        <v>&gt; 60,000</v>
      </c>
    </row>
    <row r="3741" spans="18:19" x14ac:dyDescent="0.2">
      <c r="R3741">
        <v>156554</v>
      </c>
      <c r="S3741" t="str" cm="1">
        <f t="array" ref="S3741">_xlfn.IFS(
             (R3741&lt;10000),"&lt; 10,000",
    AND(R3741&gt;=10000, R3741&lt;30000),"10,000 - 30,000",
    AND(R3741&gt;=30000, R3741&lt;60000),"30,000 - 60,000",
             (R3741&gt;60000),"&gt; 60,000"
)</f>
        <v>&gt; 60,000</v>
      </c>
    </row>
    <row r="3742" spans="18:19" x14ac:dyDescent="0.2">
      <c r="R3742">
        <v>112331</v>
      </c>
      <c r="S3742" t="str" cm="1">
        <f t="array" ref="S3742">_xlfn.IFS(
             (R3742&lt;10000),"&lt; 10,000",
    AND(R3742&gt;=10000, R3742&lt;30000),"10,000 - 30,000",
    AND(R3742&gt;=30000, R3742&lt;60000),"30,000 - 60,000",
             (R3742&gt;60000),"&gt; 60,000"
)</f>
        <v>&gt; 60,000</v>
      </c>
    </row>
    <row r="3743" spans="18:19" x14ac:dyDescent="0.2">
      <c r="R3743">
        <v>176321</v>
      </c>
      <c r="S3743" t="str" cm="1">
        <f t="array" ref="S3743">_xlfn.IFS(
             (R3743&lt;10000),"&lt; 10,000",
    AND(R3743&gt;=10000, R3743&lt;30000),"10,000 - 30,000",
    AND(R3743&gt;=30000, R3743&lt;60000),"30,000 - 60,000",
             (R3743&gt;60000),"&gt; 60,000"
)</f>
        <v>&gt; 60,000</v>
      </c>
    </row>
    <row r="3744" spans="18:19" x14ac:dyDescent="0.2">
      <c r="R3744">
        <v>52641</v>
      </c>
      <c r="S3744" t="str" cm="1">
        <f t="array" ref="S3744">_xlfn.IFS(
             (R3744&lt;10000),"&lt; 10,000",
    AND(R3744&gt;=10000, R3744&lt;30000),"10,000 - 30,000",
    AND(R3744&gt;=30000, R3744&lt;60000),"30,000 - 60,000",
             (R3744&gt;60000),"&gt; 60,000"
)</f>
        <v>30,000 - 60,000</v>
      </c>
    </row>
    <row r="3745" spans="18:19" x14ac:dyDescent="0.2">
      <c r="R3745">
        <v>157366</v>
      </c>
      <c r="S3745" t="str" cm="1">
        <f t="array" ref="S3745">_xlfn.IFS(
             (R3745&lt;10000),"&lt; 10,000",
    AND(R3745&gt;=10000, R3745&lt;30000),"10,000 - 30,000",
    AND(R3745&gt;=30000, R3745&lt;60000),"30,000 - 60,000",
             (R3745&gt;60000),"&gt; 60,000"
)</f>
        <v>&gt; 60,000</v>
      </c>
    </row>
    <row r="3746" spans="18:19" x14ac:dyDescent="0.2">
      <c r="R3746">
        <v>91837</v>
      </c>
      <c r="S3746" t="str" cm="1">
        <f t="array" ref="S3746">_xlfn.IFS(
             (R3746&lt;10000),"&lt; 10,000",
    AND(R3746&gt;=10000, R3746&lt;30000),"10,000 - 30,000",
    AND(R3746&gt;=30000, R3746&lt;60000),"30,000 - 60,000",
             (R3746&gt;60000),"&gt; 60,000"
)</f>
        <v>&gt; 60,000</v>
      </c>
    </row>
    <row r="3747" spans="18:19" x14ac:dyDescent="0.2">
      <c r="R3747">
        <v>182841</v>
      </c>
      <c r="S3747" t="str" cm="1">
        <f t="array" ref="S3747">_xlfn.IFS(
             (R3747&lt;10000),"&lt; 10,000",
    AND(R3747&gt;=10000, R3747&lt;30000),"10,000 - 30,000",
    AND(R3747&gt;=30000, R3747&lt;60000),"30,000 - 60,000",
             (R3747&gt;60000),"&gt; 60,000"
)</f>
        <v>&gt; 60,000</v>
      </c>
    </row>
    <row r="3748" spans="18:19" x14ac:dyDescent="0.2">
      <c r="R3748">
        <v>88</v>
      </c>
      <c r="S3748" t="str" cm="1">
        <f t="array" ref="S3748">_xlfn.IFS(
             (R3748&lt;10000),"&lt; 10,000",
    AND(R3748&gt;=10000, R3748&lt;30000),"10,000 - 30,000",
    AND(R3748&gt;=30000, R3748&lt;60000),"30,000 - 60,000",
             (R3748&gt;60000),"&gt; 60,000"
)</f>
        <v>&lt; 10,000</v>
      </c>
    </row>
    <row r="3749" spans="18:19" x14ac:dyDescent="0.2">
      <c r="R3749">
        <v>14916</v>
      </c>
      <c r="S3749" t="str" cm="1">
        <f t="array" ref="S3749">_xlfn.IFS(
             (R3749&lt;10000),"&lt; 10,000",
    AND(R3749&gt;=10000, R3749&lt;30000),"10,000 - 30,000",
    AND(R3749&gt;=30000, R3749&lt;60000),"30,000 - 60,000",
             (R3749&gt;60000),"&gt; 60,000"
)</f>
        <v>10,000 - 30,000</v>
      </c>
    </row>
    <row r="3750" spans="18:19" x14ac:dyDescent="0.2">
      <c r="R3750">
        <v>104166</v>
      </c>
      <c r="S3750" t="str" cm="1">
        <f t="array" ref="S3750">_xlfn.IFS(
             (R3750&lt;10000),"&lt; 10,000",
    AND(R3750&gt;=10000, R3750&lt;30000),"10,000 - 30,000",
    AND(R3750&gt;=30000, R3750&lt;60000),"30,000 - 60,000",
             (R3750&gt;60000),"&gt; 60,000"
)</f>
        <v>&gt; 60,000</v>
      </c>
    </row>
    <row r="3751" spans="18:19" x14ac:dyDescent="0.2">
      <c r="R3751">
        <v>26106</v>
      </c>
      <c r="S3751" t="str" cm="1">
        <f t="array" ref="S3751">_xlfn.IFS(
             (R3751&lt;10000),"&lt; 10,000",
    AND(R3751&gt;=10000, R3751&lt;30000),"10,000 - 30,000",
    AND(R3751&gt;=30000, R3751&lt;60000),"30,000 - 60,000",
             (R3751&gt;60000),"&gt; 60,000"
)</f>
        <v>10,000 - 30,000</v>
      </c>
    </row>
    <row r="3752" spans="18:19" x14ac:dyDescent="0.2">
      <c r="R3752">
        <v>236994</v>
      </c>
      <c r="S3752" t="str" cm="1">
        <f t="array" ref="S3752">_xlfn.IFS(
             (R3752&lt;10000),"&lt; 10,000",
    AND(R3752&gt;=10000, R3752&lt;30000),"10,000 - 30,000",
    AND(R3752&gt;=30000, R3752&lt;60000),"30,000 - 60,000",
             (R3752&gt;60000),"&gt; 60,000"
)</f>
        <v>&gt; 60,000</v>
      </c>
    </row>
    <row r="3753" spans="18:19" x14ac:dyDescent="0.2">
      <c r="R3753">
        <v>202284</v>
      </c>
      <c r="S3753" t="str" cm="1">
        <f t="array" ref="S3753">_xlfn.IFS(
             (R3753&lt;10000),"&lt; 10,000",
    AND(R3753&gt;=10000, R3753&lt;30000),"10,000 - 30,000",
    AND(R3753&gt;=30000, R3753&lt;60000),"30,000 - 60,000",
             (R3753&gt;60000),"&gt; 60,000"
)</f>
        <v>&gt; 60,000</v>
      </c>
    </row>
    <row r="3754" spans="18:19" x14ac:dyDescent="0.2">
      <c r="R3754">
        <v>290144</v>
      </c>
      <c r="S3754" t="str" cm="1">
        <f t="array" ref="S3754">_xlfn.IFS(
             (R3754&lt;10000),"&lt; 10,000",
    AND(R3754&gt;=10000, R3754&lt;30000),"10,000 - 30,000",
    AND(R3754&gt;=30000, R3754&lt;60000),"30,000 - 60,000",
             (R3754&gt;60000),"&gt; 60,000"
)</f>
        <v>&gt; 60,000</v>
      </c>
    </row>
    <row r="3755" spans="18:19" x14ac:dyDescent="0.2">
      <c r="R3755">
        <v>164435</v>
      </c>
      <c r="S3755" t="str" cm="1">
        <f t="array" ref="S3755">_xlfn.IFS(
             (R3755&lt;10000),"&lt; 10,000",
    AND(R3755&gt;=10000, R3755&lt;30000),"10,000 - 30,000",
    AND(R3755&gt;=30000, R3755&lt;60000),"30,000 - 60,000",
             (R3755&gt;60000),"&gt; 60,000"
)</f>
        <v>&gt; 60,000</v>
      </c>
    </row>
    <row r="3756" spans="18:19" x14ac:dyDescent="0.2">
      <c r="R3756">
        <v>64912</v>
      </c>
      <c r="S3756" t="str" cm="1">
        <f t="array" ref="S3756">_xlfn.IFS(
             (R3756&lt;10000),"&lt; 10,000",
    AND(R3756&gt;=10000, R3756&lt;30000),"10,000 - 30,000",
    AND(R3756&gt;=30000, R3756&lt;60000),"30,000 - 60,000",
             (R3756&gt;60000),"&gt; 60,000"
)</f>
        <v>&gt; 60,000</v>
      </c>
    </row>
    <row r="3757" spans="18:19" x14ac:dyDescent="0.2">
      <c r="R3757">
        <v>287165</v>
      </c>
      <c r="S3757" t="str" cm="1">
        <f t="array" ref="S3757">_xlfn.IFS(
             (R3757&lt;10000),"&lt; 10,000",
    AND(R3757&gt;=10000, R3757&lt;30000),"10,000 - 30,000",
    AND(R3757&gt;=30000, R3757&lt;60000),"30,000 - 60,000",
             (R3757&gt;60000),"&gt; 60,000"
)</f>
        <v>&gt; 60,000</v>
      </c>
    </row>
    <row r="3758" spans="18:19" x14ac:dyDescent="0.2">
      <c r="R3758">
        <v>280380</v>
      </c>
      <c r="S3758" t="str" cm="1">
        <f t="array" ref="S3758">_xlfn.IFS(
             (R3758&lt;10000),"&lt; 10,000",
    AND(R3758&gt;=10000, R3758&lt;30000),"10,000 - 30,000",
    AND(R3758&gt;=30000, R3758&lt;60000),"30,000 - 60,000",
             (R3758&gt;60000),"&gt; 60,000"
)</f>
        <v>&gt; 60,000</v>
      </c>
    </row>
    <row r="3759" spans="18:19" x14ac:dyDescent="0.2">
      <c r="R3759">
        <v>100885</v>
      </c>
      <c r="S3759" t="str" cm="1">
        <f t="array" ref="S3759">_xlfn.IFS(
             (R3759&lt;10000),"&lt; 10,000",
    AND(R3759&gt;=10000, R3759&lt;30000),"10,000 - 30,000",
    AND(R3759&gt;=30000, R3759&lt;60000),"30,000 - 60,000",
             (R3759&gt;60000),"&gt; 60,000"
)</f>
        <v>&gt; 60,000</v>
      </c>
    </row>
    <row r="3760" spans="18:19" x14ac:dyDescent="0.2">
      <c r="R3760">
        <v>228076</v>
      </c>
      <c r="S3760" t="str" cm="1">
        <f t="array" ref="S3760">_xlfn.IFS(
             (R3760&lt;10000),"&lt; 10,000",
    AND(R3760&gt;=10000, R3760&lt;30000),"10,000 - 30,000",
    AND(R3760&gt;=30000, R3760&lt;60000),"30,000 - 60,000",
             (R3760&gt;60000),"&gt; 60,000"
)</f>
        <v>&gt; 60,000</v>
      </c>
    </row>
    <row r="3761" spans="18:19" x14ac:dyDescent="0.2">
      <c r="R3761">
        <v>56819</v>
      </c>
      <c r="S3761" t="str" cm="1">
        <f t="array" ref="S3761">_xlfn.IFS(
             (R3761&lt;10000),"&lt; 10,000",
    AND(R3761&gt;=10000, R3761&lt;30000),"10,000 - 30,000",
    AND(R3761&gt;=30000, R3761&lt;60000),"30,000 - 60,000",
             (R3761&gt;60000),"&gt; 60,000"
)</f>
        <v>30,000 - 60,000</v>
      </c>
    </row>
    <row r="3762" spans="18:19" x14ac:dyDescent="0.2">
      <c r="R3762">
        <v>68227</v>
      </c>
      <c r="S3762" t="str" cm="1">
        <f t="array" ref="S3762">_xlfn.IFS(
             (R3762&lt;10000),"&lt; 10,000",
    AND(R3762&gt;=10000, R3762&lt;30000),"10,000 - 30,000",
    AND(R3762&gt;=30000, R3762&lt;60000),"30,000 - 60,000",
             (R3762&gt;60000),"&gt; 60,000"
)</f>
        <v>&gt; 60,000</v>
      </c>
    </row>
    <row r="3763" spans="18:19" x14ac:dyDescent="0.2">
      <c r="R3763">
        <v>266741</v>
      </c>
      <c r="S3763" t="str" cm="1">
        <f t="array" ref="S3763">_xlfn.IFS(
             (R3763&lt;10000),"&lt; 10,000",
    AND(R3763&gt;=10000, R3763&lt;30000),"10,000 - 30,000",
    AND(R3763&gt;=30000, R3763&lt;60000),"30,000 - 60,000",
             (R3763&gt;60000),"&gt; 60,000"
)</f>
        <v>&gt; 60,000</v>
      </c>
    </row>
    <row r="3764" spans="18:19" x14ac:dyDescent="0.2">
      <c r="R3764">
        <v>98983</v>
      </c>
      <c r="S3764" t="str" cm="1">
        <f t="array" ref="S3764">_xlfn.IFS(
             (R3764&lt;10000),"&lt; 10,000",
    AND(R3764&gt;=10000, R3764&lt;30000),"10,000 - 30,000",
    AND(R3764&gt;=30000, R3764&lt;60000),"30,000 - 60,000",
             (R3764&gt;60000),"&gt; 60,000"
)</f>
        <v>&gt; 60,000</v>
      </c>
    </row>
    <row r="3765" spans="18:19" x14ac:dyDescent="0.2">
      <c r="R3765">
        <v>28708</v>
      </c>
      <c r="S3765" t="str" cm="1">
        <f t="array" ref="S3765">_xlfn.IFS(
             (R3765&lt;10000),"&lt; 10,000",
    AND(R3765&gt;=10000, R3765&lt;30000),"10,000 - 30,000",
    AND(R3765&gt;=30000, R3765&lt;60000),"30,000 - 60,000",
             (R3765&gt;60000),"&gt; 60,000"
)</f>
        <v>10,000 - 30,000</v>
      </c>
    </row>
    <row r="3766" spans="18:19" x14ac:dyDescent="0.2">
      <c r="R3766">
        <v>140604</v>
      </c>
      <c r="S3766" t="str" cm="1">
        <f t="array" ref="S3766">_xlfn.IFS(
             (R3766&lt;10000),"&lt; 10,000",
    AND(R3766&gt;=10000, R3766&lt;30000),"10,000 - 30,000",
    AND(R3766&gt;=30000, R3766&lt;60000),"30,000 - 60,000",
             (R3766&gt;60000),"&gt; 60,000"
)</f>
        <v>&gt; 60,000</v>
      </c>
    </row>
    <row r="3767" spans="18:19" x14ac:dyDescent="0.2">
      <c r="R3767">
        <v>170561</v>
      </c>
      <c r="S3767" t="str" cm="1">
        <f t="array" ref="S3767">_xlfn.IFS(
             (R3767&lt;10000),"&lt; 10,000",
    AND(R3767&gt;=10000, R3767&lt;30000),"10,000 - 30,000",
    AND(R3767&gt;=30000, R3767&lt;60000),"30,000 - 60,000",
             (R3767&gt;60000),"&gt; 60,000"
)</f>
        <v>&gt; 60,000</v>
      </c>
    </row>
    <row r="3768" spans="18:19" x14ac:dyDescent="0.2">
      <c r="R3768">
        <v>146178</v>
      </c>
      <c r="S3768" t="str" cm="1">
        <f t="array" ref="S3768">_xlfn.IFS(
             (R3768&lt;10000),"&lt; 10,000",
    AND(R3768&gt;=10000, R3768&lt;30000),"10,000 - 30,000",
    AND(R3768&gt;=30000, R3768&lt;60000),"30,000 - 60,000",
             (R3768&gt;60000),"&gt; 60,000"
)</f>
        <v>&gt; 60,000</v>
      </c>
    </row>
    <row r="3769" spans="18:19" x14ac:dyDescent="0.2">
      <c r="R3769">
        <v>179267</v>
      </c>
      <c r="S3769" t="str" cm="1">
        <f t="array" ref="S3769">_xlfn.IFS(
             (R3769&lt;10000),"&lt; 10,000",
    AND(R3769&gt;=10000, R3769&lt;30000),"10,000 - 30,000",
    AND(R3769&gt;=30000, R3769&lt;60000),"30,000 - 60,000",
             (R3769&gt;60000),"&gt; 60,000"
)</f>
        <v>&gt; 60,000</v>
      </c>
    </row>
    <row r="3770" spans="18:19" x14ac:dyDescent="0.2">
      <c r="R3770">
        <v>130458</v>
      </c>
      <c r="S3770" t="str" cm="1">
        <f t="array" ref="S3770">_xlfn.IFS(
             (R3770&lt;10000),"&lt; 10,000",
    AND(R3770&gt;=10000, R3770&lt;30000),"10,000 - 30,000",
    AND(R3770&gt;=30000, R3770&lt;60000),"30,000 - 60,000",
             (R3770&gt;60000),"&gt; 60,000"
)</f>
        <v>&gt; 60,000</v>
      </c>
    </row>
    <row r="3771" spans="18:19" x14ac:dyDescent="0.2">
      <c r="R3771">
        <v>88334</v>
      </c>
      <c r="S3771" t="str" cm="1">
        <f t="array" ref="S3771">_xlfn.IFS(
             (R3771&lt;10000),"&lt; 10,000",
    AND(R3771&gt;=10000, R3771&lt;30000),"10,000 - 30,000",
    AND(R3771&gt;=30000, R3771&lt;60000),"30,000 - 60,000",
             (R3771&gt;60000),"&gt; 60,000"
)</f>
        <v>&gt; 60,000</v>
      </c>
    </row>
    <row r="3772" spans="18:19" x14ac:dyDescent="0.2">
      <c r="R3772">
        <v>294829</v>
      </c>
      <c r="S3772" t="str" cm="1">
        <f t="array" ref="S3772">_xlfn.IFS(
             (R3772&lt;10000),"&lt; 10,000",
    AND(R3772&gt;=10000, R3772&lt;30000),"10,000 - 30,000",
    AND(R3772&gt;=30000, R3772&lt;60000),"30,000 - 60,000",
             (R3772&gt;60000),"&gt; 60,000"
)</f>
        <v>&gt; 60,000</v>
      </c>
    </row>
    <row r="3773" spans="18:19" x14ac:dyDescent="0.2">
      <c r="R3773">
        <v>44279</v>
      </c>
      <c r="S3773" t="str" cm="1">
        <f t="array" ref="S3773">_xlfn.IFS(
             (R3773&lt;10000),"&lt; 10,000",
    AND(R3773&gt;=10000, R3773&lt;30000),"10,000 - 30,000",
    AND(R3773&gt;=30000, R3773&lt;60000),"30,000 - 60,000",
             (R3773&gt;60000),"&gt; 60,000"
)</f>
        <v>30,000 - 60,000</v>
      </c>
    </row>
    <row r="3774" spans="18:19" x14ac:dyDescent="0.2">
      <c r="R3774">
        <v>252052</v>
      </c>
      <c r="S3774" t="str" cm="1">
        <f t="array" ref="S3774">_xlfn.IFS(
             (R3774&lt;10000),"&lt; 10,000",
    AND(R3774&gt;=10000, R3774&lt;30000),"10,000 - 30,000",
    AND(R3774&gt;=30000, R3774&lt;60000),"30,000 - 60,000",
             (R3774&gt;60000),"&gt; 60,000"
)</f>
        <v>&gt; 60,000</v>
      </c>
    </row>
    <row r="3775" spans="18:19" x14ac:dyDescent="0.2">
      <c r="R3775">
        <v>272129</v>
      </c>
      <c r="S3775" t="str" cm="1">
        <f t="array" ref="S3775">_xlfn.IFS(
             (R3775&lt;10000),"&lt; 10,000",
    AND(R3775&gt;=10000, R3775&lt;30000),"10,000 - 30,000",
    AND(R3775&gt;=30000, R3775&lt;60000),"30,000 - 60,000",
             (R3775&gt;60000),"&gt; 60,000"
)</f>
        <v>&gt; 60,000</v>
      </c>
    </row>
    <row r="3776" spans="18:19" x14ac:dyDescent="0.2">
      <c r="R3776">
        <v>95319</v>
      </c>
      <c r="S3776" t="str" cm="1">
        <f t="array" ref="S3776">_xlfn.IFS(
             (R3776&lt;10000),"&lt; 10,000",
    AND(R3776&gt;=10000, R3776&lt;30000),"10,000 - 30,000",
    AND(R3776&gt;=30000, R3776&lt;60000),"30,000 - 60,000",
             (R3776&gt;60000),"&gt; 60,000"
)</f>
        <v>&gt; 60,000</v>
      </c>
    </row>
    <row r="3777" spans="18:19" x14ac:dyDescent="0.2">
      <c r="R3777">
        <v>16251</v>
      </c>
      <c r="S3777" t="str" cm="1">
        <f t="array" ref="S3777">_xlfn.IFS(
             (R3777&lt;10000),"&lt; 10,000",
    AND(R3777&gt;=10000, R3777&lt;30000),"10,000 - 30,000",
    AND(R3777&gt;=30000, R3777&lt;60000),"30,000 - 60,000",
             (R3777&gt;60000),"&gt; 60,000"
)</f>
        <v>10,000 - 30,000</v>
      </c>
    </row>
    <row r="3778" spans="18:19" x14ac:dyDescent="0.2">
      <c r="R3778">
        <v>221709</v>
      </c>
      <c r="S3778" t="str" cm="1">
        <f t="array" ref="S3778">_xlfn.IFS(
             (R3778&lt;10000),"&lt; 10,000",
    AND(R3778&gt;=10000, R3778&lt;30000),"10,000 - 30,000",
    AND(R3778&gt;=30000, R3778&lt;60000),"30,000 - 60,000",
             (R3778&gt;60000),"&gt; 60,000"
)</f>
        <v>&gt; 60,000</v>
      </c>
    </row>
    <row r="3779" spans="18:19" x14ac:dyDescent="0.2">
      <c r="R3779">
        <v>47666</v>
      </c>
      <c r="S3779" t="str" cm="1">
        <f t="array" ref="S3779">_xlfn.IFS(
             (R3779&lt;10000),"&lt; 10,000",
    AND(R3779&gt;=10000, R3779&lt;30000),"10,000 - 30,000",
    AND(R3779&gt;=30000, R3779&lt;60000),"30,000 - 60,000",
             (R3779&gt;60000),"&gt; 60,000"
)</f>
        <v>30,000 - 60,000</v>
      </c>
    </row>
    <row r="3780" spans="18:19" x14ac:dyDescent="0.2">
      <c r="R3780">
        <v>254892</v>
      </c>
      <c r="S3780" t="str" cm="1">
        <f t="array" ref="S3780">_xlfn.IFS(
             (R3780&lt;10000),"&lt; 10,000",
    AND(R3780&gt;=10000, R3780&lt;30000),"10,000 - 30,000",
    AND(R3780&gt;=30000, R3780&lt;60000),"30,000 - 60,000",
             (R3780&gt;60000),"&gt; 60,000"
)</f>
        <v>&gt; 60,000</v>
      </c>
    </row>
    <row r="3781" spans="18:19" x14ac:dyDescent="0.2">
      <c r="R3781">
        <v>208596</v>
      </c>
      <c r="S3781" t="str" cm="1">
        <f t="array" ref="S3781">_xlfn.IFS(
             (R3781&lt;10000),"&lt; 10,000",
    AND(R3781&gt;=10000, R3781&lt;30000),"10,000 - 30,000",
    AND(R3781&gt;=30000, R3781&lt;60000),"30,000 - 60,000",
             (R3781&gt;60000),"&gt; 60,000"
)</f>
        <v>&gt; 60,000</v>
      </c>
    </row>
    <row r="3782" spans="18:19" x14ac:dyDescent="0.2">
      <c r="R3782">
        <v>125572</v>
      </c>
      <c r="S3782" t="str" cm="1">
        <f t="array" ref="S3782">_xlfn.IFS(
             (R3782&lt;10000),"&lt; 10,000",
    AND(R3782&gt;=10000, R3782&lt;30000),"10,000 - 30,000",
    AND(R3782&gt;=30000, R3782&lt;60000),"30,000 - 60,000",
             (R3782&gt;60000),"&gt; 60,000"
)</f>
        <v>&gt; 60,000</v>
      </c>
    </row>
    <row r="3783" spans="18:19" x14ac:dyDescent="0.2">
      <c r="R3783">
        <v>128204</v>
      </c>
      <c r="S3783" t="str" cm="1">
        <f t="array" ref="S3783">_xlfn.IFS(
             (R3783&lt;10000),"&lt; 10,000",
    AND(R3783&gt;=10000, R3783&lt;30000),"10,000 - 30,000",
    AND(R3783&gt;=30000, R3783&lt;60000),"30,000 - 60,000",
             (R3783&gt;60000),"&gt; 60,000"
)</f>
        <v>&gt; 60,000</v>
      </c>
    </row>
    <row r="3784" spans="18:19" x14ac:dyDescent="0.2">
      <c r="R3784">
        <v>266380</v>
      </c>
      <c r="S3784" t="str" cm="1">
        <f t="array" ref="S3784">_xlfn.IFS(
             (R3784&lt;10000),"&lt; 10,000",
    AND(R3784&gt;=10000, R3784&lt;30000),"10,000 - 30,000",
    AND(R3784&gt;=30000, R3784&lt;60000),"30,000 - 60,000",
             (R3784&gt;60000),"&gt; 60,000"
)</f>
        <v>&gt; 60,000</v>
      </c>
    </row>
    <row r="3785" spans="18:19" x14ac:dyDescent="0.2">
      <c r="R3785">
        <v>214108</v>
      </c>
      <c r="S3785" t="str" cm="1">
        <f t="array" ref="S3785">_xlfn.IFS(
             (R3785&lt;10000),"&lt; 10,000",
    AND(R3785&gt;=10000, R3785&lt;30000),"10,000 - 30,000",
    AND(R3785&gt;=30000, R3785&lt;60000),"30,000 - 60,000",
             (R3785&gt;60000),"&gt; 60,000"
)</f>
        <v>&gt; 60,000</v>
      </c>
    </row>
    <row r="3786" spans="18:19" x14ac:dyDescent="0.2">
      <c r="R3786">
        <v>48946</v>
      </c>
      <c r="S3786" t="str" cm="1">
        <f t="array" ref="S3786">_xlfn.IFS(
             (R3786&lt;10000),"&lt; 10,000",
    AND(R3786&gt;=10000, R3786&lt;30000),"10,000 - 30,000",
    AND(R3786&gt;=30000, R3786&lt;60000),"30,000 - 60,000",
             (R3786&gt;60000),"&gt; 60,000"
)</f>
        <v>30,000 - 60,000</v>
      </c>
    </row>
    <row r="3787" spans="18:19" x14ac:dyDescent="0.2">
      <c r="R3787">
        <v>207917</v>
      </c>
      <c r="S3787" t="str" cm="1">
        <f t="array" ref="S3787">_xlfn.IFS(
             (R3787&lt;10000),"&lt; 10,000",
    AND(R3787&gt;=10000, R3787&lt;30000),"10,000 - 30,000",
    AND(R3787&gt;=30000, R3787&lt;60000),"30,000 - 60,000",
             (R3787&gt;60000),"&gt; 60,000"
)</f>
        <v>&gt; 60,000</v>
      </c>
    </row>
    <row r="3788" spans="18:19" x14ac:dyDescent="0.2">
      <c r="R3788">
        <v>164625</v>
      </c>
      <c r="S3788" t="str" cm="1">
        <f t="array" ref="S3788">_xlfn.IFS(
             (R3788&lt;10000),"&lt; 10,000",
    AND(R3788&gt;=10000, R3788&lt;30000),"10,000 - 30,000",
    AND(R3788&gt;=30000, R3788&lt;60000),"30,000 - 60,000",
             (R3788&gt;60000),"&gt; 60,000"
)</f>
        <v>&gt; 60,000</v>
      </c>
    </row>
    <row r="3789" spans="18:19" x14ac:dyDescent="0.2">
      <c r="R3789">
        <v>12718</v>
      </c>
      <c r="S3789" t="str" cm="1">
        <f t="array" ref="S3789">_xlfn.IFS(
             (R3789&lt;10000),"&lt; 10,000",
    AND(R3789&gt;=10000, R3789&lt;30000),"10,000 - 30,000",
    AND(R3789&gt;=30000, R3789&lt;60000),"30,000 - 60,000",
             (R3789&gt;60000),"&gt; 60,000"
)</f>
        <v>10,000 - 30,000</v>
      </c>
    </row>
    <row r="3790" spans="18:19" x14ac:dyDescent="0.2">
      <c r="R3790">
        <v>14337</v>
      </c>
      <c r="S3790" t="str" cm="1">
        <f t="array" ref="S3790">_xlfn.IFS(
             (R3790&lt;10000),"&lt; 10,000",
    AND(R3790&gt;=10000, R3790&lt;30000),"10,000 - 30,000",
    AND(R3790&gt;=30000, R3790&lt;60000),"30,000 - 60,000",
             (R3790&gt;60000),"&gt; 60,000"
)</f>
        <v>10,000 - 30,000</v>
      </c>
    </row>
    <row r="3791" spans="18:19" x14ac:dyDescent="0.2">
      <c r="R3791">
        <v>197176</v>
      </c>
      <c r="S3791" t="str" cm="1">
        <f t="array" ref="S3791">_xlfn.IFS(
             (R3791&lt;10000),"&lt; 10,000",
    AND(R3791&gt;=10000, R3791&lt;30000),"10,000 - 30,000",
    AND(R3791&gt;=30000, R3791&lt;60000),"30,000 - 60,000",
             (R3791&gt;60000),"&gt; 60,000"
)</f>
        <v>&gt; 60,000</v>
      </c>
    </row>
    <row r="3792" spans="18:19" x14ac:dyDescent="0.2">
      <c r="R3792">
        <v>43416</v>
      </c>
      <c r="S3792" t="str" cm="1">
        <f t="array" ref="S3792">_xlfn.IFS(
             (R3792&lt;10000),"&lt; 10,000",
    AND(R3792&gt;=10000, R3792&lt;30000),"10,000 - 30,000",
    AND(R3792&gt;=30000, R3792&lt;60000),"30,000 - 60,000",
             (R3792&gt;60000),"&gt; 60,000"
)</f>
        <v>30,000 - 60,000</v>
      </c>
    </row>
    <row r="3793" spans="18:19" x14ac:dyDescent="0.2">
      <c r="R3793">
        <v>24318</v>
      </c>
      <c r="S3793" t="str" cm="1">
        <f t="array" ref="S3793">_xlfn.IFS(
             (R3793&lt;10000),"&lt; 10,000",
    AND(R3793&gt;=10000, R3793&lt;30000),"10,000 - 30,000",
    AND(R3793&gt;=30000, R3793&lt;60000),"30,000 - 60,000",
             (R3793&gt;60000),"&gt; 60,000"
)</f>
        <v>10,000 - 30,000</v>
      </c>
    </row>
    <row r="3794" spans="18:19" x14ac:dyDescent="0.2">
      <c r="R3794">
        <v>118193</v>
      </c>
      <c r="S3794" t="str" cm="1">
        <f t="array" ref="S3794">_xlfn.IFS(
             (R3794&lt;10000),"&lt; 10,000",
    AND(R3794&gt;=10000, R3794&lt;30000),"10,000 - 30,000",
    AND(R3794&gt;=30000, R3794&lt;60000),"30,000 - 60,000",
             (R3794&gt;60000),"&gt; 60,000"
)</f>
        <v>&gt; 60,000</v>
      </c>
    </row>
    <row r="3795" spans="18:19" x14ac:dyDescent="0.2">
      <c r="R3795">
        <v>217685</v>
      </c>
      <c r="S3795" t="str" cm="1">
        <f t="array" ref="S3795">_xlfn.IFS(
             (R3795&lt;10000),"&lt; 10,000",
    AND(R3795&gt;=10000, R3795&lt;30000),"10,000 - 30,000",
    AND(R3795&gt;=30000, R3795&lt;60000),"30,000 - 60,000",
             (R3795&gt;60000),"&gt; 60,000"
)</f>
        <v>&gt; 60,000</v>
      </c>
    </row>
    <row r="3796" spans="18:19" x14ac:dyDescent="0.2">
      <c r="R3796">
        <v>245339</v>
      </c>
      <c r="S3796" t="str" cm="1">
        <f t="array" ref="S3796">_xlfn.IFS(
             (R3796&lt;10000),"&lt; 10,000",
    AND(R3796&gt;=10000, R3796&lt;30000),"10,000 - 30,000",
    AND(R3796&gt;=30000, R3796&lt;60000),"30,000 - 60,000",
             (R3796&gt;60000),"&gt; 60,000"
)</f>
        <v>&gt; 60,000</v>
      </c>
    </row>
    <row r="3797" spans="18:19" x14ac:dyDescent="0.2">
      <c r="R3797">
        <v>156455</v>
      </c>
      <c r="S3797" t="str" cm="1">
        <f t="array" ref="S3797">_xlfn.IFS(
             (R3797&lt;10000),"&lt; 10,000",
    AND(R3797&gt;=10000, R3797&lt;30000),"10,000 - 30,000",
    AND(R3797&gt;=30000, R3797&lt;60000),"30,000 - 60,000",
             (R3797&gt;60000),"&gt; 60,000"
)</f>
        <v>&gt; 60,000</v>
      </c>
    </row>
    <row r="3798" spans="18:19" x14ac:dyDescent="0.2">
      <c r="R3798">
        <v>111929</v>
      </c>
      <c r="S3798" t="str" cm="1">
        <f t="array" ref="S3798">_xlfn.IFS(
             (R3798&lt;10000),"&lt; 10,000",
    AND(R3798&gt;=10000, R3798&lt;30000),"10,000 - 30,000",
    AND(R3798&gt;=30000, R3798&lt;60000),"30,000 - 60,000",
             (R3798&gt;60000),"&gt; 60,000"
)</f>
        <v>&gt; 60,000</v>
      </c>
    </row>
    <row r="3799" spans="18:19" x14ac:dyDescent="0.2">
      <c r="R3799">
        <v>177222</v>
      </c>
      <c r="S3799" t="str" cm="1">
        <f t="array" ref="S3799">_xlfn.IFS(
             (R3799&lt;10000),"&lt; 10,000",
    AND(R3799&gt;=10000, R3799&lt;30000),"10,000 - 30,000",
    AND(R3799&gt;=30000, R3799&lt;60000),"30,000 - 60,000",
             (R3799&gt;60000),"&gt; 60,000"
)</f>
        <v>&gt; 60,000</v>
      </c>
    </row>
    <row r="3800" spans="18:19" x14ac:dyDescent="0.2">
      <c r="R3800">
        <v>79939</v>
      </c>
      <c r="S3800" t="str" cm="1">
        <f t="array" ref="S3800">_xlfn.IFS(
             (R3800&lt;10000),"&lt; 10,000",
    AND(R3800&gt;=10000, R3800&lt;30000),"10,000 - 30,000",
    AND(R3800&gt;=30000, R3800&lt;60000),"30,000 - 60,000",
             (R3800&gt;60000),"&gt; 60,000"
)</f>
        <v>&gt; 60,000</v>
      </c>
    </row>
    <row r="3801" spans="18:19" x14ac:dyDescent="0.2">
      <c r="R3801">
        <v>103833</v>
      </c>
      <c r="S3801" t="str" cm="1">
        <f t="array" ref="S3801">_xlfn.IFS(
             (R3801&lt;10000),"&lt; 10,000",
    AND(R3801&gt;=10000, R3801&lt;30000),"10,000 - 30,000",
    AND(R3801&gt;=30000, R3801&lt;60000),"30,000 - 60,000",
             (R3801&gt;60000),"&gt; 60,000"
)</f>
        <v>&gt; 60,000</v>
      </c>
    </row>
    <row r="3802" spans="18:19" x14ac:dyDescent="0.2">
      <c r="R3802">
        <v>239622</v>
      </c>
      <c r="S3802" t="str" cm="1">
        <f t="array" ref="S3802">_xlfn.IFS(
             (R3802&lt;10000),"&lt; 10,000",
    AND(R3802&gt;=10000, R3802&lt;30000),"10,000 - 30,000",
    AND(R3802&gt;=30000, R3802&lt;60000),"30,000 - 60,000",
             (R3802&gt;60000),"&gt; 60,000"
)</f>
        <v>&gt; 60,000</v>
      </c>
    </row>
    <row r="3803" spans="18:19" x14ac:dyDescent="0.2">
      <c r="R3803">
        <v>189903</v>
      </c>
      <c r="S3803" t="str" cm="1">
        <f t="array" ref="S3803">_xlfn.IFS(
             (R3803&lt;10000),"&lt; 10,000",
    AND(R3803&gt;=10000, R3803&lt;30000),"10,000 - 30,000",
    AND(R3803&gt;=30000, R3803&lt;60000),"30,000 - 60,000",
             (R3803&gt;60000),"&gt; 60,000"
)</f>
        <v>&gt; 60,000</v>
      </c>
    </row>
    <row r="3804" spans="18:19" x14ac:dyDescent="0.2">
      <c r="R3804">
        <v>197513</v>
      </c>
      <c r="S3804" t="str" cm="1">
        <f t="array" ref="S3804">_xlfn.IFS(
             (R3804&lt;10000),"&lt; 10,000",
    AND(R3804&gt;=10000, R3804&lt;30000),"10,000 - 30,000",
    AND(R3804&gt;=30000, R3804&lt;60000),"30,000 - 60,000",
             (R3804&gt;60000),"&gt; 60,000"
)</f>
        <v>&gt; 60,000</v>
      </c>
    </row>
    <row r="3805" spans="18:19" x14ac:dyDescent="0.2">
      <c r="R3805">
        <v>196034</v>
      </c>
      <c r="S3805" t="str" cm="1">
        <f t="array" ref="S3805">_xlfn.IFS(
             (R3805&lt;10000),"&lt; 10,000",
    AND(R3805&gt;=10000, R3805&lt;30000),"10,000 - 30,000",
    AND(R3805&gt;=30000, R3805&lt;60000),"30,000 - 60,000",
             (R3805&gt;60000),"&gt; 60,000"
)</f>
        <v>&gt; 60,000</v>
      </c>
    </row>
    <row r="3806" spans="18:19" x14ac:dyDescent="0.2">
      <c r="R3806">
        <v>185606</v>
      </c>
      <c r="S3806" t="str" cm="1">
        <f t="array" ref="S3806">_xlfn.IFS(
             (R3806&lt;10000),"&lt; 10,000",
    AND(R3806&gt;=10000, R3806&lt;30000),"10,000 - 30,000",
    AND(R3806&gt;=30000, R3806&lt;60000),"30,000 - 60,000",
             (R3806&gt;60000),"&gt; 60,000"
)</f>
        <v>&gt; 60,000</v>
      </c>
    </row>
    <row r="3807" spans="18:19" x14ac:dyDescent="0.2">
      <c r="R3807">
        <v>42277</v>
      </c>
      <c r="S3807" t="str" cm="1">
        <f t="array" ref="S3807">_xlfn.IFS(
             (R3807&lt;10000),"&lt; 10,000",
    AND(R3807&gt;=10000, R3807&lt;30000),"10,000 - 30,000",
    AND(R3807&gt;=30000, R3807&lt;60000),"30,000 - 60,000",
             (R3807&gt;60000),"&gt; 60,000"
)</f>
        <v>30,000 - 60,000</v>
      </c>
    </row>
    <row r="3808" spans="18:19" x14ac:dyDescent="0.2">
      <c r="R3808">
        <v>249537</v>
      </c>
      <c r="S3808" t="str" cm="1">
        <f t="array" ref="S3808">_xlfn.IFS(
             (R3808&lt;10000),"&lt; 10,000",
    AND(R3808&gt;=10000, R3808&lt;30000),"10,000 - 30,000",
    AND(R3808&gt;=30000, R3808&lt;60000),"30,000 - 60,000",
             (R3808&gt;60000),"&gt; 60,000"
)</f>
        <v>&gt; 60,000</v>
      </c>
    </row>
    <row r="3809" spans="18:19" x14ac:dyDescent="0.2">
      <c r="R3809">
        <v>172587</v>
      </c>
      <c r="S3809" t="str" cm="1">
        <f t="array" ref="S3809">_xlfn.IFS(
             (R3809&lt;10000),"&lt; 10,000",
    AND(R3809&gt;=10000, R3809&lt;30000),"10,000 - 30,000",
    AND(R3809&gt;=30000, R3809&lt;60000),"30,000 - 60,000",
             (R3809&gt;60000),"&gt; 60,000"
)</f>
        <v>&gt; 60,000</v>
      </c>
    </row>
    <row r="3810" spans="18:19" x14ac:dyDescent="0.2">
      <c r="R3810">
        <v>259386</v>
      </c>
      <c r="S3810" t="str" cm="1">
        <f t="array" ref="S3810">_xlfn.IFS(
             (R3810&lt;10000),"&lt; 10,000",
    AND(R3810&gt;=10000, R3810&lt;30000),"10,000 - 30,000",
    AND(R3810&gt;=30000, R3810&lt;60000),"30,000 - 60,000",
             (R3810&gt;60000),"&gt; 60,000"
)</f>
        <v>&gt; 60,000</v>
      </c>
    </row>
    <row r="3811" spans="18:19" x14ac:dyDescent="0.2">
      <c r="R3811">
        <v>42050</v>
      </c>
      <c r="S3811" t="str" cm="1">
        <f t="array" ref="S3811">_xlfn.IFS(
             (R3811&lt;10000),"&lt; 10,000",
    AND(R3811&gt;=10000, R3811&lt;30000),"10,000 - 30,000",
    AND(R3811&gt;=30000, R3811&lt;60000),"30,000 - 60,000",
             (R3811&gt;60000),"&gt; 60,000"
)</f>
        <v>30,000 - 60,000</v>
      </c>
    </row>
    <row r="3812" spans="18:19" x14ac:dyDescent="0.2">
      <c r="R3812">
        <v>137287</v>
      </c>
      <c r="S3812" t="str" cm="1">
        <f t="array" ref="S3812">_xlfn.IFS(
             (R3812&lt;10000),"&lt; 10,000",
    AND(R3812&gt;=10000, R3812&lt;30000),"10,000 - 30,000",
    AND(R3812&gt;=30000, R3812&lt;60000),"30,000 - 60,000",
             (R3812&gt;60000),"&gt; 60,000"
)</f>
        <v>&gt; 60,000</v>
      </c>
    </row>
    <row r="3813" spans="18:19" x14ac:dyDescent="0.2">
      <c r="R3813">
        <v>18822</v>
      </c>
      <c r="S3813" t="str" cm="1">
        <f t="array" ref="S3813">_xlfn.IFS(
             (R3813&lt;10000),"&lt; 10,000",
    AND(R3813&gt;=10000, R3813&lt;30000),"10,000 - 30,000",
    AND(R3813&gt;=30000, R3813&lt;60000),"30,000 - 60,000",
             (R3813&gt;60000),"&gt; 60,000"
)</f>
        <v>10,000 - 30,000</v>
      </c>
    </row>
    <row r="3814" spans="18:19" x14ac:dyDescent="0.2">
      <c r="R3814">
        <v>237559</v>
      </c>
      <c r="S3814" t="str" cm="1">
        <f t="array" ref="S3814">_xlfn.IFS(
             (R3814&lt;10000),"&lt; 10,000",
    AND(R3814&gt;=10000, R3814&lt;30000),"10,000 - 30,000",
    AND(R3814&gt;=30000, R3814&lt;60000),"30,000 - 60,000",
             (R3814&gt;60000),"&gt; 60,000"
)</f>
        <v>&gt; 60,000</v>
      </c>
    </row>
    <row r="3815" spans="18:19" x14ac:dyDescent="0.2">
      <c r="R3815">
        <v>56643</v>
      </c>
      <c r="S3815" t="str" cm="1">
        <f t="array" ref="S3815">_xlfn.IFS(
             (R3815&lt;10000),"&lt; 10,000",
    AND(R3815&gt;=10000, R3815&lt;30000),"10,000 - 30,000",
    AND(R3815&gt;=30000, R3815&lt;60000),"30,000 - 60,000",
             (R3815&gt;60000),"&gt; 60,000"
)</f>
        <v>30,000 - 60,000</v>
      </c>
    </row>
    <row r="3816" spans="18:19" x14ac:dyDescent="0.2">
      <c r="R3816">
        <v>135324</v>
      </c>
      <c r="S3816" t="str" cm="1">
        <f t="array" ref="S3816">_xlfn.IFS(
             (R3816&lt;10000),"&lt; 10,000",
    AND(R3816&gt;=10000, R3816&lt;30000),"10,000 - 30,000",
    AND(R3816&gt;=30000, R3816&lt;60000),"30,000 - 60,000",
             (R3816&gt;60000),"&gt; 60,000"
)</f>
        <v>&gt; 60,000</v>
      </c>
    </row>
    <row r="3817" spans="18:19" x14ac:dyDescent="0.2">
      <c r="R3817">
        <v>200256</v>
      </c>
      <c r="S3817" t="str" cm="1">
        <f t="array" ref="S3817">_xlfn.IFS(
             (R3817&lt;10000),"&lt; 10,000",
    AND(R3817&gt;=10000, R3817&lt;30000),"10,000 - 30,000",
    AND(R3817&gt;=30000, R3817&lt;60000),"30,000 - 60,000",
             (R3817&gt;60000),"&gt; 60,000"
)</f>
        <v>&gt; 60,000</v>
      </c>
    </row>
    <row r="3818" spans="18:19" x14ac:dyDescent="0.2">
      <c r="R3818">
        <v>74505</v>
      </c>
      <c r="S3818" t="str" cm="1">
        <f t="array" ref="S3818">_xlfn.IFS(
             (R3818&lt;10000),"&lt; 10,000",
    AND(R3818&gt;=10000, R3818&lt;30000),"10,000 - 30,000",
    AND(R3818&gt;=30000, R3818&lt;60000),"30,000 - 60,000",
             (R3818&gt;60000),"&gt; 60,000"
)</f>
        <v>&gt; 60,000</v>
      </c>
    </row>
    <row r="3819" spans="18:19" x14ac:dyDescent="0.2">
      <c r="R3819">
        <v>36004</v>
      </c>
      <c r="S3819" t="str" cm="1">
        <f t="array" ref="S3819">_xlfn.IFS(
             (R3819&lt;10000),"&lt; 10,000",
    AND(R3819&gt;=10000, R3819&lt;30000),"10,000 - 30,000",
    AND(R3819&gt;=30000, R3819&lt;60000),"30,000 - 60,000",
             (R3819&gt;60000),"&gt; 60,000"
)</f>
        <v>30,000 - 60,000</v>
      </c>
    </row>
    <row r="3820" spans="18:19" x14ac:dyDescent="0.2">
      <c r="R3820">
        <v>100017</v>
      </c>
      <c r="S3820" t="str" cm="1">
        <f t="array" ref="S3820">_xlfn.IFS(
             (R3820&lt;10000),"&lt; 10,000",
    AND(R3820&gt;=10000, R3820&lt;30000),"10,000 - 30,000",
    AND(R3820&gt;=30000, R3820&lt;60000),"30,000 - 60,000",
             (R3820&gt;60000),"&gt; 60,000"
)</f>
        <v>&gt; 60,000</v>
      </c>
    </row>
    <row r="3821" spans="18:19" x14ac:dyDescent="0.2">
      <c r="R3821">
        <v>58999</v>
      </c>
      <c r="S3821" t="str" cm="1">
        <f t="array" ref="S3821">_xlfn.IFS(
             (R3821&lt;10000),"&lt; 10,000",
    AND(R3821&gt;=10000, R3821&lt;30000),"10,000 - 30,000",
    AND(R3821&gt;=30000, R3821&lt;60000),"30,000 - 60,000",
             (R3821&gt;60000),"&gt; 60,000"
)</f>
        <v>30,000 - 60,000</v>
      </c>
    </row>
    <row r="3822" spans="18:19" x14ac:dyDescent="0.2">
      <c r="R3822">
        <v>244844</v>
      </c>
      <c r="S3822" t="str" cm="1">
        <f t="array" ref="S3822">_xlfn.IFS(
             (R3822&lt;10000),"&lt; 10,000",
    AND(R3822&gt;=10000, R3822&lt;30000),"10,000 - 30,000",
    AND(R3822&gt;=30000, R3822&lt;60000),"30,000 - 60,000",
             (R3822&gt;60000),"&gt; 60,000"
)</f>
        <v>&gt; 60,000</v>
      </c>
    </row>
    <row r="3823" spans="18:19" x14ac:dyDescent="0.2">
      <c r="R3823">
        <v>274510</v>
      </c>
      <c r="S3823" t="str" cm="1">
        <f t="array" ref="S3823">_xlfn.IFS(
             (R3823&lt;10000),"&lt; 10,000",
    AND(R3823&gt;=10000, R3823&lt;30000),"10,000 - 30,000",
    AND(R3823&gt;=30000, R3823&lt;60000),"30,000 - 60,000",
             (R3823&gt;60000),"&gt; 60,000"
)</f>
        <v>&gt; 60,000</v>
      </c>
    </row>
    <row r="3824" spans="18:19" x14ac:dyDescent="0.2">
      <c r="R3824">
        <v>188415</v>
      </c>
      <c r="S3824" t="str" cm="1">
        <f t="array" ref="S3824">_xlfn.IFS(
             (R3824&lt;10000),"&lt; 10,000",
    AND(R3824&gt;=10000, R3824&lt;30000),"10,000 - 30,000",
    AND(R3824&gt;=30000, R3824&lt;60000),"30,000 - 60,000",
             (R3824&gt;60000),"&gt; 60,000"
)</f>
        <v>&gt; 60,000</v>
      </c>
    </row>
    <row r="3825" spans="18:19" x14ac:dyDescent="0.2">
      <c r="R3825">
        <v>258949</v>
      </c>
      <c r="S3825" t="str" cm="1">
        <f t="array" ref="S3825">_xlfn.IFS(
             (R3825&lt;10000),"&lt; 10,000",
    AND(R3825&gt;=10000, R3825&lt;30000),"10,000 - 30,000",
    AND(R3825&gt;=30000, R3825&lt;60000),"30,000 - 60,000",
             (R3825&gt;60000),"&gt; 60,000"
)</f>
        <v>&gt; 60,000</v>
      </c>
    </row>
    <row r="3826" spans="18:19" x14ac:dyDescent="0.2">
      <c r="R3826">
        <v>284333</v>
      </c>
      <c r="S3826" t="str" cm="1">
        <f t="array" ref="S3826">_xlfn.IFS(
             (R3826&lt;10000),"&lt; 10,000",
    AND(R3826&gt;=10000, R3826&lt;30000),"10,000 - 30,000",
    AND(R3826&gt;=30000, R3826&lt;60000),"30,000 - 60,000",
             (R3826&gt;60000),"&gt; 60,000"
)</f>
        <v>&gt; 60,000</v>
      </c>
    </row>
    <row r="3827" spans="18:19" x14ac:dyDescent="0.2">
      <c r="R3827">
        <v>208900</v>
      </c>
      <c r="S3827" t="str" cm="1">
        <f t="array" ref="S3827">_xlfn.IFS(
             (R3827&lt;10000),"&lt; 10,000",
    AND(R3827&gt;=10000, R3827&lt;30000),"10,000 - 30,000",
    AND(R3827&gt;=30000, R3827&lt;60000),"30,000 - 60,000",
             (R3827&gt;60000),"&gt; 60,000"
)</f>
        <v>&gt; 60,000</v>
      </c>
    </row>
    <row r="3828" spans="18:19" x14ac:dyDescent="0.2">
      <c r="R3828">
        <v>221974</v>
      </c>
      <c r="S3828" t="str" cm="1">
        <f t="array" ref="S3828">_xlfn.IFS(
             (R3828&lt;10000),"&lt; 10,000",
    AND(R3828&gt;=10000, R3828&lt;30000),"10,000 - 30,000",
    AND(R3828&gt;=30000, R3828&lt;60000),"30,000 - 60,000",
             (R3828&gt;60000),"&gt; 60,000"
)</f>
        <v>&gt; 60,000</v>
      </c>
    </row>
    <row r="3829" spans="18:19" x14ac:dyDescent="0.2">
      <c r="R3829">
        <v>279029</v>
      </c>
      <c r="S3829" t="str" cm="1">
        <f t="array" ref="S3829">_xlfn.IFS(
             (R3829&lt;10000),"&lt; 10,000",
    AND(R3829&gt;=10000, R3829&lt;30000),"10,000 - 30,000",
    AND(R3829&gt;=30000, R3829&lt;60000),"30,000 - 60,000",
             (R3829&gt;60000),"&gt; 60,000"
)</f>
        <v>&gt; 60,000</v>
      </c>
    </row>
    <row r="3830" spans="18:19" x14ac:dyDescent="0.2">
      <c r="R3830">
        <v>180753</v>
      </c>
      <c r="S3830" t="str" cm="1">
        <f t="array" ref="S3830">_xlfn.IFS(
             (R3830&lt;10000),"&lt; 10,000",
    AND(R3830&gt;=10000, R3830&lt;30000),"10,000 - 30,000",
    AND(R3830&gt;=30000, R3830&lt;60000),"30,000 - 60,000",
             (R3830&gt;60000),"&gt; 60,000"
)</f>
        <v>&gt; 60,000</v>
      </c>
    </row>
    <row r="3831" spans="18:19" x14ac:dyDescent="0.2">
      <c r="R3831">
        <v>188548</v>
      </c>
      <c r="S3831" t="str" cm="1">
        <f t="array" ref="S3831">_xlfn.IFS(
             (R3831&lt;10000),"&lt; 10,000",
    AND(R3831&gt;=10000, R3831&lt;30000),"10,000 - 30,000",
    AND(R3831&gt;=30000, R3831&lt;60000),"30,000 - 60,000",
             (R3831&gt;60000),"&gt; 60,000"
)</f>
        <v>&gt; 60,000</v>
      </c>
    </row>
    <row r="3832" spans="18:19" x14ac:dyDescent="0.2">
      <c r="R3832">
        <v>229884</v>
      </c>
      <c r="S3832" t="str" cm="1">
        <f t="array" ref="S3832">_xlfn.IFS(
             (R3832&lt;10000),"&lt; 10,000",
    AND(R3832&gt;=10000, R3832&lt;30000),"10,000 - 30,000",
    AND(R3832&gt;=30000, R3832&lt;60000),"30,000 - 60,000",
             (R3832&gt;60000),"&gt; 60,000"
)</f>
        <v>&gt; 60,000</v>
      </c>
    </row>
    <row r="3833" spans="18:19" x14ac:dyDescent="0.2">
      <c r="R3833">
        <v>209021</v>
      </c>
      <c r="S3833" t="str" cm="1">
        <f t="array" ref="S3833">_xlfn.IFS(
             (R3833&lt;10000),"&lt; 10,000",
    AND(R3833&gt;=10000, R3833&lt;30000),"10,000 - 30,000",
    AND(R3833&gt;=30000, R3833&lt;60000),"30,000 - 60,000",
             (R3833&gt;60000),"&gt; 60,000"
)</f>
        <v>&gt; 60,000</v>
      </c>
    </row>
    <row r="3834" spans="18:19" x14ac:dyDescent="0.2">
      <c r="R3834">
        <v>209850</v>
      </c>
      <c r="S3834" t="str" cm="1">
        <f t="array" ref="S3834">_xlfn.IFS(
             (R3834&lt;10000),"&lt; 10,000",
    AND(R3834&gt;=10000, R3834&lt;30000),"10,000 - 30,000",
    AND(R3834&gt;=30000, R3834&lt;60000),"30,000 - 60,000",
             (R3834&gt;60000),"&gt; 60,000"
)</f>
        <v>&gt; 60,000</v>
      </c>
    </row>
    <row r="3835" spans="18:19" x14ac:dyDescent="0.2">
      <c r="R3835">
        <v>53511</v>
      </c>
      <c r="S3835" t="str" cm="1">
        <f t="array" ref="S3835">_xlfn.IFS(
             (R3835&lt;10000),"&lt; 10,000",
    AND(R3835&gt;=10000, R3835&lt;30000),"10,000 - 30,000",
    AND(R3835&gt;=30000, R3835&lt;60000),"30,000 - 60,000",
             (R3835&gt;60000),"&gt; 60,000"
)</f>
        <v>30,000 - 60,000</v>
      </c>
    </row>
    <row r="3836" spans="18:19" x14ac:dyDescent="0.2">
      <c r="R3836">
        <v>294876</v>
      </c>
      <c r="S3836" t="str" cm="1">
        <f t="array" ref="S3836">_xlfn.IFS(
             (R3836&lt;10000),"&lt; 10,000",
    AND(R3836&gt;=10000, R3836&lt;30000),"10,000 - 30,000",
    AND(R3836&gt;=30000, R3836&lt;60000),"30,000 - 60,000",
             (R3836&gt;60000),"&gt; 60,000"
)</f>
        <v>&gt; 60,000</v>
      </c>
    </row>
    <row r="3837" spans="18:19" x14ac:dyDescent="0.2">
      <c r="R3837">
        <v>107435</v>
      </c>
      <c r="S3837" t="str" cm="1">
        <f t="array" ref="S3837">_xlfn.IFS(
             (R3837&lt;10000),"&lt; 10,000",
    AND(R3837&gt;=10000, R3837&lt;30000),"10,000 - 30,000",
    AND(R3837&gt;=30000, R3837&lt;60000),"30,000 - 60,000",
             (R3837&gt;60000),"&gt; 60,000"
)</f>
        <v>&gt; 60,000</v>
      </c>
    </row>
    <row r="3838" spans="18:19" x14ac:dyDescent="0.2">
      <c r="R3838">
        <v>293449</v>
      </c>
      <c r="S3838" t="str" cm="1">
        <f t="array" ref="S3838">_xlfn.IFS(
             (R3838&lt;10000),"&lt; 10,000",
    AND(R3838&gt;=10000, R3838&lt;30000),"10,000 - 30,000",
    AND(R3838&gt;=30000, R3838&lt;60000),"30,000 - 60,000",
             (R3838&gt;60000),"&gt; 60,000"
)</f>
        <v>&gt; 60,000</v>
      </c>
    </row>
    <row r="3839" spans="18:19" x14ac:dyDescent="0.2">
      <c r="R3839">
        <v>105696</v>
      </c>
      <c r="S3839" t="str" cm="1">
        <f t="array" ref="S3839">_xlfn.IFS(
             (R3839&lt;10000),"&lt; 10,000",
    AND(R3839&gt;=10000, R3839&lt;30000),"10,000 - 30,000",
    AND(R3839&gt;=30000, R3839&lt;60000),"30,000 - 60,000",
             (R3839&gt;60000),"&gt; 60,000"
)</f>
        <v>&gt; 60,000</v>
      </c>
    </row>
    <row r="3840" spans="18:19" x14ac:dyDescent="0.2">
      <c r="R3840">
        <v>58978</v>
      </c>
      <c r="S3840" t="str" cm="1">
        <f t="array" ref="S3840">_xlfn.IFS(
             (R3840&lt;10000),"&lt; 10,000",
    AND(R3840&gt;=10000, R3840&lt;30000),"10,000 - 30,000",
    AND(R3840&gt;=30000, R3840&lt;60000),"30,000 - 60,000",
             (R3840&gt;60000),"&gt; 60,000"
)</f>
        <v>30,000 - 60,000</v>
      </c>
    </row>
    <row r="3841" spans="18:19" x14ac:dyDescent="0.2">
      <c r="R3841">
        <v>163682</v>
      </c>
      <c r="S3841" t="str" cm="1">
        <f t="array" ref="S3841">_xlfn.IFS(
             (R3841&lt;10000),"&lt; 10,000",
    AND(R3841&gt;=10000, R3841&lt;30000),"10,000 - 30,000",
    AND(R3841&gt;=30000, R3841&lt;60000),"30,000 - 60,000",
             (R3841&gt;60000),"&gt; 60,000"
)</f>
        <v>&gt; 60,000</v>
      </c>
    </row>
    <row r="3842" spans="18:19" x14ac:dyDescent="0.2">
      <c r="R3842">
        <v>43964</v>
      </c>
      <c r="S3842" t="str" cm="1">
        <f t="array" ref="S3842">_xlfn.IFS(
             (R3842&lt;10000),"&lt; 10,000",
    AND(R3842&gt;=10000, R3842&lt;30000),"10,000 - 30,000",
    AND(R3842&gt;=30000, R3842&lt;60000),"30,000 - 60,000",
             (R3842&gt;60000),"&gt; 60,000"
)</f>
        <v>30,000 - 60,000</v>
      </c>
    </row>
    <row r="3843" spans="18:19" x14ac:dyDescent="0.2">
      <c r="R3843">
        <v>30706</v>
      </c>
      <c r="S3843" t="str" cm="1">
        <f t="array" ref="S3843">_xlfn.IFS(
             (R3843&lt;10000),"&lt; 10,000",
    AND(R3843&gt;=10000, R3843&lt;30000),"10,000 - 30,000",
    AND(R3843&gt;=30000, R3843&lt;60000),"30,000 - 60,000",
             (R3843&gt;60000),"&gt; 60,000"
)</f>
        <v>30,000 - 60,000</v>
      </c>
    </row>
    <row r="3844" spans="18:19" x14ac:dyDescent="0.2">
      <c r="R3844">
        <v>258944</v>
      </c>
      <c r="S3844" t="str" cm="1">
        <f t="array" ref="S3844">_xlfn.IFS(
             (R3844&lt;10000),"&lt; 10,000",
    AND(R3844&gt;=10000, R3844&lt;30000),"10,000 - 30,000",
    AND(R3844&gt;=30000, R3844&lt;60000),"30,000 - 60,000",
             (R3844&gt;60000),"&gt; 60,000"
)</f>
        <v>&gt; 60,000</v>
      </c>
    </row>
    <row r="3845" spans="18:19" x14ac:dyDescent="0.2">
      <c r="R3845">
        <v>7149</v>
      </c>
      <c r="S3845" t="str" cm="1">
        <f t="array" ref="S3845">_xlfn.IFS(
             (R3845&lt;10000),"&lt; 10,000",
    AND(R3845&gt;=10000, R3845&lt;30000),"10,000 - 30,000",
    AND(R3845&gt;=30000, R3845&lt;60000),"30,000 - 60,000",
             (R3845&gt;60000),"&gt; 60,000"
)</f>
        <v>&lt; 10,000</v>
      </c>
    </row>
    <row r="3846" spans="18:19" x14ac:dyDescent="0.2">
      <c r="R3846">
        <v>88211</v>
      </c>
      <c r="S3846" t="str" cm="1">
        <f t="array" ref="S3846">_xlfn.IFS(
             (R3846&lt;10000),"&lt; 10,000",
    AND(R3846&gt;=10000, R3846&lt;30000),"10,000 - 30,000",
    AND(R3846&gt;=30000, R3846&lt;60000),"30,000 - 60,000",
             (R3846&gt;60000),"&gt; 60,000"
)</f>
        <v>&gt; 60,000</v>
      </c>
    </row>
    <row r="3847" spans="18:19" x14ac:dyDescent="0.2">
      <c r="R3847">
        <v>55382</v>
      </c>
      <c r="S3847" t="str" cm="1">
        <f t="array" ref="S3847">_xlfn.IFS(
             (R3847&lt;10000),"&lt; 10,000",
    AND(R3847&gt;=10000, R3847&lt;30000),"10,000 - 30,000",
    AND(R3847&gt;=30000, R3847&lt;60000),"30,000 - 60,000",
             (R3847&gt;60000),"&gt; 60,000"
)</f>
        <v>30,000 - 60,000</v>
      </c>
    </row>
    <row r="3848" spans="18:19" x14ac:dyDescent="0.2">
      <c r="R3848">
        <v>245950</v>
      </c>
      <c r="S3848" t="str" cm="1">
        <f t="array" ref="S3848">_xlfn.IFS(
             (R3848&lt;10000),"&lt; 10,000",
    AND(R3848&gt;=10000, R3848&lt;30000),"10,000 - 30,000",
    AND(R3848&gt;=30000, R3848&lt;60000),"30,000 - 60,000",
             (R3848&gt;60000),"&gt; 60,000"
)</f>
        <v>&gt; 60,000</v>
      </c>
    </row>
    <row r="3849" spans="18:19" x14ac:dyDescent="0.2">
      <c r="R3849">
        <v>242016</v>
      </c>
      <c r="S3849" t="str" cm="1">
        <f t="array" ref="S3849">_xlfn.IFS(
             (R3849&lt;10000),"&lt; 10,000",
    AND(R3849&gt;=10000, R3849&lt;30000),"10,000 - 30,000",
    AND(R3849&gt;=30000, R3849&lt;60000),"30,000 - 60,000",
             (R3849&gt;60000),"&gt; 60,000"
)</f>
        <v>&gt; 60,000</v>
      </c>
    </row>
    <row r="3850" spans="18:19" x14ac:dyDescent="0.2">
      <c r="R3850">
        <v>85535</v>
      </c>
      <c r="S3850" t="str" cm="1">
        <f t="array" ref="S3850">_xlfn.IFS(
             (R3850&lt;10000),"&lt; 10,000",
    AND(R3850&gt;=10000, R3850&lt;30000),"10,000 - 30,000",
    AND(R3850&gt;=30000, R3850&lt;60000),"30,000 - 60,000",
             (R3850&gt;60000),"&gt; 60,000"
)</f>
        <v>&gt; 60,000</v>
      </c>
    </row>
    <row r="3851" spans="18:19" x14ac:dyDescent="0.2">
      <c r="R3851">
        <v>234332</v>
      </c>
      <c r="S3851" t="str" cm="1">
        <f t="array" ref="S3851">_xlfn.IFS(
             (R3851&lt;10000),"&lt; 10,000",
    AND(R3851&gt;=10000, R3851&lt;30000),"10,000 - 30,000",
    AND(R3851&gt;=30000, R3851&lt;60000),"30,000 - 60,000",
             (R3851&gt;60000),"&gt; 60,000"
)</f>
        <v>&gt; 60,000</v>
      </c>
    </row>
    <row r="3852" spans="18:19" x14ac:dyDescent="0.2">
      <c r="R3852">
        <v>197238</v>
      </c>
      <c r="S3852" t="str" cm="1">
        <f t="array" ref="S3852">_xlfn.IFS(
             (R3852&lt;10000),"&lt; 10,000",
    AND(R3852&gt;=10000, R3852&lt;30000),"10,000 - 30,000",
    AND(R3852&gt;=30000, R3852&lt;60000),"30,000 - 60,000",
             (R3852&gt;60000),"&gt; 60,000"
)</f>
        <v>&gt; 60,000</v>
      </c>
    </row>
    <row r="3853" spans="18:19" x14ac:dyDescent="0.2">
      <c r="R3853">
        <v>288171</v>
      </c>
      <c r="S3853" t="str" cm="1">
        <f t="array" ref="S3853">_xlfn.IFS(
             (R3853&lt;10000),"&lt; 10,000",
    AND(R3853&gt;=10000, R3853&lt;30000),"10,000 - 30,000",
    AND(R3853&gt;=30000, R3853&lt;60000),"30,000 - 60,000",
             (R3853&gt;60000),"&gt; 60,000"
)</f>
        <v>&gt; 60,000</v>
      </c>
    </row>
    <row r="3854" spans="18:19" x14ac:dyDescent="0.2">
      <c r="R3854">
        <v>189686</v>
      </c>
      <c r="S3854" t="str" cm="1">
        <f t="array" ref="S3854">_xlfn.IFS(
             (R3854&lt;10000),"&lt; 10,000",
    AND(R3854&gt;=10000, R3854&lt;30000),"10,000 - 30,000",
    AND(R3854&gt;=30000, R3854&lt;60000),"30,000 - 60,000",
             (R3854&gt;60000),"&gt; 60,000"
)</f>
        <v>&gt; 60,000</v>
      </c>
    </row>
    <row r="3855" spans="18:19" x14ac:dyDescent="0.2">
      <c r="R3855">
        <v>44993</v>
      </c>
      <c r="S3855" t="str" cm="1">
        <f t="array" ref="S3855">_xlfn.IFS(
             (R3855&lt;10000),"&lt; 10,000",
    AND(R3855&gt;=10000, R3855&lt;30000),"10,000 - 30,000",
    AND(R3855&gt;=30000, R3855&lt;60000),"30,000 - 60,000",
             (R3855&gt;60000),"&gt; 60,000"
)</f>
        <v>30,000 - 60,000</v>
      </c>
    </row>
    <row r="3856" spans="18:19" x14ac:dyDescent="0.2">
      <c r="R3856">
        <v>254761</v>
      </c>
      <c r="S3856" t="str" cm="1">
        <f t="array" ref="S3856">_xlfn.IFS(
             (R3856&lt;10000),"&lt; 10,000",
    AND(R3856&gt;=10000, R3856&lt;30000),"10,000 - 30,000",
    AND(R3856&gt;=30000, R3856&lt;60000),"30,000 - 60,000",
             (R3856&gt;60000),"&gt; 60,000"
)</f>
        <v>&gt; 60,000</v>
      </c>
    </row>
    <row r="3857" spans="18:19" x14ac:dyDescent="0.2">
      <c r="R3857">
        <v>11161</v>
      </c>
      <c r="S3857" t="str" cm="1">
        <f t="array" ref="S3857">_xlfn.IFS(
             (R3857&lt;10000),"&lt; 10,000",
    AND(R3857&gt;=10000, R3857&lt;30000),"10,000 - 30,000",
    AND(R3857&gt;=30000, R3857&lt;60000),"30,000 - 60,000",
             (R3857&gt;60000),"&gt; 60,000"
)</f>
        <v>10,000 - 30,000</v>
      </c>
    </row>
    <row r="3858" spans="18:19" x14ac:dyDescent="0.2">
      <c r="R3858">
        <v>136891</v>
      </c>
      <c r="S3858" t="str" cm="1">
        <f t="array" ref="S3858">_xlfn.IFS(
             (R3858&lt;10000),"&lt; 10,000",
    AND(R3858&gt;=10000, R3858&lt;30000),"10,000 - 30,000",
    AND(R3858&gt;=30000, R3858&lt;60000),"30,000 - 60,000",
             (R3858&gt;60000),"&gt; 60,000"
)</f>
        <v>&gt; 60,000</v>
      </c>
    </row>
    <row r="3859" spans="18:19" x14ac:dyDescent="0.2">
      <c r="R3859">
        <v>225517</v>
      </c>
      <c r="S3859" t="str" cm="1">
        <f t="array" ref="S3859">_xlfn.IFS(
             (R3859&lt;10000),"&lt; 10,000",
    AND(R3859&gt;=10000, R3859&lt;30000),"10,000 - 30,000",
    AND(R3859&gt;=30000, R3859&lt;60000),"30,000 - 60,000",
             (R3859&gt;60000),"&gt; 60,000"
)</f>
        <v>&gt; 60,000</v>
      </c>
    </row>
    <row r="3860" spans="18:19" x14ac:dyDescent="0.2">
      <c r="R3860">
        <v>190700</v>
      </c>
      <c r="S3860" t="str" cm="1">
        <f t="array" ref="S3860">_xlfn.IFS(
             (R3860&lt;10000),"&lt; 10,000",
    AND(R3860&gt;=10000, R3860&lt;30000),"10,000 - 30,000",
    AND(R3860&gt;=30000, R3860&lt;60000),"30,000 - 60,000",
             (R3860&gt;60000),"&gt; 60,000"
)</f>
        <v>&gt; 60,000</v>
      </c>
    </row>
    <row r="3861" spans="18:19" x14ac:dyDescent="0.2">
      <c r="R3861">
        <v>16916</v>
      </c>
      <c r="S3861" t="str" cm="1">
        <f t="array" ref="S3861">_xlfn.IFS(
             (R3861&lt;10000),"&lt; 10,000",
    AND(R3861&gt;=10000, R3861&lt;30000),"10,000 - 30,000",
    AND(R3861&gt;=30000, R3861&lt;60000),"30,000 - 60,000",
             (R3861&gt;60000),"&gt; 60,000"
)</f>
        <v>10,000 - 30,000</v>
      </c>
    </row>
    <row r="3862" spans="18:19" x14ac:dyDescent="0.2">
      <c r="R3862">
        <v>173424</v>
      </c>
      <c r="S3862" t="str" cm="1">
        <f t="array" ref="S3862">_xlfn.IFS(
             (R3862&lt;10000),"&lt; 10,000",
    AND(R3862&gt;=10000, R3862&lt;30000),"10,000 - 30,000",
    AND(R3862&gt;=30000, R3862&lt;60000),"30,000 - 60,000",
             (R3862&gt;60000),"&gt; 60,000"
)</f>
        <v>&gt; 60,000</v>
      </c>
    </row>
    <row r="3863" spans="18:19" x14ac:dyDescent="0.2">
      <c r="R3863">
        <v>285243</v>
      </c>
      <c r="S3863" t="str" cm="1">
        <f t="array" ref="S3863">_xlfn.IFS(
             (R3863&lt;10000),"&lt; 10,000",
    AND(R3863&gt;=10000, R3863&lt;30000),"10,000 - 30,000",
    AND(R3863&gt;=30000, R3863&lt;60000),"30,000 - 60,000",
             (R3863&gt;60000),"&gt; 60,000"
)</f>
        <v>&gt; 60,000</v>
      </c>
    </row>
    <row r="3864" spans="18:19" x14ac:dyDescent="0.2">
      <c r="R3864">
        <v>181785</v>
      </c>
      <c r="S3864" t="str" cm="1">
        <f t="array" ref="S3864">_xlfn.IFS(
             (R3864&lt;10000),"&lt; 10,000",
    AND(R3864&gt;=10000, R3864&lt;30000),"10,000 - 30,000",
    AND(R3864&gt;=30000, R3864&lt;60000),"30,000 - 60,000",
             (R3864&gt;60000),"&gt; 60,000"
)</f>
        <v>&gt; 60,000</v>
      </c>
    </row>
    <row r="3865" spans="18:19" x14ac:dyDescent="0.2">
      <c r="R3865">
        <v>57334</v>
      </c>
      <c r="S3865" t="str" cm="1">
        <f t="array" ref="S3865">_xlfn.IFS(
             (R3865&lt;10000),"&lt; 10,000",
    AND(R3865&gt;=10000, R3865&lt;30000),"10,000 - 30,000",
    AND(R3865&gt;=30000, R3865&lt;60000),"30,000 - 60,000",
             (R3865&gt;60000),"&gt; 60,000"
)</f>
        <v>30,000 - 60,000</v>
      </c>
    </row>
    <row r="3866" spans="18:19" x14ac:dyDescent="0.2">
      <c r="R3866">
        <v>125878</v>
      </c>
      <c r="S3866" t="str" cm="1">
        <f t="array" ref="S3866">_xlfn.IFS(
             (R3866&lt;10000),"&lt; 10,000",
    AND(R3866&gt;=10000, R3866&lt;30000),"10,000 - 30,000",
    AND(R3866&gt;=30000, R3866&lt;60000),"30,000 - 60,000",
             (R3866&gt;60000),"&gt; 60,000"
)</f>
        <v>&gt; 60,000</v>
      </c>
    </row>
    <row r="3867" spans="18:19" x14ac:dyDescent="0.2">
      <c r="R3867">
        <v>275340</v>
      </c>
      <c r="S3867" t="str" cm="1">
        <f t="array" ref="S3867">_xlfn.IFS(
             (R3867&lt;10000),"&lt; 10,000",
    AND(R3867&gt;=10000, R3867&lt;30000),"10,000 - 30,000",
    AND(R3867&gt;=30000, R3867&lt;60000),"30,000 - 60,000",
             (R3867&gt;60000),"&gt; 60,000"
)</f>
        <v>&gt; 60,000</v>
      </c>
    </row>
    <row r="3868" spans="18:19" x14ac:dyDescent="0.2">
      <c r="R3868">
        <v>296890</v>
      </c>
      <c r="S3868" t="str" cm="1">
        <f t="array" ref="S3868">_xlfn.IFS(
             (R3868&lt;10000),"&lt; 10,000",
    AND(R3868&gt;=10000, R3868&lt;30000),"10,000 - 30,000",
    AND(R3868&gt;=30000, R3868&lt;60000),"30,000 - 60,000",
             (R3868&gt;60000),"&gt; 60,000"
)</f>
        <v>&gt; 60,000</v>
      </c>
    </row>
    <row r="3869" spans="18:19" x14ac:dyDescent="0.2">
      <c r="R3869">
        <v>259401</v>
      </c>
      <c r="S3869" t="str" cm="1">
        <f t="array" ref="S3869">_xlfn.IFS(
             (R3869&lt;10000),"&lt; 10,000",
    AND(R3869&gt;=10000, R3869&lt;30000),"10,000 - 30,000",
    AND(R3869&gt;=30000, R3869&lt;60000),"30,000 - 60,000",
             (R3869&gt;60000),"&gt; 60,000"
)</f>
        <v>&gt; 60,000</v>
      </c>
    </row>
    <row r="3870" spans="18:19" x14ac:dyDescent="0.2">
      <c r="R3870">
        <v>92288</v>
      </c>
      <c r="S3870" t="str" cm="1">
        <f t="array" ref="S3870">_xlfn.IFS(
             (R3870&lt;10000),"&lt; 10,000",
    AND(R3870&gt;=10000, R3870&lt;30000),"10,000 - 30,000",
    AND(R3870&gt;=30000, R3870&lt;60000),"30,000 - 60,000",
             (R3870&gt;60000),"&gt; 60,000"
)</f>
        <v>&gt; 60,000</v>
      </c>
    </row>
    <row r="3871" spans="18:19" x14ac:dyDescent="0.2">
      <c r="R3871">
        <v>286165</v>
      </c>
      <c r="S3871" t="str" cm="1">
        <f t="array" ref="S3871">_xlfn.IFS(
             (R3871&lt;10000),"&lt; 10,000",
    AND(R3871&gt;=10000, R3871&lt;30000),"10,000 - 30,000",
    AND(R3871&gt;=30000, R3871&lt;60000),"30,000 - 60,000",
             (R3871&gt;60000),"&gt; 60,000"
)</f>
        <v>&gt; 60,000</v>
      </c>
    </row>
    <row r="3872" spans="18:19" x14ac:dyDescent="0.2">
      <c r="R3872">
        <v>256169</v>
      </c>
      <c r="S3872" t="str" cm="1">
        <f t="array" ref="S3872">_xlfn.IFS(
             (R3872&lt;10000),"&lt; 10,000",
    AND(R3872&gt;=10000, R3872&lt;30000),"10,000 - 30,000",
    AND(R3872&gt;=30000, R3872&lt;60000),"30,000 - 60,000",
             (R3872&gt;60000),"&gt; 60,000"
)</f>
        <v>&gt; 60,000</v>
      </c>
    </row>
    <row r="3873" spans="18:19" x14ac:dyDescent="0.2">
      <c r="R3873">
        <v>191695</v>
      </c>
      <c r="S3873" t="str" cm="1">
        <f t="array" ref="S3873">_xlfn.IFS(
             (R3873&lt;10000),"&lt; 10,000",
    AND(R3873&gt;=10000, R3873&lt;30000),"10,000 - 30,000",
    AND(R3873&gt;=30000, R3873&lt;60000),"30,000 - 60,000",
             (R3873&gt;60000),"&gt; 60,000"
)</f>
        <v>&gt; 60,000</v>
      </c>
    </row>
    <row r="3874" spans="18:19" x14ac:dyDescent="0.2">
      <c r="R3874">
        <v>289633</v>
      </c>
      <c r="S3874" t="str" cm="1">
        <f t="array" ref="S3874">_xlfn.IFS(
             (R3874&lt;10000),"&lt; 10,000",
    AND(R3874&gt;=10000, R3874&lt;30000),"10,000 - 30,000",
    AND(R3874&gt;=30000, R3874&lt;60000),"30,000 - 60,000",
             (R3874&gt;60000),"&gt; 60,000"
)</f>
        <v>&gt; 60,000</v>
      </c>
    </row>
    <row r="3875" spans="18:19" x14ac:dyDescent="0.2">
      <c r="R3875">
        <v>182101</v>
      </c>
      <c r="S3875" t="str" cm="1">
        <f t="array" ref="S3875">_xlfn.IFS(
             (R3875&lt;10000),"&lt; 10,000",
    AND(R3875&gt;=10000, R3875&lt;30000),"10,000 - 30,000",
    AND(R3875&gt;=30000, R3875&lt;60000),"30,000 - 60,000",
             (R3875&gt;60000),"&gt; 60,000"
)</f>
        <v>&gt; 60,000</v>
      </c>
    </row>
    <row r="3876" spans="18:19" x14ac:dyDescent="0.2">
      <c r="R3876">
        <v>69542</v>
      </c>
      <c r="S3876" t="str" cm="1">
        <f t="array" ref="S3876">_xlfn.IFS(
             (R3876&lt;10000),"&lt; 10,000",
    AND(R3876&gt;=10000, R3876&lt;30000),"10,000 - 30,000",
    AND(R3876&gt;=30000, R3876&lt;60000),"30,000 - 60,000",
             (R3876&gt;60000),"&gt; 60,000"
)</f>
        <v>&gt; 60,000</v>
      </c>
    </row>
    <row r="3877" spans="18:19" x14ac:dyDescent="0.2">
      <c r="R3877">
        <v>94181</v>
      </c>
      <c r="S3877" t="str" cm="1">
        <f t="array" ref="S3877">_xlfn.IFS(
             (R3877&lt;10000),"&lt; 10,000",
    AND(R3877&gt;=10000, R3877&lt;30000),"10,000 - 30,000",
    AND(R3877&gt;=30000, R3877&lt;60000),"30,000 - 60,000",
             (R3877&gt;60000),"&gt; 60,000"
)</f>
        <v>&gt; 60,000</v>
      </c>
    </row>
    <row r="3878" spans="18:19" x14ac:dyDescent="0.2">
      <c r="R3878">
        <v>15020</v>
      </c>
      <c r="S3878" t="str" cm="1">
        <f t="array" ref="S3878">_xlfn.IFS(
             (R3878&lt;10000),"&lt; 10,000",
    AND(R3878&gt;=10000, R3878&lt;30000),"10,000 - 30,000",
    AND(R3878&gt;=30000, R3878&lt;60000),"30,000 - 60,000",
             (R3878&gt;60000),"&gt; 60,000"
)</f>
        <v>10,000 - 30,000</v>
      </c>
    </row>
    <row r="3879" spans="18:19" x14ac:dyDescent="0.2">
      <c r="R3879">
        <v>175018</v>
      </c>
      <c r="S3879" t="str" cm="1">
        <f t="array" ref="S3879">_xlfn.IFS(
             (R3879&lt;10000),"&lt; 10,000",
    AND(R3879&gt;=10000, R3879&lt;30000),"10,000 - 30,000",
    AND(R3879&gt;=30000, R3879&lt;60000),"30,000 - 60,000",
             (R3879&gt;60000),"&gt; 60,000"
)</f>
        <v>&gt; 60,000</v>
      </c>
    </row>
    <row r="3880" spans="18:19" x14ac:dyDescent="0.2">
      <c r="R3880">
        <v>89136</v>
      </c>
      <c r="S3880" t="str" cm="1">
        <f t="array" ref="S3880">_xlfn.IFS(
             (R3880&lt;10000),"&lt; 10,000",
    AND(R3880&gt;=10000, R3880&lt;30000),"10,000 - 30,000",
    AND(R3880&gt;=30000, R3880&lt;60000),"30,000 - 60,000",
             (R3880&gt;60000),"&gt; 60,000"
)</f>
        <v>&gt; 60,000</v>
      </c>
    </row>
    <row r="3881" spans="18:19" x14ac:dyDescent="0.2">
      <c r="R3881">
        <v>15204</v>
      </c>
      <c r="S3881" t="str" cm="1">
        <f t="array" ref="S3881">_xlfn.IFS(
             (R3881&lt;10000),"&lt; 10,000",
    AND(R3881&gt;=10000, R3881&lt;30000),"10,000 - 30,000",
    AND(R3881&gt;=30000, R3881&lt;60000),"30,000 - 60,000",
             (R3881&gt;60000),"&gt; 60,000"
)</f>
        <v>10,000 - 30,000</v>
      </c>
    </row>
    <row r="3882" spans="18:19" x14ac:dyDescent="0.2">
      <c r="R3882">
        <v>99131</v>
      </c>
      <c r="S3882" t="str" cm="1">
        <f t="array" ref="S3882">_xlfn.IFS(
             (R3882&lt;10000),"&lt; 10,000",
    AND(R3882&gt;=10000, R3882&lt;30000),"10,000 - 30,000",
    AND(R3882&gt;=30000, R3882&lt;60000),"30,000 - 60,000",
             (R3882&gt;60000),"&gt; 60,000"
)</f>
        <v>&gt; 60,000</v>
      </c>
    </row>
    <row r="3883" spans="18:19" x14ac:dyDescent="0.2">
      <c r="R3883">
        <v>17345</v>
      </c>
      <c r="S3883" t="str" cm="1">
        <f t="array" ref="S3883">_xlfn.IFS(
             (R3883&lt;10000),"&lt; 10,000",
    AND(R3883&gt;=10000, R3883&lt;30000),"10,000 - 30,000",
    AND(R3883&gt;=30000, R3883&lt;60000),"30,000 - 60,000",
             (R3883&gt;60000),"&gt; 60,000"
)</f>
        <v>10,000 - 30,000</v>
      </c>
    </row>
    <row r="3884" spans="18:19" x14ac:dyDescent="0.2">
      <c r="R3884">
        <v>69563</v>
      </c>
      <c r="S3884" t="str" cm="1">
        <f t="array" ref="S3884">_xlfn.IFS(
             (R3884&lt;10000),"&lt; 10,000",
    AND(R3884&gt;=10000, R3884&lt;30000),"10,000 - 30,000",
    AND(R3884&gt;=30000, R3884&lt;60000),"30,000 - 60,000",
             (R3884&gt;60000),"&gt; 60,000"
)</f>
        <v>&gt; 60,000</v>
      </c>
    </row>
    <row r="3885" spans="18:19" x14ac:dyDescent="0.2">
      <c r="R3885">
        <v>165991</v>
      </c>
      <c r="S3885" t="str" cm="1">
        <f t="array" ref="S3885">_xlfn.IFS(
             (R3885&lt;10000),"&lt; 10,000",
    AND(R3885&gt;=10000, R3885&lt;30000),"10,000 - 30,000",
    AND(R3885&gt;=30000, R3885&lt;60000),"30,000 - 60,000",
             (R3885&gt;60000),"&gt; 60,000"
)</f>
        <v>&gt; 60,000</v>
      </c>
    </row>
    <row r="3886" spans="18:19" x14ac:dyDescent="0.2">
      <c r="R3886">
        <v>138225</v>
      </c>
      <c r="S3886" t="str" cm="1">
        <f t="array" ref="S3886">_xlfn.IFS(
             (R3886&lt;10000),"&lt; 10,000",
    AND(R3886&gt;=10000, R3886&lt;30000),"10,000 - 30,000",
    AND(R3886&gt;=30000, R3886&lt;60000),"30,000 - 60,000",
             (R3886&gt;60000),"&gt; 60,000"
)</f>
        <v>&gt; 60,000</v>
      </c>
    </row>
    <row r="3887" spans="18:19" x14ac:dyDescent="0.2">
      <c r="R3887">
        <v>181057</v>
      </c>
      <c r="S3887" t="str" cm="1">
        <f t="array" ref="S3887">_xlfn.IFS(
             (R3887&lt;10000),"&lt; 10,000",
    AND(R3887&gt;=10000, R3887&lt;30000),"10,000 - 30,000",
    AND(R3887&gt;=30000, R3887&lt;60000),"30,000 - 60,000",
             (R3887&gt;60000),"&gt; 60,000"
)</f>
        <v>&gt; 60,000</v>
      </c>
    </row>
    <row r="3888" spans="18:19" x14ac:dyDescent="0.2">
      <c r="R3888">
        <v>90184</v>
      </c>
      <c r="S3888" t="str" cm="1">
        <f t="array" ref="S3888">_xlfn.IFS(
             (R3888&lt;10000),"&lt; 10,000",
    AND(R3888&gt;=10000, R3888&lt;30000),"10,000 - 30,000",
    AND(R3888&gt;=30000, R3888&lt;60000),"30,000 - 60,000",
             (R3888&gt;60000),"&gt; 60,000"
)</f>
        <v>&gt; 60,000</v>
      </c>
    </row>
    <row r="3889" spans="18:19" x14ac:dyDescent="0.2">
      <c r="R3889">
        <v>25176</v>
      </c>
      <c r="S3889" t="str" cm="1">
        <f t="array" ref="S3889">_xlfn.IFS(
             (R3889&lt;10000),"&lt; 10,000",
    AND(R3889&gt;=10000, R3889&lt;30000),"10,000 - 30,000",
    AND(R3889&gt;=30000, R3889&lt;60000),"30,000 - 60,000",
             (R3889&gt;60000),"&gt; 60,000"
)</f>
        <v>10,000 - 30,000</v>
      </c>
    </row>
    <row r="3890" spans="18:19" x14ac:dyDescent="0.2">
      <c r="R3890">
        <v>143237</v>
      </c>
      <c r="S3890" t="str" cm="1">
        <f t="array" ref="S3890">_xlfn.IFS(
             (R3890&lt;10000),"&lt; 10,000",
    AND(R3890&gt;=10000, R3890&lt;30000),"10,000 - 30,000",
    AND(R3890&gt;=30000, R3890&lt;60000),"30,000 - 60,000",
             (R3890&gt;60000),"&gt; 60,000"
)</f>
        <v>&gt; 60,000</v>
      </c>
    </row>
    <row r="3891" spans="18:19" x14ac:dyDescent="0.2">
      <c r="R3891">
        <v>13628</v>
      </c>
      <c r="S3891" t="str" cm="1">
        <f t="array" ref="S3891">_xlfn.IFS(
             (R3891&lt;10000),"&lt; 10,000",
    AND(R3891&gt;=10000, R3891&lt;30000),"10,000 - 30,000",
    AND(R3891&gt;=30000, R3891&lt;60000),"30,000 - 60,000",
             (R3891&gt;60000),"&gt; 60,000"
)</f>
        <v>10,000 - 30,000</v>
      </c>
    </row>
    <row r="3892" spans="18:19" x14ac:dyDescent="0.2">
      <c r="R3892">
        <v>75066</v>
      </c>
      <c r="S3892" t="str" cm="1">
        <f t="array" ref="S3892">_xlfn.IFS(
             (R3892&lt;10000),"&lt; 10,000",
    AND(R3892&gt;=10000, R3892&lt;30000),"10,000 - 30,000",
    AND(R3892&gt;=30000, R3892&lt;60000),"30,000 - 60,000",
             (R3892&gt;60000),"&gt; 60,000"
)</f>
        <v>&gt; 60,000</v>
      </c>
    </row>
    <row r="3893" spans="18:19" x14ac:dyDescent="0.2">
      <c r="R3893">
        <v>15862</v>
      </c>
      <c r="S3893" t="str" cm="1">
        <f t="array" ref="S3893">_xlfn.IFS(
             (R3893&lt;10000),"&lt; 10,000",
    AND(R3893&gt;=10000, R3893&lt;30000),"10,000 - 30,000",
    AND(R3893&gt;=30000, R3893&lt;60000),"30,000 - 60,000",
             (R3893&gt;60000),"&gt; 60,000"
)</f>
        <v>10,000 - 30,000</v>
      </c>
    </row>
    <row r="3894" spans="18:19" x14ac:dyDescent="0.2">
      <c r="R3894">
        <v>182259</v>
      </c>
      <c r="S3894" t="str" cm="1">
        <f t="array" ref="S3894">_xlfn.IFS(
             (R3894&lt;10000),"&lt; 10,000",
    AND(R3894&gt;=10000, R3894&lt;30000),"10,000 - 30,000",
    AND(R3894&gt;=30000, R3894&lt;60000),"30,000 - 60,000",
             (R3894&gt;60000),"&gt; 60,000"
)</f>
        <v>&gt; 60,000</v>
      </c>
    </row>
    <row r="3895" spans="18:19" x14ac:dyDescent="0.2">
      <c r="R3895">
        <v>207905</v>
      </c>
      <c r="S3895" t="str" cm="1">
        <f t="array" ref="S3895">_xlfn.IFS(
             (R3895&lt;10000),"&lt; 10,000",
    AND(R3895&gt;=10000, R3895&lt;30000),"10,000 - 30,000",
    AND(R3895&gt;=30000, R3895&lt;60000),"30,000 - 60,000",
             (R3895&gt;60000),"&gt; 60,000"
)</f>
        <v>&gt; 60,000</v>
      </c>
    </row>
    <row r="3896" spans="18:19" x14ac:dyDescent="0.2">
      <c r="R3896">
        <v>68961</v>
      </c>
      <c r="S3896" t="str" cm="1">
        <f t="array" ref="S3896">_xlfn.IFS(
             (R3896&lt;10000),"&lt; 10,000",
    AND(R3896&gt;=10000, R3896&lt;30000),"10,000 - 30,000",
    AND(R3896&gt;=30000, R3896&lt;60000),"30,000 - 60,000",
             (R3896&gt;60000),"&gt; 60,000"
)</f>
        <v>&gt; 60,000</v>
      </c>
    </row>
    <row r="3897" spans="18:19" x14ac:dyDescent="0.2">
      <c r="R3897">
        <v>56608</v>
      </c>
      <c r="S3897" t="str" cm="1">
        <f t="array" ref="S3897">_xlfn.IFS(
             (R3897&lt;10000),"&lt; 10,000",
    AND(R3897&gt;=10000, R3897&lt;30000),"10,000 - 30,000",
    AND(R3897&gt;=30000, R3897&lt;60000),"30,000 - 60,000",
             (R3897&gt;60000),"&gt; 60,000"
)</f>
        <v>30,000 - 60,000</v>
      </c>
    </row>
    <row r="3898" spans="18:19" x14ac:dyDescent="0.2">
      <c r="R3898">
        <v>39545</v>
      </c>
      <c r="S3898" t="str" cm="1">
        <f t="array" ref="S3898">_xlfn.IFS(
             (R3898&lt;10000),"&lt; 10,000",
    AND(R3898&gt;=10000, R3898&lt;30000),"10,000 - 30,000",
    AND(R3898&gt;=30000, R3898&lt;60000),"30,000 - 60,000",
             (R3898&gt;60000),"&gt; 60,000"
)</f>
        <v>30,000 - 60,000</v>
      </c>
    </row>
    <row r="3899" spans="18:19" x14ac:dyDescent="0.2">
      <c r="R3899">
        <v>82956</v>
      </c>
      <c r="S3899" t="str" cm="1">
        <f t="array" ref="S3899">_xlfn.IFS(
             (R3899&lt;10000),"&lt; 10,000",
    AND(R3899&gt;=10000, R3899&lt;30000),"10,000 - 30,000",
    AND(R3899&gt;=30000, R3899&lt;60000),"30,000 - 60,000",
             (R3899&gt;60000),"&gt; 60,000"
)</f>
        <v>&gt; 60,000</v>
      </c>
    </row>
    <row r="3900" spans="18:19" x14ac:dyDescent="0.2">
      <c r="R3900">
        <v>253910</v>
      </c>
      <c r="S3900" t="str" cm="1">
        <f t="array" ref="S3900">_xlfn.IFS(
             (R3900&lt;10000),"&lt; 10,000",
    AND(R3900&gt;=10000, R3900&lt;30000),"10,000 - 30,000",
    AND(R3900&gt;=30000, R3900&lt;60000),"30,000 - 60,000",
             (R3900&gt;60000),"&gt; 60,000"
)</f>
        <v>&gt; 60,000</v>
      </c>
    </row>
    <row r="3901" spans="18:19" x14ac:dyDescent="0.2">
      <c r="R3901">
        <v>17692</v>
      </c>
      <c r="S3901" t="str" cm="1">
        <f t="array" ref="S3901">_xlfn.IFS(
             (R3901&lt;10000),"&lt; 10,000",
    AND(R3901&gt;=10000, R3901&lt;30000),"10,000 - 30,000",
    AND(R3901&gt;=30000, R3901&lt;60000),"30,000 - 60,000",
             (R3901&gt;60000),"&gt; 60,000"
)</f>
        <v>10,000 - 30,000</v>
      </c>
    </row>
    <row r="3902" spans="18:19" x14ac:dyDescent="0.2">
      <c r="R3902">
        <v>238692</v>
      </c>
      <c r="S3902" t="str" cm="1">
        <f t="array" ref="S3902">_xlfn.IFS(
             (R3902&lt;10000),"&lt; 10,000",
    AND(R3902&gt;=10000, R3902&lt;30000),"10,000 - 30,000",
    AND(R3902&gt;=30000, R3902&lt;60000),"30,000 - 60,000",
             (R3902&gt;60000),"&gt; 60,000"
)</f>
        <v>&gt; 60,000</v>
      </c>
    </row>
    <row r="3903" spans="18:19" x14ac:dyDescent="0.2">
      <c r="R3903">
        <v>8080</v>
      </c>
      <c r="S3903" t="str" cm="1">
        <f t="array" ref="S3903">_xlfn.IFS(
             (R3903&lt;10000),"&lt; 10,000",
    AND(R3903&gt;=10000, R3903&lt;30000),"10,000 - 30,000",
    AND(R3903&gt;=30000, R3903&lt;60000),"30,000 - 60,000",
             (R3903&gt;60000),"&gt; 60,000"
)</f>
        <v>&lt; 10,000</v>
      </c>
    </row>
    <row r="3904" spans="18:19" x14ac:dyDescent="0.2">
      <c r="R3904">
        <v>274394</v>
      </c>
      <c r="S3904" t="str" cm="1">
        <f t="array" ref="S3904">_xlfn.IFS(
             (R3904&lt;10000),"&lt; 10,000",
    AND(R3904&gt;=10000, R3904&lt;30000),"10,000 - 30,000",
    AND(R3904&gt;=30000, R3904&lt;60000),"30,000 - 60,000",
             (R3904&gt;60000),"&gt; 60,000"
)</f>
        <v>&gt; 60,000</v>
      </c>
    </row>
    <row r="3905" spans="18:19" x14ac:dyDescent="0.2">
      <c r="R3905">
        <v>14112</v>
      </c>
      <c r="S3905" t="str" cm="1">
        <f t="array" ref="S3905">_xlfn.IFS(
             (R3905&lt;10000),"&lt; 10,000",
    AND(R3905&gt;=10000, R3905&lt;30000),"10,000 - 30,000",
    AND(R3905&gt;=30000, R3905&lt;60000),"30,000 - 60,000",
             (R3905&gt;60000),"&gt; 60,000"
)</f>
        <v>10,000 - 30,000</v>
      </c>
    </row>
    <row r="3906" spans="18:19" x14ac:dyDescent="0.2">
      <c r="R3906">
        <v>47271</v>
      </c>
      <c r="S3906" t="str" cm="1">
        <f t="array" ref="S3906">_xlfn.IFS(
             (R3906&lt;10000),"&lt; 10,000",
    AND(R3906&gt;=10000, R3906&lt;30000),"10,000 - 30,000",
    AND(R3906&gt;=30000, R3906&lt;60000),"30,000 - 60,000",
             (R3906&gt;60000),"&gt; 60,000"
)</f>
        <v>30,000 - 60,000</v>
      </c>
    </row>
    <row r="3907" spans="18:19" x14ac:dyDescent="0.2">
      <c r="R3907">
        <v>241257</v>
      </c>
      <c r="S3907" t="str" cm="1">
        <f t="array" ref="S3907">_xlfn.IFS(
             (R3907&lt;10000),"&lt; 10,000",
    AND(R3907&gt;=10000, R3907&lt;30000),"10,000 - 30,000",
    AND(R3907&gt;=30000, R3907&lt;60000),"30,000 - 60,000",
             (R3907&gt;60000),"&gt; 60,000"
)</f>
        <v>&gt; 60,000</v>
      </c>
    </row>
    <row r="3908" spans="18:19" x14ac:dyDescent="0.2">
      <c r="R3908">
        <v>186232</v>
      </c>
      <c r="S3908" t="str" cm="1">
        <f t="array" ref="S3908">_xlfn.IFS(
             (R3908&lt;10000),"&lt; 10,000",
    AND(R3908&gt;=10000, R3908&lt;30000),"10,000 - 30,000",
    AND(R3908&gt;=30000, R3908&lt;60000),"30,000 - 60,000",
             (R3908&gt;60000),"&gt; 60,000"
)</f>
        <v>&gt; 60,000</v>
      </c>
    </row>
    <row r="3909" spans="18:19" x14ac:dyDescent="0.2">
      <c r="R3909">
        <v>261861</v>
      </c>
      <c r="S3909" t="str" cm="1">
        <f t="array" ref="S3909">_xlfn.IFS(
             (R3909&lt;10000),"&lt; 10,000",
    AND(R3909&gt;=10000, R3909&lt;30000),"10,000 - 30,000",
    AND(R3909&gt;=30000, R3909&lt;60000),"30,000 - 60,000",
             (R3909&gt;60000),"&gt; 60,000"
)</f>
        <v>&gt; 60,000</v>
      </c>
    </row>
    <row r="3910" spans="18:19" x14ac:dyDescent="0.2">
      <c r="R3910">
        <v>291598</v>
      </c>
      <c r="S3910" t="str" cm="1">
        <f t="array" ref="S3910">_xlfn.IFS(
             (R3910&lt;10000),"&lt; 10,000",
    AND(R3910&gt;=10000, R3910&lt;30000),"10,000 - 30,000",
    AND(R3910&gt;=30000, R3910&lt;60000),"30,000 - 60,000",
             (R3910&gt;60000),"&gt; 60,000"
)</f>
        <v>&gt; 60,000</v>
      </c>
    </row>
    <row r="3911" spans="18:19" x14ac:dyDescent="0.2">
      <c r="R3911">
        <v>226998</v>
      </c>
      <c r="S3911" t="str" cm="1">
        <f t="array" ref="S3911">_xlfn.IFS(
             (R3911&lt;10000),"&lt; 10,000",
    AND(R3911&gt;=10000, R3911&lt;30000),"10,000 - 30,000",
    AND(R3911&gt;=30000, R3911&lt;60000),"30,000 - 60,000",
             (R3911&gt;60000),"&gt; 60,000"
)</f>
        <v>&gt; 60,000</v>
      </c>
    </row>
    <row r="3912" spans="18:19" x14ac:dyDescent="0.2">
      <c r="R3912">
        <v>22602</v>
      </c>
      <c r="S3912" t="str" cm="1">
        <f t="array" ref="S3912">_xlfn.IFS(
             (R3912&lt;10000),"&lt; 10,000",
    AND(R3912&gt;=10000, R3912&lt;30000),"10,000 - 30,000",
    AND(R3912&gt;=30000, R3912&lt;60000),"30,000 - 60,000",
             (R3912&gt;60000),"&gt; 60,000"
)</f>
        <v>10,000 - 30,000</v>
      </c>
    </row>
    <row r="3913" spans="18:19" x14ac:dyDescent="0.2">
      <c r="R3913">
        <v>35891</v>
      </c>
      <c r="S3913" t="str" cm="1">
        <f t="array" ref="S3913">_xlfn.IFS(
             (R3913&lt;10000),"&lt; 10,000",
    AND(R3913&gt;=10000, R3913&lt;30000),"10,000 - 30,000",
    AND(R3913&gt;=30000, R3913&lt;60000),"30,000 - 60,000",
             (R3913&gt;60000),"&gt; 60,000"
)</f>
        <v>30,000 - 60,000</v>
      </c>
    </row>
    <row r="3914" spans="18:19" x14ac:dyDescent="0.2">
      <c r="R3914">
        <v>231341</v>
      </c>
      <c r="S3914" t="str" cm="1">
        <f t="array" ref="S3914">_xlfn.IFS(
             (R3914&lt;10000),"&lt; 10,000",
    AND(R3914&gt;=10000, R3914&lt;30000),"10,000 - 30,000",
    AND(R3914&gt;=30000, R3914&lt;60000),"30,000 - 60,000",
             (R3914&gt;60000),"&gt; 60,000"
)</f>
        <v>&gt; 60,000</v>
      </c>
    </row>
    <row r="3915" spans="18:19" x14ac:dyDescent="0.2">
      <c r="R3915">
        <v>36440</v>
      </c>
      <c r="S3915" t="str" cm="1">
        <f t="array" ref="S3915">_xlfn.IFS(
             (R3915&lt;10000),"&lt; 10,000",
    AND(R3915&gt;=10000, R3915&lt;30000),"10,000 - 30,000",
    AND(R3915&gt;=30000, R3915&lt;60000),"30,000 - 60,000",
             (R3915&gt;60000),"&gt; 60,000"
)</f>
        <v>30,000 - 60,000</v>
      </c>
    </row>
    <row r="3916" spans="18:19" x14ac:dyDescent="0.2">
      <c r="R3916">
        <v>284370</v>
      </c>
      <c r="S3916" t="str" cm="1">
        <f t="array" ref="S3916">_xlfn.IFS(
             (R3916&lt;10000),"&lt; 10,000",
    AND(R3916&gt;=10000, R3916&lt;30000),"10,000 - 30,000",
    AND(R3916&gt;=30000, R3916&lt;60000),"30,000 - 60,000",
             (R3916&gt;60000),"&gt; 60,000"
)</f>
        <v>&gt; 60,000</v>
      </c>
    </row>
    <row r="3917" spans="18:19" x14ac:dyDescent="0.2">
      <c r="R3917">
        <v>193208</v>
      </c>
      <c r="S3917" t="str" cm="1">
        <f t="array" ref="S3917">_xlfn.IFS(
             (R3917&lt;10000),"&lt; 10,000",
    AND(R3917&gt;=10000, R3917&lt;30000),"10,000 - 30,000",
    AND(R3917&gt;=30000, R3917&lt;60000),"30,000 - 60,000",
             (R3917&gt;60000),"&gt; 60,000"
)</f>
        <v>&gt; 60,000</v>
      </c>
    </row>
    <row r="3918" spans="18:19" x14ac:dyDescent="0.2">
      <c r="R3918">
        <v>180401</v>
      </c>
      <c r="S3918" t="str" cm="1">
        <f t="array" ref="S3918">_xlfn.IFS(
             (R3918&lt;10000),"&lt; 10,000",
    AND(R3918&gt;=10000, R3918&lt;30000),"10,000 - 30,000",
    AND(R3918&gt;=30000, R3918&lt;60000),"30,000 - 60,000",
             (R3918&gt;60000),"&gt; 60,000"
)</f>
        <v>&gt; 60,000</v>
      </c>
    </row>
    <row r="3919" spans="18:19" x14ac:dyDescent="0.2">
      <c r="R3919">
        <v>139330</v>
      </c>
      <c r="S3919" t="str" cm="1">
        <f t="array" ref="S3919">_xlfn.IFS(
             (R3919&lt;10000),"&lt; 10,000",
    AND(R3919&gt;=10000, R3919&lt;30000),"10,000 - 30,000",
    AND(R3919&gt;=30000, R3919&lt;60000),"30,000 - 60,000",
             (R3919&gt;60000),"&gt; 60,000"
)</f>
        <v>&gt; 60,000</v>
      </c>
    </row>
    <row r="3920" spans="18:19" x14ac:dyDescent="0.2">
      <c r="R3920">
        <v>46601</v>
      </c>
      <c r="S3920" t="str" cm="1">
        <f t="array" ref="S3920">_xlfn.IFS(
             (R3920&lt;10000),"&lt; 10,000",
    AND(R3920&gt;=10000, R3920&lt;30000),"10,000 - 30,000",
    AND(R3920&gt;=30000, R3920&lt;60000),"30,000 - 60,000",
             (R3920&gt;60000),"&gt; 60,000"
)</f>
        <v>30,000 - 60,000</v>
      </c>
    </row>
    <row r="3921" spans="18:19" x14ac:dyDescent="0.2">
      <c r="R3921">
        <v>73754</v>
      </c>
      <c r="S3921" t="str" cm="1">
        <f t="array" ref="S3921">_xlfn.IFS(
             (R3921&lt;10000),"&lt; 10,000",
    AND(R3921&gt;=10000, R3921&lt;30000),"10,000 - 30,000",
    AND(R3921&gt;=30000, R3921&lt;60000),"30,000 - 60,000",
             (R3921&gt;60000),"&gt; 60,000"
)</f>
        <v>&gt; 60,000</v>
      </c>
    </row>
    <row r="3922" spans="18:19" x14ac:dyDescent="0.2">
      <c r="R3922">
        <v>85497</v>
      </c>
      <c r="S3922" t="str" cm="1">
        <f t="array" ref="S3922">_xlfn.IFS(
             (R3922&lt;10000),"&lt; 10,000",
    AND(R3922&gt;=10000, R3922&lt;30000),"10,000 - 30,000",
    AND(R3922&gt;=30000, R3922&lt;60000),"30,000 - 60,000",
             (R3922&gt;60000),"&gt; 60,000"
)</f>
        <v>&gt; 60,000</v>
      </c>
    </row>
    <row r="3923" spans="18:19" x14ac:dyDescent="0.2">
      <c r="R3923">
        <v>290710</v>
      </c>
      <c r="S3923" t="str" cm="1">
        <f t="array" ref="S3923">_xlfn.IFS(
             (R3923&lt;10000),"&lt; 10,000",
    AND(R3923&gt;=10000, R3923&lt;30000),"10,000 - 30,000",
    AND(R3923&gt;=30000, R3923&lt;60000),"30,000 - 60,000",
             (R3923&gt;60000),"&gt; 60,000"
)</f>
        <v>&gt; 60,000</v>
      </c>
    </row>
    <row r="3924" spans="18:19" x14ac:dyDescent="0.2">
      <c r="R3924">
        <v>19490</v>
      </c>
      <c r="S3924" t="str" cm="1">
        <f t="array" ref="S3924">_xlfn.IFS(
             (R3924&lt;10000),"&lt; 10,000",
    AND(R3924&gt;=10000, R3924&lt;30000),"10,000 - 30,000",
    AND(R3924&gt;=30000, R3924&lt;60000),"30,000 - 60,000",
             (R3924&gt;60000),"&gt; 60,000"
)</f>
        <v>10,000 - 30,000</v>
      </c>
    </row>
    <row r="3925" spans="18:19" x14ac:dyDescent="0.2">
      <c r="R3925">
        <v>107860</v>
      </c>
      <c r="S3925" t="str" cm="1">
        <f t="array" ref="S3925">_xlfn.IFS(
             (R3925&lt;10000),"&lt; 10,000",
    AND(R3925&gt;=10000, R3925&lt;30000),"10,000 - 30,000",
    AND(R3925&gt;=30000, R3925&lt;60000),"30,000 - 60,000",
             (R3925&gt;60000),"&gt; 60,000"
)</f>
        <v>&gt; 60,000</v>
      </c>
    </row>
    <row r="3926" spans="18:19" x14ac:dyDescent="0.2">
      <c r="R3926">
        <v>69218</v>
      </c>
      <c r="S3926" t="str" cm="1">
        <f t="array" ref="S3926">_xlfn.IFS(
             (R3926&lt;10000),"&lt; 10,000",
    AND(R3926&gt;=10000, R3926&lt;30000),"10,000 - 30,000",
    AND(R3926&gt;=30000, R3926&lt;60000),"30,000 - 60,000",
             (R3926&gt;60000),"&gt; 60,000"
)</f>
        <v>&gt; 60,000</v>
      </c>
    </row>
    <row r="3927" spans="18:19" x14ac:dyDescent="0.2">
      <c r="R3927">
        <v>248556</v>
      </c>
      <c r="S3927" t="str" cm="1">
        <f t="array" ref="S3927">_xlfn.IFS(
             (R3927&lt;10000),"&lt; 10,000",
    AND(R3927&gt;=10000, R3927&lt;30000),"10,000 - 30,000",
    AND(R3927&gt;=30000, R3927&lt;60000),"30,000 - 60,000",
             (R3927&gt;60000),"&gt; 60,000"
)</f>
        <v>&gt; 60,000</v>
      </c>
    </row>
    <row r="3928" spans="18:19" x14ac:dyDescent="0.2">
      <c r="R3928">
        <v>188512</v>
      </c>
      <c r="S3928" t="str" cm="1">
        <f t="array" ref="S3928">_xlfn.IFS(
             (R3928&lt;10000),"&lt; 10,000",
    AND(R3928&gt;=10000, R3928&lt;30000),"10,000 - 30,000",
    AND(R3928&gt;=30000, R3928&lt;60000),"30,000 - 60,000",
             (R3928&gt;60000),"&gt; 60,000"
)</f>
        <v>&gt; 60,000</v>
      </c>
    </row>
    <row r="3929" spans="18:19" x14ac:dyDescent="0.2">
      <c r="R3929">
        <v>102033</v>
      </c>
      <c r="S3929" t="str" cm="1">
        <f t="array" ref="S3929">_xlfn.IFS(
             (R3929&lt;10000),"&lt; 10,000",
    AND(R3929&gt;=10000, R3929&lt;30000),"10,000 - 30,000",
    AND(R3929&gt;=30000, R3929&lt;60000),"30,000 - 60,000",
             (R3929&gt;60000),"&gt; 60,000"
)</f>
        <v>&gt; 60,000</v>
      </c>
    </row>
    <row r="3930" spans="18:19" x14ac:dyDescent="0.2">
      <c r="R3930">
        <v>276591</v>
      </c>
      <c r="S3930" t="str" cm="1">
        <f t="array" ref="S3930">_xlfn.IFS(
             (R3930&lt;10000),"&lt; 10,000",
    AND(R3930&gt;=10000, R3930&lt;30000),"10,000 - 30,000",
    AND(R3930&gt;=30000, R3930&lt;60000),"30,000 - 60,000",
             (R3930&gt;60000),"&gt; 60,000"
)</f>
        <v>&gt; 60,000</v>
      </c>
    </row>
    <row r="3931" spans="18:19" x14ac:dyDescent="0.2">
      <c r="R3931">
        <v>220208</v>
      </c>
      <c r="S3931" t="str" cm="1">
        <f t="array" ref="S3931">_xlfn.IFS(
             (R3931&lt;10000),"&lt; 10,000",
    AND(R3931&gt;=10000, R3931&lt;30000),"10,000 - 30,000",
    AND(R3931&gt;=30000, R3931&lt;60000),"30,000 - 60,000",
             (R3931&gt;60000),"&gt; 60,000"
)</f>
        <v>&gt; 60,000</v>
      </c>
    </row>
    <row r="3932" spans="18:19" x14ac:dyDescent="0.2">
      <c r="R3932">
        <v>221132</v>
      </c>
      <c r="S3932" t="str" cm="1">
        <f t="array" ref="S3932">_xlfn.IFS(
             (R3932&lt;10000),"&lt; 10,000",
    AND(R3932&gt;=10000, R3932&lt;30000),"10,000 - 30,000",
    AND(R3932&gt;=30000, R3932&lt;60000),"30,000 - 60,000",
             (R3932&gt;60000),"&gt; 60,000"
)</f>
        <v>&gt; 60,000</v>
      </c>
    </row>
    <row r="3933" spans="18:19" x14ac:dyDescent="0.2">
      <c r="R3933">
        <v>251402</v>
      </c>
      <c r="S3933" t="str" cm="1">
        <f t="array" ref="S3933">_xlfn.IFS(
             (R3933&lt;10000),"&lt; 10,000",
    AND(R3933&gt;=10000, R3933&lt;30000),"10,000 - 30,000",
    AND(R3933&gt;=30000, R3933&lt;60000),"30,000 - 60,000",
             (R3933&gt;60000),"&gt; 60,000"
)</f>
        <v>&gt; 60,000</v>
      </c>
    </row>
    <row r="3934" spans="18:19" x14ac:dyDescent="0.2">
      <c r="R3934">
        <v>288854</v>
      </c>
      <c r="S3934" t="str" cm="1">
        <f t="array" ref="S3934">_xlfn.IFS(
             (R3934&lt;10000),"&lt; 10,000",
    AND(R3934&gt;=10000, R3934&lt;30000),"10,000 - 30,000",
    AND(R3934&gt;=30000, R3934&lt;60000),"30,000 - 60,000",
             (R3934&gt;60000),"&gt; 60,000"
)</f>
        <v>&gt; 60,000</v>
      </c>
    </row>
    <row r="3935" spans="18:19" x14ac:dyDescent="0.2">
      <c r="R3935">
        <v>82736</v>
      </c>
      <c r="S3935" t="str" cm="1">
        <f t="array" ref="S3935">_xlfn.IFS(
             (R3935&lt;10000),"&lt; 10,000",
    AND(R3935&gt;=10000, R3935&lt;30000),"10,000 - 30,000",
    AND(R3935&gt;=30000, R3935&lt;60000),"30,000 - 60,000",
             (R3935&gt;60000),"&gt; 60,000"
)</f>
        <v>&gt; 60,000</v>
      </c>
    </row>
    <row r="3936" spans="18:19" x14ac:dyDescent="0.2">
      <c r="R3936">
        <v>124484</v>
      </c>
      <c r="S3936" t="str" cm="1">
        <f t="array" ref="S3936">_xlfn.IFS(
             (R3936&lt;10000),"&lt; 10,000",
    AND(R3936&gt;=10000, R3936&lt;30000),"10,000 - 30,000",
    AND(R3936&gt;=30000, R3936&lt;60000),"30,000 - 60,000",
             (R3936&gt;60000),"&gt; 60,000"
)</f>
        <v>&gt; 60,000</v>
      </c>
    </row>
    <row r="3937" spans="18:19" x14ac:dyDescent="0.2">
      <c r="R3937">
        <v>285183</v>
      </c>
      <c r="S3937" t="str" cm="1">
        <f t="array" ref="S3937">_xlfn.IFS(
             (R3937&lt;10000),"&lt; 10,000",
    AND(R3937&gt;=10000, R3937&lt;30000),"10,000 - 30,000",
    AND(R3937&gt;=30000, R3937&lt;60000),"30,000 - 60,000",
             (R3937&gt;60000),"&gt; 60,000"
)</f>
        <v>&gt; 60,000</v>
      </c>
    </row>
    <row r="3938" spans="18:19" x14ac:dyDescent="0.2">
      <c r="R3938">
        <v>237823</v>
      </c>
      <c r="S3938" t="str" cm="1">
        <f t="array" ref="S3938">_xlfn.IFS(
             (R3938&lt;10000),"&lt; 10,000",
    AND(R3938&gt;=10000, R3938&lt;30000),"10,000 - 30,000",
    AND(R3938&gt;=30000, R3938&lt;60000),"30,000 - 60,000",
             (R3938&gt;60000),"&gt; 60,000"
)</f>
        <v>&gt; 60,000</v>
      </c>
    </row>
    <row r="3939" spans="18:19" x14ac:dyDescent="0.2">
      <c r="R3939">
        <v>241336</v>
      </c>
      <c r="S3939" t="str" cm="1">
        <f t="array" ref="S3939">_xlfn.IFS(
             (R3939&lt;10000),"&lt; 10,000",
    AND(R3939&gt;=10000, R3939&lt;30000),"10,000 - 30,000",
    AND(R3939&gt;=30000, R3939&lt;60000),"30,000 - 60,000",
             (R3939&gt;60000),"&gt; 60,000"
)</f>
        <v>&gt; 60,000</v>
      </c>
    </row>
    <row r="3940" spans="18:19" x14ac:dyDescent="0.2">
      <c r="R3940">
        <v>233893</v>
      </c>
      <c r="S3940" t="str" cm="1">
        <f t="array" ref="S3940">_xlfn.IFS(
             (R3940&lt;10000),"&lt; 10,000",
    AND(R3940&gt;=10000, R3940&lt;30000),"10,000 - 30,000",
    AND(R3940&gt;=30000, R3940&lt;60000),"30,000 - 60,000",
             (R3940&gt;60000),"&gt; 60,000"
)</f>
        <v>&gt; 60,000</v>
      </c>
    </row>
    <row r="3941" spans="18:19" x14ac:dyDescent="0.2">
      <c r="R3941">
        <v>102104</v>
      </c>
      <c r="S3941" t="str" cm="1">
        <f t="array" ref="S3941">_xlfn.IFS(
             (R3941&lt;10000),"&lt; 10,000",
    AND(R3941&gt;=10000, R3941&lt;30000),"10,000 - 30,000",
    AND(R3941&gt;=30000, R3941&lt;60000),"30,000 - 60,000",
             (R3941&gt;60000),"&gt; 60,000"
)</f>
        <v>&gt; 60,000</v>
      </c>
    </row>
    <row r="3942" spans="18:19" x14ac:dyDescent="0.2">
      <c r="R3942">
        <v>75955</v>
      </c>
      <c r="S3942" t="str" cm="1">
        <f t="array" ref="S3942">_xlfn.IFS(
             (R3942&lt;10000),"&lt; 10,000",
    AND(R3942&gt;=10000, R3942&lt;30000),"10,000 - 30,000",
    AND(R3942&gt;=30000, R3942&lt;60000),"30,000 - 60,000",
             (R3942&gt;60000),"&gt; 60,000"
)</f>
        <v>&gt; 60,000</v>
      </c>
    </row>
    <row r="3943" spans="18:19" x14ac:dyDescent="0.2">
      <c r="R3943">
        <v>92504</v>
      </c>
      <c r="S3943" t="str" cm="1">
        <f t="array" ref="S3943">_xlfn.IFS(
             (R3943&lt;10000),"&lt; 10,000",
    AND(R3943&gt;=10000, R3943&lt;30000),"10,000 - 30,000",
    AND(R3943&gt;=30000, R3943&lt;60000),"30,000 - 60,000",
             (R3943&gt;60000),"&gt; 60,000"
)</f>
        <v>&gt; 60,000</v>
      </c>
    </row>
    <row r="3944" spans="18:19" x14ac:dyDescent="0.2">
      <c r="R3944">
        <v>36286</v>
      </c>
      <c r="S3944" t="str" cm="1">
        <f t="array" ref="S3944">_xlfn.IFS(
             (R3944&lt;10000),"&lt; 10,000",
    AND(R3944&gt;=10000, R3944&lt;30000),"10,000 - 30,000",
    AND(R3944&gt;=30000, R3944&lt;60000),"30,000 - 60,000",
             (R3944&gt;60000),"&gt; 60,000"
)</f>
        <v>30,000 - 60,000</v>
      </c>
    </row>
    <row r="3945" spans="18:19" x14ac:dyDescent="0.2">
      <c r="R3945">
        <v>94439</v>
      </c>
      <c r="S3945" t="str" cm="1">
        <f t="array" ref="S3945">_xlfn.IFS(
             (R3945&lt;10000),"&lt; 10,000",
    AND(R3945&gt;=10000, R3945&lt;30000),"10,000 - 30,000",
    AND(R3945&gt;=30000, R3945&lt;60000),"30,000 - 60,000",
             (R3945&gt;60000),"&gt; 60,000"
)</f>
        <v>&gt; 60,000</v>
      </c>
    </row>
    <row r="3946" spans="18:19" x14ac:dyDescent="0.2">
      <c r="R3946">
        <v>175762</v>
      </c>
      <c r="S3946" t="str" cm="1">
        <f t="array" ref="S3946">_xlfn.IFS(
             (R3946&lt;10000),"&lt; 10,000",
    AND(R3946&gt;=10000, R3946&lt;30000),"10,000 - 30,000",
    AND(R3946&gt;=30000, R3946&lt;60000),"30,000 - 60,000",
             (R3946&gt;60000),"&gt; 60,000"
)</f>
        <v>&gt; 60,000</v>
      </c>
    </row>
    <row r="3947" spans="18:19" x14ac:dyDescent="0.2">
      <c r="R3947">
        <v>6338</v>
      </c>
      <c r="S3947" t="str" cm="1">
        <f t="array" ref="S3947">_xlfn.IFS(
             (R3947&lt;10000),"&lt; 10,000",
    AND(R3947&gt;=10000, R3947&lt;30000),"10,000 - 30,000",
    AND(R3947&gt;=30000, R3947&lt;60000),"30,000 - 60,000",
             (R3947&gt;60000),"&gt; 60,000"
)</f>
        <v>&lt; 10,000</v>
      </c>
    </row>
    <row r="3948" spans="18:19" x14ac:dyDescent="0.2">
      <c r="R3948">
        <v>167596</v>
      </c>
      <c r="S3948" t="str" cm="1">
        <f t="array" ref="S3948">_xlfn.IFS(
             (R3948&lt;10000),"&lt; 10,000",
    AND(R3948&gt;=10000, R3948&lt;30000),"10,000 - 30,000",
    AND(R3948&gt;=30000, R3948&lt;60000),"30,000 - 60,000",
             (R3948&gt;60000),"&gt; 60,000"
)</f>
        <v>&gt; 60,000</v>
      </c>
    </row>
    <row r="3949" spans="18:19" x14ac:dyDescent="0.2">
      <c r="R3949">
        <v>238967</v>
      </c>
      <c r="S3949" t="str" cm="1">
        <f t="array" ref="S3949">_xlfn.IFS(
             (R3949&lt;10000),"&lt; 10,000",
    AND(R3949&gt;=10000, R3949&lt;30000),"10,000 - 30,000",
    AND(R3949&gt;=30000, R3949&lt;60000),"30,000 - 60,000",
             (R3949&gt;60000),"&gt; 60,000"
)</f>
        <v>&gt; 60,000</v>
      </c>
    </row>
    <row r="3950" spans="18:19" x14ac:dyDescent="0.2">
      <c r="R3950">
        <v>252280</v>
      </c>
      <c r="S3950" t="str" cm="1">
        <f t="array" ref="S3950">_xlfn.IFS(
             (R3950&lt;10000),"&lt; 10,000",
    AND(R3950&gt;=10000, R3950&lt;30000),"10,000 - 30,000",
    AND(R3950&gt;=30000, R3950&lt;60000),"30,000 - 60,000",
             (R3950&gt;60000),"&gt; 60,000"
)</f>
        <v>&gt; 60,000</v>
      </c>
    </row>
    <row r="3951" spans="18:19" x14ac:dyDescent="0.2">
      <c r="R3951">
        <v>11202</v>
      </c>
      <c r="S3951" t="str" cm="1">
        <f t="array" ref="S3951">_xlfn.IFS(
             (R3951&lt;10000),"&lt; 10,000",
    AND(R3951&gt;=10000, R3951&lt;30000),"10,000 - 30,000",
    AND(R3951&gt;=30000, R3951&lt;60000),"30,000 - 60,000",
             (R3951&gt;60000),"&gt; 60,000"
)</f>
        <v>10,000 - 30,000</v>
      </c>
    </row>
    <row r="3952" spans="18:19" x14ac:dyDescent="0.2">
      <c r="R3952">
        <v>13780</v>
      </c>
      <c r="S3952" t="str" cm="1">
        <f t="array" ref="S3952">_xlfn.IFS(
             (R3952&lt;10000),"&lt; 10,000",
    AND(R3952&gt;=10000, R3952&lt;30000),"10,000 - 30,000",
    AND(R3952&gt;=30000, R3952&lt;60000),"30,000 - 60,000",
             (R3952&gt;60000),"&gt; 60,000"
)</f>
        <v>10,000 - 30,000</v>
      </c>
    </row>
    <row r="3953" spans="18:19" x14ac:dyDescent="0.2">
      <c r="R3953">
        <v>90075</v>
      </c>
      <c r="S3953" t="str" cm="1">
        <f t="array" ref="S3953">_xlfn.IFS(
             (R3953&lt;10000),"&lt; 10,000",
    AND(R3953&gt;=10000, R3953&lt;30000),"10,000 - 30,000",
    AND(R3953&gt;=30000, R3953&lt;60000),"30,000 - 60,000",
             (R3953&gt;60000),"&gt; 60,000"
)</f>
        <v>&gt; 60,000</v>
      </c>
    </row>
    <row r="3954" spans="18:19" x14ac:dyDescent="0.2">
      <c r="R3954">
        <v>174720</v>
      </c>
      <c r="S3954" t="str" cm="1">
        <f t="array" ref="S3954">_xlfn.IFS(
             (R3954&lt;10000),"&lt; 10,000",
    AND(R3954&gt;=10000, R3954&lt;30000),"10,000 - 30,000",
    AND(R3954&gt;=30000, R3954&lt;60000),"30,000 - 60,000",
             (R3954&gt;60000),"&gt; 60,000"
)</f>
        <v>&gt; 60,000</v>
      </c>
    </row>
    <row r="3955" spans="18:19" x14ac:dyDescent="0.2">
      <c r="R3955">
        <v>73747</v>
      </c>
      <c r="S3955" t="str" cm="1">
        <f t="array" ref="S3955">_xlfn.IFS(
             (R3955&lt;10000),"&lt; 10,000",
    AND(R3955&gt;=10000, R3955&lt;30000),"10,000 - 30,000",
    AND(R3955&gt;=30000, R3955&lt;60000),"30,000 - 60,000",
             (R3955&gt;60000),"&gt; 60,000"
)</f>
        <v>&gt; 60,000</v>
      </c>
    </row>
    <row r="3956" spans="18:19" x14ac:dyDescent="0.2">
      <c r="R3956">
        <v>256062</v>
      </c>
      <c r="S3956" t="str" cm="1">
        <f t="array" ref="S3956">_xlfn.IFS(
             (R3956&lt;10000),"&lt; 10,000",
    AND(R3956&gt;=10000, R3956&lt;30000),"10,000 - 30,000",
    AND(R3956&gt;=30000, R3956&lt;60000),"30,000 - 60,000",
             (R3956&gt;60000),"&gt; 60,000"
)</f>
        <v>&gt; 60,000</v>
      </c>
    </row>
    <row r="3957" spans="18:19" x14ac:dyDescent="0.2">
      <c r="R3957">
        <v>88293</v>
      </c>
      <c r="S3957" t="str" cm="1">
        <f t="array" ref="S3957">_xlfn.IFS(
             (R3957&lt;10000),"&lt; 10,000",
    AND(R3957&gt;=10000, R3957&lt;30000),"10,000 - 30,000",
    AND(R3957&gt;=30000, R3957&lt;60000),"30,000 - 60,000",
             (R3957&gt;60000),"&gt; 60,000"
)</f>
        <v>&gt; 60,000</v>
      </c>
    </row>
    <row r="3958" spans="18:19" x14ac:dyDescent="0.2">
      <c r="R3958">
        <v>236824</v>
      </c>
      <c r="S3958" t="str" cm="1">
        <f t="array" ref="S3958">_xlfn.IFS(
             (R3958&lt;10000),"&lt; 10,000",
    AND(R3958&gt;=10000, R3958&lt;30000),"10,000 - 30,000",
    AND(R3958&gt;=30000, R3958&lt;60000),"30,000 - 60,000",
             (R3958&gt;60000),"&gt; 60,000"
)</f>
        <v>&gt; 60,000</v>
      </c>
    </row>
    <row r="3959" spans="18:19" x14ac:dyDescent="0.2">
      <c r="R3959">
        <v>191338</v>
      </c>
      <c r="S3959" t="str" cm="1">
        <f t="array" ref="S3959">_xlfn.IFS(
             (R3959&lt;10000),"&lt; 10,000",
    AND(R3959&gt;=10000, R3959&lt;30000),"10,000 - 30,000",
    AND(R3959&gt;=30000, R3959&lt;60000),"30,000 - 60,000",
             (R3959&gt;60000),"&gt; 60,000"
)</f>
        <v>&gt; 60,000</v>
      </c>
    </row>
    <row r="3960" spans="18:19" x14ac:dyDescent="0.2">
      <c r="R3960">
        <v>69109</v>
      </c>
      <c r="S3960" t="str" cm="1">
        <f t="array" ref="S3960">_xlfn.IFS(
             (R3960&lt;10000),"&lt; 10,000",
    AND(R3960&gt;=10000, R3960&lt;30000),"10,000 - 30,000",
    AND(R3960&gt;=30000, R3960&lt;60000),"30,000 - 60,000",
             (R3960&gt;60000),"&gt; 60,000"
)</f>
        <v>&gt; 60,000</v>
      </c>
    </row>
    <row r="3961" spans="18:19" x14ac:dyDescent="0.2">
      <c r="R3961">
        <v>255997</v>
      </c>
      <c r="S3961" t="str" cm="1">
        <f t="array" ref="S3961">_xlfn.IFS(
             (R3961&lt;10000),"&lt; 10,000",
    AND(R3961&gt;=10000, R3961&lt;30000),"10,000 - 30,000",
    AND(R3961&gt;=30000, R3961&lt;60000),"30,000 - 60,000",
             (R3961&gt;60000),"&gt; 60,000"
)</f>
        <v>&gt; 60,000</v>
      </c>
    </row>
    <row r="3962" spans="18:19" x14ac:dyDescent="0.2">
      <c r="R3962">
        <v>66019</v>
      </c>
      <c r="S3962" t="str" cm="1">
        <f t="array" ref="S3962">_xlfn.IFS(
             (R3962&lt;10000),"&lt; 10,000",
    AND(R3962&gt;=10000, R3962&lt;30000),"10,000 - 30,000",
    AND(R3962&gt;=30000, R3962&lt;60000),"30,000 - 60,000",
             (R3962&gt;60000),"&gt; 60,000"
)</f>
        <v>&gt; 60,000</v>
      </c>
    </row>
    <row r="3963" spans="18:19" x14ac:dyDescent="0.2">
      <c r="R3963">
        <v>246680</v>
      </c>
      <c r="S3963" t="str" cm="1">
        <f t="array" ref="S3963">_xlfn.IFS(
             (R3963&lt;10000),"&lt; 10,000",
    AND(R3963&gt;=10000, R3963&lt;30000),"10,000 - 30,000",
    AND(R3963&gt;=30000, R3963&lt;60000),"30,000 - 60,000",
             (R3963&gt;60000),"&gt; 60,000"
)</f>
        <v>&gt; 60,000</v>
      </c>
    </row>
    <row r="3964" spans="18:19" x14ac:dyDescent="0.2">
      <c r="R3964">
        <v>169100</v>
      </c>
      <c r="S3964" t="str" cm="1">
        <f t="array" ref="S3964">_xlfn.IFS(
             (R3964&lt;10000),"&lt; 10,000",
    AND(R3964&gt;=10000, R3964&lt;30000),"10,000 - 30,000",
    AND(R3964&gt;=30000, R3964&lt;60000),"30,000 - 60,000",
             (R3964&gt;60000),"&gt; 60,000"
)</f>
        <v>&gt; 60,000</v>
      </c>
    </row>
    <row r="3965" spans="18:19" x14ac:dyDescent="0.2">
      <c r="R3965">
        <v>272929</v>
      </c>
      <c r="S3965" t="str" cm="1">
        <f t="array" ref="S3965">_xlfn.IFS(
             (R3965&lt;10000),"&lt; 10,000",
    AND(R3965&gt;=10000, R3965&lt;30000),"10,000 - 30,000",
    AND(R3965&gt;=30000, R3965&lt;60000),"30,000 - 60,000",
             (R3965&gt;60000),"&gt; 60,000"
)</f>
        <v>&gt; 60,000</v>
      </c>
    </row>
    <row r="3966" spans="18:19" x14ac:dyDescent="0.2">
      <c r="R3966">
        <v>248305</v>
      </c>
      <c r="S3966" t="str" cm="1">
        <f t="array" ref="S3966">_xlfn.IFS(
             (R3966&lt;10000),"&lt; 10,000",
    AND(R3966&gt;=10000, R3966&lt;30000),"10,000 - 30,000",
    AND(R3966&gt;=30000, R3966&lt;60000),"30,000 - 60,000",
             (R3966&gt;60000),"&gt; 60,000"
)</f>
        <v>&gt; 60,000</v>
      </c>
    </row>
    <row r="3967" spans="18:19" x14ac:dyDescent="0.2">
      <c r="R3967">
        <v>254225</v>
      </c>
      <c r="S3967" t="str" cm="1">
        <f t="array" ref="S3967">_xlfn.IFS(
             (R3967&lt;10000),"&lt; 10,000",
    AND(R3967&gt;=10000, R3967&lt;30000),"10,000 - 30,000",
    AND(R3967&gt;=30000, R3967&lt;60000),"30,000 - 60,000",
             (R3967&gt;60000),"&gt; 60,000"
)</f>
        <v>&gt; 60,000</v>
      </c>
    </row>
    <row r="3968" spans="18:19" x14ac:dyDescent="0.2">
      <c r="R3968">
        <v>47019</v>
      </c>
      <c r="S3968" t="str" cm="1">
        <f t="array" ref="S3968">_xlfn.IFS(
             (R3968&lt;10000),"&lt; 10,000",
    AND(R3968&gt;=10000, R3968&lt;30000),"10,000 - 30,000",
    AND(R3968&gt;=30000, R3968&lt;60000),"30,000 - 60,000",
             (R3968&gt;60000),"&gt; 60,000"
)</f>
        <v>30,000 - 60,000</v>
      </c>
    </row>
    <row r="3969" spans="18:19" x14ac:dyDescent="0.2">
      <c r="R3969">
        <v>83390</v>
      </c>
      <c r="S3969" t="str" cm="1">
        <f t="array" ref="S3969">_xlfn.IFS(
             (R3969&lt;10000),"&lt; 10,000",
    AND(R3969&gt;=10000, R3969&lt;30000),"10,000 - 30,000",
    AND(R3969&gt;=30000, R3969&lt;60000),"30,000 - 60,000",
             (R3969&gt;60000),"&gt; 60,000"
)</f>
        <v>&gt; 60,000</v>
      </c>
    </row>
    <row r="3970" spans="18:19" x14ac:dyDescent="0.2">
      <c r="R3970">
        <v>77835</v>
      </c>
      <c r="S3970" t="str" cm="1">
        <f t="array" ref="S3970">_xlfn.IFS(
             (R3970&lt;10000),"&lt; 10,000",
    AND(R3970&gt;=10000, R3970&lt;30000),"10,000 - 30,000",
    AND(R3970&gt;=30000, R3970&lt;60000),"30,000 - 60,000",
             (R3970&gt;60000),"&gt; 60,000"
)</f>
        <v>&gt; 60,000</v>
      </c>
    </row>
    <row r="3971" spans="18:19" x14ac:dyDescent="0.2">
      <c r="R3971">
        <v>217850</v>
      </c>
      <c r="S3971" t="str" cm="1">
        <f t="array" ref="S3971">_xlfn.IFS(
             (R3971&lt;10000),"&lt; 10,000",
    AND(R3971&gt;=10000, R3971&lt;30000),"10,000 - 30,000",
    AND(R3971&gt;=30000, R3971&lt;60000),"30,000 - 60,000",
             (R3971&gt;60000),"&gt; 60,000"
)</f>
        <v>&gt; 60,000</v>
      </c>
    </row>
    <row r="3972" spans="18:19" x14ac:dyDescent="0.2">
      <c r="R3972">
        <v>118113</v>
      </c>
      <c r="S3972" t="str" cm="1">
        <f t="array" ref="S3972">_xlfn.IFS(
             (R3972&lt;10000),"&lt; 10,000",
    AND(R3972&gt;=10000, R3972&lt;30000),"10,000 - 30,000",
    AND(R3972&gt;=30000, R3972&lt;60000),"30,000 - 60,000",
             (R3972&gt;60000),"&gt; 60,000"
)</f>
        <v>&gt; 60,000</v>
      </c>
    </row>
    <row r="3973" spans="18:19" x14ac:dyDescent="0.2">
      <c r="R3973">
        <v>9421</v>
      </c>
      <c r="S3973" t="str" cm="1">
        <f t="array" ref="S3973">_xlfn.IFS(
             (R3973&lt;10000),"&lt; 10,000",
    AND(R3973&gt;=10000, R3973&lt;30000),"10,000 - 30,000",
    AND(R3973&gt;=30000, R3973&lt;60000),"30,000 - 60,000",
             (R3973&gt;60000),"&gt; 60,000"
)</f>
        <v>&lt; 10,000</v>
      </c>
    </row>
    <row r="3974" spans="18:19" x14ac:dyDescent="0.2">
      <c r="R3974">
        <v>51310</v>
      </c>
      <c r="S3974" t="str" cm="1">
        <f t="array" ref="S3974">_xlfn.IFS(
             (R3974&lt;10000),"&lt; 10,000",
    AND(R3974&gt;=10000, R3974&lt;30000),"10,000 - 30,000",
    AND(R3974&gt;=30000, R3974&lt;60000),"30,000 - 60,000",
             (R3974&gt;60000),"&gt; 60,000"
)</f>
        <v>30,000 - 60,000</v>
      </c>
    </row>
    <row r="3975" spans="18:19" x14ac:dyDescent="0.2">
      <c r="R3975">
        <v>192625</v>
      </c>
      <c r="S3975" t="str" cm="1">
        <f t="array" ref="S3975">_xlfn.IFS(
             (R3975&lt;10000),"&lt; 10,000",
    AND(R3975&gt;=10000, R3975&lt;30000),"10,000 - 30,000",
    AND(R3975&gt;=30000, R3975&lt;60000),"30,000 - 60,000",
             (R3975&gt;60000),"&gt; 60,000"
)</f>
        <v>&gt; 60,000</v>
      </c>
    </row>
    <row r="3976" spans="18:19" x14ac:dyDescent="0.2">
      <c r="R3976">
        <v>55996</v>
      </c>
      <c r="S3976" t="str" cm="1">
        <f t="array" ref="S3976">_xlfn.IFS(
             (R3976&lt;10000),"&lt; 10,000",
    AND(R3976&gt;=10000, R3976&lt;30000),"10,000 - 30,000",
    AND(R3976&gt;=30000, R3976&lt;60000),"30,000 - 60,000",
             (R3976&gt;60000),"&gt; 60,000"
)</f>
        <v>30,000 - 60,000</v>
      </c>
    </row>
    <row r="3977" spans="18:19" x14ac:dyDescent="0.2">
      <c r="R3977">
        <v>45648</v>
      </c>
      <c r="S3977" t="str" cm="1">
        <f t="array" ref="S3977">_xlfn.IFS(
             (R3977&lt;10000),"&lt; 10,000",
    AND(R3977&gt;=10000, R3977&lt;30000),"10,000 - 30,000",
    AND(R3977&gt;=30000, R3977&lt;60000),"30,000 - 60,000",
             (R3977&gt;60000),"&gt; 60,000"
)</f>
        <v>30,000 - 60,000</v>
      </c>
    </row>
    <row r="3978" spans="18:19" x14ac:dyDescent="0.2">
      <c r="R3978">
        <v>192605</v>
      </c>
      <c r="S3978" t="str" cm="1">
        <f t="array" ref="S3978">_xlfn.IFS(
             (R3978&lt;10000),"&lt; 10,000",
    AND(R3978&gt;=10000, R3978&lt;30000),"10,000 - 30,000",
    AND(R3978&gt;=30000, R3978&lt;60000),"30,000 - 60,000",
             (R3978&gt;60000),"&gt; 60,000"
)</f>
        <v>&gt; 60,000</v>
      </c>
    </row>
    <row r="3979" spans="18:19" x14ac:dyDescent="0.2">
      <c r="R3979">
        <v>220765</v>
      </c>
      <c r="S3979" t="str" cm="1">
        <f t="array" ref="S3979">_xlfn.IFS(
             (R3979&lt;10000),"&lt; 10,000",
    AND(R3979&gt;=10000, R3979&lt;30000),"10,000 - 30,000",
    AND(R3979&gt;=30000, R3979&lt;60000),"30,000 - 60,000",
             (R3979&gt;60000),"&gt; 60,000"
)</f>
        <v>&gt; 60,000</v>
      </c>
    </row>
    <row r="3980" spans="18:19" x14ac:dyDescent="0.2">
      <c r="R3980">
        <v>145636</v>
      </c>
      <c r="S3980" t="str" cm="1">
        <f t="array" ref="S3980">_xlfn.IFS(
             (R3980&lt;10000),"&lt; 10,000",
    AND(R3980&gt;=10000, R3980&lt;30000),"10,000 - 30,000",
    AND(R3980&gt;=30000, R3980&lt;60000),"30,000 - 60,000",
             (R3980&gt;60000),"&gt; 60,000"
)</f>
        <v>&gt; 60,000</v>
      </c>
    </row>
    <row r="3981" spans="18:19" x14ac:dyDescent="0.2">
      <c r="R3981">
        <v>126886</v>
      </c>
      <c r="S3981" t="str" cm="1">
        <f t="array" ref="S3981">_xlfn.IFS(
             (R3981&lt;10000),"&lt; 10,000",
    AND(R3981&gt;=10000, R3981&lt;30000),"10,000 - 30,000",
    AND(R3981&gt;=30000, R3981&lt;60000),"30,000 - 60,000",
             (R3981&gt;60000),"&gt; 60,000"
)</f>
        <v>&gt; 60,000</v>
      </c>
    </row>
    <row r="3982" spans="18:19" x14ac:dyDescent="0.2">
      <c r="R3982">
        <v>64082</v>
      </c>
      <c r="S3982" t="str" cm="1">
        <f t="array" ref="S3982">_xlfn.IFS(
             (R3982&lt;10000),"&lt; 10,000",
    AND(R3982&gt;=10000, R3982&lt;30000),"10,000 - 30,000",
    AND(R3982&gt;=30000, R3982&lt;60000),"30,000 - 60,000",
             (R3982&gt;60000),"&gt; 60,000"
)</f>
        <v>&gt; 60,000</v>
      </c>
    </row>
    <row r="3983" spans="18:19" x14ac:dyDescent="0.2">
      <c r="R3983">
        <v>127011</v>
      </c>
      <c r="S3983" t="str" cm="1">
        <f t="array" ref="S3983">_xlfn.IFS(
             (R3983&lt;10000),"&lt; 10,000",
    AND(R3983&gt;=10000, R3983&lt;30000),"10,000 - 30,000",
    AND(R3983&gt;=30000, R3983&lt;60000),"30,000 - 60,000",
             (R3983&gt;60000),"&gt; 60,000"
)</f>
        <v>&gt; 60,000</v>
      </c>
    </row>
    <row r="3984" spans="18:19" x14ac:dyDescent="0.2">
      <c r="R3984">
        <v>298055</v>
      </c>
      <c r="S3984" t="str" cm="1">
        <f t="array" ref="S3984">_xlfn.IFS(
             (R3984&lt;10000),"&lt; 10,000",
    AND(R3984&gt;=10000, R3984&lt;30000),"10,000 - 30,000",
    AND(R3984&gt;=30000, R3984&lt;60000),"30,000 - 60,000",
             (R3984&gt;60000),"&gt; 60,000"
)</f>
        <v>&gt; 60,000</v>
      </c>
    </row>
    <row r="3985" spans="18:19" x14ac:dyDescent="0.2">
      <c r="R3985">
        <v>245031</v>
      </c>
      <c r="S3985" t="str" cm="1">
        <f t="array" ref="S3985">_xlfn.IFS(
             (R3985&lt;10000),"&lt; 10,000",
    AND(R3985&gt;=10000, R3985&lt;30000),"10,000 - 30,000",
    AND(R3985&gt;=30000, R3985&lt;60000),"30,000 - 60,000",
             (R3985&gt;60000),"&gt; 60,000"
)</f>
        <v>&gt; 60,000</v>
      </c>
    </row>
    <row r="3986" spans="18:19" x14ac:dyDescent="0.2">
      <c r="R3986">
        <v>137027</v>
      </c>
      <c r="S3986" t="str" cm="1">
        <f t="array" ref="S3986">_xlfn.IFS(
             (R3986&lt;10000),"&lt; 10,000",
    AND(R3986&gt;=10000, R3986&lt;30000),"10,000 - 30,000",
    AND(R3986&gt;=30000, R3986&lt;60000),"30,000 - 60,000",
             (R3986&gt;60000),"&gt; 60,000"
)</f>
        <v>&gt; 60,000</v>
      </c>
    </row>
    <row r="3987" spans="18:19" x14ac:dyDescent="0.2">
      <c r="R3987">
        <v>108253</v>
      </c>
      <c r="S3987" t="str" cm="1">
        <f t="array" ref="S3987">_xlfn.IFS(
             (R3987&lt;10000),"&lt; 10,000",
    AND(R3987&gt;=10000, R3987&lt;30000),"10,000 - 30,000",
    AND(R3987&gt;=30000, R3987&lt;60000),"30,000 - 60,000",
             (R3987&gt;60000),"&gt; 60,000"
)</f>
        <v>&gt; 60,000</v>
      </c>
    </row>
    <row r="3988" spans="18:19" x14ac:dyDescent="0.2">
      <c r="R3988">
        <v>35492</v>
      </c>
      <c r="S3988" t="str" cm="1">
        <f t="array" ref="S3988">_xlfn.IFS(
             (R3988&lt;10000),"&lt; 10,000",
    AND(R3988&gt;=10000, R3988&lt;30000),"10,000 - 30,000",
    AND(R3988&gt;=30000, R3988&lt;60000),"30,000 - 60,000",
             (R3988&gt;60000),"&gt; 60,000"
)</f>
        <v>30,000 - 60,000</v>
      </c>
    </row>
    <row r="3989" spans="18:19" x14ac:dyDescent="0.2">
      <c r="R3989">
        <v>26067</v>
      </c>
      <c r="S3989" t="str" cm="1">
        <f t="array" ref="S3989">_xlfn.IFS(
             (R3989&lt;10000),"&lt; 10,000",
    AND(R3989&gt;=10000, R3989&lt;30000),"10,000 - 30,000",
    AND(R3989&gt;=30000, R3989&lt;60000),"30,000 - 60,000",
             (R3989&gt;60000),"&gt; 60,000"
)</f>
        <v>10,000 - 30,000</v>
      </c>
    </row>
    <row r="3990" spans="18:19" x14ac:dyDescent="0.2">
      <c r="R3990">
        <v>252980</v>
      </c>
      <c r="S3990" t="str" cm="1">
        <f t="array" ref="S3990">_xlfn.IFS(
             (R3990&lt;10000),"&lt; 10,000",
    AND(R3990&gt;=10000, R3990&lt;30000),"10,000 - 30,000",
    AND(R3990&gt;=30000, R3990&lt;60000),"30,000 - 60,000",
             (R3990&gt;60000),"&gt; 60,000"
)</f>
        <v>&gt; 60,000</v>
      </c>
    </row>
    <row r="3991" spans="18:19" x14ac:dyDescent="0.2">
      <c r="R3991">
        <v>54394</v>
      </c>
      <c r="S3991" t="str" cm="1">
        <f t="array" ref="S3991">_xlfn.IFS(
             (R3991&lt;10000),"&lt; 10,000",
    AND(R3991&gt;=10000, R3991&lt;30000),"10,000 - 30,000",
    AND(R3991&gt;=30000, R3991&lt;60000),"30,000 - 60,000",
             (R3991&gt;60000),"&gt; 60,000"
)</f>
        <v>30,000 - 60,000</v>
      </c>
    </row>
    <row r="3992" spans="18:19" x14ac:dyDescent="0.2">
      <c r="R3992">
        <v>131175</v>
      </c>
      <c r="S3992" t="str" cm="1">
        <f t="array" ref="S3992">_xlfn.IFS(
             (R3992&lt;10000),"&lt; 10,000",
    AND(R3992&gt;=10000, R3992&lt;30000),"10,000 - 30,000",
    AND(R3992&gt;=30000, R3992&lt;60000),"30,000 - 60,000",
             (R3992&gt;60000),"&gt; 60,000"
)</f>
        <v>&gt; 60,000</v>
      </c>
    </row>
    <row r="3993" spans="18:19" x14ac:dyDescent="0.2">
      <c r="R3993">
        <v>38682</v>
      </c>
      <c r="S3993" t="str" cm="1">
        <f t="array" ref="S3993">_xlfn.IFS(
             (R3993&lt;10000),"&lt; 10,000",
    AND(R3993&gt;=10000, R3993&lt;30000),"10,000 - 30,000",
    AND(R3993&gt;=30000, R3993&lt;60000),"30,000 - 60,000",
             (R3993&gt;60000),"&gt; 60,000"
)</f>
        <v>30,000 - 60,000</v>
      </c>
    </row>
    <row r="3994" spans="18:19" x14ac:dyDescent="0.2">
      <c r="R3994">
        <v>65646</v>
      </c>
      <c r="S3994" t="str" cm="1">
        <f t="array" ref="S3994">_xlfn.IFS(
             (R3994&lt;10000),"&lt; 10,000",
    AND(R3994&gt;=10000, R3994&lt;30000),"10,000 - 30,000",
    AND(R3994&gt;=30000, R3994&lt;60000),"30,000 - 60,000",
             (R3994&gt;60000),"&gt; 60,000"
)</f>
        <v>&gt; 60,000</v>
      </c>
    </row>
    <row r="3995" spans="18:19" x14ac:dyDescent="0.2">
      <c r="R3995">
        <v>84522</v>
      </c>
      <c r="S3995" t="str" cm="1">
        <f t="array" ref="S3995">_xlfn.IFS(
             (R3995&lt;10000),"&lt; 10,000",
    AND(R3995&gt;=10000, R3995&lt;30000),"10,000 - 30,000",
    AND(R3995&gt;=30000, R3995&lt;60000),"30,000 - 60,000",
             (R3995&gt;60000),"&gt; 60,000"
)</f>
        <v>&gt; 60,000</v>
      </c>
    </row>
    <row r="3996" spans="18:19" x14ac:dyDescent="0.2">
      <c r="R3996">
        <v>226495</v>
      </c>
      <c r="S3996" t="str" cm="1">
        <f t="array" ref="S3996">_xlfn.IFS(
             (R3996&lt;10000),"&lt; 10,000",
    AND(R3996&gt;=10000, R3996&lt;30000),"10,000 - 30,000",
    AND(R3996&gt;=30000, R3996&lt;60000),"30,000 - 60,000",
             (R3996&gt;60000),"&gt; 60,000"
)</f>
        <v>&gt; 60,000</v>
      </c>
    </row>
    <row r="3997" spans="18:19" x14ac:dyDescent="0.2">
      <c r="R3997">
        <v>56709</v>
      </c>
      <c r="S3997" t="str" cm="1">
        <f t="array" ref="S3997">_xlfn.IFS(
             (R3997&lt;10000),"&lt; 10,000",
    AND(R3997&gt;=10000, R3997&lt;30000),"10,000 - 30,000",
    AND(R3997&gt;=30000, R3997&lt;60000),"30,000 - 60,000",
             (R3997&gt;60000),"&gt; 60,000"
)</f>
        <v>30,000 - 60,000</v>
      </c>
    </row>
    <row r="3998" spans="18:19" x14ac:dyDescent="0.2">
      <c r="R3998">
        <v>274306</v>
      </c>
      <c r="S3998" t="str" cm="1">
        <f t="array" ref="S3998">_xlfn.IFS(
             (R3998&lt;10000),"&lt; 10,000",
    AND(R3998&gt;=10000, R3998&lt;30000),"10,000 - 30,000",
    AND(R3998&gt;=30000, R3998&lt;60000),"30,000 - 60,000",
             (R3998&gt;60000),"&gt; 60,000"
)</f>
        <v>&gt; 60,000</v>
      </c>
    </row>
    <row r="3999" spans="18:19" x14ac:dyDescent="0.2">
      <c r="R3999">
        <v>52286</v>
      </c>
      <c r="S3999" t="str" cm="1">
        <f t="array" ref="S3999">_xlfn.IFS(
             (R3999&lt;10000),"&lt; 10,000",
    AND(R3999&gt;=10000, R3999&lt;30000),"10,000 - 30,000",
    AND(R3999&gt;=30000, R3999&lt;60000),"30,000 - 60,000",
             (R3999&gt;60000),"&gt; 60,000"
)</f>
        <v>30,000 - 60,000</v>
      </c>
    </row>
    <row r="4000" spans="18:19" x14ac:dyDescent="0.2">
      <c r="R4000">
        <v>75337</v>
      </c>
      <c r="S4000" t="str" cm="1">
        <f t="array" ref="S4000">_xlfn.IFS(
             (R4000&lt;10000),"&lt; 10,000",
    AND(R4000&gt;=10000, R4000&lt;30000),"10,000 - 30,000",
    AND(R4000&gt;=30000, R4000&lt;60000),"30,000 - 60,000",
             (R4000&gt;60000),"&gt; 60,000"
)</f>
        <v>&gt; 60,000</v>
      </c>
    </row>
    <row r="4001" spans="18:19" x14ac:dyDescent="0.2">
      <c r="R4001">
        <v>229899</v>
      </c>
      <c r="S4001" t="str" cm="1">
        <f t="array" ref="S4001">_xlfn.IFS(
             (R4001&lt;10000),"&lt; 10,000",
    AND(R4001&gt;=10000, R4001&lt;30000),"10,000 - 30,000",
    AND(R4001&gt;=30000, R4001&lt;60000),"30,000 - 60,000",
             (R4001&gt;60000),"&gt; 60,000"
)</f>
        <v>&gt; 60,000</v>
      </c>
    </row>
    <row r="4002" spans="18:19" x14ac:dyDescent="0.2">
      <c r="R4002">
        <v>176131</v>
      </c>
      <c r="S4002" t="str" cm="1">
        <f t="array" ref="S4002">_xlfn.IFS(
             (R4002&lt;10000),"&lt; 10,000",
    AND(R4002&gt;=10000, R4002&lt;30000),"10,000 - 30,000",
    AND(R4002&gt;=30000, R4002&lt;60000),"30,000 - 60,000",
             (R4002&gt;60000),"&gt; 60,000"
)</f>
        <v>&gt; 60,000</v>
      </c>
    </row>
    <row r="4003" spans="18:19" x14ac:dyDescent="0.2">
      <c r="R4003">
        <v>203668</v>
      </c>
      <c r="S4003" t="str" cm="1">
        <f t="array" ref="S4003">_xlfn.IFS(
             (R4003&lt;10000),"&lt; 10,000",
    AND(R4003&gt;=10000, R4003&lt;30000),"10,000 - 30,000",
    AND(R4003&gt;=30000, R4003&lt;60000),"30,000 - 60,000",
             (R4003&gt;60000),"&gt; 60,000"
)</f>
        <v>&gt; 60,000</v>
      </c>
    </row>
    <row r="4004" spans="18:19" x14ac:dyDescent="0.2">
      <c r="R4004">
        <v>247190</v>
      </c>
      <c r="S4004" t="str" cm="1">
        <f t="array" ref="S4004">_xlfn.IFS(
             (R4004&lt;10000),"&lt; 10,000",
    AND(R4004&gt;=10000, R4004&lt;30000),"10,000 - 30,000",
    AND(R4004&gt;=30000, R4004&lt;60000),"30,000 - 60,000",
             (R4004&gt;60000),"&gt; 60,000"
)</f>
        <v>&gt; 60,000</v>
      </c>
    </row>
    <row r="4005" spans="18:19" x14ac:dyDescent="0.2">
      <c r="R4005">
        <v>208683</v>
      </c>
      <c r="S4005" t="str" cm="1">
        <f t="array" ref="S4005">_xlfn.IFS(
             (R4005&lt;10000),"&lt; 10,000",
    AND(R4005&gt;=10000, R4005&lt;30000),"10,000 - 30,000",
    AND(R4005&gt;=30000, R4005&lt;60000),"30,000 - 60,000",
             (R4005&gt;60000),"&gt; 60,000"
)</f>
        <v>&gt; 60,000</v>
      </c>
    </row>
    <row r="4006" spans="18:19" x14ac:dyDescent="0.2">
      <c r="R4006">
        <v>31151</v>
      </c>
      <c r="S4006" t="str" cm="1">
        <f t="array" ref="S4006">_xlfn.IFS(
             (R4006&lt;10000),"&lt; 10,000",
    AND(R4006&gt;=10000, R4006&lt;30000),"10,000 - 30,000",
    AND(R4006&gt;=30000, R4006&lt;60000),"30,000 - 60,000",
             (R4006&gt;60000),"&gt; 60,000"
)</f>
        <v>30,000 - 60,000</v>
      </c>
    </row>
    <row r="4007" spans="18:19" x14ac:dyDescent="0.2">
      <c r="R4007">
        <v>168083</v>
      </c>
      <c r="S4007" t="str" cm="1">
        <f t="array" ref="S4007">_xlfn.IFS(
             (R4007&lt;10000),"&lt; 10,000",
    AND(R4007&gt;=10000, R4007&lt;30000),"10,000 - 30,000",
    AND(R4007&gt;=30000, R4007&lt;60000),"30,000 - 60,000",
             (R4007&gt;60000),"&gt; 60,000"
)</f>
        <v>&gt; 60,000</v>
      </c>
    </row>
    <row r="4008" spans="18:19" x14ac:dyDescent="0.2">
      <c r="R4008">
        <v>184711</v>
      </c>
      <c r="S4008" t="str" cm="1">
        <f t="array" ref="S4008">_xlfn.IFS(
             (R4008&lt;10000),"&lt; 10,000",
    AND(R4008&gt;=10000, R4008&lt;30000),"10,000 - 30,000",
    AND(R4008&gt;=30000, R4008&lt;60000),"30,000 - 60,000",
             (R4008&gt;60000),"&gt; 60,000"
)</f>
        <v>&gt; 60,000</v>
      </c>
    </row>
    <row r="4009" spans="18:19" x14ac:dyDescent="0.2">
      <c r="R4009">
        <v>299461</v>
      </c>
      <c r="S4009" t="str" cm="1">
        <f t="array" ref="S4009">_xlfn.IFS(
             (R4009&lt;10000),"&lt; 10,000",
    AND(R4009&gt;=10000, R4009&lt;30000),"10,000 - 30,000",
    AND(R4009&gt;=30000, R4009&lt;60000),"30,000 - 60,000",
             (R4009&gt;60000),"&gt; 60,000"
)</f>
        <v>&gt; 60,000</v>
      </c>
    </row>
    <row r="4010" spans="18:19" x14ac:dyDescent="0.2">
      <c r="R4010">
        <v>257319</v>
      </c>
      <c r="S4010" t="str" cm="1">
        <f t="array" ref="S4010">_xlfn.IFS(
             (R4010&lt;10000),"&lt; 10,000",
    AND(R4010&gt;=10000, R4010&lt;30000),"10,000 - 30,000",
    AND(R4010&gt;=30000, R4010&lt;60000),"30,000 - 60,000",
             (R4010&gt;60000),"&gt; 60,000"
)</f>
        <v>&gt; 60,000</v>
      </c>
    </row>
    <row r="4011" spans="18:19" x14ac:dyDescent="0.2">
      <c r="R4011">
        <v>157530</v>
      </c>
      <c r="S4011" t="str" cm="1">
        <f t="array" ref="S4011">_xlfn.IFS(
             (R4011&lt;10000),"&lt; 10,000",
    AND(R4011&gt;=10000, R4011&lt;30000),"10,000 - 30,000",
    AND(R4011&gt;=30000, R4011&lt;60000),"30,000 - 60,000",
             (R4011&gt;60000),"&gt; 60,000"
)</f>
        <v>&gt; 60,000</v>
      </c>
    </row>
    <row r="4012" spans="18:19" x14ac:dyDescent="0.2">
      <c r="R4012">
        <v>173156</v>
      </c>
      <c r="S4012" t="str" cm="1">
        <f t="array" ref="S4012">_xlfn.IFS(
             (R4012&lt;10000),"&lt; 10,000",
    AND(R4012&gt;=10000, R4012&lt;30000),"10,000 - 30,000",
    AND(R4012&gt;=30000, R4012&lt;60000),"30,000 - 60,000",
             (R4012&gt;60000),"&gt; 60,000"
)</f>
        <v>&gt; 60,000</v>
      </c>
    </row>
    <row r="4013" spans="18:19" x14ac:dyDescent="0.2">
      <c r="R4013">
        <v>190339</v>
      </c>
      <c r="S4013" t="str" cm="1">
        <f t="array" ref="S4013">_xlfn.IFS(
             (R4013&lt;10000),"&lt; 10,000",
    AND(R4013&gt;=10000, R4013&lt;30000),"10,000 - 30,000",
    AND(R4013&gt;=30000, R4013&lt;60000),"30,000 - 60,000",
             (R4013&gt;60000),"&gt; 60,000"
)</f>
        <v>&gt; 60,000</v>
      </c>
    </row>
    <row r="4014" spans="18:19" x14ac:dyDescent="0.2">
      <c r="R4014">
        <v>52837</v>
      </c>
      <c r="S4014" t="str" cm="1">
        <f t="array" ref="S4014">_xlfn.IFS(
             (R4014&lt;10000),"&lt; 10,000",
    AND(R4014&gt;=10000, R4014&lt;30000),"10,000 - 30,000",
    AND(R4014&gt;=30000, R4014&lt;60000),"30,000 - 60,000",
             (R4014&gt;60000),"&gt; 60,000"
)</f>
        <v>30,000 - 60,000</v>
      </c>
    </row>
    <row r="4015" spans="18:19" x14ac:dyDescent="0.2">
      <c r="R4015">
        <v>107283</v>
      </c>
      <c r="S4015" t="str" cm="1">
        <f t="array" ref="S4015">_xlfn.IFS(
             (R4015&lt;10000),"&lt; 10,000",
    AND(R4015&gt;=10000, R4015&lt;30000),"10,000 - 30,000",
    AND(R4015&gt;=30000, R4015&lt;60000),"30,000 - 60,000",
             (R4015&gt;60000),"&gt; 60,000"
)</f>
        <v>&gt; 60,000</v>
      </c>
    </row>
    <row r="4016" spans="18:19" x14ac:dyDescent="0.2">
      <c r="R4016">
        <v>241825</v>
      </c>
      <c r="S4016" t="str" cm="1">
        <f t="array" ref="S4016">_xlfn.IFS(
             (R4016&lt;10000),"&lt; 10,000",
    AND(R4016&gt;=10000, R4016&lt;30000),"10,000 - 30,000",
    AND(R4016&gt;=30000, R4016&lt;60000),"30,000 - 60,000",
             (R4016&gt;60000),"&gt; 60,000"
)</f>
        <v>&gt; 60,000</v>
      </c>
    </row>
    <row r="4017" spans="18:19" x14ac:dyDescent="0.2">
      <c r="R4017">
        <v>260528</v>
      </c>
      <c r="S4017" t="str" cm="1">
        <f t="array" ref="S4017">_xlfn.IFS(
             (R4017&lt;10000),"&lt; 10,000",
    AND(R4017&gt;=10000, R4017&lt;30000),"10,000 - 30,000",
    AND(R4017&gt;=30000, R4017&lt;60000),"30,000 - 60,000",
             (R4017&gt;60000),"&gt; 60,000"
)</f>
        <v>&gt; 60,000</v>
      </c>
    </row>
    <row r="4018" spans="18:19" x14ac:dyDescent="0.2">
      <c r="R4018">
        <v>133051</v>
      </c>
      <c r="S4018" t="str" cm="1">
        <f t="array" ref="S4018">_xlfn.IFS(
             (R4018&lt;10000),"&lt; 10,000",
    AND(R4018&gt;=10000, R4018&lt;30000),"10,000 - 30,000",
    AND(R4018&gt;=30000, R4018&lt;60000),"30,000 - 60,000",
             (R4018&gt;60000),"&gt; 60,000"
)</f>
        <v>&gt; 60,000</v>
      </c>
    </row>
    <row r="4019" spans="18:19" x14ac:dyDescent="0.2">
      <c r="R4019">
        <v>290473</v>
      </c>
      <c r="S4019" t="str" cm="1">
        <f t="array" ref="S4019">_xlfn.IFS(
             (R4019&lt;10000),"&lt; 10,000",
    AND(R4019&gt;=10000, R4019&lt;30000),"10,000 - 30,000",
    AND(R4019&gt;=30000, R4019&lt;60000),"30,000 - 60,000",
             (R4019&gt;60000),"&gt; 60,000"
)</f>
        <v>&gt; 60,000</v>
      </c>
    </row>
    <row r="4020" spans="18:19" x14ac:dyDescent="0.2">
      <c r="R4020">
        <v>161643</v>
      </c>
      <c r="S4020" t="str" cm="1">
        <f t="array" ref="S4020">_xlfn.IFS(
             (R4020&lt;10000),"&lt; 10,000",
    AND(R4020&gt;=10000, R4020&lt;30000),"10,000 - 30,000",
    AND(R4020&gt;=30000, R4020&lt;60000),"30,000 - 60,000",
             (R4020&gt;60000),"&gt; 60,000"
)</f>
        <v>&gt; 60,000</v>
      </c>
    </row>
    <row r="4021" spans="18:19" x14ac:dyDescent="0.2">
      <c r="R4021">
        <v>90319</v>
      </c>
      <c r="S4021" t="str" cm="1">
        <f t="array" ref="S4021">_xlfn.IFS(
             (R4021&lt;10000),"&lt; 10,000",
    AND(R4021&gt;=10000, R4021&lt;30000),"10,000 - 30,000",
    AND(R4021&gt;=30000, R4021&lt;60000),"30,000 - 60,000",
             (R4021&gt;60000),"&gt; 60,000"
)</f>
        <v>&gt; 60,000</v>
      </c>
    </row>
    <row r="4022" spans="18:19" x14ac:dyDescent="0.2">
      <c r="R4022">
        <v>232100</v>
      </c>
      <c r="S4022" t="str" cm="1">
        <f t="array" ref="S4022">_xlfn.IFS(
             (R4022&lt;10000),"&lt; 10,000",
    AND(R4022&gt;=10000, R4022&lt;30000),"10,000 - 30,000",
    AND(R4022&gt;=30000, R4022&lt;60000),"30,000 - 60,000",
             (R4022&gt;60000),"&gt; 60,000"
)</f>
        <v>&gt; 60,000</v>
      </c>
    </row>
    <row r="4023" spans="18:19" x14ac:dyDescent="0.2">
      <c r="R4023">
        <v>285867</v>
      </c>
      <c r="S4023" t="str" cm="1">
        <f t="array" ref="S4023">_xlfn.IFS(
             (R4023&lt;10000),"&lt; 10,000",
    AND(R4023&gt;=10000, R4023&lt;30000),"10,000 - 30,000",
    AND(R4023&gt;=30000, R4023&lt;60000),"30,000 - 60,000",
             (R4023&gt;60000),"&gt; 60,000"
)</f>
        <v>&gt; 60,000</v>
      </c>
    </row>
    <row r="4024" spans="18:19" x14ac:dyDescent="0.2">
      <c r="R4024">
        <v>149799</v>
      </c>
      <c r="S4024" t="str" cm="1">
        <f t="array" ref="S4024">_xlfn.IFS(
             (R4024&lt;10000),"&lt; 10,000",
    AND(R4024&gt;=10000, R4024&lt;30000),"10,000 - 30,000",
    AND(R4024&gt;=30000, R4024&lt;60000),"30,000 - 60,000",
             (R4024&gt;60000),"&gt; 60,000"
)</f>
        <v>&gt; 60,000</v>
      </c>
    </row>
    <row r="4025" spans="18:19" x14ac:dyDescent="0.2">
      <c r="R4025">
        <v>29701</v>
      </c>
      <c r="S4025" t="str" cm="1">
        <f t="array" ref="S4025">_xlfn.IFS(
             (R4025&lt;10000),"&lt; 10,000",
    AND(R4025&gt;=10000, R4025&lt;30000),"10,000 - 30,000",
    AND(R4025&gt;=30000, R4025&lt;60000),"30,000 - 60,000",
             (R4025&gt;60000),"&gt; 60,000"
)</f>
        <v>10,000 - 30,000</v>
      </c>
    </row>
    <row r="4026" spans="18:19" x14ac:dyDescent="0.2">
      <c r="R4026">
        <v>31046</v>
      </c>
      <c r="S4026" t="str" cm="1">
        <f t="array" ref="S4026">_xlfn.IFS(
             (R4026&lt;10000),"&lt; 10,000",
    AND(R4026&gt;=10000, R4026&lt;30000),"10,000 - 30,000",
    AND(R4026&gt;=30000, R4026&lt;60000),"30,000 - 60,000",
             (R4026&gt;60000),"&gt; 60,000"
)</f>
        <v>30,000 - 60,000</v>
      </c>
    </row>
    <row r="4027" spans="18:19" x14ac:dyDescent="0.2">
      <c r="R4027">
        <v>132749</v>
      </c>
      <c r="S4027" t="str" cm="1">
        <f t="array" ref="S4027">_xlfn.IFS(
             (R4027&lt;10000),"&lt; 10,000",
    AND(R4027&gt;=10000, R4027&lt;30000),"10,000 - 30,000",
    AND(R4027&gt;=30000, R4027&lt;60000),"30,000 - 60,000",
             (R4027&gt;60000),"&gt; 60,000"
)</f>
        <v>&gt; 60,000</v>
      </c>
    </row>
    <row r="4028" spans="18:19" x14ac:dyDescent="0.2">
      <c r="R4028">
        <v>118944</v>
      </c>
      <c r="S4028" t="str" cm="1">
        <f t="array" ref="S4028">_xlfn.IFS(
             (R4028&lt;10000),"&lt; 10,000",
    AND(R4028&gt;=10000, R4028&lt;30000),"10,000 - 30,000",
    AND(R4028&gt;=30000, R4028&lt;60000),"30,000 - 60,000",
             (R4028&gt;60000),"&gt; 60,000"
)</f>
        <v>&gt; 60,000</v>
      </c>
    </row>
    <row r="4029" spans="18:19" x14ac:dyDescent="0.2">
      <c r="R4029">
        <v>3110</v>
      </c>
      <c r="S4029" t="str" cm="1">
        <f t="array" ref="S4029">_xlfn.IFS(
             (R4029&lt;10000),"&lt; 10,000",
    AND(R4029&gt;=10000, R4029&lt;30000),"10,000 - 30,000",
    AND(R4029&gt;=30000, R4029&lt;60000),"30,000 - 60,000",
             (R4029&gt;60000),"&gt; 60,000"
)</f>
        <v>&lt; 10,000</v>
      </c>
    </row>
    <row r="4030" spans="18:19" x14ac:dyDescent="0.2">
      <c r="R4030">
        <v>39276</v>
      </c>
      <c r="S4030" t="str" cm="1">
        <f t="array" ref="S4030">_xlfn.IFS(
             (R4030&lt;10000),"&lt; 10,000",
    AND(R4030&gt;=10000, R4030&lt;30000),"10,000 - 30,000",
    AND(R4030&gt;=30000, R4030&lt;60000),"30,000 - 60,000",
             (R4030&gt;60000),"&gt; 60,000"
)</f>
        <v>30,000 - 60,000</v>
      </c>
    </row>
    <row r="4031" spans="18:19" x14ac:dyDescent="0.2">
      <c r="R4031">
        <v>243840</v>
      </c>
      <c r="S4031" t="str" cm="1">
        <f t="array" ref="S4031">_xlfn.IFS(
             (R4031&lt;10000),"&lt; 10,000",
    AND(R4031&gt;=10000, R4031&lt;30000),"10,000 - 30,000",
    AND(R4031&gt;=30000, R4031&lt;60000),"30,000 - 60,000",
             (R4031&gt;60000),"&gt; 60,000"
)</f>
        <v>&gt; 60,000</v>
      </c>
    </row>
    <row r="4032" spans="18:19" x14ac:dyDescent="0.2">
      <c r="R4032">
        <v>119160</v>
      </c>
      <c r="S4032" t="str" cm="1">
        <f t="array" ref="S4032">_xlfn.IFS(
             (R4032&lt;10000),"&lt; 10,000",
    AND(R4032&gt;=10000, R4032&lt;30000),"10,000 - 30,000",
    AND(R4032&gt;=30000, R4032&lt;60000),"30,000 - 60,000",
             (R4032&gt;60000),"&gt; 60,000"
)</f>
        <v>&gt; 60,000</v>
      </c>
    </row>
    <row r="4033" spans="18:19" x14ac:dyDescent="0.2">
      <c r="R4033">
        <v>180179</v>
      </c>
      <c r="S4033" t="str" cm="1">
        <f t="array" ref="S4033">_xlfn.IFS(
             (R4033&lt;10000),"&lt; 10,000",
    AND(R4033&gt;=10000, R4033&lt;30000),"10,000 - 30,000",
    AND(R4033&gt;=30000, R4033&lt;60000),"30,000 - 60,000",
             (R4033&gt;60000),"&gt; 60,000"
)</f>
        <v>&gt; 60,000</v>
      </c>
    </row>
    <row r="4034" spans="18:19" x14ac:dyDescent="0.2">
      <c r="R4034">
        <v>185646</v>
      </c>
      <c r="S4034" t="str" cm="1">
        <f t="array" ref="S4034">_xlfn.IFS(
             (R4034&lt;10000),"&lt; 10,000",
    AND(R4034&gt;=10000, R4034&lt;30000),"10,000 - 30,000",
    AND(R4034&gt;=30000, R4034&lt;60000),"30,000 - 60,000",
             (R4034&gt;60000),"&gt; 60,000"
)</f>
        <v>&gt; 60,000</v>
      </c>
    </row>
    <row r="4035" spans="18:19" x14ac:dyDescent="0.2">
      <c r="R4035">
        <v>296829</v>
      </c>
      <c r="S4035" t="str" cm="1">
        <f t="array" ref="S4035">_xlfn.IFS(
             (R4035&lt;10000),"&lt; 10,000",
    AND(R4035&gt;=10000, R4035&lt;30000),"10,000 - 30,000",
    AND(R4035&gt;=30000, R4035&lt;60000),"30,000 - 60,000",
             (R4035&gt;60000),"&gt; 60,000"
)</f>
        <v>&gt; 60,000</v>
      </c>
    </row>
    <row r="4036" spans="18:19" x14ac:dyDescent="0.2">
      <c r="R4036">
        <v>11278</v>
      </c>
      <c r="S4036" t="str" cm="1">
        <f t="array" ref="S4036">_xlfn.IFS(
             (R4036&lt;10000),"&lt; 10,000",
    AND(R4036&gt;=10000, R4036&lt;30000),"10,000 - 30,000",
    AND(R4036&gt;=30000, R4036&lt;60000),"30,000 - 60,000",
             (R4036&gt;60000),"&gt; 60,000"
)</f>
        <v>10,000 - 30,000</v>
      </c>
    </row>
    <row r="4037" spans="18:19" x14ac:dyDescent="0.2">
      <c r="R4037">
        <v>164349</v>
      </c>
      <c r="S4037" t="str" cm="1">
        <f t="array" ref="S4037">_xlfn.IFS(
             (R4037&lt;10000),"&lt; 10,000",
    AND(R4037&gt;=10000, R4037&lt;30000),"10,000 - 30,000",
    AND(R4037&gt;=30000, R4037&lt;60000),"30,000 - 60,000",
             (R4037&gt;60000),"&gt; 60,000"
)</f>
        <v>&gt; 60,000</v>
      </c>
    </row>
    <row r="4038" spans="18:19" x14ac:dyDescent="0.2">
      <c r="R4038">
        <v>205963</v>
      </c>
      <c r="S4038" t="str" cm="1">
        <f t="array" ref="S4038">_xlfn.IFS(
             (R4038&lt;10000),"&lt; 10,000",
    AND(R4038&gt;=10000, R4038&lt;30000),"10,000 - 30,000",
    AND(R4038&gt;=30000, R4038&lt;60000),"30,000 - 60,000",
             (R4038&gt;60000),"&gt; 60,000"
)</f>
        <v>&gt; 60,000</v>
      </c>
    </row>
    <row r="4039" spans="18:19" x14ac:dyDescent="0.2">
      <c r="R4039">
        <v>55288</v>
      </c>
      <c r="S4039" t="str" cm="1">
        <f t="array" ref="S4039">_xlfn.IFS(
             (R4039&lt;10000),"&lt; 10,000",
    AND(R4039&gt;=10000, R4039&lt;30000),"10,000 - 30,000",
    AND(R4039&gt;=30000, R4039&lt;60000),"30,000 - 60,000",
             (R4039&gt;60000),"&gt; 60,000"
)</f>
        <v>30,000 - 60,000</v>
      </c>
    </row>
    <row r="4040" spans="18:19" x14ac:dyDescent="0.2">
      <c r="R4040">
        <v>96285</v>
      </c>
      <c r="S4040" t="str" cm="1">
        <f t="array" ref="S4040">_xlfn.IFS(
             (R4040&lt;10000),"&lt; 10,000",
    AND(R4040&gt;=10000, R4040&lt;30000),"10,000 - 30,000",
    AND(R4040&gt;=30000, R4040&lt;60000),"30,000 - 60,000",
             (R4040&gt;60000),"&gt; 60,000"
)</f>
        <v>&gt; 60,000</v>
      </c>
    </row>
    <row r="4041" spans="18:19" x14ac:dyDescent="0.2">
      <c r="R4041">
        <v>68097</v>
      </c>
      <c r="S4041" t="str" cm="1">
        <f t="array" ref="S4041">_xlfn.IFS(
             (R4041&lt;10000),"&lt; 10,000",
    AND(R4041&gt;=10000, R4041&lt;30000),"10,000 - 30,000",
    AND(R4041&gt;=30000, R4041&lt;60000),"30,000 - 60,000",
             (R4041&gt;60000),"&gt; 60,000"
)</f>
        <v>&gt; 60,000</v>
      </c>
    </row>
    <row r="4042" spans="18:19" x14ac:dyDescent="0.2">
      <c r="R4042">
        <v>148284</v>
      </c>
      <c r="S4042" t="str" cm="1">
        <f t="array" ref="S4042">_xlfn.IFS(
             (R4042&lt;10000),"&lt; 10,000",
    AND(R4042&gt;=10000, R4042&lt;30000),"10,000 - 30,000",
    AND(R4042&gt;=30000, R4042&lt;60000),"30,000 - 60,000",
             (R4042&gt;60000),"&gt; 60,000"
)</f>
        <v>&gt; 60,000</v>
      </c>
    </row>
    <row r="4043" spans="18:19" x14ac:dyDescent="0.2">
      <c r="R4043">
        <v>18073</v>
      </c>
      <c r="S4043" t="str" cm="1">
        <f t="array" ref="S4043">_xlfn.IFS(
             (R4043&lt;10000),"&lt; 10,000",
    AND(R4043&gt;=10000, R4043&lt;30000),"10,000 - 30,000",
    AND(R4043&gt;=30000, R4043&lt;60000),"30,000 - 60,000",
             (R4043&gt;60000),"&gt; 60,000"
)</f>
        <v>10,000 - 30,000</v>
      </c>
    </row>
    <row r="4044" spans="18:19" x14ac:dyDescent="0.2">
      <c r="R4044">
        <v>16944</v>
      </c>
      <c r="S4044" t="str" cm="1">
        <f t="array" ref="S4044">_xlfn.IFS(
             (R4044&lt;10000),"&lt; 10,000",
    AND(R4044&gt;=10000, R4044&lt;30000),"10,000 - 30,000",
    AND(R4044&gt;=30000, R4044&lt;60000),"30,000 - 60,000",
             (R4044&gt;60000),"&gt; 60,000"
)</f>
        <v>10,000 - 30,000</v>
      </c>
    </row>
    <row r="4045" spans="18:19" x14ac:dyDescent="0.2">
      <c r="R4045">
        <v>133857</v>
      </c>
      <c r="S4045" t="str" cm="1">
        <f t="array" ref="S4045">_xlfn.IFS(
             (R4045&lt;10000),"&lt; 10,000",
    AND(R4045&gt;=10000, R4045&lt;30000),"10,000 - 30,000",
    AND(R4045&gt;=30000, R4045&lt;60000),"30,000 - 60,000",
             (R4045&gt;60000),"&gt; 60,000"
)</f>
        <v>&gt; 60,000</v>
      </c>
    </row>
    <row r="4046" spans="18:19" x14ac:dyDescent="0.2">
      <c r="R4046">
        <v>209459</v>
      </c>
      <c r="S4046" t="str" cm="1">
        <f t="array" ref="S4046">_xlfn.IFS(
             (R4046&lt;10000),"&lt; 10,000",
    AND(R4046&gt;=10000, R4046&lt;30000),"10,000 - 30,000",
    AND(R4046&gt;=30000, R4046&lt;60000),"30,000 - 60,000",
             (R4046&gt;60000),"&gt; 60,000"
)</f>
        <v>&gt; 60,000</v>
      </c>
    </row>
    <row r="4047" spans="18:19" x14ac:dyDescent="0.2">
      <c r="R4047">
        <v>143907</v>
      </c>
      <c r="S4047" t="str" cm="1">
        <f t="array" ref="S4047">_xlfn.IFS(
             (R4047&lt;10000),"&lt; 10,000",
    AND(R4047&gt;=10000, R4047&lt;30000),"10,000 - 30,000",
    AND(R4047&gt;=30000, R4047&lt;60000),"30,000 - 60,000",
             (R4047&gt;60000),"&gt; 60,000"
)</f>
        <v>&gt; 60,000</v>
      </c>
    </row>
    <row r="4048" spans="18:19" x14ac:dyDescent="0.2">
      <c r="R4048">
        <v>78334</v>
      </c>
      <c r="S4048" t="str" cm="1">
        <f t="array" ref="S4048">_xlfn.IFS(
             (R4048&lt;10000),"&lt; 10,000",
    AND(R4048&gt;=10000, R4048&lt;30000),"10,000 - 30,000",
    AND(R4048&gt;=30000, R4048&lt;60000),"30,000 - 60,000",
             (R4048&gt;60000),"&gt; 60,000"
)</f>
        <v>&gt; 60,000</v>
      </c>
    </row>
    <row r="4049" spans="18:19" x14ac:dyDescent="0.2">
      <c r="R4049">
        <v>17416</v>
      </c>
      <c r="S4049" t="str" cm="1">
        <f t="array" ref="S4049">_xlfn.IFS(
             (R4049&lt;10000),"&lt; 10,000",
    AND(R4049&gt;=10000, R4049&lt;30000),"10,000 - 30,000",
    AND(R4049&gt;=30000, R4049&lt;60000),"30,000 - 60,000",
             (R4049&gt;60000),"&gt; 60,000"
)</f>
        <v>10,000 - 30,000</v>
      </c>
    </row>
    <row r="4050" spans="18:19" x14ac:dyDescent="0.2">
      <c r="R4050">
        <v>198144</v>
      </c>
      <c r="S4050" t="str" cm="1">
        <f t="array" ref="S4050">_xlfn.IFS(
             (R4050&lt;10000),"&lt; 10,000",
    AND(R4050&gt;=10000, R4050&lt;30000),"10,000 - 30,000",
    AND(R4050&gt;=30000, R4050&lt;60000),"30,000 - 60,000",
             (R4050&gt;60000),"&gt; 60,000"
)</f>
        <v>&gt; 60,000</v>
      </c>
    </row>
    <row r="4051" spans="18:19" x14ac:dyDescent="0.2">
      <c r="R4051">
        <v>145598</v>
      </c>
      <c r="S4051" t="str" cm="1">
        <f t="array" ref="S4051">_xlfn.IFS(
             (R4051&lt;10000),"&lt; 10,000",
    AND(R4051&gt;=10000, R4051&lt;30000),"10,000 - 30,000",
    AND(R4051&gt;=30000, R4051&lt;60000),"30,000 - 60,000",
             (R4051&gt;60000),"&gt; 60,000"
)</f>
        <v>&gt; 60,000</v>
      </c>
    </row>
    <row r="4052" spans="18:19" x14ac:dyDescent="0.2">
      <c r="R4052">
        <v>281549</v>
      </c>
      <c r="S4052" t="str" cm="1">
        <f t="array" ref="S4052">_xlfn.IFS(
             (R4052&lt;10000),"&lt; 10,000",
    AND(R4052&gt;=10000, R4052&lt;30000),"10,000 - 30,000",
    AND(R4052&gt;=30000, R4052&lt;60000),"30,000 - 60,000",
             (R4052&gt;60000),"&gt; 60,000"
)</f>
        <v>&gt; 60,000</v>
      </c>
    </row>
    <row r="4053" spans="18:19" x14ac:dyDescent="0.2">
      <c r="R4053">
        <v>52119</v>
      </c>
      <c r="S4053" t="str" cm="1">
        <f t="array" ref="S4053">_xlfn.IFS(
             (R4053&lt;10000),"&lt; 10,000",
    AND(R4053&gt;=10000, R4053&lt;30000),"10,000 - 30,000",
    AND(R4053&gt;=30000, R4053&lt;60000),"30,000 - 60,000",
             (R4053&gt;60000),"&gt; 60,000"
)</f>
        <v>30,000 - 60,000</v>
      </c>
    </row>
    <row r="4054" spans="18:19" x14ac:dyDescent="0.2">
      <c r="R4054">
        <v>124637</v>
      </c>
      <c r="S4054" t="str" cm="1">
        <f t="array" ref="S4054">_xlfn.IFS(
             (R4054&lt;10000),"&lt; 10,000",
    AND(R4054&gt;=10000, R4054&lt;30000),"10,000 - 30,000",
    AND(R4054&gt;=30000, R4054&lt;60000),"30,000 - 60,000",
             (R4054&gt;60000),"&gt; 60,000"
)</f>
        <v>&gt; 60,000</v>
      </c>
    </row>
    <row r="4055" spans="18:19" x14ac:dyDescent="0.2">
      <c r="R4055">
        <v>122621</v>
      </c>
      <c r="S4055" t="str" cm="1">
        <f t="array" ref="S4055">_xlfn.IFS(
             (R4055&lt;10000),"&lt; 10,000",
    AND(R4055&gt;=10000, R4055&lt;30000),"10,000 - 30,000",
    AND(R4055&gt;=30000, R4055&lt;60000),"30,000 - 60,000",
             (R4055&gt;60000),"&gt; 60,000"
)</f>
        <v>&gt; 60,000</v>
      </c>
    </row>
    <row r="4056" spans="18:19" x14ac:dyDescent="0.2">
      <c r="R4056">
        <v>147462</v>
      </c>
      <c r="S4056" t="str" cm="1">
        <f t="array" ref="S4056">_xlfn.IFS(
             (R4056&lt;10000),"&lt; 10,000",
    AND(R4056&gt;=10000, R4056&lt;30000),"10,000 - 30,000",
    AND(R4056&gt;=30000, R4056&lt;60000),"30,000 - 60,000",
             (R4056&gt;60000),"&gt; 60,000"
)</f>
        <v>&gt; 60,000</v>
      </c>
    </row>
    <row r="4057" spans="18:19" x14ac:dyDescent="0.2">
      <c r="R4057">
        <v>128078</v>
      </c>
      <c r="S4057" t="str" cm="1">
        <f t="array" ref="S4057">_xlfn.IFS(
             (R4057&lt;10000),"&lt; 10,000",
    AND(R4057&gt;=10000, R4057&lt;30000),"10,000 - 30,000",
    AND(R4057&gt;=30000, R4057&lt;60000),"30,000 - 60,000",
             (R4057&gt;60000),"&gt; 60,000"
)</f>
        <v>&gt; 60,000</v>
      </c>
    </row>
    <row r="4058" spans="18:19" x14ac:dyDescent="0.2">
      <c r="R4058">
        <v>234068</v>
      </c>
      <c r="S4058" t="str" cm="1">
        <f t="array" ref="S4058">_xlfn.IFS(
             (R4058&lt;10000),"&lt; 10,000",
    AND(R4058&gt;=10000, R4058&lt;30000),"10,000 - 30,000",
    AND(R4058&gt;=30000, R4058&lt;60000),"30,000 - 60,000",
             (R4058&gt;60000),"&gt; 60,000"
)</f>
        <v>&gt; 60,000</v>
      </c>
    </row>
    <row r="4059" spans="18:19" x14ac:dyDescent="0.2">
      <c r="R4059">
        <v>255638</v>
      </c>
      <c r="S4059" t="str" cm="1">
        <f t="array" ref="S4059">_xlfn.IFS(
             (R4059&lt;10000),"&lt; 10,000",
    AND(R4059&gt;=10000, R4059&lt;30000),"10,000 - 30,000",
    AND(R4059&gt;=30000, R4059&lt;60000),"30,000 - 60,000",
             (R4059&gt;60000),"&gt; 60,000"
)</f>
        <v>&gt; 60,000</v>
      </c>
    </row>
    <row r="4060" spans="18:19" x14ac:dyDescent="0.2">
      <c r="R4060">
        <v>108905</v>
      </c>
      <c r="S4060" t="str" cm="1">
        <f t="array" ref="S4060">_xlfn.IFS(
             (R4060&lt;10000),"&lt; 10,000",
    AND(R4060&gt;=10000, R4060&lt;30000),"10,000 - 30,000",
    AND(R4060&gt;=30000, R4060&lt;60000),"30,000 - 60,000",
             (R4060&gt;60000),"&gt; 60,000"
)</f>
        <v>&gt; 60,000</v>
      </c>
    </row>
    <row r="4061" spans="18:19" x14ac:dyDescent="0.2">
      <c r="R4061">
        <v>243207</v>
      </c>
      <c r="S4061" t="str" cm="1">
        <f t="array" ref="S4061">_xlfn.IFS(
             (R4061&lt;10000),"&lt; 10,000",
    AND(R4061&gt;=10000, R4061&lt;30000),"10,000 - 30,000",
    AND(R4061&gt;=30000, R4061&lt;60000),"30,000 - 60,000",
             (R4061&gt;60000),"&gt; 60,000"
)</f>
        <v>&gt; 60,000</v>
      </c>
    </row>
    <row r="4062" spans="18:19" x14ac:dyDescent="0.2">
      <c r="R4062">
        <v>298162</v>
      </c>
      <c r="S4062" t="str" cm="1">
        <f t="array" ref="S4062">_xlfn.IFS(
             (R4062&lt;10000),"&lt; 10,000",
    AND(R4062&gt;=10000, R4062&lt;30000),"10,000 - 30,000",
    AND(R4062&gt;=30000, R4062&lt;60000),"30,000 - 60,000",
             (R4062&gt;60000),"&gt; 60,000"
)</f>
        <v>&gt; 60,000</v>
      </c>
    </row>
    <row r="4063" spans="18:19" x14ac:dyDescent="0.2">
      <c r="R4063">
        <v>185937</v>
      </c>
      <c r="S4063" t="str" cm="1">
        <f t="array" ref="S4063">_xlfn.IFS(
             (R4063&lt;10000),"&lt; 10,000",
    AND(R4063&gt;=10000, R4063&lt;30000),"10,000 - 30,000",
    AND(R4063&gt;=30000, R4063&lt;60000),"30,000 - 60,000",
             (R4063&gt;60000),"&gt; 60,000"
)</f>
        <v>&gt; 60,000</v>
      </c>
    </row>
    <row r="4064" spans="18:19" x14ac:dyDescent="0.2">
      <c r="R4064">
        <v>98000</v>
      </c>
      <c r="S4064" t="str" cm="1">
        <f t="array" ref="S4064">_xlfn.IFS(
             (R4064&lt;10000),"&lt; 10,000",
    AND(R4064&gt;=10000, R4064&lt;30000),"10,000 - 30,000",
    AND(R4064&gt;=30000, R4064&lt;60000),"30,000 - 60,000",
             (R4064&gt;60000),"&gt; 60,000"
)</f>
        <v>&gt; 60,000</v>
      </c>
    </row>
    <row r="4065" spans="18:19" x14ac:dyDescent="0.2">
      <c r="R4065">
        <v>129804</v>
      </c>
      <c r="S4065" t="str" cm="1">
        <f t="array" ref="S4065">_xlfn.IFS(
             (R4065&lt;10000),"&lt; 10,000",
    AND(R4065&gt;=10000, R4065&lt;30000),"10,000 - 30,000",
    AND(R4065&gt;=30000, R4065&lt;60000),"30,000 - 60,000",
             (R4065&gt;60000),"&gt; 60,000"
)</f>
        <v>&gt; 60,000</v>
      </c>
    </row>
    <row r="4066" spans="18:19" x14ac:dyDescent="0.2">
      <c r="R4066">
        <v>170168</v>
      </c>
      <c r="S4066" t="str" cm="1">
        <f t="array" ref="S4066">_xlfn.IFS(
             (R4066&lt;10000),"&lt; 10,000",
    AND(R4066&gt;=10000, R4066&lt;30000),"10,000 - 30,000",
    AND(R4066&gt;=30000, R4066&lt;60000),"30,000 - 60,000",
             (R4066&gt;60000),"&gt; 60,000"
)</f>
        <v>&gt; 60,000</v>
      </c>
    </row>
    <row r="4067" spans="18:19" x14ac:dyDescent="0.2">
      <c r="R4067">
        <v>46745</v>
      </c>
      <c r="S4067" t="str" cm="1">
        <f t="array" ref="S4067">_xlfn.IFS(
             (R4067&lt;10000),"&lt; 10,000",
    AND(R4067&gt;=10000, R4067&lt;30000),"10,000 - 30,000",
    AND(R4067&gt;=30000, R4067&lt;60000),"30,000 - 60,000",
             (R4067&gt;60000),"&gt; 60,000"
)</f>
        <v>30,000 - 60,000</v>
      </c>
    </row>
    <row r="4068" spans="18:19" x14ac:dyDescent="0.2">
      <c r="R4068">
        <v>234580</v>
      </c>
      <c r="S4068" t="str" cm="1">
        <f t="array" ref="S4068">_xlfn.IFS(
             (R4068&lt;10000),"&lt; 10,000",
    AND(R4068&gt;=10000, R4068&lt;30000),"10,000 - 30,000",
    AND(R4068&gt;=30000, R4068&lt;60000),"30,000 - 60,000",
             (R4068&gt;60000),"&gt; 60,000"
)</f>
        <v>&gt; 60,000</v>
      </c>
    </row>
    <row r="4069" spans="18:19" x14ac:dyDescent="0.2">
      <c r="R4069">
        <v>254292</v>
      </c>
      <c r="S4069" t="str" cm="1">
        <f t="array" ref="S4069">_xlfn.IFS(
             (R4069&lt;10000),"&lt; 10,000",
    AND(R4069&gt;=10000, R4069&lt;30000),"10,000 - 30,000",
    AND(R4069&gt;=30000, R4069&lt;60000),"30,000 - 60,000",
             (R4069&gt;60000),"&gt; 60,000"
)</f>
        <v>&gt; 60,000</v>
      </c>
    </row>
    <row r="4070" spans="18:19" x14ac:dyDescent="0.2">
      <c r="R4070">
        <v>46740</v>
      </c>
      <c r="S4070" t="str" cm="1">
        <f t="array" ref="S4070">_xlfn.IFS(
             (R4070&lt;10000),"&lt; 10,000",
    AND(R4070&gt;=10000, R4070&lt;30000),"10,000 - 30,000",
    AND(R4070&gt;=30000, R4070&lt;60000),"30,000 - 60,000",
             (R4070&gt;60000),"&gt; 60,000"
)</f>
        <v>30,000 - 60,000</v>
      </c>
    </row>
    <row r="4071" spans="18:19" x14ac:dyDescent="0.2">
      <c r="R4071">
        <v>71126</v>
      </c>
      <c r="S4071" t="str" cm="1">
        <f t="array" ref="S4071">_xlfn.IFS(
             (R4071&lt;10000),"&lt; 10,000",
    AND(R4071&gt;=10000, R4071&lt;30000),"10,000 - 30,000",
    AND(R4071&gt;=30000, R4071&lt;60000),"30,000 - 60,000",
             (R4071&gt;60000),"&gt; 60,000"
)</f>
        <v>&gt; 60,000</v>
      </c>
    </row>
    <row r="4072" spans="18:19" x14ac:dyDescent="0.2">
      <c r="R4072">
        <v>123828</v>
      </c>
      <c r="S4072" t="str" cm="1">
        <f t="array" ref="S4072">_xlfn.IFS(
             (R4072&lt;10000),"&lt; 10,000",
    AND(R4072&gt;=10000, R4072&lt;30000),"10,000 - 30,000",
    AND(R4072&gt;=30000, R4072&lt;60000),"30,000 - 60,000",
             (R4072&gt;60000),"&gt; 60,000"
)</f>
        <v>&gt; 60,000</v>
      </c>
    </row>
    <row r="4073" spans="18:19" x14ac:dyDescent="0.2">
      <c r="R4073">
        <v>184721</v>
      </c>
      <c r="S4073" t="str" cm="1">
        <f t="array" ref="S4073">_xlfn.IFS(
             (R4073&lt;10000),"&lt; 10,000",
    AND(R4073&gt;=10000, R4073&lt;30000),"10,000 - 30,000",
    AND(R4073&gt;=30000, R4073&lt;60000),"30,000 - 60,000",
             (R4073&gt;60000),"&gt; 60,000"
)</f>
        <v>&gt; 60,000</v>
      </c>
    </row>
    <row r="4074" spans="18:19" x14ac:dyDescent="0.2">
      <c r="R4074">
        <v>71812</v>
      </c>
      <c r="S4074" t="str" cm="1">
        <f t="array" ref="S4074">_xlfn.IFS(
             (R4074&lt;10000),"&lt; 10,000",
    AND(R4074&gt;=10000, R4074&lt;30000),"10,000 - 30,000",
    AND(R4074&gt;=30000, R4074&lt;60000),"30,000 - 60,000",
             (R4074&gt;60000),"&gt; 60,000"
)</f>
        <v>&gt; 60,000</v>
      </c>
    </row>
    <row r="4075" spans="18:19" x14ac:dyDescent="0.2">
      <c r="R4075">
        <v>188014</v>
      </c>
      <c r="S4075" t="str" cm="1">
        <f t="array" ref="S4075">_xlfn.IFS(
             (R4075&lt;10000),"&lt; 10,000",
    AND(R4075&gt;=10000, R4075&lt;30000),"10,000 - 30,000",
    AND(R4075&gt;=30000, R4075&lt;60000),"30,000 - 60,000",
             (R4075&gt;60000),"&gt; 60,000"
)</f>
        <v>&gt; 60,000</v>
      </c>
    </row>
    <row r="4076" spans="18:19" x14ac:dyDescent="0.2">
      <c r="R4076">
        <v>209159</v>
      </c>
      <c r="S4076" t="str" cm="1">
        <f t="array" ref="S4076">_xlfn.IFS(
             (R4076&lt;10000),"&lt; 10,000",
    AND(R4076&gt;=10000, R4076&lt;30000),"10,000 - 30,000",
    AND(R4076&gt;=30000, R4076&lt;60000),"30,000 - 60,000",
             (R4076&gt;60000),"&gt; 60,000"
)</f>
        <v>&gt; 60,000</v>
      </c>
    </row>
    <row r="4077" spans="18:19" x14ac:dyDescent="0.2">
      <c r="R4077">
        <v>33858</v>
      </c>
      <c r="S4077" t="str" cm="1">
        <f t="array" ref="S4077">_xlfn.IFS(
             (R4077&lt;10000),"&lt; 10,000",
    AND(R4077&gt;=10000, R4077&lt;30000),"10,000 - 30,000",
    AND(R4077&gt;=30000, R4077&lt;60000),"30,000 - 60,000",
             (R4077&gt;60000),"&gt; 60,000"
)</f>
        <v>30,000 - 60,000</v>
      </c>
    </row>
    <row r="4078" spans="18:19" x14ac:dyDescent="0.2">
      <c r="R4078">
        <v>112487</v>
      </c>
      <c r="S4078" t="str" cm="1">
        <f t="array" ref="S4078">_xlfn.IFS(
             (R4078&lt;10000),"&lt; 10,000",
    AND(R4078&gt;=10000, R4078&lt;30000),"10,000 - 30,000",
    AND(R4078&gt;=30000, R4078&lt;60000),"30,000 - 60,000",
             (R4078&gt;60000),"&gt; 60,000"
)</f>
        <v>&gt; 60,000</v>
      </c>
    </row>
    <row r="4079" spans="18:19" x14ac:dyDescent="0.2">
      <c r="R4079">
        <v>241106</v>
      </c>
      <c r="S4079" t="str" cm="1">
        <f t="array" ref="S4079">_xlfn.IFS(
             (R4079&lt;10000),"&lt; 10,000",
    AND(R4079&gt;=10000, R4079&lt;30000),"10,000 - 30,000",
    AND(R4079&gt;=30000, R4079&lt;60000),"30,000 - 60,000",
             (R4079&gt;60000),"&gt; 60,000"
)</f>
        <v>&gt; 60,000</v>
      </c>
    </row>
    <row r="4080" spans="18:19" x14ac:dyDescent="0.2">
      <c r="R4080">
        <v>100428</v>
      </c>
      <c r="S4080" t="str" cm="1">
        <f t="array" ref="S4080">_xlfn.IFS(
             (R4080&lt;10000),"&lt; 10,000",
    AND(R4080&gt;=10000, R4080&lt;30000),"10,000 - 30,000",
    AND(R4080&gt;=30000, R4080&lt;60000),"30,000 - 60,000",
             (R4080&gt;60000),"&gt; 60,000"
)</f>
        <v>&gt; 60,000</v>
      </c>
    </row>
    <row r="4081" spans="18:19" x14ac:dyDescent="0.2">
      <c r="R4081">
        <v>162482</v>
      </c>
      <c r="S4081" t="str" cm="1">
        <f t="array" ref="S4081">_xlfn.IFS(
             (R4081&lt;10000),"&lt; 10,000",
    AND(R4081&gt;=10000, R4081&lt;30000),"10,000 - 30,000",
    AND(R4081&gt;=30000, R4081&lt;60000),"30,000 - 60,000",
             (R4081&gt;60000),"&gt; 60,000"
)</f>
        <v>&gt; 60,000</v>
      </c>
    </row>
    <row r="4082" spans="18:19" x14ac:dyDescent="0.2">
      <c r="R4082">
        <v>183201</v>
      </c>
      <c r="S4082" t="str" cm="1">
        <f t="array" ref="S4082">_xlfn.IFS(
             (R4082&lt;10000),"&lt; 10,000",
    AND(R4082&gt;=10000, R4082&lt;30000),"10,000 - 30,000",
    AND(R4082&gt;=30000, R4082&lt;60000),"30,000 - 60,000",
             (R4082&gt;60000),"&gt; 60,000"
)</f>
        <v>&gt; 60,000</v>
      </c>
    </row>
    <row r="4083" spans="18:19" x14ac:dyDescent="0.2">
      <c r="R4083">
        <v>167665</v>
      </c>
      <c r="S4083" t="str" cm="1">
        <f t="array" ref="S4083">_xlfn.IFS(
             (R4083&lt;10000),"&lt; 10,000",
    AND(R4083&gt;=10000, R4083&lt;30000),"10,000 - 30,000",
    AND(R4083&gt;=30000, R4083&lt;60000),"30,000 - 60,000",
             (R4083&gt;60000),"&gt; 60,000"
)</f>
        <v>&gt; 60,000</v>
      </c>
    </row>
    <row r="4084" spans="18:19" x14ac:dyDescent="0.2">
      <c r="R4084">
        <v>268913</v>
      </c>
      <c r="S4084" t="str" cm="1">
        <f t="array" ref="S4084">_xlfn.IFS(
             (R4084&lt;10000),"&lt; 10,000",
    AND(R4084&gt;=10000, R4084&lt;30000),"10,000 - 30,000",
    AND(R4084&gt;=30000, R4084&lt;60000),"30,000 - 60,000",
             (R4084&gt;60000),"&gt; 60,000"
)</f>
        <v>&gt; 60,000</v>
      </c>
    </row>
    <row r="4085" spans="18:19" x14ac:dyDescent="0.2">
      <c r="R4085">
        <v>299039</v>
      </c>
      <c r="S4085" t="str" cm="1">
        <f t="array" ref="S4085">_xlfn.IFS(
             (R4085&lt;10000),"&lt; 10,000",
    AND(R4085&gt;=10000, R4085&lt;30000),"10,000 - 30,000",
    AND(R4085&gt;=30000, R4085&lt;60000),"30,000 - 60,000",
             (R4085&gt;60000),"&gt; 60,000"
)</f>
        <v>&gt; 60,000</v>
      </c>
    </row>
    <row r="4086" spans="18:19" x14ac:dyDescent="0.2">
      <c r="R4086">
        <v>291942</v>
      </c>
      <c r="S4086" t="str" cm="1">
        <f t="array" ref="S4086">_xlfn.IFS(
             (R4086&lt;10000),"&lt; 10,000",
    AND(R4086&gt;=10000, R4086&lt;30000),"10,000 - 30,000",
    AND(R4086&gt;=30000, R4086&lt;60000),"30,000 - 60,000",
             (R4086&gt;60000),"&gt; 60,000"
)</f>
        <v>&gt; 60,000</v>
      </c>
    </row>
    <row r="4087" spans="18:19" x14ac:dyDescent="0.2">
      <c r="R4087">
        <v>110444</v>
      </c>
      <c r="S4087" t="str" cm="1">
        <f t="array" ref="S4087">_xlfn.IFS(
             (R4087&lt;10000),"&lt; 10,000",
    AND(R4087&gt;=10000, R4087&lt;30000),"10,000 - 30,000",
    AND(R4087&gt;=30000, R4087&lt;60000),"30,000 - 60,000",
             (R4087&gt;60000),"&gt; 60,000"
)</f>
        <v>&gt; 60,000</v>
      </c>
    </row>
    <row r="4088" spans="18:19" x14ac:dyDescent="0.2">
      <c r="R4088">
        <v>275129</v>
      </c>
      <c r="S4088" t="str" cm="1">
        <f t="array" ref="S4088">_xlfn.IFS(
             (R4088&lt;10000),"&lt; 10,000",
    AND(R4088&gt;=10000, R4088&lt;30000),"10,000 - 30,000",
    AND(R4088&gt;=30000, R4088&lt;60000),"30,000 - 60,000",
             (R4088&gt;60000),"&gt; 60,000"
)</f>
        <v>&gt; 60,000</v>
      </c>
    </row>
    <row r="4089" spans="18:19" x14ac:dyDescent="0.2">
      <c r="R4089">
        <v>96744</v>
      </c>
      <c r="S4089" t="str" cm="1">
        <f t="array" ref="S4089">_xlfn.IFS(
             (R4089&lt;10000),"&lt; 10,000",
    AND(R4089&gt;=10000, R4089&lt;30000),"10,000 - 30,000",
    AND(R4089&gt;=30000, R4089&lt;60000),"30,000 - 60,000",
             (R4089&gt;60000),"&gt; 60,000"
)</f>
        <v>&gt; 60,000</v>
      </c>
    </row>
    <row r="4090" spans="18:19" x14ac:dyDescent="0.2">
      <c r="R4090">
        <v>296078</v>
      </c>
      <c r="S4090" t="str" cm="1">
        <f t="array" ref="S4090">_xlfn.IFS(
             (R4090&lt;10000),"&lt; 10,000",
    AND(R4090&gt;=10000, R4090&lt;30000),"10,000 - 30,000",
    AND(R4090&gt;=30000, R4090&lt;60000),"30,000 - 60,000",
             (R4090&gt;60000),"&gt; 60,000"
)</f>
        <v>&gt; 60,000</v>
      </c>
    </row>
    <row r="4091" spans="18:19" x14ac:dyDescent="0.2">
      <c r="R4091">
        <v>14469</v>
      </c>
      <c r="S4091" t="str" cm="1">
        <f t="array" ref="S4091">_xlfn.IFS(
             (R4091&lt;10000),"&lt; 10,000",
    AND(R4091&gt;=10000, R4091&lt;30000),"10,000 - 30,000",
    AND(R4091&gt;=30000, R4091&lt;60000),"30,000 - 60,000",
             (R4091&gt;60000),"&gt; 60,000"
)</f>
        <v>10,000 - 30,000</v>
      </c>
    </row>
    <row r="4092" spans="18:19" x14ac:dyDescent="0.2">
      <c r="R4092">
        <v>181915</v>
      </c>
      <c r="S4092" t="str" cm="1">
        <f t="array" ref="S4092">_xlfn.IFS(
             (R4092&lt;10000),"&lt; 10,000",
    AND(R4092&gt;=10000, R4092&lt;30000),"10,000 - 30,000",
    AND(R4092&gt;=30000, R4092&lt;60000),"30,000 - 60,000",
             (R4092&gt;60000),"&gt; 60,000"
)</f>
        <v>&gt; 60,000</v>
      </c>
    </row>
    <row r="4093" spans="18:19" x14ac:dyDescent="0.2">
      <c r="R4093">
        <v>160999</v>
      </c>
      <c r="S4093" t="str" cm="1">
        <f t="array" ref="S4093">_xlfn.IFS(
             (R4093&lt;10000),"&lt; 10,000",
    AND(R4093&gt;=10000, R4093&lt;30000),"10,000 - 30,000",
    AND(R4093&gt;=30000, R4093&lt;60000),"30,000 - 60,000",
             (R4093&gt;60000),"&gt; 60,000"
)</f>
        <v>&gt; 60,000</v>
      </c>
    </row>
    <row r="4094" spans="18:19" x14ac:dyDescent="0.2">
      <c r="R4094">
        <v>255887</v>
      </c>
      <c r="S4094" t="str" cm="1">
        <f t="array" ref="S4094">_xlfn.IFS(
             (R4094&lt;10000),"&lt; 10,000",
    AND(R4094&gt;=10000, R4094&lt;30000),"10,000 - 30,000",
    AND(R4094&gt;=30000, R4094&lt;60000),"30,000 - 60,000",
             (R4094&gt;60000),"&gt; 60,000"
)</f>
        <v>&gt; 60,000</v>
      </c>
    </row>
    <row r="4095" spans="18:19" x14ac:dyDescent="0.2">
      <c r="R4095">
        <v>25578</v>
      </c>
      <c r="S4095" t="str" cm="1">
        <f t="array" ref="S4095">_xlfn.IFS(
             (R4095&lt;10000),"&lt; 10,000",
    AND(R4095&gt;=10000, R4095&lt;30000),"10,000 - 30,000",
    AND(R4095&gt;=30000, R4095&lt;60000),"30,000 - 60,000",
             (R4095&gt;60000),"&gt; 60,000"
)</f>
        <v>10,000 - 30,000</v>
      </c>
    </row>
    <row r="4096" spans="18:19" x14ac:dyDescent="0.2">
      <c r="R4096">
        <v>283821</v>
      </c>
      <c r="S4096" t="str" cm="1">
        <f t="array" ref="S4096">_xlfn.IFS(
             (R4096&lt;10000),"&lt; 10,000",
    AND(R4096&gt;=10000, R4096&lt;30000),"10,000 - 30,000",
    AND(R4096&gt;=30000, R4096&lt;60000),"30,000 - 60,000",
             (R4096&gt;60000),"&gt; 60,000"
)</f>
        <v>&gt; 60,000</v>
      </c>
    </row>
    <row r="4097" spans="18:19" x14ac:dyDescent="0.2">
      <c r="R4097">
        <v>18796</v>
      </c>
      <c r="S4097" t="str" cm="1">
        <f t="array" ref="S4097">_xlfn.IFS(
             (R4097&lt;10000),"&lt; 10,000",
    AND(R4097&gt;=10000, R4097&lt;30000),"10,000 - 30,000",
    AND(R4097&gt;=30000, R4097&lt;60000),"30,000 - 60,000",
             (R4097&gt;60000),"&gt; 60,000"
)</f>
        <v>10,000 - 30,000</v>
      </c>
    </row>
    <row r="4098" spans="18:19" x14ac:dyDescent="0.2">
      <c r="R4098">
        <v>88477</v>
      </c>
      <c r="S4098" t="str" cm="1">
        <f t="array" ref="S4098">_xlfn.IFS(
             (R4098&lt;10000),"&lt; 10,000",
    AND(R4098&gt;=10000, R4098&lt;30000),"10,000 - 30,000",
    AND(R4098&gt;=30000, R4098&lt;60000),"30,000 - 60,000",
             (R4098&gt;60000),"&gt; 60,000"
)</f>
        <v>&gt; 60,000</v>
      </c>
    </row>
    <row r="4099" spans="18:19" x14ac:dyDescent="0.2">
      <c r="R4099">
        <v>139588</v>
      </c>
      <c r="S4099" t="str" cm="1">
        <f t="array" ref="S4099">_xlfn.IFS(
             (R4099&lt;10000),"&lt; 10,000",
    AND(R4099&gt;=10000, R4099&lt;30000),"10,000 - 30,000",
    AND(R4099&gt;=30000, R4099&lt;60000),"30,000 - 60,000",
             (R4099&gt;60000),"&gt; 60,000"
)</f>
        <v>&gt; 60,000</v>
      </c>
    </row>
    <row r="4100" spans="18:19" x14ac:dyDescent="0.2">
      <c r="R4100">
        <v>278674</v>
      </c>
      <c r="S4100" t="str" cm="1">
        <f t="array" ref="S4100">_xlfn.IFS(
             (R4100&lt;10000),"&lt; 10,000",
    AND(R4100&gt;=10000, R4100&lt;30000),"10,000 - 30,000",
    AND(R4100&gt;=30000, R4100&lt;60000),"30,000 - 60,000",
             (R4100&gt;60000),"&gt; 60,000"
)</f>
        <v>&gt; 60,000</v>
      </c>
    </row>
    <row r="4101" spans="18:19" x14ac:dyDescent="0.2">
      <c r="R4101">
        <v>293150</v>
      </c>
      <c r="S4101" t="str" cm="1">
        <f t="array" ref="S4101">_xlfn.IFS(
             (R4101&lt;10000),"&lt; 10,000",
    AND(R4101&gt;=10000, R4101&lt;30000),"10,000 - 30,000",
    AND(R4101&gt;=30000, R4101&lt;60000),"30,000 - 60,000",
             (R4101&gt;60000),"&gt; 60,000"
)</f>
        <v>&gt; 60,000</v>
      </c>
    </row>
    <row r="4102" spans="18:19" x14ac:dyDescent="0.2">
      <c r="R4102">
        <v>63419</v>
      </c>
      <c r="S4102" t="str" cm="1">
        <f t="array" ref="S4102">_xlfn.IFS(
             (R4102&lt;10000),"&lt; 10,000",
    AND(R4102&gt;=10000, R4102&lt;30000),"10,000 - 30,000",
    AND(R4102&gt;=30000, R4102&lt;60000),"30,000 - 60,000",
             (R4102&gt;60000),"&gt; 60,000"
)</f>
        <v>&gt; 60,000</v>
      </c>
    </row>
    <row r="4103" spans="18:19" x14ac:dyDescent="0.2">
      <c r="R4103">
        <v>61872</v>
      </c>
      <c r="S4103" t="str" cm="1">
        <f t="array" ref="S4103">_xlfn.IFS(
             (R4103&lt;10000),"&lt; 10,000",
    AND(R4103&gt;=10000, R4103&lt;30000),"10,000 - 30,000",
    AND(R4103&gt;=30000, R4103&lt;60000),"30,000 - 60,000",
             (R4103&gt;60000),"&gt; 60,000"
)</f>
        <v>&gt; 60,000</v>
      </c>
    </row>
    <row r="4104" spans="18:19" x14ac:dyDescent="0.2">
      <c r="R4104">
        <v>81742</v>
      </c>
      <c r="S4104" t="str" cm="1">
        <f t="array" ref="S4104">_xlfn.IFS(
             (R4104&lt;10000),"&lt; 10,000",
    AND(R4104&gt;=10000, R4104&lt;30000),"10,000 - 30,000",
    AND(R4104&gt;=30000, R4104&lt;60000),"30,000 - 60,000",
             (R4104&gt;60000),"&gt; 60,000"
)</f>
        <v>&gt; 60,000</v>
      </c>
    </row>
    <row r="4105" spans="18:19" x14ac:dyDescent="0.2">
      <c r="R4105">
        <v>258150</v>
      </c>
      <c r="S4105" t="str" cm="1">
        <f t="array" ref="S4105">_xlfn.IFS(
             (R4105&lt;10000),"&lt; 10,000",
    AND(R4105&gt;=10000, R4105&lt;30000),"10,000 - 30,000",
    AND(R4105&gt;=30000, R4105&lt;60000),"30,000 - 60,000",
             (R4105&gt;60000),"&gt; 60,000"
)</f>
        <v>&gt; 60,000</v>
      </c>
    </row>
    <row r="4106" spans="18:19" x14ac:dyDescent="0.2">
      <c r="R4106">
        <v>220679</v>
      </c>
      <c r="S4106" t="str" cm="1">
        <f t="array" ref="S4106">_xlfn.IFS(
             (R4106&lt;10000),"&lt; 10,000",
    AND(R4106&gt;=10000, R4106&lt;30000),"10,000 - 30,000",
    AND(R4106&gt;=30000, R4106&lt;60000),"30,000 - 60,000",
             (R4106&gt;60000),"&gt; 60,000"
)</f>
        <v>&gt; 60,000</v>
      </c>
    </row>
    <row r="4107" spans="18:19" x14ac:dyDescent="0.2">
      <c r="R4107">
        <v>55558</v>
      </c>
      <c r="S4107" t="str" cm="1">
        <f t="array" ref="S4107">_xlfn.IFS(
             (R4107&lt;10000),"&lt; 10,000",
    AND(R4107&gt;=10000, R4107&lt;30000),"10,000 - 30,000",
    AND(R4107&gt;=30000, R4107&lt;60000),"30,000 - 60,000",
             (R4107&gt;60000),"&gt; 60,000"
)</f>
        <v>30,000 - 60,000</v>
      </c>
    </row>
    <row r="4108" spans="18:19" x14ac:dyDescent="0.2">
      <c r="R4108">
        <v>174256</v>
      </c>
      <c r="S4108" t="str" cm="1">
        <f t="array" ref="S4108">_xlfn.IFS(
             (R4108&lt;10000),"&lt; 10,000",
    AND(R4108&gt;=10000, R4108&lt;30000),"10,000 - 30,000",
    AND(R4108&gt;=30000, R4108&lt;60000),"30,000 - 60,000",
             (R4108&gt;60000),"&gt; 60,000"
)</f>
        <v>&gt; 60,000</v>
      </c>
    </row>
    <row r="4109" spans="18:19" x14ac:dyDescent="0.2">
      <c r="R4109">
        <v>175993</v>
      </c>
      <c r="S4109" t="str" cm="1">
        <f t="array" ref="S4109">_xlfn.IFS(
             (R4109&lt;10000),"&lt; 10,000",
    AND(R4109&gt;=10000, R4109&lt;30000),"10,000 - 30,000",
    AND(R4109&gt;=30000, R4109&lt;60000),"30,000 - 60,000",
             (R4109&gt;60000),"&gt; 60,000"
)</f>
        <v>&gt; 60,000</v>
      </c>
    </row>
    <row r="4110" spans="18:19" x14ac:dyDescent="0.2">
      <c r="R4110">
        <v>139022</v>
      </c>
      <c r="S4110" t="str" cm="1">
        <f t="array" ref="S4110">_xlfn.IFS(
             (R4110&lt;10000),"&lt; 10,000",
    AND(R4110&gt;=10000, R4110&lt;30000),"10,000 - 30,000",
    AND(R4110&gt;=30000, R4110&lt;60000),"30,000 - 60,000",
             (R4110&gt;60000),"&gt; 60,000"
)</f>
        <v>&gt; 60,000</v>
      </c>
    </row>
    <row r="4111" spans="18:19" x14ac:dyDescent="0.2">
      <c r="R4111">
        <v>243934</v>
      </c>
      <c r="S4111" t="str" cm="1">
        <f t="array" ref="S4111">_xlfn.IFS(
             (R4111&lt;10000),"&lt; 10,000",
    AND(R4111&gt;=10000, R4111&lt;30000),"10,000 - 30,000",
    AND(R4111&gt;=30000, R4111&lt;60000),"30,000 - 60,000",
             (R4111&gt;60000),"&gt; 60,000"
)</f>
        <v>&gt; 60,000</v>
      </c>
    </row>
    <row r="4112" spans="18:19" x14ac:dyDescent="0.2">
      <c r="R4112">
        <v>278120</v>
      </c>
      <c r="S4112" t="str" cm="1">
        <f t="array" ref="S4112">_xlfn.IFS(
             (R4112&lt;10000),"&lt; 10,000",
    AND(R4112&gt;=10000, R4112&lt;30000),"10,000 - 30,000",
    AND(R4112&gt;=30000, R4112&lt;60000),"30,000 - 60,000",
             (R4112&gt;60000),"&gt; 60,000"
)</f>
        <v>&gt; 60,000</v>
      </c>
    </row>
    <row r="4113" spans="18:19" x14ac:dyDescent="0.2">
      <c r="R4113">
        <v>107128</v>
      </c>
      <c r="S4113" t="str" cm="1">
        <f t="array" ref="S4113">_xlfn.IFS(
             (R4113&lt;10000),"&lt; 10,000",
    AND(R4113&gt;=10000, R4113&lt;30000),"10,000 - 30,000",
    AND(R4113&gt;=30000, R4113&lt;60000),"30,000 - 60,000",
             (R4113&gt;60000),"&gt; 60,000"
)</f>
        <v>&gt; 60,000</v>
      </c>
    </row>
    <row r="4114" spans="18:19" x14ac:dyDescent="0.2">
      <c r="R4114">
        <v>26550</v>
      </c>
      <c r="S4114" t="str" cm="1">
        <f t="array" ref="S4114">_xlfn.IFS(
             (R4114&lt;10000),"&lt; 10,000",
    AND(R4114&gt;=10000, R4114&lt;30000),"10,000 - 30,000",
    AND(R4114&gt;=30000, R4114&lt;60000),"30,000 - 60,000",
             (R4114&gt;60000),"&gt; 60,000"
)</f>
        <v>10,000 - 30,000</v>
      </c>
    </row>
    <row r="4115" spans="18:19" x14ac:dyDescent="0.2">
      <c r="R4115">
        <v>209452</v>
      </c>
      <c r="S4115" t="str" cm="1">
        <f t="array" ref="S4115">_xlfn.IFS(
             (R4115&lt;10000),"&lt; 10,000",
    AND(R4115&gt;=10000, R4115&lt;30000),"10,000 - 30,000",
    AND(R4115&gt;=30000, R4115&lt;60000),"30,000 - 60,000",
             (R4115&gt;60000),"&gt; 60,000"
)</f>
        <v>&gt; 60,000</v>
      </c>
    </row>
    <row r="4116" spans="18:19" x14ac:dyDescent="0.2">
      <c r="R4116">
        <v>188937</v>
      </c>
      <c r="S4116" t="str" cm="1">
        <f t="array" ref="S4116">_xlfn.IFS(
             (R4116&lt;10000),"&lt; 10,000",
    AND(R4116&gt;=10000, R4116&lt;30000),"10,000 - 30,000",
    AND(R4116&gt;=30000, R4116&lt;60000),"30,000 - 60,000",
             (R4116&gt;60000),"&gt; 60,000"
)</f>
        <v>&gt; 60,000</v>
      </c>
    </row>
    <row r="4117" spans="18:19" x14ac:dyDescent="0.2">
      <c r="R4117">
        <v>261403</v>
      </c>
      <c r="S4117" t="str" cm="1">
        <f t="array" ref="S4117">_xlfn.IFS(
             (R4117&lt;10000),"&lt; 10,000",
    AND(R4117&gt;=10000, R4117&lt;30000),"10,000 - 30,000",
    AND(R4117&gt;=30000, R4117&lt;60000),"30,000 - 60,000",
             (R4117&gt;60000),"&gt; 60,000"
)</f>
        <v>&gt; 60,000</v>
      </c>
    </row>
    <row r="4118" spans="18:19" x14ac:dyDescent="0.2">
      <c r="R4118">
        <v>174219</v>
      </c>
      <c r="S4118" t="str" cm="1">
        <f t="array" ref="S4118">_xlfn.IFS(
             (R4118&lt;10000),"&lt; 10,000",
    AND(R4118&gt;=10000, R4118&lt;30000),"10,000 - 30,000",
    AND(R4118&gt;=30000, R4118&lt;60000),"30,000 - 60,000",
             (R4118&gt;60000),"&gt; 60,000"
)</f>
        <v>&gt; 60,000</v>
      </c>
    </row>
    <row r="4119" spans="18:19" x14ac:dyDescent="0.2">
      <c r="R4119">
        <v>1228</v>
      </c>
      <c r="S4119" t="str" cm="1">
        <f t="array" ref="S4119">_xlfn.IFS(
             (R4119&lt;10000),"&lt; 10,000",
    AND(R4119&gt;=10000, R4119&lt;30000),"10,000 - 30,000",
    AND(R4119&gt;=30000, R4119&lt;60000),"30,000 - 60,000",
             (R4119&gt;60000),"&gt; 60,000"
)</f>
        <v>&lt; 10,000</v>
      </c>
    </row>
    <row r="4120" spans="18:19" x14ac:dyDescent="0.2">
      <c r="R4120">
        <v>220551</v>
      </c>
      <c r="S4120" t="str" cm="1">
        <f t="array" ref="S4120">_xlfn.IFS(
             (R4120&lt;10000),"&lt; 10,000",
    AND(R4120&gt;=10000, R4120&lt;30000),"10,000 - 30,000",
    AND(R4120&gt;=30000, R4120&lt;60000),"30,000 - 60,000",
             (R4120&gt;60000),"&gt; 60,000"
)</f>
        <v>&gt; 60,000</v>
      </c>
    </row>
    <row r="4121" spans="18:19" x14ac:dyDescent="0.2">
      <c r="R4121">
        <v>103855</v>
      </c>
      <c r="S4121" t="str" cm="1">
        <f t="array" ref="S4121">_xlfn.IFS(
             (R4121&lt;10000),"&lt; 10,000",
    AND(R4121&gt;=10000, R4121&lt;30000),"10,000 - 30,000",
    AND(R4121&gt;=30000, R4121&lt;60000),"30,000 - 60,000",
             (R4121&gt;60000),"&gt; 60,000"
)</f>
        <v>&gt; 60,000</v>
      </c>
    </row>
    <row r="4122" spans="18:19" x14ac:dyDescent="0.2">
      <c r="R4122">
        <v>198114</v>
      </c>
      <c r="S4122" t="str" cm="1">
        <f t="array" ref="S4122">_xlfn.IFS(
             (R4122&lt;10000),"&lt; 10,000",
    AND(R4122&gt;=10000, R4122&lt;30000),"10,000 - 30,000",
    AND(R4122&gt;=30000, R4122&lt;60000),"30,000 - 60,000",
             (R4122&gt;60000),"&gt; 60,000"
)</f>
        <v>&gt; 60,000</v>
      </c>
    </row>
    <row r="4123" spans="18:19" x14ac:dyDescent="0.2">
      <c r="R4123">
        <v>149348</v>
      </c>
      <c r="S4123" t="str" cm="1">
        <f t="array" ref="S4123">_xlfn.IFS(
             (R4123&lt;10000),"&lt; 10,000",
    AND(R4123&gt;=10000, R4123&lt;30000),"10,000 - 30,000",
    AND(R4123&gt;=30000, R4123&lt;60000),"30,000 - 60,000",
             (R4123&gt;60000),"&gt; 60,000"
)</f>
        <v>&gt; 60,000</v>
      </c>
    </row>
    <row r="4124" spans="18:19" x14ac:dyDescent="0.2">
      <c r="R4124">
        <v>195204</v>
      </c>
      <c r="S4124" t="str" cm="1">
        <f t="array" ref="S4124">_xlfn.IFS(
             (R4124&lt;10000),"&lt; 10,000",
    AND(R4124&gt;=10000, R4124&lt;30000),"10,000 - 30,000",
    AND(R4124&gt;=30000, R4124&lt;60000),"30,000 - 60,000",
             (R4124&gt;60000),"&gt; 60,000"
)</f>
        <v>&gt; 60,000</v>
      </c>
    </row>
    <row r="4125" spans="18:19" x14ac:dyDescent="0.2">
      <c r="R4125">
        <v>175965</v>
      </c>
      <c r="S4125" t="str" cm="1">
        <f t="array" ref="S4125">_xlfn.IFS(
             (R4125&lt;10000),"&lt; 10,000",
    AND(R4125&gt;=10000, R4125&lt;30000),"10,000 - 30,000",
    AND(R4125&gt;=30000, R4125&lt;60000),"30,000 - 60,000",
             (R4125&gt;60000),"&gt; 60,000"
)</f>
        <v>&gt; 60,000</v>
      </c>
    </row>
    <row r="4126" spans="18:19" x14ac:dyDescent="0.2">
      <c r="R4126">
        <v>251614</v>
      </c>
      <c r="S4126" t="str" cm="1">
        <f t="array" ref="S4126">_xlfn.IFS(
             (R4126&lt;10000),"&lt; 10,000",
    AND(R4126&gt;=10000, R4126&lt;30000),"10,000 - 30,000",
    AND(R4126&gt;=30000, R4126&lt;60000),"30,000 - 60,000",
             (R4126&gt;60000),"&gt; 60,000"
)</f>
        <v>&gt; 60,000</v>
      </c>
    </row>
    <row r="4127" spans="18:19" x14ac:dyDescent="0.2">
      <c r="R4127">
        <v>296846</v>
      </c>
      <c r="S4127" t="str" cm="1">
        <f t="array" ref="S4127">_xlfn.IFS(
             (R4127&lt;10000),"&lt; 10,000",
    AND(R4127&gt;=10000, R4127&lt;30000),"10,000 - 30,000",
    AND(R4127&gt;=30000, R4127&lt;60000),"30,000 - 60,000",
             (R4127&gt;60000),"&gt; 60,000"
)</f>
        <v>&gt; 60,000</v>
      </c>
    </row>
    <row r="4128" spans="18:19" x14ac:dyDescent="0.2">
      <c r="R4128">
        <v>34915</v>
      </c>
      <c r="S4128" t="str" cm="1">
        <f t="array" ref="S4128">_xlfn.IFS(
             (R4128&lt;10000),"&lt; 10,000",
    AND(R4128&gt;=10000, R4128&lt;30000),"10,000 - 30,000",
    AND(R4128&gt;=30000, R4128&lt;60000),"30,000 - 60,000",
             (R4128&gt;60000),"&gt; 60,000"
)</f>
        <v>30,000 - 60,000</v>
      </c>
    </row>
    <row r="4129" spans="18:19" x14ac:dyDescent="0.2">
      <c r="R4129">
        <v>94129</v>
      </c>
      <c r="S4129" t="str" cm="1">
        <f t="array" ref="S4129">_xlfn.IFS(
             (R4129&lt;10000),"&lt; 10,000",
    AND(R4129&gt;=10000, R4129&lt;30000),"10,000 - 30,000",
    AND(R4129&gt;=30000, R4129&lt;60000),"30,000 - 60,000",
             (R4129&gt;60000),"&gt; 60,000"
)</f>
        <v>&gt; 60,000</v>
      </c>
    </row>
    <row r="4130" spans="18:19" x14ac:dyDescent="0.2">
      <c r="R4130">
        <v>18683</v>
      </c>
      <c r="S4130" t="str" cm="1">
        <f t="array" ref="S4130">_xlfn.IFS(
             (R4130&lt;10000),"&lt; 10,000",
    AND(R4130&gt;=10000, R4130&lt;30000),"10,000 - 30,000",
    AND(R4130&gt;=30000, R4130&lt;60000),"30,000 - 60,000",
             (R4130&gt;60000),"&gt; 60,000"
)</f>
        <v>10,000 - 30,000</v>
      </c>
    </row>
    <row r="4131" spans="18:19" x14ac:dyDescent="0.2">
      <c r="R4131">
        <v>109977</v>
      </c>
      <c r="S4131" t="str" cm="1">
        <f t="array" ref="S4131">_xlfn.IFS(
             (R4131&lt;10000),"&lt; 10,000",
    AND(R4131&gt;=10000, R4131&lt;30000),"10,000 - 30,000",
    AND(R4131&gt;=30000, R4131&lt;60000),"30,000 - 60,000",
             (R4131&gt;60000),"&gt; 60,000"
)</f>
        <v>&gt; 60,000</v>
      </c>
    </row>
    <row r="4132" spans="18:19" x14ac:dyDescent="0.2">
      <c r="R4132">
        <v>153610</v>
      </c>
      <c r="S4132" t="str" cm="1">
        <f t="array" ref="S4132">_xlfn.IFS(
             (R4132&lt;10000),"&lt; 10,000",
    AND(R4132&gt;=10000, R4132&lt;30000),"10,000 - 30,000",
    AND(R4132&gt;=30000, R4132&lt;60000),"30,000 - 60,000",
             (R4132&gt;60000),"&gt; 60,000"
)</f>
        <v>&gt; 60,000</v>
      </c>
    </row>
    <row r="4133" spans="18:19" x14ac:dyDescent="0.2">
      <c r="R4133">
        <v>281799</v>
      </c>
      <c r="S4133" t="str" cm="1">
        <f t="array" ref="S4133">_xlfn.IFS(
             (R4133&lt;10000),"&lt; 10,000",
    AND(R4133&gt;=10000, R4133&lt;30000),"10,000 - 30,000",
    AND(R4133&gt;=30000, R4133&lt;60000),"30,000 - 60,000",
             (R4133&gt;60000),"&gt; 60,000"
)</f>
        <v>&gt; 60,000</v>
      </c>
    </row>
    <row r="4134" spans="18:19" x14ac:dyDescent="0.2">
      <c r="R4134">
        <v>184529</v>
      </c>
      <c r="S4134" t="str" cm="1">
        <f t="array" ref="S4134">_xlfn.IFS(
             (R4134&lt;10000),"&lt; 10,000",
    AND(R4134&gt;=10000, R4134&lt;30000),"10,000 - 30,000",
    AND(R4134&gt;=30000, R4134&lt;60000),"30,000 - 60,000",
             (R4134&gt;60000),"&gt; 60,000"
)</f>
        <v>&gt; 60,000</v>
      </c>
    </row>
    <row r="4135" spans="18:19" x14ac:dyDescent="0.2">
      <c r="R4135">
        <v>101712</v>
      </c>
      <c r="S4135" t="str" cm="1">
        <f t="array" ref="S4135">_xlfn.IFS(
             (R4135&lt;10000),"&lt; 10,000",
    AND(R4135&gt;=10000, R4135&lt;30000),"10,000 - 30,000",
    AND(R4135&gt;=30000, R4135&lt;60000),"30,000 - 60,000",
             (R4135&gt;60000),"&gt; 60,000"
)</f>
        <v>&gt; 60,000</v>
      </c>
    </row>
    <row r="4136" spans="18:19" x14ac:dyDescent="0.2">
      <c r="R4136">
        <v>192971</v>
      </c>
      <c r="S4136" t="str" cm="1">
        <f t="array" ref="S4136">_xlfn.IFS(
             (R4136&lt;10000),"&lt; 10,000",
    AND(R4136&gt;=10000, R4136&lt;30000),"10,000 - 30,000",
    AND(R4136&gt;=30000, R4136&lt;60000),"30,000 - 60,000",
             (R4136&gt;60000),"&gt; 60,000"
)</f>
        <v>&gt; 60,000</v>
      </c>
    </row>
    <row r="4137" spans="18:19" x14ac:dyDescent="0.2">
      <c r="R4137">
        <v>39388</v>
      </c>
      <c r="S4137" t="str" cm="1">
        <f t="array" ref="S4137">_xlfn.IFS(
             (R4137&lt;10000),"&lt; 10,000",
    AND(R4137&gt;=10000, R4137&lt;30000),"10,000 - 30,000",
    AND(R4137&gt;=30000, R4137&lt;60000),"30,000 - 60,000",
             (R4137&gt;60000),"&gt; 60,000"
)</f>
        <v>30,000 - 60,000</v>
      </c>
    </row>
    <row r="4138" spans="18:19" x14ac:dyDescent="0.2">
      <c r="R4138">
        <v>60338</v>
      </c>
      <c r="S4138" t="str" cm="1">
        <f t="array" ref="S4138">_xlfn.IFS(
             (R4138&lt;10000),"&lt; 10,000",
    AND(R4138&gt;=10000, R4138&lt;30000),"10,000 - 30,000",
    AND(R4138&gt;=30000, R4138&lt;60000),"30,000 - 60,000",
             (R4138&gt;60000),"&gt; 60,000"
)</f>
        <v>&gt; 60,000</v>
      </c>
    </row>
    <row r="4139" spans="18:19" x14ac:dyDescent="0.2">
      <c r="R4139">
        <v>264856</v>
      </c>
      <c r="S4139" t="str" cm="1">
        <f t="array" ref="S4139">_xlfn.IFS(
             (R4139&lt;10000),"&lt; 10,000",
    AND(R4139&gt;=10000, R4139&lt;30000),"10,000 - 30,000",
    AND(R4139&gt;=30000, R4139&lt;60000),"30,000 - 60,000",
             (R4139&gt;60000),"&gt; 60,000"
)</f>
        <v>&gt; 60,000</v>
      </c>
    </row>
    <row r="4140" spans="18:19" x14ac:dyDescent="0.2">
      <c r="R4140">
        <v>251813</v>
      </c>
      <c r="S4140" t="str" cm="1">
        <f t="array" ref="S4140">_xlfn.IFS(
             (R4140&lt;10000),"&lt; 10,000",
    AND(R4140&gt;=10000, R4140&lt;30000),"10,000 - 30,000",
    AND(R4140&gt;=30000, R4140&lt;60000),"30,000 - 60,000",
             (R4140&gt;60000),"&gt; 60,000"
)</f>
        <v>&gt; 60,000</v>
      </c>
    </row>
    <row r="4141" spans="18:19" x14ac:dyDescent="0.2">
      <c r="R4141">
        <v>168579</v>
      </c>
      <c r="S4141" t="str" cm="1">
        <f t="array" ref="S4141">_xlfn.IFS(
             (R4141&lt;10000),"&lt; 10,000",
    AND(R4141&gt;=10000, R4141&lt;30000),"10,000 - 30,000",
    AND(R4141&gt;=30000, R4141&lt;60000),"30,000 - 60,000",
             (R4141&gt;60000),"&gt; 60,000"
)</f>
        <v>&gt; 60,000</v>
      </c>
    </row>
    <row r="4142" spans="18:19" x14ac:dyDescent="0.2">
      <c r="R4142">
        <v>183257</v>
      </c>
      <c r="S4142" t="str" cm="1">
        <f t="array" ref="S4142">_xlfn.IFS(
             (R4142&lt;10000),"&lt; 10,000",
    AND(R4142&gt;=10000, R4142&lt;30000),"10,000 - 30,000",
    AND(R4142&gt;=30000, R4142&lt;60000),"30,000 - 60,000",
             (R4142&gt;60000),"&gt; 60,000"
)</f>
        <v>&gt; 60,000</v>
      </c>
    </row>
    <row r="4143" spans="18:19" x14ac:dyDescent="0.2">
      <c r="R4143">
        <v>84681</v>
      </c>
      <c r="S4143" t="str" cm="1">
        <f t="array" ref="S4143">_xlfn.IFS(
             (R4143&lt;10000),"&lt; 10,000",
    AND(R4143&gt;=10000, R4143&lt;30000),"10,000 - 30,000",
    AND(R4143&gt;=30000, R4143&lt;60000),"30,000 - 60,000",
             (R4143&gt;60000),"&gt; 60,000"
)</f>
        <v>&gt; 60,000</v>
      </c>
    </row>
    <row r="4144" spans="18:19" x14ac:dyDescent="0.2">
      <c r="R4144">
        <v>39523</v>
      </c>
      <c r="S4144" t="str" cm="1">
        <f t="array" ref="S4144">_xlfn.IFS(
             (R4144&lt;10000),"&lt; 10,000",
    AND(R4144&gt;=10000, R4144&lt;30000),"10,000 - 30,000",
    AND(R4144&gt;=30000, R4144&lt;60000),"30,000 - 60,000",
             (R4144&gt;60000),"&gt; 60,000"
)</f>
        <v>30,000 - 60,000</v>
      </c>
    </row>
    <row r="4145" spans="18:19" x14ac:dyDescent="0.2">
      <c r="R4145">
        <v>247699</v>
      </c>
      <c r="S4145" t="str" cm="1">
        <f t="array" ref="S4145">_xlfn.IFS(
             (R4145&lt;10000),"&lt; 10,000",
    AND(R4145&gt;=10000, R4145&lt;30000),"10,000 - 30,000",
    AND(R4145&gt;=30000, R4145&lt;60000),"30,000 - 60,000",
             (R4145&gt;60000),"&gt; 60,000"
)</f>
        <v>&gt; 60,000</v>
      </c>
    </row>
    <row r="4146" spans="18:19" x14ac:dyDescent="0.2">
      <c r="R4146">
        <v>180494</v>
      </c>
      <c r="S4146" t="str" cm="1">
        <f t="array" ref="S4146">_xlfn.IFS(
             (R4146&lt;10000),"&lt; 10,000",
    AND(R4146&gt;=10000, R4146&lt;30000),"10,000 - 30,000",
    AND(R4146&gt;=30000, R4146&lt;60000),"30,000 - 60,000",
             (R4146&gt;60000),"&gt; 60,000"
)</f>
        <v>&gt; 60,000</v>
      </c>
    </row>
    <row r="4147" spans="18:19" x14ac:dyDescent="0.2">
      <c r="R4147">
        <v>121295</v>
      </c>
      <c r="S4147" t="str" cm="1">
        <f t="array" ref="S4147">_xlfn.IFS(
             (R4147&lt;10000),"&lt; 10,000",
    AND(R4147&gt;=10000, R4147&lt;30000),"10,000 - 30,000",
    AND(R4147&gt;=30000, R4147&lt;60000),"30,000 - 60,000",
             (R4147&gt;60000),"&gt; 60,000"
)</f>
        <v>&gt; 60,000</v>
      </c>
    </row>
    <row r="4148" spans="18:19" x14ac:dyDescent="0.2">
      <c r="R4148">
        <v>237887</v>
      </c>
      <c r="S4148" t="str" cm="1">
        <f t="array" ref="S4148">_xlfn.IFS(
             (R4148&lt;10000),"&lt; 10,000",
    AND(R4148&gt;=10000, R4148&lt;30000),"10,000 - 30,000",
    AND(R4148&gt;=30000, R4148&lt;60000),"30,000 - 60,000",
             (R4148&gt;60000),"&gt; 60,000"
)</f>
        <v>&gt; 60,000</v>
      </c>
    </row>
    <row r="4149" spans="18:19" x14ac:dyDescent="0.2">
      <c r="R4149">
        <v>227979</v>
      </c>
      <c r="S4149" t="str" cm="1">
        <f t="array" ref="S4149">_xlfn.IFS(
             (R4149&lt;10000),"&lt; 10,000",
    AND(R4149&gt;=10000, R4149&lt;30000),"10,000 - 30,000",
    AND(R4149&gt;=30000, R4149&lt;60000),"30,000 - 60,000",
             (R4149&gt;60000),"&gt; 60,000"
)</f>
        <v>&gt; 60,000</v>
      </c>
    </row>
    <row r="4150" spans="18:19" x14ac:dyDescent="0.2">
      <c r="R4150">
        <v>166180</v>
      </c>
      <c r="S4150" t="str" cm="1">
        <f t="array" ref="S4150">_xlfn.IFS(
             (R4150&lt;10000),"&lt; 10,000",
    AND(R4150&gt;=10000, R4150&lt;30000),"10,000 - 30,000",
    AND(R4150&gt;=30000, R4150&lt;60000),"30,000 - 60,000",
             (R4150&gt;60000),"&gt; 60,000"
)</f>
        <v>&gt; 60,000</v>
      </c>
    </row>
    <row r="4151" spans="18:19" x14ac:dyDescent="0.2">
      <c r="R4151">
        <v>68179</v>
      </c>
      <c r="S4151" t="str" cm="1">
        <f t="array" ref="S4151">_xlfn.IFS(
             (R4151&lt;10000),"&lt; 10,000",
    AND(R4151&gt;=10000, R4151&lt;30000),"10,000 - 30,000",
    AND(R4151&gt;=30000, R4151&lt;60000),"30,000 - 60,000",
             (R4151&gt;60000),"&gt; 60,000"
)</f>
        <v>&gt; 60,000</v>
      </c>
    </row>
    <row r="4152" spans="18:19" x14ac:dyDescent="0.2">
      <c r="R4152">
        <v>217591</v>
      </c>
      <c r="S4152" t="str" cm="1">
        <f t="array" ref="S4152">_xlfn.IFS(
             (R4152&lt;10000),"&lt; 10,000",
    AND(R4152&gt;=10000, R4152&lt;30000),"10,000 - 30,000",
    AND(R4152&gt;=30000, R4152&lt;60000),"30,000 - 60,000",
             (R4152&gt;60000),"&gt; 60,000"
)</f>
        <v>&gt; 60,000</v>
      </c>
    </row>
    <row r="4153" spans="18:19" x14ac:dyDescent="0.2">
      <c r="R4153">
        <v>51966</v>
      </c>
      <c r="S4153" t="str" cm="1">
        <f t="array" ref="S4153">_xlfn.IFS(
             (R4153&lt;10000),"&lt; 10,000",
    AND(R4153&gt;=10000, R4153&lt;30000),"10,000 - 30,000",
    AND(R4153&gt;=30000, R4153&lt;60000),"30,000 - 60,000",
             (R4153&gt;60000),"&gt; 60,000"
)</f>
        <v>30,000 - 60,000</v>
      </c>
    </row>
    <row r="4154" spans="18:19" x14ac:dyDescent="0.2">
      <c r="R4154">
        <v>164665</v>
      </c>
      <c r="S4154" t="str" cm="1">
        <f t="array" ref="S4154">_xlfn.IFS(
             (R4154&lt;10000),"&lt; 10,000",
    AND(R4154&gt;=10000, R4154&lt;30000),"10,000 - 30,000",
    AND(R4154&gt;=30000, R4154&lt;60000),"30,000 - 60,000",
             (R4154&gt;60000),"&gt; 60,000"
)</f>
        <v>&gt; 60,000</v>
      </c>
    </row>
    <row r="4155" spans="18:19" x14ac:dyDescent="0.2">
      <c r="R4155">
        <v>199991</v>
      </c>
      <c r="S4155" t="str" cm="1">
        <f t="array" ref="S4155">_xlfn.IFS(
             (R4155&lt;10000),"&lt; 10,000",
    AND(R4155&gt;=10000, R4155&lt;30000),"10,000 - 30,000",
    AND(R4155&gt;=30000, R4155&lt;60000),"30,000 - 60,000",
             (R4155&gt;60000),"&gt; 60,000"
)</f>
        <v>&gt; 60,000</v>
      </c>
    </row>
    <row r="4156" spans="18:19" x14ac:dyDescent="0.2">
      <c r="R4156">
        <v>208159</v>
      </c>
      <c r="S4156" t="str" cm="1">
        <f t="array" ref="S4156">_xlfn.IFS(
             (R4156&lt;10000),"&lt; 10,000",
    AND(R4156&gt;=10000, R4156&lt;30000),"10,000 - 30,000",
    AND(R4156&gt;=30000, R4156&lt;60000),"30,000 - 60,000",
             (R4156&gt;60000),"&gt; 60,000"
)</f>
        <v>&gt; 60,000</v>
      </c>
    </row>
    <row r="4157" spans="18:19" x14ac:dyDescent="0.2">
      <c r="R4157">
        <v>219244</v>
      </c>
      <c r="S4157" t="str" cm="1">
        <f t="array" ref="S4157">_xlfn.IFS(
             (R4157&lt;10000),"&lt; 10,000",
    AND(R4157&gt;=10000, R4157&lt;30000),"10,000 - 30,000",
    AND(R4157&gt;=30000, R4157&lt;60000),"30,000 - 60,000",
             (R4157&gt;60000),"&gt; 60,000"
)</f>
        <v>&gt; 60,000</v>
      </c>
    </row>
    <row r="4158" spans="18:19" x14ac:dyDescent="0.2">
      <c r="R4158">
        <v>17312</v>
      </c>
      <c r="S4158" t="str" cm="1">
        <f t="array" ref="S4158">_xlfn.IFS(
             (R4158&lt;10000),"&lt; 10,000",
    AND(R4158&gt;=10000, R4158&lt;30000),"10,000 - 30,000",
    AND(R4158&gt;=30000, R4158&lt;60000),"30,000 - 60,000",
             (R4158&gt;60000),"&gt; 60,000"
)</f>
        <v>10,000 - 30,000</v>
      </c>
    </row>
    <row r="4159" spans="18:19" x14ac:dyDescent="0.2">
      <c r="R4159">
        <v>120595</v>
      </c>
      <c r="S4159" t="str" cm="1">
        <f t="array" ref="S4159">_xlfn.IFS(
             (R4159&lt;10000),"&lt; 10,000",
    AND(R4159&gt;=10000, R4159&lt;30000),"10,000 - 30,000",
    AND(R4159&gt;=30000, R4159&lt;60000),"30,000 - 60,000",
             (R4159&gt;60000),"&gt; 60,000"
)</f>
        <v>&gt; 60,000</v>
      </c>
    </row>
    <row r="4160" spans="18:19" x14ac:dyDescent="0.2">
      <c r="R4160">
        <v>191411</v>
      </c>
      <c r="S4160" t="str" cm="1">
        <f t="array" ref="S4160">_xlfn.IFS(
             (R4160&lt;10000),"&lt; 10,000",
    AND(R4160&gt;=10000, R4160&lt;30000),"10,000 - 30,000",
    AND(R4160&gt;=30000, R4160&lt;60000),"30,000 - 60,000",
             (R4160&gt;60000),"&gt; 60,000"
)</f>
        <v>&gt; 60,000</v>
      </c>
    </row>
    <row r="4161" spans="18:19" x14ac:dyDescent="0.2">
      <c r="R4161">
        <v>152005</v>
      </c>
      <c r="S4161" t="str" cm="1">
        <f t="array" ref="S4161">_xlfn.IFS(
             (R4161&lt;10000),"&lt; 10,000",
    AND(R4161&gt;=10000, R4161&lt;30000),"10,000 - 30,000",
    AND(R4161&gt;=30000, R4161&lt;60000),"30,000 - 60,000",
             (R4161&gt;60000),"&gt; 60,000"
)</f>
        <v>&gt; 60,000</v>
      </c>
    </row>
    <row r="4162" spans="18:19" x14ac:dyDescent="0.2">
      <c r="R4162">
        <v>200684</v>
      </c>
      <c r="S4162" t="str" cm="1">
        <f t="array" ref="S4162">_xlfn.IFS(
             (R4162&lt;10000),"&lt; 10,000",
    AND(R4162&gt;=10000, R4162&lt;30000),"10,000 - 30,000",
    AND(R4162&gt;=30000, R4162&lt;60000),"30,000 - 60,000",
             (R4162&gt;60000),"&gt; 60,000"
)</f>
        <v>&gt; 60,000</v>
      </c>
    </row>
    <row r="4163" spans="18:19" x14ac:dyDescent="0.2">
      <c r="R4163">
        <v>74060</v>
      </c>
      <c r="S4163" t="str" cm="1">
        <f t="array" ref="S4163">_xlfn.IFS(
             (R4163&lt;10000),"&lt; 10,000",
    AND(R4163&gt;=10000, R4163&lt;30000),"10,000 - 30,000",
    AND(R4163&gt;=30000, R4163&lt;60000),"30,000 - 60,000",
             (R4163&gt;60000),"&gt; 60,000"
)</f>
        <v>&gt; 60,000</v>
      </c>
    </row>
    <row r="4164" spans="18:19" x14ac:dyDescent="0.2">
      <c r="R4164">
        <v>145184</v>
      </c>
      <c r="S4164" t="str" cm="1">
        <f t="array" ref="S4164">_xlfn.IFS(
             (R4164&lt;10000),"&lt; 10,000",
    AND(R4164&gt;=10000, R4164&lt;30000),"10,000 - 30,000",
    AND(R4164&gt;=30000, R4164&lt;60000),"30,000 - 60,000",
             (R4164&gt;60000),"&gt; 60,000"
)</f>
        <v>&gt; 60,000</v>
      </c>
    </row>
    <row r="4165" spans="18:19" x14ac:dyDescent="0.2">
      <c r="R4165">
        <v>69198</v>
      </c>
      <c r="S4165" t="str" cm="1">
        <f t="array" ref="S4165">_xlfn.IFS(
             (R4165&lt;10000),"&lt; 10,000",
    AND(R4165&gt;=10000, R4165&lt;30000),"10,000 - 30,000",
    AND(R4165&gt;=30000, R4165&lt;60000),"30,000 - 60,000",
             (R4165&gt;60000),"&gt; 60,000"
)</f>
        <v>&gt; 60,000</v>
      </c>
    </row>
    <row r="4166" spans="18:19" x14ac:dyDescent="0.2">
      <c r="R4166">
        <v>17052</v>
      </c>
      <c r="S4166" t="str" cm="1">
        <f t="array" ref="S4166">_xlfn.IFS(
             (R4166&lt;10000),"&lt; 10,000",
    AND(R4166&gt;=10000, R4166&lt;30000),"10,000 - 30,000",
    AND(R4166&gt;=30000, R4166&lt;60000),"30,000 - 60,000",
             (R4166&gt;60000),"&gt; 60,000"
)</f>
        <v>10,000 - 30,000</v>
      </c>
    </row>
    <row r="4167" spans="18:19" x14ac:dyDescent="0.2">
      <c r="R4167">
        <v>31693</v>
      </c>
      <c r="S4167" t="str" cm="1">
        <f t="array" ref="S4167">_xlfn.IFS(
             (R4167&lt;10000),"&lt; 10,000",
    AND(R4167&gt;=10000, R4167&lt;30000),"10,000 - 30,000",
    AND(R4167&gt;=30000, R4167&lt;60000),"30,000 - 60,000",
             (R4167&gt;60000),"&gt; 60,000"
)</f>
        <v>30,000 - 60,000</v>
      </c>
    </row>
    <row r="4168" spans="18:19" x14ac:dyDescent="0.2">
      <c r="R4168">
        <v>93598</v>
      </c>
      <c r="S4168" t="str" cm="1">
        <f t="array" ref="S4168">_xlfn.IFS(
             (R4168&lt;10000),"&lt; 10,000",
    AND(R4168&gt;=10000, R4168&lt;30000),"10,000 - 30,000",
    AND(R4168&gt;=30000, R4168&lt;60000),"30,000 - 60,000",
             (R4168&gt;60000),"&gt; 60,000"
)</f>
        <v>&gt; 60,000</v>
      </c>
    </row>
    <row r="4169" spans="18:19" x14ac:dyDescent="0.2">
      <c r="R4169">
        <v>265978</v>
      </c>
      <c r="S4169" t="str" cm="1">
        <f t="array" ref="S4169">_xlfn.IFS(
             (R4169&lt;10000),"&lt; 10,000",
    AND(R4169&gt;=10000, R4169&lt;30000),"10,000 - 30,000",
    AND(R4169&gt;=30000, R4169&lt;60000),"30,000 - 60,000",
             (R4169&gt;60000),"&gt; 60,000"
)</f>
        <v>&gt; 60,000</v>
      </c>
    </row>
    <row r="4170" spans="18:19" x14ac:dyDescent="0.2">
      <c r="R4170">
        <v>172833</v>
      </c>
      <c r="S4170" t="str" cm="1">
        <f t="array" ref="S4170">_xlfn.IFS(
             (R4170&lt;10000),"&lt; 10,000",
    AND(R4170&gt;=10000, R4170&lt;30000),"10,000 - 30,000",
    AND(R4170&gt;=30000, R4170&lt;60000),"30,000 - 60,000",
             (R4170&gt;60000),"&gt; 60,000"
)</f>
        <v>&gt; 60,000</v>
      </c>
    </row>
    <row r="4171" spans="18:19" x14ac:dyDescent="0.2">
      <c r="R4171">
        <v>182833</v>
      </c>
      <c r="S4171" t="str" cm="1">
        <f t="array" ref="S4171">_xlfn.IFS(
             (R4171&lt;10000),"&lt; 10,000",
    AND(R4171&gt;=10000, R4171&lt;30000),"10,000 - 30,000",
    AND(R4171&gt;=30000, R4171&lt;60000),"30,000 - 60,000",
             (R4171&gt;60000),"&gt; 60,000"
)</f>
        <v>&gt; 60,000</v>
      </c>
    </row>
    <row r="4172" spans="18:19" x14ac:dyDescent="0.2">
      <c r="R4172">
        <v>118261</v>
      </c>
      <c r="S4172" t="str" cm="1">
        <f t="array" ref="S4172">_xlfn.IFS(
             (R4172&lt;10000),"&lt; 10,000",
    AND(R4172&gt;=10000, R4172&lt;30000),"10,000 - 30,000",
    AND(R4172&gt;=30000, R4172&lt;60000),"30,000 - 60,000",
             (R4172&gt;60000),"&gt; 60,000"
)</f>
        <v>&gt; 60,000</v>
      </c>
    </row>
    <row r="4173" spans="18:19" x14ac:dyDescent="0.2">
      <c r="R4173">
        <v>240623</v>
      </c>
      <c r="S4173" t="str" cm="1">
        <f t="array" ref="S4173">_xlfn.IFS(
             (R4173&lt;10000),"&lt; 10,000",
    AND(R4173&gt;=10000, R4173&lt;30000),"10,000 - 30,000",
    AND(R4173&gt;=30000, R4173&lt;60000),"30,000 - 60,000",
             (R4173&gt;60000),"&gt; 60,000"
)</f>
        <v>&gt; 60,000</v>
      </c>
    </row>
    <row r="4174" spans="18:19" x14ac:dyDescent="0.2">
      <c r="R4174">
        <v>213158</v>
      </c>
      <c r="S4174" t="str" cm="1">
        <f t="array" ref="S4174">_xlfn.IFS(
             (R4174&lt;10000),"&lt; 10,000",
    AND(R4174&gt;=10000, R4174&lt;30000),"10,000 - 30,000",
    AND(R4174&gt;=30000, R4174&lt;60000),"30,000 - 60,000",
             (R4174&gt;60000),"&gt; 60,000"
)</f>
        <v>&gt; 60,000</v>
      </c>
    </row>
    <row r="4175" spans="18:19" x14ac:dyDescent="0.2">
      <c r="R4175">
        <v>282296</v>
      </c>
      <c r="S4175" t="str" cm="1">
        <f t="array" ref="S4175">_xlfn.IFS(
             (R4175&lt;10000),"&lt; 10,000",
    AND(R4175&gt;=10000, R4175&lt;30000),"10,000 - 30,000",
    AND(R4175&gt;=30000, R4175&lt;60000),"30,000 - 60,000",
             (R4175&gt;60000),"&gt; 60,000"
)</f>
        <v>&gt; 60,000</v>
      </c>
    </row>
    <row r="4176" spans="18:19" x14ac:dyDescent="0.2">
      <c r="R4176">
        <v>220246</v>
      </c>
      <c r="S4176" t="str" cm="1">
        <f t="array" ref="S4176">_xlfn.IFS(
             (R4176&lt;10000),"&lt; 10,000",
    AND(R4176&gt;=10000, R4176&lt;30000),"10,000 - 30,000",
    AND(R4176&gt;=30000, R4176&lt;60000),"30,000 - 60,000",
             (R4176&gt;60000),"&gt; 60,000"
)</f>
        <v>&gt; 60,000</v>
      </c>
    </row>
    <row r="4177" spans="18:19" x14ac:dyDescent="0.2">
      <c r="R4177">
        <v>271366</v>
      </c>
      <c r="S4177" t="str" cm="1">
        <f t="array" ref="S4177">_xlfn.IFS(
             (R4177&lt;10000),"&lt; 10,000",
    AND(R4177&gt;=10000, R4177&lt;30000),"10,000 - 30,000",
    AND(R4177&gt;=30000, R4177&lt;60000),"30,000 - 60,000",
             (R4177&gt;60000),"&gt; 60,000"
)</f>
        <v>&gt; 60,000</v>
      </c>
    </row>
    <row r="4178" spans="18:19" x14ac:dyDescent="0.2">
      <c r="R4178">
        <v>290006</v>
      </c>
      <c r="S4178" t="str" cm="1">
        <f t="array" ref="S4178">_xlfn.IFS(
             (R4178&lt;10000),"&lt; 10,000",
    AND(R4178&gt;=10000, R4178&lt;30000),"10,000 - 30,000",
    AND(R4178&gt;=30000, R4178&lt;60000),"30,000 - 60,000",
             (R4178&gt;60000),"&gt; 60,000"
)</f>
        <v>&gt; 60,000</v>
      </c>
    </row>
    <row r="4179" spans="18:19" x14ac:dyDescent="0.2">
      <c r="R4179">
        <v>172434</v>
      </c>
      <c r="S4179" t="str" cm="1">
        <f t="array" ref="S4179">_xlfn.IFS(
             (R4179&lt;10000),"&lt; 10,000",
    AND(R4179&gt;=10000, R4179&lt;30000),"10,000 - 30,000",
    AND(R4179&gt;=30000, R4179&lt;60000),"30,000 - 60,000",
             (R4179&gt;60000),"&gt; 60,000"
)</f>
        <v>&gt; 60,000</v>
      </c>
    </row>
    <row r="4180" spans="18:19" x14ac:dyDescent="0.2">
      <c r="R4180">
        <v>81520</v>
      </c>
      <c r="S4180" t="str" cm="1">
        <f t="array" ref="S4180">_xlfn.IFS(
             (R4180&lt;10000),"&lt; 10,000",
    AND(R4180&gt;=10000, R4180&lt;30000),"10,000 - 30,000",
    AND(R4180&gt;=30000, R4180&lt;60000),"30,000 - 60,000",
             (R4180&gt;60000),"&gt; 60,000"
)</f>
        <v>&gt; 60,000</v>
      </c>
    </row>
    <row r="4181" spans="18:19" x14ac:dyDescent="0.2">
      <c r="R4181">
        <v>173818</v>
      </c>
      <c r="S4181" t="str" cm="1">
        <f t="array" ref="S4181">_xlfn.IFS(
             (R4181&lt;10000),"&lt; 10,000",
    AND(R4181&gt;=10000, R4181&lt;30000),"10,000 - 30,000",
    AND(R4181&gt;=30000, R4181&lt;60000),"30,000 - 60,000",
             (R4181&gt;60000),"&gt; 60,000"
)</f>
        <v>&gt; 60,000</v>
      </c>
    </row>
    <row r="4182" spans="18:19" x14ac:dyDescent="0.2">
      <c r="R4182">
        <v>33563</v>
      </c>
      <c r="S4182" t="str" cm="1">
        <f t="array" ref="S4182">_xlfn.IFS(
             (R4182&lt;10000),"&lt; 10,000",
    AND(R4182&gt;=10000, R4182&lt;30000),"10,000 - 30,000",
    AND(R4182&gt;=30000, R4182&lt;60000),"30,000 - 60,000",
             (R4182&gt;60000),"&gt; 60,000"
)</f>
        <v>30,000 - 60,000</v>
      </c>
    </row>
    <row r="4183" spans="18:19" x14ac:dyDescent="0.2">
      <c r="R4183">
        <v>167913</v>
      </c>
      <c r="S4183" t="str" cm="1">
        <f t="array" ref="S4183">_xlfn.IFS(
             (R4183&lt;10000),"&lt; 10,000",
    AND(R4183&gt;=10000, R4183&lt;30000),"10,000 - 30,000",
    AND(R4183&gt;=30000, R4183&lt;60000),"30,000 - 60,000",
             (R4183&gt;60000),"&gt; 60,000"
)</f>
        <v>&gt; 60,000</v>
      </c>
    </row>
    <row r="4184" spans="18:19" x14ac:dyDescent="0.2">
      <c r="R4184">
        <v>244846</v>
      </c>
      <c r="S4184" t="str" cm="1">
        <f t="array" ref="S4184">_xlfn.IFS(
             (R4184&lt;10000),"&lt; 10,000",
    AND(R4184&gt;=10000, R4184&lt;30000),"10,000 - 30,000",
    AND(R4184&gt;=30000, R4184&lt;60000),"30,000 - 60,000",
             (R4184&gt;60000),"&gt; 60,000"
)</f>
        <v>&gt; 60,000</v>
      </c>
    </row>
    <row r="4185" spans="18:19" x14ac:dyDescent="0.2">
      <c r="R4185">
        <v>216768</v>
      </c>
      <c r="S4185" t="str" cm="1">
        <f t="array" ref="S4185">_xlfn.IFS(
             (R4185&lt;10000),"&lt; 10,000",
    AND(R4185&gt;=10000, R4185&lt;30000),"10,000 - 30,000",
    AND(R4185&gt;=30000, R4185&lt;60000),"30,000 - 60,000",
             (R4185&gt;60000),"&gt; 60,000"
)</f>
        <v>&gt; 60,000</v>
      </c>
    </row>
    <row r="4186" spans="18:19" x14ac:dyDescent="0.2">
      <c r="R4186">
        <v>141026</v>
      </c>
      <c r="S4186" t="str" cm="1">
        <f t="array" ref="S4186">_xlfn.IFS(
             (R4186&lt;10000),"&lt; 10,000",
    AND(R4186&gt;=10000, R4186&lt;30000),"10,000 - 30,000",
    AND(R4186&gt;=30000, R4186&lt;60000),"30,000 - 60,000",
             (R4186&gt;60000),"&gt; 60,000"
)</f>
        <v>&gt; 60,000</v>
      </c>
    </row>
    <row r="4187" spans="18:19" x14ac:dyDescent="0.2">
      <c r="R4187">
        <v>289261</v>
      </c>
      <c r="S4187" t="str" cm="1">
        <f t="array" ref="S4187">_xlfn.IFS(
             (R4187&lt;10000),"&lt; 10,000",
    AND(R4187&gt;=10000, R4187&lt;30000),"10,000 - 30,000",
    AND(R4187&gt;=30000, R4187&lt;60000),"30,000 - 60,000",
             (R4187&gt;60000),"&gt; 60,000"
)</f>
        <v>&gt; 60,000</v>
      </c>
    </row>
    <row r="4188" spans="18:19" x14ac:dyDescent="0.2">
      <c r="R4188">
        <v>103942</v>
      </c>
      <c r="S4188" t="str" cm="1">
        <f t="array" ref="S4188">_xlfn.IFS(
             (R4188&lt;10000),"&lt; 10,000",
    AND(R4188&gt;=10000, R4188&lt;30000),"10,000 - 30,000",
    AND(R4188&gt;=30000, R4188&lt;60000),"30,000 - 60,000",
             (R4188&gt;60000),"&gt; 60,000"
)</f>
        <v>&gt; 60,000</v>
      </c>
    </row>
    <row r="4189" spans="18:19" x14ac:dyDescent="0.2">
      <c r="R4189">
        <v>109563</v>
      </c>
      <c r="S4189" t="str" cm="1">
        <f t="array" ref="S4189">_xlfn.IFS(
             (R4189&lt;10000),"&lt; 10,000",
    AND(R4189&gt;=10000, R4189&lt;30000),"10,000 - 30,000",
    AND(R4189&gt;=30000, R4189&lt;60000),"30,000 - 60,000",
             (R4189&gt;60000),"&gt; 60,000"
)</f>
        <v>&gt; 60,000</v>
      </c>
    </row>
    <row r="4190" spans="18:19" x14ac:dyDescent="0.2">
      <c r="R4190">
        <v>78021</v>
      </c>
      <c r="S4190" t="str" cm="1">
        <f t="array" ref="S4190">_xlfn.IFS(
             (R4190&lt;10000),"&lt; 10,000",
    AND(R4190&gt;=10000, R4190&lt;30000),"10,000 - 30,000",
    AND(R4190&gt;=30000, R4190&lt;60000),"30,000 - 60,000",
             (R4190&gt;60000),"&gt; 60,000"
)</f>
        <v>&gt; 60,000</v>
      </c>
    </row>
    <row r="4191" spans="18:19" x14ac:dyDescent="0.2">
      <c r="R4191">
        <v>293509</v>
      </c>
      <c r="S4191" t="str" cm="1">
        <f t="array" ref="S4191">_xlfn.IFS(
             (R4191&lt;10000),"&lt; 10,000",
    AND(R4191&gt;=10000, R4191&lt;30000),"10,000 - 30,000",
    AND(R4191&gt;=30000, R4191&lt;60000),"30,000 - 60,000",
             (R4191&gt;60000),"&gt; 60,000"
)</f>
        <v>&gt; 60,000</v>
      </c>
    </row>
    <row r="4192" spans="18:19" x14ac:dyDescent="0.2">
      <c r="R4192">
        <v>32222</v>
      </c>
      <c r="S4192" t="str" cm="1">
        <f t="array" ref="S4192">_xlfn.IFS(
             (R4192&lt;10000),"&lt; 10,000",
    AND(R4192&gt;=10000, R4192&lt;30000),"10,000 - 30,000",
    AND(R4192&gt;=30000, R4192&lt;60000),"30,000 - 60,000",
             (R4192&gt;60000),"&gt; 60,000"
)</f>
        <v>30,000 - 60,000</v>
      </c>
    </row>
    <row r="4193" spans="18:19" x14ac:dyDescent="0.2">
      <c r="R4193">
        <v>104171</v>
      </c>
      <c r="S4193" t="str" cm="1">
        <f t="array" ref="S4193">_xlfn.IFS(
             (R4193&lt;10000),"&lt; 10,000",
    AND(R4193&gt;=10000, R4193&lt;30000),"10,000 - 30,000",
    AND(R4193&gt;=30000, R4193&lt;60000),"30,000 - 60,000",
             (R4193&gt;60000),"&gt; 60,000"
)</f>
        <v>&gt; 60,000</v>
      </c>
    </row>
    <row r="4194" spans="18:19" x14ac:dyDescent="0.2">
      <c r="R4194">
        <v>256344</v>
      </c>
      <c r="S4194" t="str" cm="1">
        <f t="array" ref="S4194">_xlfn.IFS(
             (R4194&lt;10000),"&lt; 10,000",
    AND(R4194&gt;=10000, R4194&lt;30000),"10,000 - 30,000",
    AND(R4194&gt;=30000, R4194&lt;60000),"30,000 - 60,000",
             (R4194&gt;60000),"&gt; 60,000"
)</f>
        <v>&gt; 60,000</v>
      </c>
    </row>
    <row r="4195" spans="18:19" x14ac:dyDescent="0.2">
      <c r="R4195">
        <v>208352</v>
      </c>
      <c r="S4195" t="str" cm="1">
        <f t="array" ref="S4195">_xlfn.IFS(
             (R4195&lt;10000),"&lt; 10,000",
    AND(R4195&gt;=10000, R4195&lt;30000),"10,000 - 30,000",
    AND(R4195&gt;=30000, R4195&lt;60000),"30,000 - 60,000",
             (R4195&gt;60000),"&gt; 60,000"
)</f>
        <v>&gt; 60,000</v>
      </c>
    </row>
    <row r="4196" spans="18:19" x14ac:dyDescent="0.2">
      <c r="R4196">
        <v>296122</v>
      </c>
      <c r="S4196" t="str" cm="1">
        <f t="array" ref="S4196">_xlfn.IFS(
             (R4196&lt;10000),"&lt; 10,000",
    AND(R4196&gt;=10000, R4196&lt;30000),"10,000 - 30,000",
    AND(R4196&gt;=30000, R4196&lt;60000),"30,000 - 60,000",
             (R4196&gt;60000),"&gt; 60,000"
)</f>
        <v>&gt; 60,000</v>
      </c>
    </row>
    <row r="4197" spans="18:19" x14ac:dyDescent="0.2">
      <c r="R4197">
        <v>194177</v>
      </c>
      <c r="S4197" t="str" cm="1">
        <f t="array" ref="S4197">_xlfn.IFS(
             (R4197&lt;10000),"&lt; 10,000",
    AND(R4197&gt;=10000, R4197&lt;30000),"10,000 - 30,000",
    AND(R4197&gt;=30000, R4197&lt;60000),"30,000 - 60,000",
             (R4197&gt;60000),"&gt; 60,000"
)</f>
        <v>&gt; 60,000</v>
      </c>
    </row>
    <row r="4198" spans="18:19" x14ac:dyDescent="0.2">
      <c r="R4198">
        <v>226702</v>
      </c>
      <c r="S4198" t="str" cm="1">
        <f t="array" ref="S4198">_xlfn.IFS(
             (R4198&lt;10000),"&lt; 10,000",
    AND(R4198&gt;=10000, R4198&lt;30000),"10,000 - 30,000",
    AND(R4198&gt;=30000, R4198&lt;60000),"30,000 - 60,000",
             (R4198&gt;60000),"&gt; 60,000"
)</f>
        <v>&gt; 60,000</v>
      </c>
    </row>
    <row r="4199" spans="18:19" x14ac:dyDescent="0.2">
      <c r="R4199">
        <v>185046</v>
      </c>
      <c r="S4199" t="str" cm="1">
        <f t="array" ref="S4199">_xlfn.IFS(
             (R4199&lt;10000),"&lt; 10,000",
    AND(R4199&gt;=10000, R4199&lt;30000),"10,000 - 30,000",
    AND(R4199&gt;=30000, R4199&lt;60000),"30,000 - 60,000",
             (R4199&gt;60000),"&gt; 60,000"
)</f>
        <v>&gt; 60,000</v>
      </c>
    </row>
    <row r="4200" spans="18:19" x14ac:dyDescent="0.2">
      <c r="R4200">
        <v>230431</v>
      </c>
      <c r="S4200" t="str" cm="1">
        <f t="array" ref="S4200">_xlfn.IFS(
             (R4200&lt;10000),"&lt; 10,000",
    AND(R4200&gt;=10000, R4200&lt;30000),"10,000 - 30,000",
    AND(R4200&gt;=30000, R4200&lt;60000),"30,000 - 60,000",
             (R4200&gt;60000),"&gt; 60,000"
)</f>
        <v>&gt; 60,000</v>
      </c>
    </row>
    <row r="4201" spans="18:19" x14ac:dyDescent="0.2">
      <c r="R4201">
        <v>140394</v>
      </c>
      <c r="S4201" t="str" cm="1">
        <f t="array" ref="S4201">_xlfn.IFS(
             (R4201&lt;10000),"&lt; 10,000",
    AND(R4201&gt;=10000, R4201&lt;30000),"10,000 - 30,000",
    AND(R4201&gt;=30000, R4201&lt;60000),"30,000 - 60,000",
             (R4201&gt;60000),"&gt; 60,000"
)</f>
        <v>&gt; 60,000</v>
      </c>
    </row>
    <row r="4202" spans="18:19" x14ac:dyDescent="0.2">
      <c r="R4202">
        <v>107916</v>
      </c>
      <c r="S4202" t="str" cm="1">
        <f t="array" ref="S4202">_xlfn.IFS(
             (R4202&lt;10000),"&lt; 10,000",
    AND(R4202&gt;=10000, R4202&lt;30000),"10,000 - 30,000",
    AND(R4202&gt;=30000, R4202&lt;60000),"30,000 - 60,000",
             (R4202&gt;60000),"&gt; 60,000"
)</f>
        <v>&gt; 60,000</v>
      </c>
    </row>
    <row r="4203" spans="18:19" x14ac:dyDescent="0.2">
      <c r="R4203">
        <v>181383</v>
      </c>
      <c r="S4203" t="str" cm="1">
        <f t="array" ref="S4203">_xlfn.IFS(
             (R4203&lt;10000),"&lt; 10,000",
    AND(R4203&gt;=10000, R4203&lt;30000),"10,000 - 30,000",
    AND(R4203&gt;=30000, R4203&lt;60000),"30,000 - 60,000",
             (R4203&gt;60000),"&gt; 60,000"
)</f>
        <v>&gt; 60,000</v>
      </c>
    </row>
    <row r="4204" spans="18:19" x14ac:dyDescent="0.2">
      <c r="R4204">
        <v>122550</v>
      </c>
      <c r="S4204" t="str" cm="1">
        <f t="array" ref="S4204">_xlfn.IFS(
             (R4204&lt;10000),"&lt; 10,000",
    AND(R4204&gt;=10000, R4204&lt;30000),"10,000 - 30,000",
    AND(R4204&gt;=30000, R4204&lt;60000),"30,000 - 60,000",
             (R4204&gt;60000),"&gt; 60,000"
)</f>
        <v>&gt; 60,000</v>
      </c>
    </row>
    <row r="4205" spans="18:19" x14ac:dyDescent="0.2">
      <c r="R4205">
        <v>244961</v>
      </c>
      <c r="S4205" t="str" cm="1">
        <f t="array" ref="S4205">_xlfn.IFS(
             (R4205&lt;10000),"&lt; 10,000",
    AND(R4205&gt;=10000, R4205&lt;30000),"10,000 - 30,000",
    AND(R4205&gt;=30000, R4205&lt;60000),"30,000 - 60,000",
             (R4205&gt;60000),"&gt; 60,000"
)</f>
        <v>&gt; 60,000</v>
      </c>
    </row>
    <row r="4206" spans="18:19" x14ac:dyDescent="0.2">
      <c r="R4206">
        <v>91179</v>
      </c>
      <c r="S4206" t="str" cm="1">
        <f t="array" ref="S4206">_xlfn.IFS(
             (R4206&lt;10000),"&lt; 10,000",
    AND(R4206&gt;=10000, R4206&lt;30000),"10,000 - 30,000",
    AND(R4206&gt;=30000, R4206&lt;60000),"30,000 - 60,000",
             (R4206&gt;60000),"&gt; 60,000"
)</f>
        <v>&gt; 60,000</v>
      </c>
    </row>
    <row r="4207" spans="18:19" x14ac:dyDescent="0.2">
      <c r="R4207">
        <v>172622</v>
      </c>
      <c r="S4207" t="str" cm="1">
        <f t="array" ref="S4207">_xlfn.IFS(
             (R4207&lt;10000),"&lt; 10,000",
    AND(R4207&gt;=10000, R4207&lt;30000),"10,000 - 30,000",
    AND(R4207&gt;=30000, R4207&lt;60000),"30,000 - 60,000",
             (R4207&gt;60000),"&gt; 60,000"
)</f>
        <v>&gt; 60,000</v>
      </c>
    </row>
    <row r="4208" spans="18:19" x14ac:dyDescent="0.2">
      <c r="R4208">
        <v>31977</v>
      </c>
      <c r="S4208" t="str" cm="1">
        <f t="array" ref="S4208">_xlfn.IFS(
             (R4208&lt;10000),"&lt; 10,000",
    AND(R4208&gt;=10000, R4208&lt;30000),"10,000 - 30,000",
    AND(R4208&gt;=30000, R4208&lt;60000),"30,000 - 60,000",
             (R4208&gt;60000),"&gt; 60,000"
)</f>
        <v>30,000 - 60,000</v>
      </c>
    </row>
    <row r="4209" spans="18:19" x14ac:dyDescent="0.2">
      <c r="R4209">
        <v>96639</v>
      </c>
      <c r="S4209" t="str" cm="1">
        <f t="array" ref="S4209">_xlfn.IFS(
             (R4209&lt;10000),"&lt; 10,000",
    AND(R4209&gt;=10000, R4209&lt;30000),"10,000 - 30,000",
    AND(R4209&gt;=30000, R4209&lt;60000),"30,000 - 60,000",
             (R4209&gt;60000),"&gt; 60,000"
)</f>
        <v>&gt; 60,000</v>
      </c>
    </row>
    <row r="4210" spans="18:19" x14ac:dyDescent="0.2">
      <c r="R4210">
        <v>221773</v>
      </c>
      <c r="S4210" t="str" cm="1">
        <f t="array" ref="S4210">_xlfn.IFS(
             (R4210&lt;10000),"&lt; 10,000",
    AND(R4210&gt;=10000, R4210&lt;30000),"10,000 - 30,000",
    AND(R4210&gt;=30000, R4210&lt;60000),"30,000 - 60,000",
             (R4210&gt;60000),"&gt; 60,000"
)</f>
        <v>&gt; 60,000</v>
      </c>
    </row>
    <row r="4211" spans="18:19" x14ac:dyDescent="0.2">
      <c r="R4211">
        <v>35668</v>
      </c>
      <c r="S4211" t="str" cm="1">
        <f t="array" ref="S4211">_xlfn.IFS(
             (R4211&lt;10000),"&lt; 10,000",
    AND(R4211&gt;=10000, R4211&lt;30000),"10,000 - 30,000",
    AND(R4211&gt;=30000, R4211&lt;60000),"30,000 - 60,000",
             (R4211&gt;60000),"&gt; 60,000"
)</f>
        <v>30,000 - 60,000</v>
      </c>
    </row>
    <row r="4212" spans="18:19" x14ac:dyDescent="0.2">
      <c r="R4212">
        <v>100995</v>
      </c>
      <c r="S4212" t="str" cm="1">
        <f t="array" ref="S4212">_xlfn.IFS(
             (R4212&lt;10000),"&lt; 10,000",
    AND(R4212&gt;=10000, R4212&lt;30000),"10,000 - 30,000",
    AND(R4212&gt;=30000, R4212&lt;60000),"30,000 - 60,000",
             (R4212&gt;60000),"&gt; 60,000"
)</f>
        <v>&gt; 60,000</v>
      </c>
    </row>
    <row r="4213" spans="18:19" x14ac:dyDescent="0.2">
      <c r="R4213">
        <v>252030</v>
      </c>
      <c r="S4213" t="str" cm="1">
        <f t="array" ref="S4213">_xlfn.IFS(
             (R4213&lt;10000),"&lt; 10,000",
    AND(R4213&gt;=10000, R4213&lt;30000),"10,000 - 30,000",
    AND(R4213&gt;=30000, R4213&lt;60000),"30,000 - 60,000",
             (R4213&gt;60000),"&gt; 60,000"
)</f>
        <v>&gt; 60,000</v>
      </c>
    </row>
    <row r="4214" spans="18:19" x14ac:dyDescent="0.2">
      <c r="R4214">
        <v>258609</v>
      </c>
      <c r="S4214" t="str" cm="1">
        <f t="array" ref="S4214">_xlfn.IFS(
             (R4214&lt;10000),"&lt; 10,000",
    AND(R4214&gt;=10000, R4214&lt;30000),"10,000 - 30,000",
    AND(R4214&gt;=30000, R4214&lt;60000),"30,000 - 60,000",
             (R4214&gt;60000),"&gt; 60,000"
)</f>
        <v>&gt; 60,000</v>
      </c>
    </row>
    <row r="4215" spans="18:19" x14ac:dyDescent="0.2">
      <c r="R4215">
        <v>19036</v>
      </c>
      <c r="S4215" t="str" cm="1">
        <f t="array" ref="S4215">_xlfn.IFS(
             (R4215&lt;10000),"&lt; 10,000",
    AND(R4215&gt;=10000, R4215&lt;30000),"10,000 - 30,000",
    AND(R4215&gt;=30000, R4215&lt;60000),"30,000 - 60,000",
             (R4215&gt;60000),"&gt; 60,000"
)</f>
        <v>10,000 - 30,000</v>
      </c>
    </row>
    <row r="4216" spans="18:19" x14ac:dyDescent="0.2">
      <c r="R4216">
        <v>280984</v>
      </c>
      <c r="S4216" t="str" cm="1">
        <f t="array" ref="S4216">_xlfn.IFS(
             (R4216&lt;10000),"&lt; 10,000",
    AND(R4216&gt;=10000, R4216&lt;30000),"10,000 - 30,000",
    AND(R4216&gt;=30000, R4216&lt;60000),"30,000 - 60,000",
             (R4216&gt;60000),"&gt; 60,000"
)</f>
        <v>&gt; 60,000</v>
      </c>
    </row>
    <row r="4217" spans="18:19" x14ac:dyDescent="0.2">
      <c r="R4217">
        <v>70665</v>
      </c>
      <c r="S4217" t="str" cm="1">
        <f t="array" ref="S4217">_xlfn.IFS(
             (R4217&lt;10000),"&lt; 10,000",
    AND(R4217&gt;=10000, R4217&lt;30000),"10,000 - 30,000",
    AND(R4217&gt;=30000, R4217&lt;60000),"30,000 - 60,000",
             (R4217&gt;60000),"&gt; 60,000"
)</f>
        <v>&gt; 60,000</v>
      </c>
    </row>
    <row r="4218" spans="18:19" x14ac:dyDescent="0.2">
      <c r="R4218">
        <v>164256</v>
      </c>
      <c r="S4218" t="str" cm="1">
        <f t="array" ref="S4218">_xlfn.IFS(
             (R4218&lt;10000),"&lt; 10,000",
    AND(R4218&gt;=10000, R4218&lt;30000),"10,000 - 30,000",
    AND(R4218&gt;=30000, R4218&lt;60000),"30,000 - 60,000",
             (R4218&gt;60000),"&gt; 60,000"
)</f>
        <v>&gt; 60,000</v>
      </c>
    </row>
    <row r="4219" spans="18:19" x14ac:dyDescent="0.2">
      <c r="R4219">
        <v>131183</v>
      </c>
      <c r="S4219" t="str" cm="1">
        <f t="array" ref="S4219">_xlfn.IFS(
             (R4219&lt;10000),"&lt; 10,000",
    AND(R4219&gt;=10000, R4219&lt;30000),"10,000 - 30,000",
    AND(R4219&gt;=30000, R4219&lt;60000),"30,000 - 60,000",
             (R4219&gt;60000),"&gt; 60,000"
)</f>
        <v>&gt; 60,000</v>
      </c>
    </row>
    <row r="4220" spans="18:19" x14ac:dyDescent="0.2">
      <c r="R4220">
        <v>171809</v>
      </c>
      <c r="S4220" t="str" cm="1">
        <f t="array" ref="S4220">_xlfn.IFS(
             (R4220&lt;10000),"&lt; 10,000",
    AND(R4220&gt;=10000, R4220&lt;30000),"10,000 - 30,000",
    AND(R4220&gt;=30000, R4220&lt;60000),"30,000 - 60,000",
             (R4220&gt;60000),"&gt; 60,000"
)</f>
        <v>&gt; 60,000</v>
      </c>
    </row>
    <row r="4221" spans="18:19" x14ac:dyDescent="0.2">
      <c r="R4221">
        <v>196407</v>
      </c>
      <c r="S4221" t="str" cm="1">
        <f t="array" ref="S4221">_xlfn.IFS(
             (R4221&lt;10000),"&lt; 10,000",
    AND(R4221&gt;=10000, R4221&lt;30000),"10,000 - 30,000",
    AND(R4221&gt;=30000, R4221&lt;60000),"30,000 - 60,000",
             (R4221&gt;60000),"&gt; 60,000"
)</f>
        <v>&gt; 60,000</v>
      </c>
    </row>
    <row r="4222" spans="18:19" x14ac:dyDescent="0.2">
      <c r="R4222">
        <v>184289</v>
      </c>
      <c r="S4222" t="str" cm="1">
        <f t="array" ref="S4222">_xlfn.IFS(
             (R4222&lt;10000),"&lt; 10,000",
    AND(R4222&gt;=10000, R4222&lt;30000),"10,000 - 30,000",
    AND(R4222&gt;=30000, R4222&lt;60000),"30,000 - 60,000",
             (R4222&gt;60000),"&gt; 60,000"
)</f>
        <v>&gt; 60,000</v>
      </c>
    </row>
    <row r="4223" spans="18:19" x14ac:dyDescent="0.2">
      <c r="R4223">
        <v>232734</v>
      </c>
      <c r="S4223" t="str" cm="1">
        <f t="array" ref="S4223">_xlfn.IFS(
             (R4223&lt;10000),"&lt; 10,000",
    AND(R4223&gt;=10000, R4223&lt;30000),"10,000 - 30,000",
    AND(R4223&gt;=30000, R4223&lt;60000),"30,000 - 60,000",
             (R4223&gt;60000),"&gt; 60,000"
)</f>
        <v>&gt; 60,000</v>
      </c>
    </row>
    <row r="4224" spans="18:19" x14ac:dyDescent="0.2">
      <c r="R4224">
        <v>153306</v>
      </c>
      <c r="S4224" t="str" cm="1">
        <f t="array" ref="S4224">_xlfn.IFS(
             (R4224&lt;10000),"&lt; 10,000",
    AND(R4224&gt;=10000, R4224&lt;30000),"10,000 - 30,000",
    AND(R4224&gt;=30000, R4224&lt;60000),"30,000 - 60,000",
             (R4224&gt;60000),"&gt; 60,000"
)</f>
        <v>&gt; 60,000</v>
      </c>
    </row>
    <row r="4225" spans="18:19" x14ac:dyDescent="0.2">
      <c r="R4225">
        <v>136847</v>
      </c>
      <c r="S4225" t="str" cm="1">
        <f t="array" ref="S4225">_xlfn.IFS(
             (R4225&lt;10000),"&lt; 10,000",
    AND(R4225&gt;=10000, R4225&lt;30000),"10,000 - 30,000",
    AND(R4225&gt;=30000, R4225&lt;60000),"30,000 - 60,000",
             (R4225&gt;60000),"&gt; 60,000"
)</f>
        <v>&gt; 60,000</v>
      </c>
    </row>
    <row r="4226" spans="18:19" x14ac:dyDescent="0.2">
      <c r="R4226">
        <v>192924</v>
      </c>
      <c r="S4226" t="str" cm="1">
        <f t="array" ref="S4226">_xlfn.IFS(
             (R4226&lt;10000),"&lt; 10,000",
    AND(R4226&gt;=10000, R4226&lt;30000),"10,000 - 30,000",
    AND(R4226&gt;=30000, R4226&lt;60000),"30,000 - 60,000",
             (R4226&gt;60000),"&gt; 60,000"
)</f>
        <v>&gt; 60,000</v>
      </c>
    </row>
    <row r="4227" spans="18:19" x14ac:dyDescent="0.2">
      <c r="R4227">
        <v>98938</v>
      </c>
      <c r="S4227" t="str" cm="1">
        <f t="array" ref="S4227">_xlfn.IFS(
             (R4227&lt;10000),"&lt; 10,000",
    AND(R4227&gt;=10000, R4227&lt;30000),"10,000 - 30,000",
    AND(R4227&gt;=30000, R4227&lt;60000),"30,000 - 60,000",
             (R4227&gt;60000),"&gt; 60,000"
)</f>
        <v>&gt; 60,000</v>
      </c>
    </row>
    <row r="4228" spans="18:19" x14ac:dyDescent="0.2">
      <c r="R4228">
        <v>116016</v>
      </c>
      <c r="S4228" t="str" cm="1">
        <f t="array" ref="S4228">_xlfn.IFS(
             (R4228&lt;10000),"&lt; 10,000",
    AND(R4228&gt;=10000, R4228&lt;30000),"10,000 - 30,000",
    AND(R4228&gt;=30000, R4228&lt;60000),"30,000 - 60,000",
             (R4228&gt;60000),"&gt; 60,000"
)</f>
        <v>&gt; 60,000</v>
      </c>
    </row>
    <row r="4229" spans="18:19" x14ac:dyDescent="0.2">
      <c r="R4229">
        <v>16715</v>
      </c>
      <c r="S4229" t="str" cm="1">
        <f t="array" ref="S4229">_xlfn.IFS(
             (R4229&lt;10000),"&lt; 10,000",
    AND(R4229&gt;=10000, R4229&lt;30000),"10,000 - 30,000",
    AND(R4229&gt;=30000, R4229&lt;60000),"30,000 - 60,000",
             (R4229&gt;60000),"&gt; 60,000"
)</f>
        <v>10,000 - 30,000</v>
      </c>
    </row>
    <row r="4230" spans="18:19" x14ac:dyDescent="0.2">
      <c r="R4230">
        <v>228511</v>
      </c>
      <c r="S4230" t="str" cm="1">
        <f t="array" ref="S4230">_xlfn.IFS(
             (R4230&lt;10000),"&lt; 10,000",
    AND(R4230&gt;=10000, R4230&lt;30000),"10,000 - 30,000",
    AND(R4230&gt;=30000, R4230&lt;60000),"30,000 - 60,000",
             (R4230&gt;60000),"&gt; 60,000"
)</f>
        <v>&gt; 60,000</v>
      </c>
    </row>
    <row r="4231" spans="18:19" x14ac:dyDescent="0.2">
      <c r="R4231">
        <v>57014</v>
      </c>
      <c r="S4231" t="str" cm="1">
        <f t="array" ref="S4231">_xlfn.IFS(
             (R4231&lt;10000),"&lt; 10,000",
    AND(R4231&gt;=10000, R4231&lt;30000),"10,000 - 30,000",
    AND(R4231&gt;=30000, R4231&lt;60000),"30,000 - 60,000",
             (R4231&gt;60000),"&gt; 60,000"
)</f>
        <v>30,000 - 60,000</v>
      </c>
    </row>
    <row r="4232" spans="18:19" x14ac:dyDescent="0.2">
      <c r="R4232">
        <v>123998</v>
      </c>
      <c r="S4232" t="str" cm="1">
        <f t="array" ref="S4232">_xlfn.IFS(
             (R4232&lt;10000),"&lt; 10,000",
    AND(R4232&gt;=10000, R4232&lt;30000),"10,000 - 30,000",
    AND(R4232&gt;=30000, R4232&lt;60000),"30,000 - 60,000",
             (R4232&gt;60000),"&gt; 60,000"
)</f>
        <v>&gt; 60,000</v>
      </c>
    </row>
    <row r="4233" spans="18:19" x14ac:dyDescent="0.2">
      <c r="R4233">
        <v>161122</v>
      </c>
      <c r="S4233" t="str" cm="1">
        <f t="array" ref="S4233">_xlfn.IFS(
             (R4233&lt;10000),"&lt; 10,000",
    AND(R4233&gt;=10000, R4233&lt;30000),"10,000 - 30,000",
    AND(R4233&gt;=30000, R4233&lt;60000),"30,000 - 60,000",
             (R4233&gt;60000),"&gt; 60,000"
)</f>
        <v>&gt; 60,000</v>
      </c>
    </row>
    <row r="4234" spans="18:19" x14ac:dyDescent="0.2">
      <c r="R4234">
        <v>88992</v>
      </c>
      <c r="S4234" t="str" cm="1">
        <f t="array" ref="S4234">_xlfn.IFS(
             (R4234&lt;10000),"&lt; 10,000",
    AND(R4234&gt;=10000, R4234&lt;30000),"10,000 - 30,000",
    AND(R4234&gt;=30000, R4234&lt;60000),"30,000 - 60,000",
             (R4234&gt;60000),"&gt; 60,000"
)</f>
        <v>&gt; 60,000</v>
      </c>
    </row>
    <row r="4235" spans="18:19" x14ac:dyDescent="0.2">
      <c r="R4235">
        <v>202069</v>
      </c>
      <c r="S4235" t="str" cm="1">
        <f t="array" ref="S4235">_xlfn.IFS(
             (R4235&lt;10000),"&lt; 10,000",
    AND(R4235&gt;=10000, R4235&lt;30000),"10,000 - 30,000",
    AND(R4235&gt;=30000, R4235&lt;60000),"30,000 - 60,000",
             (R4235&gt;60000),"&gt; 60,000"
)</f>
        <v>&gt; 60,000</v>
      </c>
    </row>
    <row r="4236" spans="18:19" x14ac:dyDescent="0.2">
      <c r="R4236">
        <v>134764</v>
      </c>
      <c r="S4236" t="str" cm="1">
        <f t="array" ref="S4236">_xlfn.IFS(
             (R4236&lt;10000),"&lt; 10,000",
    AND(R4236&gt;=10000, R4236&lt;30000),"10,000 - 30,000",
    AND(R4236&gt;=30000, R4236&lt;60000),"30,000 - 60,000",
             (R4236&gt;60000),"&gt; 60,000"
)</f>
        <v>&gt; 60,000</v>
      </c>
    </row>
    <row r="4237" spans="18:19" x14ac:dyDescent="0.2">
      <c r="R4237">
        <v>25999</v>
      </c>
      <c r="S4237" t="str" cm="1">
        <f t="array" ref="S4237">_xlfn.IFS(
             (R4237&lt;10000),"&lt; 10,000",
    AND(R4237&gt;=10000, R4237&lt;30000),"10,000 - 30,000",
    AND(R4237&gt;=30000, R4237&lt;60000),"30,000 - 60,000",
             (R4237&gt;60000),"&gt; 60,000"
)</f>
        <v>10,000 - 30,000</v>
      </c>
    </row>
    <row r="4238" spans="18:19" x14ac:dyDescent="0.2">
      <c r="R4238">
        <v>82100</v>
      </c>
      <c r="S4238" t="str" cm="1">
        <f t="array" ref="S4238">_xlfn.IFS(
             (R4238&lt;10000),"&lt; 10,000",
    AND(R4238&gt;=10000, R4238&lt;30000),"10,000 - 30,000",
    AND(R4238&gt;=30000, R4238&lt;60000),"30,000 - 60,000",
             (R4238&gt;60000),"&gt; 60,000"
)</f>
        <v>&gt; 60,000</v>
      </c>
    </row>
    <row r="4239" spans="18:19" x14ac:dyDescent="0.2">
      <c r="R4239">
        <v>106426</v>
      </c>
      <c r="S4239" t="str" cm="1">
        <f t="array" ref="S4239">_xlfn.IFS(
             (R4239&lt;10000),"&lt; 10,000",
    AND(R4239&gt;=10000, R4239&lt;30000),"10,000 - 30,000",
    AND(R4239&gt;=30000, R4239&lt;60000),"30,000 - 60,000",
             (R4239&gt;60000),"&gt; 60,000"
)</f>
        <v>&gt; 60,000</v>
      </c>
    </row>
    <row r="4240" spans="18:19" x14ac:dyDescent="0.2">
      <c r="R4240">
        <v>148085</v>
      </c>
      <c r="S4240" t="str" cm="1">
        <f t="array" ref="S4240">_xlfn.IFS(
             (R4240&lt;10000),"&lt; 10,000",
    AND(R4240&gt;=10000, R4240&lt;30000),"10,000 - 30,000",
    AND(R4240&gt;=30000, R4240&lt;60000),"30,000 - 60,000",
             (R4240&gt;60000),"&gt; 60,000"
)</f>
        <v>&gt; 60,000</v>
      </c>
    </row>
    <row r="4241" spans="18:19" x14ac:dyDescent="0.2">
      <c r="R4241">
        <v>155021</v>
      </c>
      <c r="S4241" t="str" cm="1">
        <f t="array" ref="S4241">_xlfn.IFS(
             (R4241&lt;10000),"&lt; 10,000",
    AND(R4241&gt;=10000, R4241&lt;30000),"10,000 - 30,000",
    AND(R4241&gt;=30000, R4241&lt;60000),"30,000 - 60,000",
             (R4241&gt;60000),"&gt; 60,000"
)</f>
        <v>&gt; 60,000</v>
      </c>
    </row>
    <row r="4242" spans="18:19" x14ac:dyDescent="0.2">
      <c r="R4242">
        <v>213836</v>
      </c>
      <c r="S4242" t="str" cm="1">
        <f t="array" ref="S4242">_xlfn.IFS(
             (R4242&lt;10000),"&lt; 10,000",
    AND(R4242&gt;=10000, R4242&lt;30000),"10,000 - 30,000",
    AND(R4242&gt;=30000, R4242&lt;60000),"30,000 - 60,000",
             (R4242&gt;60000),"&gt; 60,000"
)</f>
        <v>&gt; 60,000</v>
      </c>
    </row>
    <row r="4243" spans="18:19" x14ac:dyDescent="0.2">
      <c r="R4243">
        <v>70635</v>
      </c>
      <c r="S4243" t="str" cm="1">
        <f t="array" ref="S4243">_xlfn.IFS(
             (R4243&lt;10000),"&lt; 10,000",
    AND(R4243&gt;=10000, R4243&lt;30000),"10,000 - 30,000",
    AND(R4243&gt;=30000, R4243&lt;60000),"30,000 - 60,000",
             (R4243&gt;60000),"&gt; 60,000"
)</f>
        <v>&gt; 60,000</v>
      </c>
    </row>
    <row r="4244" spans="18:19" x14ac:dyDescent="0.2">
      <c r="R4244">
        <v>74508</v>
      </c>
      <c r="S4244" t="str" cm="1">
        <f t="array" ref="S4244">_xlfn.IFS(
             (R4244&lt;10000),"&lt; 10,000",
    AND(R4244&gt;=10000, R4244&lt;30000),"10,000 - 30,000",
    AND(R4244&gt;=30000, R4244&lt;60000),"30,000 - 60,000",
             (R4244&gt;60000),"&gt; 60,000"
)</f>
        <v>&gt; 60,000</v>
      </c>
    </row>
    <row r="4245" spans="18:19" x14ac:dyDescent="0.2">
      <c r="R4245">
        <v>32541</v>
      </c>
      <c r="S4245" t="str" cm="1">
        <f t="array" ref="S4245">_xlfn.IFS(
             (R4245&lt;10000),"&lt; 10,000",
    AND(R4245&gt;=10000, R4245&lt;30000),"10,000 - 30,000",
    AND(R4245&gt;=30000, R4245&lt;60000),"30,000 - 60,000",
             (R4245&gt;60000),"&gt; 60,000"
)</f>
        <v>30,000 - 60,000</v>
      </c>
    </row>
    <row r="4246" spans="18:19" x14ac:dyDescent="0.2">
      <c r="R4246">
        <v>290736</v>
      </c>
      <c r="S4246" t="str" cm="1">
        <f t="array" ref="S4246">_xlfn.IFS(
             (R4246&lt;10000),"&lt; 10,000",
    AND(R4246&gt;=10000, R4246&lt;30000),"10,000 - 30,000",
    AND(R4246&gt;=30000, R4246&lt;60000),"30,000 - 60,000",
             (R4246&gt;60000),"&gt; 60,000"
)</f>
        <v>&gt; 60,000</v>
      </c>
    </row>
    <row r="4247" spans="18:19" x14ac:dyDescent="0.2">
      <c r="R4247">
        <v>157108</v>
      </c>
      <c r="S4247" t="str" cm="1">
        <f t="array" ref="S4247">_xlfn.IFS(
             (R4247&lt;10000),"&lt; 10,000",
    AND(R4247&gt;=10000, R4247&lt;30000),"10,000 - 30,000",
    AND(R4247&gt;=30000, R4247&lt;60000),"30,000 - 60,000",
             (R4247&gt;60000),"&gt; 60,000"
)</f>
        <v>&gt; 60,000</v>
      </c>
    </row>
    <row r="4248" spans="18:19" x14ac:dyDescent="0.2">
      <c r="R4248">
        <v>115465</v>
      </c>
      <c r="S4248" t="str" cm="1">
        <f t="array" ref="S4248">_xlfn.IFS(
             (R4248&lt;10000),"&lt; 10,000",
    AND(R4248&gt;=10000, R4248&lt;30000),"10,000 - 30,000",
    AND(R4248&gt;=30000, R4248&lt;60000),"30,000 - 60,000",
             (R4248&gt;60000),"&gt; 60,000"
)</f>
        <v>&gt; 60,000</v>
      </c>
    </row>
    <row r="4249" spans="18:19" x14ac:dyDescent="0.2">
      <c r="R4249">
        <v>71027</v>
      </c>
      <c r="S4249" t="str" cm="1">
        <f t="array" ref="S4249">_xlfn.IFS(
             (R4249&lt;10000),"&lt; 10,000",
    AND(R4249&gt;=10000, R4249&lt;30000),"10,000 - 30,000",
    AND(R4249&gt;=30000, R4249&lt;60000),"30,000 - 60,000",
             (R4249&gt;60000),"&gt; 60,000"
)</f>
        <v>&gt; 60,000</v>
      </c>
    </row>
    <row r="4250" spans="18:19" x14ac:dyDescent="0.2">
      <c r="R4250">
        <v>51057</v>
      </c>
      <c r="S4250" t="str" cm="1">
        <f t="array" ref="S4250">_xlfn.IFS(
             (R4250&lt;10000),"&lt; 10,000",
    AND(R4250&gt;=10000, R4250&lt;30000),"10,000 - 30,000",
    AND(R4250&gt;=30000, R4250&lt;60000),"30,000 - 60,000",
             (R4250&gt;60000),"&gt; 60,000"
)</f>
        <v>30,000 - 60,000</v>
      </c>
    </row>
    <row r="4251" spans="18:19" x14ac:dyDescent="0.2">
      <c r="R4251">
        <v>107717</v>
      </c>
      <c r="S4251" t="str" cm="1">
        <f t="array" ref="S4251">_xlfn.IFS(
             (R4251&lt;10000),"&lt; 10,000",
    AND(R4251&gt;=10000, R4251&lt;30000),"10,000 - 30,000",
    AND(R4251&gt;=30000, R4251&lt;60000),"30,000 - 60,000",
             (R4251&gt;60000),"&gt; 60,000"
)</f>
        <v>&gt; 60,000</v>
      </c>
    </row>
    <row r="4252" spans="18:19" x14ac:dyDescent="0.2">
      <c r="R4252">
        <v>73503</v>
      </c>
      <c r="S4252" t="str" cm="1">
        <f t="array" ref="S4252">_xlfn.IFS(
             (R4252&lt;10000),"&lt; 10,000",
    AND(R4252&gt;=10000, R4252&lt;30000),"10,000 - 30,000",
    AND(R4252&gt;=30000, R4252&lt;60000),"30,000 - 60,000",
             (R4252&gt;60000),"&gt; 60,000"
)</f>
        <v>&gt; 60,000</v>
      </c>
    </row>
    <row r="4253" spans="18:19" x14ac:dyDescent="0.2">
      <c r="R4253">
        <v>84518</v>
      </c>
      <c r="S4253" t="str" cm="1">
        <f t="array" ref="S4253">_xlfn.IFS(
             (R4253&lt;10000),"&lt; 10,000",
    AND(R4253&gt;=10000, R4253&lt;30000),"10,000 - 30,000",
    AND(R4253&gt;=30000, R4253&lt;60000),"30,000 - 60,000",
             (R4253&gt;60000),"&gt; 60,000"
)</f>
        <v>&gt; 60,000</v>
      </c>
    </row>
    <row r="4254" spans="18:19" x14ac:dyDescent="0.2">
      <c r="R4254">
        <v>122057</v>
      </c>
      <c r="S4254" t="str" cm="1">
        <f t="array" ref="S4254">_xlfn.IFS(
             (R4254&lt;10000),"&lt; 10,000",
    AND(R4254&gt;=10000, R4254&lt;30000),"10,000 - 30,000",
    AND(R4254&gt;=30000, R4254&lt;60000),"30,000 - 60,000",
             (R4254&gt;60000),"&gt; 60,000"
)</f>
        <v>&gt; 60,000</v>
      </c>
    </row>
    <row r="4255" spans="18:19" x14ac:dyDescent="0.2">
      <c r="R4255">
        <v>16832</v>
      </c>
      <c r="S4255" t="str" cm="1">
        <f t="array" ref="S4255">_xlfn.IFS(
             (R4255&lt;10000),"&lt; 10,000",
    AND(R4255&gt;=10000, R4255&lt;30000),"10,000 - 30,000",
    AND(R4255&gt;=30000, R4255&lt;60000),"30,000 - 60,000",
             (R4255&gt;60000),"&gt; 60,000"
)</f>
        <v>10,000 - 30,000</v>
      </c>
    </row>
    <row r="4256" spans="18:19" x14ac:dyDescent="0.2">
      <c r="R4256">
        <v>105823</v>
      </c>
      <c r="S4256" t="str" cm="1">
        <f t="array" ref="S4256">_xlfn.IFS(
             (R4256&lt;10000),"&lt; 10,000",
    AND(R4256&gt;=10000, R4256&lt;30000),"10,000 - 30,000",
    AND(R4256&gt;=30000, R4256&lt;60000),"30,000 - 60,000",
             (R4256&gt;60000),"&gt; 60,000"
)</f>
        <v>&gt; 60,000</v>
      </c>
    </row>
    <row r="4257" spans="18:19" x14ac:dyDescent="0.2">
      <c r="R4257">
        <v>263998</v>
      </c>
      <c r="S4257" t="str" cm="1">
        <f t="array" ref="S4257">_xlfn.IFS(
             (R4257&lt;10000),"&lt; 10,000",
    AND(R4257&gt;=10000, R4257&lt;30000),"10,000 - 30,000",
    AND(R4257&gt;=30000, R4257&lt;60000),"30,000 - 60,000",
             (R4257&gt;60000),"&gt; 60,000"
)</f>
        <v>&gt; 60,000</v>
      </c>
    </row>
    <row r="4258" spans="18:19" x14ac:dyDescent="0.2">
      <c r="R4258">
        <v>199760</v>
      </c>
      <c r="S4258" t="str" cm="1">
        <f t="array" ref="S4258">_xlfn.IFS(
             (R4258&lt;10000),"&lt; 10,000",
    AND(R4258&gt;=10000, R4258&lt;30000),"10,000 - 30,000",
    AND(R4258&gt;=30000, R4258&lt;60000),"30,000 - 60,000",
             (R4258&gt;60000),"&gt; 60,000"
)</f>
        <v>&gt; 60,000</v>
      </c>
    </row>
    <row r="4259" spans="18:19" x14ac:dyDescent="0.2">
      <c r="R4259">
        <v>88148</v>
      </c>
      <c r="S4259" t="str" cm="1">
        <f t="array" ref="S4259">_xlfn.IFS(
             (R4259&lt;10000),"&lt; 10,000",
    AND(R4259&gt;=10000, R4259&lt;30000),"10,000 - 30,000",
    AND(R4259&gt;=30000, R4259&lt;60000),"30,000 - 60,000",
             (R4259&gt;60000),"&gt; 60,000"
)</f>
        <v>&gt; 60,000</v>
      </c>
    </row>
    <row r="4260" spans="18:19" x14ac:dyDescent="0.2">
      <c r="R4260">
        <v>205270</v>
      </c>
      <c r="S4260" t="str" cm="1">
        <f t="array" ref="S4260">_xlfn.IFS(
             (R4260&lt;10000),"&lt; 10,000",
    AND(R4260&gt;=10000, R4260&lt;30000),"10,000 - 30,000",
    AND(R4260&gt;=30000, R4260&lt;60000),"30,000 - 60,000",
             (R4260&gt;60000),"&gt; 60,000"
)</f>
        <v>&gt; 60,000</v>
      </c>
    </row>
    <row r="4261" spans="18:19" x14ac:dyDescent="0.2">
      <c r="R4261">
        <v>246385</v>
      </c>
      <c r="S4261" t="str" cm="1">
        <f t="array" ref="S4261">_xlfn.IFS(
             (R4261&lt;10000),"&lt; 10,000",
    AND(R4261&gt;=10000, R4261&lt;30000),"10,000 - 30,000",
    AND(R4261&gt;=30000, R4261&lt;60000),"30,000 - 60,000",
             (R4261&gt;60000),"&gt; 60,000"
)</f>
        <v>&gt; 60,000</v>
      </c>
    </row>
    <row r="4262" spans="18:19" x14ac:dyDescent="0.2">
      <c r="R4262">
        <v>124588</v>
      </c>
      <c r="S4262" t="str" cm="1">
        <f t="array" ref="S4262">_xlfn.IFS(
             (R4262&lt;10000),"&lt; 10,000",
    AND(R4262&gt;=10000, R4262&lt;30000),"10,000 - 30,000",
    AND(R4262&gt;=30000, R4262&lt;60000),"30,000 - 60,000",
             (R4262&gt;60000),"&gt; 60,000"
)</f>
        <v>&gt; 60,000</v>
      </c>
    </row>
    <row r="4263" spans="18:19" x14ac:dyDescent="0.2">
      <c r="R4263">
        <v>103517</v>
      </c>
      <c r="S4263" t="str" cm="1">
        <f t="array" ref="S4263">_xlfn.IFS(
             (R4263&lt;10000),"&lt; 10,000",
    AND(R4263&gt;=10000, R4263&lt;30000),"10,000 - 30,000",
    AND(R4263&gt;=30000, R4263&lt;60000),"30,000 - 60,000",
             (R4263&gt;60000),"&gt; 60,000"
)</f>
        <v>&gt; 60,000</v>
      </c>
    </row>
    <row r="4264" spans="18:19" x14ac:dyDescent="0.2">
      <c r="R4264">
        <v>109243</v>
      </c>
      <c r="S4264" t="str" cm="1">
        <f t="array" ref="S4264">_xlfn.IFS(
             (R4264&lt;10000),"&lt; 10,000",
    AND(R4264&gt;=10000, R4264&lt;30000),"10,000 - 30,000",
    AND(R4264&gt;=30000, R4264&lt;60000),"30,000 - 60,000",
             (R4264&gt;60000),"&gt; 60,000"
)</f>
        <v>&gt; 60,000</v>
      </c>
    </row>
    <row r="4265" spans="18:19" x14ac:dyDescent="0.2">
      <c r="R4265">
        <v>29373</v>
      </c>
      <c r="S4265" t="str" cm="1">
        <f t="array" ref="S4265">_xlfn.IFS(
             (R4265&lt;10000),"&lt; 10,000",
    AND(R4265&gt;=10000, R4265&lt;30000),"10,000 - 30,000",
    AND(R4265&gt;=30000, R4265&lt;60000),"30,000 - 60,000",
             (R4265&gt;60000),"&gt; 60,000"
)</f>
        <v>10,000 - 30,000</v>
      </c>
    </row>
    <row r="4266" spans="18:19" x14ac:dyDescent="0.2">
      <c r="R4266">
        <v>165643</v>
      </c>
      <c r="S4266" t="str" cm="1">
        <f t="array" ref="S4266">_xlfn.IFS(
             (R4266&lt;10000),"&lt; 10,000",
    AND(R4266&gt;=10000, R4266&lt;30000),"10,000 - 30,000",
    AND(R4266&gt;=30000, R4266&lt;60000),"30,000 - 60,000",
             (R4266&gt;60000),"&gt; 60,000"
)</f>
        <v>&gt; 60,000</v>
      </c>
    </row>
    <row r="4267" spans="18:19" x14ac:dyDescent="0.2">
      <c r="R4267">
        <v>3901</v>
      </c>
      <c r="S4267" t="str" cm="1">
        <f t="array" ref="S4267">_xlfn.IFS(
             (R4267&lt;10000),"&lt; 10,000",
    AND(R4267&gt;=10000, R4267&lt;30000),"10,000 - 30,000",
    AND(R4267&gt;=30000, R4267&lt;60000),"30,000 - 60,000",
             (R4267&gt;60000),"&gt; 60,000"
)</f>
        <v>&lt; 10,000</v>
      </c>
    </row>
    <row r="4268" spans="18:19" x14ac:dyDescent="0.2">
      <c r="R4268">
        <v>41395</v>
      </c>
      <c r="S4268" t="str" cm="1">
        <f t="array" ref="S4268">_xlfn.IFS(
             (R4268&lt;10000),"&lt; 10,000",
    AND(R4268&gt;=10000, R4268&lt;30000),"10,000 - 30,000",
    AND(R4268&gt;=30000, R4268&lt;60000),"30,000 - 60,000",
             (R4268&gt;60000),"&gt; 60,000"
)</f>
        <v>30,000 - 60,000</v>
      </c>
    </row>
    <row r="4269" spans="18:19" x14ac:dyDescent="0.2">
      <c r="R4269">
        <v>299472</v>
      </c>
      <c r="S4269" t="str" cm="1">
        <f t="array" ref="S4269">_xlfn.IFS(
             (R4269&lt;10000),"&lt; 10,000",
    AND(R4269&gt;=10000, R4269&lt;30000),"10,000 - 30,000",
    AND(R4269&gt;=30000, R4269&lt;60000),"30,000 - 60,000",
             (R4269&gt;60000),"&gt; 60,000"
)</f>
        <v>&gt; 60,000</v>
      </c>
    </row>
    <row r="4270" spans="18:19" x14ac:dyDescent="0.2">
      <c r="R4270">
        <v>299714</v>
      </c>
      <c r="S4270" t="str" cm="1">
        <f t="array" ref="S4270">_xlfn.IFS(
             (R4270&lt;10000),"&lt; 10,000",
    AND(R4270&gt;=10000, R4270&lt;30000),"10,000 - 30,000",
    AND(R4270&gt;=30000, R4270&lt;60000),"30,000 - 60,000",
             (R4270&gt;60000),"&gt; 60,000"
)</f>
        <v>&gt; 60,000</v>
      </c>
    </row>
    <row r="4271" spans="18:19" x14ac:dyDescent="0.2">
      <c r="R4271">
        <v>263647</v>
      </c>
      <c r="S4271" t="str" cm="1">
        <f t="array" ref="S4271">_xlfn.IFS(
             (R4271&lt;10000),"&lt; 10,000",
    AND(R4271&gt;=10000, R4271&lt;30000),"10,000 - 30,000",
    AND(R4271&gt;=30000, R4271&lt;60000),"30,000 - 60,000",
             (R4271&gt;60000),"&gt; 60,000"
)</f>
        <v>&gt; 60,000</v>
      </c>
    </row>
    <row r="4272" spans="18:19" x14ac:dyDescent="0.2">
      <c r="R4272">
        <v>57619</v>
      </c>
      <c r="S4272" t="str" cm="1">
        <f t="array" ref="S4272">_xlfn.IFS(
             (R4272&lt;10000),"&lt; 10,000",
    AND(R4272&gt;=10000, R4272&lt;30000),"10,000 - 30,000",
    AND(R4272&gt;=30000, R4272&lt;60000),"30,000 - 60,000",
             (R4272&gt;60000),"&gt; 60,000"
)</f>
        <v>30,000 - 60,000</v>
      </c>
    </row>
    <row r="4273" spans="18:19" x14ac:dyDescent="0.2">
      <c r="R4273">
        <v>202211</v>
      </c>
      <c r="S4273" t="str" cm="1">
        <f t="array" ref="S4273">_xlfn.IFS(
             (R4273&lt;10000),"&lt; 10,000",
    AND(R4273&gt;=10000, R4273&lt;30000),"10,000 - 30,000",
    AND(R4273&gt;=30000, R4273&lt;60000),"30,000 - 60,000",
             (R4273&gt;60000),"&gt; 60,000"
)</f>
        <v>&gt; 60,000</v>
      </c>
    </row>
    <row r="4274" spans="18:19" x14ac:dyDescent="0.2">
      <c r="R4274">
        <v>149686</v>
      </c>
      <c r="S4274" t="str" cm="1">
        <f t="array" ref="S4274">_xlfn.IFS(
             (R4274&lt;10000),"&lt; 10,000",
    AND(R4274&gt;=10000, R4274&lt;30000),"10,000 - 30,000",
    AND(R4274&gt;=30000, R4274&lt;60000),"30,000 - 60,000",
             (R4274&gt;60000),"&gt; 60,000"
)</f>
        <v>&gt; 60,000</v>
      </c>
    </row>
    <row r="4275" spans="18:19" x14ac:dyDescent="0.2">
      <c r="R4275">
        <v>250958</v>
      </c>
      <c r="S4275" t="str" cm="1">
        <f t="array" ref="S4275">_xlfn.IFS(
             (R4275&lt;10000),"&lt; 10,000",
    AND(R4275&gt;=10000, R4275&lt;30000),"10,000 - 30,000",
    AND(R4275&gt;=30000, R4275&lt;60000),"30,000 - 60,000",
             (R4275&gt;60000),"&gt; 60,000"
)</f>
        <v>&gt; 60,000</v>
      </c>
    </row>
    <row r="4276" spans="18:19" x14ac:dyDescent="0.2">
      <c r="R4276">
        <v>241508</v>
      </c>
      <c r="S4276" t="str" cm="1">
        <f t="array" ref="S4276">_xlfn.IFS(
             (R4276&lt;10000),"&lt; 10,000",
    AND(R4276&gt;=10000, R4276&lt;30000),"10,000 - 30,000",
    AND(R4276&gt;=30000, R4276&lt;60000),"30,000 - 60,000",
             (R4276&gt;60000),"&gt; 60,000"
)</f>
        <v>&gt; 60,000</v>
      </c>
    </row>
    <row r="4277" spans="18:19" x14ac:dyDescent="0.2">
      <c r="R4277">
        <v>209785</v>
      </c>
      <c r="S4277" t="str" cm="1">
        <f t="array" ref="S4277">_xlfn.IFS(
             (R4277&lt;10000),"&lt; 10,000",
    AND(R4277&gt;=10000, R4277&lt;30000),"10,000 - 30,000",
    AND(R4277&gt;=30000, R4277&lt;60000),"30,000 - 60,000",
             (R4277&gt;60000),"&gt; 60,000"
)</f>
        <v>&gt; 60,000</v>
      </c>
    </row>
    <row r="4278" spans="18:19" x14ac:dyDescent="0.2">
      <c r="R4278">
        <v>200176</v>
      </c>
      <c r="S4278" t="str" cm="1">
        <f t="array" ref="S4278">_xlfn.IFS(
             (R4278&lt;10000),"&lt; 10,000",
    AND(R4278&gt;=10000, R4278&lt;30000),"10,000 - 30,000",
    AND(R4278&gt;=30000, R4278&lt;60000),"30,000 - 60,000",
             (R4278&gt;60000),"&gt; 60,000"
)</f>
        <v>&gt; 60,000</v>
      </c>
    </row>
    <row r="4279" spans="18:19" x14ac:dyDescent="0.2">
      <c r="R4279">
        <v>239996</v>
      </c>
      <c r="S4279" t="str" cm="1">
        <f t="array" ref="S4279">_xlfn.IFS(
             (R4279&lt;10000),"&lt; 10,000",
    AND(R4279&gt;=10000, R4279&lt;30000),"10,000 - 30,000",
    AND(R4279&gt;=30000, R4279&lt;60000),"30,000 - 60,000",
             (R4279&gt;60000),"&gt; 60,000"
)</f>
        <v>&gt; 60,000</v>
      </c>
    </row>
    <row r="4280" spans="18:19" x14ac:dyDescent="0.2">
      <c r="R4280">
        <v>127134</v>
      </c>
      <c r="S4280" t="str" cm="1">
        <f t="array" ref="S4280">_xlfn.IFS(
             (R4280&lt;10000),"&lt; 10,000",
    AND(R4280&gt;=10000, R4280&lt;30000),"10,000 - 30,000",
    AND(R4280&gt;=30000, R4280&lt;60000),"30,000 - 60,000",
             (R4280&gt;60000),"&gt; 60,000"
)</f>
        <v>&gt; 60,000</v>
      </c>
    </row>
    <row r="4281" spans="18:19" x14ac:dyDescent="0.2">
      <c r="R4281">
        <v>124497</v>
      </c>
      <c r="S4281" t="str" cm="1">
        <f t="array" ref="S4281">_xlfn.IFS(
             (R4281&lt;10000),"&lt; 10,000",
    AND(R4281&gt;=10000, R4281&lt;30000),"10,000 - 30,000",
    AND(R4281&gt;=30000, R4281&lt;60000),"30,000 - 60,000",
             (R4281&gt;60000),"&gt; 60,000"
)</f>
        <v>&gt; 60,000</v>
      </c>
    </row>
    <row r="4282" spans="18:19" x14ac:dyDescent="0.2">
      <c r="R4282">
        <v>128050</v>
      </c>
      <c r="S4282" t="str" cm="1">
        <f t="array" ref="S4282">_xlfn.IFS(
             (R4282&lt;10000),"&lt; 10,000",
    AND(R4282&gt;=10000, R4282&lt;30000),"10,000 - 30,000",
    AND(R4282&gt;=30000, R4282&lt;60000),"30,000 - 60,000",
             (R4282&gt;60000),"&gt; 60,000"
)</f>
        <v>&gt; 60,000</v>
      </c>
    </row>
    <row r="4283" spans="18:19" x14ac:dyDescent="0.2">
      <c r="R4283">
        <v>13151</v>
      </c>
      <c r="S4283" t="str" cm="1">
        <f t="array" ref="S4283">_xlfn.IFS(
             (R4283&lt;10000),"&lt; 10,000",
    AND(R4283&gt;=10000, R4283&lt;30000),"10,000 - 30,000",
    AND(R4283&gt;=30000, R4283&lt;60000),"30,000 - 60,000",
             (R4283&gt;60000),"&gt; 60,000"
)</f>
        <v>10,000 - 30,000</v>
      </c>
    </row>
    <row r="4284" spans="18:19" x14ac:dyDescent="0.2">
      <c r="R4284">
        <v>152266</v>
      </c>
      <c r="S4284" t="str" cm="1">
        <f t="array" ref="S4284">_xlfn.IFS(
             (R4284&lt;10000),"&lt; 10,000",
    AND(R4284&gt;=10000, R4284&lt;30000),"10,000 - 30,000",
    AND(R4284&gt;=30000, R4284&lt;60000),"30,000 - 60,000",
             (R4284&gt;60000),"&gt; 60,000"
)</f>
        <v>&gt; 60,000</v>
      </c>
    </row>
    <row r="4285" spans="18:19" x14ac:dyDescent="0.2">
      <c r="R4285">
        <v>97749</v>
      </c>
      <c r="S4285" t="str" cm="1">
        <f t="array" ref="S4285">_xlfn.IFS(
             (R4285&lt;10000),"&lt; 10,000",
    AND(R4285&gt;=10000, R4285&lt;30000),"10,000 - 30,000",
    AND(R4285&gt;=30000, R4285&lt;60000),"30,000 - 60,000",
             (R4285&gt;60000),"&gt; 60,000"
)</f>
        <v>&gt; 60,000</v>
      </c>
    </row>
    <row r="4286" spans="18:19" x14ac:dyDescent="0.2">
      <c r="R4286">
        <v>294262</v>
      </c>
      <c r="S4286" t="str" cm="1">
        <f t="array" ref="S4286">_xlfn.IFS(
             (R4286&lt;10000),"&lt; 10,000",
    AND(R4286&gt;=10000, R4286&lt;30000),"10,000 - 30,000",
    AND(R4286&gt;=30000, R4286&lt;60000),"30,000 - 60,000",
             (R4286&gt;60000),"&gt; 60,000"
)</f>
        <v>&gt; 60,000</v>
      </c>
    </row>
    <row r="4287" spans="18:19" x14ac:dyDescent="0.2">
      <c r="R4287">
        <v>119128</v>
      </c>
      <c r="S4287" t="str" cm="1">
        <f t="array" ref="S4287">_xlfn.IFS(
             (R4287&lt;10000),"&lt; 10,000",
    AND(R4287&gt;=10000, R4287&lt;30000),"10,000 - 30,000",
    AND(R4287&gt;=30000, R4287&lt;60000),"30,000 - 60,000",
             (R4287&gt;60000),"&gt; 60,000"
)</f>
        <v>&gt; 60,000</v>
      </c>
    </row>
    <row r="4288" spans="18:19" x14ac:dyDescent="0.2">
      <c r="R4288">
        <v>82545</v>
      </c>
      <c r="S4288" t="str" cm="1">
        <f t="array" ref="S4288">_xlfn.IFS(
             (R4288&lt;10000),"&lt; 10,000",
    AND(R4288&gt;=10000, R4288&lt;30000),"10,000 - 30,000",
    AND(R4288&gt;=30000, R4288&lt;60000),"30,000 - 60,000",
             (R4288&gt;60000),"&gt; 60,000"
)</f>
        <v>&gt; 60,000</v>
      </c>
    </row>
    <row r="4289" spans="18:19" x14ac:dyDescent="0.2">
      <c r="R4289">
        <v>291296</v>
      </c>
      <c r="S4289" t="str" cm="1">
        <f t="array" ref="S4289">_xlfn.IFS(
             (R4289&lt;10000),"&lt; 10,000",
    AND(R4289&gt;=10000, R4289&lt;30000),"10,000 - 30,000",
    AND(R4289&gt;=30000, R4289&lt;60000),"30,000 - 60,000",
             (R4289&gt;60000),"&gt; 60,000"
)</f>
        <v>&gt; 60,000</v>
      </c>
    </row>
    <row r="4290" spans="18:19" x14ac:dyDescent="0.2">
      <c r="R4290">
        <v>226959</v>
      </c>
      <c r="S4290" t="str" cm="1">
        <f t="array" ref="S4290">_xlfn.IFS(
             (R4290&lt;10000),"&lt; 10,000",
    AND(R4290&gt;=10000, R4290&lt;30000),"10,000 - 30,000",
    AND(R4290&gt;=30000, R4290&lt;60000),"30,000 - 60,000",
             (R4290&gt;60000),"&gt; 60,000"
)</f>
        <v>&gt; 60,000</v>
      </c>
    </row>
    <row r="4291" spans="18:19" x14ac:dyDescent="0.2">
      <c r="R4291">
        <v>268070</v>
      </c>
      <c r="S4291" t="str" cm="1">
        <f t="array" ref="S4291">_xlfn.IFS(
             (R4291&lt;10000),"&lt; 10,000",
    AND(R4291&gt;=10000, R4291&lt;30000),"10,000 - 30,000",
    AND(R4291&gt;=30000, R4291&lt;60000),"30,000 - 60,000",
             (R4291&gt;60000),"&gt; 60,000"
)</f>
        <v>&gt; 60,000</v>
      </c>
    </row>
    <row r="4292" spans="18:19" x14ac:dyDescent="0.2">
      <c r="R4292">
        <v>144962</v>
      </c>
      <c r="S4292" t="str" cm="1">
        <f t="array" ref="S4292">_xlfn.IFS(
             (R4292&lt;10000),"&lt; 10,000",
    AND(R4292&gt;=10000, R4292&lt;30000),"10,000 - 30,000",
    AND(R4292&gt;=30000, R4292&lt;60000),"30,000 - 60,000",
             (R4292&gt;60000),"&gt; 60,000"
)</f>
        <v>&gt; 60,000</v>
      </c>
    </row>
    <row r="4293" spans="18:19" x14ac:dyDescent="0.2">
      <c r="R4293">
        <v>267380</v>
      </c>
      <c r="S4293" t="str" cm="1">
        <f t="array" ref="S4293">_xlfn.IFS(
             (R4293&lt;10000),"&lt; 10,000",
    AND(R4293&gt;=10000, R4293&lt;30000),"10,000 - 30,000",
    AND(R4293&gt;=30000, R4293&lt;60000),"30,000 - 60,000",
             (R4293&gt;60000),"&gt; 60,000"
)</f>
        <v>&gt; 60,000</v>
      </c>
    </row>
    <row r="4294" spans="18:19" x14ac:dyDescent="0.2">
      <c r="R4294">
        <v>106887</v>
      </c>
      <c r="S4294" t="str" cm="1">
        <f t="array" ref="S4294">_xlfn.IFS(
             (R4294&lt;10000),"&lt; 10,000",
    AND(R4294&gt;=10000, R4294&lt;30000),"10,000 - 30,000",
    AND(R4294&gt;=30000, R4294&lt;60000),"30,000 - 60,000",
             (R4294&gt;60000),"&gt; 60,000"
)</f>
        <v>&gt; 60,000</v>
      </c>
    </row>
    <row r="4295" spans="18:19" x14ac:dyDescent="0.2">
      <c r="R4295">
        <v>175387</v>
      </c>
      <c r="S4295" t="str" cm="1">
        <f t="array" ref="S4295">_xlfn.IFS(
             (R4295&lt;10000),"&lt; 10,000",
    AND(R4295&gt;=10000, R4295&lt;30000),"10,000 - 30,000",
    AND(R4295&gt;=30000, R4295&lt;60000),"30,000 - 60,000",
             (R4295&gt;60000),"&gt; 60,000"
)</f>
        <v>&gt; 60,000</v>
      </c>
    </row>
    <row r="4296" spans="18:19" x14ac:dyDescent="0.2">
      <c r="R4296">
        <v>268188</v>
      </c>
      <c r="S4296" t="str" cm="1">
        <f t="array" ref="S4296">_xlfn.IFS(
             (R4296&lt;10000),"&lt; 10,000",
    AND(R4296&gt;=10000, R4296&lt;30000),"10,000 - 30,000",
    AND(R4296&gt;=30000, R4296&lt;60000),"30,000 - 60,000",
             (R4296&gt;60000),"&gt; 60,000"
)</f>
        <v>&gt; 60,000</v>
      </c>
    </row>
    <row r="4297" spans="18:19" x14ac:dyDescent="0.2">
      <c r="R4297">
        <v>158475</v>
      </c>
      <c r="S4297" t="str" cm="1">
        <f t="array" ref="S4297">_xlfn.IFS(
             (R4297&lt;10000),"&lt; 10,000",
    AND(R4297&gt;=10000, R4297&lt;30000),"10,000 - 30,000",
    AND(R4297&gt;=30000, R4297&lt;60000),"30,000 - 60,000",
             (R4297&gt;60000),"&gt; 60,000"
)</f>
        <v>&gt; 60,000</v>
      </c>
    </row>
    <row r="4298" spans="18:19" x14ac:dyDescent="0.2">
      <c r="R4298">
        <v>69733</v>
      </c>
      <c r="S4298" t="str" cm="1">
        <f t="array" ref="S4298">_xlfn.IFS(
             (R4298&lt;10000),"&lt; 10,000",
    AND(R4298&gt;=10000, R4298&lt;30000),"10,000 - 30,000",
    AND(R4298&gt;=30000, R4298&lt;60000),"30,000 - 60,000",
             (R4298&gt;60000),"&gt; 60,000"
)</f>
        <v>&gt; 60,000</v>
      </c>
    </row>
    <row r="4299" spans="18:19" x14ac:dyDescent="0.2">
      <c r="R4299">
        <v>116789</v>
      </c>
      <c r="S4299" t="str" cm="1">
        <f t="array" ref="S4299">_xlfn.IFS(
             (R4299&lt;10000),"&lt; 10,000",
    AND(R4299&gt;=10000, R4299&lt;30000),"10,000 - 30,000",
    AND(R4299&gt;=30000, R4299&lt;60000),"30,000 - 60,000",
             (R4299&gt;60000),"&gt; 60,000"
)</f>
        <v>&gt; 60,000</v>
      </c>
    </row>
    <row r="4300" spans="18:19" x14ac:dyDescent="0.2">
      <c r="R4300">
        <v>222656</v>
      </c>
      <c r="S4300" t="str" cm="1">
        <f t="array" ref="S4300">_xlfn.IFS(
             (R4300&lt;10000),"&lt; 10,000",
    AND(R4300&gt;=10000, R4300&lt;30000),"10,000 - 30,000",
    AND(R4300&gt;=30000, R4300&lt;60000),"30,000 - 60,000",
             (R4300&gt;60000),"&gt; 60,000"
)</f>
        <v>&gt; 60,000</v>
      </c>
    </row>
    <row r="4301" spans="18:19" x14ac:dyDescent="0.2">
      <c r="R4301">
        <v>167586</v>
      </c>
      <c r="S4301" t="str" cm="1">
        <f t="array" ref="S4301">_xlfn.IFS(
             (R4301&lt;10000),"&lt; 10,000",
    AND(R4301&gt;=10000, R4301&lt;30000),"10,000 - 30,000",
    AND(R4301&gt;=30000, R4301&lt;60000),"30,000 - 60,000",
             (R4301&gt;60000),"&gt; 60,000"
)</f>
        <v>&gt; 60,000</v>
      </c>
    </row>
    <row r="4302" spans="18:19" x14ac:dyDescent="0.2">
      <c r="R4302">
        <v>191745</v>
      </c>
      <c r="S4302" t="str" cm="1">
        <f t="array" ref="S4302">_xlfn.IFS(
             (R4302&lt;10000),"&lt; 10,000",
    AND(R4302&gt;=10000, R4302&lt;30000),"10,000 - 30,000",
    AND(R4302&gt;=30000, R4302&lt;60000),"30,000 - 60,000",
             (R4302&gt;60000),"&gt; 60,000"
)</f>
        <v>&gt; 60,000</v>
      </c>
    </row>
    <row r="4303" spans="18:19" x14ac:dyDescent="0.2">
      <c r="R4303">
        <v>35376</v>
      </c>
      <c r="S4303" t="str" cm="1">
        <f t="array" ref="S4303">_xlfn.IFS(
             (R4303&lt;10000),"&lt; 10,000",
    AND(R4303&gt;=10000, R4303&lt;30000),"10,000 - 30,000",
    AND(R4303&gt;=30000, R4303&lt;60000),"30,000 - 60,000",
             (R4303&gt;60000),"&gt; 60,000"
)</f>
        <v>30,000 - 60,000</v>
      </c>
    </row>
    <row r="4304" spans="18:19" x14ac:dyDescent="0.2">
      <c r="R4304">
        <v>84397</v>
      </c>
      <c r="S4304" t="str" cm="1">
        <f t="array" ref="S4304">_xlfn.IFS(
             (R4304&lt;10000),"&lt; 10,000",
    AND(R4304&gt;=10000, R4304&lt;30000),"10,000 - 30,000",
    AND(R4304&gt;=30000, R4304&lt;60000),"30,000 - 60,000",
             (R4304&gt;60000),"&gt; 60,000"
)</f>
        <v>&gt; 60,000</v>
      </c>
    </row>
    <row r="4305" spans="18:19" x14ac:dyDescent="0.2">
      <c r="R4305">
        <v>148192</v>
      </c>
      <c r="S4305" t="str" cm="1">
        <f t="array" ref="S4305">_xlfn.IFS(
             (R4305&lt;10000),"&lt; 10,000",
    AND(R4305&gt;=10000, R4305&lt;30000),"10,000 - 30,000",
    AND(R4305&gt;=30000, R4305&lt;60000),"30,000 - 60,000",
             (R4305&gt;60000),"&gt; 60,000"
)</f>
        <v>&gt; 60,000</v>
      </c>
    </row>
    <row r="4306" spans="18:19" x14ac:dyDescent="0.2">
      <c r="R4306">
        <v>71514</v>
      </c>
      <c r="S4306" t="str" cm="1">
        <f t="array" ref="S4306">_xlfn.IFS(
             (R4306&lt;10000),"&lt; 10,000",
    AND(R4306&gt;=10000, R4306&lt;30000),"10,000 - 30,000",
    AND(R4306&gt;=30000, R4306&lt;60000),"30,000 - 60,000",
             (R4306&gt;60000),"&gt; 60,000"
)</f>
        <v>&gt; 60,000</v>
      </c>
    </row>
    <row r="4307" spans="18:19" x14ac:dyDescent="0.2">
      <c r="R4307">
        <v>163875</v>
      </c>
      <c r="S4307" t="str" cm="1">
        <f t="array" ref="S4307">_xlfn.IFS(
             (R4307&lt;10000),"&lt; 10,000",
    AND(R4307&gt;=10000, R4307&lt;30000),"10,000 - 30,000",
    AND(R4307&gt;=30000, R4307&lt;60000),"30,000 - 60,000",
             (R4307&gt;60000),"&gt; 60,000"
)</f>
        <v>&gt; 60,000</v>
      </c>
    </row>
    <row r="4308" spans="18:19" x14ac:dyDescent="0.2">
      <c r="R4308">
        <v>76443</v>
      </c>
      <c r="S4308" t="str" cm="1">
        <f t="array" ref="S4308">_xlfn.IFS(
             (R4308&lt;10000),"&lt; 10,000",
    AND(R4308&gt;=10000, R4308&lt;30000),"10,000 - 30,000",
    AND(R4308&gt;=30000, R4308&lt;60000),"30,000 - 60,000",
             (R4308&gt;60000),"&gt; 60,000"
)</f>
        <v>&gt; 60,000</v>
      </c>
    </row>
    <row r="4309" spans="18:19" x14ac:dyDescent="0.2">
      <c r="R4309">
        <v>163371</v>
      </c>
      <c r="S4309" t="str" cm="1">
        <f t="array" ref="S4309">_xlfn.IFS(
             (R4309&lt;10000),"&lt; 10,000",
    AND(R4309&gt;=10000, R4309&lt;30000),"10,000 - 30,000",
    AND(R4309&gt;=30000, R4309&lt;60000),"30,000 - 60,000",
             (R4309&gt;60000),"&gt; 60,000"
)</f>
        <v>&gt; 60,000</v>
      </c>
    </row>
    <row r="4310" spans="18:19" x14ac:dyDescent="0.2">
      <c r="R4310">
        <v>295928</v>
      </c>
      <c r="S4310" t="str" cm="1">
        <f t="array" ref="S4310">_xlfn.IFS(
             (R4310&lt;10000),"&lt; 10,000",
    AND(R4310&gt;=10000, R4310&lt;30000),"10,000 - 30,000",
    AND(R4310&gt;=30000, R4310&lt;60000),"30,000 - 60,000",
             (R4310&gt;60000),"&gt; 60,000"
)</f>
        <v>&gt; 60,000</v>
      </c>
    </row>
    <row r="4311" spans="18:19" x14ac:dyDescent="0.2">
      <c r="R4311">
        <v>52872</v>
      </c>
      <c r="S4311" t="str" cm="1">
        <f t="array" ref="S4311">_xlfn.IFS(
             (R4311&lt;10000),"&lt; 10,000",
    AND(R4311&gt;=10000, R4311&lt;30000),"10,000 - 30,000",
    AND(R4311&gt;=30000, R4311&lt;60000),"30,000 - 60,000",
             (R4311&gt;60000),"&gt; 60,000"
)</f>
        <v>30,000 - 60,000</v>
      </c>
    </row>
    <row r="4312" spans="18:19" x14ac:dyDescent="0.2">
      <c r="R4312">
        <v>295007</v>
      </c>
      <c r="S4312" t="str" cm="1">
        <f t="array" ref="S4312">_xlfn.IFS(
             (R4312&lt;10000),"&lt; 10,000",
    AND(R4312&gt;=10000, R4312&lt;30000),"10,000 - 30,000",
    AND(R4312&gt;=30000, R4312&lt;60000),"30,000 - 60,000",
             (R4312&gt;60000),"&gt; 60,000"
)</f>
        <v>&gt; 60,000</v>
      </c>
    </row>
    <row r="4313" spans="18:19" x14ac:dyDescent="0.2">
      <c r="R4313">
        <v>180706</v>
      </c>
      <c r="S4313" t="str" cm="1">
        <f t="array" ref="S4313">_xlfn.IFS(
             (R4313&lt;10000),"&lt; 10,000",
    AND(R4313&gt;=10000, R4313&lt;30000),"10,000 - 30,000",
    AND(R4313&gt;=30000, R4313&lt;60000),"30,000 - 60,000",
             (R4313&gt;60000),"&gt; 60,000"
)</f>
        <v>&gt; 60,000</v>
      </c>
    </row>
    <row r="4314" spans="18:19" x14ac:dyDescent="0.2">
      <c r="R4314">
        <v>209392</v>
      </c>
      <c r="S4314" t="str" cm="1">
        <f t="array" ref="S4314">_xlfn.IFS(
             (R4314&lt;10000),"&lt; 10,000",
    AND(R4314&gt;=10000, R4314&lt;30000),"10,000 - 30,000",
    AND(R4314&gt;=30000, R4314&lt;60000),"30,000 - 60,000",
             (R4314&gt;60000),"&gt; 60,000"
)</f>
        <v>&gt; 60,000</v>
      </c>
    </row>
    <row r="4315" spans="18:19" x14ac:dyDescent="0.2">
      <c r="R4315">
        <v>278024</v>
      </c>
      <c r="S4315" t="str" cm="1">
        <f t="array" ref="S4315">_xlfn.IFS(
             (R4315&lt;10000),"&lt; 10,000",
    AND(R4315&gt;=10000, R4315&lt;30000),"10,000 - 30,000",
    AND(R4315&gt;=30000, R4315&lt;60000),"30,000 - 60,000",
             (R4315&gt;60000),"&gt; 60,000"
)</f>
        <v>&gt; 60,000</v>
      </c>
    </row>
    <row r="4316" spans="18:19" x14ac:dyDescent="0.2">
      <c r="R4316">
        <v>78673</v>
      </c>
      <c r="S4316" t="str" cm="1">
        <f t="array" ref="S4316">_xlfn.IFS(
             (R4316&lt;10000),"&lt; 10,000",
    AND(R4316&gt;=10000, R4316&lt;30000),"10,000 - 30,000",
    AND(R4316&gt;=30000, R4316&lt;60000),"30,000 - 60,000",
             (R4316&gt;60000),"&gt; 60,000"
)</f>
        <v>&gt; 60,000</v>
      </c>
    </row>
    <row r="4317" spans="18:19" x14ac:dyDescent="0.2">
      <c r="R4317">
        <v>12689</v>
      </c>
      <c r="S4317" t="str" cm="1">
        <f t="array" ref="S4317">_xlfn.IFS(
             (R4317&lt;10000),"&lt; 10,000",
    AND(R4317&gt;=10000, R4317&lt;30000),"10,000 - 30,000",
    AND(R4317&gt;=30000, R4317&lt;60000),"30,000 - 60,000",
             (R4317&gt;60000),"&gt; 60,000"
)</f>
        <v>10,000 - 30,000</v>
      </c>
    </row>
    <row r="4318" spans="18:19" x14ac:dyDescent="0.2">
      <c r="R4318">
        <v>89062</v>
      </c>
      <c r="S4318" t="str" cm="1">
        <f t="array" ref="S4318">_xlfn.IFS(
             (R4318&lt;10000),"&lt; 10,000",
    AND(R4318&gt;=10000, R4318&lt;30000),"10,000 - 30,000",
    AND(R4318&gt;=30000, R4318&lt;60000),"30,000 - 60,000",
             (R4318&gt;60000),"&gt; 60,000"
)</f>
        <v>&gt; 60,000</v>
      </c>
    </row>
    <row r="4319" spans="18:19" x14ac:dyDescent="0.2">
      <c r="R4319">
        <v>250736</v>
      </c>
      <c r="S4319" t="str" cm="1">
        <f t="array" ref="S4319">_xlfn.IFS(
             (R4319&lt;10000),"&lt; 10,000",
    AND(R4319&gt;=10000, R4319&lt;30000),"10,000 - 30,000",
    AND(R4319&gt;=30000, R4319&lt;60000),"30,000 - 60,000",
             (R4319&gt;60000),"&gt; 60,000"
)</f>
        <v>&gt; 60,000</v>
      </c>
    </row>
    <row r="4320" spans="18:19" x14ac:dyDescent="0.2">
      <c r="R4320">
        <v>113280</v>
      </c>
      <c r="S4320" t="str" cm="1">
        <f t="array" ref="S4320">_xlfn.IFS(
             (R4320&lt;10000),"&lt; 10,000",
    AND(R4320&gt;=10000, R4320&lt;30000),"10,000 - 30,000",
    AND(R4320&gt;=30000, R4320&lt;60000),"30,000 - 60,000",
             (R4320&gt;60000),"&gt; 60,000"
)</f>
        <v>&gt; 60,000</v>
      </c>
    </row>
    <row r="4321" spans="18:19" x14ac:dyDescent="0.2">
      <c r="R4321">
        <v>297664</v>
      </c>
      <c r="S4321" t="str" cm="1">
        <f t="array" ref="S4321">_xlfn.IFS(
             (R4321&lt;10000),"&lt; 10,000",
    AND(R4321&gt;=10000, R4321&lt;30000),"10,000 - 30,000",
    AND(R4321&gt;=30000, R4321&lt;60000),"30,000 - 60,000",
             (R4321&gt;60000),"&gt; 60,000"
)</f>
        <v>&gt; 60,000</v>
      </c>
    </row>
    <row r="4322" spans="18:19" x14ac:dyDescent="0.2">
      <c r="R4322">
        <v>42016</v>
      </c>
      <c r="S4322" t="str" cm="1">
        <f t="array" ref="S4322">_xlfn.IFS(
             (R4322&lt;10000),"&lt; 10,000",
    AND(R4322&gt;=10000, R4322&lt;30000),"10,000 - 30,000",
    AND(R4322&gt;=30000, R4322&lt;60000),"30,000 - 60,000",
             (R4322&gt;60000),"&gt; 60,000"
)</f>
        <v>30,000 - 60,000</v>
      </c>
    </row>
    <row r="4323" spans="18:19" x14ac:dyDescent="0.2">
      <c r="R4323">
        <v>34216</v>
      </c>
      <c r="S4323" t="str" cm="1">
        <f t="array" ref="S4323">_xlfn.IFS(
             (R4323&lt;10000),"&lt; 10,000",
    AND(R4323&gt;=10000, R4323&lt;30000),"10,000 - 30,000",
    AND(R4323&gt;=30000, R4323&lt;60000),"30,000 - 60,000",
             (R4323&gt;60000),"&gt; 60,000"
)</f>
        <v>30,000 - 60,000</v>
      </c>
    </row>
    <row r="4324" spans="18:19" x14ac:dyDescent="0.2">
      <c r="R4324">
        <v>141658</v>
      </c>
      <c r="S4324" t="str" cm="1">
        <f t="array" ref="S4324">_xlfn.IFS(
             (R4324&lt;10000),"&lt; 10,000",
    AND(R4324&gt;=10000, R4324&lt;30000),"10,000 - 30,000",
    AND(R4324&gt;=30000, R4324&lt;60000),"30,000 - 60,000",
             (R4324&gt;60000),"&gt; 60,000"
)</f>
        <v>&gt; 60,000</v>
      </c>
    </row>
    <row r="4325" spans="18:19" x14ac:dyDescent="0.2">
      <c r="R4325">
        <v>293890</v>
      </c>
      <c r="S4325" t="str" cm="1">
        <f t="array" ref="S4325">_xlfn.IFS(
             (R4325&lt;10000),"&lt; 10,000",
    AND(R4325&gt;=10000, R4325&lt;30000),"10,000 - 30,000",
    AND(R4325&gt;=30000, R4325&lt;60000),"30,000 - 60,000",
             (R4325&gt;60000),"&gt; 60,000"
)</f>
        <v>&gt; 60,000</v>
      </c>
    </row>
    <row r="4326" spans="18:19" x14ac:dyDescent="0.2">
      <c r="R4326">
        <v>83044</v>
      </c>
      <c r="S4326" t="str" cm="1">
        <f t="array" ref="S4326">_xlfn.IFS(
             (R4326&lt;10000),"&lt; 10,000",
    AND(R4326&gt;=10000, R4326&lt;30000),"10,000 - 30,000",
    AND(R4326&gt;=30000, R4326&lt;60000),"30,000 - 60,000",
             (R4326&gt;60000),"&gt; 60,000"
)</f>
        <v>&gt; 60,000</v>
      </c>
    </row>
    <row r="4327" spans="18:19" x14ac:dyDescent="0.2">
      <c r="R4327">
        <v>36862</v>
      </c>
      <c r="S4327" t="str" cm="1">
        <f t="array" ref="S4327">_xlfn.IFS(
             (R4327&lt;10000),"&lt; 10,000",
    AND(R4327&gt;=10000, R4327&lt;30000),"10,000 - 30,000",
    AND(R4327&gt;=30000, R4327&lt;60000),"30,000 - 60,000",
             (R4327&gt;60000),"&gt; 60,000"
)</f>
        <v>30,000 - 60,000</v>
      </c>
    </row>
    <row r="4328" spans="18:19" x14ac:dyDescent="0.2">
      <c r="R4328">
        <v>98768</v>
      </c>
      <c r="S4328" t="str" cm="1">
        <f t="array" ref="S4328">_xlfn.IFS(
             (R4328&lt;10000),"&lt; 10,000",
    AND(R4328&gt;=10000, R4328&lt;30000),"10,000 - 30,000",
    AND(R4328&gt;=30000, R4328&lt;60000),"30,000 - 60,000",
             (R4328&gt;60000),"&gt; 60,000"
)</f>
        <v>&gt; 60,000</v>
      </c>
    </row>
    <row r="4329" spans="18:19" x14ac:dyDescent="0.2">
      <c r="R4329">
        <v>136629</v>
      </c>
      <c r="S4329" t="str" cm="1">
        <f t="array" ref="S4329">_xlfn.IFS(
             (R4329&lt;10000),"&lt; 10,000",
    AND(R4329&gt;=10000, R4329&lt;30000),"10,000 - 30,000",
    AND(R4329&gt;=30000, R4329&lt;60000),"30,000 - 60,000",
             (R4329&gt;60000),"&gt; 60,000"
)</f>
        <v>&gt; 60,000</v>
      </c>
    </row>
    <row r="4330" spans="18:19" x14ac:dyDescent="0.2">
      <c r="R4330">
        <v>8170</v>
      </c>
      <c r="S4330" t="str" cm="1">
        <f t="array" ref="S4330">_xlfn.IFS(
             (R4330&lt;10000),"&lt; 10,000",
    AND(R4330&gt;=10000, R4330&lt;30000),"10,000 - 30,000",
    AND(R4330&gt;=30000, R4330&lt;60000),"30,000 - 60,000",
             (R4330&gt;60000),"&gt; 60,000"
)</f>
        <v>&lt; 10,000</v>
      </c>
    </row>
    <row r="4331" spans="18:19" x14ac:dyDescent="0.2">
      <c r="R4331">
        <v>73990</v>
      </c>
      <c r="S4331" t="str" cm="1">
        <f t="array" ref="S4331">_xlfn.IFS(
             (R4331&lt;10000),"&lt; 10,000",
    AND(R4331&gt;=10000, R4331&lt;30000),"10,000 - 30,000",
    AND(R4331&gt;=30000, R4331&lt;60000),"30,000 - 60,000",
             (R4331&gt;60000),"&gt; 60,000"
)</f>
        <v>&gt; 60,000</v>
      </c>
    </row>
    <row r="4332" spans="18:19" x14ac:dyDescent="0.2">
      <c r="R4332">
        <v>223950</v>
      </c>
      <c r="S4332" t="str" cm="1">
        <f t="array" ref="S4332">_xlfn.IFS(
             (R4332&lt;10000),"&lt; 10,000",
    AND(R4332&gt;=10000, R4332&lt;30000),"10,000 - 30,000",
    AND(R4332&gt;=30000, R4332&lt;60000),"30,000 - 60,000",
             (R4332&gt;60000),"&gt; 60,000"
)</f>
        <v>&gt; 60,000</v>
      </c>
    </row>
    <row r="4333" spans="18:19" x14ac:dyDescent="0.2">
      <c r="R4333">
        <v>116026</v>
      </c>
      <c r="S4333" t="str" cm="1">
        <f t="array" ref="S4333">_xlfn.IFS(
             (R4333&lt;10000),"&lt; 10,000",
    AND(R4333&gt;=10000, R4333&lt;30000),"10,000 - 30,000",
    AND(R4333&gt;=30000, R4333&lt;60000),"30,000 - 60,000",
             (R4333&gt;60000),"&gt; 60,000"
)</f>
        <v>&gt; 60,000</v>
      </c>
    </row>
    <row r="4334" spans="18:19" x14ac:dyDescent="0.2">
      <c r="R4334">
        <v>232527</v>
      </c>
      <c r="S4334" t="str" cm="1">
        <f t="array" ref="S4334">_xlfn.IFS(
             (R4334&lt;10000),"&lt; 10,000",
    AND(R4334&gt;=10000, R4334&lt;30000),"10,000 - 30,000",
    AND(R4334&gt;=30000, R4334&lt;60000),"30,000 - 60,000",
             (R4334&gt;60000),"&gt; 60,000"
)</f>
        <v>&gt; 60,000</v>
      </c>
    </row>
    <row r="4335" spans="18:19" x14ac:dyDescent="0.2">
      <c r="R4335">
        <v>40935</v>
      </c>
      <c r="S4335" t="str" cm="1">
        <f t="array" ref="S4335">_xlfn.IFS(
             (R4335&lt;10000),"&lt; 10,000",
    AND(R4335&gt;=10000, R4335&lt;30000),"10,000 - 30,000",
    AND(R4335&gt;=30000, R4335&lt;60000),"30,000 - 60,000",
             (R4335&gt;60000),"&gt; 60,000"
)</f>
        <v>30,000 - 60,000</v>
      </c>
    </row>
    <row r="4336" spans="18:19" x14ac:dyDescent="0.2">
      <c r="R4336">
        <v>52859</v>
      </c>
      <c r="S4336" t="str" cm="1">
        <f t="array" ref="S4336">_xlfn.IFS(
             (R4336&lt;10000),"&lt; 10,000",
    AND(R4336&gt;=10000, R4336&lt;30000),"10,000 - 30,000",
    AND(R4336&gt;=30000, R4336&lt;60000),"30,000 - 60,000",
             (R4336&gt;60000),"&gt; 60,000"
)</f>
        <v>30,000 - 60,000</v>
      </c>
    </row>
    <row r="4337" spans="18:19" x14ac:dyDescent="0.2">
      <c r="R4337">
        <v>193684</v>
      </c>
      <c r="S4337" t="str" cm="1">
        <f t="array" ref="S4337">_xlfn.IFS(
             (R4337&lt;10000),"&lt; 10,000",
    AND(R4337&gt;=10000, R4337&lt;30000),"10,000 - 30,000",
    AND(R4337&gt;=30000, R4337&lt;60000),"30,000 - 60,000",
             (R4337&gt;60000),"&gt; 60,000"
)</f>
        <v>&gt; 60,000</v>
      </c>
    </row>
    <row r="4338" spans="18:19" x14ac:dyDescent="0.2">
      <c r="R4338">
        <v>151379</v>
      </c>
      <c r="S4338" t="str" cm="1">
        <f t="array" ref="S4338">_xlfn.IFS(
             (R4338&lt;10000),"&lt; 10,000",
    AND(R4338&gt;=10000, R4338&lt;30000),"10,000 - 30,000",
    AND(R4338&gt;=30000, R4338&lt;60000),"30,000 - 60,000",
             (R4338&gt;60000),"&gt; 60,000"
)</f>
        <v>&gt; 60,000</v>
      </c>
    </row>
    <row r="4339" spans="18:19" x14ac:dyDescent="0.2">
      <c r="R4339">
        <v>230436</v>
      </c>
      <c r="S4339" t="str" cm="1">
        <f t="array" ref="S4339">_xlfn.IFS(
             (R4339&lt;10000),"&lt; 10,000",
    AND(R4339&gt;=10000, R4339&lt;30000),"10,000 - 30,000",
    AND(R4339&gt;=30000, R4339&lt;60000),"30,000 - 60,000",
             (R4339&gt;60000),"&gt; 60,000"
)</f>
        <v>&gt; 60,000</v>
      </c>
    </row>
    <row r="4340" spans="18:19" x14ac:dyDescent="0.2">
      <c r="R4340">
        <v>166390</v>
      </c>
      <c r="S4340" t="str" cm="1">
        <f t="array" ref="S4340">_xlfn.IFS(
             (R4340&lt;10000),"&lt; 10,000",
    AND(R4340&gt;=10000, R4340&lt;30000),"10,000 - 30,000",
    AND(R4340&gt;=30000, R4340&lt;60000),"30,000 - 60,000",
             (R4340&gt;60000),"&gt; 60,000"
)</f>
        <v>&gt; 60,000</v>
      </c>
    </row>
    <row r="4341" spans="18:19" x14ac:dyDescent="0.2">
      <c r="R4341">
        <v>169196</v>
      </c>
      <c r="S4341" t="str" cm="1">
        <f t="array" ref="S4341">_xlfn.IFS(
             (R4341&lt;10000),"&lt; 10,000",
    AND(R4341&gt;=10000, R4341&lt;30000),"10,000 - 30,000",
    AND(R4341&gt;=30000, R4341&lt;60000),"30,000 - 60,000",
             (R4341&gt;60000),"&gt; 60,000"
)</f>
        <v>&gt; 60,000</v>
      </c>
    </row>
    <row r="4342" spans="18:19" x14ac:dyDescent="0.2">
      <c r="R4342">
        <v>42238</v>
      </c>
      <c r="S4342" t="str" cm="1">
        <f t="array" ref="S4342">_xlfn.IFS(
             (R4342&lt;10000),"&lt; 10,000",
    AND(R4342&gt;=10000, R4342&lt;30000),"10,000 - 30,000",
    AND(R4342&gt;=30000, R4342&lt;60000),"30,000 - 60,000",
             (R4342&gt;60000),"&gt; 60,000"
)</f>
        <v>30,000 - 60,000</v>
      </c>
    </row>
    <row r="4343" spans="18:19" x14ac:dyDescent="0.2">
      <c r="R4343">
        <v>173099</v>
      </c>
      <c r="S4343" t="str" cm="1">
        <f t="array" ref="S4343">_xlfn.IFS(
             (R4343&lt;10000),"&lt; 10,000",
    AND(R4343&gt;=10000, R4343&lt;30000),"10,000 - 30,000",
    AND(R4343&gt;=30000, R4343&lt;60000),"30,000 - 60,000",
             (R4343&gt;60000),"&gt; 60,000"
)</f>
        <v>&gt; 60,000</v>
      </c>
    </row>
    <row r="4344" spans="18:19" x14ac:dyDescent="0.2">
      <c r="R4344">
        <v>273260</v>
      </c>
      <c r="S4344" t="str" cm="1">
        <f t="array" ref="S4344">_xlfn.IFS(
             (R4344&lt;10000),"&lt; 10,000",
    AND(R4344&gt;=10000, R4344&lt;30000),"10,000 - 30,000",
    AND(R4344&gt;=30000, R4344&lt;60000),"30,000 - 60,000",
             (R4344&gt;60000),"&gt; 60,000"
)</f>
        <v>&gt; 60,000</v>
      </c>
    </row>
    <row r="4345" spans="18:19" x14ac:dyDescent="0.2">
      <c r="R4345">
        <v>67606</v>
      </c>
      <c r="S4345" t="str" cm="1">
        <f t="array" ref="S4345">_xlfn.IFS(
             (R4345&lt;10000),"&lt; 10,000",
    AND(R4345&gt;=10000, R4345&lt;30000),"10,000 - 30,000",
    AND(R4345&gt;=30000, R4345&lt;60000),"30,000 - 60,000",
             (R4345&gt;60000),"&gt; 60,000"
)</f>
        <v>&gt; 60,000</v>
      </c>
    </row>
    <row r="4346" spans="18:19" x14ac:dyDescent="0.2">
      <c r="R4346">
        <v>84377</v>
      </c>
      <c r="S4346" t="str" cm="1">
        <f t="array" ref="S4346">_xlfn.IFS(
             (R4346&lt;10000),"&lt; 10,000",
    AND(R4346&gt;=10000, R4346&lt;30000),"10,000 - 30,000",
    AND(R4346&gt;=30000, R4346&lt;60000),"30,000 - 60,000",
             (R4346&gt;60000),"&gt; 60,000"
)</f>
        <v>&gt; 60,000</v>
      </c>
    </row>
    <row r="4347" spans="18:19" x14ac:dyDescent="0.2">
      <c r="R4347">
        <v>233350</v>
      </c>
      <c r="S4347" t="str" cm="1">
        <f t="array" ref="S4347">_xlfn.IFS(
             (R4347&lt;10000),"&lt; 10,000",
    AND(R4347&gt;=10000, R4347&lt;30000),"10,000 - 30,000",
    AND(R4347&gt;=30000, R4347&lt;60000),"30,000 - 60,000",
             (R4347&gt;60000),"&gt; 60,000"
)</f>
        <v>&gt; 60,000</v>
      </c>
    </row>
    <row r="4348" spans="18:19" x14ac:dyDescent="0.2">
      <c r="R4348">
        <v>203100</v>
      </c>
      <c r="S4348" t="str" cm="1">
        <f t="array" ref="S4348">_xlfn.IFS(
             (R4348&lt;10000),"&lt; 10,000",
    AND(R4348&gt;=10000, R4348&lt;30000),"10,000 - 30,000",
    AND(R4348&gt;=30000, R4348&lt;60000),"30,000 - 60,000",
             (R4348&gt;60000),"&gt; 60,000"
)</f>
        <v>&gt; 60,000</v>
      </c>
    </row>
    <row r="4349" spans="18:19" x14ac:dyDescent="0.2">
      <c r="R4349">
        <v>226315</v>
      </c>
      <c r="S4349" t="str" cm="1">
        <f t="array" ref="S4349">_xlfn.IFS(
             (R4349&lt;10000),"&lt; 10,000",
    AND(R4349&gt;=10000, R4349&lt;30000),"10,000 - 30,000",
    AND(R4349&gt;=30000, R4349&lt;60000),"30,000 - 60,000",
             (R4349&gt;60000),"&gt; 60,000"
)</f>
        <v>&gt; 60,000</v>
      </c>
    </row>
    <row r="4350" spans="18:19" x14ac:dyDescent="0.2">
      <c r="R4350">
        <v>32143</v>
      </c>
      <c r="S4350" t="str" cm="1">
        <f t="array" ref="S4350">_xlfn.IFS(
             (R4350&lt;10000),"&lt; 10,000",
    AND(R4350&gt;=10000, R4350&lt;30000),"10,000 - 30,000",
    AND(R4350&gt;=30000, R4350&lt;60000),"30,000 - 60,000",
             (R4350&gt;60000),"&gt; 60,000"
)</f>
        <v>30,000 - 60,000</v>
      </c>
    </row>
    <row r="4351" spans="18:19" x14ac:dyDescent="0.2">
      <c r="R4351">
        <v>78604</v>
      </c>
      <c r="S4351" t="str" cm="1">
        <f t="array" ref="S4351">_xlfn.IFS(
             (R4351&lt;10000),"&lt; 10,000",
    AND(R4351&gt;=10000, R4351&lt;30000),"10,000 - 30,000",
    AND(R4351&gt;=30000, R4351&lt;60000),"30,000 - 60,000",
             (R4351&gt;60000),"&gt; 60,000"
)</f>
        <v>&gt; 60,000</v>
      </c>
    </row>
    <row r="4352" spans="18:19" x14ac:dyDescent="0.2">
      <c r="R4352">
        <v>42613</v>
      </c>
      <c r="S4352" t="str" cm="1">
        <f t="array" ref="S4352">_xlfn.IFS(
             (R4352&lt;10000),"&lt; 10,000",
    AND(R4352&gt;=10000, R4352&lt;30000),"10,000 - 30,000",
    AND(R4352&gt;=30000, R4352&lt;60000),"30,000 - 60,000",
             (R4352&gt;60000),"&gt; 60,000"
)</f>
        <v>30,000 - 60,000</v>
      </c>
    </row>
    <row r="4353" spans="18:19" x14ac:dyDescent="0.2">
      <c r="R4353">
        <v>216830</v>
      </c>
      <c r="S4353" t="str" cm="1">
        <f t="array" ref="S4353">_xlfn.IFS(
             (R4353&lt;10000),"&lt; 10,000",
    AND(R4353&gt;=10000, R4353&lt;30000),"10,000 - 30,000",
    AND(R4353&gt;=30000, R4353&lt;60000),"30,000 - 60,000",
             (R4353&gt;60000),"&gt; 60,000"
)</f>
        <v>&gt; 60,000</v>
      </c>
    </row>
    <row r="4354" spans="18:19" x14ac:dyDescent="0.2">
      <c r="R4354">
        <v>43400</v>
      </c>
      <c r="S4354" t="str" cm="1">
        <f t="array" ref="S4354">_xlfn.IFS(
             (R4354&lt;10000),"&lt; 10,000",
    AND(R4354&gt;=10000, R4354&lt;30000),"10,000 - 30,000",
    AND(R4354&gt;=30000, R4354&lt;60000),"30,000 - 60,000",
             (R4354&gt;60000),"&gt; 60,000"
)</f>
        <v>30,000 - 60,000</v>
      </c>
    </row>
    <row r="4355" spans="18:19" x14ac:dyDescent="0.2">
      <c r="R4355">
        <v>207519</v>
      </c>
      <c r="S4355" t="str" cm="1">
        <f t="array" ref="S4355">_xlfn.IFS(
             (R4355&lt;10000),"&lt; 10,000",
    AND(R4355&gt;=10000, R4355&lt;30000),"10,000 - 30,000",
    AND(R4355&gt;=30000, R4355&lt;60000),"30,000 - 60,000",
             (R4355&gt;60000),"&gt; 60,000"
)</f>
        <v>&gt; 60,000</v>
      </c>
    </row>
    <row r="4356" spans="18:19" x14ac:dyDescent="0.2">
      <c r="R4356">
        <v>266065</v>
      </c>
      <c r="S4356" t="str" cm="1">
        <f t="array" ref="S4356">_xlfn.IFS(
             (R4356&lt;10000),"&lt; 10,000",
    AND(R4356&gt;=10000, R4356&lt;30000),"10,000 - 30,000",
    AND(R4356&gt;=30000, R4356&lt;60000),"30,000 - 60,000",
             (R4356&gt;60000),"&gt; 60,000"
)</f>
        <v>&gt; 60,000</v>
      </c>
    </row>
    <row r="4357" spans="18:19" x14ac:dyDescent="0.2">
      <c r="R4357">
        <v>173260</v>
      </c>
      <c r="S4357" t="str" cm="1">
        <f t="array" ref="S4357">_xlfn.IFS(
             (R4357&lt;10000),"&lt; 10,000",
    AND(R4357&gt;=10000, R4357&lt;30000),"10,000 - 30,000",
    AND(R4357&gt;=30000, R4357&lt;60000),"30,000 - 60,000",
             (R4357&gt;60000),"&gt; 60,000"
)</f>
        <v>&gt; 60,000</v>
      </c>
    </row>
    <row r="4358" spans="18:19" x14ac:dyDescent="0.2">
      <c r="R4358">
        <v>46455</v>
      </c>
      <c r="S4358" t="str" cm="1">
        <f t="array" ref="S4358">_xlfn.IFS(
             (R4358&lt;10000),"&lt; 10,000",
    AND(R4358&gt;=10000, R4358&lt;30000),"10,000 - 30,000",
    AND(R4358&gt;=30000, R4358&lt;60000),"30,000 - 60,000",
             (R4358&gt;60000),"&gt; 60,000"
)</f>
        <v>30,000 - 60,000</v>
      </c>
    </row>
    <row r="4359" spans="18:19" x14ac:dyDescent="0.2">
      <c r="R4359">
        <v>61692</v>
      </c>
      <c r="S4359" t="str" cm="1">
        <f t="array" ref="S4359">_xlfn.IFS(
             (R4359&lt;10000),"&lt; 10,000",
    AND(R4359&gt;=10000, R4359&lt;30000),"10,000 - 30,000",
    AND(R4359&gt;=30000, R4359&lt;60000),"30,000 - 60,000",
             (R4359&gt;60000),"&gt; 60,000"
)</f>
        <v>&gt; 60,000</v>
      </c>
    </row>
    <row r="4360" spans="18:19" x14ac:dyDescent="0.2">
      <c r="R4360">
        <v>88654</v>
      </c>
      <c r="S4360" t="str" cm="1">
        <f t="array" ref="S4360">_xlfn.IFS(
             (R4360&lt;10000),"&lt; 10,000",
    AND(R4360&gt;=10000, R4360&lt;30000),"10,000 - 30,000",
    AND(R4360&gt;=30000, R4360&lt;60000),"30,000 - 60,000",
             (R4360&gt;60000),"&gt; 60,000"
)</f>
        <v>&gt; 60,000</v>
      </c>
    </row>
    <row r="4361" spans="18:19" x14ac:dyDescent="0.2">
      <c r="R4361">
        <v>5086</v>
      </c>
      <c r="S4361" t="str" cm="1">
        <f t="array" ref="S4361">_xlfn.IFS(
             (R4361&lt;10000),"&lt; 10,000",
    AND(R4361&gt;=10000, R4361&lt;30000),"10,000 - 30,000",
    AND(R4361&gt;=30000, R4361&lt;60000),"30,000 - 60,000",
             (R4361&gt;60000),"&gt; 60,000"
)</f>
        <v>&lt; 10,000</v>
      </c>
    </row>
    <row r="4362" spans="18:19" x14ac:dyDescent="0.2">
      <c r="R4362">
        <v>299287</v>
      </c>
      <c r="S4362" t="str" cm="1">
        <f t="array" ref="S4362">_xlfn.IFS(
             (R4362&lt;10000),"&lt; 10,000",
    AND(R4362&gt;=10000, R4362&lt;30000),"10,000 - 30,000",
    AND(R4362&gt;=30000, R4362&lt;60000),"30,000 - 60,000",
             (R4362&gt;60000),"&gt; 60,000"
)</f>
        <v>&gt; 60,000</v>
      </c>
    </row>
    <row r="4363" spans="18:19" x14ac:dyDescent="0.2">
      <c r="R4363">
        <v>218506</v>
      </c>
      <c r="S4363" t="str" cm="1">
        <f t="array" ref="S4363">_xlfn.IFS(
             (R4363&lt;10000),"&lt; 10,000",
    AND(R4363&gt;=10000, R4363&lt;30000),"10,000 - 30,000",
    AND(R4363&gt;=30000, R4363&lt;60000),"30,000 - 60,000",
             (R4363&gt;60000),"&gt; 60,000"
)</f>
        <v>&gt; 60,000</v>
      </c>
    </row>
    <row r="4364" spans="18:19" x14ac:dyDescent="0.2">
      <c r="R4364">
        <v>186908</v>
      </c>
      <c r="S4364" t="str" cm="1">
        <f t="array" ref="S4364">_xlfn.IFS(
             (R4364&lt;10000),"&lt; 10,000",
    AND(R4364&gt;=10000, R4364&lt;30000),"10,000 - 30,000",
    AND(R4364&gt;=30000, R4364&lt;60000),"30,000 - 60,000",
             (R4364&gt;60000),"&gt; 60,000"
)</f>
        <v>&gt; 60,000</v>
      </c>
    </row>
    <row r="4365" spans="18:19" x14ac:dyDescent="0.2">
      <c r="R4365">
        <v>128881</v>
      </c>
      <c r="S4365" t="str" cm="1">
        <f t="array" ref="S4365">_xlfn.IFS(
             (R4365&lt;10000),"&lt; 10,000",
    AND(R4365&gt;=10000, R4365&lt;30000),"10,000 - 30,000",
    AND(R4365&gt;=30000, R4365&lt;60000),"30,000 - 60,000",
             (R4365&gt;60000),"&gt; 60,000"
)</f>
        <v>&gt; 60,000</v>
      </c>
    </row>
    <row r="4366" spans="18:19" x14ac:dyDescent="0.2">
      <c r="R4366">
        <v>64813</v>
      </c>
      <c r="S4366" t="str" cm="1">
        <f t="array" ref="S4366">_xlfn.IFS(
             (R4366&lt;10000),"&lt; 10,000",
    AND(R4366&gt;=10000, R4366&lt;30000),"10,000 - 30,000",
    AND(R4366&gt;=30000, R4366&lt;60000),"30,000 - 60,000",
             (R4366&gt;60000),"&gt; 60,000"
)</f>
        <v>&gt; 60,000</v>
      </c>
    </row>
    <row r="4367" spans="18:19" x14ac:dyDescent="0.2">
      <c r="R4367">
        <v>39557</v>
      </c>
      <c r="S4367" t="str" cm="1">
        <f t="array" ref="S4367">_xlfn.IFS(
             (R4367&lt;10000),"&lt; 10,000",
    AND(R4367&gt;=10000, R4367&lt;30000),"10,000 - 30,000",
    AND(R4367&gt;=30000, R4367&lt;60000),"30,000 - 60,000",
             (R4367&gt;60000),"&gt; 60,000"
)</f>
        <v>30,000 - 60,000</v>
      </c>
    </row>
    <row r="4368" spans="18:19" x14ac:dyDescent="0.2">
      <c r="R4368">
        <v>114559</v>
      </c>
      <c r="S4368" t="str" cm="1">
        <f t="array" ref="S4368">_xlfn.IFS(
             (R4368&lt;10000),"&lt; 10,000",
    AND(R4368&gt;=10000, R4368&lt;30000),"10,000 - 30,000",
    AND(R4368&gt;=30000, R4368&lt;60000),"30,000 - 60,000",
             (R4368&gt;60000),"&gt; 60,000"
)</f>
        <v>&gt; 60,000</v>
      </c>
    </row>
    <row r="4369" spans="18:19" x14ac:dyDescent="0.2">
      <c r="R4369">
        <v>63505</v>
      </c>
      <c r="S4369" t="str" cm="1">
        <f t="array" ref="S4369">_xlfn.IFS(
             (R4369&lt;10000),"&lt; 10,000",
    AND(R4369&gt;=10000, R4369&lt;30000),"10,000 - 30,000",
    AND(R4369&gt;=30000, R4369&lt;60000),"30,000 - 60,000",
             (R4369&gt;60000),"&gt; 60,000"
)</f>
        <v>&gt; 60,000</v>
      </c>
    </row>
    <row r="4370" spans="18:19" x14ac:dyDescent="0.2">
      <c r="R4370">
        <v>20423</v>
      </c>
      <c r="S4370" t="str" cm="1">
        <f t="array" ref="S4370">_xlfn.IFS(
             (R4370&lt;10000),"&lt; 10,000",
    AND(R4370&gt;=10000, R4370&lt;30000),"10,000 - 30,000",
    AND(R4370&gt;=30000, R4370&lt;60000),"30,000 - 60,000",
             (R4370&gt;60000),"&gt; 60,000"
)</f>
        <v>10,000 - 30,000</v>
      </c>
    </row>
    <row r="4371" spans="18:19" x14ac:dyDescent="0.2">
      <c r="R4371">
        <v>263328</v>
      </c>
      <c r="S4371" t="str" cm="1">
        <f t="array" ref="S4371">_xlfn.IFS(
             (R4371&lt;10000),"&lt; 10,000",
    AND(R4371&gt;=10000, R4371&lt;30000),"10,000 - 30,000",
    AND(R4371&gt;=30000, R4371&lt;60000),"30,000 - 60,000",
             (R4371&gt;60000),"&gt; 60,000"
)</f>
        <v>&gt; 60,000</v>
      </c>
    </row>
    <row r="4372" spans="18:19" x14ac:dyDescent="0.2">
      <c r="R4372">
        <v>230835</v>
      </c>
      <c r="S4372" t="str" cm="1">
        <f t="array" ref="S4372">_xlfn.IFS(
             (R4372&lt;10000),"&lt; 10,000",
    AND(R4372&gt;=10000, R4372&lt;30000),"10,000 - 30,000",
    AND(R4372&gt;=30000, R4372&lt;60000),"30,000 - 60,000",
             (R4372&gt;60000),"&gt; 60,000"
)</f>
        <v>&gt; 60,000</v>
      </c>
    </row>
    <row r="4373" spans="18:19" x14ac:dyDescent="0.2">
      <c r="R4373">
        <v>124314</v>
      </c>
      <c r="S4373" t="str" cm="1">
        <f t="array" ref="S4373">_xlfn.IFS(
             (R4373&lt;10000),"&lt; 10,000",
    AND(R4373&gt;=10000, R4373&lt;30000),"10,000 - 30,000",
    AND(R4373&gt;=30000, R4373&lt;60000),"30,000 - 60,000",
             (R4373&gt;60000),"&gt; 60,000"
)</f>
        <v>&gt; 60,000</v>
      </c>
    </row>
    <row r="4374" spans="18:19" x14ac:dyDescent="0.2">
      <c r="R4374">
        <v>258221</v>
      </c>
      <c r="S4374" t="str" cm="1">
        <f t="array" ref="S4374">_xlfn.IFS(
             (R4374&lt;10000),"&lt; 10,000",
    AND(R4374&gt;=10000, R4374&lt;30000),"10,000 - 30,000",
    AND(R4374&gt;=30000, R4374&lt;60000),"30,000 - 60,000",
             (R4374&gt;60000),"&gt; 60,000"
)</f>
        <v>&gt; 60,000</v>
      </c>
    </row>
    <row r="4375" spans="18:19" x14ac:dyDescent="0.2">
      <c r="R4375">
        <v>32347</v>
      </c>
      <c r="S4375" t="str" cm="1">
        <f t="array" ref="S4375">_xlfn.IFS(
             (R4375&lt;10000),"&lt; 10,000",
    AND(R4375&gt;=10000, R4375&lt;30000),"10,000 - 30,000",
    AND(R4375&gt;=30000, R4375&lt;60000),"30,000 - 60,000",
             (R4375&gt;60000),"&gt; 60,000"
)</f>
        <v>30,000 - 60,000</v>
      </c>
    </row>
    <row r="4376" spans="18:19" x14ac:dyDescent="0.2">
      <c r="R4376">
        <v>35371</v>
      </c>
      <c r="S4376" t="str" cm="1">
        <f t="array" ref="S4376">_xlfn.IFS(
             (R4376&lt;10000),"&lt; 10,000",
    AND(R4376&gt;=10000, R4376&lt;30000),"10,000 - 30,000",
    AND(R4376&gt;=30000, R4376&lt;60000),"30,000 - 60,000",
             (R4376&gt;60000),"&gt; 60,000"
)</f>
        <v>30,000 - 60,000</v>
      </c>
    </row>
    <row r="4377" spans="18:19" x14ac:dyDescent="0.2">
      <c r="R4377">
        <v>100212</v>
      </c>
      <c r="S4377" t="str" cm="1">
        <f t="array" ref="S4377">_xlfn.IFS(
             (R4377&lt;10000),"&lt; 10,000",
    AND(R4377&gt;=10000, R4377&lt;30000),"10,000 - 30,000",
    AND(R4377&gt;=30000, R4377&lt;60000),"30,000 - 60,000",
             (R4377&gt;60000),"&gt; 60,000"
)</f>
        <v>&gt; 60,000</v>
      </c>
    </row>
    <row r="4378" spans="18:19" x14ac:dyDescent="0.2">
      <c r="R4378">
        <v>293388</v>
      </c>
      <c r="S4378" t="str" cm="1">
        <f t="array" ref="S4378">_xlfn.IFS(
             (R4378&lt;10000),"&lt; 10,000",
    AND(R4378&gt;=10000, R4378&lt;30000),"10,000 - 30,000",
    AND(R4378&gt;=30000, R4378&lt;60000),"30,000 - 60,000",
             (R4378&gt;60000),"&gt; 60,000"
)</f>
        <v>&gt; 60,000</v>
      </c>
    </row>
    <row r="4379" spans="18:19" x14ac:dyDescent="0.2">
      <c r="R4379">
        <v>213044</v>
      </c>
      <c r="S4379" t="str" cm="1">
        <f t="array" ref="S4379">_xlfn.IFS(
             (R4379&lt;10000),"&lt; 10,000",
    AND(R4379&gt;=10000, R4379&lt;30000),"10,000 - 30,000",
    AND(R4379&gt;=30000, R4379&lt;60000),"30,000 - 60,000",
             (R4379&gt;60000),"&gt; 60,000"
)</f>
        <v>&gt; 60,000</v>
      </c>
    </row>
    <row r="4380" spans="18:19" x14ac:dyDescent="0.2">
      <c r="R4380">
        <v>133945</v>
      </c>
      <c r="S4380" t="str" cm="1">
        <f t="array" ref="S4380">_xlfn.IFS(
             (R4380&lt;10000),"&lt; 10,000",
    AND(R4380&gt;=10000, R4380&lt;30000),"10,000 - 30,000",
    AND(R4380&gt;=30000, R4380&lt;60000),"30,000 - 60,000",
             (R4380&gt;60000),"&gt; 60,000"
)</f>
        <v>&gt; 60,000</v>
      </c>
    </row>
    <row r="4381" spans="18:19" x14ac:dyDescent="0.2">
      <c r="R4381">
        <v>271776</v>
      </c>
      <c r="S4381" t="str" cm="1">
        <f t="array" ref="S4381">_xlfn.IFS(
             (R4381&lt;10000),"&lt; 10,000",
    AND(R4381&gt;=10000, R4381&lt;30000),"10,000 - 30,000",
    AND(R4381&gt;=30000, R4381&lt;60000),"30,000 - 60,000",
             (R4381&gt;60000),"&gt; 60,000"
)</f>
        <v>&gt; 60,000</v>
      </c>
    </row>
    <row r="4382" spans="18:19" x14ac:dyDescent="0.2">
      <c r="R4382">
        <v>71714</v>
      </c>
      <c r="S4382" t="str" cm="1">
        <f t="array" ref="S4382">_xlfn.IFS(
             (R4382&lt;10000),"&lt; 10,000",
    AND(R4382&gt;=10000, R4382&lt;30000),"10,000 - 30,000",
    AND(R4382&gt;=30000, R4382&lt;60000),"30,000 - 60,000",
             (R4382&gt;60000),"&gt; 60,000"
)</f>
        <v>&gt; 60,000</v>
      </c>
    </row>
    <row r="4383" spans="18:19" x14ac:dyDescent="0.2">
      <c r="R4383">
        <v>5049</v>
      </c>
      <c r="S4383" t="str" cm="1">
        <f t="array" ref="S4383">_xlfn.IFS(
             (R4383&lt;10000),"&lt; 10,000",
    AND(R4383&gt;=10000, R4383&lt;30000),"10,000 - 30,000",
    AND(R4383&gt;=30000, R4383&lt;60000),"30,000 - 60,000",
             (R4383&gt;60000),"&gt; 60,000"
)</f>
        <v>&lt; 10,000</v>
      </c>
    </row>
    <row r="4384" spans="18:19" x14ac:dyDescent="0.2">
      <c r="R4384">
        <v>157242</v>
      </c>
      <c r="S4384" t="str" cm="1">
        <f t="array" ref="S4384">_xlfn.IFS(
             (R4384&lt;10000),"&lt; 10,000",
    AND(R4384&gt;=10000, R4384&lt;30000),"10,000 - 30,000",
    AND(R4384&gt;=30000, R4384&lt;60000),"30,000 - 60,000",
             (R4384&gt;60000),"&gt; 60,000"
)</f>
        <v>&gt; 60,000</v>
      </c>
    </row>
    <row r="4385" spans="18:19" x14ac:dyDescent="0.2">
      <c r="R4385">
        <v>206087</v>
      </c>
      <c r="S4385" t="str" cm="1">
        <f t="array" ref="S4385">_xlfn.IFS(
             (R4385&lt;10000),"&lt; 10,000",
    AND(R4385&gt;=10000, R4385&lt;30000),"10,000 - 30,000",
    AND(R4385&gt;=30000, R4385&lt;60000),"30,000 - 60,000",
             (R4385&gt;60000),"&gt; 60,000"
)</f>
        <v>&gt; 60,000</v>
      </c>
    </row>
    <row r="4386" spans="18:19" x14ac:dyDescent="0.2">
      <c r="R4386">
        <v>137379</v>
      </c>
      <c r="S4386" t="str" cm="1">
        <f t="array" ref="S4386">_xlfn.IFS(
             (R4386&lt;10000),"&lt; 10,000",
    AND(R4386&gt;=10000, R4386&lt;30000),"10,000 - 30,000",
    AND(R4386&gt;=30000, R4386&lt;60000),"30,000 - 60,000",
             (R4386&gt;60000),"&gt; 60,000"
)</f>
        <v>&gt; 60,000</v>
      </c>
    </row>
    <row r="4387" spans="18:19" x14ac:dyDescent="0.2">
      <c r="R4387">
        <v>215548</v>
      </c>
      <c r="S4387" t="str" cm="1">
        <f t="array" ref="S4387">_xlfn.IFS(
             (R4387&lt;10000),"&lt; 10,000",
    AND(R4387&gt;=10000, R4387&lt;30000),"10,000 - 30,000",
    AND(R4387&gt;=30000, R4387&lt;60000),"30,000 - 60,000",
             (R4387&gt;60000),"&gt; 60,000"
)</f>
        <v>&gt; 60,000</v>
      </c>
    </row>
    <row r="4388" spans="18:19" x14ac:dyDescent="0.2">
      <c r="R4388">
        <v>72306</v>
      </c>
      <c r="S4388" t="str" cm="1">
        <f t="array" ref="S4388">_xlfn.IFS(
             (R4388&lt;10000),"&lt; 10,000",
    AND(R4388&gt;=10000, R4388&lt;30000),"10,000 - 30,000",
    AND(R4388&gt;=30000, R4388&lt;60000),"30,000 - 60,000",
             (R4388&gt;60000),"&gt; 60,000"
)</f>
        <v>&gt; 60,000</v>
      </c>
    </row>
    <row r="4389" spans="18:19" x14ac:dyDescent="0.2">
      <c r="R4389">
        <v>183781</v>
      </c>
      <c r="S4389" t="str" cm="1">
        <f t="array" ref="S4389">_xlfn.IFS(
             (R4389&lt;10000),"&lt; 10,000",
    AND(R4389&gt;=10000, R4389&lt;30000),"10,000 - 30,000",
    AND(R4389&gt;=30000, R4389&lt;60000),"30,000 - 60,000",
             (R4389&gt;60000),"&gt; 60,000"
)</f>
        <v>&gt; 60,000</v>
      </c>
    </row>
    <row r="4390" spans="18:19" x14ac:dyDescent="0.2">
      <c r="R4390">
        <v>56519</v>
      </c>
      <c r="S4390" t="str" cm="1">
        <f t="array" ref="S4390">_xlfn.IFS(
             (R4390&lt;10000),"&lt; 10,000",
    AND(R4390&gt;=10000, R4390&lt;30000),"10,000 - 30,000",
    AND(R4390&gt;=30000, R4390&lt;60000),"30,000 - 60,000",
             (R4390&gt;60000),"&gt; 60,000"
)</f>
        <v>30,000 - 60,000</v>
      </c>
    </row>
    <row r="4391" spans="18:19" x14ac:dyDescent="0.2">
      <c r="R4391">
        <v>228471</v>
      </c>
      <c r="S4391" t="str" cm="1">
        <f t="array" ref="S4391">_xlfn.IFS(
             (R4391&lt;10000),"&lt; 10,000",
    AND(R4391&gt;=10000, R4391&lt;30000),"10,000 - 30,000",
    AND(R4391&gt;=30000, R4391&lt;60000),"30,000 - 60,000",
             (R4391&gt;60000),"&gt; 60,000"
)</f>
        <v>&gt; 60,000</v>
      </c>
    </row>
    <row r="4392" spans="18:19" x14ac:dyDescent="0.2">
      <c r="R4392">
        <v>749</v>
      </c>
      <c r="S4392" t="str" cm="1">
        <f t="array" ref="S4392">_xlfn.IFS(
             (R4392&lt;10000),"&lt; 10,000",
    AND(R4392&gt;=10000, R4392&lt;30000),"10,000 - 30,000",
    AND(R4392&gt;=30000, R4392&lt;60000),"30,000 - 60,000",
             (R4392&gt;60000),"&gt; 60,000"
)</f>
        <v>&lt; 10,000</v>
      </c>
    </row>
    <row r="4393" spans="18:19" x14ac:dyDescent="0.2">
      <c r="R4393">
        <v>205475</v>
      </c>
      <c r="S4393" t="str" cm="1">
        <f t="array" ref="S4393">_xlfn.IFS(
             (R4393&lt;10000),"&lt; 10,000",
    AND(R4393&gt;=10000, R4393&lt;30000),"10,000 - 30,000",
    AND(R4393&gt;=30000, R4393&lt;60000),"30,000 - 60,000",
             (R4393&gt;60000),"&gt; 60,000"
)</f>
        <v>&gt; 60,000</v>
      </c>
    </row>
    <row r="4394" spans="18:19" x14ac:dyDescent="0.2">
      <c r="R4394">
        <v>128588</v>
      </c>
      <c r="S4394" t="str" cm="1">
        <f t="array" ref="S4394">_xlfn.IFS(
             (R4394&lt;10000),"&lt; 10,000",
    AND(R4394&gt;=10000, R4394&lt;30000),"10,000 - 30,000",
    AND(R4394&gt;=30000, R4394&lt;60000),"30,000 - 60,000",
             (R4394&gt;60000),"&gt; 60,000"
)</f>
        <v>&gt; 60,000</v>
      </c>
    </row>
    <row r="4395" spans="18:19" x14ac:dyDescent="0.2">
      <c r="R4395">
        <v>106738</v>
      </c>
      <c r="S4395" t="str" cm="1">
        <f t="array" ref="S4395">_xlfn.IFS(
             (R4395&lt;10000),"&lt; 10,000",
    AND(R4395&gt;=10000, R4395&lt;30000),"10,000 - 30,000",
    AND(R4395&gt;=30000, R4395&lt;60000),"30,000 - 60,000",
             (R4395&gt;60000),"&gt; 60,000"
)</f>
        <v>&gt; 60,000</v>
      </c>
    </row>
    <row r="4396" spans="18:19" x14ac:dyDescent="0.2">
      <c r="R4396">
        <v>131980</v>
      </c>
      <c r="S4396" t="str" cm="1">
        <f t="array" ref="S4396">_xlfn.IFS(
             (R4396&lt;10000),"&lt; 10,000",
    AND(R4396&gt;=10000, R4396&lt;30000),"10,000 - 30,000",
    AND(R4396&gt;=30000, R4396&lt;60000),"30,000 - 60,000",
             (R4396&gt;60000),"&gt; 60,000"
)</f>
        <v>&gt; 60,000</v>
      </c>
    </row>
    <row r="4397" spans="18:19" x14ac:dyDescent="0.2">
      <c r="R4397">
        <v>218485</v>
      </c>
      <c r="S4397" t="str" cm="1">
        <f t="array" ref="S4397">_xlfn.IFS(
             (R4397&lt;10000),"&lt; 10,000",
    AND(R4397&gt;=10000, R4397&lt;30000),"10,000 - 30,000",
    AND(R4397&gt;=30000, R4397&lt;60000),"30,000 - 60,000",
             (R4397&gt;60000),"&gt; 60,000"
)</f>
        <v>&gt; 60,000</v>
      </c>
    </row>
    <row r="4398" spans="18:19" x14ac:dyDescent="0.2">
      <c r="R4398">
        <v>7203</v>
      </c>
      <c r="S4398" t="str" cm="1">
        <f t="array" ref="S4398">_xlfn.IFS(
             (R4398&lt;10000),"&lt; 10,000",
    AND(R4398&gt;=10000, R4398&lt;30000),"10,000 - 30,000",
    AND(R4398&gt;=30000, R4398&lt;60000),"30,000 - 60,000",
             (R4398&gt;60000),"&gt; 60,000"
)</f>
        <v>&lt; 10,000</v>
      </c>
    </row>
    <row r="4399" spans="18:19" x14ac:dyDescent="0.2">
      <c r="R4399">
        <v>97800</v>
      </c>
      <c r="S4399" t="str" cm="1">
        <f t="array" ref="S4399">_xlfn.IFS(
             (R4399&lt;10000),"&lt; 10,000",
    AND(R4399&gt;=10000, R4399&lt;30000),"10,000 - 30,000",
    AND(R4399&gt;=30000, R4399&lt;60000),"30,000 - 60,000",
             (R4399&gt;60000),"&gt; 60,000"
)</f>
        <v>&gt; 60,000</v>
      </c>
    </row>
    <row r="4400" spans="18:19" x14ac:dyDescent="0.2">
      <c r="R4400">
        <v>262822</v>
      </c>
      <c r="S4400" t="str" cm="1">
        <f t="array" ref="S4400">_xlfn.IFS(
             (R4400&lt;10000),"&lt; 10,000",
    AND(R4400&gt;=10000, R4400&lt;30000),"10,000 - 30,000",
    AND(R4400&gt;=30000, R4400&lt;60000),"30,000 - 60,000",
             (R4400&gt;60000),"&gt; 60,000"
)</f>
        <v>&gt; 60,000</v>
      </c>
    </row>
    <row r="4401" spans="18:19" x14ac:dyDescent="0.2">
      <c r="R4401">
        <v>189988</v>
      </c>
      <c r="S4401" t="str" cm="1">
        <f t="array" ref="S4401">_xlfn.IFS(
             (R4401&lt;10000),"&lt; 10,000",
    AND(R4401&gt;=10000, R4401&lt;30000),"10,000 - 30,000",
    AND(R4401&gt;=30000, R4401&lt;60000),"30,000 - 60,000",
             (R4401&gt;60000),"&gt; 60,000"
)</f>
        <v>&gt; 60,000</v>
      </c>
    </row>
    <row r="4402" spans="18:19" x14ac:dyDescent="0.2">
      <c r="R4402">
        <v>240226</v>
      </c>
      <c r="S4402" t="str" cm="1">
        <f t="array" ref="S4402">_xlfn.IFS(
             (R4402&lt;10000),"&lt; 10,000",
    AND(R4402&gt;=10000, R4402&lt;30000),"10,000 - 30,000",
    AND(R4402&gt;=30000, R4402&lt;60000),"30,000 - 60,000",
             (R4402&gt;60000),"&gt; 60,000"
)</f>
        <v>&gt; 60,000</v>
      </c>
    </row>
    <row r="4403" spans="18:19" x14ac:dyDescent="0.2">
      <c r="R4403">
        <v>90142</v>
      </c>
      <c r="S4403" t="str" cm="1">
        <f t="array" ref="S4403">_xlfn.IFS(
             (R4403&lt;10000),"&lt; 10,000",
    AND(R4403&gt;=10000, R4403&lt;30000),"10,000 - 30,000",
    AND(R4403&gt;=30000, R4403&lt;60000),"30,000 - 60,000",
             (R4403&gt;60000),"&gt; 60,000"
)</f>
        <v>&gt; 60,000</v>
      </c>
    </row>
    <row r="4404" spans="18:19" x14ac:dyDescent="0.2">
      <c r="R4404">
        <v>82467</v>
      </c>
      <c r="S4404" t="str" cm="1">
        <f t="array" ref="S4404">_xlfn.IFS(
             (R4404&lt;10000),"&lt; 10,000",
    AND(R4404&gt;=10000, R4404&lt;30000),"10,000 - 30,000",
    AND(R4404&gt;=30000, R4404&lt;60000),"30,000 - 60,000",
             (R4404&gt;60000),"&gt; 60,000"
)</f>
        <v>&gt; 60,000</v>
      </c>
    </row>
    <row r="4405" spans="18:19" x14ac:dyDescent="0.2">
      <c r="R4405">
        <v>234158</v>
      </c>
      <c r="S4405" t="str" cm="1">
        <f t="array" ref="S4405">_xlfn.IFS(
             (R4405&lt;10000),"&lt; 10,000",
    AND(R4405&gt;=10000, R4405&lt;30000),"10,000 - 30,000",
    AND(R4405&gt;=30000, R4405&lt;60000),"30,000 - 60,000",
             (R4405&gt;60000),"&gt; 60,000"
)</f>
        <v>&gt; 60,000</v>
      </c>
    </row>
    <row r="4406" spans="18:19" x14ac:dyDescent="0.2">
      <c r="R4406">
        <v>177694</v>
      </c>
      <c r="S4406" t="str" cm="1">
        <f t="array" ref="S4406">_xlfn.IFS(
             (R4406&lt;10000),"&lt; 10,000",
    AND(R4406&gt;=10000, R4406&lt;30000),"10,000 - 30,000",
    AND(R4406&gt;=30000, R4406&lt;60000),"30,000 - 60,000",
             (R4406&gt;60000),"&gt; 60,000"
)</f>
        <v>&gt; 60,000</v>
      </c>
    </row>
    <row r="4407" spans="18:19" x14ac:dyDescent="0.2">
      <c r="R4407">
        <v>140877</v>
      </c>
      <c r="S4407" t="str" cm="1">
        <f t="array" ref="S4407">_xlfn.IFS(
             (R4407&lt;10000),"&lt; 10,000",
    AND(R4407&gt;=10000, R4407&lt;30000),"10,000 - 30,000",
    AND(R4407&gt;=30000, R4407&lt;60000),"30,000 - 60,000",
             (R4407&gt;60000),"&gt; 60,000"
)</f>
        <v>&gt; 60,000</v>
      </c>
    </row>
    <row r="4408" spans="18:19" x14ac:dyDescent="0.2">
      <c r="R4408">
        <v>186639</v>
      </c>
      <c r="S4408" t="str" cm="1">
        <f t="array" ref="S4408">_xlfn.IFS(
             (R4408&lt;10000),"&lt; 10,000",
    AND(R4408&gt;=10000, R4408&lt;30000),"10,000 - 30,000",
    AND(R4408&gt;=30000, R4408&lt;60000),"30,000 - 60,000",
             (R4408&gt;60000),"&gt; 60,000"
)</f>
        <v>&gt; 60,000</v>
      </c>
    </row>
    <row r="4409" spans="18:19" x14ac:dyDescent="0.2">
      <c r="R4409">
        <v>1540</v>
      </c>
      <c r="S4409" t="str" cm="1">
        <f t="array" ref="S4409">_xlfn.IFS(
             (R4409&lt;10000),"&lt; 10,000",
    AND(R4409&gt;=10000, R4409&lt;30000),"10,000 - 30,000",
    AND(R4409&gt;=30000, R4409&lt;60000),"30,000 - 60,000",
             (R4409&gt;60000),"&gt; 60,000"
)</f>
        <v>&lt; 10,000</v>
      </c>
    </row>
    <row r="4410" spans="18:19" x14ac:dyDescent="0.2">
      <c r="R4410">
        <v>35335</v>
      </c>
      <c r="S4410" t="str" cm="1">
        <f t="array" ref="S4410">_xlfn.IFS(
             (R4410&lt;10000),"&lt; 10,000",
    AND(R4410&gt;=10000, R4410&lt;30000),"10,000 - 30,000",
    AND(R4410&gt;=30000, R4410&lt;60000),"30,000 - 60,000",
             (R4410&gt;60000),"&gt; 60,000"
)</f>
        <v>30,000 - 60,000</v>
      </c>
    </row>
    <row r="4411" spans="18:19" x14ac:dyDescent="0.2">
      <c r="R4411">
        <v>132866</v>
      </c>
      <c r="S4411" t="str" cm="1">
        <f t="array" ref="S4411">_xlfn.IFS(
             (R4411&lt;10000),"&lt; 10,000",
    AND(R4411&gt;=10000, R4411&lt;30000),"10,000 - 30,000",
    AND(R4411&gt;=30000, R4411&lt;60000),"30,000 - 60,000",
             (R4411&gt;60000),"&gt; 60,000"
)</f>
        <v>&gt; 60,000</v>
      </c>
    </row>
    <row r="4412" spans="18:19" x14ac:dyDescent="0.2">
      <c r="R4412">
        <v>21187</v>
      </c>
      <c r="S4412" t="str" cm="1">
        <f t="array" ref="S4412">_xlfn.IFS(
             (R4412&lt;10000),"&lt; 10,000",
    AND(R4412&gt;=10000, R4412&lt;30000),"10,000 - 30,000",
    AND(R4412&gt;=30000, R4412&lt;60000),"30,000 - 60,000",
             (R4412&gt;60000),"&gt; 60,000"
)</f>
        <v>10,000 - 30,000</v>
      </c>
    </row>
    <row r="4413" spans="18:19" x14ac:dyDescent="0.2">
      <c r="R4413">
        <v>109329</v>
      </c>
      <c r="S4413" t="str" cm="1">
        <f t="array" ref="S4413">_xlfn.IFS(
             (R4413&lt;10000),"&lt; 10,000",
    AND(R4413&gt;=10000, R4413&lt;30000),"10,000 - 30,000",
    AND(R4413&gt;=30000, R4413&lt;60000),"30,000 - 60,000",
             (R4413&gt;60000),"&gt; 60,000"
)</f>
        <v>&gt; 60,000</v>
      </c>
    </row>
    <row r="4414" spans="18:19" x14ac:dyDescent="0.2">
      <c r="R4414">
        <v>102299</v>
      </c>
      <c r="S4414" t="str" cm="1">
        <f t="array" ref="S4414">_xlfn.IFS(
             (R4414&lt;10000),"&lt; 10,000",
    AND(R4414&gt;=10000, R4414&lt;30000),"10,000 - 30,000",
    AND(R4414&gt;=30000, R4414&lt;60000),"30,000 - 60,000",
             (R4414&gt;60000),"&gt; 60,000"
)</f>
        <v>&gt; 60,000</v>
      </c>
    </row>
    <row r="4415" spans="18:19" x14ac:dyDescent="0.2">
      <c r="R4415">
        <v>147539</v>
      </c>
      <c r="S4415" t="str" cm="1">
        <f t="array" ref="S4415">_xlfn.IFS(
             (R4415&lt;10000),"&lt; 10,000",
    AND(R4415&gt;=10000, R4415&lt;30000),"10,000 - 30,000",
    AND(R4415&gt;=30000, R4415&lt;60000),"30,000 - 60,000",
             (R4415&gt;60000),"&gt; 60,000"
)</f>
        <v>&gt; 60,000</v>
      </c>
    </row>
    <row r="4416" spans="18:19" x14ac:dyDescent="0.2">
      <c r="R4416">
        <v>220336</v>
      </c>
      <c r="S4416" t="str" cm="1">
        <f t="array" ref="S4416">_xlfn.IFS(
             (R4416&lt;10000),"&lt; 10,000",
    AND(R4416&gt;=10000, R4416&lt;30000),"10,000 - 30,000",
    AND(R4416&gt;=30000, R4416&lt;60000),"30,000 - 60,000",
             (R4416&gt;60000),"&gt; 60,000"
)</f>
        <v>&gt; 60,000</v>
      </c>
    </row>
    <row r="4417" spans="18:19" x14ac:dyDescent="0.2">
      <c r="R4417">
        <v>206886</v>
      </c>
      <c r="S4417" t="str" cm="1">
        <f t="array" ref="S4417">_xlfn.IFS(
             (R4417&lt;10000),"&lt; 10,000",
    AND(R4417&gt;=10000, R4417&lt;30000),"10,000 - 30,000",
    AND(R4417&gt;=30000, R4417&lt;60000),"30,000 - 60,000",
             (R4417&gt;60000),"&gt; 60,000"
)</f>
        <v>&gt; 60,000</v>
      </c>
    </row>
    <row r="4418" spans="18:19" x14ac:dyDescent="0.2">
      <c r="R4418">
        <v>69570</v>
      </c>
      <c r="S4418" t="str" cm="1">
        <f t="array" ref="S4418">_xlfn.IFS(
             (R4418&lt;10000),"&lt; 10,000",
    AND(R4418&gt;=10000, R4418&lt;30000),"10,000 - 30,000",
    AND(R4418&gt;=30000, R4418&lt;60000),"30,000 - 60,000",
             (R4418&gt;60000),"&gt; 60,000"
)</f>
        <v>&gt; 60,000</v>
      </c>
    </row>
    <row r="4419" spans="18:19" x14ac:dyDescent="0.2">
      <c r="R4419">
        <v>151184</v>
      </c>
      <c r="S4419" t="str" cm="1">
        <f t="array" ref="S4419">_xlfn.IFS(
             (R4419&lt;10000),"&lt; 10,000",
    AND(R4419&gt;=10000, R4419&lt;30000),"10,000 - 30,000",
    AND(R4419&gt;=30000, R4419&lt;60000),"30,000 - 60,000",
             (R4419&gt;60000),"&gt; 60,000"
)</f>
        <v>&gt; 60,000</v>
      </c>
    </row>
    <row r="4420" spans="18:19" x14ac:dyDescent="0.2">
      <c r="R4420">
        <v>158791</v>
      </c>
      <c r="S4420" t="str" cm="1">
        <f t="array" ref="S4420">_xlfn.IFS(
             (R4420&lt;10000),"&lt; 10,000",
    AND(R4420&gt;=10000, R4420&lt;30000),"10,000 - 30,000",
    AND(R4420&gt;=30000, R4420&lt;60000),"30,000 - 60,000",
             (R4420&gt;60000),"&gt; 60,000"
)</f>
        <v>&gt; 60,000</v>
      </c>
    </row>
    <row r="4421" spans="18:19" x14ac:dyDescent="0.2">
      <c r="R4421">
        <v>111531</v>
      </c>
      <c r="S4421" t="str" cm="1">
        <f t="array" ref="S4421">_xlfn.IFS(
             (R4421&lt;10000),"&lt; 10,000",
    AND(R4421&gt;=10000, R4421&lt;30000),"10,000 - 30,000",
    AND(R4421&gt;=30000, R4421&lt;60000),"30,000 - 60,000",
             (R4421&gt;60000),"&gt; 60,000"
)</f>
        <v>&gt; 60,000</v>
      </c>
    </row>
    <row r="4422" spans="18:19" x14ac:dyDescent="0.2">
      <c r="R4422">
        <v>3075</v>
      </c>
      <c r="S4422" t="str" cm="1">
        <f t="array" ref="S4422">_xlfn.IFS(
             (R4422&lt;10000),"&lt; 10,000",
    AND(R4422&gt;=10000, R4422&lt;30000),"10,000 - 30,000",
    AND(R4422&gt;=30000, R4422&lt;60000),"30,000 - 60,000",
             (R4422&gt;60000),"&gt; 60,000"
)</f>
        <v>&lt; 10,000</v>
      </c>
    </row>
    <row r="4423" spans="18:19" x14ac:dyDescent="0.2">
      <c r="R4423">
        <v>48695</v>
      </c>
      <c r="S4423" t="str" cm="1">
        <f t="array" ref="S4423">_xlfn.IFS(
             (R4423&lt;10000),"&lt; 10,000",
    AND(R4423&gt;=10000, R4423&lt;30000),"10,000 - 30,000",
    AND(R4423&gt;=30000, R4423&lt;60000),"30,000 - 60,000",
             (R4423&gt;60000),"&gt; 60,000"
)</f>
        <v>30,000 - 60,000</v>
      </c>
    </row>
    <row r="4424" spans="18:19" x14ac:dyDescent="0.2">
      <c r="R4424">
        <v>199728</v>
      </c>
      <c r="S4424" t="str" cm="1">
        <f t="array" ref="S4424">_xlfn.IFS(
             (R4424&lt;10000),"&lt; 10,000",
    AND(R4424&gt;=10000, R4424&lt;30000),"10,000 - 30,000",
    AND(R4424&gt;=30000, R4424&lt;60000),"30,000 - 60,000",
             (R4424&gt;60000),"&gt; 60,000"
)</f>
        <v>&gt; 60,000</v>
      </c>
    </row>
    <row r="4425" spans="18:19" x14ac:dyDescent="0.2">
      <c r="R4425">
        <v>136688</v>
      </c>
      <c r="S4425" t="str" cm="1">
        <f t="array" ref="S4425">_xlfn.IFS(
             (R4425&lt;10000),"&lt; 10,000",
    AND(R4425&gt;=10000, R4425&lt;30000),"10,000 - 30,000",
    AND(R4425&gt;=30000, R4425&lt;60000),"30,000 - 60,000",
             (R4425&gt;60000),"&gt; 60,000"
)</f>
        <v>&gt; 60,000</v>
      </c>
    </row>
    <row r="4426" spans="18:19" x14ac:dyDescent="0.2">
      <c r="R4426">
        <v>136340</v>
      </c>
      <c r="S4426" t="str" cm="1">
        <f t="array" ref="S4426">_xlfn.IFS(
             (R4426&lt;10000),"&lt; 10,000",
    AND(R4426&gt;=10000, R4426&lt;30000),"10,000 - 30,000",
    AND(R4426&gt;=30000, R4426&lt;60000),"30,000 - 60,000",
             (R4426&gt;60000),"&gt; 60,000"
)</f>
        <v>&gt; 60,000</v>
      </c>
    </row>
    <row r="4427" spans="18:19" x14ac:dyDescent="0.2">
      <c r="R4427">
        <v>43454</v>
      </c>
      <c r="S4427" t="str" cm="1">
        <f t="array" ref="S4427">_xlfn.IFS(
             (R4427&lt;10000),"&lt; 10,000",
    AND(R4427&gt;=10000, R4427&lt;30000),"10,000 - 30,000",
    AND(R4427&gt;=30000, R4427&lt;60000),"30,000 - 60,000",
             (R4427&gt;60000),"&gt; 60,000"
)</f>
        <v>30,000 - 60,000</v>
      </c>
    </row>
    <row r="4428" spans="18:19" x14ac:dyDescent="0.2">
      <c r="R4428">
        <v>81481</v>
      </c>
      <c r="S4428" t="str" cm="1">
        <f t="array" ref="S4428">_xlfn.IFS(
             (R4428&lt;10000),"&lt; 10,000",
    AND(R4428&gt;=10000, R4428&lt;30000),"10,000 - 30,000",
    AND(R4428&gt;=30000, R4428&lt;60000),"30,000 - 60,000",
             (R4428&gt;60000),"&gt; 60,000"
)</f>
        <v>&gt; 60,000</v>
      </c>
    </row>
    <row r="4429" spans="18:19" x14ac:dyDescent="0.2">
      <c r="R4429">
        <v>15005</v>
      </c>
      <c r="S4429" t="str" cm="1">
        <f t="array" ref="S4429">_xlfn.IFS(
             (R4429&lt;10000),"&lt; 10,000",
    AND(R4429&gt;=10000, R4429&lt;30000),"10,000 - 30,000",
    AND(R4429&gt;=30000, R4429&lt;60000),"30,000 - 60,000",
             (R4429&gt;60000),"&gt; 60,000"
)</f>
        <v>10,000 - 30,000</v>
      </c>
    </row>
    <row r="4430" spans="18:19" x14ac:dyDescent="0.2">
      <c r="R4430">
        <v>27425</v>
      </c>
      <c r="S4430" t="str" cm="1">
        <f t="array" ref="S4430">_xlfn.IFS(
             (R4430&lt;10000),"&lt; 10,000",
    AND(R4430&gt;=10000, R4430&lt;30000),"10,000 - 30,000",
    AND(R4430&gt;=30000, R4430&lt;60000),"30,000 - 60,000",
             (R4430&gt;60000),"&gt; 60,000"
)</f>
        <v>10,000 - 30,000</v>
      </c>
    </row>
    <row r="4431" spans="18:19" x14ac:dyDescent="0.2">
      <c r="R4431">
        <v>159593</v>
      </c>
      <c r="S4431" t="str" cm="1">
        <f t="array" ref="S4431">_xlfn.IFS(
             (R4431&lt;10000),"&lt; 10,000",
    AND(R4431&gt;=10000, R4431&lt;30000),"10,000 - 30,000",
    AND(R4431&gt;=30000, R4431&lt;60000),"30,000 - 60,000",
             (R4431&gt;60000),"&gt; 60,000"
)</f>
        <v>&gt; 60,000</v>
      </c>
    </row>
    <row r="4432" spans="18:19" x14ac:dyDescent="0.2">
      <c r="R4432">
        <v>23090</v>
      </c>
      <c r="S4432" t="str" cm="1">
        <f t="array" ref="S4432">_xlfn.IFS(
             (R4432&lt;10000),"&lt; 10,000",
    AND(R4432&gt;=10000, R4432&lt;30000),"10,000 - 30,000",
    AND(R4432&gt;=30000, R4432&lt;60000),"30,000 - 60,000",
             (R4432&gt;60000),"&gt; 60,000"
)</f>
        <v>10,000 - 30,000</v>
      </c>
    </row>
    <row r="4433" spans="18:19" x14ac:dyDescent="0.2">
      <c r="R4433">
        <v>21203</v>
      </c>
      <c r="S4433" t="str" cm="1">
        <f t="array" ref="S4433">_xlfn.IFS(
             (R4433&lt;10000),"&lt; 10,000",
    AND(R4433&gt;=10000, R4433&lt;30000),"10,000 - 30,000",
    AND(R4433&gt;=30000, R4433&lt;60000),"30,000 - 60,000",
             (R4433&gt;60000),"&gt; 60,000"
)</f>
        <v>10,000 - 30,000</v>
      </c>
    </row>
    <row r="4434" spans="18:19" x14ac:dyDescent="0.2">
      <c r="R4434">
        <v>7995</v>
      </c>
      <c r="S4434" t="str" cm="1">
        <f t="array" ref="S4434">_xlfn.IFS(
             (R4434&lt;10000),"&lt; 10,000",
    AND(R4434&gt;=10000, R4434&lt;30000),"10,000 - 30,000",
    AND(R4434&gt;=30000, R4434&lt;60000),"30,000 - 60,000",
             (R4434&gt;60000),"&gt; 60,000"
)</f>
        <v>&lt; 10,000</v>
      </c>
    </row>
    <row r="4435" spans="18:19" x14ac:dyDescent="0.2">
      <c r="R4435">
        <v>50875</v>
      </c>
      <c r="S4435" t="str" cm="1">
        <f t="array" ref="S4435">_xlfn.IFS(
             (R4435&lt;10000),"&lt; 10,000",
    AND(R4435&gt;=10000, R4435&lt;30000),"10,000 - 30,000",
    AND(R4435&gt;=30000, R4435&lt;60000),"30,000 - 60,000",
             (R4435&gt;60000),"&gt; 60,000"
)</f>
        <v>30,000 - 60,000</v>
      </c>
    </row>
    <row r="4436" spans="18:19" x14ac:dyDescent="0.2">
      <c r="R4436">
        <v>293718</v>
      </c>
      <c r="S4436" t="str" cm="1">
        <f t="array" ref="S4436">_xlfn.IFS(
             (R4436&lt;10000),"&lt; 10,000",
    AND(R4436&gt;=10000, R4436&lt;30000),"10,000 - 30,000",
    AND(R4436&gt;=30000, R4436&lt;60000),"30,000 - 60,000",
             (R4436&gt;60000),"&gt; 60,000"
)</f>
        <v>&gt; 60,000</v>
      </c>
    </row>
    <row r="4437" spans="18:19" x14ac:dyDescent="0.2">
      <c r="R4437">
        <v>62511</v>
      </c>
      <c r="S4437" t="str" cm="1">
        <f t="array" ref="S4437">_xlfn.IFS(
             (R4437&lt;10000),"&lt; 10,000",
    AND(R4437&gt;=10000, R4437&lt;30000),"10,000 - 30,000",
    AND(R4437&gt;=30000, R4437&lt;60000),"30,000 - 60,000",
             (R4437&gt;60000),"&gt; 60,000"
)</f>
        <v>&gt; 60,000</v>
      </c>
    </row>
    <row r="4438" spans="18:19" x14ac:dyDescent="0.2">
      <c r="R4438">
        <v>175761</v>
      </c>
      <c r="S4438" t="str" cm="1">
        <f t="array" ref="S4438">_xlfn.IFS(
             (R4438&lt;10000),"&lt; 10,000",
    AND(R4438&gt;=10000, R4438&lt;30000),"10,000 - 30,000",
    AND(R4438&gt;=30000, R4438&lt;60000),"30,000 - 60,000",
             (R4438&gt;60000),"&gt; 60,000"
)</f>
        <v>&gt; 60,000</v>
      </c>
    </row>
    <row r="4439" spans="18:19" x14ac:dyDescent="0.2">
      <c r="R4439">
        <v>167618</v>
      </c>
      <c r="S4439" t="str" cm="1">
        <f t="array" ref="S4439">_xlfn.IFS(
             (R4439&lt;10000),"&lt; 10,000",
    AND(R4439&gt;=10000, R4439&lt;30000),"10,000 - 30,000",
    AND(R4439&gt;=30000, R4439&lt;60000),"30,000 - 60,000",
             (R4439&gt;60000),"&gt; 60,000"
)</f>
        <v>&gt; 60,000</v>
      </c>
    </row>
    <row r="4440" spans="18:19" x14ac:dyDescent="0.2">
      <c r="R4440">
        <v>289368</v>
      </c>
      <c r="S4440" t="str" cm="1">
        <f t="array" ref="S4440">_xlfn.IFS(
             (R4440&lt;10000),"&lt; 10,000",
    AND(R4440&gt;=10000, R4440&lt;30000),"10,000 - 30,000",
    AND(R4440&gt;=30000, R4440&lt;60000),"30,000 - 60,000",
             (R4440&gt;60000),"&gt; 60,000"
)</f>
        <v>&gt; 60,000</v>
      </c>
    </row>
    <row r="4441" spans="18:19" x14ac:dyDescent="0.2">
      <c r="R4441">
        <v>159928</v>
      </c>
      <c r="S4441" t="str" cm="1">
        <f t="array" ref="S4441">_xlfn.IFS(
             (R4441&lt;10000),"&lt; 10,000",
    AND(R4441&gt;=10000, R4441&lt;30000),"10,000 - 30,000",
    AND(R4441&gt;=30000, R4441&lt;60000),"30,000 - 60,000",
             (R4441&gt;60000),"&gt; 60,000"
)</f>
        <v>&gt; 60,000</v>
      </c>
    </row>
    <row r="4442" spans="18:19" x14ac:dyDescent="0.2">
      <c r="R4442">
        <v>100659</v>
      </c>
      <c r="S4442" t="str" cm="1">
        <f t="array" ref="S4442">_xlfn.IFS(
             (R4442&lt;10000),"&lt; 10,000",
    AND(R4442&gt;=10000, R4442&lt;30000),"10,000 - 30,000",
    AND(R4442&gt;=30000, R4442&lt;60000),"30,000 - 60,000",
             (R4442&gt;60000),"&gt; 60,000"
)</f>
        <v>&gt; 60,000</v>
      </c>
    </row>
    <row r="4443" spans="18:19" x14ac:dyDescent="0.2">
      <c r="R4443">
        <v>203588</v>
      </c>
      <c r="S4443" t="str" cm="1">
        <f t="array" ref="S4443">_xlfn.IFS(
             (R4443&lt;10000),"&lt; 10,000",
    AND(R4443&gt;=10000, R4443&lt;30000),"10,000 - 30,000",
    AND(R4443&gt;=30000, R4443&lt;60000),"30,000 - 60,000",
             (R4443&gt;60000),"&gt; 60,000"
)</f>
        <v>&gt; 60,000</v>
      </c>
    </row>
    <row r="4444" spans="18:19" x14ac:dyDescent="0.2">
      <c r="R4444">
        <v>70133</v>
      </c>
      <c r="S4444" t="str" cm="1">
        <f t="array" ref="S4444">_xlfn.IFS(
             (R4444&lt;10000),"&lt; 10,000",
    AND(R4444&gt;=10000, R4444&lt;30000),"10,000 - 30,000",
    AND(R4444&gt;=30000, R4444&lt;60000),"30,000 - 60,000",
             (R4444&gt;60000),"&gt; 60,000"
)</f>
        <v>&gt; 60,000</v>
      </c>
    </row>
    <row r="4445" spans="18:19" x14ac:dyDescent="0.2">
      <c r="R4445">
        <v>55654</v>
      </c>
      <c r="S4445" t="str" cm="1">
        <f t="array" ref="S4445">_xlfn.IFS(
             (R4445&lt;10000),"&lt; 10,000",
    AND(R4445&gt;=10000, R4445&lt;30000),"10,000 - 30,000",
    AND(R4445&gt;=30000, R4445&lt;60000),"30,000 - 60,000",
             (R4445&gt;60000),"&gt; 60,000"
)</f>
        <v>30,000 - 60,000</v>
      </c>
    </row>
    <row r="4446" spans="18:19" x14ac:dyDescent="0.2">
      <c r="R4446">
        <v>253516</v>
      </c>
      <c r="S4446" t="str" cm="1">
        <f t="array" ref="S4446">_xlfn.IFS(
             (R4446&lt;10000),"&lt; 10,000",
    AND(R4446&gt;=10000, R4446&lt;30000),"10,000 - 30,000",
    AND(R4446&gt;=30000, R4446&lt;60000),"30,000 - 60,000",
             (R4446&gt;60000),"&gt; 60,000"
)</f>
        <v>&gt; 60,000</v>
      </c>
    </row>
    <row r="4447" spans="18:19" x14ac:dyDescent="0.2">
      <c r="R4447">
        <v>269426</v>
      </c>
      <c r="S4447" t="str" cm="1">
        <f t="array" ref="S4447">_xlfn.IFS(
             (R4447&lt;10000),"&lt; 10,000",
    AND(R4447&gt;=10000, R4447&lt;30000),"10,000 - 30,000",
    AND(R4447&gt;=30000, R4447&lt;60000),"30,000 - 60,000",
             (R4447&gt;60000),"&gt; 60,000"
)</f>
        <v>&gt; 60,000</v>
      </c>
    </row>
    <row r="4448" spans="18:19" x14ac:dyDescent="0.2">
      <c r="R4448">
        <v>193401</v>
      </c>
      <c r="S4448" t="str" cm="1">
        <f t="array" ref="S4448">_xlfn.IFS(
             (R4448&lt;10000),"&lt; 10,000",
    AND(R4448&gt;=10000, R4448&lt;30000),"10,000 - 30,000",
    AND(R4448&gt;=30000, R4448&lt;60000),"30,000 - 60,000",
             (R4448&gt;60000),"&gt; 60,000"
)</f>
        <v>&gt; 60,000</v>
      </c>
    </row>
    <row r="4449" spans="18:19" x14ac:dyDescent="0.2">
      <c r="R4449">
        <v>45801</v>
      </c>
      <c r="S4449" t="str" cm="1">
        <f t="array" ref="S4449">_xlfn.IFS(
             (R4449&lt;10000),"&lt; 10,000",
    AND(R4449&gt;=10000, R4449&lt;30000),"10,000 - 30,000",
    AND(R4449&gt;=30000, R4449&lt;60000),"30,000 - 60,000",
             (R4449&gt;60000),"&gt; 60,000"
)</f>
        <v>30,000 - 60,000</v>
      </c>
    </row>
    <row r="4450" spans="18:19" x14ac:dyDescent="0.2">
      <c r="R4450">
        <v>221258</v>
      </c>
      <c r="S4450" t="str" cm="1">
        <f t="array" ref="S4450">_xlfn.IFS(
             (R4450&lt;10000),"&lt; 10,000",
    AND(R4450&gt;=10000, R4450&lt;30000),"10,000 - 30,000",
    AND(R4450&gt;=30000, R4450&lt;60000),"30,000 - 60,000",
             (R4450&gt;60000),"&gt; 60,000"
)</f>
        <v>&gt; 60,000</v>
      </c>
    </row>
    <row r="4451" spans="18:19" x14ac:dyDescent="0.2">
      <c r="R4451">
        <v>112349</v>
      </c>
      <c r="S4451" t="str" cm="1">
        <f t="array" ref="S4451">_xlfn.IFS(
             (R4451&lt;10000),"&lt; 10,000",
    AND(R4451&gt;=10000, R4451&lt;30000),"10,000 - 30,000",
    AND(R4451&gt;=30000, R4451&lt;60000),"30,000 - 60,000",
             (R4451&gt;60000),"&gt; 60,000"
)</f>
        <v>&gt; 60,000</v>
      </c>
    </row>
    <row r="4452" spans="18:19" x14ac:dyDescent="0.2">
      <c r="R4452">
        <v>183666</v>
      </c>
      <c r="S4452" t="str" cm="1">
        <f t="array" ref="S4452">_xlfn.IFS(
             (R4452&lt;10000),"&lt; 10,000",
    AND(R4452&gt;=10000, R4452&lt;30000),"10,000 - 30,000",
    AND(R4452&gt;=30000, R4452&lt;60000),"30,000 - 60,000",
             (R4452&gt;60000),"&gt; 60,000"
)</f>
        <v>&gt; 60,000</v>
      </c>
    </row>
    <row r="4453" spans="18:19" x14ac:dyDescent="0.2">
      <c r="R4453">
        <v>187400</v>
      </c>
      <c r="S4453" t="str" cm="1">
        <f t="array" ref="S4453">_xlfn.IFS(
             (R4453&lt;10000),"&lt; 10,000",
    AND(R4453&gt;=10000, R4453&lt;30000),"10,000 - 30,000",
    AND(R4453&gt;=30000, R4453&lt;60000),"30,000 - 60,000",
             (R4453&gt;60000),"&gt; 60,000"
)</f>
        <v>&gt; 60,000</v>
      </c>
    </row>
    <row r="4454" spans="18:19" x14ac:dyDescent="0.2">
      <c r="R4454">
        <v>16505</v>
      </c>
      <c r="S4454" t="str" cm="1">
        <f t="array" ref="S4454">_xlfn.IFS(
             (R4454&lt;10000),"&lt; 10,000",
    AND(R4454&gt;=10000, R4454&lt;30000),"10,000 - 30,000",
    AND(R4454&gt;=30000, R4454&lt;60000),"30,000 - 60,000",
             (R4454&gt;60000),"&gt; 60,000"
)</f>
        <v>10,000 - 30,000</v>
      </c>
    </row>
    <row r="4455" spans="18:19" x14ac:dyDescent="0.2">
      <c r="R4455">
        <v>271404</v>
      </c>
      <c r="S4455" t="str" cm="1">
        <f t="array" ref="S4455">_xlfn.IFS(
             (R4455&lt;10000),"&lt; 10,000",
    AND(R4455&gt;=10000, R4455&lt;30000),"10,000 - 30,000",
    AND(R4455&gt;=30000, R4455&lt;60000),"30,000 - 60,000",
             (R4455&gt;60000),"&gt; 60,000"
)</f>
        <v>&gt; 60,000</v>
      </c>
    </row>
    <row r="4456" spans="18:19" x14ac:dyDescent="0.2">
      <c r="R4456">
        <v>80739</v>
      </c>
      <c r="S4456" t="str" cm="1">
        <f t="array" ref="S4456">_xlfn.IFS(
             (R4456&lt;10000),"&lt; 10,000",
    AND(R4456&gt;=10000, R4456&lt;30000),"10,000 - 30,000",
    AND(R4456&gt;=30000, R4456&lt;60000),"30,000 - 60,000",
             (R4456&gt;60000),"&gt; 60,000"
)</f>
        <v>&gt; 60,000</v>
      </c>
    </row>
    <row r="4457" spans="18:19" x14ac:dyDescent="0.2">
      <c r="R4457">
        <v>187906</v>
      </c>
      <c r="S4457" t="str" cm="1">
        <f t="array" ref="S4457">_xlfn.IFS(
             (R4457&lt;10000),"&lt; 10,000",
    AND(R4457&gt;=10000, R4457&lt;30000),"10,000 - 30,000",
    AND(R4457&gt;=30000, R4457&lt;60000),"30,000 - 60,000",
             (R4457&gt;60000),"&gt; 60,000"
)</f>
        <v>&gt; 60,000</v>
      </c>
    </row>
    <row r="4458" spans="18:19" x14ac:dyDescent="0.2">
      <c r="R4458">
        <v>190816</v>
      </c>
      <c r="S4458" t="str" cm="1">
        <f t="array" ref="S4458">_xlfn.IFS(
             (R4458&lt;10000),"&lt; 10,000",
    AND(R4458&gt;=10000, R4458&lt;30000),"10,000 - 30,000",
    AND(R4458&gt;=30000, R4458&lt;60000),"30,000 - 60,000",
             (R4458&gt;60000),"&gt; 60,000"
)</f>
        <v>&gt; 60,000</v>
      </c>
    </row>
    <row r="4459" spans="18:19" x14ac:dyDescent="0.2">
      <c r="R4459">
        <v>244633</v>
      </c>
      <c r="S4459" t="str" cm="1">
        <f t="array" ref="S4459">_xlfn.IFS(
             (R4459&lt;10000),"&lt; 10,000",
    AND(R4459&gt;=10000, R4459&lt;30000),"10,000 - 30,000",
    AND(R4459&gt;=30000, R4459&lt;60000),"30,000 - 60,000",
             (R4459&gt;60000),"&gt; 60,000"
)</f>
        <v>&gt; 60,000</v>
      </c>
    </row>
    <row r="4460" spans="18:19" x14ac:dyDescent="0.2">
      <c r="R4460">
        <v>18846</v>
      </c>
      <c r="S4460" t="str" cm="1">
        <f t="array" ref="S4460">_xlfn.IFS(
             (R4460&lt;10000),"&lt; 10,000",
    AND(R4460&gt;=10000, R4460&lt;30000),"10,000 - 30,000",
    AND(R4460&gt;=30000, R4460&lt;60000),"30,000 - 60,000",
             (R4460&gt;60000),"&gt; 60,000"
)</f>
        <v>10,000 - 30,000</v>
      </c>
    </row>
    <row r="4461" spans="18:19" x14ac:dyDescent="0.2">
      <c r="R4461">
        <v>297818</v>
      </c>
      <c r="S4461" t="str" cm="1">
        <f t="array" ref="S4461">_xlfn.IFS(
             (R4461&lt;10000),"&lt; 10,000",
    AND(R4461&gt;=10000, R4461&lt;30000),"10,000 - 30,000",
    AND(R4461&gt;=30000, R4461&lt;60000),"30,000 - 60,000",
             (R4461&gt;60000),"&gt; 60,000"
)</f>
        <v>&gt; 60,000</v>
      </c>
    </row>
    <row r="4462" spans="18:19" x14ac:dyDescent="0.2">
      <c r="R4462">
        <v>31085</v>
      </c>
      <c r="S4462" t="str" cm="1">
        <f t="array" ref="S4462">_xlfn.IFS(
             (R4462&lt;10000),"&lt; 10,000",
    AND(R4462&gt;=10000, R4462&lt;30000),"10,000 - 30,000",
    AND(R4462&gt;=30000, R4462&lt;60000),"30,000 - 60,000",
             (R4462&gt;60000),"&gt; 60,000"
)</f>
        <v>30,000 - 60,000</v>
      </c>
    </row>
    <row r="4463" spans="18:19" x14ac:dyDescent="0.2">
      <c r="R4463">
        <v>40584</v>
      </c>
      <c r="S4463" t="str" cm="1">
        <f t="array" ref="S4463">_xlfn.IFS(
             (R4463&lt;10000),"&lt; 10,000",
    AND(R4463&gt;=10000, R4463&lt;30000),"10,000 - 30,000",
    AND(R4463&gt;=30000, R4463&lt;60000),"30,000 - 60,000",
             (R4463&gt;60000),"&gt; 60,000"
)</f>
        <v>30,000 - 60,000</v>
      </c>
    </row>
    <row r="4464" spans="18:19" x14ac:dyDescent="0.2">
      <c r="R4464">
        <v>252579</v>
      </c>
      <c r="S4464" t="str" cm="1">
        <f t="array" ref="S4464">_xlfn.IFS(
             (R4464&lt;10000),"&lt; 10,000",
    AND(R4464&gt;=10000, R4464&lt;30000),"10,000 - 30,000",
    AND(R4464&gt;=30000, R4464&lt;60000),"30,000 - 60,000",
             (R4464&gt;60000),"&gt; 60,000"
)</f>
        <v>&gt; 60,000</v>
      </c>
    </row>
    <row r="4465" spans="18:19" x14ac:dyDescent="0.2">
      <c r="R4465">
        <v>137131</v>
      </c>
      <c r="S4465" t="str" cm="1">
        <f t="array" ref="S4465">_xlfn.IFS(
             (R4465&lt;10000),"&lt; 10,000",
    AND(R4465&gt;=10000, R4465&lt;30000),"10,000 - 30,000",
    AND(R4465&gt;=30000, R4465&lt;60000),"30,000 - 60,000",
             (R4465&gt;60000),"&gt; 60,000"
)</f>
        <v>&gt; 60,000</v>
      </c>
    </row>
    <row r="4466" spans="18:19" x14ac:dyDescent="0.2">
      <c r="R4466">
        <v>181518</v>
      </c>
      <c r="S4466" t="str" cm="1">
        <f t="array" ref="S4466">_xlfn.IFS(
             (R4466&lt;10000),"&lt; 10,000",
    AND(R4466&gt;=10000, R4466&lt;30000),"10,000 - 30,000",
    AND(R4466&gt;=30000, R4466&lt;60000),"30,000 - 60,000",
             (R4466&gt;60000),"&gt; 60,000"
)</f>
        <v>&gt; 60,000</v>
      </c>
    </row>
    <row r="4467" spans="18:19" x14ac:dyDescent="0.2">
      <c r="R4467">
        <v>198662</v>
      </c>
      <c r="S4467" t="str" cm="1">
        <f t="array" ref="S4467">_xlfn.IFS(
             (R4467&lt;10000),"&lt; 10,000",
    AND(R4467&gt;=10000, R4467&lt;30000),"10,000 - 30,000",
    AND(R4467&gt;=30000, R4467&lt;60000),"30,000 - 60,000",
             (R4467&gt;60000),"&gt; 60,000"
)</f>
        <v>&gt; 60,000</v>
      </c>
    </row>
    <row r="4468" spans="18:19" x14ac:dyDescent="0.2">
      <c r="R4468">
        <v>270796</v>
      </c>
      <c r="S4468" t="str" cm="1">
        <f t="array" ref="S4468">_xlfn.IFS(
             (R4468&lt;10000),"&lt; 10,000",
    AND(R4468&gt;=10000, R4468&lt;30000),"10,000 - 30,000",
    AND(R4468&gt;=30000, R4468&lt;60000),"30,000 - 60,000",
             (R4468&gt;60000),"&gt; 60,000"
)</f>
        <v>&gt; 60,000</v>
      </c>
    </row>
    <row r="4469" spans="18:19" x14ac:dyDescent="0.2">
      <c r="R4469">
        <v>202468</v>
      </c>
      <c r="S4469" t="str" cm="1">
        <f t="array" ref="S4469">_xlfn.IFS(
             (R4469&lt;10000),"&lt; 10,000",
    AND(R4469&gt;=10000, R4469&lt;30000),"10,000 - 30,000",
    AND(R4469&gt;=30000, R4469&lt;60000),"30,000 - 60,000",
             (R4469&gt;60000),"&gt; 60,000"
)</f>
        <v>&gt; 60,000</v>
      </c>
    </row>
    <row r="4470" spans="18:19" x14ac:dyDescent="0.2">
      <c r="R4470">
        <v>159764</v>
      </c>
      <c r="S4470" t="str" cm="1">
        <f t="array" ref="S4470">_xlfn.IFS(
             (R4470&lt;10000),"&lt; 10,000",
    AND(R4470&gt;=10000, R4470&lt;30000),"10,000 - 30,000",
    AND(R4470&gt;=30000, R4470&lt;60000),"30,000 - 60,000",
             (R4470&gt;60000),"&gt; 60,000"
)</f>
        <v>&gt; 60,000</v>
      </c>
    </row>
    <row r="4471" spans="18:19" x14ac:dyDescent="0.2">
      <c r="R4471">
        <v>244188</v>
      </c>
      <c r="S4471" t="str" cm="1">
        <f t="array" ref="S4471">_xlfn.IFS(
             (R4471&lt;10000),"&lt; 10,000",
    AND(R4471&gt;=10000, R4471&lt;30000),"10,000 - 30,000",
    AND(R4471&gt;=30000, R4471&lt;60000),"30,000 - 60,000",
             (R4471&gt;60000),"&gt; 60,000"
)</f>
        <v>&gt; 60,000</v>
      </c>
    </row>
    <row r="4472" spans="18:19" x14ac:dyDescent="0.2">
      <c r="R4472">
        <v>115976</v>
      </c>
      <c r="S4472" t="str" cm="1">
        <f t="array" ref="S4472">_xlfn.IFS(
             (R4472&lt;10000),"&lt; 10,000",
    AND(R4472&gt;=10000, R4472&lt;30000),"10,000 - 30,000",
    AND(R4472&gt;=30000, R4472&lt;60000),"30,000 - 60,000",
             (R4472&gt;60000),"&gt; 60,000"
)</f>
        <v>&gt; 60,000</v>
      </c>
    </row>
    <row r="4473" spans="18:19" x14ac:dyDescent="0.2">
      <c r="R4473">
        <v>42252</v>
      </c>
      <c r="S4473" t="str" cm="1">
        <f t="array" ref="S4473">_xlfn.IFS(
             (R4473&lt;10000),"&lt; 10,000",
    AND(R4473&gt;=10000, R4473&lt;30000),"10,000 - 30,000",
    AND(R4473&gt;=30000, R4473&lt;60000),"30,000 - 60,000",
             (R4473&gt;60000),"&gt; 60,000"
)</f>
        <v>30,000 - 60,000</v>
      </c>
    </row>
    <row r="4474" spans="18:19" x14ac:dyDescent="0.2">
      <c r="R4474">
        <v>36943</v>
      </c>
      <c r="S4474" t="str" cm="1">
        <f t="array" ref="S4474">_xlfn.IFS(
             (R4474&lt;10000),"&lt; 10,000",
    AND(R4474&gt;=10000, R4474&lt;30000),"10,000 - 30,000",
    AND(R4474&gt;=30000, R4474&lt;60000),"30,000 - 60,000",
             (R4474&gt;60000),"&gt; 60,000"
)</f>
        <v>30,000 - 60,000</v>
      </c>
    </row>
    <row r="4475" spans="18:19" x14ac:dyDescent="0.2">
      <c r="R4475">
        <v>176391</v>
      </c>
      <c r="S4475" t="str" cm="1">
        <f t="array" ref="S4475">_xlfn.IFS(
             (R4475&lt;10000),"&lt; 10,000",
    AND(R4475&gt;=10000, R4475&lt;30000),"10,000 - 30,000",
    AND(R4475&gt;=30000, R4475&lt;60000),"30,000 - 60,000",
             (R4475&gt;60000),"&gt; 60,000"
)</f>
        <v>&gt; 60,000</v>
      </c>
    </row>
    <row r="4476" spans="18:19" x14ac:dyDescent="0.2">
      <c r="R4476">
        <v>253282</v>
      </c>
      <c r="S4476" t="str" cm="1">
        <f t="array" ref="S4476">_xlfn.IFS(
             (R4476&lt;10000),"&lt; 10,000",
    AND(R4476&gt;=10000, R4476&lt;30000),"10,000 - 30,000",
    AND(R4476&gt;=30000, R4476&lt;60000),"30,000 - 60,000",
             (R4476&gt;60000),"&gt; 60,000"
)</f>
        <v>&gt; 60,000</v>
      </c>
    </row>
    <row r="4477" spans="18:19" x14ac:dyDescent="0.2">
      <c r="R4477">
        <v>189775</v>
      </c>
      <c r="S4477" t="str" cm="1">
        <f t="array" ref="S4477">_xlfn.IFS(
             (R4477&lt;10000),"&lt; 10,000",
    AND(R4477&gt;=10000, R4477&lt;30000),"10,000 - 30,000",
    AND(R4477&gt;=30000, R4477&lt;60000),"30,000 - 60,000",
             (R4477&gt;60000),"&gt; 60,000"
)</f>
        <v>&gt; 60,000</v>
      </c>
    </row>
    <row r="4478" spans="18:19" x14ac:dyDescent="0.2">
      <c r="R4478">
        <v>164237</v>
      </c>
      <c r="S4478" t="str" cm="1">
        <f t="array" ref="S4478">_xlfn.IFS(
             (R4478&lt;10000),"&lt; 10,000",
    AND(R4478&gt;=10000, R4478&lt;30000),"10,000 - 30,000",
    AND(R4478&gt;=30000, R4478&lt;60000),"30,000 - 60,000",
             (R4478&gt;60000),"&gt; 60,000"
)</f>
        <v>&gt; 60,000</v>
      </c>
    </row>
    <row r="4479" spans="18:19" x14ac:dyDescent="0.2">
      <c r="R4479">
        <v>299626</v>
      </c>
      <c r="S4479" t="str" cm="1">
        <f t="array" ref="S4479">_xlfn.IFS(
             (R4479&lt;10000),"&lt; 10,000",
    AND(R4479&gt;=10000, R4479&lt;30000),"10,000 - 30,000",
    AND(R4479&gt;=30000, R4479&lt;60000),"30,000 - 60,000",
             (R4479&gt;60000),"&gt; 60,000"
)</f>
        <v>&gt; 60,000</v>
      </c>
    </row>
    <row r="4480" spans="18:19" x14ac:dyDescent="0.2">
      <c r="R4480">
        <v>200905</v>
      </c>
      <c r="S4480" t="str" cm="1">
        <f t="array" ref="S4480">_xlfn.IFS(
             (R4480&lt;10000),"&lt; 10,000",
    AND(R4480&gt;=10000, R4480&lt;30000),"10,000 - 30,000",
    AND(R4480&gt;=30000, R4480&lt;60000),"30,000 - 60,000",
             (R4480&gt;60000),"&gt; 60,000"
)</f>
        <v>&gt; 60,000</v>
      </c>
    </row>
    <row r="4481" spans="18:19" x14ac:dyDescent="0.2">
      <c r="R4481">
        <v>217759</v>
      </c>
      <c r="S4481" t="str" cm="1">
        <f t="array" ref="S4481">_xlfn.IFS(
             (R4481&lt;10000),"&lt; 10,000",
    AND(R4481&gt;=10000, R4481&lt;30000),"10,000 - 30,000",
    AND(R4481&gt;=30000, R4481&lt;60000),"30,000 - 60,000",
             (R4481&gt;60000),"&gt; 60,000"
)</f>
        <v>&gt; 60,000</v>
      </c>
    </row>
    <row r="4482" spans="18:19" x14ac:dyDescent="0.2">
      <c r="R4482">
        <v>216833</v>
      </c>
      <c r="S4482" t="str" cm="1">
        <f t="array" ref="S4482">_xlfn.IFS(
             (R4482&lt;10000),"&lt; 10,000",
    AND(R4482&gt;=10000, R4482&lt;30000),"10,000 - 30,000",
    AND(R4482&gt;=30000, R4482&lt;60000),"30,000 - 60,000",
             (R4482&gt;60000),"&gt; 60,000"
)</f>
        <v>&gt; 60,000</v>
      </c>
    </row>
    <row r="4483" spans="18:19" x14ac:dyDescent="0.2">
      <c r="R4483">
        <v>47121</v>
      </c>
      <c r="S4483" t="str" cm="1">
        <f t="array" ref="S4483">_xlfn.IFS(
             (R4483&lt;10000),"&lt; 10,000",
    AND(R4483&gt;=10000, R4483&lt;30000),"10,000 - 30,000",
    AND(R4483&gt;=30000, R4483&lt;60000),"30,000 - 60,000",
             (R4483&gt;60000),"&gt; 60,000"
)</f>
        <v>30,000 - 60,000</v>
      </c>
    </row>
    <row r="4484" spans="18:19" x14ac:dyDescent="0.2">
      <c r="R4484">
        <v>37903</v>
      </c>
      <c r="S4484" t="str" cm="1">
        <f t="array" ref="S4484">_xlfn.IFS(
             (R4484&lt;10000),"&lt; 10,000",
    AND(R4484&gt;=10000, R4484&lt;30000),"10,000 - 30,000",
    AND(R4484&gt;=30000, R4484&lt;60000),"30,000 - 60,000",
             (R4484&gt;60000),"&gt; 60,000"
)</f>
        <v>30,000 - 60,000</v>
      </c>
    </row>
    <row r="4485" spans="18:19" x14ac:dyDescent="0.2">
      <c r="R4485">
        <v>238931</v>
      </c>
      <c r="S4485" t="str" cm="1">
        <f t="array" ref="S4485">_xlfn.IFS(
             (R4485&lt;10000),"&lt; 10,000",
    AND(R4485&gt;=10000, R4485&lt;30000),"10,000 - 30,000",
    AND(R4485&gt;=30000, R4485&lt;60000),"30,000 - 60,000",
             (R4485&gt;60000),"&gt; 60,000"
)</f>
        <v>&gt; 60,000</v>
      </c>
    </row>
    <row r="4486" spans="18:19" x14ac:dyDescent="0.2">
      <c r="R4486">
        <v>538</v>
      </c>
      <c r="S4486" t="str" cm="1">
        <f t="array" ref="S4486">_xlfn.IFS(
             (R4486&lt;10000),"&lt; 10,000",
    AND(R4486&gt;=10000, R4486&lt;30000),"10,000 - 30,000",
    AND(R4486&gt;=30000, R4486&lt;60000),"30,000 - 60,000",
             (R4486&gt;60000),"&gt; 60,000"
)</f>
        <v>&lt; 10,000</v>
      </c>
    </row>
    <row r="4487" spans="18:19" x14ac:dyDescent="0.2">
      <c r="R4487">
        <v>93440</v>
      </c>
      <c r="S4487" t="str" cm="1">
        <f t="array" ref="S4487">_xlfn.IFS(
             (R4487&lt;10000),"&lt; 10,000",
    AND(R4487&gt;=10000, R4487&lt;30000),"10,000 - 30,000",
    AND(R4487&gt;=30000, R4487&lt;60000),"30,000 - 60,000",
             (R4487&gt;60000),"&gt; 60,000"
)</f>
        <v>&gt; 60,000</v>
      </c>
    </row>
    <row r="4488" spans="18:19" x14ac:dyDescent="0.2">
      <c r="R4488">
        <v>195913</v>
      </c>
      <c r="S4488" t="str" cm="1">
        <f t="array" ref="S4488">_xlfn.IFS(
             (R4488&lt;10000),"&lt; 10,000",
    AND(R4488&gt;=10000, R4488&lt;30000),"10,000 - 30,000",
    AND(R4488&gt;=30000, R4488&lt;60000),"30,000 - 60,000",
             (R4488&gt;60000),"&gt; 60,000"
)</f>
        <v>&gt; 60,000</v>
      </c>
    </row>
    <row r="4489" spans="18:19" x14ac:dyDescent="0.2">
      <c r="R4489">
        <v>251153</v>
      </c>
      <c r="S4489" t="str" cm="1">
        <f t="array" ref="S4489">_xlfn.IFS(
             (R4489&lt;10000),"&lt; 10,000",
    AND(R4489&gt;=10000, R4489&lt;30000),"10,000 - 30,000",
    AND(R4489&gt;=30000, R4489&lt;60000),"30,000 - 60,000",
             (R4489&gt;60000),"&gt; 60,000"
)</f>
        <v>&gt; 60,000</v>
      </c>
    </row>
    <row r="4490" spans="18:19" x14ac:dyDescent="0.2">
      <c r="R4490">
        <v>163258</v>
      </c>
      <c r="S4490" t="str" cm="1">
        <f t="array" ref="S4490">_xlfn.IFS(
             (R4490&lt;10000),"&lt; 10,000",
    AND(R4490&gt;=10000, R4490&lt;30000),"10,000 - 30,000",
    AND(R4490&gt;=30000, R4490&lt;60000),"30,000 - 60,000",
             (R4490&gt;60000),"&gt; 60,000"
)</f>
        <v>&gt; 60,000</v>
      </c>
    </row>
    <row r="4491" spans="18:19" x14ac:dyDescent="0.2">
      <c r="R4491">
        <v>265454</v>
      </c>
      <c r="S4491" t="str" cm="1">
        <f t="array" ref="S4491">_xlfn.IFS(
             (R4491&lt;10000),"&lt; 10,000",
    AND(R4491&gt;=10000, R4491&lt;30000),"10,000 - 30,000",
    AND(R4491&gt;=30000, R4491&lt;60000),"30,000 - 60,000",
             (R4491&gt;60000),"&gt; 60,000"
)</f>
        <v>&gt; 60,000</v>
      </c>
    </row>
    <row r="4492" spans="18:19" x14ac:dyDescent="0.2">
      <c r="R4492">
        <v>204302</v>
      </c>
      <c r="S4492" t="str" cm="1">
        <f t="array" ref="S4492">_xlfn.IFS(
             (R4492&lt;10000),"&lt; 10,000",
    AND(R4492&gt;=10000, R4492&lt;30000),"10,000 - 30,000",
    AND(R4492&gt;=30000, R4492&lt;60000),"30,000 - 60,000",
             (R4492&gt;60000),"&gt; 60,000"
)</f>
        <v>&gt; 60,000</v>
      </c>
    </row>
    <row r="4493" spans="18:19" x14ac:dyDescent="0.2">
      <c r="R4493">
        <v>78941</v>
      </c>
      <c r="S4493" t="str" cm="1">
        <f t="array" ref="S4493">_xlfn.IFS(
             (R4493&lt;10000),"&lt; 10,000",
    AND(R4493&gt;=10000, R4493&lt;30000),"10,000 - 30,000",
    AND(R4493&gt;=30000, R4493&lt;60000),"30,000 - 60,000",
             (R4493&gt;60000),"&gt; 60,000"
)</f>
        <v>&gt; 60,000</v>
      </c>
    </row>
    <row r="4494" spans="18:19" x14ac:dyDescent="0.2">
      <c r="R4494">
        <v>253434</v>
      </c>
      <c r="S4494" t="str" cm="1">
        <f t="array" ref="S4494">_xlfn.IFS(
             (R4494&lt;10000),"&lt; 10,000",
    AND(R4494&gt;=10000, R4494&lt;30000),"10,000 - 30,000",
    AND(R4494&gt;=30000, R4494&lt;60000),"30,000 - 60,000",
             (R4494&gt;60000),"&gt; 60,000"
)</f>
        <v>&gt; 60,000</v>
      </c>
    </row>
    <row r="4495" spans="18:19" x14ac:dyDescent="0.2">
      <c r="R4495">
        <v>60938</v>
      </c>
      <c r="S4495" t="str" cm="1">
        <f t="array" ref="S4495">_xlfn.IFS(
             (R4495&lt;10000),"&lt; 10,000",
    AND(R4495&gt;=10000, R4495&lt;30000),"10,000 - 30,000",
    AND(R4495&gt;=30000, R4495&lt;60000),"30,000 - 60,000",
             (R4495&gt;60000),"&gt; 60,000"
)</f>
        <v>&gt; 60,000</v>
      </c>
    </row>
    <row r="4496" spans="18:19" x14ac:dyDescent="0.2">
      <c r="R4496">
        <v>155050</v>
      </c>
      <c r="S4496" t="str" cm="1">
        <f t="array" ref="S4496">_xlfn.IFS(
             (R4496&lt;10000),"&lt; 10,000",
    AND(R4496&gt;=10000, R4496&lt;30000),"10,000 - 30,000",
    AND(R4496&gt;=30000, R4496&lt;60000),"30,000 - 60,000",
             (R4496&gt;60000),"&gt; 60,000"
)</f>
        <v>&gt; 60,000</v>
      </c>
    </row>
    <row r="4497" spans="18:19" x14ac:dyDescent="0.2">
      <c r="R4497">
        <v>18611</v>
      </c>
      <c r="S4497" t="str" cm="1">
        <f t="array" ref="S4497">_xlfn.IFS(
             (R4497&lt;10000),"&lt; 10,000",
    AND(R4497&gt;=10000, R4497&lt;30000),"10,000 - 30,000",
    AND(R4497&gt;=30000, R4497&lt;60000),"30,000 - 60,000",
             (R4497&gt;60000),"&gt; 60,000"
)</f>
        <v>10,000 - 30,000</v>
      </c>
    </row>
    <row r="4498" spans="18:19" x14ac:dyDescent="0.2">
      <c r="R4498">
        <v>59104</v>
      </c>
      <c r="S4498" t="str" cm="1">
        <f t="array" ref="S4498">_xlfn.IFS(
             (R4498&lt;10000),"&lt; 10,000",
    AND(R4498&gt;=10000, R4498&lt;30000),"10,000 - 30,000",
    AND(R4498&gt;=30000, R4498&lt;60000),"30,000 - 60,000",
             (R4498&gt;60000),"&gt; 60,000"
)</f>
        <v>30,000 - 60,000</v>
      </c>
    </row>
    <row r="4499" spans="18:19" x14ac:dyDescent="0.2">
      <c r="R4499">
        <v>162723</v>
      </c>
      <c r="S4499" t="str" cm="1">
        <f t="array" ref="S4499">_xlfn.IFS(
             (R4499&lt;10000),"&lt; 10,000",
    AND(R4499&gt;=10000, R4499&lt;30000),"10,000 - 30,000",
    AND(R4499&gt;=30000, R4499&lt;60000),"30,000 - 60,000",
             (R4499&gt;60000),"&gt; 60,000"
)</f>
        <v>&gt; 60,000</v>
      </c>
    </row>
    <row r="4500" spans="18:19" x14ac:dyDescent="0.2">
      <c r="R4500">
        <v>132255</v>
      </c>
      <c r="S4500" t="str" cm="1">
        <f t="array" ref="S4500">_xlfn.IFS(
             (R4500&lt;10000),"&lt; 10,000",
    AND(R4500&gt;=10000, R4500&lt;30000),"10,000 - 30,000",
    AND(R4500&gt;=30000, R4500&lt;60000),"30,000 - 60,000",
             (R4500&gt;60000),"&gt; 60,000"
)</f>
        <v>&gt; 60,000</v>
      </c>
    </row>
    <row r="4501" spans="18:19" x14ac:dyDescent="0.2">
      <c r="R4501">
        <v>170043</v>
      </c>
      <c r="S4501" t="str" cm="1">
        <f t="array" ref="S4501">_xlfn.IFS(
             (R4501&lt;10000),"&lt; 10,000",
    AND(R4501&gt;=10000, R4501&lt;30000),"10,000 - 30,000",
    AND(R4501&gt;=30000, R4501&lt;60000),"30,000 - 60,000",
             (R4501&gt;60000),"&gt; 60,000"
)</f>
        <v>&gt; 60,000</v>
      </c>
    </row>
    <row r="4502" spans="18:19" x14ac:dyDescent="0.2">
      <c r="R4502">
        <v>157795</v>
      </c>
      <c r="S4502" t="str" cm="1">
        <f t="array" ref="S4502">_xlfn.IFS(
             (R4502&lt;10000),"&lt; 10,000",
    AND(R4502&gt;=10000, R4502&lt;30000),"10,000 - 30,000",
    AND(R4502&gt;=30000, R4502&lt;60000),"30,000 - 60,000",
             (R4502&gt;60000),"&gt; 60,000"
)</f>
        <v>&gt; 60,000</v>
      </c>
    </row>
    <row r="4503" spans="18:19" x14ac:dyDescent="0.2">
      <c r="R4503">
        <v>116315</v>
      </c>
      <c r="S4503" t="str" cm="1">
        <f t="array" ref="S4503">_xlfn.IFS(
             (R4503&lt;10000),"&lt; 10,000",
    AND(R4503&gt;=10000, R4503&lt;30000),"10,000 - 30,000",
    AND(R4503&gt;=30000, R4503&lt;60000),"30,000 - 60,000",
             (R4503&gt;60000),"&gt; 60,000"
)</f>
        <v>&gt; 60,000</v>
      </c>
    </row>
    <row r="4504" spans="18:19" x14ac:dyDescent="0.2">
      <c r="R4504">
        <v>226596</v>
      </c>
      <c r="S4504" t="str" cm="1">
        <f t="array" ref="S4504">_xlfn.IFS(
             (R4504&lt;10000),"&lt; 10,000",
    AND(R4504&gt;=10000, R4504&lt;30000),"10,000 - 30,000",
    AND(R4504&gt;=30000, R4504&lt;60000),"30,000 - 60,000",
             (R4504&gt;60000),"&gt; 60,000"
)</f>
        <v>&gt; 60,000</v>
      </c>
    </row>
    <row r="4505" spans="18:19" x14ac:dyDescent="0.2">
      <c r="R4505">
        <v>164117</v>
      </c>
      <c r="S4505" t="str" cm="1">
        <f t="array" ref="S4505">_xlfn.IFS(
             (R4505&lt;10000),"&lt; 10,000",
    AND(R4505&gt;=10000, R4505&lt;30000),"10,000 - 30,000",
    AND(R4505&gt;=30000, R4505&lt;60000),"30,000 - 60,000",
             (R4505&gt;60000),"&gt; 60,000"
)</f>
        <v>&gt; 60,000</v>
      </c>
    </row>
    <row r="4506" spans="18:19" x14ac:dyDescent="0.2">
      <c r="R4506">
        <v>254760</v>
      </c>
      <c r="S4506" t="str" cm="1">
        <f t="array" ref="S4506">_xlfn.IFS(
             (R4506&lt;10000),"&lt; 10,000",
    AND(R4506&gt;=10000, R4506&lt;30000),"10,000 - 30,000",
    AND(R4506&gt;=30000, R4506&lt;60000),"30,000 - 60,000",
             (R4506&gt;60000),"&gt; 60,000"
)</f>
        <v>&gt; 60,000</v>
      </c>
    </row>
    <row r="4507" spans="18:19" x14ac:dyDescent="0.2">
      <c r="R4507">
        <v>61422</v>
      </c>
      <c r="S4507" t="str" cm="1">
        <f t="array" ref="S4507">_xlfn.IFS(
             (R4507&lt;10000),"&lt; 10,000",
    AND(R4507&gt;=10000, R4507&lt;30000),"10,000 - 30,000",
    AND(R4507&gt;=30000, R4507&lt;60000),"30,000 - 60,000",
             (R4507&gt;60000),"&gt; 60,000"
)</f>
        <v>&gt; 60,000</v>
      </c>
    </row>
    <row r="4508" spans="18:19" x14ac:dyDescent="0.2">
      <c r="R4508">
        <v>299218</v>
      </c>
      <c r="S4508" t="str" cm="1">
        <f t="array" ref="S4508">_xlfn.IFS(
             (R4508&lt;10000),"&lt; 10,000",
    AND(R4508&gt;=10000, R4508&lt;30000),"10,000 - 30,000",
    AND(R4508&gt;=30000, R4508&lt;60000),"30,000 - 60,000",
             (R4508&gt;60000),"&gt; 60,000"
)</f>
        <v>&gt; 60,000</v>
      </c>
    </row>
    <row r="4509" spans="18:19" x14ac:dyDescent="0.2">
      <c r="R4509">
        <v>13525</v>
      </c>
      <c r="S4509" t="str" cm="1">
        <f t="array" ref="S4509">_xlfn.IFS(
             (R4509&lt;10000),"&lt; 10,000",
    AND(R4509&gt;=10000, R4509&lt;30000),"10,000 - 30,000",
    AND(R4509&gt;=30000, R4509&lt;60000),"30,000 - 60,000",
             (R4509&gt;60000),"&gt; 60,000"
)</f>
        <v>10,000 - 30,000</v>
      </c>
    </row>
    <row r="4510" spans="18:19" x14ac:dyDescent="0.2">
      <c r="R4510">
        <v>183636</v>
      </c>
      <c r="S4510" t="str" cm="1">
        <f t="array" ref="S4510">_xlfn.IFS(
             (R4510&lt;10000),"&lt; 10,000",
    AND(R4510&gt;=10000, R4510&lt;30000),"10,000 - 30,000",
    AND(R4510&gt;=30000, R4510&lt;60000),"30,000 - 60,000",
             (R4510&gt;60000),"&gt; 60,000"
)</f>
        <v>&gt; 60,000</v>
      </c>
    </row>
    <row r="4511" spans="18:19" x14ac:dyDescent="0.2">
      <c r="R4511">
        <v>86259</v>
      </c>
      <c r="S4511" t="str" cm="1">
        <f t="array" ref="S4511">_xlfn.IFS(
             (R4511&lt;10000),"&lt; 10,000",
    AND(R4511&gt;=10000, R4511&lt;30000),"10,000 - 30,000",
    AND(R4511&gt;=30000, R4511&lt;60000),"30,000 - 60,000",
             (R4511&gt;60000),"&gt; 60,000"
)</f>
        <v>&gt; 60,000</v>
      </c>
    </row>
    <row r="4512" spans="18:19" x14ac:dyDescent="0.2">
      <c r="R4512">
        <v>228406</v>
      </c>
      <c r="S4512" t="str" cm="1">
        <f t="array" ref="S4512">_xlfn.IFS(
             (R4512&lt;10000),"&lt; 10,000",
    AND(R4512&gt;=10000, R4512&lt;30000),"10,000 - 30,000",
    AND(R4512&gt;=30000, R4512&lt;60000),"30,000 - 60,000",
             (R4512&gt;60000),"&gt; 60,000"
)</f>
        <v>&gt; 60,000</v>
      </c>
    </row>
    <row r="4513" spans="18:19" x14ac:dyDescent="0.2">
      <c r="R4513">
        <v>169843</v>
      </c>
      <c r="S4513" t="str" cm="1">
        <f t="array" ref="S4513">_xlfn.IFS(
             (R4513&lt;10000),"&lt; 10,000",
    AND(R4513&gt;=10000, R4513&lt;30000),"10,000 - 30,000",
    AND(R4513&gt;=30000, R4513&lt;60000),"30,000 - 60,000",
             (R4513&gt;60000),"&gt; 60,000"
)</f>
        <v>&gt; 60,000</v>
      </c>
    </row>
    <row r="4514" spans="18:19" x14ac:dyDescent="0.2">
      <c r="R4514">
        <v>261305</v>
      </c>
      <c r="S4514" t="str" cm="1">
        <f t="array" ref="S4514">_xlfn.IFS(
             (R4514&lt;10000),"&lt; 10,000",
    AND(R4514&gt;=10000, R4514&lt;30000),"10,000 - 30,000",
    AND(R4514&gt;=30000, R4514&lt;60000),"30,000 - 60,000",
             (R4514&gt;60000),"&gt; 60,000"
)</f>
        <v>&gt; 60,000</v>
      </c>
    </row>
    <row r="4515" spans="18:19" x14ac:dyDescent="0.2">
      <c r="R4515">
        <v>69400</v>
      </c>
      <c r="S4515" t="str" cm="1">
        <f t="array" ref="S4515">_xlfn.IFS(
             (R4515&lt;10000),"&lt; 10,000",
    AND(R4515&gt;=10000, R4515&lt;30000),"10,000 - 30,000",
    AND(R4515&gt;=30000, R4515&lt;60000),"30,000 - 60,000",
             (R4515&gt;60000),"&gt; 60,000"
)</f>
        <v>&gt; 60,000</v>
      </c>
    </row>
    <row r="4516" spans="18:19" x14ac:dyDescent="0.2">
      <c r="R4516">
        <v>79084</v>
      </c>
      <c r="S4516" t="str" cm="1">
        <f t="array" ref="S4516">_xlfn.IFS(
             (R4516&lt;10000),"&lt; 10,000",
    AND(R4516&gt;=10000, R4516&lt;30000),"10,000 - 30,000",
    AND(R4516&gt;=30000, R4516&lt;60000),"30,000 - 60,000",
             (R4516&gt;60000),"&gt; 60,000"
)</f>
        <v>&gt; 60,000</v>
      </c>
    </row>
    <row r="4517" spans="18:19" x14ac:dyDescent="0.2">
      <c r="R4517">
        <v>243799</v>
      </c>
      <c r="S4517" t="str" cm="1">
        <f t="array" ref="S4517">_xlfn.IFS(
             (R4517&lt;10000),"&lt; 10,000",
    AND(R4517&gt;=10000, R4517&lt;30000),"10,000 - 30,000",
    AND(R4517&gt;=30000, R4517&lt;60000),"30,000 - 60,000",
             (R4517&gt;60000),"&gt; 60,000"
)</f>
        <v>&gt; 60,000</v>
      </c>
    </row>
    <row r="4518" spans="18:19" x14ac:dyDescent="0.2">
      <c r="R4518">
        <v>116675</v>
      </c>
      <c r="S4518" t="str" cm="1">
        <f t="array" ref="S4518">_xlfn.IFS(
             (R4518&lt;10000),"&lt; 10,000",
    AND(R4518&gt;=10000, R4518&lt;30000),"10,000 - 30,000",
    AND(R4518&gt;=30000, R4518&lt;60000),"30,000 - 60,000",
             (R4518&gt;60000),"&gt; 60,000"
)</f>
        <v>&gt; 60,000</v>
      </c>
    </row>
    <row r="4519" spans="18:19" x14ac:dyDescent="0.2">
      <c r="R4519">
        <v>162395</v>
      </c>
      <c r="S4519" t="str" cm="1">
        <f t="array" ref="S4519">_xlfn.IFS(
             (R4519&lt;10000),"&lt; 10,000",
    AND(R4519&gt;=10000, R4519&lt;30000),"10,000 - 30,000",
    AND(R4519&gt;=30000, R4519&lt;60000),"30,000 - 60,000",
             (R4519&gt;60000),"&gt; 60,000"
)</f>
        <v>&gt; 60,000</v>
      </c>
    </row>
    <row r="4520" spans="18:19" x14ac:dyDescent="0.2">
      <c r="R4520">
        <v>156806</v>
      </c>
      <c r="S4520" t="str" cm="1">
        <f t="array" ref="S4520">_xlfn.IFS(
             (R4520&lt;10000),"&lt; 10,000",
    AND(R4520&gt;=10000, R4520&lt;30000),"10,000 - 30,000",
    AND(R4520&gt;=30000, R4520&lt;60000),"30,000 - 60,000",
             (R4520&gt;60000),"&gt; 60,000"
)</f>
        <v>&gt; 60,000</v>
      </c>
    </row>
    <row r="4521" spans="18:19" x14ac:dyDescent="0.2">
      <c r="R4521">
        <v>64978</v>
      </c>
      <c r="S4521" t="str" cm="1">
        <f t="array" ref="S4521">_xlfn.IFS(
             (R4521&lt;10000),"&lt; 10,000",
    AND(R4521&gt;=10000, R4521&lt;30000),"10,000 - 30,000",
    AND(R4521&gt;=30000, R4521&lt;60000),"30,000 - 60,000",
             (R4521&gt;60000),"&gt; 60,000"
)</f>
        <v>&gt; 60,000</v>
      </c>
    </row>
    <row r="4522" spans="18:19" x14ac:dyDescent="0.2">
      <c r="R4522">
        <v>5400</v>
      </c>
      <c r="S4522" t="str" cm="1">
        <f t="array" ref="S4522">_xlfn.IFS(
             (R4522&lt;10000),"&lt; 10,000",
    AND(R4522&gt;=10000, R4522&lt;30000),"10,000 - 30,000",
    AND(R4522&gt;=30000, R4522&lt;60000),"30,000 - 60,000",
             (R4522&gt;60000),"&gt; 60,000"
)</f>
        <v>&lt; 10,000</v>
      </c>
    </row>
    <row r="4523" spans="18:19" x14ac:dyDescent="0.2">
      <c r="R4523">
        <v>132962</v>
      </c>
      <c r="S4523" t="str" cm="1">
        <f t="array" ref="S4523">_xlfn.IFS(
             (R4523&lt;10000),"&lt; 10,000",
    AND(R4523&gt;=10000, R4523&lt;30000),"10,000 - 30,000",
    AND(R4523&gt;=30000, R4523&lt;60000),"30,000 - 60,000",
             (R4523&gt;60000),"&gt; 60,000"
)</f>
        <v>&gt; 60,000</v>
      </c>
    </row>
    <row r="4524" spans="18:19" x14ac:dyDescent="0.2">
      <c r="R4524">
        <v>177012</v>
      </c>
      <c r="S4524" t="str" cm="1">
        <f t="array" ref="S4524">_xlfn.IFS(
             (R4524&lt;10000),"&lt; 10,000",
    AND(R4524&gt;=10000, R4524&lt;30000),"10,000 - 30,000",
    AND(R4524&gt;=30000, R4524&lt;60000),"30,000 - 60,000",
             (R4524&gt;60000),"&gt; 60,000"
)</f>
        <v>&gt; 60,000</v>
      </c>
    </row>
    <row r="4525" spans="18:19" x14ac:dyDescent="0.2">
      <c r="R4525">
        <v>85063</v>
      </c>
      <c r="S4525" t="str" cm="1">
        <f t="array" ref="S4525">_xlfn.IFS(
             (R4525&lt;10000),"&lt; 10,000",
    AND(R4525&gt;=10000, R4525&lt;30000),"10,000 - 30,000",
    AND(R4525&gt;=30000, R4525&lt;60000),"30,000 - 60,000",
             (R4525&gt;60000),"&gt; 60,000"
)</f>
        <v>&gt; 60,000</v>
      </c>
    </row>
    <row r="4526" spans="18:19" x14ac:dyDescent="0.2">
      <c r="R4526">
        <v>137771</v>
      </c>
      <c r="S4526" t="str" cm="1">
        <f t="array" ref="S4526">_xlfn.IFS(
             (R4526&lt;10000),"&lt; 10,000",
    AND(R4526&gt;=10000, R4526&lt;30000),"10,000 - 30,000",
    AND(R4526&gt;=30000, R4526&lt;60000),"30,000 - 60,000",
             (R4526&gt;60000),"&gt; 60,000"
)</f>
        <v>&gt; 60,000</v>
      </c>
    </row>
    <row r="4527" spans="18:19" x14ac:dyDescent="0.2">
      <c r="R4527">
        <v>36857</v>
      </c>
      <c r="S4527" t="str" cm="1">
        <f t="array" ref="S4527">_xlfn.IFS(
             (R4527&lt;10000),"&lt; 10,000",
    AND(R4527&gt;=10000, R4527&lt;30000),"10,000 - 30,000",
    AND(R4527&gt;=30000, R4527&lt;60000),"30,000 - 60,000",
             (R4527&gt;60000),"&gt; 60,000"
)</f>
        <v>30,000 - 60,000</v>
      </c>
    </row>
    <row r="4528" spans="18:19" x14ac:dyDescent="0.2">
      <c r="R4528">
        <v>74133</v>
      </c>
      <c r="S4528" t="str" cm="1">
        <f t="array" ref="S4528">_xlfn.IFS(
             (R4528&lt;10000),"&lt; 10,000",
    AND(R4528&gt;=10000, R4528&lt;30000),"10,000 - 30,000",
    AND(R4528&gt;=30000, R4528&lt;60000),"30,000 - 60,000",
             (R4528&gt;60000),"&gt; 60,000"
)</f>
        <v>&gt; 60,000</v>
      </c>
    </row>
    <row r="4529" spans="18:19" x14ac:dyDescent="0.2">
      <c r="R4529">
        <v>206868</v>
      </c>
      <c r="S4529" t="str" cm="1">
        <f t="array" ref="S4529">_xlfn.IFS(
             (R4529&lt;10000),"&lt; 10,000",
    AND(R4529&gt;=10000, R4529&lt;30000),"10,000 - 30,000",
    AND(R4529&gt;=30000, R4529&lt;60000),"30,000 - 60,000",
             (R4529&gt;60000),"&gt; 60,000"
)</f>
        <v>&gt; 60,000</v>
      </c>
    </row>
    <row r="4530" spans="18:19" x14ac:dyDescent="0.2">
      <c r="R4530">
        <v>212699</v>
      </c>
      <c r="S4530" t="str" cm="1">
        <f t="array" ref="S4530">_xlfn.IFS(
             (R4530&lt;10000),"&lt; 10,000",
    AND(R4530&gt;=10000, R4530&lt;30000),"10,000 - 30,000",
    AND(R4530&gt;=30000, R4530&lt;60000),"30,000 - 60,000",
             (R4530&gt;60000),"&gt; 60,000"
)</f>
        <v>&gt; 60,000</v>
      </c>
    </row>
    <row r="4531" spans="18:19" x14ac:dyDescent="0.2">
      <c r="R4531">
        <v>273206</v>
      </c>
      <c r="S4531" t="str" cm="1">
        <f t="array" ref="S4531">_xlfn.IFS(
             (R4531&lt;10000),"&lt; 10,000",
    AND(R4531&gt;=10000, R4531&lt;30000),"10,000 - 30,000",
    AND(R4531&gt;=30000, R4531&lt;60000),"30,000 - 60,000",
             (R4531&gt;60000),"&gt; 60,000"
)</f>
        <v>&gt; 60,000</v>
      </c>
    </row>
    <row r="4532" spans="18:19" x14ac:dyDescent="0.2">
      <c r="R4532">
        <v>75927</v>
      </c>
      <c r="S4532" t="str" cm="1">
        <f t="array" ref="S4532">_xlfn.IFS(
             (R4532&lt;10000),"&lt; 10,000",
    AND(R4532&gt;=10000, R4532&lt;30000),"10,000 - 30,000",
    AND(R4532&gt;=30000, R4532&lt;60000),"30,000 - 60,000",
             (R4532&gt;60000),"&gt; 60,000"
)</f>
        <v>&gt; 60,000</v>
      </c>
    </row>
    <row r="4533" spans="18:19" x14ac:dyDescent="0.2">
      <c r="R4533">
        <v>103373</v>
      </c>
      <c r="S4533" t="str" cm="1">
        <f t="array" ref="S4533">_xlfn.IFS(
             (R4533&lt;10000),"&lt; 10,000",
    AND(R4533&gt;=10000, R4533&lt;30000),"10,000 - 30,000",
    AND(R4533&gt;=30000, R4533&lt;60000),"30,000 - 60,000",
             (R4533&gt;60000),"&gt; 60,000"
)</f>
        <v>&gt; 60,000</v>
      </c>
    </row>
    <row r="4534" spans="18:19" x14ac:dyDescent="0.2">
      <c r="R4534">
        <v>298742</v>
      </c>
      <c r="S4534" t="str" cm="1">
        <f t="array" ref="S4534">_xlfn.IFS(
             (R4534&lt;10000),"&lt; 10,000",
    AND(R4534&gt;=10000, R4534&lt;30000),"10,000 - 30,000",
    AND(R4534&gt;=30000, R4534&lt;60000),"30,000 - 60,000",
             (R4534&gt;60000),"&gt; 60,000"
)</f>
        <v>&gt; 60,000</v>
      </c>
    </row>
    <row r="4535" spans="18:19" x14ac:dyDescent="0.2">
      <c r="R4535">
        <v>25764</v>
      </c>
      <c r="S4535" t="str" cm="1">
        <f t="array" ref="S4535">_xlfn.IFS(
             (R4535&lt;10000),"&lt; 10,000",
    AND(R4535&gt;=10000, R4535&lt;30000),"10,000 - 30,000",
    AND(R4535&gt;=30000, R4535&lt;60000),"30,000 - 60,000",
             (R4535&gt;60000),"&gt; 60,000"
)</f>
        <v>10,000 - 30,000</v>
      </c>
    </row>
    <row r="4536" spans="18:19" x14ac:dyDescent="0.2">
      <c r="R4536">
        <v>21260</v>
      </c>
      <c r="S4536" t="str" cm="1">
        <f t="array" ref="S4536">_xlfn.IFS(
             (R4536&lt;10000),"&lt; 10,000",
    AND(R4536&gt;=10000, R4536&lt;30000),"10,000 - 30,000",
    AND(R4536&gt;=30000, R4536&lt;60000),"30,000 - 60,000",
             (R4536&gt;60000),"&gt; 60,000"
)</f>
        <v>10,000 - 30,000</v>
      </c>
    </row>
    <row r="4537" spans="18:19" x14ac:dyDescent="0.2">
      <c r="R4537">
        <v>57983</v>
      </c>
      <c r="S4537" t="str" cm="1">
        <f t="array" ref="S4537">_xlfn.IFS(
             (R4537&lt;10000),"&lt; 10,000",
    AND(R4537&gt;=10000, R4537&lt;30000),"10,000 - 30,000",
    AND(R4537&gt;=30000, R4537&lt;60000),"30,000 - 60,000",
             (R4537&gt;60000),"&gt; 60,000"
)</f>
        <v>30,000 - 60,000</v>
      </c>
    </row>
    <row r="4538" spans="18:19" x14ac:dyDescent="0.2">
      <c r="R4538">
        <v>37328</v>
      </c>
      <c r="S4538" t="str" cm="1">
        <f t="array" ref="S4538">_xlfn.IFS(
             (R4538&lt;10000),"&lt; 10,000",
    AND(R4538&gt;=10000, R4538&lt;30000),"10,000 - 30,000",
    AND(R4538&gt;=30000, R4538&lt;60000),"30,000 - 60,000",
             (R4538&gt;60000),"&gt; 60,000"
)</f>
        <v>30,000 - 60,000</v>
      </c>
    </row>
    <row r="4539" spans="18:19" x14ac:dyDescent="0.2">
      <c r="R4539">
        <v>240983</v>
      </c>
      <c r="S4539" t="str" cm="1">
        <f t="array" ref="S4539">_xlfn.IFS(
             (R4539&lt;10000),"&lt; 10,000",
    AND(R4539&gt;=10000, R4539&lt;30000),"10,000 - 30,000",
    AND(R4539&gt;=30000, R4539&lt;60000),"30,000 - 60,000",
             (R4539&gt;60000),"&gt; 60,000"
)</f>
        <v>&gt; 60,000</v>
      </c>
    </row>
    <row r="4540" spans="18:19" x14ac:dyDescent="0.2">
      <c r="R4540">
        <v>74667</v>
      </c>
      <c r="S4540" t="str" cm="1">
        <f t="array" ref="S4540">_xlfn.IFS(
             (R4540&lt;10000),"&lt; 10,000",
    AND(R4540&gt;=10000, R4540&lt;30000),"10,000 - 30,000",
    AND(R4540&gt;=30000, R4540&lt;60000),"30,000 - 60,000",
             (R4540&gt;60000),"&gt; 60,000"
)</f>
        <v>&gt; 60,000</v>
      </c>
    </row>
    <row r="4541" spans="18:19" x14ac:dyDescent="0.2">
      <c r="R4541">
        <v>1470</v>
      </c>
      <c r="S4541" t="str" cm="1">
        <f t="array" ref="S4541">_xlfn.IFS(
             (R4541&lt;10000),"&lt; 10,000",
    AND(R4541&gt;=10000, R4541&lt;30000),"10,000 - 30,000",
    AND(R4541&gt;=30000, R4541&lt;60000),"30,000 - 60,000",
             (R4541&gt;60000),"&gt; 60,000"
)</f>
        <v>&lt; 10,000</v>
      </c>
    </row>
    <row r="4542" spans="18:19" x14ac:dyDescent="0.2">
      <c r="R4542">
        <v>287416</v>
      </c>
      <c r="S4542" t="str" cm="1">
        <f t="array" ref="S4542">_xlfn.IFS(
             (R4542&lt;10000),"&lt; 10,000",
    AND(R4542&gt;=10000, R4542&lt;30000),"10,000 - 30,000",
    AND(R4542&gt;=30000, R4542&lt;60000),"30,000 - 60,000",
             (R4542&gt;60000),"&gt; 60,000"
)</f>
        <v>&gt; 60,000</v>
      </c>
    </row>
    <row r="4543" spans="18:19" x14ac:dyDescent="0.2">
      <c r="R4543">
        <v>258326</v>
      </c>
      <c r="S4543" t="str" cm="1">
        <f t="array" ref="S4543">_xlfn.IFS(
             (R4543&lt;10000),"&lt; 10,000",
    AND(R4543&gt;=10000, R4543&lt;30000),"10,000 - 30,000",
    AND(R4543&gt;=30000, R4543&lt;60000),"30,000 - 60,000",
             (R4543&gt;60000),"&gt; 60,000"
)</f>
        <v>&gt; 60,000</v>
      </c>
    </row>
    <row r="4544" spans="18:19" x14ac:dyDescent="0.2">
      <c r="R4544">
        <v>13886</v>
      </c>
      <c r="S4544" t="str" cm="1">
        <f t="array" ref="S4544">_xlfn.IFS(
             (R4544&lt;10000),"&lt; 10,000",
    AND(R4544&gt;=10000, R4544&lt;30000),"10,000 - 30,000",
    AND(R4544&gt;=30000, R4544&lt;60000),"30,000 - 60,000",
             (R4544&gt;60000),"&gt; 60,000"
)</f>
        <v>10,000 - 30,000</v>
      </c>
    </row>
    <row r="4545" spans="18:19" x14ac:dyDescent="0.2">
      <c r="R4545">
        <v>252617</v>
      </c>
      <c r="S4545" t="str" cm="1">
        <f t="array" ref="S4545">_xlfn.IFS(
             (R4545&lt;10000),"&lt; 10,000",
    AND(R4545&gt;=10000, R4545&lt;30000),"10,000 - 30,000",
    AND(R4545&gt;=30000, R4545&lt;60000),"30,000 - 60,000",
             (R4545&gt;60000),"&gt; 60,000"
)</f>
        <v>&gt; 60,000</v>
      </c>
    </row>
    <row r="4546" spans="18:19" x14ac:dyDescent="0.2">
      <c r="R4546">
        <v>33338</v>
      </c>
      <c r="S4546" t="str" cm="1">
        <f t="array" ref="S4546">_xlfn.IFS(
             (R4546&lt;10000),"&lt; 10,000",
    AND(R4546&gt;=10000, R4546&lt;30000),"10,000 - 30,000",
    AND(R4546&gt;=30000, R4546&lt;60000),"30,000 - 60,000",
             (R4546&gt;60000),"&gt; 60,000"
)</f>
        <v>30,000 - 60,000</v>
      </c>
    </row>
    <row r="4547" spans="18:19" x14ac:dyDescent="0.2">
      <c r="R4547">
        <v>178018</v>
      </c>
      <c r="S4547" t="str" cm="1">
        <f t="array" ref="S4547">_xlfn.IFS(
             (R4547&lt;10000),"&lt; 10,000",
    AND(R4547&gt;=10000, R4547&lt;30000),"10,000 - 30,000",
    AND(R4547&gt;=30000, R4547&lt;60000),"30,000 - 60,000",
             (R4547&gt;60000),"&gt; 60,000"
)</f>
        <v>&gt; 60,000</v>
      </c>
    </row>
    <row r="4548" spans="18:19" x14ac:dyDescent="0.2">
      <c r="R4548">
        <v>284771</v>
      </c>
      <c r="S4548" t="str" cm="1">
        <f t="array" ref="S4548">_xlfn.IFS(
             (R4548&lt;10000),"&lt; 10,000",
    AND(R4548&gt;=10000, R4548&lt;30000),"10,000 - 30,000",
    AND(R4548&gt;=30000, R4548&lt;60000),"30,000 - 60,000",
             (R4548&gt;60000),"&gt; 60,000"
)</f>
        <v>&gt; 60,000</v>
      </c>
    </row>
    <row r="4549" spans="18:19" x14ac:dyDescent="0.2">
      <c r="R4549">
        <v>124745</v>
      </c>
      <c r="S4549" t="str" cm="1">
        <f t="array" ref="S4549">_xlfn.IFS(
             (R4549&lt;10000),"&lt; 10,000",
    AND(R4549&gt;=10000, R4549&lt;30000),"10,000 - 30,000",
    AND(R4549&gt;=30000, R4549&lt;60000),"30,000 - 60,000",
             (R4549&gt;60000),"&gt; 60,000"
)</f>
        <v>&gt; 60,000</v>
      </c>
    </row>
    <row r="4550" spans="18:19" x14ac:dyDescent="0.2">
      <c r="R4550">
        <v>89483</v>
      </c>
      <c r="S4550" t="str" cm="1">
        <f t="array" ref="S4550">_xlfn.IFS(
             (R4550&lt;10000),"&lt; 10,000",
    AND(R4550&gt;=10000, R4550&lt;30000),"10,000 - 30,000",
    AND(R4550&gt;=30000, R4550&lt;60000),"30,000 - 60,000",
             (R4550&gt;60000),"&gt; 60,000"
)</f>
        <v>&gt; 60,000</v>
      </c>
    </row>
    <row r="4551" spans="18:19" x14ac:dyDescent="0.2">
      <c r="R4551">
        <v>292957</v>
      </c>
      <c r="S4551" t="str" cm="1">
        <f t="array" ref="S4551">_xlfn.IFS(
             (R4551&lt;10000),"&lt; 10,000",
    AND(R4551&gt;=10000, R4551&lt;30000),"10,000 - 30,000",
    AND(R4551&gt;=30000, R4551&lt;60000),"30,000 - 60,000",
             (R4551&gt;60000),"&gt; 60,000"
)</f>
        <v>&gt; 60,000</v>
      </c>
    </row>
    <row r="4552" spans="18:19" x14ac:dyDescent="0.2">
      <c r="R4552">
        <v>177274</v>
      </c>
      <c r="S4552" t="str" cm="1">
        <f t="array" ref="S4552">_xlfn.IFS(
             (R4552&lt;10000),"&lt; 10,000",
    AND(R4552&gt;=10000, R4552&lt;30000),"10,000 - 30,000",
    AND(R4552&gt;=30000, R4552&lt;60000),"30,000 - 60,000",
             (R4552&gt;60000),"&gt; 60,000"
)</f>
        <v>&gt; 60,000</v>
      </c>
    </row>
    <row r="4553" spans="18:19" x14ac:dyDescent="0.2">
      <c r="R4553">
        <v>104614</v>
      </c>
      <c r="S4553" t="str" cm="1">
        <f t="array" ref="S4553">_xlfn.IFS(
             (R4553&lt;10000),"&lt; 10,000",
    AND(R4553&gt;=10000, R4553&lt;30000),"10,000 - 30,000",
    AND(R4553&gt;=30000, R4553&lt;60000),"30,000 - 60,000",
             (R4553&gt;60000),"&gt; 60,000"
)</f>
        <v>&gt; 60,000</v>
      </c>
    </row>
    <row r="4554" spans="18:19" x14ac:dyDescent="0.2">
      <c r="R4554">
        <v>291085</v>
      </c>
      <c r="S4554" t="str" cm="1">
        <f t="array" ref="S4554">_xlfn.IFS(
             (R4554&lt;10000),"&lt; 10,000",
    AND(R4554&gt;=10000, R4554&lt;30000),"10,000 - 30,000",
    AND(R4554&gt;=30000, R4554&lt;60000),"30,000 - 60,000",
             (R4554&gt;60000),"&gt; 60,000"
)</f>
        <v>&gt; 60,000</v>
      </c>
    </row>
    <row r="4555" spans="18:19" x14ac:dyDescent="0.2">
      <c r="R4555">
        <v>248569</v>
      </c>
      <c r="S4555" t="str" cm="1">
        <f t="array" ref="S4555">_xlfn.IFS(
             (R4555&lt;10000),"&lt; 10,000",
    AND(R4555&gt;=10000, R4555&lt;30000),"10,000 - 30,000",
    AND(R4555&gt;=30000, R4555&lt;60000),"30,000 - 60,000",
             (R4555&gt;60000),"&gt; 60,000"
)</f>
        <v>&gt; 60,000</v>
      </c>
    </row>
    <row r="4556" spans="18:19" x14ac:dyDescent="0.2">
      <c r="R4556">
        <v>44277</v>
      </c>
      <c r="S4556" t="str" cm="1">
        <f t="array" ref="S4556">_xlfn.IFS(
             (R4556&lt;10000),"&lt; 10,000",
    AND(R4556&gt;=10000, R4556&lt;30000),"10,000 - 30,000",
    AND(R4556&gt;=30000, R4556&lt;60000),"30,000 - 60,000",
             (R4556&gt;60000),"&gt; 60,000"
)</f>
        <v>30,000 - 60,000</v>
      </c>
    </row>
    <row r="4557" spans="18:19" x14ac:dyDescent="0.2">
      <c r="R4557">
        <v>34949</v>
      </c>
      <c r="S4557" t="str" cm="1">
        <f t="array" ref="S4557">_xlfn.IFS(
             (R4557&lt;10000),"&lt; 10,000",
    AND(R4557&gt;=10000, R4557&lt;30000),"10,000 - 30,000",
    AND(R4557&gt;=30000, R4557&lt;60000),"30,000 - 60,000",
             (R4557&gt;60000),"&gt; 60,000"
)</f>
        <v>30,000 - 60,000</v>
      </c>
    </row>
    <row r="4558" spans="18:19" x14ac:dyDescent="0.2">
      <c r="R4558">
        <v>16602</v>
      </c>
      <c r="S4558" t="str" cm="1">
        <f t="array" ref="S4558">_xlfn.IFS(
             (R4558&lt;10000),"&lt; 10,000",
    AND(R4558&gt;=10000, R4558&lt;30000),"10,000 - 30,000",
    AND(R4558&gt;=30000, R4558&lt;60000),"30,000 - 60,000",
             (R4558&gt;60000),"&gt; 60,000"
)</f>
        <v>10,000 - 30,000</v>
      </c>
    </row>
    <row r="4559" spans="18:19" x14ac:dyDescent="0.2">
      <c r="R4559">
        <v>63288</v>
      </c>
      <c r="S4559" t="str" cm="1">
        <f t="array" ref="S4559">_xlfn.IFS(
             (R4559&lt;10000),"&lt; 10,000",
    AND(R4559&gt;=10000, R4559&lt;30000),"10,000 - 30,000",
    AND(R4559&gt;=30000, R4559&lt;60000),"30,000 - 60,000",
             (R4559&gt;60000),"&gt; 60,000"
)</f>
        <v>&gt; 60,000</v>
      </c>
    </row>
    <row r="4560" spans="18:19" x14ac:dyDescent="0.2">
      <c r="R4560">
        <v>69261</v>
      </c>
      <c r="S4560" t="str" cm="1">
        <f t="array" ref="S4560">_xlfn.IFS(
             (R4560&lt;10000),"&lt; 10,000",
    AND(R4560&gt;=10000, R4560&lt;30000),"10,000 - 30,000",
    AND(R4560&gt;=30000, R4560&lt;60000),"30,000 - 60,000",
             (R4560&gt;60000),"&gt; 60,000"
)</f>
        <v>&gt; 60,000</v>
      </c>
    </row>
    <row r="4561" spans="18:19" x14ac:dyDescent="0.2">
      <c r="R4561">
        <v>107742</v>
      </c>
      <c r="S4561" t="str" cm="1">
        <f t="array" ref="S4561">_xlfn.IFS(
             (R4561&lt;10000),"&lt; 10,000",
    AND(R4561&gt;=10000, R4561&lt;30000),"10,000 - 30,000",
    AND(R4561&gt;=30000, R4561&lt;60000),"30,000 - 60,000",
             (R4561&gt;60000),"&gt; 60,000"
)</f>
        <v>&gt; 60,000</v>
      </c>
    </row>
    <row r="4562" spans="18:19" x14ac:dyDescent="0.2">
      <c r="R4562">
        <v>171245</v>
      </c>
      <c r="S4562" t="str" cm="1">
        <f t="array" ref="S4562">_xlfn.IFS(
             (R4562&lt;10000),"&lt; 10,000",
    AND(R4562&gt;=10000, R4562&lt;30000),"10,000 - 30,000",
    AND(R4562&gt;=30000, R4562&lt;60000),"30,000 - 60,000",
             (R4562&gt;60000),"&gt; 60,000"
)</f>
        <v>&gt; 60,000</v>
      </c>
    </row>
    <row r="4563" spans="18:19" x14ac:dyDescent="0.2">
      <c r="R4563">
        <v>192186</v>
      </c>
      <c r="S4563" t="str" cm="1">
        <f t="array" ref="S4563">_xlfn.IFS(
             (R4563&lt;10000),"&lt; 10,000",
    AND(R4563&gt;=10000, R4563&lt;30000),"10,000 - 30,000",
    AND(R4563&gt;=30000, R4563&lt;60000),"30,000 - 60,000",
             (R4563&gt;60000),"&gt; 60,000"
)</f>
        <v>&gt; 60,000</v>
      </c>
    </row>
    <row r="4564" spans="18:19" x14ac:dyDescent="0.2">
      <c r="R4564">
        <v>155289</v>
      </c>
      <c r="S4564" t="str" cm="1">
        <f t="array" ref="S4564">_xlfn.IFS(
             (R4564&lt;10000),"&lt; 10,000",
    AND(R4564&gt;=10000, R4564&lt;30000),"10,000 - 30,000",
    AND(R4564&gt;=30000, R4564&lt;60000),"30,000 - 60,000",
             (R4564&gt;60000),"&gt; 60,000"
)</f>
        <v>&gt; 60,000</v>
      </c>
    </row>
    <row r="4565" spans="18:19" x14ac:dyDescent="0.2">
      <c r="R4565">
        <v>286798</v>
      </c>
      <c r="S4565" t="str" cm="1">
        <f t="array" ref="S4565">_xlfn.IFS(
             (R4565&lt;10000),"&lt; 10,000",
    AND(R4565&gt;=10000, R4565&lt;30000),"10,000 - 30,000",
    AND(R4565&gt;=30000, R4565&lt;60000),"30,000 - 60,000",
             (R4565&gt;60000),"&gt; 60,000"
)</f>
        <v>&gt; 60,000</v>
      </c>
    </row>
    <row r="4566" spans="18:19" x14ac:dyDescent="0.2">
      <c r="R4566">
        <v>74814</v>
      </c>
      <c r="S4566" t="str" cm="1">
        <f t="array" ref="S4566">_xlfn.IFS(
             (R4566&lt;10000),"&lt; 10,000",
    AND(R4566&gt;=10000, R4566&lt;30000),"10,000 - 30,000",
    AND(R4566&gt;=30000, R4566&lt;60000),"30,000 - 60,000",
             (R4566&gt;60000),"&gt; 60,000"
)</f>
        <v>&gt; 60,000</v>
      </c>
    </row>
    <row r="4567" spans="18:19" x14ac:dyDescent="0.2">
      <c r="R4567">
        <v>283114</v>
      </c>
      <c r="S4567" t="str" cm="1">
        <f t="array" ref="S4567">_xlfn.IFS(
             (R4567&lt;10000),"&lt; 10,000",
    AND(R4567&gt;=10000, R4567&lt;30000),"10,000 - 30,000",
    AND(R4567&gt;=30000, R4567&lt;60000),"30,000 - 60,000",
             (R4567&gt;60000),"&gt; 60,000"
)</f>
        <v>&gt; 60,000</v>
      </c>
    </row>
    <row r="4568" spans="18:19" x14ac:dyDescent="0.2">
      <c r="R4568">
        <v>12182</v>
      </c>
      <c r="S4568" t="str" cm="1">
        <f t="array" ref="S4568">_xlfn.IFS(
             (R4568&lt;10000),"&lt; 10,000",
    AND(R4568&gt;=10000, R4568&lt;30000),"10,000 - 30,000",
    AND(R4568&gt;=30000, R4568&lt;60000),"30,000 - 60,000",
             (R4568&gt;60000),"&gt; 60,000"
)</f>
        <v>10,000 - 30,000</v>
      </c>
    </row>
    <row r="4569" spans="18:19" x14ac:dyDescent="0.2">
      <c r="R4569">
        <v>1097</v>
      </c>
      <c r="S4569" t="str" cm="1">
        <f t="array" ref="S4569">_xlfn.IFS(
             (R4569&lt;10000),"&lt; 10,000",
    AND(R4569&gt;=10000, R4569&lt;30000),"10,000 - 30,000",
    AND(R4569&gt;=30000, R4569&lt;60000),"30,000 - 60,000",
             (R4569&gt;60000),"&gt; 60,000"
)</f>
        <v>&lt; 10,000</v>
      </c>
    </row>
    <row r="4570" spans="18:19" x14ac:dyDescent="0.2">
      <c r="R4570">
        <v>58741</v>
      </c>
      <c r="S4570" t="str" cm="1">
        <f t="array" ref="S4570">_xlfn.IFS(
             (R4570&lt;10000),"&lt; 10,000",
    AND(R4570&gt;=10000, R4570&lt;30000),"10,000 - 30,000",
    AND(R4570&gt;=30000, R4570&lt;60000),"30,000 - 60,000",
             (R4570&gt;60000),"&gt; 60,000"
)</f>
        <v>30,000 - 60,000</v>
      </c>
    </row>
    <row r="4571" spans="18:19" x14ac:dyDescent="0.2">
      <c r="R4571">
        <v>57806</v>
      </c>
      <c r="S4571" t="str" cm="1">
        <f t="array" ref="S4571">_xlfn.IFS(
             (R4571&lt;10000),"&lt; 10,000",
    AND(R4571&gt;=10000, R4571&lt;30000),"10,000 - 30,000",
    AND(R4571&gt;=30000, R4571&lt;60000),"30,000 - 60,000",
             (R4571&gt;60000),"&gt; 60,000"
)</f>
        <v>30,000 - 60,000</v>
      </c>
    </row>
    <row r="4572" spans="18:19" x14ac:dyDescent="0.2">
      <c r="R4572">
        <v>8920</v>
      </c>
      <c r="S4572" t="str" cm="1">
        <f t="array" ref="S4572">_xlfn.IFS(
             (R4572&lt;10000),"&lt; 10,000",
    AND(R4572&gt;=10000, R4572&lt;30000),"10,000 - 30,000",
    AND(R4572&gt;=30000, R4572&lt;60000),"30,000 - 60,000",
             (R4572&gt;60000),"&gt; 60,000"
)</f>
        <v>&lt; 10,000</v>
      </c>
    </row>
    <row r="4573" spans="18:19" x14ac:dyDescent="0.2">
      <c r="R4573">
        <v>267764</v>
      </c>
      <c r="S4573" t="str" cm="1">
        <f t="array" ref="S4573">_xlfn.IFS(
             (R4573&lt;10000),"&lt; 10,000",
    AND(R4573&gt;=10000, R4573&lt;30000),"10,000 - 30,000",
    AND(R4573&gt;=30000, R4573&lt;60000),"30,000 - 60,000",
             (R4573&gt;60000),"&gt; 60,000"
)</f>
        <v>&gt; 60,000</v>
      </c>
    </row>
    <row r="4574" spans="18:19" x14ac:dyDescent="0.2">
      <c r="R4574">
        <v>124372</v>
      </c>
      <c r="S4574" t="str" cm="1">
        <f t="array" ref="S4574">_xlfn.IFS(
             (R4574&lt;10000),"&lt; 10,000",
    AND(R4574&gt;=10000, R4574&lt;30000),"10,000 - 30,000",
    AND(R4574&gt;=30000, R4574&lt;60000),"30,000 - 60,000",
             (R4574&gt;60000),"&gt; 60,000"
)</f>
        <v>&gt; 60,000</v>
      </c>
    </row>
    <row r="4575" spans="18:19" x14ac:dyDescent="0.2">
      <c r="R4575">
        <v>56441</v>
      </c>
      <c r="S4575" t="str" cm="1">
        <f t="array" ref="S4575">_xlfn.IFS(
             (R4575&lt;10000),"&lt; 10,000",
    AND(R4575&gt;=10000, R4575&lt;30000),"10,000 - 30,000",
    AND(R4575&gt;=30000, R4575&lt;60000),"30,000 - 60,000",
             (R4575&gt;60000),"&gt; 60,000"
)</f>
        <v>30,000 - 60,000</v>
      </c>
    </row>
    <row r="4576" spans="18:19" x14ac:dyDescent="0.2">
      <c r="R4576">
        <v>62688</v>
      </c>
      <c r="S4576" t="str" cm="1">
        <f t="array" ref="S4576">_xlfn.IFS(
             (R4576&lt;10000),"&lt; 10,000",
    AND(R4576&gt;=10000, R4576&lt;30000),"10,000 - 30,000",
    AND(R4576&gt;=30000, R4576&lt;60000),"30,000 - 60,000",
             (R4576&gt;60000),"&gt; 60,000"
)</f>
        <v>&gt; 60,000</v>
      </c>
    </row>
    <row r="4577" spans="18:19" x14ac:dyDescent="0.2">
      <c r="R4577">
        <v>108869</v>
      </c>
      <c r="S4577" t="str" cm="1">
        <f t="array" ref="S4577">_xlfn.IFS(
             (R4577&lt;10000),"&lt; 10,000",
    AND(R4577&gt;=10000, R4577&lt;30000),"10,000 - 30,000",
    AND(R4577&gt;=30000, R4577&lt;60000),"30,000 - 60,000",
             (R4577&gt;60000),"&gt; 60,000"
)</f>
        <v>&gt; 60,000</v>
      </c>
    </row>
    <row r="4578" spans="18:19" x14ac:dyDescent="0.2">
      <c r="R4578">
        <v>55532</v>
      </c>
      <c r="S4578" t="str" cm="1">
        <f t="array" ref="S4578">_xlfn.IFS(
             (R4578&lt;10000),"&lt; 10,000",
    AND(R4578&gt;=10000, R4578&lt;30000),"10,000 - 30,000",
    AND(R4578&gt;=30000, R4578&lt;60000),"30,000 - 60,000",
             (R4578&gt;60000),"&gt; 60,000"
)</f>
        <v>30,000 - 60,000</v>
      </c>
    </row>
    <row r="4579" spans="18:19" x14ac:dyDescent="0.2">
      <c r="R4579">
        <v>213119</v>
      </c>
      <c r="S4579" t="str" cm="1">
        <f t="array" ref="S4579">_xlfn.IFS(
             (R4579&lt;10000),"&lt; 10,000",
    AND(R4579&gt;=10000, R4579&lt;30000),"10,000 - 30,000",
    AND(R4579&gt;=30000, R4579&lt;60000),"30,000 - 60,000",
             (R4579&gt;60000),"&gt; 60,000"
)</f>
        <v>&gt; 60,000</v>
      </c>
    </row>
    <row r="4580" spans="18:19" x14ac:dyDescent="0.2">
      <c r="R4580">
        <v>126234</v>
      </c>
      <c r="S4580" t="str" cm="1">
        <f t="array" ref="S4580">_xlfn.IFS(
             (R4580&lt;10000),"&lt; 10,000",
    AND(R4580&gt;=10000, R4580&lt;30000),"10,000 - 30,000",
    AND(R4580&gt;=30000, R4580&lt;60000),"30,000 - 60,000",
             (R4580&gt;60000),"&gt; 60,000"
)</f>
        <v>&gt; 60,000</v>
      </c>
    </row>
    <row r="4581" spans="18:19" x14ac:dyDescent="0.2">
      <c r="R4581">
        <v>211633</v>
      </c>
      <c r="S4581" t="str" cm="1">
        <f t="array" ref="S4581">_xlfn.IFS(
             (R4581&lt;10000),"&lt; 10,000",
    AND(R4581&gt;=10000, R4581&lt;30000),"10,000 - 30,000",
    AND(R4581&gt;=30000, R4581&lt;60000),"30,000 - 60,000",
             (R4581&gt;60000),"&gt; 60,000"
)</f>
        <v>&gt; 60,000</v>
      </c>
    </row>
    <row r="4582" spans="18:19" x14ac:dyDescent="0.2">
      <c r="R4582">
        <v>143777</v>
      </c>
      <c r="S4582" t="str" cm="1">
        <f t="array" ref="S4582">_xlfn.IFS(
             (R4582&lt;10000),"&lt; 10,000",
    AND(R4582&gt;=10000, R4582&lt;30000),"10,000 - 30,000",
    AND(R4582&gt;=30000, R4582&lt;60000),"30,000 - 60,000",
             (R4582&gt;60000),"&gt; 60,000"
)</f>
        <v>&gt; 60,000</v>
      </c>
    </row>
    <row r="4583" spans="18:19" x14ac:dyDescent="0.2">
      <c r="R4583">
        <v>145958</v>
      </c>
      <c r="S4583" t="str" cm="1">
        <f t="array" ref="S4583">_xlfn.IFS(
             (R4583&lt;10000),"&lt; 10,000",
    AND(R4583&gt;=10000, R4583&lt;30000),"10,000 - 30,000",
    AND(R4583&gt;=30000, R4583&lt;60000),"30,000 - 60,000",
             (R4583&gt;60000),"&gt; 60,000"
)</f>
        <v>&gt; 60,000</v>
      </c>
    </row>
    <row r="4584" spans="18:19" x14ac:dyDescent="0.2">
      <c r="R4584">
        <v>71871</v>
      </c>
      <c r="S4584" t="str" cm="1">
        <f t="array" ref="S4584">_xlfn.IFS(
             (R4584&lt;10000),"&lt; 10,000",
    AND(R4584&gt;=10000, R4584&lt;30000),"10,000 - 30,000",
    AND(R4584&gt;=30000, R4584&lt;60000),"30,000 - 60,000",
             (R4584&gt;60000),"&gt; 60,000"
)</f>
        <v>&gt; 60,000</v>
      </c>
    </row>
    <row r="4585" spans="18:19" x14ac:dyDescent="0.2">
      <c r="R4585">
        <v>113169</v>
      </c>
      <c r="S4585" t="str" cm="1">
        <f t="array" ref="S4585">_xlfn.IFS(
             (R4585&lt;10000),"&lt; 10,000",
    AND(R4585&gt;=10000, R4585&lt;30000),"10,000 - 30,000",
    AND(R4585&gt;=30000, R4585&lt;60000),"30,000 - 60,000",
             (R4585&gt;60000),"&gt; 60,000"
)</f>
        <v>&gt; 60,000</v>
      </c>
    </row>
    <row r="4586" spans="18:19" x14ac:dyDescent="0.2">
      <c r="R4586">
        <v>81638</v>
      </c>
      <c r="S4586" t="str" cm="1">
        <f t="array" ref="S4586">_xlfn.IFS(
             (R4586&lt;10000),"&lt; 10,000",
    AND(R4586&gt;=10000, R4586&lt;30000),"10,000 - 30,000",
    AND(R4586&gt;=30000, R4586&lt;60000),"30,000 - 60,000",
             (R4586&gt;60000),"&gt; 60,000"
)</f>
        <v>&gt; 60,000</v>
      </c>
    </row>
    <row r="4587" spans="18:19" x14ac:dyDescent="0.2">
      <c r="R4587">
        <v>256054</v>
      </c>
      <c r="S4587" t="str" cm="1">
        <f t="array" ref="S4587">_xlfn.IFS(
             (R4587&lt;10000),"&lt; 10,000",
    AND(R4587&gt;=10000, R4587&lt;30000),"10,000 - 30,000",
    AND(R4587&gt;=30000, R4587&lt;60000),"30,000 - 60,000",
             (R4587&gt;60000),"&gt; 60,000"
)</f>
        <v>&gt; 60,000</v>
      </c>
    </row>
    <row r="4588" spans="18:19" x14ac:dyDescent="0.2">
      <c r="R4588">
        <v>178984</v>
      </c>
      <c r="S4588" t="str" cm="1">
        <f t="array" ref="S4588">_xlfn.IFS(
             (R4588&lt;10000),"&lt; 10,000",
    AND(R4588&gt;=10000, R4588&lt;30000),"10,000 - 30,000",
    AND(R4588&gt;=30000, R4588&lt;60000),"30,000 - 60,000",
             (R4588&gt;60000),"&gt; 60,000"
)</f>
        <v>&gt; 60,000</v>
      </c>
    </row>
    <row r="4589" spans="18:19" x14ac:dyDescent="0.2">
      <c r="R4589">
        <v>234001</v>
      </c>
      <c r="S4589" t="str" cm="1">
        <f t="array" ref="S4589">_xlfn.IFS(
             (R4589&lt;10000),"&lt; 10,000",
    AND(R4589&gt;=10000, R4589&lt;30000),"10,000 - 30,000",
    AND(R4589&gt;=30000, R4589&lt;60000),"30,000 - 60,000",
             (R4589&gt;60000),"&gt; 60,000"
)</f>
        <v>&gt; 60,000</v>
      </c>
    </row>
    <row r="4590" spans="18:19" x14ac:dyDescent="0.2">
      <c r="R4590">
        <v>229219</v>
      </c>
      <c r="S4590" t="str" cm="1">
        <f t="array" ref="S4590">_xlfn.IFS(
             (R4590&lt;10000),"&lt; 10,000",
    AND(R4590&gt;=10000, R4590&lt;30000),"10,000 - 30,000",
    AND(R4590&gt;=30000, R4590&lt;60000),"30,000 - 60,000",
             (R4590&gt;60000),"&gt; 60,000"
)</f>
        <v>&gt; 60,000</v>
      </c>
    </row>
    <row r="4591" spans="18:19" x14ac:dyDescent="0.2">
      <c r="R4591">
        <v>102807</v>
      </c>
      <c r="S4591" t="str" cm="1">
        <f t="array" ref="S4591">_xlfn.IFS(
             (R4591&lt;10000),"&lt; 10,000",
    AND(R4591&gt;=10000, R4591&lt;30000),"10,000 - 30,000",
    AND(R4591&gt;=30000, R4591&lt;60000),"30,000 - 60,000",
             (R4591&gt;60000),"&gt; 60,000"
)</f>
        <v>&gt; 60,000</v>
      </c>
    </row>
    <row r="4592" spans="18:19" x14ac:dyDescent="0.2">
      <c r="R4592">
        <v>158888</v>
      </c>
      <c r="S4592" t="str" cm="1">
        <f t="array" ref="S4592">_xlfn.IFS(
             (R4592&lt;10000),"&lt; 10,000",
    AND(R4592&gt;=10000, R4592&lt;30000),"10,000 - 30,000",
    AND(R4592&gt;=30000, R4592&lt;60000),"30,000 - 60,000",
             (R4592&gt;60000),"&gt; 60,000"
)</f>
        <v>&gt; 60,000</v>
      </c>
    </row>
    <row r="4593" spans="18:19" x14ac:dyDescent="0.2">
      <c r="R4593">
        <v>246762</v>
      </c>
      <c r="S4593" t="str" cm="1">
        <f t="array" ref="S4593">_xlfn.IFS(
             (R4593&lt;10000),"&lt; 10,000",
    AND(R4593&gt;=10000, R4593&lt;30000),"10,000 - 30,000",
    AND(R4593&gt;=30000, R4593&lt;60000),"30,000 - 60,000",
             (R4593&gt;60000),"&gt; 60,000"
)</f>
        <v>&gt; 60,000</v>
      </c>
    </row>
    <row r="4594" spans="18:19" x14ac:dyDescent="0.2">
      <c r="R4594">
        <v>153301</v>
      </c>
      <c r="S4594" t="str" cm="1">
        <f t="array" ref="S4594">_xlfn.IFS(
             (R4594&lt;10000),"&lt; 10,000",
    AND(R4594&gt;=10000, R4594&lt;30000),"10,000 - 30,000",
    AND(R4594&gt;=30000, R4594&lt;60000),"30,000 - 60,000",
             (R4594&gt;60000),"&gt; 60,000"
)</f>
        <v>&gt; 60,000</v>
      </c>
    </row>
    <row r="4595" spans="18:19" x14ac:dyDescent="0.2">
      <c r="R4595">
        <v>270519</v>
      </c>
      <c r="S4595" t="str" cm="1">
        <f t="array" ref="S4595">_xlfn.IFS(
             (R4595&lt;10000),"&lt; 10,000",
    AND(R4595&gt;=10000, R4595&lt;30000),"10,000 - 30,000",
    AND(R4595&gt;=30000, R4595&lt;60000),"30,000 - 60,000",
             (R4595&gt;60000),"&gt; 60,000"
)</f>
        <v>&gt; 60,000</v>
      </c>
    </row>
    <row r="4596" spans="18:19" x14ac:dyDescent="0.2">
      <c r="R4596">
        <v>170508</v>
      </c>
      <c r="S4596" t="str" cm="1">
        <f t="array" ref="S4596">_xlfn.IFS(
             (R4596&lt;10000),"&lt; 10,000",
    AND(R4596&gt;=10000, R4596&lt;30000),"10,000 - 30,000",
    AND(R4596&gt;=30000, R4596&lt;60000),"30,000 - 60,000",
             (R4596&gt;60000),"&gt; 60,000"
)</f>
        <v>&gt; 60,000</v>
      </c>
    </row>
    <row r="4597" spans="18:19" x14ac:dyDescent="0.2">
      <c r="R4597">
        <v>146621</v>
      </c>
      <c r="S4597" t="str" cm="1">
        <f t="array" ref="S4597">_xlfn.IFS(
             (R4597&lt;10000),"&lt; 10,000",
    AND(R4597&gt;=10000, R4597&lt;30000),"10,000 - 30,000",
    AND(R4597&gt;=30000, R4597&lt;60000),"30,000 - 60,000",
             (R4597&gt;60000),"&gt; 60,000"
)</f>
        <v>&gt; 60,000</v>
      </c>
    </row>
    <row r="4598" spans="18:19" x14ac:dyDescent="0.2">
      <c r="R4598">
        <v>81955</v>
      </c>
      <c r="S4598" t="str" cm="1">
        <f t="array" ref="S4598">_xlfn.IFS(
             (R4598&lt;10000),"&lt; 10,000",
    AND(R4598&gt;=10000, R4598&lt;30000),"10,000 - 30,000",
    AND(R4598&gt;=30000, R4598&lt;60000),"30,000 - 60,000",
             (R4598&gt;60000),"&gt; 60,000"
)</f>
        <v>&gt; 60,000</v>
      </c>
    </row>
    <row r="4599" spans="18:19" x14ac:dyDescent="0.2">
      <c r="R4599">
        <v>218904</v>
      </c>
      <c r="S4599" t="str" cm="1">
        <f t="array" ref="S4599">_xlfn.IFS(
             (R4599&lt;10000),"&lt; 10,000",
    AND(R4599&gt;=10000, R4599&lt;30000),"10,000 - 30,000",
    AND(R4599&gt;=30000, R4599&lt;60000),"30,000 - 60,000",
             (R4599&gt;60000),"&gt; 60,000"
)</f>
        <v>&gt; 60,000</v>
      </c>
    </row>
    <row r="4600" spans="18:19" x14ac:dyDescent="0.2">
      <c r="R4600">
        <v>113979</v>
      </c>
      <c r="S4600" t="str" cm="1">
        <f t="array" ref="S4600">_xlfn.IFS(
             (R4600&lt;10000),"&lt; 10,000",
    AND(R4600&gt;=10000, R4600&lt;30000),"10,000 - 30,000",
    AND(R4600&gt;=30000, R4600&lt;60000),"30,000 - 60,000",
             (R4600&gt;60000),"&gt; 60,000"
)</f>
        <v>&gt; 60,000</v>
      </c>
    </row>
    <row r="4601" spans="18:19" x14ac:dyDescent="0.2">
      <c r="R4601">
        <v>92022</v>
      </c>
      <c r="S4601" t="str" cm="1">
        <f t="array" ref="S4601">_xlfn.IFS(
             (R4601&lt;10000),"&lt; 10,000",
    AND(R4601&gt;=10000, R4601&lt;30000),"10,000 - 30,000",
    AND(R4601&gt;=30000, R4601&lt;60000),"30,000 - 60,000",
             (R4601&gt;60000),"&gt; 60,000"
)</f>
        <v>&gt; 60,000</v>
      </c>
    </row>
    <row r="4602" spans="18:19" x14ac:dyDescent="0.2">
      <c r="R4602">
        <v>254347</v>
      </c>
      <c r="S4602" t="str" cm="1">
        <f t="array" ref="S4602">_xlfn.IFS(
             (R4602&lt;10000),"&lt; 10,000",
    AND(R4602&gt;=10000, R4602&lt;30000),"10,000 - 30,000",
    AND(R4602&gt;=30000, R4602&lt;60000),"30,000 - 60,000",
             (R4602&gt;60000),"&gt; 60,000"
)</f>
        <v>&gt; 60,000</v>
      </c>
    </row>
    <row r="4603" spans="18:19" x14ac:dyDescent="0.2">
      <c r="R4603">
        <v>51893</v>
      </c>
      <c r="S4603" t="str" cm="1">
        <f t="array" ref="S4603">_xlfn.IFS(
             (R4603&lt;10000),"&lt; 10,000",
    AND(R4603&gt;=10000, R4603&lt;30000),"10,000 - 30,000",
    AND(R4603&gt;=30000, R4603&lt;60000),"30,000 - 60,000",
             (R4603&gt;60000),"&gt; 60,000"
)</f>
        <v>30,000 - 60,000</v>
      </c>
    </row>
    <row r="4604" spans="18:19" x14ac:dyDescent="0.2">
      <c r="R4604">
        <v>126235</v>
      </c>
      <c r="S4604" t="str" cm="1">
        <f t="array" ref="S4604">_xlfn.IFS(
             (R4604&lt;10000),"&lt; 10,000",
    AND(R4604&gt;=10000, R4604&lt;30000),"10,000 - 30,000",
    AND(R4604&gt;=30000, R4604&lt;60000),"30,000 - 60,000",
             (R4604&gt;60000),"&gt; 60,000"
)</f>
        <v>&gt; 60,000</v>
      </c>
    </row>
    <row r="4605" spans="18:19" x14ac:dyDescent="0.2">
      <c r="R4605">
        <v>175506</v>
      </c>
      <c r="S4605" t="str" cm="1">
        <f t="array" ref="S4605">_xlfn.IFS(
             (R4605&lt;10000),"&lt; 10,000",
    AND(R4605&gt;=10000, R4605&lt;30000),"10,000 - 30,000",
    AND(R4605&gt;=30000, R4605&lt;60000),"30,000 - 60,000",
             (R4605&gt;60000),"&gt; 60,000"
)</f>
        <v>&gt; 60,000</v>
      </c>
    </row>
    <row r="4606" spans="18:19" x14ac:dyDescent="0.2">
      <c r="R4606">
        <v>211397</v>
      </c>
      <c r="S4606" t="str" cm="1">
        <f t="array" ref="S4606">_xlfn.IFS(
             (R4606&lt;10000),"&lt; 10,000",
    AND(R4606&gt;=10000, R4606&lt;30000),"10,000 - 30,000",
    AND(R4606&gt;=30000, R4606&lt;60000),"30,000 - 60,000",
             (R4606&gt;60000),"&gt; 60,000"
)</f>
        <v>&gt; 60,000</v>
      </c>
    </row>
    <row r="4607" spans="18:19" x14ac:dyDescent="0.2">
      <c r="R4607">
        <v>41440</v>
      </c>
      <c r="S4607" t="str" cm="1">
        <f t="array" ref="S4607">_xlfn.IFS(
             (R4607&lt;10000),"&lt; 10,000",
    AND(R4607&gt;=10000, R4607&lt;30000),"10,000 - 30,000",
    AND(R4607&gt;=30000, R4607&lt;60000),"30,000 - 60,000",
             (R4607&gt;60000),"&gt; 60,000"
)</f>
        <v>30,000 - 60,000</v>
      </c>
    </row>
    <row r="4608" spans="18:19" x14ac:dyDescent="0.2">
      <c r="R4608">
        <v>182656</v>
      </c>
      <c r="S4608" t="str" cm="1">
        <f t="array" ref="S4608">_xlfn.IFS(
             (R4608&lt;10000),"&lt; 10,000",
    AND(R4608&gt;=10000, R4608&lt;30000),"10,000 - 30,000",
    AND(R4608&gt;=30000, R4608&lt;60000),"30,000 - 60,000",
             (R4608&gt;60000),"&gt; 60,000"
)</f>
        <v>&gt; 60,000</v>
      </c>
    </row>
    <row r="4609" spans="18:19" x14ac:dyDescent="0.2">
      <c r="R4609">
        <v>101481</v>
      </c>
      <c r="S4609" t="str" cm="1">
        <f t="array" ref="S4609">_xlfn.IFS(
             (R4609&lt;10000),"&lt; 10,000",
    AND(R4609&gt;=10000, R4609&lt;30000),"10,000 - 30,000",
    AND(R4609&gt;=30000, R4609&lt;60000),"30,000 - 60,000",
             (R4609&gt;60000),"&gt; 60,000"
)</f>
        <v>&gt; 60,000</v>
      </c>
    </row>
    <row r="4610" spans="18:19" x14ac:dyDescent="0.2">
      <c r="R4610">
        <v>126279</v>
      </c>
      <c r="S4610" t="str" cm="1">
        <f t="array" ref="S4610">_xlfn.IFS(
             (R4610&lt;10000),"&lt; 10,000",
    AND(R4610&gt;=10000, R4610&lt;30000),"10,000 - 30,000",
    AND(R4610&gt;=30000, R4610&lt;60000),"30,000 - 60,000",
             (R4610&gt;60000),"&gt; 60,000"
)</f>
        <v>&gt; 60,000</v>
      </c>
    </row>
    <row r="4611" spans="18:19" x14ac:dyDescent="0.2">
      <c r="R4611">
        <v>212006</v>
      </c>
      <c r="S4611" t="str" cm="1">
        <f t="array" ref="S4611">_xlfn.IFS(
             (R4611&lt;10000),"&lt; 10,000",
    AND(R4611&gt;=10000, R4611&lt;30000),"10,000 - 30,000",
    AND(R4611&gt;=30000, R4611&lt;60000),"30,000 - 60,000",
             (R4611&gt;60000),"&gt; 60,000"
)</f>
        <v>&gt; 60,000</v>
      </c>
    </row>
    <row r="4612" spans="18:19" x14ac:dyDescent="0.2">
      <c r="R4612">
        <v>286425</v>
      </c>
      <c r="S4612" t="str" cm="1">
        <f t="array" ref="S4612">_xlfn.IFS(
             (R4612&lt;10000),"&lt; 10,000",
    AND(R4612&gt;=10000, R4612&lt;30000),"10,000 - 30,000",
    AND(R4612&gt;=30000, R4612&lt;60000),"30,000 - 60,000",
             (R4612&gt;60000),"&gt; 60,000"
)</f>
        <v>&gt; 60,000</v>
      </c>
    </row>
    <row r="4613" spans="18:19" x14ac:dyDescent="0.2">
      <c r="R4613">
        <v>73969</v>
      </c>
      <c r="S4613" t="str" cm="1">
        <f t="array" ref="S4613">_xlfn.IFS(
             (R4613&lt;10000),"&lt; 10,000",
    AND(R4613&gt;=10000, R4613&lt;30000),"10,000 - 30,000",
    AND(R4613&gt;=30000, R4613&lt;60000),"30,000 - 60,000",
             (R4613&gt;60000),"&gt; 60,000"
)</f>
        <v>&gt; 60,000</v>
      </c>
    </row>
    <row r="4614" spans="18:19" x14ac:dyDescent="0.2">
      <c r="R4614">
        <v>29136</v>
      </c>
      <c r="S4614" t="str" cm="1">
        <f t="array" ref="S4614">_xlfn.IFS(
             (R4614&lt;10000),"&lt; 10,000",
    AND(R4614&gt;=10000, R4614&lt;30000),"10,000 - 30,000",
    AND(R4614&gt;=30000, R4614&lt;60000),"30,000 - 60,000",
             (R4614&gt;60000),"&gt; 60,000"
)</f>
        <v>10,000 - 30,000</v>
      </c>
    </row>
    <row r="4615" spans="18:19" x14ac:dyDescent="0.2">
      <c r="R4615">
        <v>80354</v>
      </c>
      <c r="S4615" t="str" cm="1">
        <f t="array" ref="S4615">_xlfn.IFS(
             (R4615&lt;10000),"&lt; 10,000",
    AND(R4615&gt;=10000, R4615&lt;30000),"10,000 - 30,000",
    AND(R4615&gt;=30000, R4615&lt;60000),"30,000 - 60,000",
             (R4615&gt;60000),"&gt; 60,000"
)</f>
        <v>&gt; 60,000</v>
      </c>
    </row>
    <row r="4616" spans="18:19" x14ac:dyDescent="0.2">
      <c r="R4616">
        <v>172054</v>
      </c>
      <c r="S4616" t="str" cm="1">
        <f t="array" ref="S4616">_xlfn.IFS(
             (R4616&lt;10000),"&lt; 10,000",
    AND(R4616&gt;=10000, R4616&lt;30000),"10,000 - 30,000",
    AND(R4616&gt;=30000, R4616&lt;60000),"30,000 - 60,000",
             (R4616&gt;60000),"&gt; 60,000"
)</f>
        <v>&gt; 60,000</v>
      </c>
    </row>
    <row r="4617" spans="18:19" x14ac:dyDescent="0.2">
      <c r="R4617">
        <v>173252</v>
      </c>
      <c r="S4617" t="str" cm="1">
        <f t="array" ref="S4617">_xlfn.IFS(
             (R4617&lt;10000),"&lt; 10,000",
    AND(R4617&gt;=10000, R4617&lt;30000),"10,000 - 30,000",
    AND(R4617&gt;=30000, R4617&lt;60000),"30,000 - 60,000",
             (R4617&gt;60000),"&gt; 60,000"
)</f>
        <v>&gt; 60,000</v>
      </c>
    </row>
    <row r="4618" spans="18:19" x14ac:dyDescent="0.2">
      <c r="R4618">
        <v>111900</v>
      </c>
      <c r="S4618" t="str" cm="1">
        <f t="array" ref="S4618">_xlfn.IFS(
             (R4618&lt;10000),"&lt; 10,000",
    AND(R4618&gt;=10000, R4618&lt;30000),"10,000 - 30,000",
    AND(R4618&gt;=30000, R4618&lt;60000),"30,000 - 60,000",
             (R4618&gt;60000),"&gt; 60,000"
)</f>
        <v>&gt; 60,000</v>
      </c>
    </row>
    <row r="4619" spans="18:19" x14ac:dyDescent="0.2">
      <c r="R4619">
        <v>91289</v>
      </c>
      <c r="S4619" t="str" cm="1">
        <f t="array" ref="S4619">_xlfn.IFS(
             (R4619&lt;10000),"&lt; 10,000",
    AND(R4619&gt;=10000, R4619&lt;30000),"10,000 - 30,000",
    AND(R4619&gt;=30000, R4619&lt;60000),"30,000 - 60,000",
             (R4619&gt;60000),"&gt; 60,000"
)</f>
        <v>&gt; 60,000</v>
      </c>
    </row>
    <row r="4620" spans="18:19" x14ac:dyDescent="0.2">
      <c r="R4620">
        <v>92615</v>
      </c>
      <c r="S4620" t="str" cm="1">
        <f t="array" ref="S4620">_xlfn.IFS(
             (R4620&lt;10000),"&lt; 10,000",
    AND(R4620&gt;=10000, R4620&lt;30000),"10,000 - 30,000",
    AND(R4620&gt;=30000, R4620&lt;60000),"30,000 - 60,000",
             (R4620&gt;60000),"&gt; 60,000"
)</f>
        <v>&gt; 60,000</v>
      </c>
    </row>
    <row r="4621" spans="18:19" x14ac:dyDescent="0.2">
      <c r="R4621">
        <v>263129</v>
      </c>
      <c r="S4621" t="str" cm="1">
        <f t="array" ref="S4621">_xlfn.IFS(
             (R4621&lt;10000),"&lt; 10,000",
    AND(R4621&gt;=10000, R4621&lt;30000),"10,000 - 30,000",
    AND(R4621&gt;=30000, R4621&lt;60000),"30,000 - 60,000",
             (R4621&gt;60000),"&gt; 60,000"
)</f>
        <v>&gt; 60,000</v>
      </c>
    </row>
    <row r="4622" spans="18:19" x14ac:dyDescent="0.2">
      <c r="R4622">
        <v>90981</v>
      </c>
      <c r="S4622" t="str" cm="1">
        <f t="array" ref="S4622">_xlfn.IFS(
             (R4622&lt;10000),"&lt; 10,000",
    AND(R4622&gt;=10000, R4622&lt;30000),"10,000 - 30,000",
    AND(R4622&gt;=30000, R4622&lt;60000),"30,000 - 60,000",
             (R4622&gt;60000),"&gt; 60,000"
)</f>
        <v>&gt; 60,000</v>
      </c>
    </row>
    <row r="4623" spans="18:19" x14ac:dyDescent="0.2">
      <c r="R4623">
        <v>201213</v>
      </c>
      <c r="S4623" t="str" cm="1">
        <f t="array" ref="S4623">_xlfn.IFS(
             (R4623&lt;10000),"&lt; 10,000",
    AND(R4623&gt;=10000, R4623&lt;30000),"10,000 - 30,000",
    AND(R4623&gt;=30000, R4623&lt;60000),"30,000 - 60,000",
             (R4623&gt;60000),"&gt; 60,000"
)</f>
        <v>&gt; 60,000</v>
      </c>
    </row>
    <row r="4624" spans="18:19" x14ac:dyDescent="0.2">
      <c r="R4624">
        <v>89104</v>
      </c>
      <c r="S4624" t="str" cm="1">
        <f t="array" ref="S4624">_xlfn.IFS(
             (R4624&lt;10000),"&lt; 10,000",
    AND(R4624&gt;=10000, R4624&lt;30000),"10,000 - 30,000",
    AND(R4624&gt;=30000, R4624&lt;60000),"30,000 - 60,000",
             (R4624&gt;60000),"&gt; 60,000"
)</f>
        <v>&gt; 60,000</v>
      </c>
    </row>
    <row r="4625" spans="18:19" x14ac:dyDescent="0.2">
      <c r="R4625">
        <v>109892</v>
      </c>
      <c r="S4625" t="str" cm="1">
        <f t="array" ref="S4625">_xlfn.IFS(
             (R4625&lt;10000),"&lt; 10,000",
    AND(R4625&gt;=10000, R4625&lt;30000),"10,000 - 30,000",
    AND(R4625&gt;=30000, R4625&lt;60000),"30,000 - 60,000",
             (R4625&gt;60000),"&gt; 60,000"
)</f>
        <v>&gt; 60,000</v>
      </c>
    </row>
    <row r="4626" spans="18:19" x14ac:dyDescent="0.2">
      <c r="R4626">
        <v>1424</v>
      </c>
      <c r="S4626" t="str" cm="1">
        <f t="array" ref="S4626">_xlfn.IFS(
             (R4626&lt;10000),"&lt; 10,000",
    AND(R4626&gt;=10000, R4626&lt;30000),"10,000 - 30,000",
    AND(R4626&gt;=30000, R4626&lt;60000),"30,000 - 60,000",
             (R4626&gt;60000),"&gt; 60,000"
)</f>
        <v>&lt; 10,000</v>
      </c>
    </row>
    <row r="4627" spans="18:19" x14ac:dyDescent="0.2">
      <c r="R4627">
        <v>181897</v>
      </c>
      <c r="S4627" t="str" cm="1">
        <f t="array" ref="S4627">_xlfn.IFS(
             (R4627&lt;10000),"&lt; 10,000",
    AND(R4627&gt;=10000, R4627&lt;30000),"10,000 - 30,000",
    AND(R4627&gt;=30000, R4627&lt;60000),"30,000 - 60,000",
             (R4627&gt;60000),"&gt; 60,000"
)</f>
        <v>&gt; 60,000</v>
      </c>
    </row>
    <row r="4628" spans="18:19" x14ac:dyDescent="0.2">
      <c r="R4628">
        <v>196919</v>
      </c>
      <c r="S4628" t="str" cm="1">
        <f t="array" ref="S4628">_xlfn.IFS(
             (R4628&lt;10000),"&lt; 10,000",
    AND(R4628&gt;=10000, R4628&lt;30000),"10,000 - 30,000",
    AND(R4628&gt;=30000, R4628&lt;60000),"30,000 - 60,000",
             (R4628&gt;60000),"&gt; 60,000"
)</f>
        <v>&gt; 60,000</v>
      </c>
    </row>
    <row r="4629" spans="18:19" x14ac:dyDescent="0.2">
      <c r="R4629">
        <v>206623</v>
      </c>
      <c r="S4629" t="str" cm="1">
        <f t="array" ref="S4629">_xlfn.IFS(
             (R4629&lt;10000),"&lt; 10,000",
    AND(R4629&gt;=10000, R4629&lt;30000),"10,000 - 30,000",
    AND(R4629&gt;=30000, R4629&lt;60000),"30,000 - 60,000",
             (R4629&gt;60000),"&gt; 60,000"
)</f>
        <v>&gt; 60,000</v>
      </c>
    </row>
    <row r="4630" spans="18:19" x14ac:dyDescent="0.2">
      <c r="R4630">
        <v>208650</v>
      </c>
      <c r="S4630" t="str" cm="1">
        <f t="array" ref="S4630">_xlfn.IFS(
             (R4630&lt;10000),"&lt; 10,000",
    AND(R4630&gt;=10000, R4630&lt;30000),"10,000 - 30,000",
    AND(R4630&gt;=30000, R4630&lt;60000),"30,000 - 60,000",
             (R4630&gt;60000),"&gt; 60,000"
)</f>
        <v>&gt; 60,000</v>
      </c>
    </row>
    <row r="4631" spans="18:19" x14ac:dyDescent="0.2">
      <c r="R4631">
        <v>189384</v>
      </c>
      <c r="S4631" t="str" cm="1">
        <f t="array" ref="S4631">_xlfn.IFS(
             (R4631&lt;10000),"&lt; 10,000",
    AND(R4631&gt;=10000, R4631&lt;30000),"10,000 - 30,000",
    AND(R4631&gt;=30000, R4631&lt;60000),"30,000 - 60,000",
             (R4631&gt;60000),"&gt; 60,000"
)</f>
        <v>&gt; 60,000</v>
      </c>
    </row>
    <row r="4632" spans="18:19" x14ac:dyDescent="0.2">
      <c r="R4632">
        <v>27703</v>
      </c>
      <c r="S4632" t="str" cm="1">
        <f t="array" ref="S4632">_xlfn.IFS(
             (R4632&lt;10000),"&lt; 10,000",
    AND(R4632&gt;=10000, R4632&lt;30000),"10,000 - 30,000",
    AND(R4632&gt;=30000, R4632&lt;60000),"30,000 - 60,000",
             (R4632&gt;60000),"&gt; 60,000"
)</f>
        <v>10,000 - 30,000</v>
      </c>
    </row>
    <row r="4633" spans="18:19" x14ac:dyDescent="0.2">
      <c r="R4633">
        <v>200050</v>
      </c>
      <c r="S4633" t="str" cm="1">
        <f t="array" ref="S4633">_xlfn.IFS(
             (R4633&lt;10000),"&lt; 10,000",
    AND(R4633&gt;=10000, R4633&lt;30000),"10,000 - 30,000",
    AND(R4633&gt;=30000, R4633&lt;60000),"30,000 - 60,000",
             (R4633&gt;60000),"&gt; 60,000"
)</f>
        <v>&gt; 60,000</v>
      </c>
    </row>
    <row r="4634" spans="18:19" x14ac:dyDescent="0.2">
      <c r="R4634">
        <v>256374</v>
      </c>
      <c r="S4634" t="str" cm="1">
        <f t="array" ref="S4634">_xlfn.IFS(
             (R4634&lt;10000),"&lt; 10,000",
    AND(R4634&gt;=10000, R4634&lt;30000),"10,000 - 30,000",
    AND(R4634&gt;=30000, R4634&lt;60000),"30,000 - 60,000",
             (R4634&gt;60000),"&gt; 60,000"
)</f>
        <v>&gt; 60,000</v>
      </c>
    </row>
    <row r="4635" spans="18:19" x14ac:dyDescent="0.2">
      <c r="R4635">
        <v>124932</v>
      </c>
      <c r="S4635" t="str" cm="1">
        <f t="array" ref="S4635">_xlfn.IFS(
             (R4635&lt;10000),"&lt; 10,000",
    AND(R4635&gt;=10000, R4635&lt;30000),"10,000 - 30,000",
    AND(R4635&gt;=30000, R4635&lt;60000),"30,000 - 60,000",
             (R4635&gt;60000),"&gt; 60,000"
)</f>
        <v>&gt; 60,000</v>
      </c>
    </row>
    <row r="4636" spans="18:19" x14ac:dyDescent="0.2">
      <c r="R4636">
        <v>296036</v>
      </c>
      <c r="S4636" t="str" cm="1">
        <f t="array" ref="S4636">_xlfn.IFS(
             (R4636&lt;10000),"&lt; 10,000",
    AND(R4636&gt;=10000, R4636&lt;30000),"10,000 - 30,000",
    AND(R4636&gt;=30000, R4636&lt;60000),"30,000 - 60,000",
             (R4636&gt;60000),"&gt; 60,000"
)</f>
        <v>&gt; 60,000</v>
      </c>
    </row>
    <row r="4637" spans="18:19" x14ac:dyDescent="0.2">
      <c r="R4637">
        <v>132847</v>
      </c>
      <c r="S4637" t="str" cm="1">
        <f t="array" ref="S4637">_xlfn.IFS(
             (R4637&lt;10000),"&lt; 10,000",
    AND(R4637&gt;=10000, R4637&lt;30000),"10,000 - 30,000",
    AND(R4637&gt;=30000, R4637&lt;60000),"30,000 - 60,000",
             (R4637&gt;60000),"&gt; 60,000"
)</f>
        <v>&gt; 60,000</v>
      </c>
    </row>
    <row r="4638" spans="18:19" x14ac:dyDescent="0.2">
      <c r="R4638">
        <v>83240</v>
      </c>
      <c r="S4638" t="str" cm="1">
        <f t="array" ref="S4638">_xlfn.IFS(
             (R4638&lt;10000),"&lt; 10,000",
    AND(R4638&gt;=10000, R4638&lt;30000),"10,000 - 30,000",
    AND(R4638&gt;=30000, R4638&lt;60000),"30,000 - 60,000",
             (R4638&gt;60000),"&gt; 60,000"
)</f>
        <v>&gt; 60,000</v>
      </c>
    </row>
    <row r="4639" spans="18:19" x14ac:dyDescent="0.2">
      <c r="R4639">
        <v>170913</v>
      </c>
      <c r="S4639" t="str" cm="1">
        <f t="array" ref="S4639">_xlfn.IFS(
             (R4639&lt;10000),"&lt; 10,000",
    AND(R4639&gt;=10000, R4639&lt;30000),"10,000 - 30,000",
    AND(R4639&gt;=30000, R4639&lt;60000),"30,000 - 60,000",
             (R4639&gt;60000),"&gt; 60,000"
)</f>
        <v>&gt; 60,000</v>
      </c>
    </row>
    <row r="4640" spans="18:19" x14ac:dyDescent="0.2">
      <c r="R4640">
        <v>59372</v>
      </c>
      <c r="S4640" t="str" cm="1">
        <f t="array" ref="S4640">_xlfn.IFS(
             (R4640&lt;10000),"&lt; 10,000",
    AND(R4640&gt;=10000, R4640&lt;30000),"10,000 - 30,000",
    AND(R4640&gt;=30000, R4640&lt;60000),"30,000 - 60,000",
             (R4640&gt;60000),"&gt; 60,000"
)</f>
        <v>30,000 - 60,000</v>
      </c>
    </row>
    <row r="4641" spans="18:19" x14ac:dyDescent="0.2">
      <c r="R4641">
        <v>9382</v>
      </c>
      <c r="S4641" t="str" cm="1">
        <f t="array" ref="S4641">_xlfn.IFS(
             (R4641&lt;10000),"&lt; 10,000",
    AND(R4641&gt;=10000, R4641&lt;30000),"10,000 - 30,000",
    AND(R4641&gt;=30000, R4641&lt;60000),"30,000 - 60,000",
             (R4641&gt;60000),"&gt; 60,000"
)</f>
        <v>&lt; 10,000</v>
      </c>
    </row>
    <row r="4642" spans="18:19" x14ac:dyDescent="0.2">
      <c r="R4642">
        <v>46360</v>
      </c>
      <c r="S4642" t="str" cm="1">
        <f t="array" ref="S4642">_xlfn.IFS(
             (R4642&lt;10000),"&lt; 10,000",
    AND(R4642&gt;=10000, R4642&lt;30000),"10,000 - 30,000",
    AND(R4642&gt;=30000, R4642&lt;60000),"30,000 - 60,000",
             (R4642&gt;60000),"&gt; 60,000"
)</f>
        <v>30,000 - 60,000</v>
      </c>
    </row>
    <row r="4643" spans="18:19" x14ac:dyDescent="0.2">
      <c r="R4643">
        <v>126129</v>
      </c>
      <c r="S4643" t="str" cm="1">
        <f t="array" ref="S4643">_xlfn.IFS(
             (R4643&lt;10000),"&lt; 10,000",
    AND(R4643&gt;=10000, R4643&lt;30000),"10,000 - 30,000",
    AND(R4643&gt;=30000, R4643&lt;60000),"30,000 - 60,000",
             (R4643&gt;60000),"&gt; 60,000"
)</f>
        <v>&gt; 60,000</v>
      </c>
    </row>
    <row r="4644" spans="18:19" x14ac:dyDescent="0.2">
      <c r="R4644">
        <v>61497</v>
      </c>
      <c r="S4644" t="str" cm="1">
        <f t="array" ref="S4644">_xlfn.IFS(
             (R4644&lt;10000),"&lt; 10,000",
    AND(R4644&gt;=10000, R4644&lt;30000),"10,000 - 30,000",
    AND(R4644&gt;=30000, R4644&lt;60000),"30,000 - 60,000",
             (R4644&gt;60000),"&gt; 60,000"
)</f>
        <v>&gt; 60,000</v>
      </c>
    </row>
    <row r="4645" spans="18:19" x14ac:dyDescent="0.2">
      <c r="R4645">
        <v>154823</v>
      </c>
      <c r="S4645" t="str" cm="1">
        <f t="array" ref="S4645">_xlfn.IFS(
             (R4645&lt;10000),"&lt; 10,000",
    AND(R4645&gt;=10000, R4645&lt;30000),"10,000 - 30,000",
    AND(R4645&gt;=30000, R4645&lt;60000),"30,000 - 60,000",
             (R4645&gt;60000),"&gt; 60,000"
)</f>
        <v>&gt; 60,000</v>
      </c>
    </row>
    <row r="4646" spans="18:19" x14ac:dyDescent="0.2">
      <c r="R4646">
        <v>191019</v>
      </c>
      <c r="S4646" t="str" cm="1">
        <f t="array" ref="S4646">_xlfn.IFS(
             (R4646&lt;10000),"&lt; 10,000",
    AND(R4646&gt;=10000, R4646&lt;30000),"10,000 - 30,000",
    AND(R4646&gt;=30000, R4646&lt;60000),"30,000 - 60,000",
             (R4646&gt;60000),"&gt; 60,000"
)</f>
        <v>&gt; 60,000</v>
      </c>
    </row>
    <row r="4647" spans="18:19" x14ac:dyDescent="0.2">
      <c r="R4647">
        <v>165446</v>
      </c>
      <c r="S4647" t="str" cm="1">
        <f t="array" ref="S4647">_xlfn.IFS(
             (R4647&lt;10000),"&lt; 10,000",
    AND(R4647&gt;=10000, R4647&lt;30000),"10,000 - 30,000",
    AND(R4647&gt;=30000, R4647&lt;60000),"30,000 - 60,000",
             (R4647&gt;60000),"&gt; 60,000"
)</f>
        <v>&gt; 60,000</v>
      </c>
    </row>
    <row r="4648" spans="18:19" x14ac:dyDescent="0.2">
      <c r="R4648">
        <v>129450</v>
      </c>
      <c r="S4648" t="str" cm="1">
        <f t="array" ref="S4648">_xlfn.IFS(
             (R4648&lt;10000),"&lt; 10,000",
    AND(R4648&gt;=10000, R4648&lt;30000),"10,000 - 30,000",
    AND(R4648&gt;=30000, R4648&lt;60000),"30,000 - 60,000",
             (R4648&gt;60000),"&gt; 60,000"
)</f>
        <v>&gt; 60,000</v>
      </c>
    </row>
    <row r="4649" spans="18:19" x14ac:dyDescent="0.2">
      <c r="R4649">
        <v>40188</v>
      </c>
      <c r="S4649" t="str" cm="1">
        <f t="array" ref="S4649">_xlfn.IFS(
             (R4649&lt;10000),"&lt; 10,000",
    AND(R4649&gt;=10000, R4649&lt;30000),"10,000 - 30,000",
    AND(R4649&gt;=30000, R4649&lt;60000),"30,000 - 60,000",
             (R4649&gt;60000),"&gt; 60,000"
)</f>
        <v>30,000 - 60,000</v>
      </c>
    </row>
    <row r="4650" spans="18:19" x14ac:dyDescent="0.2">
      <c r="R4650">
        <v>237383</v>
      </c>
      <c r="S4650" t="str" cm="1">
        <f t="array" ref="S4650">_xlfn.IFS(
             (R4650&lt;10000),"&lt; 10,000",
    AND(R4650&gt;=10000, R4650&lt;30000),"10,000 - 30,000",
    AND(R4650&gt;=30000, R4650&lt;60000),"30,000 - 60,000",
             (R4650&gt;60000),"&gt; 60,000"
)</f>
        <v>&gt; 60,000</v>
      </c>
    </row>
    <row r="4651" spans="18:19" x14ac:dyDescent="0.2">
      <c r="R4651">
        <v>120058</v>
      </c>
      <c r="S4651" t="str" cm="1">
        <f t="array" ref="S4651">_xlfn.IFS(
             (R4651&lt;10000),"&lt; 10,000",
    AND(R4651&gt;=10000, R4651&lt;30000),"10,000 - 30,000",
    AND(R4651&gt;=30000, R4651&lt;60000),"30,000 - 60,000",
             (R4651&gt;60000),"&gt; 60,000"
)</f>
        <v>&gt; 60,000</v>
      </c>
    </row>
    <row r="4652" spans="18:19" x14ac:dyDescent="0.2">
      <c r="R4652">
        <v>218769</v>
      </c>
      <c r="S4652" t="str" cm="1">
        <f t="array" ref="S4652">_xlfn.IFS(
             (R4652&lt;10000),"&lt; 10,000",
    AND(R4652&gt;=10000, R4652&lt;30000),"10,000 - 30,000",
    AND(R4652&gt;=30000, R4652&lt;60000),"30,000 - 60,000",
             (R4652&gt;60000),"&gt; 60,000"
)</f>
        <v>&gt; 60,000</v>
      </c>
    </row>
    <row r="4653" spans="18:19" x14ac:dyDescent="0.2">
      <c r="R4653">
        <v>285148</v>
      </c>
      <c r="S4653" t="str" cm="1">
        <f t="array" ref="S4653">_xlfn.IFS(
             (R4653&lt;10000),"&lt; 10,000",
    AND(R4653&gt;=10000, R4653&lt;30000),"10,000 - 30,000",
    AND(R4653&gt;=30000, R4653&lt;60000),"30,000 - 60,000",
             (R4653&gt;60000),"&gt; 60,000"
)</f>
        <v>&gt; 60,000</v>
      </c>
    </row>
    <row r="4654" spans="18:19" x14ac:dyDescent="0.2">
      <c r="R4654">
        <v>103502</v>
      </c>
      <c r="S4654" t="str" cm="1">
        <f t="array" ref="S4654">_xlfn.IFS(
             (R4654&lt;10000),"&lt; 10,000",
    AND(R4654&gt;=10000, R4654&lt;30000),"10,000 - 30,000",
    AND(R4654&gt;=30000, R4654&lt;60000),"30,000 - 60,000",
             (R4654&gt;60000),"&gt; 60,000"
)</f>
        <v>&gt; 60,000</v>
      </c>
    </row>
    <row r="4655" spans="18:19" x14ac:dyDescent="0.2">
      <c r="R4655">
        <v>269307</v>
      </c>
      <c r="S4655" t="str" cm="1">
        <f t="array" ref="S4655">_xlfn.IFS(
             (R4655&lt;10000),"&lt; 10,000",
    AND(R4655&gt;=10000, R4655&lt;30000),"10,000 - 30,000",
    AND(R4655&gt;=30000, R4655&lt;60000),"30,000 - 60,000",
             (R4655&gt;60000),"&gt; 60,000"
)</f>
        <v>&gt; 60,000</v>
      </c>
    </row>
    <row r="4656" spans="18:19" x14ac:dyDescent="0.2">
      <c r="R4656">
        <v>169599</v>
      </c>
      <c r="S4656" t="str" cm="1">
        <f t="array" ref="S4656">_xlfn.IFS(
             (R4656&lt;10000),"&lt; 10,000",
    AND(R4656&gt;=10000, R4656&lt;30000),"10,000 - 30,000",
    AND(R4656&gt;=30000, R4656&lt;60000),"30,000 - 60,000",
             (R4656&gt;60000),"&gt; 60,000"
)</f>
        <v>&gt; 60,000</v>
      </c>
    </row>
    <row r="4657" spans="18:19" x14ac:dyDescent="0.2">
      <c r="R4657">
        <v>154589</v>
      </c>
      <c r="S4657" t="str" cm="1">
        <f t="array" ref="S4657">_xlfn.IFS(
             (R4657&lt;10000),"&lt; 10,000",
    AND(R4657&gt;=10000, R4657&lt;30000),"10,000 - 30,000",
    AND(R4657&gt;=30000, R4657&lt;60000),"30,000 - 60,000",
             (R4657&gt;60000),"&gt; 60,000"
)</f>
        <v>&gt; 60,000</v>
      </c>
    </row>
    <row r="4658" spans="18:19" x14ac:dyDescent="0.2">
      <c r="R4658">
        <v>111790</v>
      </c>
      <c r="S4658" t="str" cm="1">
        <f t="array" ref="S4658">_xlfn.IFS(
             (R4658&lt;10000),"&lt; 10,000",
    AND(R4658&gt;=10000, R4658&lt;30000),"10,000 - 30,000",
    AND(R4658&gt;=30000, R4658&lt;60000),"30,000 - 60,000",
             (R4658&gt;60000),"&gt; 60,000"
)</f>
        <v>&gt; 60,000</v>
      </c>
    </row>
    <row r="4659" spans="18:19" x14ac:dyDescent="0.2">
      <c r="R4659">
        <v>66730</v>
      </c>
      <c r="S4659" t="str" cm="1">
        <f t="array" ref="S4659">_xlfn.IFS(
             (R4659&lt;10000),"&lt; 10,000",
    AND(R4659&gt;=10000, R4659&lt;30000),"10,000 - 30,000",
    AND(R4659&gt;=30000, R4659&lt;60000),"30,000 - 60,000",
             (R4659&gt;60000),"&gt; 60,000"
)</f>
        <v>&gt; 60,000</v>
      </c>
    </row>
    <row r="4660" spans="18:19" x14ac:dyDescent="0.2">
      <c r="R4660">
        <v>243581</v>
      </c>
      <c r="S4660" t="str" cm="1">
        <f t="array" ref="S4660">_xlfn.IFS(
             (R4660&lt;10000),"&lt; 10,000",
    AND(R4660&gt;=10000, R4660&lt;30000),"10,000 - 30,000",
    AND(R4660&gt;=30000, R4660&lt;60000),"30,000 - 60,000",
             (R4660&gt;60000),"&gt; 60,000"
)</f>
        <v>&gt; 60,000</v>
      </c>
    </row>
    <row r="4661" spans="18:19" x14ac:dyDescent="0.2">
      <c r="R4661">
        <v>148643</v>
      </c>
      <c r="S4661" t="str" cm="1">
        <f t="array" ref="S4661">_xlfn.IFS(
             (R4661&lt;10000),"&lt; 10,000",
    AND(R4661&gt;=10000, R4661&lt;30000),"10,000 - 30,000",
    AND(R4661&gt;=30000, R4661&lt;60000),"30,000 - 60,000",
             (R4661&gt;60000),"&gt; 60,000"
)</f>
        <v>&gt; 60,000</v>
      </c>
    </row>
    <row r="4662" spans="18:19" x14ac:dyDescent="0.2">
      <c r="R4662">
        <v>192489</v>
      </c>
      <c r="S4662" t="str" cm="1">
        <f t="array" ref="S4662">_xlfn.IFS(
             (R4662&lt;10000),"&lt; 10,000",
    AND(R4662&gt;=10000, R4662&lt;30000),"10,000 - 30,000",
    AND(R4662&gt;=30000, R4662&lt;60000),"30,000 - 60,000",
             (R4662&gt;60000),"&gt; 60,000"
)</f>
        <v>&gt; 60,000</v>
      </c>
    </row>
    <row r="4663" spans="18:19" x14ac:dyDescent="0.2">
      <c r="R4663">
        <v>21524</v>
      </c>
      <c r="S4663" t="str" cm="1">
        <f t="array" ref="S4663">_xlfn.IFS(
             (R4663&lt;10000),"&lt; 10,000",
    AND(R4663&gt;=10000, R4663&lt;30000),"10,000 - 30,000",
    AND(R4663&gt;=30000, R4663&lt;60000),"30,000 - 60,000",
             (R4663&gt;60000),"&gt; 60,000"
)</f>
        <v>10,000 - 30,000</v>
      </c>
    </row>
    <row r="4664" spans="18:19" x14ac:dyDescent="0.2">
      <c r="R4664">
        <v>204121</v>
      </c>
      <c r="S4664" t="str" cm="1">
        <f t="array" ref="S4664">_xlfn.IFS(
             (R4664&lt;10000),"&lt; 10,000",
    AND(R4664&gt;=10000, R4664&lt;30000),"10,000 - 30,000",
    AND(R4664&gt;=30000, R4664&lt;60000),"30,000 - 60,000",
             (R4664&gt;60000),"&gt; 60,000"
)</f>
        <v>&gt; 60,000</v>
      </c>
    </row>
    <row r="4665" spans="18:19" x14ac:dyDescent="0.2">
      <c r="R4665">
        <v>56754</v>
      </c>
      <c r="S4665" t="str" cm="1">
        <f t="array" ref="S4665">_xlfn.IFS(
             (R4665&lt;10000),"&lt; 10,000",
    AND(R4665&gt;=10000, R4665&lt;30000),"10,000 - 30,000",
    AND(R4665&gt;=30000, R4665&lt;60000),"30,000 - 60,000",
             (R4665&gt;60000),"&gt; 60,000"
)</f>
        <v>30,000 - 60,000</v>
      </c>
    </row>
    <row r="4666" spans="18:19" x14ac:dyDescent="0.2">
      <c r="R4666">
        <v>138977</v>
      </c>
      <c r="S4666" t="str" cm="1">
        <f t="array" ref="S4666">_xlfn.IFS(
             (R4666&lt;10000),"&lt; 10,000",
    AND(R4666&gt;=10000, R4666&lt;30000),"10,000 - 30,000",
    AND(R4666&gt;=30000, R4666&lt;60000),"30,000 - 60,000",
             (R4666&gt;60000),"&gt; 60,000"
)</f>
        <v>&gt; 60,000</v>
      </c>
    </row>
    <row r="4667" spans="18:19" x14ac:dyDescent="0.2">
      <c r="R4667">
        <v>64810</v>
      </c>
      <c r="S4667" t="str" cm="1">
        <f t="array" ref="S4667">_xlfn.IFS(
             (R4667&lt;10000),"&lt; 10,000",
    AND(R4667&gt;=10000, R4667&lt;30000),"10,000 - 30,000",
    AND(R4667&gt;=30000, R4667&lt;60000),"30,000 - 60,000",
             (R4667&gt;60000),"&gt; 60,000"
)</f>
        <v>&gt; 60,000</v>
      </c>
    </row>
    <row r="4668" spans="18:19" x14ac:dyDescent="0.2">
      <c r="R4668">
        <v>151011</v>
      </c>
      <c r="S4668" t="str" cm="1">
        <f t="array" ref="S4668">_xlfn.IFS(
             (R4668&lt;10000),"&lt; 10,000",
    AND(R4668&gt;=10000, R4668&lt;30000),"10,000 - 30,000",
    AND(R4668&gt;=30000, R4668&lt;60000),"30,000 - 60,000",
             (R4668&gt;60000),"&gt; 60,000"
)</f>
        <v>&gt; 60,000</v>
      </c>
    </row>
    <row r="4669" spans="18:19" x14ac:dyDescent="0.2">
      <c r="R4669">
        <v>71046</v>
      </c>
      <c r="S4669" t="str" cm="1">
        <f t="array" ref="S4669">_xlfn.IFS(
             (R4669&lt;10000),"&lt; 10,000",
    AND(R4669&gt;=10000, R4669&lt;30000),"10,000 - 30,000",
    AND(R4669&gt;=30000, R4669&lt;60000),"30,000 - 60,000",
             (R4669&gt;60000),"&gt; 60,000"
)</f>
        <v>&gt; 60,000</v>
      </c>
    </row>
    <row r="4670" spans="18:19" x14ac:dyDescent="0.2">
      <c r="R4670">
        <v>178868</v>
      </c>
      <c r="S4670" t="str" cm="1">
        <f t="array" ref="S4670">_xlfn.IFS(
             (R4670&lt;10000),"&lt; 10,000",
    AND(R4670&gt;=10000, R4670&lt;30000),"10,000 - 30,000",
    AND(R4670&gt;=30000, R4670&lt;60000),"30,000 - 60,000",
             (R4670&gt;60000),"&gt; 60,000"
)</f>
        <v>&gt; 60,000</v>
      </c>
    </row>
    <row r="4671" spans="18:19" x14ac:dyDescent="0.2">
      <c r="R4671">
        <v>175368</v>
      </c>
      <c r="S4671" t="str" cm="1">
        <f t="array" ref="S4671">_xlfn.IFS(
             (R4671&lt;10000),"&lt; 10,000",
    AND(R4671&gt;=10000, R4671&lt;30000),"10,000 - 30,000",
    AND(R4671&gt;=30000, R4671&lt;60000),"30,000 - 60,000",
             (R4671&gt;60000),"&gt; 60,000"
)</f>
        <v>&gt; 60,000</v>
      </c>
    </row>
    <row r="4672" spans="18:19" x14ac:dyDescent="0.2">
      <c r="R4672">
        <v>112570</v>
      </c>
      <c r="S4672" t="str" cm="1">
        <f t="array" ref="S4672">_xlfn.IFS(
             (R4672&lt;10000),"&lt; 10,000",
    AND(R4672&gt;=10000, R4672&lt;30000),"10,000 - 30,000",
    AND(R4672&gt;=30000, R4672&lt;60000),"30,000 - 60,000",
             (R4672&gt;60000),"&gt; 60,000"
)</f>
        <v>&gt; 60,000</v>
      </c>
    </row>
    <row r="4673" spans="18:19" x14ac:dyDescent="0.2">
      <c r="R4673">
        <v>153964</v>
      </c>
      <c r="S4673" t="str" cm="1">
        <f t="array" ref="S4673">_xlfn.IFS(
             (R4673&lt;10000),"&lt; 10,000",
    AND(R4673&gt;=10000, R4673&lt;30000),"10,000 - 30,000",
    AND(R4673&gt;=30000, R4673&lt;60000),"30,000 - 60,000",
             (R4673&gt;60000),"&gt; 60,000"
)</f>
        <v>&gt; 60,000</v>
      </c>
    </row>
    <row r="4674" spans="18:19" x14ac:dyDescent="0.2">
      <c r="R4674">
        <v>255709</v>
      </c>
      <c r="S4674" t="str" cm="1">
        <f t="array" ref="S4674">_xlfn.IFS(
             (R4674&lt;10000),"&lt; 10,000",
    AND(R4674&gt;=10000, R4674&lt;30000),"10,000 - 30,000",
    AND(R4674&gt;=30000, R4674&lt;60000),"30,000 - 60,000",
             (R4674&gt;60000),"&gt; 60,000"
)</f>
        <v>&gt; 60,000</v>
      </c>
    </row>
    <row r="4675" spans="18:19" x14ac:dyDescent="0.2">
      <c r="R4675">
        <v>209321</v>
      </c>
      <c r="S4675" t="str" cm="1">
        <f t="array" ref="S4675">_xlfn.IFS(
             (R4675&lt;10000),"&lt; 10,000",
    AND(R4675&gt;=10000, R4675&lt;30000),"10,000 - 30,000",
    AND(R4675&gt;=30000, R4675&lt;60000),"30,000 - 60,000",
             (R4675&gt;60000),"&gt; 60,000"
)</f>
        <v>&gt; 60,000</v>
      </c>
    </row>
    <row r="4676" spans="18:19" x14ac:dyDescent="0.2">
      <c r="R4676">
        <v>244561</v>
      </c>
      <c r="S4676" t="str" cm="1">
        <f t="array" ref="S4676">_xlfn.IFS(
             (R4676&lt;10000),"&lt; 10,000",
    AND(R4676&gt;=10000, R4676&lt;30000),"10,000 - 30,000",
    AND(R4676&gt;=30000, R4676&lt;60000),"30,000 - 60,000",
             (R4676&gt;60000),"&gt; 60,000"
)</f>
        <v>&gt; 60,000</v>
      </c>
    </row>
    <row r="4677" spans="18:19" x14ac:dyDescent="0.2">
      <c r="R4677">
        <v>84273</v>
      </c>
      <c r="S4677" t="str" cm="1">
        <f t="array" ref="S4677">_xlfn.IFS(
             (R4677&lt;10000),"&lt; 10,000",
    AND(R4677&gt;=10000, R4677&lt;30000),"10,000 - 30,000",
    AND(R4677&gt;=30000, R4677&lt;60000),"30,000 - 60,000",
             (R4677&gt;60000),"&gt; 60,000"
)</f>
        <v>&gt; 60,000</v>
      </c>
    </row>
    <row r="4678" spans="18:19" x14ac:dyDescent="0.2">
      <c r="R4678">
        <v>59501</v>
      </c>
      <c r="S4678" t="str" cm="1">
        <f t="array" ref="S4678">_xlfn.IFS(
             (R4678&lt;10000),"&lt; 10,000",
    AND(R4678&gt;=10000, R4678&lt;30000),"10,000 - 30,000",
    AND(R4678&gt;=30000, R4678&lt;60000),"30,000 - 60,000",
             (R4678&gt;60000),"&gt; 60,000"
)</f>
        <v>30,000 - 60,000</v>
      </c>
    </row>
    <row r="4679" spans="18:19" x14ac:dyDescent="0.2">
      <c r="R4679">
        <v>34705</v>
      </c>
      <c r="S4679" t="str" cm="1">
        <f t="array" ref="S4679">_xlfn.IFS(
             (R4679&lt;10000),"&lt; 10,000",
    AND(R4679&gt;=10000, R4679&lt;30000),"10,000 - 30,000",
    AND(R4679&gt;=30000, R4679&lt;60000),"30,000 - 60,000",
             (R4679&gt;60000),"&gt; 60,000"
)</f>
        <v>30,000 - 60,000</v>
      </c>
    </row>
    <row r="4680" spans="18:19" x14ac:dyDescent="0.2">
      <c r="R4680">
        <v>229158</v>
      </c>
      <c r="S4680" t="str" cm="1">
        <f t="array" ref="S4680">_xlfn.IFS(
             (R4680&lt;10000),"&lt; 10,000",
    AND(R4680&gt;=10000, R4680&lt;30000),"10,000 - 30,000",
    AND(R4680&gt;=30000, R4680&lt;60000),"30,000 - 60,000",
             (R4680&gt;60000),"&gt; 60,000"
)</f>
        <v>&gt; 60,000</v>
      </c>
    </row>
    <row r="4681" spans="18:19" x14ac:dyDescent="0.2">
      <c r="R4681">
        <v>90408</v>
      </c>
      <c r="S4681" t="str" cm="1">
        <f t="array" ref="S4681">_xlfn.IFS(
             (R4681&lt;10000),"&lt; 10,000",
    AND(R4681&gt;=10000, R4681&lt;30000),"10,000 - 30,000",
    AND(R4681&gt;=30000, R4681&lt;60000),"30,000 - 60,000",
             (R4681&gt;60000),"&gt; 60,000"
)</f>
        <v>&gt; 60,000</v>
      </c>
    </row>
    <row r="4682" spans="18:19" x14ac:dyDescent="0.2">
      <c r="R4682">
        <v>128977</v>
      </c>
      <c r="S4682" t="str" cm="1">
        <f t="array" ref="S4682">_xlfn.IFS(
             (R4682&lt;10000),"&lt; 10,000",
    AND(R4682&gt;=10000, R4682&lt;30000),"10,000 - 30,000",
    AND(R4682&gt;=30000, R4682&lt;60000),"30,000 - 60,000",
             (R4682&gt;60000),"&gt; 60,000"
)</f>
        <v>&gt; 60,000</v>
      </c>
    </row>
    <row r="4683" spans="18:19" x14ac:dyDescent="0.2">
      <c r="R4683">
        <v>122795</v>
      </c>
      <c r="S4683" t="str" cm="1">
        <f t="array" ref="S4683">_xlfn.IFS(
             (R4683&lt;10000),"&lt; 10,000",
    AND(R4683&gt;=10000, R4683&lt;30000),"10,000 - 30,000",
    AND(R4683&gt;=30000, R4683&lt;60000),"30,000 - 60,000",
             (R4683&gt;60000),"&gt; 60,000"
)</f>
        <v>&gt; 60,000</v>
      </c>
    </row>
    <row r="4684" spans="18:19" x14ac:dyDescent="0.2">
      <c r="R4684">
        <v>237252</v>
      </c>
      <c r="S4684" t="str" cm="1">
        <f t="array" ref="S4684">_xlfn.IFS(
             (R4684&lt;10000),"&lt; 10,000",
    AND(R4684&gt;=10000, R4684&lt;30000),"10,000 - 30,000",
    AND(R4684&gt;=30000, R4684&lt;60000),"30,000 - 60,000",
             (R4684&gt;60000),"&gt; 60,000"
)</f>
        <v>&gt; 60,000</v>
      </c>
    </row>
    <row r="4685" spans="18:19" x14ac:dyDescent="0.2">
      <c r="R4685">
        <v>101076</v>
      </c>
      <c r="S4685" t="str" cm="1">
        <f t="array" ref="S4685">_xlfn.IFS(
             (R4685&lt;10000),"&lt; 10,000",
    AND(R4685&gt;=10000, R4685&lt;30000),"10,000 - 30,000",
    AND(R4685&gt;=30000, R4685&lt;60000),"30,000 - 60,000",
             (R4685&gt;60000),"&gt; 60,000"
)</f>
        <v>&gt; 60,000</v>
      </c>
    </row>
    <row r="4686" spans="18:19" x14ac:dyDescent="0.2">
      <c r="R4686">
        <v>169615</v>
      </c>
      <c r="S4686" t="str" cm="1">
        <f t="array" ref="S4686">_xlfn.IFS(
             (R4686&lt;10000),"&lt; 10,000",
    AND(R4686&gt;=10000, R4686&lt;30000),"10,000 - 30,000",
    AND(R4686&gt;=30000, R4686&lt;60000),"30,000 - 60,000",
             (R4686&gt;60000),"&gt; 60,000"
)</f>
        <v>&gt; 60,000</v>
      </c>
    </row>
    <row r="4687" spans="18:19" x14ac:dyDescent="0.2">
      <c r="R4687">
        <v>287514</v>
      </c>
      <c r="S4687" t="str" cm="1">
        <f t="array" ref="S4687">_xlfn.IFS(
             (R4687&lt;10000),"&lt; 10,000",
    AND(R4687&gt;=10000, R4687&lt;30000),"10,000 - 30,000",
    AND(R4687&gt;=30000, R4687&lt;60000),"30,000 - 60,000",
             (R4687&gt;60000),"&gt; 60,000"
)</f>
        <v>&gt; 60,000</v>
      </c>
    </row>
    <row r="4688" spans="18:19" x14ac:dyDescent="0.2">
      <c r="R4688">
        <v>261093</v>
      </c>
      <c r="S4688" t="str" cm="1">
        <f t="array" ref="S4688">_xlfn.IFS(
             (R4688&lt;10000),"&lt; 10,000",
    AND(R4688&gt;=10000, R4688&lt;30000),"10,000 - 30,000",
    AND(R4688&gt;=30000, R4688&lt;60000),"30,000 - 60,000",
             (R4688&gt;60000),"&gt; 60,000"
)</f>
        <v>&gt; 60,000</v>
      </c>
    </row>
    <row r="4689" spans="18:19" x14ac:dyDescent="0.2">
      <c r="R4689">
        <v>10841</v>
      </c>
      <c r="S4689" t="str" cm="1">
        <f t="array" ref="S4689">_xlfn.IFS(
             (R4689&lt;10000),"&lt; 10,000",
    AND(R4689&gt;=10000, R4689&lt;30000),"10,000 - 30,000",
    AND(R4689&gt;=30000, R4689&lt;60000),"30,000 - 60,000",
             (R4689&gt;60000),"&gt; 60,000"
)</f>
        <v>10,000 - 30,000</v>
      </c>
    </row>
    <row r="4690" spans="18:19" x14ac:dyDescent="0.2">
      <c r="R4690">
        <v>215637</v>
      </c>
      <c r="S4690" t="str" cm="1">
        <f t="array" ref="S4690">_xlfn.IFS(
             (R4690&lt;10000),"&lt; 10,000",
    AND(R4690&gt;=10000, R4690&lt;30000),"10,000 - 30,000",
    AND(R4690&gt;=30000, R4690&lt;60000),"30,000 - 60,000",
             (R4690&gt;60000),"&gt; 60,000"
)</f>
        <v>&gt; 60,000</v>
      </c>
    </row>
    <row r="4691" spans="18:19" x14ac:dyDescent="0.2">
      <c r="R4691">
        <v>46915</v>
      </c>
      <c r="S4691" t="str" cm="1">
        <f t="array" ref="S4691">_xlfn.IFS(
             (R4691&lt;10000),"&lt; 10,000",
    AND(R4691&gt;=10000, R4691&lt;30000),"10,000 - 30,000",
    AND(R4691&gt;=30000, R4691&lt;60000),"30,000 - 60,000",
             (R4691&gt;60000),"&gt; 60,000"
)</f>
        <v>30,000 - 60,000</v>
      </c>
    </row>
    <row r="4692" spans="18:19" x14ac:dyDescent="0.2">
      <c r="R4692">
        <v>89557</v>
      </c>
      <c r="S4692" t="str" cm="1">
        <f t="array" ref="S4692">_xlfn.IFS(
             (R4692&lt;10000),"&lt; 10,000",
    AND(R4692&gt;=10000, R4692&lt;30000),"10,000 - 30,000",
    AND(R4692&gt;=30000, R4692&lt;60000),"30,000 - 60,000",
             (R4692&gt;60000),"&gt; 60,000"
)</f>
        <v>&gt; 60,000</v>
      </c>
    </row>
    <row r="4693" spans="18:19" x14ac:dyDescent="0.2">
      <c r="R4693">
        <v>38658</v>
      </c>
      <c r="S4693" t="str" cm="1">
        <f t="array" ref="S4693">_xlfn.IFS(
             (R4693&lt;10000),"&lt; 10,000",
    AND(R4693&gt;=10000, R4693&lt;30000),"10,000 - 30,000",
    AND(R4693&gt;=30000, R4693&lt;60000),"30,000 - 60,000",
             (R4693&gt;60000),"&gt; 60,000"
)</f>
        <v>30,000 - 60,000</v>
      </c>
    </row>
    <row r="4694" spans="18:19" x14ac:dyDescent="0.2">
      <c r="R4694">
        <v>31674</v>
      </c>
      <c r="S4694" t="str" cm="1">
        <f t="array" ref="S4694">_xlfn.IFS(
             (R4694&lt;10000),"&lt; 10,000",
    AND(R4694&gt;=10000, R4694&lt;30000),"10,000 - 30,000",
    AND(R4694&gt;=30000, R4694&lt;60000),"30,000 - 60,000",
             (R4694&gt;60000),"&gt; 60,000"
)</f>
        <v>30,000 - 60,000</v>
      </c>
    </row>
    <row r="4695" spans="18:19" x14ac:dyDescent="0.2">
      <c r="R4695">
        <v>81677</v>
      </c>
      <c r="S4695" t="str" cm="1">
        <f t="array" ref="S4695">_xlfn.IFS(
             (R4695&lt;10000),"&lt; 10,000",
    AND(R4695&gt;=10000, R4695&lt;30000),"10,000 - 30,000",
    AND(R4695&gt;=30000, R4695&lt;60000),"30,000 - 60,000",
             (R4695&gt;60000),"&gt; 60,000"
)</f>
        <v>&gt; 60,000</v>
      </c>
    </row>
    <row r="4696" spans="18:19" x14ac:dyDescent="0.2">
      <c r="R4696">
        <v>141361</v>
      </c>
      <c r="S4696" t="str" cm="1">
        <f t="array" ref="S4696">_xlfn.IFS(
             (R4696&lt;10000),"&lt; 10,000",
    AND(R4696&gt;=10000, R4696&lt;30000),"10,000 - 30,000",
    AND(R4696&gt;=30000, R4696&lt;60000),"30,000 - 60,000",
             (R4696&gt;60000),"&gt; 60,000"
)</f>
        <v>&gt; 60,000</v>
      </c>
    </row>
    <row r="4697" spans="18:19" x14ac:dyDescent="0.2">
      <c r="R4697">
        <v>224124</v>
      </c>
      <c r="S4697" t="str" cm="1">
        <f t="array" ref="S4697">_xlfn.IFS(
             (R4697&lt;10000),"&lt; 10,000",
    AND(R4697&gt;=10000, R4697&lt;30000),"10,000 - 30,000",
    AND(R4697&gt;=30000, R4697&lt;60000),"30,000 - 60,000",
             (R4697&gt;60000),"&gt; 60,000"
)</f>
        <v>&gt; 60,000</v>
      </c>
    </row>
    <row r="4698" spans="18:19" x14ac:dyDescent="0.2">
      <c r="R4698">
        <v>126381</v>
      </c>
      <c r="S4698" t="str" cm="1">
        <f t="array" ref="S4698">_xlfn.IFS(
             (R4698&lt;10000),"&lt; 10,000",
    AND(R4698&gt;=10000, R4698&lt;30000),"10,000 - 30,000",
    AND(R4698&gt;=30000, R4698&lt;60000),"30,000 - 60,000",
             (R4698&gt;60000),"&gt; 60,000"
)</f>
        <v>&gt; 60,000</v>
      </c>
    </row>
    <row r="4699" spans="18:19" x14ac:dyDescent="0.2">
      <c r="R4699">
        <v>298286</v>
      </c>
      <c r="S4699" t="str" cm="1">
        <f t="array" ref="S4699">_xlfn.IFS(
             (R4699&lt;10000),"&lt; 10,000",
    AND(R4699&gt;=10000, R4699&lt;30000),"10,000 - 30,000",
    AND(R4699&gt;=30000, R4699&lt;60000),"30,000 - 60,000",
             (R4699&gt;60000),"&gt; 60,000"
)</f>
        <v>&gt; 60,000</v>
      </c>
    </row>
    <row r="4700" spans="18:19" x14ac:dyDescent="0.2">
      <c r="R4700">
        <v>133304</v>
      </c>
      <c r="S4700" t="str" cm="1">
        <f t="array" ref="S4700">_xlfn.IFS(
             (R4700&lt;10000),"&lt; 10,000",
    AND(R4700&gt;=10000, R4700&lt;30000),"10,000 - 30,000",
    AND(R4700&gt;=30000, R4700&lt;60000),"30,000 - 60,000",
             (R4700&gt;60000),"&gt; 60,000"
)</f>
        <v>&gt; 60,000</v>
      </c>
    </row>
    <row r="4701" spans="18:19" x14ac:dyDescent="0.2">
      <c r="R4701">
        <v>141569</v>
      </c>
      <c r="S4701" t="str" cm="1">
        <f t="array" ref="S4701">_xlfn.IFS(
             (R4701&lt;10000),"&lt; 10,000",
    AND(R4701&gt;=10000, R4701&lt;30000),"10,000 - 30,000",
    AND(R4701&gt;=30000, R4701&lt;60000),"30,000 - 60,000",
             (R4701&gt;60000),"&gt; 60,000"
)</f>
        <v>&gt; 60,000</v>
      </c>
    </row>
    <row r="4702" spans="18:19" x14ac:dyDescent="0.2">
      <c r="R4702">
        <v>75338</v>
      </c>
      <c r="S4702" t="str" cm="1">
        <f t="array" ref="S4702">_xlfn.IFS(
             (R4702&lt;10000),"&lt; 10,000",
    AND(R4702&gt;=10000, R4702&lt;30000),"10,000 - 30,000",
    AND(R4702&gt;=30000, R4702&lt;60000),"30,000 - 60,000",
             (R4702&gt;60000),"&gt; 60,000"
)</f>
        <v>&gt; 60,000</v>
      </c>
    </row>
    <row r="4703" spans="18:19" x14ac:dyDescent="0.2">
      <c r="R4703">
        <v>128408</v>
      </c>
      <c r="S4703" t="str" cm="1">
        <f t="array" ref="S4703">_xlfn.IFS(
             (R4703&lt;10000),"&lt; 10,000",
    AND(R4703&gt;=10000, R4703&lt;30000),"10,000 - 30,000",
    AND(R4703&gt;=30000, R4703&lt;60000),"30,000 - 60,000",
             (R4703&gt;60000),"&gt; 60,000"
)</f>
        <v>&gt; 60,000</v>
      </c>
    </row>
    <row r="4704" spans="18:19" x14ac:dyDescent="0.2">
      <c r="R4704">
        <v>241003</v>
      </c>
      <c r="S4704" t="str" cm="1">
        <f t="array" ref="S4704">_xlfn.IFS(
             (R4704&lt;10000),"&lt; 10,000",
    AND(R4704&gt;=10000, R4704&lt;30000),"10,000 - 30,000",
    AND(R4704&gt;=30000, R4704&lt;60000),"30,000 - 60,000",
             (R4704&gt;60000),"&gt; 60,000"
)</f>
        <v>&gt; 60,000</v>
      </c>
    </row>
    <row r="4705" spans="18:19" x14ac:dyDescent="0.2">
      <c r="R4705">
        <v>63557</v>
      </c>
      <c r="S4705" t="str" cm="1">
        <f t="array" ref="S4705">_xlfn.IFS(
             (R4705&lt;10000),"&lt; 10,000",
    AND(R4705&gt;=10000, R4705&lt;30000),"10,000 - 30,000",
    AND(R4705&gt;=30000, R4705&lt;60000),"30,000 - 60,000",
             (R4705&gt;60000),"&gt; 60,000"
)</f>
        <v>&gt; 60,000</v>
      </c>
    </row>
    <row r="4706" spans="18:19" x14ac:dyDescent="0.2">
      <c r="R4706">
        <v>141878</v>
      </c>
      <c r="S4706" t="str" cm="1">
        <f t="array" ref="S4706">_xlfn.IFS(
             (R4706&lt;10000),"&lt; 10,000",
    AND(R4706&gt;=10000, R4706&lt;30000),"10,000 - 30,000",
    AND(R4706&gt;=30000, R4706&lt;60000),"30,000 - 60,000",
             (R4706&gt;60000),"&gt; 60,000"
)</f>
        <v>&gt; 60,000</v>
      </c>
    </row>
    <row r="4707" spans="18:19" x14ac:dyDescent="0.2">
      <c r="R4707">
        <v>127278</v>
      </c>
      <c r="S4707" t="str" cm="1">
        <f t="array" ref="S4707">_xlfn.IFS(
             (R4707&lt;10000),"&lt; 10,000",
    AND(R4707&gt;=10000, R4707&lt;30000),"10,000 - 30,000",
    AND(R4707&gt;=30000, R4707&lt;60000),"30,000 - 60,000",
             (R4707&gt;60000),"&gt; 60,000"
)</f>
        <v>&gt; 60,000</v>
      </c>
    </row>
    <row r="4708" spans="18:19" x14ac:dyDescent="0.2">
      <c r="R4708">
        <v>250313</v>
      </c>
      <c r="S4708" t="str" cm="1">
        <f t="array" ref="S4708">_xlfn.IFS(
             (R4708&lt;10000),"&lt; 10,000",
    AND(R4708&gt;=10000, R4708&lt;30000),"10,000 - 30,000",
    AND(R4708&gt;=30000, R4708&lt;60000),"30,000 - 60,000",
             (R4708&gt;60000),"&gt; 60,000"
)</f>
        <v>&gt; 60,000</v>
      </c>
    </row>
    <row r="4709" spans="18:19" x14ac:dyDescent="0.2">
      <c r="R4709">
        <v>89390</v>
      </c>
      <c r="S4709" t="str" cm="1">
        <f t="array" ref="S4709">_xlfn.IFS(
             (R4709&lt;10000),"&lt; 10,000",
    AND(R4709&gt;=10000, R4709&lt;30000),"10,000 - 30,000",
    AND(R4709&gt;=30000, R4709&lt;60000),"30,000 - 60,000",
             (R4709&gt;60000),"&gt; 60,000"
)</f>
        <v>&gt; 60,000</v>
      </c>
    </row>
    <row r="4710" spans="18:19" x14ac:dyDescent="0.2">
      <c r="R4710">
        <v>114697</v>
      </c>
      <c r="S4710" t="str" cm="1">
        <f t="array" ref="S4710">_xlfn.IFS(
             (R4710&lt;10000),"&lt; 10,000",
    AND(R4710&gt;=10000, R4710&lt;30000),"10,000 - 30,000",
    AND(R4710&gt;=30000, R4710&lt;60000),"30,000 - 60,000",
             (R4710&gt;60000),"&gt; 60,000"
)</f>
        <v>&gt; 60,000</v>
      </c>
    </row>
    <row r="4711" spans="18:19" x14ac:dyDescent="0.2">
      <c r="R4711">
        <v>73832</v>
      </c>
      <c r="S4711" t="str" cm="1">
        <f t="array" ref="S4711">_xlfn.IFS(
             (R4711&lt;10000),"&lt; 10,000",
    AND(R4711&gt;=10000, R4711&lt;30000),"10,000 - 30,000",
    AND(R4711&gt;=30000, R4711&lt;60000),"30,000 - 60,000",
             (R4711&gt;60000),"&gt; 60,000"
)</f>
        <v>&gt; 60,000</v>
      </c>
    </row>
    <row r="4712" spans="18:19" x14ac:dyDescent="0.2">
      <c r="R4712">
        <v>139296</v>
      </c>
      <c r="S4712" t="str" cm="1">
        <f t="array" ref="S4712">_xlfn.IFS(
             (R4712&lt;10000),"&lt; 10,000",
    AND(R4712&gt;=10000, R4712&lt;30000),"10,000 - 30,000",
    AND(R4712&gt;=30000, R4712&lt;60000),"30,000 - 60,000",
             (R4712&gt;60000),"&gt; 60,000"
)</f>
        <v>&gt; 60,000</v>
      </c>
    </row>
    <row r="4713" spans="18:19" x14ac:dyDescent="0.2">
      <c r="R4713">
        <v>184934</v>
      </c>
      <c r="S4713" t="str" cm="1">
        <f t="array" ref="S4713">_xlfn.IFS(
             (R4713&lt;10000),"&lt; 10,000",
    AND(R4713&gt;=10000, R4713&lt;30000),"10,000 - 30,000",
    AND(R4713&gt;=30000, R4713&lt;60000),"30,000 - 60,000",
             (R4713&gt;60000),"&gt; 60,000"
)</f>
        <v>&gt; 60,000</v>
      </c>
    </row>
    <row r="4714" spans="18:19" x14ac:dyDescent="0.2">
      <c r="R4714">
        <v>71606</v>
      </c>
      <c r="S4714" t="str" cm="1">
        <f t="array" ref="S4714">_xlfn.IFS(
             (R4714&lt;10000),"&lt; 10,000",
    AND(R4714&gt;=10000, R4714&lt;30000),"10,000 - 30,000",
    AND(R4714&gt;=30000, R4714&lt;60000),"30,000 - 60,000",
             (R4714&gt;60000),"&gt; 60,000"
)</f>
        <v>&gt; 60,000</v>
      </c>
    </row>
    <row r="4715" spans="18:19" x14ac:dyDescent="0.2">
      <c r="R4715">
        <v>165656</v>
      </c>
      <c r="S4715" t="str" cm="1">
        <f t="array" ref="S4715">_xlfn.IFS(
             (R4715&lt;10000),"&lt; 10,000",
    AND(R4715&gt;=10000, R4715&lt;30000),"10,000 - 30,000",
    AND(R4715&gt;=30000, R4715&lt;60000),"30,000 - 60,000",
             (R4715&gt;60000),"&gt; 60,000"
)</f>
        <v>&gt; 60,000</v>
      </c>
    </row>
    <row r="4716" spans="18:19" x14ac:dyDescent="0.2">
      <c r="R4716">
        <v>133298</v>
      </c>
      <c r="S4716" t="str" cm="1">
        <f t="array" ref="S4716">_xlfn.IFS(
             (R4716&lt;10000),"&lt; 10,000",
    AND(R4716&gt;=10000, R4716&lt;30000),"10,000 - 30,000",
    AND(R4716&gt;=30000, R4716&lt;60000),"30,000 - 60,000",
             (R4716&gt;60000),"&gt; 60,000"
)</f>
        <v>&gt; 60,000</v>
      </c>
    </row>
    <row r="4717" spans="18:19" x14ac:dyDescent="0.2">
      <c r="R4717">
        <v>202844</v>
      </c>
      <c r="S4717" t="str" cm="1">
        <f t="array" ref="S4717">_xlfn.IFS(
             (R4717&lt;10000),"&lt; 10,000",
    AND(R4717&gt;=10000, R4717&lt;30000),"10,000 - 30,000",
    AND(R4717&gt;=30000, R4717&lt;60000),"30,000 - 60,000",
             (R4717&gt;60000),"&gt; 60,000"
)</f>
        <v>&gt; 60,000</v>
      </c>
    </row>
    <row r="4718" spans="18:19" x14ac:dyDescent="0.2">
      <c r="R4718">
        <v>236749</v>
      </c>
      <c r="S4718" t="str" cm="1">
        <f t="array" ref="S4718">_xlfn.IFS(
             (R4718&lt;10000),"&lt; 10,000",
    AND(R4718&gt;=10000, R4718&lt;30000),"10,000 - 30,000",
    AND(R4718&gt;=30000, R4718&lt;60000),"30,000 - 60,000",
             (R4718&gt;60000),"&gt; 60,000"
)</f>
        <v>&gt; 60,000</v>
      </c>
    </row>
    <row r="4719" spans="18:19" x14ac:dyDescent="0.2">
      <c r="R4719">
        <v>50227</v>
      </c>
      <c r="S4719" t="str" cm="1">
        <f t="array" ref="S4719">_xlfn.IFS(
             (R4719&lt;10000),"&lt; 10,000",
    AND(R4719&gt;=10000, R4719&lt;30000),"10,000 - 30,000",
    AND(R4719&gt;=30000, R4719&lt;60000),"30,000 - 60,000",
             (R4719&gt;60000),"&gt; 60,000"
)</f>
        <v>30,000 - 60,000</v>
      </c>
    </row>
    <row r="4720" spans="18:19" x14ac:dyDescent="0.2">
      <c r="R4720">
        <v>158652</v>
      </c>
      <c r="S4720" t="str" cm="1">
        <f t="array" ref="S4720">_xlfn.IFS(
             (R4720&lt;10000),"&lt; 10,000",
    AND(R4720&gt;=10000, R4720&lt;30000),"10,000 - 30,000",
    AND(R4720&gt;=30000, R4720&lt;60000),"30,000 - 60,000",
             (R4720&gt;60000),"&gt; 60,000"
)</f>
        <v>&gt; 60,000</v>
      </c>
    </row>
    <row r="4721" spans="18:19" x14ac:dyDescent="0.2">
      <c r="R4721">
        <v>141625</v>
      </c>
      <c r="S4721" t="str" cm="1">
        <f t="array" ref="S4721">_xlfn.IFS(
             (R4721&lt;10000),"&lt; 10,000",
    AND(R4721&gt;=10000, R4721&lt;30000),"10,000 - 30,000",
    AND(R4721&gt;=30000, R4721&lt;60000),"30,000 - 60,000",
             (R4721&gt;60000),"&gt; 60,000"
)</f>
        <v>&gt; 60,000</v>
      </c>
    </row>
    <row r="4722" spans="18:19" x14ac:dyDescent="0.2">
      <c r="R4722">
        <v>129209</v>
      </c>
      <c r="S4722" t="str" cm="1">
        <f t="array" ref="S4722">_xlfn.IFS(
             (R4722&lt;10000),"&lt; 10,000",
    AND(R4722&gt;=10000, R4722&lt;30000),"10,000 - 30,000",
    AND(R4722&gt;=30000, R4722&lt;60000),"30,000 - 60,000",
             (R4722&gt;60000),"&gt; 60,000"
)</f>
        <v>&gt; 60,000</v>
      </c>
    </row>
    <row r="4723" spans="18:19" x14ac:dyDescent="0.2">
      <c r="R4723">
        <v>118168</v>
      </c>
      <c r="S4723" t="str" cm="1">
        <f t="array" ref="S4723">_xlfn.IFS(
             (R4723&lt;10000),"&lt; 10,000",
    AND(R4723&gt;=10000, R4723&lt;30000),"10,000 - 30,000",
    AND(R4723&gt;=30000, R4723&lt;60000),"30,000 - 60,000",
             (R4723&gt;60000),"&gt; 60,000"
)</f>
        <v>&gt; 60,000</v>
      </c>
    </row>
    <row r="4724" spans="18:19" x14ac:dyDescent="0.2">
      <c r="R4724">
        <v>291415</v>
      </c>
      <c r="S4724" t="str" cm="1">
        <f t="array" ref="S4724">_xlfn.IFS(
             (R4724&lt;10000),"&lt; 10,000",
    AND(R4724&gt;=10000, R4724&lt;30000),"10,000 - 30,000",
    AND(R4724&gt;=30000, R4724&lt;60000),"30,000 - 60,000",
             (R4724&gt;60000),"&gt; 60,000"
)</f>
        <v>&gt; 60,000</v>
      </c>
    </row>
    <row r="4725" spans="18:19" x14ac:dyDescent="0.2">
      <c r="R4725">
        <v>48115</v>
      </c>
      <c r="S4725" t="str" cm="1">
        <f t="array" ref="S4725">_xlfn.IFS(
             (R4725&lt;10000),"&lt; 10,000",
    AND(R4725&gt;=10000, R4725&lt;30000),"10,000 - 30,000",
    AND(R4725&gt;=30000, R4725&lt;60000),"30,000 - 60,000",
             (R4725&gt;60000),"&gt; 60,000"
)</f>
        <v>30,000 - 60,000</v>
      </c>
    </row>
    <row r="4726" spans="18:19" x14ac:dyDescent="0.2">
      <c r="R4726">
        <v>272771</v>
      </c>
      <c r="S4726" t="str" cm="1">
        <f t="array" ref="S4726">_xlfn.IFS(
             (R4726&lt;10000),"&lt; 10,000",
    AND(R4726&gt;=10000, R4726&lt;30000),"10,000 - 30,000",
    AND(R4726&gt;=30000, R4726&lt;60000),"30,000 - 60,000",
             (R4726&gt;60000),"&gt; 60,000"
)</f>
        <v>&gt; 60,000</v>
      </c>
    </row>
    <row r="4727" spans="18:19" x14ac:dyDescent="0.2">
      <c r="R4727">
        <v>175895</v>
      </c>
      <c r="S4727" t="str" cm="1">
        <f t="array" ref="S4727">_xlfn.IFS(
             (R4727&lt;10000),"&lt; 10,000",
    AND(R4727&gt;=10000, R4727&lt;30000),"10,000 - 30,000",
    AND(R4727&gt;=30000, R4727&lt;60000),"30,000 - 60,000",
             (R4727&gt;60000),"&gt; 60,000"
)</f>
        <v>&gt; 60,000</v>
      </c>
    </row>
    <row r="4728" spans="18:19" x14ac:dyDescent="0.2">
      <c r="R4728">
        <v>285078</v>
      </c>
      <c r="S4728" t="str" cm="1">
        <f t="array" ref="S4728">_xlfn.IFS(
             (R4728&lt;10000),"&lt; 10,000",
    AND(R4728&gt;=10000, R4728&lt;30000),"10,000 - 30,000",
    AND(R4728&gt;=30000, R4728&lt;60000),"30,000 - 60,000",
             (R4728&gt;60000),"&gt; 60,000"
)</f>
        <v>&gt; 60,000</v>
      </c>
    </row>
    <row r="4729" spans="18:19" x14ac:dyDescent="0.2">
      <c r="R4729">
        <v>256022</v>
      </c>
      <c r="S4729" t="str" cm="1">
        <f t="array" ref="S4729">_xlfn.IFS(
             (R4729&lt;10000),"&lt; 10,000",
    AND(R4729&gt;=10000, R4729&lt;30000),"10,000 - 30,000",
    AND(R4729&gt;=30000, R4729&lt;60000),"30,000 - 60,000",
             (R4729&gt;60000),"&gt; 60,000"
)</f>
        <v>&gt; 60,000</v>
      </c>
    </row>
    <row r="4730" spans="18:19" x14ac:dyDescent="0.2">
      <c r="R4730">
        <v>35520</v>
      </c>
      <c r="S4730" t="str" cm="1">
        <f t="array" ref="S4730">_xlfn.IFS(
             (R4730&lt;10000),"&lt; 10,000",
    AND(R4730&gt;=10000, R4730&lt;30000),"10,000 - 30,000",
    AND(R4730&gt;=30000, R4730&lt;60000),"30,000 - 60,000",
             (R4730&gt;60000),"&gt; 60,000"
)</f>
        <v>30,000 - 60,000</v>
      </c>
    </row>
    <row r="4731" spans="18:19" x14ac:dyDescent="0.2">
      <c r="R4731">
        <v>237702</v>
      </c>
      <c r="S4731" t="str" cm="1">
        <f t="array" ref="S4731">_xlfn.IFS(
             (R4731&lt;10000),"&lt; 10,000",
    AND(R4731&gt;=10000, R4731&lt;30000),"10,000 - 30,000",
    AND(R4731&gt;=30000, R4731&lt;60000),"30,000 - 60,000",
             (R4731&gt;60000),"&gt; 60,000"
)</f>
        <v>&gt; 60,000</v>
      </c>
    </row>
    <row r="4732" spans="18:19" x14ac:dyDescent="0.2">
      <c r="R4732">
        <v>141448</v>
      </c>
      <c r="S4732" t="str" cm="1">
        <f t="array" ref="S4732">_xlfn.IFS(
             (R4732&lt;10000),"&lt; 10,000",
    AND(R4732&gt;=10000, R4732&lt;30000),"10,000 - 30,000",
    AND(R4732&gt;=30000, R4732&lt;60000),"30,000 - 60,000",
             (R4732&gt;60000),"&gt; 60,000"
)</f>
        <v>&gt; 60,000</v>
      </c>
    </row>
    <row r="4733" spans="18:19" x14ac:dyDescent="0.2">
      <c r="R4733">
        <v>178043</v>
      </c>
      <c r="S4733" t="str" cm="1">
        <f t="array" ref="S4733">_xlfn.IFS(
             (R4733&lt;10000),"&lt; 10,000",
    AND(R4733&gt;=10000, R4733&lt;30000),"10,000 - 30,000",
    AND(R4733&gt;=30000, R4733&lt;60000),"30,000 - 60,000",
             (R4733&gt;60000),"&gt; 60,000"
)</f>
        <v>&gt; 60,000</v>
      </c>
    </row>
    <row r="4734" spans="18:19" x14ac:dyDescent="0.2">
      <c r="R4734">
        <v>115564</v>
      </c>
      <c r="S4734" t="str" cm="1">
        <f t="array" ref="S4734">_xlfn.IFS(
             (R4734&lt;10000),"&lt; 10,000",
    AND(R4734&gt;=10000, R4734&lt;30000),"10,000 - 30,000",
    AND(R4734&gt;=30000, R4734&lt;60000),"30,000 - 60,000",
             (R4734&gt;60000),"&gt; 60,000"
)</f>
        <v>&gt; 60,000</v>
      </c>
    </row>
    <row r="4735" spans="18:19" x14ac:dyDescent="0.2">
      <c r="R4735">
        <v>261055</v>
      </c>
      <c r="S4735" t="str" cm="1">
        <f t="array" ref="S4735">_xlfn.IFS(
             (R4735&lt;10000),"&lt; 10,000",
    AND(R4735&gt;=10000, R4735&lt;30000),"10,000 - 30,000",
    AND(R4735&gt;=30000, R4735&lt;60000),"30,000 - 60,000",
             (R4735&gt;60000),"&gt; 60,000"
)</f>
        <v>&gt; 60,000</v>
      </c>
    </row>
    <row r="4736" spans="18:19" x14ac:dyDescent="0.2">
      <c r="R4736">
        <v>260797</v>
      </c>
      <c r="S4736" t="str" cm="1">
        <f t="array" ref="S4736">_xlfn.IFS(
             (R4736&lt;10000),"&lt; 10,000",
    AND(R4736&gt;=10000, R4736&lt;30000),"10,000 - 30,000",
    AND(R4736&gt;=30000, R4736&lt;60000),"30,000 - 60,000",
             (R4736&gt;60000),"&gt; 60,000"
)</f>
        <v>&gt; 60,000</v>
      </c>
    </row>
    <row r="4737" spans="18:19" x14ac:dyDescent="0.2">
      <c r="R4737">
        <v>113253</v>
      </c>
      <c r="S4737" t="str" cm="1">
        <f t="array" ref="S4737">_xlfn.IFS(
             (R4737&lt;10000),"&lt; 10,000",
    AND(R4737&gt;=10000, R4737&lt;30000),"10,000 - 30,000",
    AND(R4737&gt;=30000, R4737&lt;60000),"30,000 - 60,000",
             (R4737&gt;60000),"&gt; 60,000"
)</f>
        <v>&gt; 60,000</v>
      </c>
    </row>
    <row r="4738" spans="18:19" x14ac:dyDescent="0.2">
      <c r="R4738">
        <v>103694</v>
      </c>
      <c r="S4738" t="str" cm="1">
        <f t="array" ref="S4738">_xlfn.IFS(
             (R4738&lt;10000),"&lt; 10,000",
    AND(R4738&gt;=10000, R4738&lt;30000),"10,000 - 30,000",
    AND(R4738&gt;=30000, R4738&lt;60000),"30,000 - 60,000",
             (R4738&gt;60000),"&gt; 60,000"
)</f>
        <v>&gt; 60,000</v>
      </c>
    </row>
    <row r="4739" spans="18:19" x14ac:dyDescent="0.2">
      <c r="R4739">
        <v>82553</v>
      </c>
      <c r="S4739" t="str" cm="1">
        <f t="array" ref="S4739">_xlfn.IFS(
             (R4739&lt;10000),"&lt; 10,000",
    AND(R4739&gt;=10000, R4739&lt;30000),"10,000 - 30,000",
    AND(R4739&gt;=30000, R4739&lt;60000),"30,000 - 60,000",
             (R4739&gt;60000),"&gt; 60,000"
)</f>
        <v>&gt; 60,000</v>
      </c>
    </row>
    <row r="4740" spans="18:19" x14ac:dyDescent="0.2">
      <c r="R4740">
        <v>263836</v>
      </c>
      <c r="S4740" t="str" cm="1">
        <f t="array" ref="S4740">_xlfn.IFS(
             (R4740&lt;10000),"&lt; 10,000",
    AND(R4740&gt;=10000, R4740&lt;30000),"10,000 - 30,000",
    AND(R4740&gt;=30000, R4740&lt;60000),"30,000 - 60,000",
             (R4740&gt;60000),"&gt; 60,000"
)</f>
        <v>&gt; 60,000</v>
      </c>
    </row>
    <row r="4741" spans="18:19" x14ac:dyDescent="0.2">
      <c r="R4741">
        <v>75358</v>
      </c>
      <c r="S4741" t="str" cm="1">
        <f t="array" ref="S4741">_xlfn.IFS(
             (R4741&lt;10000),"&lt; 10,000",
    AND(R4741&gt;=10000, R4741&lt;30000),"10,000 - 30,000",
    AND(R4741&gt;=30000, R4741&lt;60000),"30,000 - 60,000",
             (R4741&gt;60000),"&gt; 60,000"
)</f>
        <v>&gt; 60,000</v>
      </c>
    </row>
    <row r="4742" spans="18:19" x14ac:dyDescent="0.2">
      <c r="R4742">
        <v>97278</v>
      </c>
      <c r="S4742" t="str" cm="1">
        <f t="array" ref="S4742">_xlfn.IFS(
             (R4742&lt;10000),"&lt; 10,000",
    AND(R4742&gt;=10000, R4742&lt;30000),"10,000 - 30,000",
    AND(R4742&gt;=30000, R4742&lt;60000),"30,000 - 60,000",
             (R4742&gt;60000),"&gt; 60,000"
)</f>
        <v>&gt; 60,000</v>
      </c>
    </row>
    <row r="4743" spans="18:19" x14ac:dyDescent="0.2">
      <c r="R4743">
        <v>124543</v>
      </c>
      <c r="S4743" t="str" cm="1">
        <f t="array" ref="S4743">_xlfn.IFS(
             (R4743&lt;10000),"&lt; 10,000",
    AND(R4743&gt;=10000, R4743&lt;30000),"10,000 - 30,000",
    AND(R4743&gt;=30000, R4743&lt;60000),"30,000 - 60,000",
             (R4743&gt;60000),"&gt; 60,000"
)</f>
        <v>&gt; 60,000</v>
      </c>
    </row>
    <row r="4744" spans="18:19" x14ac:dyDescent="0.2">
      <c r="R4744">
        <v>259314</v>
      </c>
      <c r="S4744" t="str" cm="1">
        <f t="array" ref="S4744">_xlfn.IFS(
             (R4744&lt;10000),"&lt; 10,000",
    AND(R4744&gt;=10000, R4744&lt;30000),"10,000 - 30,000",
    AND(R4744&gt;=30000, R4744&lt;60000),"30,000 - 60,000",
             (R4744&gt;60000),"&gt; 60,000"
)</f>
        <v>&gt; 60,000</v>
      </c>
    </row>
    <row r="4745" spans="18:19" x14ac:dyDescent="0.2">
      <c r="R4745">
        <v>298555</v>
      </c>
      <c r="S4745" t="str" cm="1">
        <f t="array" ref="S4745">_xlfn.IFS(
             (R4745&lt;10000),"&lt; 10,000",
    AND(R4745&gt;=10000, R4745&lt;30000),"10,000 - 30,000",
    AND(R4745&gt;=30000, R4745&lt;60000),"30,000 - 60,000",
             (R4745&gt;60000),"&gt; 60,000"
)</f>
        <v>&gt; 60,000</v>
      </c>
    </row>
    <row r="4746" spans="18:19" x14ac:dyDescent="0.2">
      <c r="R4746">
        <v>133708</v>
      </c>
      <c r="S4746" t="str" cm="1">
        <f t="array" ref="S4746">_xlfn.IFS(
             (R4746&lt;10000),"&lt; 10,000",
    AND(R4746&gt;=10000, R4746&lt;30000),"10,000 - 30,000",
    AND(R4746&gt;=30000, R4746&lt;60000),"30,000 - 60,000",
             (R4746&gt;60000),"&gt; 60,000"
)</f>
        <v>&gt; 60,000</v>
      </c>
    </row>
    <row r="4747" spans="18:19" x14ac:dyDescent="0.2">
      <c r="R4747">
        <v>271751</v>
      </c>
      <c r="S4747" t="str" cm="1">
        <f t="array" ref="S4747">_xlfn.IFS(
             (R4747&lt;10000),"&lt; 10,000",
    AND(R4747&gt;=10000, R4747&lt;30000),"10,000 - 30,000",
    AND(R4747&gt;=30000, R4747&lt;60000),"30,000 - 60,000",
             (R4747&gt;60000),"&gt; 60,000"
)</f>
        <v>&gt; 60,000</v>
      </c>
    </row>
    <row r="4748" spans="18:19" x14ac:dyDescent="0.2">
      <c r="R4748">
        <v>279587</v>
      </c>
      <c r="S4748" t="str" cm="1">
        <f t="array" ref="S4748">_xlfn.IFS(
             (R4748&lt;10000),"&lt; 10,000",
    AND(R4748&gt;=10000, R4748&lt;30000),"10,000 - 30,000",
    AND(R4748&gt;=30000, R4748&lt;60000),"30,000 - 60,000",
             (R4748&gt;60000),"&gt; 60,000"
)</f>
        <v>&gt; 60,000</v>
      </c>
    </row>
    <row r="4749" spans="18:19" x14ac:dyDescent="0.2">
      <c r="R4749">
        <v>254929</v>
      </c>
      <c r="S4749" t="str" cm="1">
        <f t="array" ref="S4749">_xlfn.IFS(
             (R4749&lt;10000),"&lt; 10,000",
    AND(R4749&gt;=10000, R4749&lt;30000),"10,000 - 30,000",
    AND(R4749&gt;=30000, R4749&lt;60000),"30,000 - 60,000",
             (R4749&gt;60000),"&gt; 60,000"
)</f>
        <v>&gt; 60,000</v>
      </c>
    </row>
    <row r="4750" spans="18:19" x14ac:dyDescent="0.2">
      <c r="R4750">
        <v>59311</v>
      </c>
      <c r="S4750" t="str" cm="1">
        <f t="array" ref="S4750">_xlfn.IFS(
             (R4750&lt;10000),"&lt; 10,000",
    AND(R4750&gt;=10000, R4750&lt;30000),"10,000 - 30,000",
    AND(R4750&gt;=30000, R4750&lt;60000),"30,000 - 60,000",
             (R4750&gt;60000),"&gt; 60,000"
)</f>
        <v>30,000 - 60,000</v>
      </c>
    </row>
    <row r="4751" spans="18:19" x14ac:dyDescent="0.2">
      <c r="R4751">
        <v>207765</v>
      </c>
      <c r="S4751" t="str" cm="1">
        <f t="array" ref="S4751">_xlfn.IFS(
             (R4751&lt;10000),"&lt; 10,000",
    AND(R4751&gt;=10000, R4751&lt;30000),"10,000 - 30,000",
    AND(R4751&gt;=30000, R4751&lt;60000),"30,000 - 60,000",
             (R4751&gt;60000),"&gt; 60,000"
)</f>
        <v>&gt; 60,000</v>
      </c>
    </row>
    <row r="4752" spans="18:19" x14ac:dyDescent="0.2">
      <c r="R4752">
        <v>29887</v>
      </c>
      <c r="S4752" t="str" cm="1">
        <f t="array" ref="S4752">_xlfn.IFS(
             (R4752&lt;10000),"&lt; 10,000",
    AND(R4752&gt;=10000, R4752&lt;30000),"10,000 - 30,000",
    AND(R4752&gt;=30000, R4752&lt;60000),"30,000 - 60,000",
             (R4752&gt;60000),"&gt; 60,000"
)</f>
        <v>10,000 - 30,000</v>
      </c>
    </row>
    <row r="4753" spans="18:19" x14ac:dyDescent="0.2">
      <c r="R4753">
        <v>97705</v>
      </c>
      <c r="S4753" t="str" cm="1">
        <f t="array" ref="S4753">_xlfn.IFS(
             (R4753&lt;10000),"&lt; 10,000",
    AND(R4753&gt;=10000, R4753&lt;30000),"10,000 - 30,000",
    AND(R4753&gt;=30000, R4753&lt;60000),"30,000 - 60,000",
             (R4753&gt;60000),"&gt; 60,000"
)</f>
        <v>&gt; 60,000</v>
      </c>
    </row>
    <row r="4754" spans="18:19" x14ac:dyDescent="0.2">
      <c r="R4754">
        <v>134587</v>
      </c>
      <c r="S4754" t="str" cm="1">
        <f t="array" ref="S4754">_xlfn.IFS(
             (R4754&lt;10000),"&lt; 10,000",
    AND(R4754&gt;=10000, R4754&lt;30000),"10,000 - 30,000",
    AND(R4754&gt;=30000, R4754&lt;60000),"30,000 - 60,000",
             (R4754&gt;60000),"&gt; 60,000"
)</f>
        <v>&gt; 60,000</v>
      </c>
    </row>
    <row r="4755" spans="18:19" x14ac:dyDescent="0.2">
      <c r="R4755">
        <v>293291</v>
      </c>
      <c r="S4755" t="str" cm="1">
        <f t="array" ref="S4755">_xlfn.IFS(
             (R4755&lt;10000),"&lt; 10,000",
    AND(R4755&gt;=10000, R4755&lt;30000),"10,000 - 30,000",
    AND(R4755&gt;=30000, R4755&lt;60000),"30,000 - 60,000",
             (R4755&gt;60000),"&gt; 60,000"
)</f>
        <v>&gt; 60,000</v>
      </c>
    </row>
    <row r="4756" spans="18:19" x14ac:dyDescent="0.2">
      <c r="R4756">
        <v>109966</v>
      </c>
      <c r="S4756" t="str" cm="1">
        <f t="array" ref="S4756">_xlfn.IFS(
             (R4756&lt;10000),"&lt; 10,000",
    AND(R4756&gt;=10000, R4756&lt;30000),"10,000 - 30,000",
    AND(R4756&gt;=30000, R4756&lt;60000),"30,000 - 60,000",
             (R4756&gt;60000),"&gt; 60,000"
)</f>
        <v>&gt; 60,000</v>
      </c>
    </row>
    <row r="4757" spans="18:19" x14ac:dyDescent="0.2">
      <c r="R4757">
        <v>226314</v>
      </c>
      <c r="S4757" t="str" cm="1">
        <f t="array" ref="S4757">_xlfn.IFS(
             (R4757&lt;10000),"&lt; 10,000",
    AND(R4757&gt;=10000, R4757&lt;30000),"10,000 - 30,000",
    AND(R4757&gt;=30000, R4757&lt;60000),"30,000 - 60,000",
             (R4757&gt;60000),"&gt; 60,000"
)</f>
        <v>&gt; 60,000</v>
      </c>
    </row>
    <row r="4758" spans="18:19" x14ac:dyDescent="0.2">
      <c r="R4758">
        <v>259026</v>
      </c>
      <c r="S4758" t="str" cm="1">
        <f t="array" ref="S4758">_xlfn.IFS(
             (R4758&lt;10000),"&lt; 10,000",
    AND(R4758&gt;=10000, R4758&lt;30000),"10,000 - 30,000",
    AND(R4758&gt;=30000, R4758&lt;60000),"30,000 - 60,000",
             (R4758&gt;60000),"&gt; 60,000"
)</f>
        <v>&gt; 60,000</v>
      </c>
    </row>
    <row r="4759" spans="18:19" x14ac:dyDescent="0.2">
      <c r="R4759">
        <v>253634</v>
      </c>
      <c r="S4759" t="str" cm="1">
        <f t="array" ref="S4759">_xlfn.IFS(
             (R4759&lt;10000),"&lt; 10,000",
    AND(R4759&gt;=10000, R4759&lt;30000),"10,000 - 30,000",
    AND(R4759&gt;=30000, R4759&lt;60000),"30,000 - 60,000",
             (R4759&gt;60000),"&gt; 60,000"
)</f>
        <v>&gt; 60,000</v>
      </c>
    </row>
    <row r="4760" spans="18:19" x14ac:dyDescent="0.2">
      <c r="R4760">
        <v>120004</v>
      </c>
      <c r="S4760" t="str" cm="1">
        <f t="array" ref="S4760">_xlfn.IFS(
             (R4760&lt;10000),"&lt; 10,000",
    AND(R4760&gt;=10000, R4760&lt;30000),"10,000 - 30,000",
    AND(R4760&gt;=30000, R4760&lt;60000),"30,000 - 60,000",
             (R4760&gt;60000),"&gt; 60,000"
)</f>
        <v>&gt; 60,000</v>
      </c>
    </row>
    <row r="4761" spans="18:19" x14ac:dyDescent="0.2">
      <c r="R4761">
        <v>225526</v>
      </c>
      <c r="S4761" t="str" cm="1">
        <f t="array" ref="S4761">_xlfn.IFS(
             (R4761&lt;10000),"&lt; 10,000",
    AND(R4761&gt;=10000, R4761&lt;30000),"10,000 - 30,000",
    AND(R4761&gt;=30000, R4761&lt;60000),"30,000 - 60,000",
             (R4761&gt;60000),"&gt; 60,000"
)</f>
        <v>&gt; 60,000</v>
      </c>
    </row>
    <row r="4762" spans="18:19" x14ac:dyDescent="0.2">
      <c r="R4762">
        <v>247523</v>
      </c>
      <c r="S4762" t="str" cm="1">
        <f t="array" ref="S4762">_xlfn.IFS(
             (R4762&lt;10000),"&lt; 10,000",
    AND(R4762&gt;=10000, R4762&lt;30000),"10,000 - 30,000",
    AND(R4762&gt;=30000, R4762&lt;60000),"30,000 - 60,000",
             (R4762&gt;60000),"&gt; 60,000"
)</f>
        <v>&gt; 60,000</v>
      </c>
    </row>
    <row r="4763" spans="18:19" x14ac:dyDescent="0.2">
      <c r="R4763">
        <v>29218</v>
      </c>
      <c r="S4763" t="str" cm="1">
        <f t="array" ref="S4763">_xlfn.IFS(
             (R4763&lt;10000),"&lt; 10,000",
    AND(R4763&gt;=10000, R4763&lt;30000),"10,000 - 30,000",
    AND(R4763&gt;=30000, R4763&lt;60000),"30,000 - 60,000",
             (R4763&gt;60000),"&gt; 60,000"
)</f>
        <v>10,000 - 30,000</v>
      </c>
    </row>
    <row r="4764" spans="18:19" x14ac:dyDescent="0.2">
      <c r="R4764">
        <v>17928</v>
      </c>
      <c r="S4764" t="str" cm="1">
        <f t="array" ref="S4764">_xlfn.IFS(
             (R4764&lt;10000),"&lt; 10,000",
    AND(R4764&gt;=10000, R4764&lt;30000),"10,000 - 30,000",
    AND(R4764&gt;=30000, R4764&lt;60000),"30,000 - 60,000",
             (R4764&gt;60000),"&gt; 60,000"
)</f>
        <v>10,000 - 30,000</v>
      </c>
    </row>
    <row r="4765" spans="18:19" x14ac:dyDescent="0.2">
      <c r="R4765">
        <v>219739</v>
      </c>
      <c r="S4765" t="str" cm="1">
        <f t="array" ref="S4765">_xlfn.IFS(
             (R4765&lt;10000),"&lt; 10,000",
    AND(R4765&gt;=10000, R4765&lt;30000),"10,000 - 30,000",
    AND(R4765&gt;=30000, R4765&lt;60000),"30,000 - 60,000",
             (R4765&gt;60000),"&gt; 60,000"
)</f>
        <v>&gt; 60,000</v>
      </c>
    </row>
    <row r="4766" spans="18:19" x14ac:dyDescent="0.2">
      <c r="R4766">
        <v>163972</v>
      </c>
      <c r="S4766" t="str" cm="1">
        <f t="array" ref="S4766">_xlfn.IFS(
             (R4766&lt;10000),"&lt; 10,000",
    AND(R4766&gt;=10000, R4766&lt;30000),"10,000 - 30,000",
    AND(R4766&gt;=30000, R4766&lt;60000),"30,000 - 60,000",
             (R4766&gt;60000),"&gt; 60,000"
)</f>
        <v>&gt; 60,000</v>
      </c>
    </row>
    <row r="4767" spans="18:19" x14ac:dyDescent="0.2">
      <c r="R4767">
        <v>132667</v>
      </c>
      <c r="S4767" t="str" cm="1">
        <f t="array" ref="S4767">_xlfn.IFS(
             (R4767&lt;10000),"&lt; 10,000",
    AND(R4767&gt;=10000, R4767&lt;30000),"10,000 - 30,000",
    AND(R4767&gt;=30000, R4767&lt;60000),"30,000 - 60,000",
             (R4767&gt;60000),"&gt; 60,000"
)</f>
        <v>&gt; 60,000</v>
      </c>
    </row>
    <row r="4768" spans="18:19" x14ac:dyDescent="0.2">
      <c r="R4768">
        <v>29157</v>
      </c>
      <c r="S4768" t="str" cm="1">
        <f t="array" ref="S4768">_xlfn.IFS(
             (R4768&lt;10000),"&lt; 10,000",
    AND(R4768&gt;=10000, R4768&lt;30000),"10,000 - 30,000",
    AND(R4768&gt;=30000, R4768&lt;60000),"30,000 - 60,000",
             (R4768&gt;60000),"&gt; 60,000"
)</f>
        <v>10,000 - 30,000</v>
      </c>
    </row>
    <row r="4769" spans="18:19" x14ac:dyDescent="0.2">
      <c r="R4769">
        <v>227405</v>
      </c>
      <c r="S4769" t="str" cm="1">
        <f t="array" ref="S4769">_xlfn.IFS(
             (R4769&lt;10000),"&lt; 10,000",
    AND(R4769&gt;=10000, R4769&lt;30000),"10,000 - 30,000",
    AND(R4769&gt;=30000, R4769&lt;60000),"30,000 - 60,000",
             (R4769&gt;60000),"&gt; 60,000"
)</f>
        <v>&gt; 60,000</v>
      </c>
    </row>
    <row r="4770" spans="18:19" x14ac:dyDescent="0.2">
      <c r="R4770">
        <v>23797</v>
      </c>
      <c r="S4770" t="str" cm="1">
        <f t="array" ref="S4770">_xlfn.IFS(
             (R4770&lt;10000),"&lt; 10,000",
    AND(R4770&gt;=10000, R4770&lt;30000),"10,000 - 30,000",
    AND(R4770&gt;=30000, R4770&lt;60000),"30,000 - 60,000",
             (R4770&gt;60000),"&gt; 60,000"
)</f>
        <v>10,000 - 30,000</v>
      </c>
    </row>
    <row r="4771" spans="18:19" x14ac:dyDescent="0.2">
      <c r="R4771">
        <v>261742</v>
      </c>
      <c r="S4771" t="str" cm="1">
        <f t="array" ref="S4771">_xlfn.IFS(
             (R4771&lt;10000),"&lt; 10,000",
    AND(R4771&gt;=10000, R4771&lt;30000),"10,000 - 30,000",
    AND(R4771&gt;=30000, R4771&lt;60000),"30,000 - 60,000",
             (R4771&gt;60000),"&gt; 60,000"
)</f>
        <v>&gt; 60,000</v>
      </c>
    </row>
    <row r="4772" spans="18:19" x14ac:dyDescent="0.2">
      <c r="R4772">
        <v>23534</v>
      </c>
      <c r="S4772" t="str" cm="1">
        <f t="array" ref="S4772">_xlfn.IFS(
             (R4772&lt;10000),"&lt; 10,000",
    AND(R4772&gt;=10000, R4772&lt;30000),"10,000 - 30,000",
    AND(R4772&gt;=30000, R4772&lt;60000),"30,000 - 60,000",
             (R4772&gt;60000),"&gt; 60,000"
)</f>
        <v>10,000 - 30,000</v>
      </c>
    </row>
    <row r="4773" spans="18:19" x14ac:dyDescent="0.2">
      <c r="R4773">
        <v>189772</v>
      </c>
      <c r="S4773" t="str" cm="1">
        <f t="array" ref="S4773">_xlfn.IFS(
             (R4773&lt;10000),"&lt; 10,000",
    AND(R4773&gt;=10000, R4773&lt;30000),"10,000 - 30,000",
    AND(R4773&gt;=30000, R4773&lt;60000),"30,000 - 60,000",
             (R4773&gt;60000),"&gt; 60,000"
)</f>
        <v>&gt; 60,000</v>
      </c>
    </row>
    <row r="4774" spans="18:19" x14ac:dyDescent="0.2">
      <c r="R4774">
        <v>121774</v>
      </c>
      <c r="S4774" t="str" cm="1">
        <f t="array" ref="S4774">_xlfn.IFS(
             (R4774&lt;10000),"&lt; 10,000",
    AND(R4774&gt;=10000, R4774&lt;30000),"10,000 - 30,000",
    AND(R4774&gt;=30000, R4774&lt;60000),"30,000 - 60,000",
             (R4774&gt;60000),"&gt; 60,000"
)</f>
        <v>&gt; 60,000</v>
      </c>
    </row>
    <row r="4775" spans="18:19" x14ac:dyDescent="0.2">
      <c r="R4775">
        <v>168068</v>
      </c>
      <c r="S4775" t="str" cm="1">
        <f t="array" ref="S4775">_xlfn.IFS(
             (R4775&lt;10000),"&lt; 10,000",
    AND(R4775&gt;=10000, R4775&lt;30000),"10,000 - 30,000",
    AND(R4775&gt;=30000, R4775&lt;60000),"30,000 - 60,000",
             (R4775&gt;60000),"&gt; 60,000"
)</f>
        <v>&gt; 60,000</v>
      </c>
    </row>
    <row r="4776" spans="18:19" x14ac:dyDescent="0.2">
      <c r="R4776">
        <v>297002</v>
      </c>
      <c r="S4776" t="str" cm="1">
        <f t="array" ref="S4776">_xlfn.IFS(
             (R4776&lt;10000),"&lt; 10,000",
    AND(R4776&gt;=10000, R4776&lt;30000),"10,000 - 30,000",
    AND(R4776&gt;=30000, R4776&lt;60000),"30,000 - 60,000",
             (R4776&gt;60000),"&gt; 60,000"
)</f>
        <v>&gt; 60,000</v>
      </c>
    </row>
    <row r="4777" spans="18:19" x14ac:dyDescent="0.2">
      <c r="R4777">
        <v>117468</v>
      </c>
      <c r="S4777" t="str" cm="1">
        <f t="array" ref="S4777">_xlfn.IFS(
             (R4777&lt;10000),"&lt; 10,000",
    AND(R4777&gt;=10000, R4777&lt;30000),"10,000 - 30,000",
    AND(R4777&gt;=30000, R4777&lt;60000),"30,000 - 60,000",
             (R4777&gt;60000),"&gt; 60,000"
)</f>
        <v>&gt; 60,000</v>
      </c>
    </row>
    <row r="4778" spans="18:19" x14ac:dyDescent="0.2">
      <c r="R4778">
        <v>211545</v>
      </c>
      <c r="S4778" t="str" cm="1">
        <f t="array" ref="S4778">_xlfn.IFS(
             (R4778&lt;10000),"&lt; 10,000",
    AND(R4778&gt;=10000, R4778&lt;30000),"10,000 - 30,000",
    AND(R4778&gt;=30000, R4778&lt;60000),"30,000 - 60,000",
             (R4778&gt;60000),"&gt; 60,000"
)</f>
        <v>&gt; 60,000</v>
      </c>
    </row>
    <row r="4779" spans="18:19" x14ac:dyDescent="0.2">
      <c r="R4779">
        <v>288436</v>
      </c>
      <c r="S4779" t="str" cm="1">
        <f t="array" ref="S4779">_xlfn.IFS(
             (R4779&lt;10000),"&lt; 10,000",
    AND(R4779&gt;=10000, R4779&lt;30000),"10,000 - 30,000",
    AND(R4779&gt;=30000, R4779&lt;60000),"30,000 - 60,000",
             (R4779&gt;60000),"&gt; 60,000"
)</f>
        <v>&gt; 60,000</v>
      </c>
    </row>
    <row r="4780" spans="18:19" x14ac:dyDescent="0.2">
      <c r="R4780">
        <v>114684</v>
      </c>
      <c r="S4780" t="str" cm="1">
        <f t="array" ref="S4780">_xlfn.IFS(
             (R4780&lt;10000),"&lt; 10,000",
    AND(R4780&gt;=10000, R4780&lt;30000),"10,000 - 30,000",
    AND(R4780&gt;=30000, R4780&lt;60000),"30,000 - 60,000",
             (R4780&gt;60000),"&gt; 60,000"
)</f>
        <v>&gt; 60,000</v>
      </c>
    </row>
    <row r="4781" spans="18:19" x14ac:dyDescent="0.2">
      <c r="R4781">
        <v>142869</v>
      </c>
      <c r="S4781" t="str" cm="1">
        <f t="array" ref="S4781">_xlfn.IFS(
             (R4781&lt;10000),"&lt; 10,000",
    AND(R4781&gt;=10000, R4781&lt;30000),"10,000 - 30,000",
    AND(R4781&gt;=30000, R4781&lt;60000),"30,000 - 60,000",
             (R4781&gt;60000),"&gt; 60,000"
)</f>
        <v>&gt; 60,000</v>
      </c>
    </row>
    <row r="4782" spans="18:19" x14ac:dyDescent="0.2">
      <c r="R4782">
        <v>248129</v>
      </c>
      <c r="S4782" t="str" cm="1">
        <f t="array" ref="S4782">_xlfn.IFS(
             (R4782&lt;10000),"&lt; 10,000",
    AND(R4782&gt;=10000, R4782&lt;30000),"10,000 - 30,000",
    AND(R4782&gt;=30000, R4782&lt;60000),"30,000 - 60,000",
             (R4782&gt;60000),"&gt; 60,000"
)</f>
        <v>&gt; 60,000</v>
      </c>
    </row>
    <row r="4783" spans="18:19" x14ac:dyDescent="0.2">
      <c r="R4783">
        <v>181417</v>
      </c>
      <c r="S4783" t="str" cm="1">
        <f t="array" ref="S4783">_xlfn.IFS(
             (R4783&lt;10000),"&lt; 10,000",
    AND(R4783&gt;=10000, R4783&lt;30000),"10,000 - 30,000",
    AND(R4783&gt;=30000, R4783&lt;60000),"30,000 - 60,000",
             (R4783&gt;60000),"&gt; 60,000"
)</f>
        <v>&gt; 60,000</v>
      </c>
    </row>
    <row r="4784" spans="18:19" x14ac:dyDescent="0.2">
      <c r="R4784">
        <v>31024</v>
      </c>
      <c r="S4784" t="str" cm="1">
        <f t="array" ref="S4784">_xlfn.IFS(
             (R4784&lt;10000),"&lt; 10,000",
    AND(R4784&gt;=10000, R4784&lt;30000),"10,000 - 30,000",
    AND(R4784&gt;=30000, R4784&lt;60000),"30,000 - 60,000",
             (R4784&gt;60000),"&gt; 60,000"
)</f>
        <v>30,000 - 60,000</v>
      </c>
    </row>
    <row r="4785" spans="18:19" x14ac:dyDescent="0.2">
      <c r="R4785">
        <v>108139</v>
      </c>
      <c r="S4785" t="str" cm="1">
        <f t="array" ref="S4785">_xlfn.IFS(
             (R4785&lt;10000),"&lt; 10,000",
    AND(R4785&gt;=10000, R4785&lt;30000),"10,000 - 30,000",
    AND(R4785&gt;=30000, R4785&lt;60000),"30,000 - 60,000",
             (R4785&gt;60000),"&gt; 60,000"
)</f>
        <v>&gt; 60,000</v>
      </c>
    </row>
    <row r="4786" spans="18:19" x14ac:dyDescent="0.2">
      <c r="R4786">
        <v>211895</v>
      </c>
      <c r="S4786" t="str" cm="1">
        <f t="array" ref="S4786">_xlfn.IFS(
             (R4786&lt;10000),"&lt; 10,000",
    AND(R4786&gt;=10000, R4786&lt;30000),"10,000 - 30,000",
    AND(R4786&gt;=30000, R4786&lt;60000),"30,000 - 60,000",
             (R4786&gt;60000),"&gt; 60,000"
)</f>
        <v>&gt; 60,000</v>
      </c>
    </row>
    <row r="4787" spans="18:19" x14ac:dyDescent="0.2">
      <c r="R4787">
        <v>165807</v>
      </c>
      <c r="S4787" t="str" cm="1">
        <f t="array" ref="S4787">_xlfn.IFS(
             (R4787&lt;10000),"&lt; 10,000",
    AND(R4787&gt;=10000, R4787&lt;30000),"10,000 - 30,000",
    AND(R4787&gt;=30000, R4787&lt;60000),"30,000 - 60,000",
             (R4787&gt;60000),"&gt; 60,000"
)</f>
        <v>&gt; 60,000</v>
      </c>
    </row>
    <row r="4788" spans="18:19" x14ac:dyDescent="0.2">
      <c r="R4788">
        <v>49144</v>
      </c>
      <c r="S4788" t="str" cm="1">
        <f t="array" ref="S4788">_xlfn.IFS(
             (R4788&lt;10000),"&lt; 10,000",
    AND(R4788&gt;=10000, R4788&lt;30000),"10,000 - 30,000",
    AND(R4788&gt;=30000, R4788&lt;60000),"30,000 - 60,000",
             (R4788&gt;60000),"&gt; 60,000"
)</f>
        <v>30,000 - 60,000</v>
      </c>
    </row>
    <row r="4789" spans="18:19" x14ac:dyDescent="0.2">
      <c r="R4789">
        <v>285033</v>
      </c>
      <c r="S4789" t="str" cm="1">
        <f t="array" ref="S4789">_xlfn.IFS(
             (R4789&lt;10000),"&lt; 10,000",
    AND(R4789&gt;=10000, R4789&lt;30000),"10,000 - 30,000",
    AND(R4789&gt;=30000, R4789&lt;60000),"30,000 - 60,000",
             (R4789&gt;60000),"&gt; 60,000"
)</f>
        <v>&gt; 60,000</v>
      </c>
    </row>
    <row r="4790" spans="18:19" x14ac:dyDescent="0.2">
      <c r="R4790">
        <v>204116</v>
      </c>
      <c r="S4790" t="str" cm="1">
        <f t="array" ref="S4790">_xlfn.IFS(
             (R4790&lt;10000),"&lt; 10,000",
    AND(R4790&gt;=10000, R4790&lt;30000),"10,000 - 30,000",
    AND(R4790&gt;=30000, R4790&lt;60000),"30,000 - 60,000",
             (R4790&gt;60000),"&gt; 60,000"
)</f>
        <v>&gt; 60,000</v>
      </c>
    </row>
    <row r="4791" spans="18:19" x14ac:dyDescent="0.2">
      <c r="R4791">
        <v>148122</v>
      </c>
      <c r="S4791" t="str" cm="1">
        <f t="array" ref="S4791">_xlfn.IFS(
             (R4791&lt;10000),"&lt; 10,000",
    AND(R4791&gt;=10000, R4791&lt;30000),"10,000 - 30,000",
    AND(R4791&gt;=30000, R4791&lt;60000),"30,000 - 60,000",
             (R4791&gt;60000),"&gt; 60,000"
)</f>
        <v>&gt; 60,000</v>
      </c>
    </row>
    <row r="4792" spans="18:19" x14ac:dyDescent="0.2">
      <c r="R4792">
        <v>48794</v>
      </c>
      <c r="S4792" t="str" cm="1">
        <f t="array" ref="S4792">_xlfn.IFS(
             (R4792&lt;10000),"&lt; 10,000",
    AND(R4792&gt;=10000, R4792&lt;30000),"10,000 - 30,000",
    AND(R4792&gt;=30000, R4792&lt;60000),"30,000 - 60,000",
             (R4792&gt;60000),"&gt; 60,000"
)</f>
        <v>30,000 - 60,000</v>
      </c>
    </row>
    <row r="4793" spans="18:19" x14ac:dyDescent="0.2">
      <c r="R4793">
        <v>1468</v>
      </c>
      <c r="S4793" t="str" cm="1">
        <f t="array" ref="S4793">_xlfn.IFS(
             (R4793&lt;10000),"&lt; 10,000",
    AND(R4793&gt;=10000, R4793&lt;30000),"10,000 - 30,000",
    AND(R4793&gt;=30000, R4793&lt;60000),"30,000 - 60,000",
             (R4793&gt;60000),"&gt; 60,000"
)</f>
        <v>&lt; 10,000</v>
      </c>
    </row>
    <row r="4794" spans="18:19" x14ac:dyDescent="0.2">
      <c r="R4794">
        <v>250214</v>
      </c>
      <c r="S4794" t="str" cm="1">
        <f t="array" ref="S4794">_xlfn.IFS(
             (R4794&lt;10000),"&lt; 10,000",
    AND(R4794&gt;=10000, R4794&lt;30000),"10,000 - 30,000",
    AND(R4794&gt;=30000, R4794&lt;60000),"30,000 - 60,000",
             (R4794&gt;60000),"&gt; 60,000"
)</f>
        <v>&gt; 60,000</v>
      </c>
    </row>
    <row r="4795" spans="18:19" x14ac:dyDescent="0.2">
      <c r="R4795">
        <v>198579</v>
      </c>
      <c r="S4795" t="str" cm="1">
        <f t="array" ref="S4795">_xlfn.IFS(
             (R4795&lt;10000),"&lt; 10,000",
    AND(R4795&gt;=10000, R4795&lt;30000),"10,000 - 30,000",
    AND(R4795&gt;=30000, R4795&lt;60000),"30,000 - 60,000",
             (R4795&gt;60000),"&gt; 60,000"
)</f>
        <v>&gt; 60,000</v>
      </c>
    </row>
    <row r="4796" spans="18:19" x14ac:dyDescent="0.2">
      <c r="R4796">
        <v>8606</v>
      </c>
      <c r="S4796" t="str" cm="1">
        <f t="array" ref="S4796">_xlfn.IFS(
             (R4796&lt;10000),"&lt; 10,000",
    AND(R4796&gt;=10000, R4796&lt;30000),"10,000 - 30,000",
    AND(R4796&gt;=30000, R4796&lt;60000),"30,000 - 60,000",
             (R4796&gt;60000),"&gt; 60,000"
)</f>
        <v>&lt; 10,000</v>
      </c>
    </row>
    <row r="4797" spans="18:19" x14ac:dyDescent="0.2">
      <c r="R4797">
        <v>22948</v>
      </c>
      <c r="S4797" t="str" cm="1">
        <f t="array" ref="S4797">_xlfn.IFS(
             (R4797&lt;10000),"&lt; 10,000",
    AND(R4797&gt;=10000, R4797&lt;30000),"10,000 - 30,000",
    AND(R4797&gt;=30000, R4797&lt;60000),"30,000 - 60,000",
             (R4797&gt;60000),"&gt; 60,000"
)</f>
        <v>10,000 - 30,000</v>
      </c>
    </row>
    <row r="4798" spans="18:19" x14ac:dyDescent="0.2">
      <c r="R4798">
        <v>99602</v>
      </c>
      <c r="S4798" t="str" cm="1">
        <f t="array" ref="S4798">_xlfn.IFS(
             (R4798&lt;10000),"&lt; 10,000",
    AND(R4798&gt;=10000, R4798&lt;30000),"10,000 - 30,000",
    AND(R4798&gt;=30000, R4798&lt;60000),"30,000 - 60,000",
             (R4798&gt;60000),"&gt; 60,000"
)</f>
        <v>&gt; 60,000</v>
      </c>
    </row>
    <row r="4799" spans="18:19" x14ac:dyDescent="0.2">
      <c r="R4799">
        <v>297184</v>
      </c>
      <c r="S4799" t="str" cm="1">
        <f t="array" ref="S4799">_xlfn.IFS(
             (R4799&lt;10000),"&lt; 10,000",
    AND(R4799&gt;=10000, R4799&lt;30000),"10,000 - 30,000",
    AND(R4799&gt;=30000, R4799&lt;60000),"30,000 - 60,000",
             (R4799&gt;60000),"&gt; 60,000"
)</f>
        <v>&gt; 60,000</v>
      </c>
    </row>
    <row r="4800" spans="18:19" x14ac:dyDescent="0.2">
      <c r="R4800">
        <v>167423</v>
      </c>
      <c r="S4800" t="str" cm="1">
        <f t="array" ref="S4800">_xlfn.IFS(
             (R4800&lt;10000),"&lt; 10,000",
    AND(R4800&gt;=10000, R4800&lt;30000),"10,000 - 30,000",
    AND(R4800&gt;=30000, R4800&lt;60000),"30,000 - 60,000",
             (R4800&gt;60000),"&gt; 60,000"
)</f>
        <v>&gt; 60,000</v>
      </c>
    </row>
    <row r="4801" spans="18:19" x14ac:dyDescent="0.2">
      <c r="R4801">
        <v>167413</v>
      </c>
      <c r="S4801" t="str" cm="1">
        <f t="array" ref="S4801">_xlfn.IFS(
             (R4801&lt;10000),"&lt; 10,000",
    AND(R4801&gt;=10000, R4801&lt;30000),"10,000 - 30,000",
    AND(R4801&gt;=30000, R4801&lt;60000),"30,000 - 60,000",
             (R4801&gt;60000),"&gt; 60,000"
)</f>
        <v>&gt; 60,000</v>
      </c>
    </row>
    <row r="4802" spans="18:19" x14ac:dyDescent="0.2">
      <c r="R4802">
        <v>167629</v>
      </c>
      <c r="S4802" t="str" cm="1">
        <f t="array" ref="S4802">_xlfn.IFS(
             (R4802&lt;10000),"&lt; 10,000",
    AND(R4802&gt;=10000, R4802&lt;30000),"10,000 - 30,000",
    AND(R4802&gt;=30000, R4802&lt;60000),"30,000 - 60,000",
             (R4802&gt;60000),"&gt; 60,000"
)</f>
        <v>&gt; 60,000</v>
      </c>
    </row>
    <row r="4803" spans="18:19" x14ac:dyDescent="0.2">
      <c r="R4803">
        <v>135449</v>
      </c>
      <c r="S4803" t="str" cm="1">
        <f t="array" ref="S4803">_xlfn.IFS(
             (R4803&lt;10000),"&lt; 10,000",
    AND(R4803&gt;=10000, R4803&lt;30000),"10,000 - 30,000",
    AND(R4803&gt;=30000, R4803&lt;60000),"30,000 - 60,000",
             (R4803&gt;60000),"&gt; 60,000"
)</f>
        <v>&gt; 60,000</v>
      </c>
    </row>
    <row r="4804" spans="18:19" x14ac:dyDescent="0.2">
      <c r="R4804">
        <v>263113</v>
      </c>
      <c r="S4804" t="str" cm="1">
        <f t="array" ref="S4804">_xlfn.IFS(
             (R4804&lt;10000),"&lt; 10,000",
    AND(R4804&gt;=10000, R4804&lt;30000),"10,000 - 30,000",
    AND(R4804&gt;=30000, R4804&lt;60000),"30,000 - 60,000",
             (R4804&gt;60000),"&gt; 60,000"
)</f>
        <v>&gt; 60,000</v>
      </c>
    </row>
    <row r="4805" spans="18:19" x14ac:dyDescent="0.2">
      <c r="R4805">
        <v>8250</v>
      </c>
      <c r="S4805" t="str" cm="1">
        <f t="array" ref="S4805">_xlfn.IFS(
             (R4805&lt;10000),"&lt; 10,000",
    AND(R4805&gt;=10000, R4805&lt;30000),"10,000 - 30,000",
    AND(R4805&gt;=30000, R4805&lt;60000),"30,000 - 60,000",
             (R4805&gt;60000),"&gt; 60,000"
)</f>
        <v>&lt; 10,000</v>
      </c>
    </row>
    <row r="4806" spans="18:19" x14ac:dyDescent="0.2">
      <c r="R4806">
        <v>240222</v>
      </c>
      <c r="S4806" t="str" cm="1">
        <f t="array" ref="S4806">_xlfn.IFS(
             (R4806&lt;10000),"&lt; 10,000",
    AND(R4806&gt;=10000, R4806&lt;30000),"10,000 - 30,000",
    AND(R4806&gt;=30000, R4806&lt;60000),"30,000 - 60,000",
             (R4806&gt;60000),"&gt; 60,000"
)</f>
        <v>&gt; 60,000</v>
      </c>
    </row>
    <row r="4807" spans="18:19" x14ac:dyDescent="0.2">
      <c r="R4807">
        <v>136830</v>
      </c>
      <c r="S4807" t="str" cm="1">
        <f t="array" ref="S4807">_xlfn.IFS(
             (R4807&lt;10000),"&lt; 10,000",
    AND(R4807&gt;=10000, R4807&lt;30000),"10,000 - 30,000",
    AND(R4807&gt;=30000, R4807&lt;60000),"30,000 - 60,000",
             (R4807&gt;60000),"&gt; 60,000"
)</f>
        <v>&gt; 60,000</v>
      </c>
    </row>
    <row r="4808" spans="18:19" x14ac:dyDescent="0.2">
      <c r="R4808">
        <v>205832</v>
      </c>
      <c r="S4808" t="str" cm="1">
        <f t="array" ref="S4808">_xlfn.IFS(
             (R4808&lt;10000),"&lt; 10,000",
    AND(R4808&gt;=10000, R4808&lt;30000),"10,000 - 30,000",
    AND(R4808&gt;=30000, R4808&lt;60000),"30,000 - 60,000",
             (R4808&gt;60000),"&gt; 60,000"
)</f>
        <v>&gt; 60,000</v>
      </c>
    </row>
    <row r="4809" spans="18:19" x14ac:dyDescent="0.2">
      <c r="R4809">
        <v>157182</v>
      </c>
      <c r="S4809" t="str" cm="1">
        <f t="array" ref="S4809">_xlfn.IFS(
             (R4809&lt;10000),"&lt; 10,000",
    AND(R4809&gt;=10000, R4809&lt;30000),"10,000 - 30,000",
    AND(R4809&gt;=30000, R4809&lt;60000),"30,000 - 60,000",
             (R4809&gt;60000),"&gt; 60,000"
)</f>
        <v>&gt; 60,000</v>
      </c>
    </row>
    <row r="4810" spans="18:19" x14ac:dyDescent="0.2">
      <c r="R4810">
        <v>166820</v>
      </c>
      <c r="S4810" t="str" cm="1">
        <f t="array" ref="S4810">_xlfn.IFS(
             (R4810&lt;10000),"&lt; 10,000",
    AND(R4810&gt;=10000, R4810&lt;30000),"10,000 - 30,000",
    AND(R4810&gt;=30000, R4810&lt;60000),"30,000 - 60,000",
             (R4810&gt;60000),"&gt; 60,000"
)</f>
        <v>&gt; 60,000</v>
      </c>
    </row>
    <row r="4811" spans="18:19" x14ac:dyDescent="0.2">
      <c r="R4811">
        <v>232094</v>
      </c>
      <c r="S4811" t="str" cm="1">
        <f t="array" ref="S4811">_xlfn.IFS(
             (R4811&lt;10000),"&lt; 10,000",
    AND(R4811&gt;=10000, R4811&lt;30000),"10,000 - 30,000",
    AND(R4811&gt;=30000, R4811&lt;60000),"30,000 - 60,000",
             (R4811&gt;60000),"&gt; 60,000"
)</f>
        <v>&gt; 60,000</v>
      </c>
    </row>
    <row r="4812" spans="18:19" x14ac:dyDescent="0.2">
      <c r="R4812">
        <v>250034</v>
      </c>
      <c r="S4812" t="str" cm="1">
        <f t="array" ref="S4812">_xlfn.IFS(
             (R4812&lt;10000),"&lt; 10,000",
    AND(R4812&gt;=10000, R4812&lt;30000),"10,000 - 30,000",
    AND(R4812&gt;=30000, R4812&lt;60000),"30,000 - 60,000",
             (R4812&gt;60000),"&gt; 60,000"
)</f>
        <v>&gt; 60,000</v>
      </c>
    </row>
    <row r="4813" spans="18:19" x14ac:dyDescent="0.2">
      <c r="R4813">
        <v>151346</v>
      </c>
      <c r="S4813" t="str" cm="1">
        <f t="array" ref="S4813">_xlfn.IFS(
             (R4813&lt;10000),"&lt; 10,000",
    AND(R4813&gt;=10000, R4813&lt;30000),"10,000 - 30,000",
    AND(R4813&gt;=30000, R4813&lt;60000),"30,000 - 60,000",
             (R4813&gt;60000),"&gt; 60,000"
)</f>
        <v>&gt; 60,000</v>
      </c>
    </row>
    <row r="4814" spans="18:19" x14ac:dyDescent="0.2">
      <c r="R4814">
        <v>130418</v>
      </c>
      <c r="S4814" t="str" cm="1">
        <f t="array" ref="S4814">_xlfn.IFS(
             (R4814&lt;10000),"&lt; 10,000",
    AND(R4814&gt;=10000, R4814&lt;30000),"10,000 - 30,000",
    AND(R4814&gt;=30000, R4814&lt;60000),"30,000 - 60,000",
             (R4814&gt;60000),"&gt; 60,000"
)</f>
        <v>&gt; 60,000</v>
      </c>
    </row>
    <row r="4815" spans="18:19" x14ac:dyDescent="0.2">
      <c r="R4815">
        <v>166927</v>
      </c>
      <c r="S4815" t="str" cm="1">
        <f t="array" ref="S4815">_xlfn.IFS(
             (R4815&lt;10000),"&lt; 10,000",
    AND(R4815&gt;=10000, R4815&lt;30000),"10,000 - 30,000",
    AND(R4815&gt;=30000, R4815&lt;60000),"30,000 - 60,000",
             (R4815&gt;60000),"&gt; 60,000"
)</f>
        <v>&gt; 60,000</v>
      </c>
    </row>
    <row r="4816" spans="18:19" x14ac:dyDescent="0.2">
      <c r="R4816">
        <v>231281</v>
      </c>
      <c r="S4816" t="str" cm="1">
        <f t="array" ref="S4816">_xlfn.IFS(
             (R4816&lt;10000),"&lt; 10,000",
    AND(R4816&gt;=10000, R4816&lt;30000),"10,000 - 30,000",
    AND(R4816&gt;=30000, R4816&lt;60000),"30,000 - 60,000",
             (R4816&gt;60000),"&gt; 60,000"
)</f>
        <v>&gt; 60,000</v>
      </c>
    </row>
    <row r="4817" spans="18:19" x14ac:dyDescent="0.2">
      <c r="R4817">
        <v>19860</v>
      </c>
      <c r="S4817" t="str" cm="1">
        <f t="array" ref="S4817">_xlfn.IFS(
             (R4817&lt;10000),"&lt; 10,000",
    AND(R4817&gt;=10000, R4817&lt;30000),"10,000 - 30,000",
    AND(R4817&gt;=30000, R4817&lt;60000),"30,000 - 60,000",
             (R4817&gt;60000),"&gt; 60,000"
)</f>
        <v>10,000 - 30,000</v>
      </c>
    </row>
    <row r="4818" spans="18:19" x14ac:dyDescent="0.2">
      <c r="R4818">
        <v>100144</v>
      </c>
      <c r="S4818" t="str" cm="1">
        <f t="array" ref="S4818">_xlfn.IFS(
             (R4818&lt;10000),"&lt; 10,000",
    AND(R4818&gt;=10000, R4818&lt;30000),"10,000 - 30,000",
    AND(R4818&gt;=30000, R4818&lt;60000),"30,000 - 60,000",
             (R4818&gt;60000),"&gt; 60,000"
)</f>
        <v>&gt; 60,000</v>
      </c>
    </row>
    <row r="4819" spans="18:19" x14ac:dyDescent="0.2">
      <c r="R4819">
        <v>160095</v>
      </c>
      <c r="S4819" t="str" cm="1">
        <f t="array" ref="S4819">_xlfn.IFS(
             (R4819&lt;10000),"&lt; 10,000",
    AND(R4819&gt;=10000, R4819&lt;30000),"10,000 - 30,000",
    AND(R4819&gt;=30000, R4819&lt;60000),"30,000 - 60,000",
             (R4819&gt;60000),"&gt; 60,000"
)</f>
        <v>&gt; 60,000</v>
      </c>
    </row>
    <row r="4820" spans="18:19" x14ac:dyDescent="0.2">
      <c r="R4820">
        <v>117587</v>
      </c>
      <c r="S4820" t="str" cm="1">
        <f t="array" ref="S4820">_xlfn.IFS(
             (R4820&lt;10000),"&lt; 10,000",
    AND(R4820&gt;=10000, R4820&lt;30000),"10,000 - 30,000",
    AND(R4820&gt;=30000, R4820&lt;60000),"30,000 - 60,000",
             (R4820&gt;60000),"&gt; 60,000"
)</f>
        <v>&gt; 60,000</v>
      </c>
    </row>
    <row r="4821" spans="18:19" x14ac:dyDescent="0.2">
      <c r="R4821">
        <v>33013</v>
      </c>
      <c r="S4821" t="str" cm="1">
        <f t="array" ref="S4821">_xlfn.IFS(
             (R4821&lt;10000),"&lt; 10,000",
    AND(R4821&gt;=10000, R4821&lt;30000),"10,000 - 30,000",
    AND(R4821&gt;=30000, R4821&lt;60000),"30,000 - 60,000",
             (R4821&gt;60000),"&gt; 60,000"
)</f>
        <v>30,000 - 60,000</v>
      </c>
    </row>
    <row r="4822" spans="18:19" x14ac:dyDescent="0.2">
      <c r="R4822">
        <v>106965</v>
      </c>
      <c r="S4822" t="str" cm="1">
        <f t="array" ref="S4822">_xlfn.IFS(
             (R4822&lt;10000),"&lt; 10,000",
    AND(R4822&gt;=10000, R4822&lt;30000),"10,000 - 30,000",
    AND(R4822&gt;=30000, R4822&lt;60000),"30,000 - 60,000",
             (R4822&gt;60000),"&gt; 60,000"
)</f>
        <v>&gt; 60,000</v>
      </c>
    </row>
    <row r="4823" spans="18:19" x14ac:dyDescent="0.2">
      <c r="R4823">
        <v>152446</v>
      </c>
      <c r="S4823" t="str" cm="1">
        <f t="array" ref="S4823">_xlfn.IFS(
             (R4823&lt;10000),"&lt; 10,000",
    AND(R4823&gt;=10000, R4823&lt;30000),"10,000 - 30,000",
    AND(R4823&gt;=30000, R4823&lt;60000),"30,000 - 60,000",
             (R4823&gt;60000),"&gt; 60,000"
)</f>
        <v>&gt; 60,000</v>
      </c>
    </row>
    <row r="4824" spans="18:19" x14ac:dyDescent="0.2">
      <c r="R4824">
        <v>50328</v>
      </c>
      <c r="S4824" t="str" cm="1">
        <f t="array" ref="S4824">_xlfn.IFS(
             (R4824&lt;10000),"&lt; 10,000",
    AND(R4824&gt;=10000, R4824&lt;30000),"10,000 - 30,000",
    AND(R4824&gt;=30000, R4824&lt;60000),"30,000 - 60,000",
             (R4824&gt;60000),"&gt; 60,000"
)</f>
        <v>30,000 - 60,000</v>
      </c>
    </row>
    <row r="4825" spans="18:19" x14ac:dyDescent="0.2">
      <c r="R4825">
        <v>234734</v>
      </c>
      <c r="S4825" t="str" cm="1">
        <f t="array" ref="S4825">_xlfn.IFS(
             (R4825&lt;10000),"&lt; 10,000",
    AND(R4825&gt;=10000, R4825&lt;30000),"10,000 - 30,000",
    AND(R4825&gt;=30000, R4825&lt;60000),"30,000 - 60,000",
             (R4825&gt;60000),"&gt; 60,000"
)</f>
        <v>&gt; 60,000</v>
      </c>
    </row>
    <row r="4826" spans="18:19" x14ac:dyDescent="0.2">
      <c r="R4826">
        <v>273001</v>
      </c>
      <c r="S4826" t="str" cm="1">
        <f t="array" ref="S4826">_xlfn.IFS(
             (R4826&lt;10000),"&lt; 10,000",
    AND(R4826&gt;=10000, R4826&lt;30000),"10,000 - 30,000",
    AND(R4826&gt;=30000, R4826&lt;60000),"30,000 - 60,000",
             (R4826&gt;60000),"&gt; 60,000"
)</f>
        <v>&gt; 60,000</v>
      </c>
    </row>
    <row r="4827" spans="18:19" x14ac:dyDescent="0.2">
      <c r="R4827">
        <v>203134</v>
      </c>
      <c r="S4827" t="str" cm="1">
        <f t="array" ref="S4827">_xlfn.IFS(
             (R4827&lt;10000),"&lt; 10,000",
    AND(R4827&gt;=10000, R4827&lt;30000),"10,000 - 30,000",
    AND(R4827&gt;=30000, R4827&lt;60000),"30,000 - 60,000",
             (R4827&gt;60000),"&gt; 60,000"
)</f>
        <v>&gt; 60,000</v>
      </c>
    </row>
    <row r="4828" spans="18:19" x14ac:dyDescent="0.2">
      <c r="R4828">
        <v>122406</v>
      </c>
      <c r="S4828" t="str" cm="1">
        <f t="array" ref="S4828">_xlfn.IFS(
             (R4828&lt;10000),"&lt; 10,000",
    AND(R4828&gt;=10000, R4828&lt;30000),"10,000 - 30,000",
    AND(R4828&gt;=30000, R4828&lt;60000),"30,000 - 60,000",
             (R4828&gt;60000),"&gt; 60,000"
)</f>
        <v>&gt; 60,000</v>
      </c>
    </row>
    <row r="4829" spans="18:19" x14ac:dyDescent="0.2">
      <c r="R4829">
        <v>175563</v>
      </c>
      <c r="S4829" t="str" cm="1">
        <f t="array" ref="S4829">_xlfn.IFS(
             (R4829&lt;10000),"&lt; 10,000",
    AND(R4829&gt;=10000, R4829&lt;30000),"10,000 - 30,000",
    AND(R4829&gt;=30000, R4829&lt;60000),"30,000 - 60,000",
             (R4829&gt;60000),"&gt; 60,000"
)</f>
        <v>&gt; 60,000</v>
      </c>
    </row>
    <row r="4830" spans="18:19" x14ac:dyDescent="0.2">
      <c r="R4830">
        <v>89304</v>
      </c>
      <c r="S4830" t="str" cm="1">
        <f t="array" ref="S4830">_xlfn.IFS(
             (R4830&lt;10000),"&lt; 10,000",
    AND(R4830&gt;=10000, R4830&lt;30000),"10,000 - 30,000",
    AND(R4830&gt;=30000, R4830&lt;60000),"30,000 - 60,000",
             (R4830&gt;60000),"&gt; 60,000"
)</f>
        <v>&gt; 60,000</v>
      </c>
    </row>
    <row r="4831" spans="18:19" x14ac:dyDescent="0.2">
      <c r="R4831">
        <v>258034</v>
      </c>
      <c r="S4831" t="str" cm="1">
        <f t="array" ref="S4831">_xlfn.IFS(
             (R4831&lt;10000),"&lt; 10,000",
    AND(R4831&gt;=10000, R4831&lt;30000),"10,000 - 30,000",
    AND(R4831&gt;=30000, R4831&lt;60000),"30,000 - 60,000",
             (R4831&gt;60000),"&gt; 60,000"
)</f>
        <v>&gt; 60,000</v>
      </c>
    </row>
    <row r="4832" spans="18:19" x14ac:dyDescent="0.2">
      <c r="R4832">
        <v>120033</v>
      </c>
      <c r="S4832" t="str" cm="1">
        <f t="array" ref="S4832">_xlfn.IFS(
             (R4832&lt;10000),"&lt; 10,000",
    AND(R4832&gt;=10000, R4832&lt;30000),"10,000 - 30,000",
    AND(R4832&gt;=30000, R4832&lt;60000),"30,000 - 60,000",
             (R4832&gt;60000),"&gt; 60,000"
)</f>
        <v>&gt; 60,000</v>
      </c>
    </row>
    <row r="4833" spans="18:19" x14ac:dyDescent="0.2">
      <c r="R4833">
        <v>6007</v>
      </c>
      <c r="S4833" t="str" cm="1">
        <f t="array" ref="S4833">_xlfn.IFS(
             (R4833&lt;10000),"&lt; 10,000",
    AND(R4833&gt;=10000, R4833&lt;30000),"10,000 - 30,000",
    AND(R4833&gt;=30000, R4833&lt;60000),"30,000 - 60,000",
             (R4833&gt;60000),"&gt; 60,000"
)</f>
        <v>&lt; 10,000</v>
      </c>
    </row>
    <row r="4834" spans="18:19" x14ac:dyDescent="0.2">
      <c r="R4834">
        <v>184138</v>
      </c>
      <c r="S4834" t="str" cm="1">
        <f t="array" ref="S4834">_xlfn.IFS(
             (R4834&lt;10000),"&lt; 10,000",
    AND(R4834&gt;=10000, R4834&lt;30000),"10,000 - 30,000",
    AND(R4834&gt;=30000, R4834&lt;60000),"30,000 - 60,000",
             (R4834&gt;60000),"&gt; 60,000"
)</f>
        <v>&gt; 60,000</v>
      </c>
    </row>
    <row r="4835" spans="18:19" x14ac:dyDescent="0.2">
      <c r="R4835">
        <v>234518</v>
      </c>
      <c r="S4835" t="str" cm="1">
        <f t="array" ref="S4835">_xlfn.IFS(
             (R4835&lt;10000),"&lt; 10,000",
    AND(R4835&gt;=10000, R4835&lt;30000),"10,000 - 30,000",
    AND(R4835&gt;=30000, R4835&lt;60000),"30,000 - 60,000",
             (R4835&gt;60000),"&gt; 60,000"
)</f>
        <v>&gt; 60,000</v>
      </c>
    </row>
    <row r="4836" spans="18:19" x14ac:dyDescent="0.2">
      <c r="R4836">
        <v>282541</v>
      </c>
      <c r="S4836" t="str" cm="1">
        <f t="array" ref="S4836">_xlfn.IFS(
             (R4836&lt;10000),"&lt; 10,000",
    AND(R4836&gt;=10000, R4836&lt;30000),"10,000 - 30,000",
    AND(R4836&gt;=30000, R4836&lt;60000),"30,000 - 60,000",
             (R4836&gt;60000),"&gt; 60,000"
)</f>
        <v>&gt; 60,000</v>
      </c>
    </row>
    <row r="4837" spans="18:19" x14ac:dyDescent="0.2">
      <c r="R4837">
        <v>100488</v>
      </c>
      <c r="S4837" t="str" cm="1">
        <f t="array" ref="S4837">_xlfn.IFS(
             (R4837&lt;10000),"&lt; 10,000",
    AND(R4837&gt;=10000, R4837&lt;30000),"10,000 - 30,000",
    AND(R4837&gt;=30000, R4837&lt;60000),"30,000 - 60,000",
             (R4837&gt;60000),"&gt; 60,000"
)</f>
        <v>&gt; 60,000</v>
      </c>
    </row>
    <row r="4838" spans="18:19" x14ac:dyDescent="0.2">
      <c r="R4838">
        <v>68178</v>
      </c>
      <c r="S4838" t="str" cm="1">
        <f t="array" ref="S4838">_xlfn.IFS(
             (R4838&lt;10000),"&lt; 10,000",
    AND(R4838&gt;=10000, R4838&lt;30000),"10,000 - 30,000",
    AND(R4838&gt;=30000, R4838&lt;60000),"30,000 - 60,000",
             (R4838&gt;60000),"&gt; 60,000"
)</f>
        <v>&gt; 60,000</v>
      </c>
    </row>
    <row r="4839" spans="18:19" x14ac:dyDescent="0.2">
      <c r="R4839">
        <v>151138</v>
      </c>
      <c r="S4839" t="str" cm="1">
        <f t="array" ref="S4839">_xlfn.IFS(
             (R4839&lt;10000),"&lt; 10,000",
    AND(R4839&gt;=10000, R4839&lt;30000),"10,000 - 30,000",
    AND(R4839&gt;=30000, R4839&lt;60000),"30,000 - 60,000",
             (R4839&gt;60000),"&gt; 60,000"
)</f>
        <v>&gt; 60,000</v>
      </c>
    </row>
    <row r="4840" spans="18:19" x14ac:dyDescent="0.2">
      <c r="R4840">
        <v>159436</v>
      </c>
      <c r="S4840" t="str" cm="1">
        <f t="array" ref="S4840">_xlfn.IFS(
             (R4840&lt;10000),"&lt; 10,000",
    AND(R4840&gt;=10000, R4840&lt;30000),"10,000 - 30,000",
    AND(R4840&gt;=30000, R4840&lt;60000),"30,000 - 60,000",
             (R4840&gt;60000),"&gt; 60,000"
)</f>
        <v>&gt; 60,000</v>
      </c>
    </row>
    <row r="4841" spans="18:19" x14ac:dyDescent="0.2">
      <c r="R4841">
        <v>282354</v>
      </c>
      <c r="S4841" t="str" cm="1">
        <f t="array" ref="S4841">_xlfn.IFS(
             (R4841&lt;10000),"&lt; 10,000",
    AND(R4841&gt;=10000, R4841&lt;30000),"10,000 - 30,000",
    AND(R4841&gt;=30000, R4841&lt;60000),"30,000 - 60,000",
             (R4841&gt;60000),"&gt; 60,000"
)</f>
        <v>&gt; 60,000</v>
      </c>
    </row>
    <row r="4842" spans="18:19" x14ac:dyDescent="0.2">
      <c r="R4842">
        <v>104867</v>
      </c>
      <c r="S4842" t="str" cm="1">
        <f t="array" ref="S4842">_xlfn.IFS(
             (R4842&lt;10000),"&lt; 10,000",
    AND(R4842&gt;=10000, R4842&lt;30000),"10,000 - 30,000",
    AND(R4842&gt;=30000, R4842&lt;60000),"30,000 - 60,000",
             (R4842&gt;60000),"&gt; 60,000"
)</f>
        <v>&gt; 60,000</v>
      </c>
    </row>
    <row r="4843" spans="18:19" x14ac:dyDescent="0.2">
      <c r="R4843">
        <v>54751</v>
      </c>
      <c r="S4843" t="str" cm="1">
        <f t="array" ref="S4843">_xlfn.IFS(
             (R4843&lt;10000),"&lt; 10,000",
    AND(R4843&gt;=10000, R4843&lt;30000),"10,000 - 30,000",
    AND(R4843&gt;=30000, R4843&lt;60000),"30,000 - 60,000",
             (R4843&gt;60000),"&gt; 60,000"
)</f>
        <v>30,000 - 60,000</v>
      </c>
    </row>
    <row r="4844" spans="18:19" x14ac:dyDescent="0.2">
      <c r="R4844">
        <v>231270</v>
      </c>
      <c r="S4844" t="str" cm="1">
        <f t="array" ref="S4844">_xlfn.IFS(
             (R4844&lt;10000),"&lt; 10,000",
    AND(R4844&gt;=10000, R4844&lt;30000),"10,000 - 30,000",
    AND(R4844&gt;=30000, R4844&lt;60000),"30,000 - 60,000",
             (R4844&gt;60000),"&gt; 60,000"
)</f>
        <v>&gt; 60,000</v>
      </c>
    </row>
    <row r="4845" spans="18:19" x14ac:dyDescent="0.2">
      <c r="R4845">
        <v>272342</v>
      </c>
      <c r="S4845" t="str" cm="1">
        <f t="array" ref="S4845">_xlfn.IFS(
             (R4845&lt;10000),"&lt; 10,000",
    AND(R4845&gt;=10000, R4845&lt;30000),"10,000 - 30,000",
    AND(R4845&gt;=30000, R4845&lt;60000),"30,000 - 60,000",
             (R4845&gt;60000),"&gt; 60,000"
)</f>
        <v>&gt; 60,000</v>
      </c>
    </row>
    <row r="4846" spans="18:19" x14ac:dyDescent="0.2">
      <c r="R4846">
        <v>147775</v>
      </c>
      <c r="S4846" t="str" cm="1">
        <f t="array" ref="S4846">_xlfn.IFS(
             (R4846&lt;10000),"&lt; 10,000",
    AND(R4846&gt;=10000, R4846&lt;30000),"10,000 - 30,000",
    AND(R4846&gt;=30000, R4846&lt;60000),"30,000 - 60,000",
             (R4846&gt;60000),"&gt; 60,000"
)</f>
        <v>&gt; 60,000</v>
      </c>
    </row>
    <row r="4847" spans="18:19" x14ac:dyDescent="0.2">
      <c r="R4847">
        <v>136461</v>
      </c>
      <c r="S4847" t="str" cm="1">
        <f t="array" ref="S4847">_xlfn.IFS(
             (R4847&lt;10000),"&lt; 10,000",
    AND(R4847&gt;=10000, R4847&lt;30000),"10,000 - 30,000",
    AND(R4847&gt;=30000, R4847&lt;60000),"30,000 - 60,000",
             (R4847&gt;60000),"&gt; 60,000"
)</f>
        <v>&gt; 60,000</v>
      </c>
    </row>
    <row r="4848" spans="18:19" x14ac:dyDescent="0.2">
      <c r="R4848">
        <v>230536</v>
      </c>
      <c r="S4848" t="str" cm="1">
        <f t="array" ref="S4848">_xlfn.IFS(
             (R4848&lt;10000),"&lt; 10,000",
    AND(R4848&gt;=10000, R4848&lt;30000),"10,000 - 30,000",
    AND(R4848&gt;=30000, R4848&lt;60000),"30,000 - 60,000",
             (R4848&gt;60000),"&gt; 60,000"
)</f>
        <v>&gt; 60,000</v>
      </c>
    </row>
    <row r="4849" spans="18:19" x14ac:dyDescent="0.2">
      <c r="R4849">
        <v>219324</v>
      </c>
      <c r="S4849" t="str" cm="1">
        <f t="array" ref="S4849">_xlfn.IFS(
             (R4849&lt;10000),"&lt; 10,000",
    AND(R4849&gt;=10000, R4849&lt;30000),"10,000 - 30,000",
    AND(R4849&gt;=30000, R4849&lt;60000),"30,000 - 60,000",
             (R4849&gt;60000),"&gt; 60,000"
)</f>
        <v>&gt; 60,000</v>
      </c>
    </row>
    <row r="4850" spans="18:19" x14ac:dyDescent="0.2">
      <c r="R4850">
        <v>27269</v>
      </c>
      <c r="S4850" t="str" cm="1">
        <f t="array" ref="S4850">_xlfn.IFS(
             (R4850&lt;10000),"&lt; 10,000",
    AND(R4850&gt;=10000, R4850&lt;30000),"10,000 - 30,000",
    AND(R4850&gt;=30000, R4850&lt;60000),"30,000 - 60,000",
             (R4850&gt;60000),"&gt; 60,000"
)</f>
        <v>10,000 - 30,000</v>
      </c>
    </row>
    <row r="4851" spans="18:19" x14ac:dyDescent="0.2">
      <c r="R4851">
        <v>109317</v>
      </c>
      <c r="S4851" t="str" cm="1">
        <f t="array" ref="S4851">_xlfn.IFS(
             (R4851&lt;10000),"&lt; 10,000",
    AND(R4851&gt;=10000, R4851&lt;30000),"10,000 - 30,000",
    AND(R4851&gt;=30000, R4851&lt;60000),"30,000 - 60,000",
             (R4851&gt;60000),"&gt; 60,000"
)</f>
        <v>&gt; 60,000</v>
      </c>
    </row>
    <row r="4852" spans="18:19" x14ac:dyDescent="0.2">
      <c r="R4852">
        <v>298968</v>
      </c>
      <c r="S4852" t="str" cm="1">
        <f t="array" ref="S4852">_xlfn.IFS(
             (R4852&lt;10000),"&lt; 10,000",
    AND(R4852&gt;=10000, R4852&lt;30000),"10,000 - 30,000",
    AND(R4852&gt;=30000, R4852&lt;60000),"30,000 - 60,000",
             (R4852&gt;60000),"&gt; 60,000"
)</f>
        <v>&gt; 60,000</v>
      </c>
    </row>
    <row r="4853" spans="18:19" x14ac:dyDescent="0.2">
      <c r="R4853">
        <v>113037</v>
      </c>
      <c r="S4853" t="str" cm="1">
        <f t="array" ref="S4853">_xlfn.IFS(
             (R4853&lt;10000),"&lt; 10,000",
    AND(R4853&gt;=10000, R4853&lt;30000),"10,000 - 30,000",
    AND(R4853&gt;=30000, R4853&lt;60000),"30,000 - 60,000",
             (R4853&gt;60000),"&gt; 60,000"
)</f>
        <v>&gt; 60,000</v>
      </c>
    </row>
    <row r="4854" spans="18:19" x14ac:dyDescent="0.2">
      <c r="R4854">
        <v>240581</v>
      </c>
      <c r="S4854" t="str" cm="1">
        <f t="array" ref="S4854">_xlfn.IFS(
             (R4854&lt;10000),"&lt; 10,000",
    AND(R4854&gt;=10000, R4854&lt;30000),"10,000 - 30,000",
    AND(R4854&gt;=30000, R4854&lt;60000),"30,000 - 60,000",
             (R4854&gt;60000),"&gt; 60,000"
)</f>
        <v>&gt; 60,000</v>
      </c>
    </row>
    <row r="4855" spans="18:19" x14ac:dyDescent="0.2">
      <c r="R4855">
        <v>129776</v>
      </c>
      <c r="S4855" t="str" cm="1">
        <f t="array" ref="S4855">_xlfn.IFS(
             (R4855&lt;10000),"&lt; 10,000",
    AND(R4855&gt;=10000, R4855&lt;30000),"10,000 - 30,000",
    AND(R4855&gt;=30000, R4855&lt;60000),"30,000 - 60,000",
             (R4855&gt;60000),"&gt; 60,000"
)</f>
        <v>&gt; 60,000</v>
      </c>
    </row>
    <row r="4856" spans="18:19" x14ac:dyDescent="0.2">
      <c r="R4856">
        <v>109453</v>
      </c>
      <c r="S4856" t="str" cm="1">
        <f t="array" ref="S4856">_xlfn.IFS(
             (R4856&lt;10000),"&lt; 10,000",
    AND(R4856&gt;=10000, R4856&lt;30000),"10,000 - 30,000",
    AND(R4856&gt;=30000, R4856&lt;60000),"30,000 - 60,000",
             (R4856&gt;60000),"&gt; 60,000"
)</f>
        <v>&gt; 60,000</v>
      </c>
    </row>
    <row r="4857" spans="18:19" x14ac:dyDescent="0.2">
      <c r="R4857">
        <v>36738</v>
      </c>
      <c r="S4857" t="str" cm="1">
        <f t="array" ref="S4857">_xlfn.IFS(
             (R4857&lt;10000),"&lt; 10,000",
    AND(R4857&gt;=10000, R4857&lt;30000),"10,000 - 30,000",
    AND(R4857&gt;=30000, R4857&lt;60000),"30,000 - 60,000",
             (R4857&gt;60000),"&gt; 60,000"
)</f>
        <v>30,000 - 60,000</v>
      </c>
    </row>
    <row r="4858" spans="18:19" x14ac:dyDescent="0.2">
      <c r="R4858">
        <v>193268</v>
      </c>
      <c r="S4858" t="str" cm="1">
        <f t="array" ref="S4858">_xlfn.IFS(
             (R4858&lt;10000),"&lt; 10,000",
    AND(R4858&gt;=10000, R4858&lt;30000),"10,000 - 30,000",
    AND(R4858&gt;=30000, R4858&lt;60000),"30,000 - 60,000",
             (R4858&gt;60000),"&gt; 60,000"
)</f>
        <v>&gt; 60,000</v>
      </c>
    </row>
    <row r="4859" spans="18:19" x14ac:dyDescent="0.2">
      <c r="R4859">
        <v>181617</v>
      </c>
      <c r="S4859" t="str" cm="1">
        <f t="array" ref="S4859">_xlfn.IFS(
             (R4859&lt;10000),"&lt; 10,000",
    AND(R4859&gt;=10000, R4859&lt;30000),"10,000 - 30,000",
    AND(R4859&gt;=30000, R4859&lt;60000),"30,000 - 60,000",
             (R4859&gt;60000),"&gt; 60,000"
)</f>
        <v>&gt; 60,000</v>
      </c>
    </row>
    <row r="4860" spans="18:19" x14ac:dyDescent="0.2">
      <c r="R4860">
        <v>88320</v>
      </c>
      <c r="S4860" t="str" cm="1">
        <f t="array" ref="S4860">_xlfn.IFS(
             (R4860&lt;10000),"&lt; 10,000",
    AND(R4860&gt;=10000, R4860&lt;30000),"10,000 - 30,000",
    AND(R4860&gt;=30000, R4860&lt;60000),"30,000 - 60,000",
             (R4860&gt;60000),"&gt; 60,000"
)</f>
        <v>&gt; 60,000</v>
      </c>
    </row>
    <row r="4861" spans="18:19" x14ac:dyDescent="0.2">
      <c r="R4861">
        <v>229856</v>
      </c>
      <c r="S4861" t="str" cm="1">
        <f t="array" ref="S4861">_xlfn.IFS(
             (R4861&lt;10000),"&lt; 10,000",
    AND(R4861&gt;=10000, R4861&lt;30000),"10,000 - 30,000",
    AND(R4861&gt;=30000, R4861&lt;60000),"30,000 - 60,000",
             (R4861&gt;60000),"&gt; 60,000"
)</f>
        <v>&gt; 60,000</v>
      </c>
    </row>
    <row r="4862" spans="18:19" x14ac:dyDescent="0.2">
      <c r="R4862">
        <v>119745</v>
      </c>
      <c r="S4862" t="str" cm="1">
        <f t="array" ref="S4862">_xlfn.IFS(
             (R4862&lt;10000),"&lt; 10,000",
    AND(R4862&gt;=10000, R4862&lt;30000),"10,000 - 30,000",
    AND(R4862&gt;=30000, R4862&lt;60000),"30,000 - 60,000",
             (R4862&gt;60000),"&gt; 60,000"
)</f>
        <v>&gt; 60,000</v>
      </c>
    </row>
    <row r="4863" spans="18:19" x14ac:dyDescent="0.2">
      <c r="R4863">
        <v>132112</v>
      </c>
      <c r="S4863" t="str" cm="1">
        <f t="array" ref="S4863">_xlfn.IFS(
             (R4863&lt;10000),"&lt; 10,000",
    AND(R4863&gt;=10000, R4863&lt;30000),"10,000 - 30,000",
    AND(R4863&gt;=30000, R4863&lt;60000),"30,000 - 60,000",
             (R4863&gt;60000),"&gt; 60,000"
)</f>
        <v>&gt; 60,000</v>
      </c>
    </row>
    <row r="4864" spans="18:19" x14ac:dyDescent="0.2">
      <c r="R4864">
        <v>179568</v>
      </c>
      <c r="S4864" t="str" cm="1">
        <f t="array" ref="S4864">_xlfn.IFS(
             (R4864&lt;10000),"&lt; 10,000",
    AND(R4864&gt;=10000, R4864&lt;30000),"10,000 - 30,000",
    AND(R4864&gt;=30000, R4864&lt;60000),"30,000 - 60,000",
             (R4864&gt;60000),"&gt; 60,000"
)</f>
        <v>&gt; 60,000</v>
      </c>
    </row>
    <row r="4865" spans="18:19" x14ac:dyDescent="0.2">
      <c r="R4865">
        <v>112043</v>
      </c>
      <c r="S4865" t="str" cm="1">
        <f t="array" ref="S4865">_xlfn.IFS(
             (R4865&lt;10000),"&lt; 10,000",
    AND(R4865&gt;=10000, R4865&lt;30000),"10,000 - 30,000",
    AND(R4865&gt;=30000, R4865&lt;60000),"30,000 - 60,000",
             (R4865&gt;60000),"&gt; 60,000"
)</f>
        <v>&gt; 60,000</v>
      </c>
    </row>
    <row r="4866" spans="18:19" x14ac:dyDescent="0.2">
      <c r="R4866">
        <v>51457</v>
      </c>
      <c r="S4866" t="str" cm="1">
        <f t="array" ref="S4866">_xlfn.IFS(
             (R4866&lt;10000),"&lt; 10,000",
    AND(R4866&gt;=10000, R4866&lt;30000),"10,000 - 30,000",
    AND(R4866&gt;=30000, R4866&lt;60000),"30,000 - 60,000",
             (R4866&gt;60000),"&gt; 60,000"
)</f>
        <v>30,000 - 60,000</v>
      </c>
    </row>
    <row r="4867" spans="18:19" x14ac:dyDescent="0.2">
      <c r="R4867">
        <v>121133</v>
      </c>
      <c r="S4867" t="str" cm="1">
        <f t="array" ref="S4867">_xlfn.IFS(
             (R4867&lt;10000),"&lt; 10,000",
    AND(R4867&gt;=10000, R4867&lt;30000),"10,000 - 30,000",
    AND(R4867&gt;=30000, R4867&lt;60000),"30,000 - 60,000",
             (R4867&gt;60000),"&gt; 60,000"
)</f>
        <v>&gt; 60,000</v>
      </c>
    </row>
    <row r="4868" spans="18:19" x14ac:dyDescent="0.2">
      <c r="R4868">
        <v>137461</v>
      </c>
      <c r="S4868" t="str" cm="1">
        <f t="array" ref="S4868">_xlfn.IFS(
             (R4868&lt;10000),"&lt; 10,000",
    AND(R4868&gt;=10000, R4868&lt;30000),"10,000 - 30,000",
    AND(R4868&gt;=30000, R4868&lt;60000),"30,000 - 60,000",
             (R4868&gt;60000),"&gt; 60,000"
)</f>
        <v>&gt; 60,000</v>
      </c>
    </row>
    <row r="4869" spans="18:19" x14ac:dyDescent="0.2">
      <c r="R4869">
        <v>189664</v>
      </c>
      <c r="S4869" t="str" cm="1">
        <f t="array" ref="S4869">_xlfn.IFS(
             (R4869&lt;10000),"&lt; 10,000",
    AND(R4869&gt;=10000, R4869&lt;30000),"10,000 - 30,000",
    AND(R4869&gt;=30000, R4869&lt;60000),"30,000 - 60,000",
             (R4869&gt;60000),"&gt; 60,000"
)</f>
        <v>&gt; 60,000</v>
      </c>
    </row>
    <row r="4870" spans="18:19" x14ac:dyDescent="0.2">
      <c r="R4870">
        <v>57590</v>
      </c>
      <c r="S4870" t="str" cm="1">
        <f t="array" ref="S4870">_xlfn.IFS(
             (R4870&lt;10000),"&lt; 10,000",
    AND(R4870&gt;=10000, R4870&lt;30000),"10,000 - 30,000",
    AND(R4870&gt;=30000, R4870&lt;60000),"30,000 - 60,000",
             (R4870&gt;60000),"&gt; 60,000"
)</f>
        <v>30,000 - 60,000</v>
      </c>
    </row>
    <row r="4871" spans="18:19" x14ac:dyDescent="0.2">
      <c r="R4871">
        <v>57287</v>
      </c>
      <c r="S4871" t="str" cm="1">
        <f t="array" ref="S4871">_xlfn.IFS(
             (R4871&lt;10000),"&lt; 10,000",
    AND(R4871&gt;=10000, R4871&lt;30000),"10,000 - 30,000",
    AND(R4871&gt;=30000, R4871&lt;60000),"30,000 - 60,000",
             (R4871&gt;60000),"&gt; 60,000"
)</f>
        <v>30,000 - 60,000</v>
      </c>
    </row>
    <row r="4872" spans="18:19" x14ac:dyDescent="0.2">
      <c r="R4872">
        <v>25900</v>
      </c>
      <c r="S4872" t="str" cm="1">
        <f t="array" ref="S4872">_xlfn.IFS(
             (R4872&lt;10000),"&lt; 10,000",
    AND(R4872&gt;=10000, R4872&lt;30000),"10,000 - 30,000",
    AND(R4872&gt;=30000, R4872&lt;60000),"30,000 - 60,000",
             (R4872&gt;60000),"&gt; 60,000"
)</f>
        <v>10,000 - 30,000</v>
      </c>
    </row>
    <row r="4873" spans="18:19" x14ac:dyDescent="0.2">
      <c r="R4873">
        <v>203562</v>
      </c>
      <c r="S4873" t="str" cm="1">
        <f t="array" ref="S4873">_xlfn.IFS(
             (R4873&lt;10000),"&lt; 10,000",
    AND(R4873&gt;=10000, R4873&lt;30000),"10,000 - 30,000",
    AND(R4873&gt;=30000, R4873&lt;60000),"30,000 - 60,000",
             (R4873&gt;60000),"&gt; 60,000"
)</f>
        <v>&gt; 60,000</v>
      </c>
    </row>
    <row r="4874" spans="18:19" x14ac:dyDescent="0.2">
      <c r="R4874">
        <v>141534</v>
      </c>
      <c r="S4874" t="str" cm="1">
        <f t="array" ref="S4874">_xlfn.IFS(
             (R4874&lt;10000),"&lt; 10,000",
    AND(R4874&gt;=10000, R4874&lt;30000),"10,000 - 30,000",
    AND(R4874&gt;=30000, R4874&lt;60000),"30,000 - 60,000",
             (R4874&gt;60000),"&gt; 60,000"
)</f>
        <v>&gt; 60,000</v>
      </c>
    </row>
    <row r="4875" spans="18:19" x14ac:dyDescent="0.2">
      <c r="R4875">
        <v>272288</v>
      </c>
      <c r="S4875" t="str" cm="1">
        <f t="array" ref="S4875">_xlfn.IFS(
             (R4875&lt;10000),"&lt; 10,000",
    AND(R4875&gt;=10000, R4875&lt;30000),"10,000 - 30,000",
    AND(R4875&gt;=30000, R4875&lt;60000),"30,000 - 60,000",
             (R4875&gt;60000),"&gt; 60,000"
)</f>
        <v>&gt; 60,000</v>
      </c>
    </row>
    <row r="4876" spans="18:19" x14ac:dyDescent="0.2">
      <c r="R4876">
        <v>207163</v>
      </c>
      <c r="S4876" t="str" cm="1">
        <f t="array" ref="S4876">_xlfn.IFS(
             (R4876&lt;10000),"&lt; 10,000",
    AND(R4876&gt;=10000, R4876&lt;30000),"10,000 - 30,000",
    AND(R4876&gt;=30000, R4876&lt;60000),"30,000 - 60,000",
             (R4876&gt;60000),"&gt; 60,000"
)</f>
        <v>&gt; 60,000</v>
      </c>
    </row>
    <row r="4877" spans="18:19" x14ac:dyDescent="0.2">
      <c r="R4877">
        <v>116791</v>
      </c>
      <c r="S4877" t="str" cm="1">
        <f t="array" ref="S4877">_xlfn.IFS(
             (R4877&lt;10000),"&lt; 10,000",
    AND(R4877&gt;=10000, R4877&lt;30000),"10,000 - 30,000",
    AND(R4877&gt;=30000, R4877&lt;60000),"30,000 - 60,000",
             (R4877&gt;60000),"&gt; 60,000"
)</f>
        <v>&gt; 60,000</v>
      </c>
    </row>
    <row r="4878" spans="18:19" x14ac:dyDescent="0.2">
      <c r="R4878">
        <v>284501</v>
      </c>
      <c r="S4878" t="str" cm="1">
        <f t="array" ref="S4878">_xlfn.IFS(
             (R4878&lt;10000),"&lt; 10,000",
    AND(R4878&gt;=10000, R4878&lt;30000),"10,000 - 30,000",
    AND(R4878&gt;=30000, R4878&lt;60000),"30,000 - 60,000",
             (R4878&gt;60000),"&gt; 60,000"
)</f>
        <v>&gt; 60,000</v>
      </c>
    </row>
    <row r="4879" spans="18:19" x14ac:dyDescent="0.2">
      <c r="R4879">
        <v>118813</v>
      </c>
      <c r="S4879" t="str" cm="1">
        <f t="array" ref="S4879">_xlfn.IFS(
             (R4879&lt;10000),"&lt; 10,000",
    AND(R4879&gt;=10000, R4879&lt;30000),"10,000 - 30,000",
    AND(R4879&gt;=30000, R4879&lt;60000),"30,000 - 60,000",
             (R4879&gt;60000),"&gt; 60,000"
)</f>
        <v>&gt; 60,000</v>
      </c>
    </row>
    <row r="4880" spans="18:19" x14ac:dyDescent="0.2">
      <c r="R4880">
        <v>184309</v>
      </c>
      <c r="S4880" t="str" cm="1">
        <f t="array" ref="S4880">_xlfn.IFS(
             (R4880&lt;10000),"&lt; 10,000",
    AND(R4880&gt;=10000, R4880&lt;30000),"10,000 - 30,000",
    AND(R4880&gt;=30000, R4880&lt;60000),"30,000 - 60,000",
             (R4880&gt;60000),"&gt; 60,000"
)</f>
        <v>&gt; 60,000</v>
      </c>
    </row>
    <row r="4881" spans="18:19" x14ac:dyDescent="0.2">
      <c r="R4881">
        <v>10721</v>
      </c>
      <c r="S4881" t="str" cm="1">
        <f t="array" ref="S4881">_xlfn.IFS(
             (R4881&lt;10000),"&lt; 10,000",
    AND(R4881&gt;=10000, R4881&lt;30000),"10,000 - 30,000",
    AND(R4881&gt;=30000, R4881&lt;60000),"30,000 - 60,000",
             (R4881&gt;60000),"&gt; 60,000"
)</f>
        <v>10,000 - 30,000</v>
      </c>
    </row>
    <row r="4882" spans="18:19" x14ac:dyDescent="0.2">
      <c r="R4882">
        <v>141452</v>
      </c>
      <c r="S4882" t="str" cm="1">
        <f t="array" ref="S4882">_xlfn.IFS(
             (R4882&lt;10000),"&lt; 10,000",
    AND(R4882&gt;=10000, R4882&lt;30000),"10,000 - 30,000",
    AND(R4882&gt;=30000, R4882&lt;60000),"30,000 - 60,000",
             (R4882&gt;60000),"&gt; 60,000"
)</f>
        <v>&gt; 60,000</v>
      </c>
    </row>
    <row r="4883" spans="18:19" x14ac:dyDescent="0.2">
      <c r="R4883">
        <v>291045</v>
      </c>
      <c r="S4883" t="str" cm="1">
        <f t="array" ref="S4883">_xlfn.IFS(
             (R4883&lt;10000),"&lt; 10,000",
    AND(R4883&gt;=10000, R4883&lt;30000),"10,000 - 30,000",
    AND(R4883&gt;=30000, R4883&lt;60000),"30,000 - 60,000",
             (R4883&gt;60000),"&gt; 60,000"
)</f>
        <v>&gt; 60,000</v>
      </c>
    </row>
    <row r="4884" spans="18:19" x14ac:dyDescent="0.2">
      <c r="R4884">
        <v>182498</v>
      </c>
      <c r="S4884" t="str" cm="1">
        <f t="array" ref="S4884">_xlfn.IFS(
             (R4884&lt;10000),"&lt; 10,000",
    AND(R4884&gt;=10000, R4884&lt;30000),"10,000 - 30,000",
    AND(R4884&gt;=30000, R4884&lt;60000),"30,000 - 60,000",
             (R4884&gt;60000),"&gt; 60,000"
)</f>
        <v>&gt; 60,000</v>
      </c>
    </row>
    <row r="4885" spans="18:19" x14ac:dyDescent="0.2">
      <c r="R4885">
        <v>130630</v>
      </c>
      <c r="S4885" t="str" cm="1">
        <f t="array" ref="S4885">_xlfn.IFS(
             (R4885&lt;10000),"&lt; 10,000",
    AND(R4885&gt;=10000, R4885&lt;30000),"10,000 - 30,000",
    AND(R4885&gt;=30000, R4885&lt;60000),"30,000 - 60,000",
             (R4885&gt;60000),"&gt; 60,000"
)</f>
        <v>&gt; 60,000</v>
      </c>
    </row>
    <row r="4886" spans="18:19" x14ac:dyDescent="0.2">
      <c r="R4886">
        <v>209776</v>
      </c>
      <c r="S4886" t="str" cm="1">
        <f t="array" ref="S4886">_xlfn.IFS(
             (R4886&lt;10000),"&lt; 10,000",
    AND(R4886&gt;=10000, R4886&lt;30000),"10,000 - 30,000",
    AND(R4886&gt;=30000, R4886&lt;60000),"30,000 - 60,000",
             (R4886&gt;60000),"&gt; 60,000"
)</f>
        <v>&gt; 60,000</v>
      </c>
    </row>
    <row r="4887" spans="18:19" x14ac:dyDescent="0.2">
      <c r="R4887">
        <v>166297</v>
      </c>
      <c r="S4887" t="str" cm="1">
        <f t="array" ref="S4887">_xlfn.IFS(
             (R4887&lt;10000),"&lt; 10,000",
    AND(R4887&gt;=10000, R4887&lt;30000),"10,000 - 30,000",
    AND(R4887&gt;=30000, R4887&lt;60000),"30,000 - 60,000",
             (R4887&gt;60000),"&gt; 60,000"
)</f>
        <v>&gt; 60,000</v>
      </c>
    </row>
    <row r="4888" spans="18:19" x14ac:dyDescent="0.2">
      <c r="R4888">
        <v>144755</v>
      </c>
      <c r="S4888" t="str" cm="1">
        <f t="array" ref="S4888">_xlfn.IFS(
             (R4888&lt;10000),"&lt; 10,000",
    AND(R4888&gt;=10000, R4888&lt;30000),"10,000 - 30,000",
    AND(R4888&gt;=30000, R4888&lt;60000),"30,000 - 60,000",
             (R4888&gt;60000),"&gt; 60,000"
)</f>
        <v>&gt; 60,000</v>
      </c>
    </row>
    <row r="4889" spans="18:19" x14ac:dyDescent="0.2">
      <c r="R4889">
        <v>10501</v>
      </c>
      <c r="S4889" t="str" cm="1">
        <f t="array" ref="S4889">_xlfn.IFS(
             (R4889&lt;10000),"&lt; 10,000",
    AND(R4889&gt;=10000, R4889&lt;30000),"10,000 - 30,000",
    AND(R4889&gt;=30000, R4889&lt;60000),"30,000 - 60,000",
             (R4889&gt;60000),"&gt; 60,000"
)</f>
        <v>10,000 - 30,000</v>
      </c>
    </row>
    <row r="4890" spans="18:19" x14ac:dyDescent="0.2">
      <c r="R4890">
        <v>116400</v>
      </c>
      <c r="S4890" t="str" cm="1">
        <f t="array" ref="S4890">_xlfn.IFS(
             (R4890&lt;10000),"&lt; 10,000",
    AND(R4890&gt;=10000, R4890&lt;30000),"10,000 - 30,000",
    AND(R4890&gt;=30000, R4890&lt;60000),"30,000 - 60,000",
             (R4890&gt;60000),"&gt; 60,000"
)</f>
        <v>&gt; 60,000</v>
      </c>
    </row>
    <row r="4891" spans="18:19" x14ac:dyDescent="0.2">
      <c r="R4891">
        <v>193207</v>
      </c>
      <c r="S4891" t="str" cm="1">
        <f t="array" ref="S4891">_xlfn.IFS(
             (R4891&lt;10000),"&lt; 10,000",
    AND(R4891&gt;=10000, R4891&lt;30000),"10,000 - 30,000",
    AND(R4891&gt;=30000, R4891&lt;60000),"30,000 - 60,000",
             (R4891&gt;60000),"&gt; 60,000"
)</f>
        <v>&gt; 60,000</v>
      </c>
    </row>
    <row r="4892" spans="18:19" x14ac:dyDescent="0.2">
      <c r="R4892">
        <v>224322</v>
      </c>
      <c r="S4892" t="str" cm="1">
        <f t="array" ref="S4892">_xlfn.IFS(
             (R4892&lt;10000),"&lt; 10,000",
    AND(R4892&gt;=10000, R4892&lt;30000),"10,000 - 30,000",
    AND(R4892&gt;=30000, R4892&lt;60000),"30,000 - 60,000",
             (R4892&gt;60000),"&gt; 60,000"
)</f>
        <v>&gt; 60,000</v>
      </c>
    </row>
    <row r="4893" spans="18:19" x14ac:dyDescent="0.2">
      <c r="R4893">
        <v>83009</v>
      </c>
      <c r="S4893" t="str" cm="1">
        <f t="array" ref="S4893">_xlfn.IFS(
             (R4893&lt;10000),"&lt; 10,000",
    AND(R4893&gt;=10000, R4893&lt;30000),"10,000 - 30,000",
    AND(R4893&gt;=30000, R4893&lt;60000),"30,000 - 60,000",
             (R4893&gt;60000),"&gt; 60,000"
)</f>
        <v>&gt; 60,000</v>
      </c>
    </row>
    <row r="4894" spans="18:19" x14ac:dyDescent="0.2">
      <c r="R4894">
        <v>229468</v>
      </c>
      <c r="S4894" t="str" cm="1">
        <f t="array" ref="S4894">_xlfn.IFS(
             (R4894&lt;10000),"&lt; 10,000",
    AND(R4894&gt;=10000, R4894&lt;30000),"10,000 - 30,000",
    AND(R4894&gt;=30000, R4894&lt;60000),"30,000 - 60,000",
             (R4894&gt;60000),"&gt; 60,000"
)</f>
        <v>&gt; 60,000</v>
      </c>
    </row>
    <row r="4895" spans="18:19" x14ac:dyDescent="0.2">
      <c r="R4895">
        <v>217030</v>
      </c>
      <c r="S4895" t="str" cm="1">
        <f t="array" ref="S4895">_xlfn.IFS(
             (R4895&lt;10000),"&lt; 10,000",
    AND(R4895&gt;=10000, R4895&lt;30000),"10,000 - 30,000",
    AND(R4895&gt;=30000, R4895&lt;60000),"30,000 - 60,000",
             (R4895&gt;60000),"&gt; 60,000"
)</f>
        <v>&gt; 60,000</v>
      </c>
    </row>
    <row r="4896" spans="18:19" x14ac:dyDescent="0.2">
      <c r="R4896">
        <v>116633</v>
      </c>
      <c r="S4896" t="str" cm="1">
        <f t="array" ref="S4896">_xlfn.IFS(
             (R4896&lt;10000),"&lt; 10,000",
    AND(R4896&gt;=10000, R4896&lt;30000),"10,000 - 30,000",
    AND(R4896&gt;=30000, R4896&lt;60000),"30,000 - 60,000",
             (R4896&gt;60000),"&gt; 60,000"
)</f>
        <v>&gt; 60,000</v>
      </c>
    </row>
    <row r="4897" spans="18:19" x14ac:dyDescent="0.2">
      <c r="R4897">
        <v>281996</v>
      </c>
      <c r="S4897" t="str" cm="1">
        <f t="array" ref="S4897">_xlfn.IFS(
             (R4897&lt;10000),"&lt; 10,000",
    AND(R4897&gt;=10000, R4897&lt;30000),"10,000 - 30,000",
    AND(R4897&gt;=30000, R4897&lt;60000),"30,000 - 60,000",
             (R4897&gt;60000),"&gt; 60,000"
)</f>
        <v>&gt; 60,000</v>
      </c>
    </row>
    <row r="4898" spans="18:19" x14ac:dyDescent="0.2">
      <c r="R4898">
        <v>249659</v>
      </c>
      <c r="S4898" t="str" cm="1">
        <f t="array" ref="S4898">_xlfn.IFS(
             (R4898&lt;10000),"&lt; 10,000",
    AND(R4898&gt;=10000, R4898&lt;30000),"10,000 - 30,000",
    AND(R4898&gt;=30000, R4898&lt;60000),"30,000 - 60,000",
             (R4898&gt;60000),"&gt; 60,000"
)</f>
        <v>&gt; 60,000</v>
      </c>
    </row>
    <row r="4899" spans="18:19" x14ac:dyDescent="0.2">
      <c r="R4899">
        <v>234282</v>
      </c>
      <c r="S4899" t="str" cm="1">
        <f t="array" ref="S4899">_xlfn.IFS(
             (R4899&lt;10000),"&lt; 10,000",
    AND(R4899&gt;=10000, R4899&lt;30000),"10,000 - 30,000",
    AND(R4899&gt;=30000, R4899&lt;60000),"30,000 - 60,000",
             (R4899&gt;60000),"&gt; 60,000"
)</f>
        <v>&gt; 60,000</v>
      </c>
    </row>
    <row r="4900" spans="18:19" x14ac:dyDescent="0.2">
      <c r="R4900">
        <v>251430</v>
      </c>
      <c r="S4900" t="str" cm="1">
        <f t="array" ref="S4900">_xlfn.IFS(
             (R4900&lt;10000),"&lt; 10,000",
    AND(R4900&gt;=10000, R4900&lt;30000),"10,000 - 30,000",
    AND(R4900&gt;=30000, R4900&lt;60000),"30,000 - 60,000",
             (R4900&gt;60000),"&gt; 60,000"
)</f>
        <v>&gt; 60,000</v>
      </c>
    </row>
    <row r="4901" spans="18:19" x14ac:dyDescent="0.2">
      <c r="R4901">
        <v>299754</v>
      </c>
      <c r="S4901" t="str" cm="1">
        <f t="array" ref="S4901">_xlfn.IFS(
             (R4901&lt;10000),"&lt; 10,000",
    AND(R4901&gt;=10000, R4901&lt;30000),"10,000 - 30,000",
    AND(R4901&gt;=30000, R4901&lt;60000),"30,000 - 60,000",
             (R4901&gt;60000),"&gt; 60,000"
)</f>
        <v>&gt; 60,000</v>
      </c>
    </row>
    <row r="4902" spans="18:19" x14ac:dyDescent="0.2">
      <c r="R4902">
        <v>264192</v>
      </c>
      <c r="S4902" t="str" cm="1">
        <f t="array" ref="S4902">_xlfn.IFS(
             (R4902&lt;10000),"&lt; 10,000",
    AND(R4902&gt;=10000, R4902&lt;30000),"10,000 - 30,000",
    AND(R4902&gt;=30000, R4902&lt;60000),"30,000 - 60,000",
             (R4902&gt;60000),"&gt; 60,000"
)</f>
        <v>&gt; 60,000</v>
      </c>
    </row>
    <row r="4903" spans="18:19" x14ac:dyDescent="0.2">
      <c r="R4903">
        <v>6260</v>
      </c>
      <c r="S4903" t="str" cm="1">
        <f t="array" ref="S4903">_xlfn.IFS(
             (R4903&lt;10000),"&lt; 10,000",
    AND(R4903&gt;=10000, R4903&lt;30000),"10,000 - 30,000",
    AND(R4903&gt;=30000, R4903&lt;60000),"30,000 - 60,000",
             (R4903&gt;60000),"&gt; 60,000"
)</f>
        <v>&lt; 10,000</v>
      </c>
    </row>
    <row r="4904" spans="18:19" x14ac:dyDescent="0.2">
      <c r="R4904">
        <v>120658</v>
      </c>
      <c r="S4904" t="str" cm="1">
        <f t="array" ref="S4904">_xlfn.IFS(
             (R4904&lt;10000),"&lt; 10,000",
    AND(R4904&gt;=10000, R4904&lt;30000),"10,000 - 30,000",
    AND(R4904&gt;=30000, R4904&lt;60000),"30,000 - 60,000",
             (R4904&gt;60000),"&gt; 60,000"
)</f>
        <v>&gt; 60,000</v>
      </c>
    </row>
    <row r="4905" spans="18:19" x14ac:dyDescent="0.2">
      <c r="R4905">
        <v>267628</v>
      </c>
      <c r="S4905" t="str" cm="1">
        <f t="array" ref="S4905">_xlfn.IFS(
             (R4905&lt;10000),"&lt; 10,000",
    AND(R4905&gt;=10000, R4905&lt;30000),"10,000 - 30,000",
    AND(R4905&gt;=30000, R4905&lt;60000),"30,000 - 60,000",
             (R4905&gt;60000),"&gt; 60,000"
)</f>
        <v>&gt; 60,000</v>
      </c>
    </row>
    <row r="4906" spans="18:19" x14ac:dyDescent="0.2">
      <c r="R4906">
        <v>6248</v>
      </c>
      <c r="S4906" t="str" cm="1">
        <f t="array" ref="S4906">_xlfn.IFS(
             (R4906&lt;10000),"&lt; 10,000",
    AND(R4906&gt;=10000, R4906&lt;30000),"10,000 - 30,000",
    AND(R4906&gt;=30000, R4906&lt;60000),"30,000 - 60,000",
             (R4906&gt;60000),"&gt; 60,000"
)</f>
        <v>&lt; 10,000</v>
      </c>
    </row>
    <row r="4907" spans="18:19" x14ac:dyDescent="0.2">
      <c r="R4907">
        <v>29521</v>
      </c>
      <c r="S4907" t="str" cm="1">
        <f t="array" ref="S4907">_xlfn.IFS(
             (R4907&lt;10000),"&lt; 10,000",
    AND(R4907&gt;=10000, R4907&lt;30000),"10,000 - 30,000",
    AND(R4907&gt;=30000, R4907&lt;60000),"30,000 - 60,000",
             (R4907&gt;60000),"&gt; 60,000"
)</f>
        <v>10,000 - 30,000</v>
      </c>
    </row>
    <row r="4908" spans="18:19" x14ac:dyDescent="0.2">
      <c r="R4908">
        <v>237046</v>
      </c>
      <c r="S4908" t="str" cm="1">
        <f t="array" ref="S4908">_xlfn.IFS(
             (R4908&lt;10000),"&lt; 10,000",
    AND(R4908&gt;=10000, R4908&lt;30000),"10,000 - 30,000",
    AND(R4908&gt;=30000, R4908&lt;60000),"30,000 - 60,000",
             (R4908&gt;60000),"&gt; 60,000"
)</f>
        <v>&gt; 60,000</v>
      </c>
    </row>
    <row r="4909" spans="18:19" x14ac:dyDescent="0.2">
      <c r="R4909">
        <v>98813</v>
      </c>
      <c r="S4909" t="str" cm="1">
        <f t="array" ref="S4909">_xlfn.IFS(
             (R4909&lt;10000),"&lt; 10,000",
    AND(R4909&gt;=10000, R4909&lt;30000),"10,000 - 30,000",
    AND(R4909&gt;=30000, R4909&lt;60000),"30,000 - 60,000",
             (R4909&gt;60000),"&gt; 60,000"
)</f>
        <v>&gt; 60,000</v>
      </c>
    </row>
    <row r="4910" spans="18:19" x14ac:dyDescent="0.2">
      <c r="R4910">
        <v>151821</v>
      </c>
      <c r="S4910" t="str" cm="1">
        <f t="array" ref="S4910">_xlfn.IFS(
             (R4910&lt;10000),"&lt; 10,000",
    AND(R4910&gt;=10000, R4910&lt;30000),"10,000 - 30,000",
    AND(R4910&gt;=30000, R4910&lt;60000),"30,000 - 60,000",
             (R4910&gt;60000),"&gt; 60,000"
)</f>
        <v>&gt; 60,000</v>
      </c>
    </row>
    <row r="4911" spans="18:19" x14ac:dyDescent="0.2">
      <c r="R4911">
        <v>251686</v>
      </c>
      <c r="S4911" t="str" cm="1">
        <f t="array" ref="S4911">_xlfn.IFS(
             (R4911&lt;10000),"&lt; 10,000",
    AND(R4911&gt;=10000, R4911&lt;30000),"10,000 - 30,000",
    AND(R4911&gt;=30000, R4911&lt;60000),"30,000 - 60,000",
             (R4911&gt;60000),"&gt; 60,000"
)</f>
        <v>&gt; 60,000</v>
      </c>
    </row>
    <row r="4912" spans="18:19" x14ac:dyDescent="0.2">
      <c r="R4912">
        <v>207165</v>
      </c>
      <c r="S4912" t="str" cm="1">
        <f t="array" ref="S4912">_xlfn.IFS(
             (R4912&lt;10000),"&lt; 10,000",
    AND(R4912&gt;=10000, R4912&lt;30000),"10,000 - 30,000",
    AND(R4912&gt;=30000, R4912&lt;60000),"30,000 - 60,000",
             (R4912&gt;60000),"&gt; 60,000"
)</f>
        <v>&gt; 60,000</v>
      </c>
    </row>
    <row r="4913" spans="18:19" x14ac:dyDescent="0.2">
      <c r="R4913">
        <v>126699</v>
      </c>
      <c r="S4913" t="str" cm="1">
        <f t="array" ref="S4913">_xlfn.IFS(
             (R4913&lt;10000),"&lt; 10,000",
    AND(R4913&gt;=10000, R4913&lt;30000),"10,000 - 30,000",
    AND(R4913&gt;=30000, R4913&lt;60000),"30,000 - 60,000",
             (R4913&gt;60000),"&gt; 60,000"
)</f>
        <v>&gt; 60,000</v>
      </c>
    </row>
    <row r="4914" spans="18:19" x14ac:dyDescent="0.2">
      <c r="R4914">
        <v>146879</v>
      </c>
      <c r="S4914" t="str" cm="1">
        <f t="array" ref="S4914">_xlfn.IFS(
             (R4914&lt;10000),"&lt; 10,000",
    AND(R4914&gt;=10000, R4914&lt;30000),"10,000 - 30,000",
    AND(R4914&gt;=30000, R4914&lt;60000),"30,000 - 60,000",
             (R4914&gt;60000),"&gt; 60,000"
)</f>
        <v>&gt; 60,000</v>
      </c>
    </row>
    <row r="4915" spans="18:19" x14ac:dyDescent="0.2">
      <c r="R4915">
        <v>209699</v>
      </c>
      <c r="S4915" t="str" cm="1">
        <f t="array" ref="S4915">_xlfn.IFS(
             (R4915&lt;10000),"&lt; 10,000",
    AND(R4915&gt;=10000, R4915&lt;30000),"10,000 - 30,000",
    AND(R4915&gt;=30000, R4915&lt;60000),"30,000 - 60,000",
             (R4915&gt;60000),"&gt; 60,000"
)</f>
        <v>&gt; 60,000</v>
      </c>
    </row>
    <row r="4916" spans="18:19" x14ac:dyDescent="0.2">
      <c r="R4916">
        <v>126169</v>
      </c>
      <c r="S4916" t="str" cm="1">
        <f t="array" ref="S4916">_xlfn.IFS(
             (R4916&lt;10000),"&lt; 10,000",
    AND(R4916&gt;=10000, R4916&lt;30000),"10,000 - 30,000",
    AND(R4916&gt;=30000, R4916&lt;60000),"30,000 - 60,000",
             (R4916&gt;60000),"&gt; 60,000"
)</f>
        <v>&gt; 60,000</v>
      </c>
    </row>
    <row r="4917" spans="18:19" x14ac:dyDescent="0.2">
      <c r="R4917">
        <v>214980</v>
      </c>
      <c r="S4917" t="str" cm="1">
        <f t="array" ref="S4917">_xlfn.IFS(
             (R4917&lt;10000),"&lt; 10,000",
    AND(R4917&gt;=10000, R4917&lt;30000),"10,000 - 30,000",
    AND(R4917&gt;=30000, R4917&lt;60000),"30,000 - 60,000",
             (R4917&gt;60000),"&gt; 60,000"
)</f>
        <v>&gt; 60,000</v>
      </c>
    </row>
    <row r="4918" spans="18:19" x14ac:dyDescent="0.2">
      <c r="R4918">
        <v>178809</v>
      </c>
      <c r="S4918" t="str" cm="1">
        <f t="array" ref="S4918">_xlfn.IFS(
             (R4918&lt;10000),"&lt; 10,000",
    AND(R4918&gt;=10000, R4918&lt;30000),"10,000 - 30,000",
    AND(R4918&gt;=30000, R4918&lt;60000),"30,000 - 60,000",
             (R4918&gt;60000),"&gt; 60,000"
)</f>
        <v>&gt; 60,000</v>
      </c>
    </row>
    <row r="4919" spans="18:19" x14ac:dyDescent="0.2">
      <c r="R4919">
        <v>95581</v>
      </c>
      <c r="S4919" t="str" cm="1">
        <f t="array" ref="S4919">_xlfn.IFS(
             (R4919&lt;10000),"&lt; 10,000",
    AND(R4919&gt;=10000, R4919&lt;30000),"10,000 - 30,000",
    AND(R4919&gt;=30000, R4919&lt;60000),"30,000 - 60,000",
             (R4919&gt;60000),"&gt; 60,000"
)</f>
        <v>&gt; 60,000</v>
      </c>
    </row>
    <row r="4920" spans="18:19" x14ac:dyDescent="0.2">
      <c r="R4920">
        <v>144439</v>
      </c>
      <c r="S4920" t="str" cm="1">
        <f t="array" ref="S4920">_xlfn.IFS(
             (R4920&lt;10000),"&lt; 10,000",
    AND(R4920&gt;=10000, R4920&lt;30000),"10,000 - 30,000",
    AND(R4920&gt;=30000, R4920&lt;60000),"30,000 - 60,000",
             (R4920&gt;60000),"&gt; 60,000"
)</f>
        <v>&gt; 60,000</v>
      </c>
    </row>
    <row r="4921" spans="18:19" x14ac:dyDescent="0.2">
      <c r="R4921">
        <v>59267</v>
      </c>
      <c r="S4921" t="str" cm="1">
        <f t="array" ref="S4921">_xlfn.IFS(
             (R4921&lt;10000),"&lt; 10,000",
    AND(R4921&gt;=10000, R4921&lt;30000),"10,000 - 30,000",
    AND(R4921&gt;=30000, R4921&lt;60000),"30,000 - 60,000",
             (R4921&gt;60000),"&gt; 60,000"
)</f>
        <v>30,000 - 60,000</v>
      </c>
    </row>
    <row r="4922" spans="18:19" x14ac:dyDescent="0.2">
      <c r="R4922">
        <v>233357</v>
      </c>
      <c r="S4922" t="str" cm="1">
        <f t="array" ref="S4922">_xlfn.IFS(
             (R4922&lt;10000),"&lt; 10,000",
    AND(R4922&gt;=10000, R4922&lt;30000),"10,000 - 30,000",
    AND(R4922&gt;=30000, R4922&lt;60000),"30,000 - 60,000",
             (R4922&gt;60000),"&gt; 60,000"
)</f>
        <v>&gt; 60,000</v>
      </c>
    </row>
    <row r="4923" spans="18:19" x14ac:dyDescent="0.2">
      <c r="R4923">
        <v>56722</v>
      </c>
      <c r="S4923" t="str" cm="1">
        <f t="array" ref="S4923">_xlfn.IFS(
             (R4923&lt;10000),"&lt; 10,000",
    AND(R4923&gt;=10000, R4923&lt;30000),"10,000 - 30,000",
    AND(R4923&gt;=30000, R4923&lt;60000),"30,000 - 60,000",
             (R4923&gt;60000),"&gt; 60,000"
)</f>
        <v>30,000 - 60,000</v>
      </c>
    </row>
    <row r="4924" spans="18:19" x14ac:dyDescent="0.2">
      <c r="R4924">
        <v>201488</v>
      </c>
      <c r="S4924" t="str" cm="1">
        <f t="array" ref="S4924">_xlfn.IFS(
             (R4924&lt;10000),"&lt; 10,000",
    AND(R4924&gt;=10000, R4924&lt;30000),"10,000 - 30,000",
    AND(R4924&gt;=30000, R4924&lt;60000),"30,000 - 60,000",
             (R4924&gt;60000),"&gt; 60,000"
)</f>
        <v>&gt; 60,000</v>
      </c>
    </row>
    <row r="4925" spans="18:19" x14ac:dyDescent="0.2">
      <c r="R4925">
        <v>225670</v>
      </c>
      <c r="S4925" t="str" cm="1">
        <f t="array" ref="S4925">_xlfn.IFS(
             (R4925&lt;10000),"&lt; 10,000",
    AND(R4925&gt;=10000, R4925&lt;30000),"10,000 - 30,000",
    AND(R4925&gt;=30000, R4925&lt;60000),"30,000 - 60,000",
             (R4925&gt;60000),"&gt; 60,000"
)</f>
        <v>&gt; 60,000</v>
      </c>
    </row>
    <row r="4926" spans="18:19" x14ac:dyDescent="0.2">
      <c r="R4926">
        <v>267150</v>
      </c>
      <c r="S4926" t="str" cm="1">
        <f t="array" ref="S4926">_xlfn.IFS(
             (R4926&lt;10000),"&lt; 10,000",
    AND(R4926&gt;=10000, R4926&lt;30000),"10,000 - 30,000",
    AND(R4926&gt;=30000, R4926&lt;60000),"30,000 - 60,000",
             (R4926&gt;60000),"&gt; 60,000"
)</f>
        <v>&gt; 60,000</v>
      </c>
    </row>
    <row r="4927" spans="18:19" x14ac:dyDescent="0.2">
      <c r="R4927">
        <v>244818</v>
      </c>
      <c r="S4927" t="str" cm="1">
        <f t="array" ref="S4927">_xlfn.IFS(
             (R4927&lt;10000),"&lt; 10,000",
    AND(R4927&gt;=10000, R4927&lt;30000),"10,000 - 30,000",
    AND(R4927&gt;=30000, R4927&lt;60000),"30,000 - 60,000",
             (R4927&gt;60000),"&gt; 60,000"
)</f>
        <v>&gt; 60,000</v>
      </c>
    </row>
    <row r="4928" spans="18:19" x14ac:dyDescent="0.2">
      <c r="R4928">
        <v>178485</v>
      </c>
      <c r="S4928" t="str" cm="1">
        <f t="array" ref="S4928">_xlfn.IFS(
             (R4928&lt;10000),"&lt; 10,000",
    AND(R4928&gt;=10000, R4928&lt;30000),"10,000 - 30,000",
    AND(R4928&gt;=30000, R4928&lt;60000),"30,000 - 60,000",
             (R4928&gt;60000),"&gt; 60,000"
)</f>
        <v>&gt; 60,000</v>
      </c>
    </row>
    <row r="4929" spans="18:19" x14ac:dyDescent="0.2">
      <c r="R4929">
        <v>219752</v>
      </c>
      <c r="S4929" t="str" cm="1">
        <f t="array" ref="S4929">_xlfn.IFS(
             (R4929&lt;10000),"&lt; 10,000",
    AND(R4929&gt;=10000, R4929&lt;30000),"10,000 - 30,000",
    AND(R4929&gt;=30000, R4929&lt;60000),"30,000 - 60,000",
             (R4929&gt;60000),"&gt; 60,000"
)</f>
        <v>&gt; 60,000</v>
      </c>
    </row>
    <row r="4930" spans="18:19" x14ac:dyDescent="0.2">
      <c r="R4930">
        <v>99528</v>
      </c>
      <c r="S4930" t="str" cm="1">
        <f t="array" ref="S4930">_xlfn.IFS(
             (R4930&lt;10000),"&lt; 10,000",
    AND(R4930&gt;=10000, R4930&lt;30000),"10,000 - 30,000",
    AND(R4930&gt;=30000, R4930&lt;60000),"30,000 - 60,000",
             (R4930&gt;60000),"&gt; 60,000"
)</f>
        <v>&gt; 60,000</v>
      </c>
    </row>
    <row r="4931" spans="18:19" x14ac:dyDescent="0.2">
      <c r="R4931">
        <v>31438</v>
      </c>
      <c r="S4931" t="str" cm="1">
        <f t="array" ref="S4931">_xlfn.IFS(
             (R4931&lt;10000),"&lt; 10,000",
    AND(R4931&gt;=10000, R4931&lt;30000),"10,000 - 30,000",
    AND(R4931&gt;=30000, R4931&lt;60000),"30,000 - 60,000",
             (R4931&gt;60000),"&gt; 60,000"
)</f>
        <v>30,000 - 60,000</v>
      </c>
    </row>
    <row r="4932" spans="18:19" x14ac:dyDescent="0.2">
      <c r="R4932">
        <v>148740</v>
      </c>
      <c r="S4932" t="str" cm="1">
        <f t="array" ref="S4932">_xlfn.IFS(
             (R4932&lt;10000),"&lt; 10,000",
    AND(R4932&gt;=10000, R4932&lt;30000),"10,000 - 30,000",
    AND(R4932&gt;=30000, R4932&lt;60000),"30,000 - 60,000",
             (R4932&gt;60000),"&gt; 60,000"
)</f>
        <v>&gt; 60,000</v>
      </c>
    </row>
    <row r="4933" spans="18:19" x14ac:dyDescent="0.2">
      <c r="R4933">
        <v>18836</v>
      </c>
      <c r="S4933" t="str" cm="1">
        <f t="array" ref="S4933">_xlfn.IFS(
             (R4933&lt;10000),"&lt; 10,000",
    AND(R4933&gt;=10000, R4933&lt;30000),"10,000 - 30,000",
    AND(R4933&gt;=30000, R4933&lt;60000),"30,000 - 60,000",
             (R4933&gt;60000),"&gt; 60,000"
)</f>
        <v>10,000 - 30,000</v>
      </c>
    </row>
    <row r="4934" spans="18:19" x14ac:dyDescent="0.2">
      <c r="R4934">
        <v>211794</v>
      </c>
      <c r="S4934" t="str" cm="1">
        <f t="array" ref="S4934">_xlfn.IFS(
             (R4934&lt;10000),"&lt; 10,000",
    AND(R4934&gt;=10000, R4934&lt;30000),"10,000 - 30,000",
    AND(R4934&gt;=30000, R4934&lt;60000),"30,000 - 60,000",
             (R4934&gt;60000),"&gt; 60,000"
)</f>
        <v>&gt; 60,000</v>
      </c>
    </row>
    <row r="4935" spans="18:19" x14ac:dyDescent="0.2">
      <c r="R4935">
        <v>201932</v>
      </c>
      <c r="S4935" t="str" cm="1">
        <f t="array" ref="S4935">_xlfn.IFS(
             (R4935&lt;10000),"&lt; 10,000",
    AND(R4935&gt;=10000, R4935&lt;30000),"10,000 - 30,000",
    AND(R4935&gt;=30000, R4935&lt;60000),"30,000 - 60,000",
             (R4935&gt;60000),"&gt; 60,000"
)</f>
        <v>&gt; 60,000</v>
      </c>
    </row>
    <row r="4936" spans="18:19" x14ac:dyDescent="0.2">
      <c r="R4936">
        <v>124590</v>
      </c>
      <c r="S4936" t="str" cm="1">
        <f t="array" ref="S4936">_xlfn.IFS(
             (R4936&lt;10000),"&lt; 10,000",
    AND(R4936&gt;=10000, R4936&lt;30000),"10,000 - 30,000",
    AND(R4936&gt;=30000, R4936&lt;60000),"30,000 - 60,000",
             (R4936&gt;60000),"&gt; 60,000"
)</f>
        <v>&gt; 60,000</v>
      </c>
    </row>
    <row r="4937" spans="18:19" x14ac:dyDescent="0.2">
      <c r="R4937">
        <v>187136</v>
      </c>
      <c r="S4937" t="str" cm="1">
        <f t="array" ref="S4937">_xlfn.IFS(
             (R4937&lt;10000),"&lt; 10,000",
    AND(R4937&gt;=10000, R4937&lt;30000),"10,000 - 30,000",
    AND(R4937&gt;=30000, R4937&lt;60000),"30,000 - 60,000",
             (R4937&gt;60000),"&gt; 60,000"
)</f>
        <v>&gt; 60,000</v>
      </c>
    </row>
    <row r="4938" spans="18:19" x14ac:dyDescent="0.2">
      <c r="R4938">
        <v>130431</v>
      </c>
      <c r="S4938" t="str" cm="1">
        <f t="array" ref="S4938">_xlfn.IFS(
             (R4938&lt;10000),"&lt; 10,000",
    AND(R4938&gt;=10000, R4938&lt;30000),"10,000 - 30,000",
    AND(R4938&gt;=30000, R4938&lt;60000),"30,000 - 60,000",
             (R4938&gt;60000),"&gt; 60,000"
)</f>
        <v>&gt; 60,000</v>
      </c>
    </row>
    <row r="4939" spans="18:19" x14ac:dyDescent="0.2">
      <c r="R4939">
        <v>124452</v>
      </c>
      <c r="S4939" t="str" cm="1">
        <f t="array" ref="S4939">_xlfn.IFS(
             (R4939&lt;10000),"&lt; 10,000",
    AND(R4939&gt;=10000, R4939&lt;30000),"10,000 - 30,000",
    AND(R4939&gt;=30000, R4939&lt;60000),"30,000 - 60,000",
             (R4939&gt;60000),"&gt; 60,000"
)</f>
        <v>&gt; 60,000</v>
      </c>
    </row>
    <row r="4940" spans="18:19" x14ac:dyDescent="0.2">
      <c r="R4940">
        <v>292575</v>
      </c>
      <c r="S4940" t="str" cm="1">
        <f t="array" ref="S4940">_xlfn.IFS(
             (R4940&lt;10000),"&lt; 10,000",
    AND(R4940&gt;=10000, R4940&lt;30000),"10,000 - 30,000",
    AND(R4940&gt;=30000, R4940&lt;60000),"30,000 - 60,000",
             (R4940&gt;60000),"&gt; 60,000"
)</f>
        <v>&gt; 60,000</v>
      </c>
    </row>
    <row r="4941" spans="18:19" x14ac:dyDescent="0.2">
      <c r="R4941">
        <v>5659</v>
      </c>
      <c r="S4941" t="str" cm="1">
        <f t="array" ref="S4941">_xlfn.IFS(
             (R4941&lt;10000),"&lt; 10,000",
    AND(R4941&gt;=10000, R4941&lt;30000),"10,000 - 30,000",
    AND(R4941&gt;=30000, R4941&lt;60000),"30,000 - 60,000",
             (R4941&gt;60000),"&gt; 60,000"
)</f>
        <v>&lt; 10,000</v>
      </c>
    </row>
    <row r="4942" spans="18:19" x14ac:dyDescent="0.2">
      <c r="R4942">
        <v>276465</v>
      </c>
      <c r="S4942" t="str" cm="1">
        <f t="array" ref="S4942">_xlfn.IFS(
             (R4942&lt;10000),"&lt; 10,000",
    AND(R4942&gt;=10000, R4942&lt;30000),"10,000 - 30,000",
    AND(R4942&gt;=30000, R4942&lt;60000),"30,000 - 60,000",
             (R4942&gt;60000),"&gt; 60,000"
)</f>
        <v>&gt; 60,000</v>
      </c>
    </row>
    <row r="4943" spans="18:19" x14ac:dyDescent="0.2">
      <c r="R4943">
        <v>225654</v>
      </c>
      <c r="S4943" t="str" cm="1">
        <f t="array" ref="S4943">_xlfn.IFS(
             (R4943&lt;10000),"&lt; 10,000",
    AND(R4943&gt;=10000, R4943&lt;30000),"10,000 - 30,000",
    AND(R4943&gt;=30000, R4943&lt;60000),"30,000 - 60,000",
             (R4943&gt;60000),"&gt; 60,000"
)</f>
        <v>&gt; 60,000</v>
      </c>
    </row>
    <row r="4944" spans="18:19" x14ac:dyDescent="0.2">
      <c r="R4944">
        <v>59765</v>
      </c>
      <c r="S4944" t="str" cm="1">
        <f t="array" ref="S4944">_xlfn.IFS(
             (R4944&lt;10000),"&lt; 10,000",
    AND(R4944&gt;=10000, R4944&lt;30000),"10,000 - 30,000",
    AND(R4944&gt;=30000, R4944&lt;60000),"30,000 - 60,000",
             (R4944&gt;60000),"&gt; 60,000"
)</f>
        <v>30,000 - 60,000</v>
      </c>
    </row>
    <row r="4945" spans="18:19" x14ac:dyDescent="0.2">
      <c r="R4945">
        <v>105427</v>
      </c>
      <c r="S4945" t="str" cm="1">
        <f t="array" ref="S4945">_xlfn.IFS(
             (R4945&lt;10000),"&lt; 10,000",
    AND(R4945&gt;=10000, R4945&lt;30000),"10,000 - 30,000",
    AND(R4945&gt;=30000, R4945&lt;60000),"30,000 - 60,000",
             (R4945&gt;60000),"&gt; 60,000"
)</f>
        <v>&gt; 60,000</v>
      </c>
    </row>
    <row r="4946" spans="18:19" x14ac:dyDescent="0.2">
      <c r="R4946">
        <v>115844</v>
      </c>
      <c r="S4946" t="str" cm="1">
        <f t="array" ref="S4946">_xlfn.IFS(
             (R4946&lt;10000),"&lt; 10,000",
    AND(R4946&gt;=10000, R4946&lt;30000),"10,000 - 30,000",
    AND(R4946&gt;=30000, R4946&lt;60000),"30,000 - 60,000",
             (R4946&gt;60000),"&gt; 60,000"
)</f>
        <v>&gt; 60,000</v>
      </c>
    </row>
    <row r="4947" spans="18:19" x14ac:dyDescent="0.2">
      <c r="R4947">
        <v>290915</v>
      </c>
      <c r="S4947" t="str" cm="1">
        <f t="array" ref="S4947">_xlfn.IFS(
             (R4947&lt;10000),"&lt; 10,000",
    AND(R4947&gt;=10000, R4947&lt;30000),"10,000 - 30,000",
    AND(R4947&gt;=30000, R4947&lt;60000),"30,000 - 60,000",
             (R4947&gt;60000),"&gt; 60,000"
)</f>
        <v>&gt; 60,000</v>
      </c>
    </row>
    <row r="4948" spans="18:19" x14ac:dyDescent="0.2">
      <c r="R4948">
        <v>162543</v>
      </c>
      <c r="S4948" t="str" cm="1">
        <f t="array" ref="S4948">_xlfn.IFS(
             (R4948&lt;10000),"&lt; 10,000",
    AND(R4948&gt;=10000, R4948&lt;30000),"10,000 - 30,000",
    AND(R4948&gt;=30000, R4948&lt;60000),"30,000 - 60,000",
             (R4948&gt;60000),"&gt; 60,000"
)</f>
        <v>&gt; 60,000</v>
      </c>
    </row>
    <row r="4949" spans="18:19" x14ac:dyDescent="0.2">
      <c r="R4949">
        <v>186690</v>
      </c>
      <c r="S4949" t="str" cm="1">
        <f t="array" ref="S4949">_xlfn.IFS(
             (R4949&lt;10000),"&lt; 10,000",
    AND(R4949&gt;=10000, R4949&lt;30000),"10,000 - 30,000",
    AND(R4949&gt;=30000, R4949&lt;60000),"30,000 - 60,000",
             (R4949&gt;60000),"&gt; 60,000"
)</f>
        <v>&gt; 60,000</v>
      </c>
    </row>
    <row r="4950" spans="18:19" x14ac:dyDescent="0.2">
      <c r="R4950">
        <v>126701</v>
      </c>
      <c r="S4950" t="str" cm="1">
        <f t="array" ref="S4950">_xlfn.IFS(
             (R4950&lt;10000),"&lt; 10,000",
    AND(R4950&gt;=10000, R4950&lt;30000),"10,000 - 30,000",
    AND(R4950&gt;=30000, R4950&lt;60000),"30,000 - 60,000",
             (R4950&gt;60000),"&gt; 60,000"
)</f>
        <v>&gt; 60,000</v>
      </c>
    </row>
    <row r="4951" spans="18:19" x14ac:dyDescent="0.2">
      <c r="R4951">
        <v>244038</v>
      </c>
      <c r="S4951" t="str" cm="1">
        <f t="array" ref="S4951">_xlfn.IFS(
             (R4951&lt;10000),"&lt; 10,000",
    AND(R4951&gt;=10000, R4951&lt;30000),"10,000 - 30,000",
    AND(R4951&gt;=30000, R4951&lt;60000),"30,000 - 60,000",
             (R4951&gt;60000),"&gt; 60,000"
)</f>
        <v>&gt; 60,000</v>
      </c>
    </row>
    <row r="4952" spans="18:19" x14ac:dyDescent="0.2">
      <c r="R4952">
        <v>148815</v>
      </c>
      <c r="S4952" t="str" cm="1">
        <f t="array" ref="S4952">_xlfn.IFS(
             (R4952&lt;10000),"&lt; 10,000",
    AND(R4952&gt;=10000, R4952&lt;30000),"10,000 - 30,000",
    AND(R4952&gt;=30000, R4952&lt;60000),"30,000 - 60,000",
             (R4952&gt;60000),"&gt; 60,000"
)</f>
        <v>&gt; 60,000</v>
      </c>
    </row>
    <row r="4953" spans="18:19" x14ac:dyDescent="0.2">
      <c r="R4953">
        <v>8111</v>
      </c>
      <c r="S4953" t="str" cm="1">
        <f t="array" ref="S4953">_xlfn.IFS(
             (R4953&lt;10000),"&lt; 10,000",
    AND(R4953&gt;=10000, R4953&lt;30000),"10,000 - 30,000",
    AND(R4953&gt;=30000, R4953&lt;60000),"30,000 - 60,000",
             (R4953&gt;60000),"&gt; 60,000"
)</f>
        <v>&lt; 10,000</v>
      </c>
    </row>
    <row r="4954" spans="18:19" x14ac:dyDescent="0.2">
      <c r="R4954">
        <v>232385</v>
      </c>
      <c r="S4954" t="str" cm="1">
        <f t="array" ref="S4954">_xlfn.IFS(
             (R4954&lt;10000),"&lt; 10,000",
    AND(R4954&gt;=10000, R4954&lt;30000),"10,000 - 30,000",
    AND(R4954&gt;=30000, R4954&lt;60000),"30,000 - 60,000",
             (R4954&gt;60000),"&gt; 60,000"
)</f>
        <v>&gt; 60,000</v>
      </c>
    </row>
    <row r="4955" spans="18:19" x14ac:dyDescent="0.2">
      <c r="R4955">
        <v>86463</v>
      </c>
      <c r="S4955" t="str" cm="1">
        <f t="array" ref="S4955">_xlfn.IFS(
             (R4955&lt;10000),"&lt; 10,000",
    AND(R4955&gt;=10000, R4955&lt;30000),"10,000 - 30,000",
    AND(R4955&gt;=30000, R4955&lt;60000),"30,000 - 60,000",
             (R4955&gt;60000),"&gt; 60,000"
)</f>
        <v>&gt; 60,000</v>
      </c>
    </row>
    <row r="4956" spans="18:19" x14ac:dyDescent="0.2">
      <c r="R4956">
        <v>116904</v>
      </c>
      <c r="S4956" t="str" cm="1">
        <f t="array" ref="S4956">_xlfn.IFS(
             (R4956&lt;10000),"&lt; 10,000",
    AND(R4956&gt;=10000, R4956&lt;30000),"10,000 - 30,000",
    AND(R4956&gt;=30000, R4956&lt;60000),"30,000 - 60,000",
             (R4956&gt;60000),"&gt; 60,000"
)</f>
        <v>&gt; 60,000</v>
      </c>
    </row>
    <row r="4957" spans="18:19" x14ac:dyDescent="0.2">
      <c r="R4957">
        <v>58612</v>
      </c>
      <c r="S4957" t="str" cm="1">
        <f t="array" ref="S4957">_xlfn.IFS(
             (R4957&lt;10000),"&lt; 10,000",
    AND(R4957&gt;=10000, R4957&lt;30000),"10,000 - 30,000",
    AND(R4957&gt;=30000, R4957&lt;60000),"30,000 - 60,000",
             (R4957&gt;60000),"&gt; 60,000"
)</f>
        <v>30,000 - 60,000</v>
      </c>
    </row>
    <row r="4958" spans="18:19" x14ac:dyDescent="0.2">
      <c r="R4958">
        <v>132448</v>
      </c>
      <c r="S4958" t="str" cm="1">
        <f t="array" ref="S4958">_xlfn.IFS(
             (R4958&lt;10000),"&lt; 10,000",
    AND(R4958&gt;=10000, R4958&lt;30000),"10,000 - 30,000",
    AND(R4958&gt;=30000, R4958&lt;60000),"30,000 - 60,000",
             (R4958&gt;60000),"&gt; 60,000"
)</f>
        <v>&gt; 60,000</v>
      </c>
    </row>
    <row r="4959" spans="18:19" x14ac:dyDescent="0.2">
      <c r="R4959">
        <v>244748</v>
      </c>
      <c r="S4959" t="str" cm="1">
        <f t="array" ref="S4959">_xlfn.IFS(
             (R4959&lt;10000),"&lt; 10,000",
    AND(R4959&gt;=10000, R4959&lt;30000),"10,000 - 30,000",
    AND(R4959&gt;=30000, R4959&lt;60000),"30,000 - 60,000",
             (R4959&gt;60000),"&gt; 60,000"
)</f>
        <v>&gt; 60,000</v>
      </c>
    </row>
    <row r="4960" spans="18:19" x14ac:dyDescent="0.2">
      <c r="R4960">
        <v>150497</v>
      </c>
      <c r="S4960" t="str" cm="1">
        <f t="array" ref="S4960">_xlfn.IFS(
             (R4960&lt;10000),"&lt; 10,000",
    AND(R4960&gt;=10000, R4960&lt;30000),"10,000 - 30,000",
    AND(R4960&gt;=30000, R4960&lt;60000),"30,000 - 60,000",
             (R4960&gt;60000),"&gt; 60,000"
)</f>
        <v>&gt; 60,000</v>
      </c>
    </row>
    <row r="4961" spans="18:19" x14ac:dyDescent="0.2">
      <c r="R4961">
        <v>287720</v>
      </c>
      <c r="S4961" t="str" cm="1">
        <f t="array" ref="S4961">_xlfn.IFS(
             (R4961&lt;10000),"&lt; 10,000",
    AND(R4961&gt;=10000, R4961&lt;30000),"10,000 - 30,000",
    AND(R4961&gt;=30000, R4961&lt;60000),"30,000 - 60,000",
             (R4961&gt;60000),"&gt; 60,000"
)</f>
        <v>&gt; 60,000</v>
      </c>
    </row>
    <row r="4962" spans="18:19" x14ac:dyDescent="0.2">
      <c r="R4962">
        <v>32266</v>
      </c>
      <c r="S4962" t="str" cm="1">
        <f t="array" ref="S4962">_xlfn.IFS(
             (R4962&lt;10000),"&lt; 10,000",
    AND(R4962&gt;=10000, R4962&lt;30000),"10,000 - 30,000",
    AND(R4962&gt;=30000, R4962&lt;60000),"30,000 - 60,000",
             (R4962&gt;60000),"&gt; 60,000"
)</f>
        <v>30,000 - 60,000</v>
      </c>
    </row>
    <row r="4963" spans="18:19" x14ac:dyDescent="0.2">
      <c r="R4963">
        <v>86931</v>
      </c>
      <c r="S4963" t="str" cm="1">
        <f t="array" ref="S4963">_xlfn.IFS(
             (R4963&lt;10000),"&lt; 10,000",
    AND(R4963&gt;=10000, R4963&lt;30000),"10,000 - 30,000",
    AND(R4963&gt;=30000, R4963&lt;60000),"30,000 - 60,000",
             (R4963&gt;60000),"&gt; 60,000"
)</f>
        <v>&gt; 60,000</v>
      </c>
    </row>
    <row r="4964" spans="18:19" x14ac:dyDescent="0.2">
      <c r="R4964">
        <v>66725</v>
      </c>
      <c r="S4964" t="str" cm="1">
        <f t="array" ref="S4964">_xlfn.IFS(
             (R4964&lt;10000),"&lt; 10,000",
    AND(R4964&gt;=10000, R4964&lt;30000),"10,000 - 30,000",
    AND(R4964&gt;=30000, R4964&lt;60000),"30,000 - 60,000",
             (R4964&gt;60000),"&gt; 60,000"
)</f>
        <v>&gt; 60,000</v>
      </c>
    </row>
    <row r="4965" spans="18:19" x14ac:dyDescent="0.2">
      <c r="R4965">
        <v>85536</v>
      </c>
      <c r="S4965" t="str" cm="1">
        <f t="array" ref="S4965">_xlfn.IFS(
             (R4965&lt;10000),"&lt; 10,000",
    AND(R4965&gt;=10000, R4965&lt;30000),"10,000 - 30,000",
    AND(R4965&gt;=30000, R4965&lt;60000),"30,000 - 60,000",
             (R4965&gt;60000),"&gt; 60,000"
)</f>
        <v>&gt; 60,000</v>
      </c>
    </row>
    <row r="4966" spans="18:19" x14ac:dyDescent="0.2">
      <c r="R4966">
        <v>33680</v>
      </c>
      <c r="S4966" t="str" cm="1">
        <f t="array" ref="S4966">_xlfn.IFS(
             (R4966&lt;10000),"&lt; 10,000",
    AND(R4966&gt;=10000, R4966&lt;30000),"10,000 - 30,000",
    AND(R4966&gt;=30000, R4966&lt;60000),"30,000 - 60,000",
             (R4966&gt;60000),"&gt; 60,000"
)</f>
        <v>30,000 - 60,000</v>
      </c>
    </row>
    <row r="4967" spans="18:19" x14ac:dyDescent="0.2">
      <c r="R4967">
        <v>152865</v>
      </c>
      <c r="S4967" t="str" cm="1">
        <f t="array" ref="S4967">_xlfn.IFS(
             (R4967&lt;10000),"&lt; 10,000",
    AND(R4967&gt;=10000, R4967&lt;30000),"10,000 - 30,000",
    AND(R4967&gt;=30000, R4967&lt;60000),"30,000 - 60,000",
             (R4967&gt;60000),"&gt; 60,000"
)</f>
        <v>&gt; 60,000</v>
      </c>
    </row>
    <row r="4968" spans="18:19" x14ac:dyDescent="0.2">
      <c r="R4968">
        <v>2810</v>
      </c>
      <c r="S4968" t="str" cm="1">
        <f t="array" ref="S4968">_xlfn.IFS(
             (R4968&lt;10000),"&lt; 10,000",
    AND(R4968&gt;=10000, R4968&lt;30000),"10,000 - 30,000",
    AND(R4968&gt;=30000, R4968&lt;60000),"30,000 - 60,000",
             (R4968&gt;60000),"&gt; 60,000"
)</f>
        <v>&lt; 10,000</v>
      </c>
    </row>
    <row r="4969" spans="18:19" x14ac:dyDescent="0.2">
      <c r="R4969">
        <v>165992</v>
      </c>
      <c r="S4969" t="str" cm="1">
        <f t="array" ref="S4969">_xlfn.IFS(
             (R4969&lt;10000),"&lt; 10,000",
    AND(R4969&gt;=10000, R4969&lt;30000),"10,000 - 30,000",
    AND(R4969&gt;=30000, R4969&lt;60000),"30,000 - 60,000",
             (R4969&gt;60000),"&gt; 60,000"
)</f>
        <v>&gt; 60,000</v>
      </c>
    </row>
    <row r="4970" spans="18:19" x14ac:dyDescent="0.2">
      <c r="R4970">
        <v>112693</v>
      </c>
      <c r="S4970" t="str" cm="1">
        <f t="array" ref="S4970">_xlfn.IFS(
             (R4970&lt;10000),"&lt; 10,000",
    AND(R4970&gt;=10000, R4970&lt;30000),"10,000 - 30,000",
    AND(R4970&gt;=30000, R4970&lt;60000),"30,000 - 60,000",
             (R4970&gt;60000),"&gt; 60,000"
)</f>
        <v>&gt; 60,000</v>
      </c>
    </row>
    <row r="4971" spans="18:19" x14ac:dyDescent="0.2">
      <c r="R4971">
        <v>4557</v>
      </c>
      <c r="S4971" t="str" cm="1">
        <f t="array" ref="S4971">_xlfn.IFS(
             (R4971&lt;10000),"&lt; 10,000",
    AND(R4971&gt;=10000, R4971&lt;30000),"10,000 - 30,000",
    AND(R4971&gt;=30000, R4971&lt;60000),"30,000 - 60,000",
             (R4971&gt;60000),"&gt; 60,000"
)</f>
        <v>&lt; 10,000</v>
      </c>
    </row>
    <row r="4972" spans="18:19" x14ac:dyDescent="0.2">
      <c r="R4972">
        <v>29518</v>
      </c>
      <c r="S4972" t="str" cm="1">
        <f t="array" ref="S4972">_xlfn.IFS(
             (R4972&lt;10000),"&lt; 10,000",
    AND(R4972&gt;=10000, R4972&lt;30000),"10,000 - 30,000",
    AND(R4972&gt;=30000, R4972&lt;60000),"30,000 - 60,000",
             (R4972&gt;60000),"&gt; 60,000"
)</f>
        <v>10,000 - 30,000</v>
      </c>
    </row>
    <row r="4973" spans="18:19" x14ac:dyDescent="0.2">
      <c r="R4973">
        <v>179925</v>
      </c>
      <c r="S4973" t="str" cm="1">
        <f t="array" ref="S4973">_xlfn.IFS(
             (R4973&lt;10000),"&lt; 10,000",
    AND(R4973&gt;=10000, R4973&lt;30000),"10,000 - 30,000",
    AND(R4973&gt;=30000, R4973&lt;60000),"30,000 - 60,000",
             (R4973&gt;60000),"&gt; 60,000"
)</f>
        <v>&gt; 60,000</v>
      </c>
    </row>
    <row r="4974" spans="18:19" x14ac:dyDescent="0.2">
      <c r="R4974">
        <v>209679</v>
      </c>
      <c r="S4974" t="str" cm="1">
        <f t="array" ref="S4974">_xlfn.IFS(
             (R4974&lt;10000),"&lt; 10,000",
    AND(R4974&gt;=10000, R4974&lt;30000),"10,000 - 30,000",
    AND(R4974&gt;=30000, R4974&lt;60000),"30,000 - 60,000",
             (R4974&gt;60000),"&gt; 60,000"
)</f>
        <v>&gt; 60,000</v>
      </c>
    </row>
    <row r="4975" spans="18:19" x14ac:dyDescent="0.2">
      <c r="R4975">
        <v>239136</v>
      </c>
      <c r="S4975" t="str" cm="1">
        <f t="array" ref="S4975">_xlfn.IFS(
             (R4975&lt;10000),"&lt; 10,000",
    AND(R4975&gt;=10000, R4975&lt;30000),"10,000 - 30,000",
    AND(R4975&gt;=30000, R4975&lt;60000),"30,000 - 60,000",
             (R4975&gt;60000),"&gt; 60,000"
)</f>
        <v>&gt; 60,000</v>
      </c>
    </row>
    <row r="4976" spans="18:19" x14ac:dyDescent="0.2">
      <c r="R4976">
        <v>171034</v>
      </c>
      <c r="S4976" t="str" cm="1">
        <f t="array" ref="S4976">_xlfn.IFS(
             (R4976&lt;10000),"&lt; 10,000",
    AND(R4976&gt;=10000, R4976&lt;30000),"10,000 - 30,000",
    AND(R4976&gt;=30000, R4976&lt;60000),"30,000 - 60,000",
             (R4976&gt;60000),"&gt; 60,000"
)</f>
        <v>&gt; 60,000</v>
      </c>
    </row>
    <row r="4977" spans="18:19" x14ac:dyDescent="0.2">
      <c r="R4977">
        <v>255834</v>
      </c>
      <c r="S4977" t="str" cm="1">
        <f t="array" ref="S4977">_xlfn.IFS(
             (R4977&lt;10000),"&lt; 10,000",
    AND(R4977&gt;=10000, R4977&lt;30000),"10,000 - 30,000",
    AND(R4977&gt;=30000, R4977&lt;60000),"30,000 - 60,000",
             (R4977&gt;60000),"&gt; 60,000"
)</f>
        <v>&gt; 60,000</v>
      </c>
    </row>
    <row r="4978" spans="18:19" x14ac:dyDescent="0.2">
      <c r="R4978">
        <v>179413</v>
      </c>
      <c r="S4978" t="str" cm="1">
        <f t="array" ref="S4978">_xlfn.IFS(
             (R4978&lt;10000),"&lt; 10,000",
    AND(R4978&gt;=10000, R4978&lt;30000),"10,000 - 30,000",
    AND(R4978&gt;=30000, R4978&lt;60000),"30,000 - 60,000",
             (R4978&gt;60000),"&gt; 60,000"
)</f>
        <v>&gt; 60,000</v>
      </c>
    </row>
    <row r="4979" spans="18:19" x14ac:dyDescent="0.2">
      <c r="R4979">
        <v>24069</v>
      </c>
      <c r="S4979" t="str" cm="1">
        <f t="array" ref="S4979">_xlfn.IFS(
             (R4979&lt;10000),"&lt; 10,000",
    AND(R4979&gt;=10000, R4979&lt;30000),"10,000 - 30,000",
    AND(R4979&gt;=30000, R4979&lt;60000),"30,000 - 60,000",
             (R4979&gt;60000),"&gt; 60,000"
)</f>
        <v>10,000 - 30,000</v>
      </c>
    </row>
    <row r="4980" spans="18:19" x14ac:dyDescent="0.2">
      <c r="R4980">
        <v>1622</v>
      </c>
      <c r="S4980" t="str" cm="1">
        <f t="array" ref="S4980">_xlfn.IFS(
             (R4980&lt;10000),"&lt; 10,000",
    AND(R4980&gt;=10000, R4980&lt;30000),"10,000 - 30,000",
    AND(R4980&gt;=30000, R4980&lt;60000),"30,000 - 60,000",
             (R4980&gt;60000),"&gt; 60,000"
)</f>
        <v>&lt; 10,000</v>
      </c>
    </row>
    <row r="4981" spans="18:19" x14ac:dyDescent="0.2">
      <c r="R4981">
        <v>285357</v>
      </c>
      <c r="S4981" t="str" cm="1">
        <f t="array" ref="S4981">_xlfn.IFS(
             (R4981&lt;10000),"&lt; 10,000",
    AND(R4981&gt;=10000, R4981&lt;30000),"10,000 - 30,000",
    AND(R4981&gt;=30000, R4981&lt;60000),"30,000 - 60,000",
             (R4981&gt;60000),"&gt; 60,000"
)</f>
        <v>&gt; 60,000</v>
      </c>
    </row>
    <row r="4982" spans="18:19" x14ac:dyDescent="0.2">
      <c r="R4982">
        <v>5834</v>
      </c>
      <c r="S4982" t="str" cm="1">
        <f t="array" ref="S4982">_xlfn.IFS(
             (R4982&lt;10000),"&lt; 10,000",
    AND(R4982&gt;=10000, R4982&lt;30000),"10,000 - 30,000",
    AND(R4982&gt;=30000, R4982&lt;60000),"30,000 - 60,000",
             (R4982&gt;60000),"&gt; 60,000"
)</f>
        <v>&lt; 10,000</v>
      </c>
    </row>
    <row r="4983" spans="18:19" x14ac:dyDescent="0.2">
      <c r="R4983">
        <v>298099</v>
      </c>
      <c r="S4983" t="str" cm="1">
        <f t="array" ref="S4983">_xlfn.IFS(
             (R4983&lt;10000),"&lt; 10,000",
    AND(R4983&gt;=10000, R4983&lt;30000),"10,000 - 30,000",
    AND(R4983&gt;=30000, R4983&lt;60000),"30,000 - 60,000",
             (R4983&gt;60000),"&gt; 60,000"
)</f>
        <v>&gt; 60,000</v>
      </c>
    </row>
    <row r="4984" spans="18:19" x14ac:dyDescent="0.2">
      <c r="R4984">
        <v>73569</v>
      </c>
      <c r="S4984" t="str" cm="1">
        <f t="array" ref="S4984">_xlfn.IFS(
             (R4984&lt;10000),"&lt; 10,000",
    AND(R4984&gt;=10000, R4984&lt;30000),"10,000 - 30,000",
    AND(R4984&gt;=30000, R4984&lt;60000),"30,000 - 60,000",
             (R4984&gt;60000),"&gt; 60,000"
)</f>
        <v>&gt; 60,000</v>
      </c>
    </row>
    <row r="4985" spans="18:19" x14ac:dyDescent="0.2">
      <c r="R4985">
        <v>32723</v>
      </c>
      <c r="S4985" t="str" cm="1">
        <f t="array" ref="S4985">_xlfn.IFS(
             (R4985&lt;10000),"&lt; 10,000",
    AND(R4985&gt;=10000, R4985&lt;30000),"10,000 - 30,000",
    AND(R4985&gt;=30000, R4985&lt;60000),"30,000 - 60,000",
             (R4985&gt;60000),"&gt; 60,000"
)</f>
        <v>30,000 - 60,000</v>
      </c>
    </row>
    <row r="4986" spans="18:19" x14ac:dyDescent="0.2">
      <c r="R4986">
        <v>227710</v>
      </c>
      <c r="S4986" t="str" cm="1">
        <f t="array" ref="S4986">_xlfn.IFS(
             (R4986&lt;10000),"&lt; 10,000",
    AND(R4986&gt;=10000, R4986&lt;30000),"10,000 - 30,000",
    AND(R4986&gt;=30000, R4986&lt;60000),"30,000 - 60,000",
             (R4986&gt;60000),"&gt; 60,000"
)</f>
        <v>&gt; 60,000</v>
      </c>
    </row>
    <row r="4987" spans="18:19" x14ac:dyDescent="0.2">
      <c r="R4987">
        <v>144406</v>
      </c>
      <c r="S4987" t="str" cm="1">
        <f t="array" ref="S4987">_xlfn.IFS(
             (R4987&lt;10000),"&lt; 10,000",
    AND(R4987&gt;=10000, R4987&lt;30000),"10,000 - 30,000",
    AND(R4987&gt;=30000, R4987&lt;60000),"30,000 - 60,000",
             (R4987&gt;60000),"&gt; 60,000"
)</f>
        <v>&gt; 60,000</v>
      </c>
    </row>
    <row r="4988" spans="18:19" x14ac:dyDescent="0.2">
      <c r="R4988">
        <v>271667</v>
      </c>
      <c r="S4988" t="str" cm="1">
        <f t="array" ref="S4988">_xlfn.IFS(
             (R4988&lt;10000),"&lt; 10,000",
    AND(R4988&gt;=10000, R4988&lt;30000),"10,000 - 30,000",
    AND(R4988&gt;=30000, R4988&lt;60000),"30,000 - 60,000",
             (R4988&gt;60000),"&gt; 60,000"
)</f>
        <v>&gt; 60,000</v>
      </c>
    </row>
    <row r="4989" spans="18:19" x14ac:dyDescent="0.2">
      <c r="R4989">
        <v>229777</v>
      </c>
      <c r="S4989" t="str" cm="1">
        <f t="array" ref="S4989">_xlfn.IFS(
             (R4989&lt;10000),"&lt; 10,000",
    AND(R4989&gt;=10000, R4989&lt;30000),"10,000 - 30,000",
    AND(R4989&gt;=30000, R4989&lt;60000),"30,000 - 60,000",
             (R4989&gt;60000),"&gt; 60,000"
)</f>
        <v>&gt; 60,000</v>
      </c>
    </row>
    <row r="4990" spans="18:19" x14ac:dyDescent="0.2">
      <c r="R4990">
        <v>146192</v>
      </c>
      <c r="S4990" t="str" cm="1">
        <f t="array" ref="S4990">_xlfn.IFS(
             (R4990&lt;10000),"&lt; 10,000",
    AND(R4990&gt;=10000, R4990&lt;30000),"10,000 - 30,000",
    AND(R4990&gt;=30000, R4990&lt;60000),"30,000 - 60,000",
             (R4990&gt;60000),"&gt; 60,000"
)</f>
        <v>&gt; 60,000</v>
      </c>
    </row>
    <row r="4991" spans="18:19" x14ac:dyDescent="0.2">
      <c r="R4991">
        <v>132442</v>
      </c>
      <c r="S4991" t="str" cm="1">
        <f t="array" ref="S4991">_xlfn.IFS(
             (R4991&lt;10000),"&lt; 10,000",
    AND(R4991&gt;=10000, R4991&lt;30000),"10,000 - 30,000",
    AND(R4991&gt;=30000, R4991&lt;60000),"30,000 - 60,000",
             (R4991&gt;60000),"&gt; 60,000"
)</f>
        <v>&gt; 60,000</v>
      </c>
    </row>
    <row r="4992" spans="18:19" x14ac:dyDescent="0.2">
      <c r="R4992">
        <v>109297</v>
      </c>
      <c r="S4992" t="str" cm="1">
        <f t="array" ref="S4992">_xlfn.IFS(
             (R4992&lt;10000),"&lt; 10,000",
    AND(R4992&gt;=10000, R4992&lt;30000),"10,000 - 30,000",
    AND(R4992&gt;=30000, R4992&lt;60000),"30,000 - 60,000",
             (R4992&gt;60000),"&gt; 60,000"
)</f>
        <v>&gt; 60,000</v>
      </c>
    </row>
    <row r="4993" spans="18:19" x14ac:dyDescent="0.2">
      <c r="R4993">
        <v>257717</v>
      </c>
      <c r="S4993" t="str" cm="1">
        <f t="array" ref="S4993">_xlfn.IFS(
             (R4993&lt;10000),"&lt; 10,000",
    AND(R4993&gt;=10000, R4993&lt;30000),"10,000 - 30,000",
    AND(R4993&gt;=30000, R4993&lt;60000),"30,000 - 60,000",
             (R4993&gt;60000),"&gt; 60,000"
)</f>
        <v>&gt; 60,000</v>
      </c>
    </row>
    <row r="4994" spans="18:19" x14ac:dyDescent="0.2">
      <c r="R4994">
        <v>130573</v>
      </c>
      <c r="S4994" t="str" cm="1">
        <f t="array" ref="S4994">_xlfn.IFS(
             (R4994&lt;10000),"&lt; 10,000",
    AND(R4994&gt;=10000, R4994&lt;30000),"10,000 - 30,000",
    AND(R4994&gt;=30000, R4994&lt;60000),"30,000 - 60,000",
             (R4994&gt;60000),"&gt; 60,000"
)</f>
        <v>&gt; 60,000</v>
      </c>
    </row>
    <row r="4995" spans="18:19" x14ac:dyDescent="0.2">
      <c r="R4995">
        <v>41569</v>
      </c>
      <c r="S4995" t="str" cm="1">
        <f t="array" ref="S4995">_xlfn.IFS(
             (R4995&lt;10000),"&lt; 10,000",
    AND(R4995&gt;=10000, R4995&lt;30000),"10,000 - 30,000",
    AND(R4995&gt;=30000, R4995&lt;60000),"30,000 - 60,000",
             (R4995&gt;60000),"&gt; 60,000"
)</f>
        <v>30,000 - 60,000</v>
      </c>
    </row>
    <row r="4996" spans="18:19" x14ac:dyDescent="0.2">
      <c r="R4996">
        <v>265669</v>
      </c>
      <c r="S4996" t="str" cm="1">
        <f t="array" ref="S4996">_xlfn.IFS(
             (R4996&lt;10000),"&lt; 10,000",
    AND(R4996&gt;=10000, R4996&lt;30000),"10,000 - 30,000",
    AND(R4996&gt;=30000, R4996&lt;60000),"30,000 - 60,000",
             (R4996&gt;60000),"&gt; 60,000"
)</f>
        <v>&gt; 60,000</v>
      </c>
    </row>
    <row r="4997" spans="18:19" x14ac:dyDescent="0.2">
      <c r="R4997">
        <v>294846</v>
      </c>
      <c r="S4997" t="str" cm="1">
        <f t="array" ref="S4997">_xlfn.IFS(
             (R4997&lt;10000),"&lt; 10,000",
    AND(R4997&gt;=10000, R4997&lt;30000),"10,000 - 30,000",
    AND(R4997&gt;=30000, R4997&lt;60000),"30,000 - 60,000",
             (R4997&gt;60000),"&gt; 60,000"
)</f>
        <v>&gt; 60,000</v>
      </c>
    </row>
    <row r="4998" spans="18:19" x14ac:dyDescent="0.2">
      <c r="R4998">
        <v>226670</v>
      </c>
      <c r="S4998" t="str" cm="1">
        <f t="array" ref="S4998">_xlfn.IFS(
             (R4998&lt;10000),"&lt; 10,000",
    AND(R4998&gt;=10000, R4998&lt;30000),"10,000 - 30,000",
    AND(R4998&gt;=30000, R4998&lt;60000),"30,000 - 60,000",
             (R4998&gt;60000),"&gt; 60,000"
)</f>
        <v>&gt; 60,000</v>
      </c>
    </row>
    <row r="4999" spans="18:19" x14ac:dyDescent="0.2">
      <c r="R4999">
        <v>222626</v>
      </c>
      <c r="S4999" t="str" cm="1">
        <f t="array" ref="S4999">_xlfn.IFS(
             (R4999&lt;10000),"&lt; 10,000",
    AND(R4999&gt;=10000, R4999&lt;30000),"10,000 - 30,000",
    AND(R4999&gt;=30000, R4999&lt;60000),"30,000 - 60,000",
             (R4999&gt;60000),"&gt; 60,000"
)</f>
        <v>&gt; 60,000</v>
      </c>
    </row>
    <row r="5000" spans="18:19" x14ac:dyDescent="0.2">
      <c r="R5000">
        <v>240570</v>
      </c>
      <c r="S5000" t="str" cm="1">
        <f t="array" ref="S5000">_xlfn.IFS(
             (R5000&lt;10000),"&lt; 10,000",
    AND(R5000&gt;=10000, R5000&lt;30000),"10,000 - 30,000",
    AND(R5000&gt;=30000, R5000&lt;60000),"30,000 - 60,000",
             (R5000&gt;60000),"&gt; 60,000"
)</f>
        <v>&gt; 60,000</v>
      </c>
    </row>
    <row r="5001" spans="18:19" x14ac:dyDescent="0.2">
      <c r="R5001">
        <v>236487</v>
      </c>
      <c r="S5001" t="str" cm="1">
        <f t="array" ref="S5001">_xlfn.IFS(
             (R5001&lt;10000),"&lt; 10,000",
    AND(R5001&gt;=10000, R5001&lt;30000),"10,000 - 30,000",
    AND(R5001&gt;=30000, R5001&lt;60000),"30,000 - 60,000",
             (R5001&gt;60000),"&gt; 60,000"
)</f>
        <v>&gt; 60,000</v>
      </c>
    </row>
    <row r="5002" spans="18:19" x14ac:dyDescent="0.2">
      <c r="R5002">
        <v>273224</v>
      </c>
      <c r="S5002" t="str" cm="1">
        <f t="array" ref="S5002">_xlfn.IFS(
             (R5002&lt;10000),"&lt; 10,000",
    AND(R5002&gt;=10000, R5002&lt;30000),"10,000 - 30,000",
    AND(R5002&gt;=30000, R5002&lt;60000),"30,000 - 60,000",
             (R5002&gt;60000),"&gt; 60,000"
)</f>
        <v>&gt; 60,000</v>
      </c>
    </row>
    <row r="5003" spans="18:19" x14ac:dyDescent="0.2">
      <c r="R5003">
        <v>62117</v>
      </c>
      <c r="S5003" t="str" cm="1">
        <f t="array" ref="S5003">_xlfn.IFS(
             (R5003&lt;10000),"&lt; 10,000",
    AND(R5003&gt;=10000, R5003&lt;30000),"10,000 - 30,000",
    AND(R5003&gt;=30000, R5003&lt;60000),"30,000 - 60,000",
             (R5003&gt;60000),"&gt; 60,000"
)</f>
        <v>&gt; 60,000</v>
      </c>
    </row>
    <row r="5004" spans="18:19" x14ac:dyDescent="0.2">
      <c r="R5004">
        <v>34906</v>
      </c>
      <c r="S5004" t="str" cm="1">
        <f t="array" ref="S5004">_xlfn.IFS(
             (R5004&lt;10000),"&lt; 10,000",
    AND(R5004&gt;=10000, R5004&lt;30000),"10,000 - 30,000",
    AND(R5004&gt;=30000, R5004&lt;60000),"30,000 - 60,000",
             (R5004&gt;60000),"&gt; 60,000"
)</f>
        <v>30,000 - 60,000</v>
      </c>
    </row>
    <row r="5005" spans="18:19" x14ac:dyDescent="0.2">
      <c r="R5005">
        <v>62045</v>
      </c>
      <c r="S5005" t="str" cm="1">
        <f t="array" ref="S5005">_xlfn.IFS(
             (R5005&lt;10000),"&lt; 10,000",
    AND(R5005&gt;=10000, R5005&lt;30000),"10,000 - 30,000",
    AND(R5005&gt;=30000, R5005&lt;60000),"30,000 - 60,000",
             (R5005&gt;60000),"&gt; 60,000"
)</f>
        <v>&gt; 60,000</v>
      </c>
    </row>
    <row r="5006" spans="18:19" x14ac:dyDescent="0.2">
      <c r="R5006">
        <v>114107</v>
      </c>
      <c r="S5006" t="str" cm="1">
        <f t="array" ref="S5006">_xlfn.IFS(
             (R5006&lt;10000),"&lt; 10,000",
    AND(R5006&gt;=10000, R5006&lt;30000),"10,000 - 30,000",
    AND(R5006&gt;=30000, R5006&lt;60000),"30,000 - 60,000",
             (R5006&gt;60000),"&gt; 60,000"
)</f>
        <v>&gt; 60,000</v>
      </c>
    </row>
    <row r="5007" spans="18:19" x14ac:dyDescent="0.2">
      <c r="R5007">
        <v>32557</v>
      </c>
      <c r="S5007" t="str" cm="1">
        <f t="array" ref="S5007">_xlfn.IFS(
             (R5007&lt;10000),"&lt; 10,000",
    AND(R5007&gt;=10000, R5007&lt;30000),"10,000 - 30,000",
    AND(R5007&gt;=30000, R5007&lt;60000),"30,000 - 60,000",
             (R5007&gt;60000),"&gt; 60,000"
)</f>
        <v>30,000 - 60,000</v>
      </c>
    </row>
    <row r="5008" spans="18:19" x14ac:dyDescent="0.2">
      <c r="R5008">
        <v>163136</v>
      </c>
      <c r="S5008" t="str" cm="1">
        <f t="array" ref="S5008">_xlfn.IFS(
             (R5008&lt;10000),"&lt; 10,000",
    AND(R5008&gt;=10000, R5008&lt;30000),"10,000 - 30,000",
    AND(R5008&gt;=30000, R5008&lt;60000),"30,000 - 60,000",
             (R5008&gt;60000),"&gt; 60,000"
)</f>
        <v>&gt; 60,000</v>
      </c>
    </row>
    <row r="5009" spans="18:19" x14ac:dyDescent="0.2">
      <c r="R5009">
        <v>88716</v>
      </c>
      <c r="S5009" t="str" cm="1">
        <f t="array" ref="S5009">_xlfn.IFS(
             (R5009&lt;10000),"&lt; 10,000",
    AND(R5009&gt;=10000, R5009&lt;30000),"10,000 - 30,000",
    AND(R5009&gt;=30000, R5009&lt;60000),"30,000 - 60,000",
             (R5009&gt;60000),"&gt; 60,000"
)</f>
        <v>&gt; 60,000</v>
      </c>
    </row>
    <row r="5010" spans="18:19" x14ac:dyDescent="0.2">
      <c r="R5010">
        <v>145588</v>
      </c>
      <c r="S5010" t="str" cm="1">
        <f t="array" ref="S5010">_xlfn.IFS(
             (R5010&lt;10000),"&lt; 10,000",
    AND(R5010&gt;=10000, R5010&lt;30000),"10,000 - 30,000",
    AND(R5010&gt;=30000, R5010&lt;60000),"30,000 - 60,000",
             (R5010&gt;60000),"&gt; 60,000"
)</f>
        <v>&gt; 60,000</v>
      </c>
    </row>
    <row r="5011" spans="18:19" x14ac:dyDescent="0.2">
      <c r="R5011">
        <v>152302</v>
      </c>
      <c r="S5011" t="str" cm="1">
        <f t="array" ref="S5011">_xlfn.IFS(
             (R5011&lt;10000),"&lt; 10,000",
    AND(R5011&gt;=10000, R5011&lt;30000),"10,000 - 30,000",
    AND(R5011&gt;=30000, R5011&lt;60000),"30,000 - 60,000",
             (R5011&gt;60000),"&gt; 60,000"
)</f>
        <v>&gt; 60,000</v>
      </c>
    </row>
    <row r="5012" spans="18:19" x14ac:dyDescent="0.2">
      <c r="R5012">
        <v>133585</v>
      </c>
      <c r="S5012" t="str" cm="1">
        <f t="array" ref="S5012">_xlfn.IFS(
             (R5012&lt;10000),"&lt; 10,000",
    AND(R5012&gt;=10000, R5012&lt;30000),"10,000 - 30,000",
    AND(R5012&gt;=30000, R5012&lt;60000),"30,000 - 60,000",
             (R5012&gt;60000),"&gt; 60,000"
)</f>
        <v>&gt; 60,000</v>
      </c>
    </row>
    <row r="5013" spans="18:19" x14ac:dyDescent="0.2">
      <c r="R5013">
        <v>33019</v>
      </c>
      <c r="S5013" t="str" cm="1">
        <f t="array" ref="S5013">_xlfn.IFS(
             (R5013&lt;10000),"&lt; 10,000",
    AND(R5013&gt;=10000, R5013&lt;30000),"10,000 - 30,000",
    AND(R5013&gt;=30000, R5013&lt;60000),"30,000 - 60,000",
             (R5013&gt;60000),"&gt; 60,000"
)</f>
        <v>30,000 - 60,000</v>
      </c>
    </row>
    <row r="5014" spans="18:19" x14ac:dyDescent="0.2">
      <c r="R5014">
        <v>146386</v>
      </c>
      <c r="S5014" t="str" cm="1">
        <f t="array" ref="S5014">_xlfn.IFS(
             (R5014&lt;10000),"&lt; 10,000",
    AND(R5014&gt;=10000, R5014&lt;30000),"10,000 - 30,000",
    AND(R5014&gt;=30000, R5014&lt;60000),"30,000 - 60,000",
             (R5014&gt;60000),"&gt; 60,000"
)</f>
        <v>&gt; 60,000</v>
      </c>
    </row>
    <row r="5015" spans="18:19" x14ac:dyDescent="0.2">
      <c r="R5015">
        <v>78267</v>
      </c>
      <c r="S5015" t="str" cm="1">
        <f t="array" ref="S5015">_xlfn.IFS(
             (R5015&lt;10000),"&lt; 10,000",
    AND(R5015&gt;=10000, R5015&lt;30000),"10,000 - 30,000",
    AND(R5015&gt;=30000, R5015&lt;60000),"30,000 - 60,000",
             (R5015&gt;60000),"&gt; 60,000"
)</f>
        <v>&gt; 60,000</v>
      </c>
    </row>
    <row r="5016" spans="18:19" x14ac:dyDescent="0.2">
      <c r="R5016">
        <v>136360</v>
      </c>
      <c r="S5016" t="str" cm="1">
        <f t="array" ref="S5016">_xlfn.IFS(
             (R5016&lt;10000),"&lt; 10,000",
    AND(R5016&gt;=10000, R5016&lt;30000),"10,000 - 30,000",
    AND(R5016&gt;=30000, R5016&lt;60000),"30,000 - 60,000",
             (R5016&gt;60000),"&gt; 60,000"
)</f>
        <v>&gt; 60,000</v>
      </c>
    </row>
    <row r="5017" spans="18:19" x14ac:dyDescent="0.2">
      <c r="R5017">
        <v>256466</v>
      </c>
      <c r="S5017" t="str" cm="1">
        <f t="array" ref="S5017">_xlfn.IFS(
             (R5017&lt;10000),"&lt; 10,000",
    AND(R5017&gt;=10000, R5017&lt;30000),"10,000 - 30,000",
    AND(R5017&gt;=30000, R5017&lt;60000),"30,000 - 60,000",
             (R5017&gt;60000),"&gt; 60,000"
)</f>
        <v>&gt; 60,000</v>
      </c>
    </row>
    <row r="5018" spans="18:19" x14ac:dyDescent="0.2">
      <c r="R5018">
        <v>35971</v>
      </c>
      <c r="S5018" t="str" cm="1">
        <f t="array" ref="S5018">_xlfn.IFS(
             (R5018&lt;10000),"&lt; 10,000",
    AND(R5018&gt;=10000, R5018&lt;30000),"10,000 - 30,000",
    AND(R5018&gt;=30000, R5018&lt;60000),"30,000 - 60,000",
             (R5018&gt;60000),"&gt; 60,000"
)</f>
        <v>30,000 - 60,000</v>
      </c>
    </row>
    <row r="5019" spans="18:19" x14ac:dyDescent="0.2">
      <c r="R5019">
        <v>94189</v>
      </c>
      <c r="S5019" t="str" cm="1">
        <f t="array" ref="S5019">_xlfn.IFS(
             (R5019&lt;10000),"&lt; 10,000",
    AND(R5019&gt;=10000, R5019&lt;30000),"10,000 - 30,000",
    AND(R5019&gt;=30000, R5019&lt;60000),"30,000 - 60,000",
             (R5019&gt;60000),"&gt; 60,000"
)</f>
        <v>&gt; 60,000</v>
      </c>
    </row>
    <row r="5020" spans="18:19" x14ac:dyDescent="0.2">
      <c r="R5020">
        <v>259656</v>
      </c>
      <c r="S5020" t="str" cm="1">
        <f t="array" ref="S5020">_xlfn.IFS(
             (R5020&lt;10000),"&lt; 10,000",
    AND(R5020&gt;=10000, R5020&lt;30000),"10,000 - 30,000",
    AND(R5020&gt;=30000, R5020&lt;60000),"30,000 - 60,000",
             (R5020&gt;60000),"&gt; 60,000"
)</f>
        <v>&gt; 60,000</v>
      </c>
    </row>
    <row r="5021" spans="18:19" x14ac:dyDescent="0.2">
      <c r="R5021">
        <v>9650</v>
      </c>
      <c r="S5021" t="str" cm="1">
        <f t="array" ref="S5021">_xlfn.IFS(
             (R5021&lt;10000),"&lt; 10,000",
    AND(R5021&gt;=10000, R5021&lt;30000),"10,000 - 30,000",
    AND(R5021&gt;=30000, R5021&lt;60000),"30,000 - 60,000",
             (R5021&gt;60000),"&gt; 60,000"
)</f>
        <v>&lt; 10,000</v>
      </c>
    </row>
    <row r="5022" spans="18:19" x14ac:dyDescent="0.2">
      <c r="R5022">
        <v>89757</v>
      </c>
      <c r="S5022" t="str" cm="1">
        <f t="array" ref="S5022">_xlfn.IFS(
             (R5022&lt;10000),"&lt; 10,000",
    AND(R5022&gt;=10000, R5022&lt;30000),"10,000 - 30,000",
    AND(R5022&gt;=30000, R5022&lt;60000),"30,000 - 60,000",
             (R5022&gt;60000),"&gt; 60,000"
)</f>
        <v>&gt; 60,000</v>
      </c>
    </row>
    <row r="5023" spans="18:19" x14ac:dyDescent="0.2">
      <c r="R5023">
        <v>236792</v>
      </c>
      <c r="S5023" t="str" cm="1">
        <f t="array" ref="S5023">_xlfn.IFS(
             (R5023&lt;10000),"&lt; 10,000",
    AND(R5023&gt;=10000, R5023&lt;30000),"10,000 - 30,000",
    AND(R5023&gt;=30000, R5023&lt;60000),"30,000 - 60,000",
             (R5023&gt;60000),"&gt; 60,000"
)</f>
        <v>&gt; 60,000</v>
      </c>
    </row>
    <row r="5024" spans="18:19" x14ac:dyDescent="0.2">
      <c r="R5024">
        <v>15565</v>
      </c>
      <c r="S5024" t="str" cm="1">
        <f t="array" ref="S5024">_xlfn.IFS(
             (R5024&lt;10000),"&lt; 10,000",
    AND(R5024&gt;=10000, R5024&lt;30000),"10,000 - 30,000",
    AND(R5024&gt;=30000, R5024&lt;60000),"30,000 - 60,000",
             (R5024&gt;60000),"&gt; 60,000"
)</f>
        <v>10,000 - 30,000</v>
      </c>
    </row>
    <row r="5025" spans="18:19" x14ac:dyDescent="0.2">
      <c r="R5025">
        <v>84788</v>
      </c>
      <c r="S5025" t="str" cm="1">
        <f t="array" ref="S5025">_xlfn.IFS(
             (R5025&lt;10000),"&lt; 10,000",
    AND(R5025&gt;=10000, R5025&lt;30000),"10,000 - 30,000",
    AND(R5025&gt;=30000, R5025&lt;60000),"30,000 - 60,000",
             (R5025&gt;60000),"&gt; 60,000"
)</f>
        <v>&gt; 60,000</v>
      </c>
    </row>
    <row r="5026" spans="18:19" x14ac:dyDescent="0.2">
      <c r="R5026">
        <v>178797</v>
      </c>
      <c r="S5026" t="str" cm="1">
        <f t="array" ref="S5026">_xlfn.IFS(
             (R5026&lt;10000),"&lt; 10,000",
    AND(R5026&gt;=10000, R5026&lt;30000),"10,000 - 30,000",
    AND(R5026&gt;=30000, R5026&lt;60000),"30,000 - 60,000",
             (R5026&gt;60000),"&gt; 60,000"
)</f>
        <v>&gt; 60,000</v>
      </c>
    </row>
    <row r="5027" spans="18:19" x14ac:dyDescent="0.2">
      <c r="R5027">
        <v>134284</v>
      </c>
      <c r="S5027" t="str" cm="1">
        <f t="array" ref="S5027">_xlfn.IFS(
             (R5027&lt;10000),"&lt; 10,000",
    AND(R5027&gt;=10000, R5027&lt;30000),"10,000 - 30,000",
    AND(R5027&gt;=30000, R5027&lt;60000),"30,000 - 60,000",
             (R5027&gt;60000),"&gt; 60,000"
)</f>
        <v>&gt; 60,000</v>
      </c>
    </row>
    <row r="5028" spans="18:19" x14ac:dyDescent="0.2">
      <c r="R5028">
        <v>7865</v>
      </c>
      <c r="S5028" t="str" cm="1">
        <f t="array" ref="S5028">_xlfn.IFS(
             (R5028&lt;10000),"&lt; 10,000",
    AND(R5028&gt;=10000, R5028&lt;30000),"10,000 - 30,000",
    AND(R5028&gt;=30000, R5028&lt;60000),"30,000 - 60,000",
             (R5028&gt;60000),"&gt; 60,000"
)</f>
        <v>&lt; 10,000</v>
      </c>
    </row>
    <row r="5029" spans="18:19" x14ac:dyDescent="0.2">
      <c r="R5029">
        <v>11098</v>
      </c>
      <c r="S5029" t="str" cm="1">
        <f t="array" ref="S5029">_xlfn.IFS(
             (R5029&lt;10000),"&lt; 10,000",
    AND(R5029&gt;=10000, R5029&lt;30000),"10,000 - 30,000",
    AND(R5029&gt;=30000, R5029&lt;60000),"30,000 - 60,000",
             (R5029&gt;60000),"&gt; 60,000"
)</f>
        <v>10,000 - 30,000</v>
      </c>
    </row>
    <row r="5030" spans="18:19" x14ac:dyDescent="0.2">
      <c r="R5030">
        <v>134491</v>
      </c>
      <c r="S5030" t="str" cm="1">
        <f t="array" ref="S5030">_xlfn.IFS(
             (R5030&lt;10000),"&lt; 10,000",
    AND(R5030&gt;=10000, R5030&lt;30000),"10,000 - 30,000",
    AND(R5030&gt;=30000, R5030&lt;60000),"30,000 - 60,000",
             (R5030&gt;60000),"&gt; 60,000"
)</f>
        <v>&gt; 60,000</v>
      </c>
    </row>
    <row r="5031" spans="18:19" x14ac:dyDescent="0.2">
      <c r="R5031">
        <v>59083</v>
      </c>
      <c r="S5031" t="str" cm="1">
        <f t="array" ref="S5031">_xlfn.IFS(
             (R5031&lt;10000),"&lt; 10,000",
    AND(R5031&gt;=10000, R5031&lt;30000),"10,000 - 30,000",
    AND(R5031&gt;=30000, R5031&lt;60000),"30,000 - 60,000",
             (R5031&gt;60000),"&gt; 60,000"
)</f>
        <v>30,000 - 60,000</v>
      </c>
    </row>
    <row r="5032" spans="18:19" x14ac:dyDescent="0.2">
      <c r="R5032">
        <v>183085</v>
      </c>
      <c r="S5032" t="str" cm="1">
        <f t="array" ref="S5032">_xlfn.IFS(
             (R5032&lt;10000),"&lt; 10,000",
    AND(R5032&gt;=10000, R5032&lt;30000),"10,000 - 30,000",
    AND(R5032&gt;=30000, R5032&lt;60000),"30,000 - 60,000",
             (R5032&gt;60000),"&gt; 60,000"
)</f>
        <v>&gt; 60,000</v>
      </c>
    </row>
    <row r="5033" spans="18:19" x14ac:dyDescent="0.2">
      <c r="R5033">
        <v>298576</v>
      </c>
      <c r="S5033" t="str" cm="1">
        <f t="array" ref="S5033">_xlfn.IFS(
             (R5033&lt;10000),"&lt; 10,000",
    AND(R5033&gt;=10000, R5033&lt;30000),"10,000 - 30,000",
    AND(R5033&gt;=30000, R5033&lt;60000),"30,000 - 60,000",
             (R5033&gt;60000),"&gt; 60,000"
)</f>
        <v>&gt; 60,000</v>
      </c>
    </row>
    <row r="5034" spans="18:19" x14ac:dyDescent="0.2">
      <c r="R5034">
        <v>252801</v>
      </c>
      <c r="S5034" t="str" cm="1">
        <f t="array" ref="S5034">_xlfn.IFS(
             (R5034&lt;10000),"&lt; 10,000",
    AND(R5034&gt;=10000, R5034&lt;30000),"10,000 - 30,000",
    AND(R5034&gt;=30000, R5034&lt;60000),"30,000 - 60,000",
             (R5034&gt;60000),"&gt; 60,000"
)</f>
        <v>&gt; 60,000</v>
      </c>
    </row>
    <row r="5035" spans="18:19" x14ac:dyDescent="0.2">
      <c r="R5035">
        <v>89746</v>
      </c>
      <c r="S5035" t="str" cm="1">
        <f t="array" ref="S5035">_xlfn.IFS(
             (R5035&lt;10000),"&lt; 10,000",
    AND(R5035&gt;=10000, R5035&lt;30000),"10,000 - 30,000",
    AND(R5035&gt;=30000, R5035&lt;60000),"30,000 - 60,000",
             (R5035&gt;60000),"&gt; 60,000"
)</f>
        <v>&gt; 60,000</v>
      </c>
    </row>
    <row r="5036" spans="18:19" x14ac:dyDescent="0.2">
      <c r="R5036">
        <v>264351</v>
      </c>
      <c r="S5036" t="str" cm="1">
        <f t="array" ref="S5036">_xlfn.IFS(
             (R5036&lt;10000),"&lt; 10,000",
    AND(R5036&gt;=10000, R5036&lt;30000),"10,000 - 30,000",
    AND(R5036&gt;=30000, R5036&lt;60000),"30,000 - 60,000",
             (R5036&gt;60000),"&gt; 60,000"
)</f>
        <v>&gt; 60,000</v>
      </c>
    </row>
    <row r="5037" spans="18:19" x14ac:dyDescent="0.2">
      <c r="R5037">
        <v>54878</v>
      </c>
      <c r="S5037" t="str" cm="1">
        <f t="array" ref="S5037">_xlfn.IFS(
             (R5037&lt;10000),"&lt; 10,000",
    AND(R5037&gt;=10000, R5037&lt;30000),"10,000 - 30,000",
    AND(R5037&gt;=30000, R5037&lt;60000),"30,000 - 60,000",
             (R5037&gt;60000),"&gt; 60,000"
)</f>
        <v>30,000 - 60,000</v>
      </c>
    </row>
    <row r="5038" spans="18:19" x14ac:dyDescent="0.2">
      <c r="R5038">
        <v>295893</v>
      </c>
      <c r="S5038" t="str" cm="1">
        <f t="array" ref="S5038">_xlfn.IFS(
             (R5038&lt;10000),"&lt; 10,000",
    AND(R5038&gt;=10000, R5038&lt;30000),"10,000 - 30,000",
    AND(R5038&gt;=30000, R5038&lt;60000),"30,000 - 60,000",
             (R5038&gt;60000),"&gt; 60,000"
)</f>
        <v>&gt; 60,000</v>
      </c>
    </row>
    <row r="5039" spans="18:19" x14ac:dyDescent="0.2">
      <c r="R5039">
        <v>5097</v>
      </c>
      <c r="S5039" t="str" cm="1">
        <f t="array" ref="S5039">_xlfn.IFS(
             (R5039&lt;10000),"&lt; 10,000",
    AND(R5039&gt;=10000, R5039&lt;30000),"10,000 - 30,000",
    AND(R5039&gt;=30000, R5039&lt;60000),"30,000 - 60,000",
             (R5039&gt;60000),"&gt; 60,000"
)</f>
        <v>&lt; 10,000</v>
      </c>
    </row>
    <row r="5040" spans="18:19" x14ac:dyDescent="0.2">
      <c r="R5040">
        <v>54355</v>
      </c>
      <c r="S5040" t="str" cm="1">
        <f t="array" ref="S5040">_xlfn.IFS(
             (R5040&lt;10000),"&lt; 10,000",
    AND(R5040&gt;=10000, R5040&lt;30000),"10,000 - 30,000",
    AND(R5040&gt;=30000, R5040&lt;60000),"30,000 - 60,000",
             (R5040&gt;60000),"&gt; 60,000"
)</f>
        <v>30,000 - 60,000</v>
      </c>
    </row>
    <row r="5041" spans="18:19" x14ac:dyDescent="0.2">
      <c r="R5041">
        <v>171850</v>
      </c>
      <c r="S5041" t="str" cm="1">
        <f t="array" ref="S5041">_xlfn.IFS(
             (R5041&lt;10000),"&lt; 10,000",
    AND(R5041&gt;=10000, R5041&lt;30000),"10,000 - 30,000",
    AND(R5041&gt;=30000, R5041&lt;60000),"30,000 - 60,000",
             (R5041&gt;60000),"&gt; 60,000"
)</f>
        <v>&gt; 60,000</v>
      </c>
    </row>
    <row r="5042" spans="18:19" x14ac:dyDescent="0.2">
      <c r="R5042">
        <v>159318</v>
      </c>
      <c r="S5042" t="str" cm="1">
        <f t="array" ref="S5042">_xlfn.IFS(
             (R5042&lt;10000),"&lt; 10,000",
    AND(R5042&gt;=10000, R5042&lt;30000),"10,000 - 30,000",
    AND(R5042&gt;=30000, R5042&lt;60000),"30,000 - 60,000",
             (R5042&gt;60000),"&gt; 60,000"
)</f>
        <v>&gt; 60,000</v>
      </c>
    </row>
    <row r="5043" spans="18:19" x14ac:dyDescent="0.2">
      <c r="R5043">
        <v>274031</v>
      </c>
      <c r="S5043" t="str" cm="1">
        <f t="array" ref="S5043">_xlfn.IFS(
             (R5043&lt;10000),"&lt; 10,000",
    AND(R5043&gt;=10000, R5043&lt;30000),"10,000 - 30,000",
    AND(R5043&gt;=30000, R5043&lt;60000),"30,000 - 60,000",
             (R5043&gt;60000),"&gt; 60,000"
)</f>
        <v>&gt; 60,000</v>
      </c>
    </row>
    <row r="5044" spans="18:19" x14ac:dyDescent="0.2">
      <c r="R5044">
        <v>216068</v>
      </c>
      <c r="S5044" t="str" cm="1">
        <f t="array" ref="S5044">_xlfn.IFS(
             (R5044&lt;10000),"&lt; 10,000",
    AND(R5044&gt;=10000, R5044&lt;30000),"10,000 - 30,000",
    AND(R5044&gt;=30000, R5044&lt;60000),"30,000 - 60,000",
             (R5044&gt;60000),"&gt; 60,000"
)</f>
        <v>&gt; 60,000</v>
      </c>
    </row>
    <row r="5045" spans="18:19" x14ac:dyDescent="0.2">
      <c r="R5045">
        <v>190775</v>
      </c>
      <c r="S5045" t="str" cm="1">
        <f t="array" ref="S5045">_xlfn.IFS(
             (R5045&lt;10000),"&lt; 10,000",
    AND(R5045&gt;=10000, R5045&lt;30000),"10,000 - 30,000",
    AND(R5045&gt;=30000, R5045&lt;60000),"30,000 - 60,000",
             (R5045&gt;60000),"&gt; 60,000"
)</f>
        <v>&gt; 60,000</v>
      </c>
    </row>
    <row r="5046" spans="18:19" x14ac:dyDescent="0.2">
      <c r="R5046">
        <v>259337</v>
      </c>
      <c r="S5046" t="str" cm="1">
        <f t="array" ref="S5046">_xlfn.IFS(
             (R5046&lt;10000),"&lt; 10,000",
    AND(R5046&gt;=10000, R5046&lt;30000),"10,000 - 30,000",
    AND(R5046&gt;=30000, R5046&lt;60000),"30,000 - 60,000",
             (R5046&gt;60000),"&gt; 60,000"
)</f>
        <v>&gt; 60,000</v>
      </c>
    </row>
    <row r="5047" spans="18:19" x14ac:dyDescent="0.2">
      <c r="R5047">
        <v>201176</v>
      </c>
      <c r="S5047" t="str" cm="1">
        <f t="array" ref="S5047">_xlfn.IFS(
             (R5047&lt;10000),"&lt; 10,000",
    AND(R5047&gt;=10000, R5047&lt;30000),"10,000 - 30,000",
    AND(R5047&gt;=30000, R5047&lt;60000),"30,000 - 60,000",
             (R5047&gt;60000),"&gt; 60,000"
)</f>
        <v>&gt; 60,000</v>
      </c>
    </row>
    <row r="5048" spans="18:19" x14ac:dyDescent="0.2">
      <c r="R5048">
        <v>10305</v>
      </c>
      <c r="S5048" t="str" cm="1">
        <f t="array" ref="S5048">_xlfn.IFS(
             (R5048&lt;10000),"&lt; 10,000",
    AND(R5048&gt;=10000, R5048&lt;30000),"10,000 - 30,000",
    AND(R5048&gt;=30000, R5048&lt;60000),"30,000 - 60,000",
             (R5048&gt;60000),"&gt; 60,000"
)</f>
        <v>10,000 - 30,000</v>
      </c>
    </row>
    <row r="5049" spans="18:19" x14ac:dyDescent="0.2">
      <c r="R5049">
        <v>78043</v>
      </c>
      <c r="S5049" t="str" cm="1">
        <f t="array" ref="S5049">_xlfn.IFS(
             (R5049&lt;10000),"&lt; 10,000",
    AND(R5049&gt;=10000, R5049&lt;30000),"10,000 - 30,000",
    AND(R5049&gt;=30000, R5049&lt;60000),"30,000 - 60,000",
             (R5049&gt;60000),"&gt; 60,000"
)</f>
        <v>&gt; 60,000</v>
      </c>
    </row>
    <row r="5050" spans="18:19" x14ac:dyDescent="0.2">
      <c r="R5050">
        <v>93969</v>
      </c>
      <c r="S5050" t="str" cm="1">
        <f t="array" ref="S5050">_xlfn.IFS(
             (R5050&lt;10000),"&lt; 10,000",
    AND(R5050&gt;=10000, R5050&lt;30000),"10,000 - 30,000",
    AND(R5050&gt;=30000, R5050&lt;60000),"30,000 - 60,000",
             (R5050&gt;60000),"&gt; 60,000"
)</f>
        <v>&gt; 60,000</v>
      </c>
    </row>
    <row r="5051" spans="18:19" x14ac:dyDescent="0.2">
      <c r="R5051">
        <v>28352</v>
      </c>
      <c r="S5051" t="str" cm="1">
        <f t="array" ref="S5051">_xlfn.IFS(
             (R5051&lt;10000),"&lt; 10,000",
    AND(R5051&gt;=10000, R5051&lt;30000),"10,000 - 30,000",
    AND(R5051&gt;=30000, R5051&lt;60000),"30,000 - 60,000",
             (R5051&gt;60000),"&gt; 60,000"
)</f>
        <v>10,000 - 30,000</v>
      </c>
    </row>
    <row r="5052" spans="18:19" x14ac:dyDescent="0.2">
      <c r="R5052">
        <v>47216</v>
      </c>
      <c r="S5052" t="str" cm="1">
        <f t="array" ref="S5052">_xlfn.IFS(
             (R5052&lt;10000),"&lt; 10,000",
    AND(R5052&gt;=10000, R5052&lt;30000),"10,000 - 30,000",
    AND(R5052&gt;=30000, R5052&lt;60000),"30,000 - 60,000",
             (R5052&gt;60000),"&gt; 60,000"
)</f>
        <v>30,000 - 60,000</v>
      </c>
    </row>
    <row r="5053" spans="18:19" x14ac:dyDescent="0.2">
      <c r="R5053">
        <v>289750</v>
      </c>
      <c r="S5053" t="str" cm="1">
        <f t="array" ref="S5053">_xlfn.IFS(
             (R5053&lt;10000),"&lt; 10,000",
    AND(R5053&gt;=10000, R5053&lt;30000),"10,000 - 30,000",
    AND(R5053&gt;=30000, R5053&lt;60000),"30,000 - 60,000",
             (R5053&gt;60000),"&gt; 60,000"
)</f>
        <v>&gt; 60,000</v>
      </c>
    </row>
    <row r="5054" spans="18:19" x14ac:dyDescent="0.2">
      <c r="R5054">
        <v>166953</v>
      </c>
      <c r="S5054" t="str" cm="1">
        <f t="array" ref="S5054">_xlfn.IFS(
             (R5054&lt;10000),"&lt; 10,000",
    AND(R5054&gt;=10000, R5054&lt;30000),"10,000 - 30,000",
    AND(R5054&gt;=30000, R5054&lt;60000),"30,000 - 60,000",
             (R5054&gt;60000),"&gt; 60,000"
)</f>
        <v>&gt; 60,000</v>
      </c>
    </row>
    <row r="5055" spans="18:19" x14ac:dyDescent="0.2">
      <c r="R5055">
        <v>75263</v>
      </c>
      <c r="S5055" t="str" cm="1">
        <f t="array" ref="S5055">_xlfn.IFS(
             (R5055&lt;10000),"&lt; 10,000",
    AND(R5055&gt;=10000, R5055&lt;30000),"10,000 - 30,000",
    AND(R5055&gt;=30000, R5055&lt;60000),"30,000 - 60,000",
             (R5055&gt;60000),"&gt; 60,000"
)</f>
        <v>&gt; 60,000</v>
      </c>
    </row>
    <row r="5056" spans="18:19" x14ac:dyDescent="0.2">
      <c r="R5056">
        <v>145980</v>
      </c>
      <c r="S5056" t="str" cm="1">
        <f t="array" ref="S5056">_xlfn.IFS(
             (R5056&lt;10000),"&lt; 10,000",
    AND(R5056&gt;=10000, R5056&lt;30000),"10,000 - 30,000",
    AND(R5056&gt;=30000, R5056&lt;60000),"30,000 - 60,000",
             (R5056&gt;60000),"&gt; 60,000"
)</f>
        <v>&gt; 60,000</v>
      </c>
    </row>
    <row r="5057" spans="18:19" x14ac:dyDescent="0.2">
      <c r="R5057">
        <v>114740</v>
      </c>
      <c r="S5057" t="str" cm="1">
        <f t="array" ref="S5057">_xlfn.IFS(
             (R5057&lt;10000),"&lt; 10,000",
    AND(R5057&gt;=10000, R5057&lt;30000),"10,000 - 30,000",
    AND(R5057&gt;=30000, R5057&lt;60000),"30,000 - 60,000",
             (R5057&gt;60000),"&gt; 60,000"
)</f>
        <v>&gt; 60,000</v>
      </c>
    </row>
    <row r="5058" spans="18:19" x14ac:dyDescent="0.2">
      <c r="R5058">
        <v>19111</v>
      </c>
      <c r="S5058" t="str" cm="1">
        <f t="array" ref="S5058">_xlfn.IFS(
             (R5058&lt;10000),"&lt; 10,000",
    AND(R5058&gt;=10000, R5058&lt;30000),"10,000 - 30,000",
    AND(R5058&gt;=30000, R5058&lt;60000),"30,000 - 60,000",
             (R5058&gt;60000),"&gt; 60,000"
)</f>
        <v>10,000 - 30,000</v>
      </c>
    </row>
    <row r="5059" spans="18:19" x14ac:dyDescent="0.2">
      <c r="R5059">
        <v>197398</v>
      </c>
      <c r="S5059" t="str" cm="1">
        <f t="array" ref="S5059">_xlfn.IFS(
             (R5059&lt;10000),"&lt; 10,000",
    AND(R5059&gt;=10000, R5059&lt;30000),"10,000 - 30,000",
    AND(R5059&gt;=30000, R5059&lt;60000),"30,000 - 60,000",
             (R5059&gt;60000),"&gt; 60,000"
)</f>
        <v>&gt; 60,000</v>
      </c>
    </row>
    <row r="5060" spans="18:19" x14ac:dyDescent="0.2">
      <c r="R5060">
        <v>27879</v>
      </c>
      <c r="S5060" t="str" cm="1">
        <f t="array" ref="S5060">_xlfn.IFS(
             (R5060&lt;10000),"&lt; 10,000",
    AND(R5060&gt;=10000, R5060&lt;30000),"10,000 - 30,000",
    AND(R5060&gt;=30000, R5060&lt;60000),"30,000 - 60,000",
             (R5060&gt;60000),"&gt; 60,000"
)</f>
        <v>10,000 - 30,000</v>
      </c>
    </row>
    <row r="5061" spans="18:19" x14ac:dyDescent="0.2">
      <c r="R5061">
        <v>184680</v>
      </c>
      <c r="S5061" t="str" cm="1">
        <f t="array" ref="S5061">_xlfn.IFS(
             (R5061&lt;10000),"&lt; 10,000",
    AND(R5061&gt;=10000, R5061&lt;30000),"10,000 - 30,000",
    AND(R5061&gt;=30000, R5061&lt;60000),"30,000 - 60,000",
             (R5061&gt;60000),"&gt; 60,000"
)</f>
        <v>&gt; 60,000</v>
      </c>
    </row>
    <row r="5062" spans="18:19" x14ac:dyDescent="0.2">
      <c r="R5062">
        <v>8371</v>
      </c>
      <c r="S5062" t="str" cm="1">
        <f t="array" ref="S5062">_xlfn.IFS(
             (R5062&lt;10000),"&lt; 10,000",
    AND(R5062&gt;=10000, R5062&lt;30000),"10,000 - 30,000",
    AND(R5062&gt;=30000, R5062&lt;60000),"30,000 - 60,000",
             (R5062&gt;60000),"&gt; 60,000"
)</f>
        <v>&lt; 10,000</v>
      </c>
    </row>
    <row r="5063" spans="18:19" x14ac:dyDescent="0.2">
      <c r="R5063">
        <v>19827</v>
      </c>
      <c r="S5063" t="str" cm="1">
        <f t="array" ref="S5063">_xlfn.IFS(
             (R5063&lt;10000),"&lt; 10,000",
    AND(R5063&gt;=10000, R5063&lt;30000),"10,000 - 30,000",
    AND(R5063&gt;=30000, R5063&lt;60000),"30,000 - 60,000",
             (R5063&gt;60000),"&gt; 60,000"
)</f>
        <v>10,000 - 30,000</v>
      </c>
    </row>
    <row r="5064" spans="18:19" x14ac:dyDescent="0.2">
      <c r="R5064">
        <v>102282</v>
      </c>
      <c r="S5064" t="str" cm="1">
        <f t="array" ref="S5064">_xlfn.IFS(
             (R5064&lt;10000),"&lt; 10,000",
    AND(R5064&gt;=10000, R5064&lt;30000),"10,000 - 30,000",
    AND(R5064&gt;=30000, R5064&lt;60000),"30,000 - 60,000",
             (R5064&gt;60000),"&gt; 60,000"
)</f>
        <v>&gt; 60,000</v>
      </c>
    </row>
    <row r="5065" spans="18:19" x14ac:dyDescent="0.2">
      <c r="R5065">
        <v>146248</v>
      </c>
      <c r="S5065" t="str" cm="1">
        <f t="array" ref="S5065">_xlfn.IFS(
             (R5065&lt;10000),"&lt; 10,000",
    AND(R5065&gt;=10000, R5065&lt;30000),"10,000 - 30,000",
    AND(R5065&gt;=30000, R5065&lt;60000),"30,000 - 60,000",
             (R5065&gt;60000),"&gt; 60,000"
)</f>
        <v>&gt; 60,000</v>
      </c>
    </row>
    <row r="5066" spans="18:19" x14ac:dyDescent="0.2">
      <c r="R5066">
        <v>233745</v>
      </c>
      <c r="S5066" t="str" cm="1">
        <f t="array" ref="S5066">_xlfn.IFS(
             (R5066&lt;10000),"&lt; 10,000",
    AND(R5066&gt;=10000, R5066&lt;30000),"10,000 - 30,000",
    AND(R5066&gt;=30000, R5066&lt;60000),"30,000 - 60,000",
             (R5066&gt;60000),"&gt; 60,000"
)</f>
        <v>&gt; 60,000</v>
      </c>
    </row>
    <row r="5067" spans="18:19" x14ac:dyDescent="0.2">
      <c r="R5067">
        <v>297131</v>
      </c>
      <c r="S5067" t="str" cm="1">
        <f t="array" ref="S5067">_xlfn.IFS(
             (R5067&lt;10000),"&lt; 10,000",
    AND(R5067&gt;=10000, R5067&lt;30000),"10,000 - 30,000",
    AND(R5067&gt;=30000, R5067&lt;60000),"30,000 - 60,000",
             (R5067&gt;60000),"&gt; 60,000"
)</f>
        <v>&gt; 60,000</v>
      </c>
    </row>
    <row r="5068" spans="18:19" x14ac:dyDescent="0.2">
      <c r="R5068">
        <v>17773</v>
      </c>
      <c r="S5068" t="str" cm="1">
        <f t="array" ref="S5068">_xlfn.IFS(
             (R5068&lt;10000),"&lt; 10,000",
    AND(R5068&gt;=10000, R5068&lt;30000),"10,000 - 30,000",
    AND(R5068&gt;=30000, R5068&lt;60000),"30,000 - 60,000",
             (R5068&gt;60000),"&gt; 60,000"
)</f>
        <v>10,000 - 30,000</v>
      </c>
    </row>
    <row r="5069" spans="18:19" x14ac:dyDescent="0.2">
      <c r="R5069">
        <v>135477</v>
      </c>
      <c r="S5069" t="str" cm="1">
        <f t="array" ref="S5069">_xlfn.IFS(
             (R5069&lt;10000),"&lt; 10,000",
    AND(R5069&gt;=10000, R5069&lt;30000),"10,000 - 30,000",
    AND(R5069&gt;=30000, R5069&lt;60000),"30,000 - 60,000",
             (R5069&gt;60000),"&gt; 60,000"
)</f>
        <v>&gt; 60,000</v>
      </c>
    </row>
    <row r="5070" spans="18:19" x14ac:dyDescent="0.2">
      <c r="R5070">
        <v>57160</v>
      </c>
      <c r="S5070" t="str" cm="1">
        <f t="array" ref="S5070">_xlfn.IFS(
             (R5070&lt;10000),"&lt; 10,000",
    AND(R5070&gt;=10000, R5070&lt;30000),"10,000 - 30,000",
    AND(R5070&gt;=30000, R5070&lt;60000),"30,000 - 60,000",
             (R5070&gt;60000),"&gt; 60,000"
)</f>
        <v>30,000 - 60,000</v>
      </c>
    </row>
    <row r="5071" spans="18:19" x14ac:dyDescent="0.2">
      <c r="R5071">
        <v>271528</v>
      </c>
      <c r="S5071" t="str" cm="1">
        <f t="array" ref="S5071">_xlfn.IFS(
             (R5071&lt;10000),"&lt; 10,000",
    AND(R5071&gt;=10000, R5071&lt;30000),"10,000 - 30,000",
    AND(R5071&gt;=30000, R5071&lt;60000),"30,000 - 60,000",
             (R5071&gt;60000),"&gt; 60,000"
)</f>
        <v>&gt; 60,000</v>
      </c>
    </row>
    <row r="5072" spans="18:19" x14ac:dyDescent="0.2">
      <c r="R5072">
        <v>253704</v>
      </c>
      <c r="S5072" t="str" cm="1">
        <f t="array" ref="S5072">_xlfn.IFS(
             (R5072&lt;10000),"&lt; 10,000",
    AND(R5072&gt;=10000, R5072&lt;30000),"10,000 - 30,000",
    AND(R5072&gt;=30000, R5072&lt;60000),"30,000 - 60,000",
             (R5072&gt;60000),"&gt; 60,000"
)</f>
        <v>&gt; 60,000</v>
      </c>
    </row>
    <row r="5073" spans="18:19" x14ac:dyDescent="0.2">
      <c r="R5073">
        <v>274808</v>
      </c>
      <c r="S5073" t="str" cm="1">
        <f t="array" ref="S5073">_xlfn.IFS(
             (R5073&lt;10000),"&lt; 10,000",
    AND(R5073&gt;=10000, R5073&lt;30000),"10,000 - 30,000",
    AND(R5073&gt;=30000, R5073&lt;60000),"30,000 - 60,000",
             (R5073&gt;60000),"&gt; 60,000"
)</f>
        <v>&gt; 60,000</v>
      </c>
    </row>
    <row r="5074" spans="18:19" x14ac:dyDescent="0.2">
      <c r="R5074">
        <v>124229</v>
      </c>
      <c r="S5074" t="str" cm="1">
        <f t="array" ref="S5074">_xlfn.IFS(
             (R5074&lt;10000),"&lt; 10,000",
    AND(R5074&gt;=10000, R5074&lt;30000),"10,000 - 30,000",
    AND(R5074&gt;=30000, R5074&lt;60000),"30,000 - 60,000",
             (R5074&gt;60000),"&gt; 60,000"
)</f>
        <v>&gt; 60,000</v>
      </c>
    </row>
    <row r="5075" spans="18:19" x14ac:dyDescent="0.2">
      <c r="R5075">
        <v>30300</v>
      </c>
      <c r="S5075" t="str" cm="1">
        <f t="array" ref="S5075">_xlfn.IFS(
             (R5075&lt;10000),"&lt; 10,000",
    AND(R5075&gt;=10000, R5075&lt;30000),"10,000 - 30,000",
    AND(R5075&gt;=30000, R5075&lt;60000),"30,000 - 60,000",
             (R5075&gt;60000),"&gt; 60,000"
)</f>
        <v>30,000 - 60,000</v>
      </c>
    </row>
    <row r="5076" spans="18:19" x14ac:dyDescent="0.2">
      <c r="R5076">
        <v>251532</v>
      </c>
      <c r="S5076" t="str" cm="1">
        <f t="array" ref="S5076">_xlfn.IFS(
             (R5076&lt;10000),"&lt; 10,000",
    AND(R5076&gt;=10000, R5076&lt;30000),"10,000 - 30,000",
    AND(R5076&gt;=30000, R5076&lt;60000),"30,000 - 60,000",
             (R5076&gt;60000),"&gt; 60,000"
)</f>
        <v>&gt; 60,000</v>
      </c>
    </row>
    <row r="5077" spans="18:19" x14ac:dyDescent="0.2">
      <c r="R5077">
        <v>176080</v>
      </c>
      <c r="S5077" t="str" cm="1">
        <f t="array" ref="S5077">_xlfn.IFS(
             (R5077&lt;10000),"&lt; 10,000",
    AND(R5077&gt;=10000, R5077&lt;30000),"10,000 - 30,000",
    AND(R5077&gt;=30000, R5077&lt;60000),"30,000 - 60,000",
             (R5077&gt;60000),"&gt; 60,000"
)</f>
        <v>&gt; 60,000</v>
      </c>
    </row>
    <row r="5078" spans="18:19" x14ac:dyDescent="0.2">
      <c r="R5078">
        <v>288455</v>
      </c>
      <c r="S5078" t="str" cm="1">
        <f t="array" ref="S5078">_xlfn.IFS(
             (R5078&lt;10000),"&lt; 10,000",
    AND(R5078&gt;=10000, R5078&lt;30000),"10,000 - 30,000",
    AND(R5078&gt;=30000, R5078&lt;60000),"30,000 - 60,000",
             (R5078&gt;60000),"&gt; 60,000"
)</f>
        <v>&gt; 60,000</v>
      </c>
    </row>
    <row r="5079" spans="18:19" x14ac:dyDescent="0.2">
      <c r="R5079">
        <v>3945</v>
      </c>
      <c r="S5079" t="str" cm="1">
        <f t="array" ref="S5079">_xlfn.IFS(
             (R5079&lt;10000),"&lt; 10,000",
    AND(R5079&gt;=10000, R5079&lt;30000),"10,000 - 30,000",
    AND(R5079&gt;=30000, R5079&lt;60000),"30,000 - 60,000",
             (R5079&gt;60000),"&gt; 60,000"
)</f>
        <v>&lt; 10,000</v>
      </c>
    </row>
    <row r="5080" spans="18:19" x14ac:dyDescent="0.2">
      <c r="R5080">
        <v>68858</v>
      </c>
      <c r="S5080" t="str" cm="1">
        <f t="array" ref="S5080">_xlfn.IFS(
             (R5080&lt;10000),"&lt; 10,000",
    AND(R5080&gt;=10000, R5080&lt;30000),"10,000 - 30,000",
    AND(R5080&gt;=30000, R5080&lt;60000),"30,000 - 60,000",
             (R5080&gt;60000),"&gt; 60,000"
)</f>
        <v>&gt; 60,000</v>
      </c>
    </row>
    <row r="5081" spans="18:19" x14ac:dyDescent="0.2">
      <c r="R5081">
        <v>152998</v>
      </c>
      <c r="S5081" t="str" cm="1">
        <f t="array" ref="S5081">_xlfn.IFS(
             (R5081&lt;10000),"&lt; 10,000",
    AND(R5081&gt;=10000, R5081&lt;30000),"10,000 - 30,000",
    AND(R5081&gt;=30000, R5081&lt;60000),"30,000 - 60,000",
             (R5081&gt;60000),"&gt; 60,000"
)</f>
        <v>&gt; 60,000</v>
      </c>
    </row>
    <row r="5082" spans="18:19" x14ac:dyDescent="0.2">
      <c r="R5082">
        <v>241382</v>
      </c>
      <c r="S5082" t="str" cm="1">
        <f t="array" ref="S5082">_xlfn.IFS(
             (R5082&lt;10000),"&lt; 10,000",
    AND(R5082&gt;=10000, R5082&lt;30000),"10,000 - 30,000",
    AND(R5082&gt;=30000, R5082&lt;60000),"30,000 - 60,000",
             (R5082&gt;60000),"&gt; 60,000"
)</f>
        <v>&gt; 60,000</v>
      </c>
    </row>
    <row r="5083" spans="18:19" x14ac:dyDescent="0.2">
      <c r="R5083">
        <v>150552</v>
      </c>
      <c r="S5083" t="str" cm="1">
        <f t="array" ref="S5083">_xlfn.IFS(
             (R5083&lt;10000),"&lt; 10,000",
    AND(R5083&gt;=10000, R5083&lt;30000),"10,000 - 30,000",
    AND(R5083&gt;=30000, R5083&lt;60000),"30,000 - 60,000",
             (R5083&gt;60000),"&gt; 60,000"
)</f>
        <v>&gt; 60,000</v>
      </c>
    </row>
    <row r="5084" spans="18:19" x14ac:dyDescent="0.2">
      <c r="R5084">
        <v>6120</v>
      </c>
      <c r="S5084" t="str" cm="1">
        <f t="array" ref="S5084">_xlfn.IFS(
             (R5084&lt;10000),"&lt; 10,000",
    AND(R5084&gt;=10000, R5084&lt;30000),"10,000 - 30,000",
    AND(R5084&gt;=30000, R5084&lt;60000),"30,000 - 60,000",
             (R5084&gt;60000),"&gt; 60,000"
)</f>
        <v>&lt; 10,000</v>
      </c>
    </row>
    <row r="5085" spans="18:19" x14ac:dyDescent="0.2">
      <c r="R5085">
        <v>28412</v>
      </c>
      <c r="S5085" t="str" cm="1">
        <f t="array" ref="S5085">_xlfn.IFS(
             (R5085&lt;10000),"&lt; 10,000",
    AND(R5085&gt;=10000, R5085&lt;30000),"10,000 - 30,000",
    AND(R5085&gt;=30000, R5085&lt;60000),"30,000 - 60,000",
             (R5085&gt;60000),"&gt; 60,000"
)</f>
        <v>10,000 - 30,000</v>
      </c>
    </row>
    <row r="5086" spans="18:19" x14ac:dyDescent="0.2">
      <c r="R5086">
        <v>64600</v>
      </c>
      <c r="S5086" t="str" cm="1">
        <f t="array" ref="S5086">_xlfn.IFS(
             (R5086&lt;10000),"&lt; 10,000",
    AND(R5086&gt;=10000, R5086&lt;30000),"10,000 - 30,000",
    AND(R5086&gt;=30000, R5086&lt;60000),"30,000 - 60,000",
             (R5086&gt;60000),"&gt; 60,000"
)</f>
        <v>&gt; 60,000</v>
      </c>
    </row>
    <row r="5087" spans="18:19" x14ac:dyDescent="0.2">
      <c r="R5087">
        <v>52610</v>
      </c>
      <c r="S5087" t="str" cm="1">
        <f t="array" ref="S5087">_xlfn.IFS(
             (R5087&lt;10000),"&lt; 10,000",
    AND(R5087&gt;=10000, R5087&lt;30000),"10,000 - 30,000",
    AND(R5087&gt;=30000, R5087&lt;60000),"30,000 - 60,000",
             (R5087&gt;60000),"&gt; 60,000"
)</f>
        <v>30,000 - 60,000</v>
      </c>
    </row>
    <row r="5088" spans="18:19" x14ac:dyDescent="0.2">
      <c r="R5088">
        <v>108980</v>
      </c>
      <c r="S5088" t="str" cm="1">
        <f t="array" ref="S5088">_xlfn.IFS(
             (R5088&lt;10000),"&lt; 10,000",
    AND(R5088&gt;=10000, R5088&lt;30000),"10,000 - 30,000",
    AND(R5088&gt;=30000, R5088&lt;60000),"30,000 - 60,000",
             (R5088&gt;60000),"&gt; 60,000"
)</f>
        <v>&gt; 60,000</v>
      </c>
    </row>
    <row r="5089" spans="18:19" x14ac:dyDescent="0.2">
      <c r="R5089">
        <v>94279</v>
      </c>
      <c r="S5089" t="str" cm="1">
        <f t="array" ref="S5089">_xlfn.IFS(
             (R5089&lt;10000),"&lt; 10,000",
    AND(R5089&gt;=10000, R5089&lt;30000),"10,000 - 30,000",
    AND(R5089&gt;=30000, R5089&lt;60000),"30,000 - 60,000",
             (R5089&gt;60000),"&gt; 60,000"
)</f>
        <v>&gt; 60,000</v>
      </c>
    </row>
    <row r="5090" spans="18:19" x14ac:dyDescent="0.2">
      <c r="R5090">
        <v>295409</v>
      </c>
      <c r="S5090" t="str" cm="1">
        <f t="array" ref="S5090">_xlfn.IFS(
             (R5090&lt;10000),"&lt; 10,000",
    AND(R5090&gt;=10000, R5090&lt;30000),"10,000 - 30,000",
    AND(R5090&gt;=30000, R5090&lt;60000),"30,000 - 60,000",
             (R5090&gt;60000),"&gt; 60,000"
)</f>
        <v>&gt; 60,000</v>
      </c>
    </row>
    <row r="5091" spans="18:19" x14ac:dyDescent="0.2">
      <c r="R5091">
        <v>255854</v>
      </c>
      <c r="S5091" t="str" cm="1">
        <f t="array" ref="S5091">_xlfn.IFS(
             (R5091&lt;10000),"&lt; 10,000",
    AND(R5091&gt;=10000, R5091&lt;30000),"10,000 - 30,000",
    AND(R5091&gt;=30000, R5091&lt;60000),"30,000 - 60,000",
             (R5091&gt;60000),"&gt; 60,000"
)</f>
        <v>&gt; 60,000</v>
      </c>
    </row>
    <row r="5092" spans="18:19" x14ac:dyDescent="0.2">
      <c r="R5092">
        <v>210515</v>
      </c>
      <c r="S5092" t="str" cm="1">
        <f t="array" ref="S5092">_xlfn.IFS(
             (R5092&lt;10000),"&lt; 10,000",
    AND(R5092&gt;=10000, R5092&lt;30000),"10,000 - 30,000",
    AND(R5092&gt;=30000, R5092&lt;60000),"30,000 - 60,000",
             (R5092&gt;60000),"&gt; 60,000"
)</f>
        <v>&gt; 60,000</v>
      </c>
    </row>
    <row r="5093" spans="18:19" x14ac:dyDescent="0.2">
      <c r="R5093">
        <v>39322</v>
      </c>
      <c r="S5093" t="str" cm="1">
        <f t="array" ref="S5093">_xlfn.IFS(
             (R5093&lt;10000),"&lt; 10,000",
    AND(R5093&gt;=10000, R5093&lt;30000),"10,000 - 30,000",
    AND(R5093&gt;=30000, R5093&lt;60000),"30,000 - 60,000",
             (R5093&gt;60000),"&gt; 60,000"
)</f>
        <v>30,000 - 60,000</v>
      </c>
    </row>
    <row r="5094" spans="18:19" x14ac:dyDescent="0.2">
      <c r="R5094">
        <v>227708</v>
      </c>
      <c r="S5094" t="str" cm="1">
        <f t="array" ref="S5094">_xlfn.IFS(
             (R5094&lt;10000),"&lt; 10,000",
    AND(R5094&gt;=10000, R5094&lt;30000),"10,000 - 30,000",
    AND(R5094&gt;=30000, R5094&lt;60000),"30,000 - 60,000",
             (R5094&gt;60000),"&gt; 60,000"
)</f>
        <v>&gt; 60,000</v>
      </c>
    </row>
    <row r="5095" spans="18:19" x14ac:dyDescent="0.2">
      <c r="R5095">
        <v>122265</v>
      </c>
      <c r="S5095" t="str" cm="1">
        <f t="array" ref="S5095">_xlfn.IFS(
             (R5095&lt;10000),"&lt; 10,000",
    AND(R5095&gt;=10000, R5095&lt;30000),"10,000 - 30,000",
    AND(R5095&gt;=30000, R5095&lt;60000),"30,000 - 60,000",
             (R5095&gt;60000),"&gt; 60,000"
)</f>
        <v>&gt; 60,000</v>
      </c>
    </row>
    <row r="5096" spans="18:19" x14ac:dyDescent="0.2">
      <c r="R5096">
        <v>203904</v>
      </c>
      <c r="S5096" t="str" cm="1">
        <f t="array" ref="S5096">_xlfn.IFS(
             (R5096&lt;10000),"&lt; 10,000",
    AND(R5096&gt;=10000, R5096&lt;30000),"10,000 - 30,000",
    AND(R5096&gt;=30000, R5096&lt;60000),"30,000 - 60,000",
             (R5096&gt;60000),"&gt; 60,000"
)</f>
        <v>&gt; 60,000</v>
      </c>
    </row>
    <row r="5097" spans="18:19" x14ac:dyDescent="0.2">
      <c r="R5097">
        <v>95298</v>
      </c>
      <c r="S5097" t="str" cm="1">
        <f t="array" ref="S5097">_xlfn.IFS(
             (R5097&lt;10000),"&lt; 10,000",
    AND(R5097&gt;=10000, R5097&lt;30000),"10,000 - 30,000",
    AND(R5097&gt;=30000, R5097&lt;60000),"30,000 - 60,000",
             (R5097&gt;60000),"&gt; 60,000"
)</f>
        <v>&gt; 60,000</v>
      </c>
    </row>
    <row r="5098" spans="18:19" x14ac:dyDescent="0.2">
      <c r="R5098">
        <v>152889</v>
      </c>
      <c r="S5098" t="str" cm="1">
        <f t="array" ref="S5098">_xlfn.IFS(
             (R5098&lt;10000),"&lt; 10,000",
    AND(R5098&gt;=10000, R5098&lt;30000),"10,000 - 30,000",
    AND(R5098&gt;=30000, R5098&lt;60000),"30,000 - 60,000",
             (R5098&gt;60000),"&gt; 60,000"
)</f>
        <v>&gt; 60,000</v>
      </c>
    </row>
    <row r="5099" spans="18:19" x14ac:dyDescent="0.2">
      <c r="R5099">
        <v>174581</v>
      </c>
      <c r="S5099" t="str" cm="1">
        <f t="array" ref="S5099">_xlfn.IFS(
             (R5099&lt;10000),"&lt; 10,000",
    AND(R5099&gt;=10000, R5099&lt;30000),"10,000 - 30,000",
    AND(R5099&gt;=30000, R5099&lt;60000),"30,000 - 60,000",
             (R5099&gt;60000),"&gt; 60,000"
)</f>
        <v>&gt; 60,000</v>
      </c>
    </row>
    <row r="5100" spans="18:19" x14ac:dyDescent="0.2">
      <c r="R5100">
        <v>112245</v>
      </c>
      <c r="S5100" t="str" cm="1">
        <f t="array" ref="S5100">_xlfn.IFS(
             (R5100&lt;10000),"&lt; 10,000",
    AND(R5100&gt;=10000, R5100&lt;30000),"10,000 - 30,000",
    AND(R5100&gt;=30000, R5100&lt;60000),"30,000 - 60,000",
             (R5100&gt;60000),"&gt; 60,000"
)</f>
        <v>&gt; 60,000</v>
      </c>
    </row>
    <row r="5101" spans="18:19" x14ac:dyDescent="0.2">
      <c r="R5101">
        <v>244576</v>
      </c>
      <c r="S5101" t="str" cm="1">
        <f t="array" ref="S5101">_xlfn.IFS(
             (R5101&lt;10000),"&lt; 10,000",
    AND(R5101&gt;=10000, R5101&lt;30000),"10,000 - 30,000",
    AND(R5101&gt;=30000, R5101&lt;60000),"30,000 - 60,000",
             (R5101&gt;60000),"&gt; 60,000"
)</f>
        <v>&gt; 60,000</v>
      </c>
    </row>
    <row r="5102" spans="18:19" x14ac:dyDescent="0.2">
      <c r="R5102">
        <v>190432</v>
      </c>
      <c r="S5102" t="str" cm="1">
        <f t="array" ref="S5102">_xlfn.IFS(
             (R5102&lt;10000),"&lt; 10,000",
    AND(R5102&gt;=10000, R5102&lt;30000),"10,000 - 30,000",
    AND(R5102&gt;=30000, R5102&lt;60000),"30,000 - 60,000",
             (R5102&gt;60000),"&gt; 60,000"
)</f>
        <v>&gt; 60,000</v>
      </c>
    </row>
    <row r="5103" spans="18:19" x14ac:dyDescent="0.2">
      <c r="R5103">
        <v>229540</v>
      </c>
      <c r="S5103" t="str" cm="1">
        <f t="array" ref="S5103">_xlfn.IFS(
             (R5103&lt;10000),"&lt; 10,000",
    AND(R5103&gt;=10000, R5103&lt;30000),"10,000 - 30,000",
    AND(R5103&gt;=30000, R5103&lt;60000),"30,000 - 60,000",
             (R5103&gt;60000),"&gt; 60,000"
)</f>
        <v>&gt; 60,000</v>
      </c>
    </row>
    <row r="5104" spans="18:19" x14ac:dyDescent="0.2">
      <c r="R5104">
        <v>10313</v>
      </c>
      <c r="S5104" t="str" cm="1">
        <f t="array" ref="S5104">_xlfn.IFS(
             (R5104&lt;10000),"&lt; 10,000",
    AND(R5104&gt;=10000, R5104&lt;30000),"10,000 - 30,000",
    AND(R5104&gt;=30000, R5104&lt;60000),"30,000 - 60,000",
             (R5104&gt;60000),"&gt; 60,000"
)</f>
        <v>10,000 - 30,000</v>
      </c>
    </row>
    <row r="5105" spans="18:19" x14ac:dyDescent="0.2">
      <c r="R5105">
        <v>108975</v>
      </c>
      <c r="S5105" t="str" cm="1">
        <f t="array" ref="S5105">_xlfn.IFS(
             (R5105&lt;10000),"&lt; 10,000",
    AND(R5105&gt;=10000, R5105&lt;30000),"10,000 - 30,000",
    AND(R5105&gt;=30000, R5105&lt;60000),"30,000 - 60,000",
             (R5105&gt;60000),"&gt; 60,000"
)</f>
        <v>&gt; 60,000</v>
      </c>
    </row>
    <row r="5106" spans="18:19" x14ac:dyDescent="0.2">
      <c r="R5106">
        <v>96682</v>
      </c>
      <c r="S5106" t="str" cm="1">
        <f t="array" ref="S5106">_xlfn.IFS(
             (R5106&lt;10000),"&lt; 10,000",
    AND(R5106&gt;=10000, R5106&lt;30000),"10,000 - 30,000",
    AND(R5106&gt;=30000, R5106&lt;60000),"30,000 - 60,000",
             (R5106&gt;60000),"&gt; 60,000"
)</f>
        <v>&gt; 60,000</v>
      </c>
    </row>
    <row r="5107" spans="18:19" x14ac:dyDescent="0.2">
      <c r="R5107">
        <v>259845</v>
      </c>
      <c r="S5107" t="str" cm="1">
        <f t="array" ref="S5107">_xlfn.IFS(
             (R5107&lt;10000),"&lt; 10,000",
    AND(R5107&gt;=10000, R5107&lt;30000),"10,000 - 30,000",
    AND(R5107&gt;=30000, R5107&lt;60000),"30,000 - 60,000",
             (R5107&gt;60000),"&gt; 60,000"
)</f>
        <v>&gt; 60,000</v>
      </c>
    </row>
    <row r="5108" spans="18:19" x14ac:dyDescent="0.2">
      <c r="R5108">
        <v>12782</v>
      </c>
      <c r="S5108" t="str" cm="1">
        <f t="array" ref="S5108">_xlfn.IFS(
             (R5108&lt;10000),"&lt; 10,000",
    AND(R5108&gt;=10000, R5108&lt;30000),"10,000 - 30,000",
    AND(R5108&gt;=30000, R5108&lt;60000),"30,000 - 60,000",
             (R5108&gt;60000),"&gt; 60,000"
)</f>
        <v>10,000 - 30,000</v>
      </c>
    </row>
    <row r="5109" spans="18:19" x14ac:dyDescent="0.2">
      <c r="R5109">
        <v>100916</v>
      </c>
      <c r="S5109" t="str" cm="1">
        <f t="array" ref="S5109">_xlfn.IFS(
             (R5109&lt;10000),"&lt; 10,000",
    AND(R5109&gt;=10000, R5109&lt;30000),"10,000 - 30,000",
    AND(R5109&gt;=30000, R5109&lt;60000),"30,000 - 60,000",
             (R5109&gt;60000),"&gt; 60,000"
)</f>
        <v>&gt; 60,000</v>
      </c>
    </row>
    <row r="5110" spans="18:19" x14ac:dyDescent="0.2">
      <c r="R5110">
        <v>224450</v>
      </c>
      <c r="S5110" t="str" cm="1">
        <f t="array" ref="S5110">_xlfn.IFS(
             (R5110&lt;10000),"&lt; 10,000",
    AND(R5110&gt;=10000, R5110&lt;30000),"10,000 - 30,000",
    AND(R5110&gt;=30000, R5110&lt;60000),"30,000 - 60,000",
             (R5110&gt;60000),"&gt; 60,000"
)</f>
        <v>&gt; 60,000</v>
      </c>
    </row>
    <row r="5111" spans="18:19" x14ac:dyDescent="0.2">
      <c r="R5111">
        <v>216535</v>
      </c>
      <c r="S5111" t="str" cm="1">
        <f t="array" ref="S5111">_xlfn.IFS(
             (R5111&lt;10000),"&lt; 10,000",
    AND(R5111&gt;=10000, R5111&lt;30000),"10,000 - 30,000",
    AND(R5111&gt;=30000, R5111&lt;60000),"30,000 - 60,000",
             (R5111&gt;60000),"&gt; 60,000"
)</f>
        <v>&gt; 60,000</v>
      </c>
    </row>
    <row r="5112" spans="18:19" x14ac:dyDescent="0.2">
      <c r="R5112">
        <v>296477</v>
      </c>
      <c r="S5112" t="str" cm="1">
        <f t="array" ref="S5112">_xlfn.IFS(
             (R5112&lt;10000),"&lt; 10,000",
    AND(R5112&gt;=10000, R5112&lt;30000),"10,000 - 30,000",
    AND(R5112&gt;=30000, R5112&lt;60000),"30,000 - 60,000",
             (R5112&gt;60000),"&gt; 60,000"
)</f>
        <v>&gt; 60,000</v>
      </c>
    </row>
    <row r="5113" spans="18:19" x14ac:dyDescent="0.2">
      <c r="R5113">
        <v>10514</v>
      </c>
      <c r="S5113" t="str" cm="1">
        <f t="array" ref="S5113">_xlfn.IFS(
             (R5113&lt;10000),"&lt; 10,000",
    AND(R5113&gt;=10000, R5113&lt;30000),"10,000 - 30,000",
    AND(R5113&gt;=30000, R5113&lt;60000),"30,000 - 60,000",
             (R5113&gt;60000),"&gt; 60,000"
)</f>
        <v>10,000 - 30,000</v>
      </c>
    </row>
    <row r="5114" spans="18:19" x14ac:dyDescent="0.2">
      <c r="R5114">
        <v>48779</v>
      </c>
      <c r="S5114" t="str" cm="1">
        <f t="array" ref="S5114">_xlfn.IFS(
             (R5114&lt;10000),"&lt; 10,000",
    AND(R5114&gt;=10000, R5114&lt;30000),"10,000 - 30,000",
    AND(R5114&gt;=30000, R5114&lt;60000),"30,000 - 60,000",
             (R5114&gt;60000),"&gt; 60,000"
)</f>
        <v>30,000 - 60,000</v>
      </c>
    </row>
    <row r="5115" spans="18:19" x14ac:dyDescent="0.2">
      <c r="R5115">
        <v>21348</v>
      </c>
      <c r="S5115" t="str" cm="1">
        <f t="array" ref="S5115">_xlfn.IFS(
             (R5115&lt;10000),"&lt; 10,000",
    AND(R5115&gt;=10000, R5115&lt;30000),"10,000 - 30,000",
    AND(R5115&gt;=30000, R5115&lt;60000),"30,000 - 60,000",
             (R5115&gt;60000),"&gt; 60,000"
)</f>
        <v>10,000 - 30,000</v>
      </c>
    </row>
    <row r="5116" spans="18:19" x14ac:dyDescent="0.2">
      <c r="R5116">
        <v>216695</v>
      </c>
      <c r="S5116" t="str" cm="1">
        <f t="array" ref="S5116">_xlfn.IFS(
             (R5116&lt;10000),"&lt; 10,000",
    AND(R5116&gt;=10000, R5116&lt;30000),"10,000 - 30,000",
    AND(R5116&gt;=30000, R5116&lt;60000),"30,000 - 60,000",
             (R5116&gt;60000),"&gt; 60,000"
)</f>
        <v>&gt; 60,000</v>
      </c>
    </row>
    <row r="5117" spans="18:19" x14ac:dyDescent="0.2">
      <c r="R5117">
        <v>32248</v>
      </c>
      <c r="S5117" t="str" cm="1">
        <f t="array" ref="S5117">_xlfn.IFS(
             (R5117&lt;10000),"&lt; 10,000",
    AND(R5117&gt;=10000, R5117&lt;30000),"10,000 - 30,000",
    AND(R5117&gt;=30000, R5117&lt;60000),"30,000 - 60,000",
             (R5117&gt;60000),"&gt; 60,000"
)</f>
        <v>30,000 - 60,000</v>
      </c>
    </row>
    <row r="5118" spans="18:19" x14ac:dyDescent="0.2">
      <c r="R5118">
        <v>273418</v>
      </c>
      <c r="S5118" t="str" cm="1">
        <f t="array" ref="S5118">_xlfn.IFS(
             (R5118&lt;10000),"&lt; 10,000",
    AND(R5118&gt;=10000, R5118&lt;30000),"10,000 - 30,000",
    AND(R5118&gt;=30000, R5118&lt;60000),"30,000 - 60,000",
             (R5118&gt;60000),"&gt; 60,000"
)</f>
        <v>&gt; 60,000</v>
      </c>
    </row>
    <row r="5119" spans="18:19" x14ac:dyDescent="0.2">
      <c r="R5119">
        <v>237066</v>
      </c>
      <c r="S5119" t="str" cm="1">
        <f t="array" ref="S5119">_xlfn.IFS(
             (R5119&lt;10000),"&lt; 10,000",
    AND(R5119&gt;=10000, R5119&lt;30000),"10,000 - 30,000",
    AND(R5119&gt;=30000, R5119&lt;60000),"30,000 - 60,000",
             (R5119&gt;60000),"&gt; 60,000"
)</f>
        <v>&gt; 60,000</v>
      </c>
    </row>
    <row r="5120" spans="18:19" x14ac:dyDescent="0.2">
      <c r="R5120">
        <v>45443</v>
      </c>
      <c r="S5120" t="str" cm="1">
        <f t="array" ref="S5120">_xlfn.IFS(
             (R5120&lt;10000),"&lt; 10,000",
    AND(R5120&gt;=10000, R5120&lt;30000),"10,000 - 30,000",
    AND(R5120&gt;=30000, R5120&lt;60000),"30,000 - 60,000",
             (R5120&gt;60000),"&gt; 60,000"
)</f>
        <v>30,000 - 60,000</v>
      </c>
    </row>
    <row r="5121" spans="18:19" x14ac:dyDescent="0.2">
      <c r="R5121">
        <v>207159</v>
      </c>
      <c r="S5121" t="str" cm="1">
        <f t="array" ref="S5121">_xlfn.IFS(
             (R5121&lt;10000),"&lt; 10,000",
    AND(R5121&gt;=10000, R5121&lt;30000),"10,000 - 30,000",
    AND(R5121&gt;=30000, R5121&lt;60000),"30,000 - 60,000",
             (R5121&gt;60000),"&gt; 60,000"
)</f>
        <v>&gt; 60,000</v>
      </c>
    </row>
    <row r="5122" spans="18:19" x14ac:dyDescent="0.2">
      <c r="R5122">
        <v>278533</v>
      </c>
      <c r="S5122" t="str" cm="1">
        <f t="array" ref="S5122">_xlfn.IFS(
             (R5122&lt;10000),"&lt; 10,000",
    AND(R5122&gt;=10000, R5122&lt;30000),"10,000 - 30,000",
    AND(R5122&gt;=30000, R5122&lt;60000),"30,000 - 60,000",
             (R5122&gt;60000),"&gt; 60,000"
)</f>
        <v>&gt; 60,000</v>
      </c>
    </row>
    <row r="5123" spans="18:19" x14ac:dyDescent="0.2">
      <c r="R5123">
        <v>151405</v>
      </c>
      <c r="S5123" t="str" cm="1">
        <f t="array" ref="S5123">_xlfn.IFS(
             (R5123&lt;10000),"&lt; 10,000",
    AND(R5123&gt;=10000, R5123&lt;30000),"10,000 - 30,000",
    AND(R5123&gt;=30000, R5123&lt;60000),"30,000 - 60,000",
             (R5123&gt;60000),"&gt; 60,000"
)</f>
        <v>&gt; 60,000</v>
      </c>
    </row>
    <row r="5124" spans="18:19" x14ac:dyDescent="0.2">
      <c r="R5124">
        <v>143247</v>
      </c>
      <c r="S5124" t="str" cm="1">
        <f t="array" ref="S5124">_xlfn.IFS(
             (R5124&lt;10000),"&lt; 10,000",
    AND(R5124&gt;=10000, R5124&lt;30000),"10,000 - 30,000",
    AND(R5124&gt;=30000, R5124&lt;60000),"30,000 - 60,000",
             (R5124&gt;60000),"&gt; 60,000"
)</f>
        <v>&gt; 60,000</v>
      </c>
    </row>
    <row r="5125" spans="18:19" x14ac:dyDescent="0.2">
      <c r="R5125">
        <v>74664</v>
      </c>
      <c r="S5125" t="str" cm="1">
        <f t="array" ref="S5125">_xlfn.IFS(
             (R5125&lt;10000),"&lt; 10,000",
    AND(R5125&gt;=10000, R5125&lt;30000),"10,000 - 30,000",
    AND(R5125&gt;=30000, R5125&lt;60000),"30,000 - 60,000",
             (R5125&gt;60000),"&gt; 60,000"
)</f>
        <v>&gt; 60,000</v>
      </c>
    </row>
    <row r="5126" spans="18:19" x14ac:dyDescent="0.2">
      <c r="R5126">
        <v>23300</v>
      </c>
      <c r="S5126" t="str" cm="1">
        <f t="array" ref="S5126">_xlfn.IFS(
             (R5126&lt;10000),"&lt; 10,000",
    AND(R5126&gt;=10000, R5126&lt;30000),"10,000 - 30,000",
    AND(R5126&gt;=30000, R5126&lt;60000),"30,000 - 60,000",
             (R5126&gt;60000),"&gt; 60,000"
)</f>
        <v>10,000 - 30,000</v>
      </c>
    </row>
    <row r="5127" spans="18:19" x14ac:dyDescent="0.2">
      <c r="R5127">
        <v>11197</v>
      </c>
      <c r="S5127" t="str" cm="1">
        <f t="array" ref="S5127">_xlfn.IFS(
             (R5127&lt;10000),"&lt; 10,000",
    AND(R5127&gt;=10000, R5127&lt;30000),"10,000 - 30,000",
    AND(R5127&gt;=30000, R5127&lt;60000),"30,000 - 60,000",
             (R5127&gt;60000),"&gt; 60,000"
)</f>
        <v>10,000 - 30,000</v>
      </c>
    </row>
    <row r="5128" spans="18:19" x14ac:dyDescent="0.2">
      <c r="R5128">
        <v>31392</v>
      </c>
      <c r="S5128" t="str" cm="1">
        <f t="array" ref="S5128">_xlfn.IFS(
             (R5128&lt;10000),"&lt; 10,000",
    AND(R5128&gt;=10000, R5128&lt;30000),"10,000 - 30,000",
    AND(R5128&gt;=30000, R5128&lt;60000),"30,000 - 60,000",
             (R5128&gt;60000),"&gt; 60,000"
)</f>
        <v>30,000 - 60,000</v>
      </c>
    </row>
    <row r="5129" spans="18:19" x14ac:dyDescent="0.2">
      <c r="R5129">
        <v>57798</v>
      </c>
      <c r="S5129" t="str" cm="1">
        <f t="array" ref="S5129">_xlfn.IFS(
             (R5129&lt;10000),"&lt; 10,000",
    AND(R5129&gt;=10000, R5129&lt;30000),"10,000 - 30,000",
    AND(R5129&gt;=30000, R5129&lt;60000),"30,000 - 60,000",
             (R5129&gt;60000),"&gt; 60,000"
)</f>
        <v>30,000 - 60,000</v>
      </c>
    </row>
    <row r="5130" spans="18:19" x14ac:dyDescent="0.2">
      <c r="R5130">
        <v>261564</v>
      </c>
      <c r="S5130" t="str" cm="1">
        <f t="array" ref="S5130">_xlfn.IFS(
             (R5130&lt;10000),"&lt; 10,000",
    AND(R5130&gt;=10000, R5130&lt;30000),"10,000 - 30,000",
    AND(R5130&gt;=30000, R5130&lt;60000),"30,000 - 60,000",
             (R5130&gt;60000),"&gt; 60,000"
)</f>
        <v>&gt; 60,000</v>
      </c>
    </row>
    <row r="5131" spans="18:19" x14ac:dyDescent="0.2">
      <c r="R5131">
        <v>110524</v>
      </c>
      <c r="S5131" t="str" cm="1">
        <f t="array" ref="S5131">_xlfn.IFS(
             (R5131&lt;10000),"&lt; 10,000",
    AND(R5131&gt;=10000, R5131&lt;30000),"10,000 - 30,000",
    AND(R5131&gt;=30000, R5131&lt;60000),"30,000 - 60,000",
             (R5131&gt;60000),"&gt; 60,000"
)</f>
        <v>&gt; 60,000</v>
      </c>
    </row>
    <row r="5132" spans="18:19" x14ac:dyDescent="0.2">
      <c r="R5132">
        <v>127719</v>
      </c>
      <c r="S5132" t="str" cm="1">
        <f t="array" ref="S5132">_xlfn.IFS(
             (R5132&lt;10000),"&lt; 10,000",
    AND(R5132&gt;=10000, R5132&lt;30000),"10,000 - 30,000",
    AND(R5132&gt;=30000, R5132&lt;60000),"30,000 - 60,000",
             (R5132&gt;60000),"&gt; 60,000"
)</f>
        <v>&gt; 60,000</v>
      </c>
    </row>
    <row r="5133" spans="18:19" x14ac:dyDescent="0.2">
      <c r="R5133">
        <v>2209</v>
      </c>
      <c r="S5133" t="str" cm="1">
        <f t="array" ref="S5133">_xlfn.IFS(
             (R5133&lt;10000),"&lt; 10,000",
    AND(R5133&gt;=10000, R5133&lt;30000),"10,000 - 30,000",
    AND(R5133&gt;=30000, R5133&lt;60000),"30,000 - 60,000",
             (R5133&gt;60000),"&gt; 60,000"
)</f>
        <v>&lt; 10,000</v>
      </c>
    </row>
    <row r="5134" spans="18:19" x14ac:dyDescent="0.2">
      <c r="R5134">
        <v>245079</v>
      </c>
      <c r="S5134" t="str" cm="1">
        <f t="array" ref="S5134">_xlfn.IFS(
             (R5134&lt;10000),"&lt; 10,000",
    AND(R5134&gt;=10000, R5134&lt;30000),"10,000 - 30,000",
    AND(R5134&gt;=30000, R5134&lt;60000),"30,000 - 60,000",
             (R5134&gt;60000),"&gt; 60,000"
)</f>
        <v>&gt; 60,000</v>
      </c>
    </row>
    <row r="5135" spans="18:19" x14ac:dyDescent="0.2">
      <c r="R5135">
        <v>245324</v>
      </c>
      <c r="S5135" t="str" cm="1">
        <f t="array" ref="S5135">_xlfn.IFS(
             (R5135&lt;10000),"&lt; 10,000",
    AND(R5135&gt;=10000, R5135&lt;30000),"10,000 - 30,000",
    AND(R5135&gt;=30000, R5135&lt;60000),"30,000 - 60,000",
             (R5135&gt;60000),"&gt; 60,000"
)</f>
        <v>&gt; 60,000</v>
      </c>
    </row>
    <row r="5136" spans="18:19" x14ac:dyDescent="0.2">
      <c r="R5136">
        <v>230697</v>
      </c>
      <c r="S5136" t="str" cm="1">
        <f t="array" ref="S5136">_xlfn.IFS(
             (R5136&lt;10000),"&lt; 10,000",
    AND(R5136&gt;=10000, R5136&lt;30000),"10,000 - 30,000",
    AND(R5136&gt;=30000, R5136&lt;60000),"30,000 - 60,000",
             (R5136&gt;60000),"&gt; 60,000"
)</f>
        <v>&gt; 60,000</v>
      </c>
    </row>
    <row r="5137" spans="18:19" x14ac:dyDescent="0.2">
      <c r="R5137">
        <v>85911</v>
      </c>
      <c r="S5137" t="str" cm="1">
        <f t="array" ref="S5137">_xlfn.IFS(
             (R5137&lt;10000),"&lt; 10,000",
    AND(R5137&gt;=10000, R5137&lt;30000),"10,000 - 30,000",
    AND(R5137&gt;=30000, R5137&lt;60000),"30,000 - 60,000",
             (R5137&gt;60000),"&gt; 60,000"
)</f>
        <v>&gt; 60,000</v>
      </c>
    </row>
    <row r="5138" spans="18:19" x14ac:dyDescent="0.2">
      <c r="R5138">
        <v>156267</v>
      </c>
      <c r="S5138" t="str" cm="1">
        <f t="array" ref="S5138">_xlfn.IFS(
             (R5138&lt;10000),"&lt; 10,000",
    AND(R5138&gt;=10000, R5138&lt;30000),"10,000 - 30,000",
    AND(R5138&gt;=30000, R5138&lt;60000),"30,000 - 60,000",
             (R5138&gt;60000),"&gt; 60,000"
)</f>
        <v>&gt; 60,000</v>
      </c>
    </row>
    <row r="5139" spans="18:19" x14ac:dyDescent="0.2">
      <c r="R5139">
        <v>169511</v>
      </c>
      <c r="S5139" t="str" cm="1">
        <f t="array" ref="S5139">_xlfn.IFS(
             (R5139&lt;10000),"&lt; 10,000",
    AND(R5139&gt;=10000, R5139&lt;30000),"10,000 - 30,000",
    AND(R5139&gt;=30000, R5139&lt;60000),"30,000 - 60,000",
             (R5139&gt;60000),"&gt; 60,000"
)</f>
        <v>&gt; 60,000</v>
      </c>
    </row>
    <row r="5140" spans="18:19" x14ac:dyDescent="0.2">
      <c r="R5140">
        <v>294864</v>
      </c>
      <c r="S5140" t="str" cm="1">
        <f t="array" ref="S5140">_xlfn.IFS(
             (R5140&lt;10000),"&lt; 10,000",
    AND(R5140&gt;=10000, R5140&lt;30000),"10,000 - 30,000",
    AND(R5140&gt;=30000, R5140&lt;60000),"30,000 - 60,000",
             (R5140&gt;60000),"&gt; 60,000"
)</f>
        <v>&gt; 60,000</v>
      </c>
    </row>
    <row r="5141" spans="18:19" x14ac:dyDescent="0.2">
      <c r="R5141">
        <v>235838</v>
      </c>
      <c r="S5141" t="str" cm="1">
        <f t="array" ref="S5141">_xlfn.IFS(
             (R5141&lt;10000),"&lt; 10,000",
    AND(R5141&gt;=10000, R5141&lt;30000),"10,000 - 30,000",
    AND(R5141&gt;=30000, R5141&lt;60000),"30,000 - 60,000",
             (R5141&gt;60000),"&gt; 60,000"
)</f>
        <v>&gt; 60,000</v>
      </c>
    </row>
    <row r="5142" spans="18:19" x14ac:dyDescent="0.2">
      <c r="R5142">
        <v>10487</v>
      </c>
      <c r="S5142" t="str" cm="1">
        <f t="array" ref="S5142">_xlfn.IFS(
             (R5142&lt;10000),"&lt; 10,000",
    AND(R5142&gt;=10000, R5142&lt;30000),"10,000 - 30,000",
    AND(R5142&gt;=30000, R5142&lt;60000),"30,000 - 60,000",
             (R5142&gt;60000),"&gt; 60,000"
)</f>
        <v>10,000 - 30,000</v>
      </c>
    </row>
    <row r="5143" spans="18:19" x14ac:dyDescent="0.2">
      <c r="R5143">
        <v>247840</v>
      </c>
      <c r="S5143" t="str" cm="1">
        <f t="array" ref="S5143">_xlfn.IFS(
             (R5143&lt;10000),"&lt; 10,000",
    AND(R5143&gt;=10000, R5143&lt;30000),"10,000 - 30,000",
    AND(R5143&gt;=30000, R5143&lt;60000),"30,000 - 60,000",
             (R5143&gt;60000),"&gt; 60,000"
)</f>
        <v>&gt; 60,000</v>
      </c>
    </row>
    <row r="5144" spans="18:19" x14ac:dyDescent="0.2">
      <c r="R5144">
        <v>102946</v>
      </c>
      <c r="S5144" t="str" cm="1">
        <f t="array" ref="S5144">_xlfn.IFS(
             (R5144&lt;10000),"&lt; 10,000",
    AND(R5144&gt;=10000, R5144&lt;30000),"10,000 - 30,000",
    AND(R5144&gt;=30000, R5144&lt;60000),"30,000 - 60,000",
             (R5144&gt;60000),"&gt; 60,000"
)</f>
        <v>&gt; 60,000</v>
      </c>
    </row>
    <row r="5145" spans="18:19" x14ac:dyDescent="0.2">
      <c r="R5145">
        <v>284758</v>
      </c>
      <c r="S5145" t="str" cm="1">
        <f t="array" ref="S5145">_xlfn.IFS(
             (R5145&lt;10000),"&lt; 10,000",
    AND(R5145&gt;=10000, R5145&lt;30000),"10,000 - 30,000",
    AND(R5145&gt;=30000, R5145&lt;60000),"30,000 - 60,000",
             (R5145&gt;60000),"&gt; 60,000"
)</f>
        <v>&gt; 60,000</v>
      </c>
    </row>
    <row r="5146" spans="18:19" x14ac:dyDescent="0.2">
      <c r="R5146">
        <v>81667</v>
      </c>
      <c r="S5146" t="str" cm="1">
        <f t="array" ref="S5146">_xlfn.IFS(
             (R5146&lt;10000),"&lt; 10,000",
    AND(R5146&gt;=10000, R5146&lt;30000),"10,000 - 30,000",
    AND(R5146&gt;=30000, R5146&lt;60000),"30,000 - 60,000",
             (R5146&gt;60000),"&gt; 60,000"
)</f>
        <v>&gt; 60,000</v>
      </c>
    </row>
    <row r="5147" spans="18:19" x14ac:dyDescent="0.2">
      <c r="R5147">
        <v>145314</v>
      </c>
      <c r="S5147" t="str" cm="1">
        <f t="array" ref="S5147">_xlfn.IFS(
             (R5147&lt;10000),"&lt; 10,000",
    AND(R5147&gt;=10000, R5147&lt;30000),"10,000 - 30,000",
    AND(R5147&gt;=30000, R5147&lt;60000),"30,000 - 60,000",
             (R5147&gt;60000),"&gt; 60,000"
)</f>
        <v>&gt; 60,000</v>
      </c>
    </row>
    <row r="5148" spans="18:19" x14ac:dyDescent="0.2">
      <c r="R5148">
        <v>259110</v>
      </c>
      <c r="S5148" t="str" cm="1">
        <f t="array" ref="S5148">_xlfn.IFS(
             (R5148&lt;10000),"&lt; 10,000",
    AND(R5148&gt;=10000, R5148&lt;30000),"10,000 - 30,000",
    AND(R5148&gt;=30000, R5148&lt;60000),"30,000 - 60,000",
             (R5148&gt;60000),"&gt; 60,000"
)</f>
        <v>&gt; 60,000</v>
      </c>
    </row>
    <row r="5149" spans="18:19" x14ac:dyDescent="0.2">
      <c r="R5149">
        <v>146906</v>
      </c>
      <c r="S5149" t="str" cm="1">
        <f t="array" ref="S5149">_xlfn.IFS(
             (R5149&lt;10000),"&lt; 10,000",
    AND(R5149&gt;=10000, R5149&lt;30000),"10,000 - 30,000",
    AND(R5149&gt;=30000, R5149&lt;60000),"30,000 - 60,000",
             (R5149&gt;60000),"&gt; 60,000"
)</f>
        <v>&gt; 60,000</v>
      </c>
    </row>
    <row r="5150" spans="18:19" x14ac:dyDescent="0.2">
      <c r="R5150">
        <v>251465</v>
      </c>
      <c r="S5150" t="str" cm="1">
        <f t="array" ref="S5150">_xlfn.IFS(
             (R5150&lt;10000),"&lt; 10,000",
    AND(R5150&gt;=10000, R5150&lt;30000),"10,000 - 30,000",
    AND(R5150&gt;=30000, R5150&lt;60000),"30,000 - 60,000",
             (R5150&gt;60000),"&gt; 60,000"
)</f>
        <v>&gt; 60,000</v>
      </c>
    </row>
    <row r="5151" spans="18:19" x14ac:dyDescent="0.2">
      <c r="R5151">
        <v>283980</v>
      </c>
      <c r="S5151" t="str" cm="1">
        <f t="array" ref="S5151">_xlfn.IFS(
             (R5151&lt;10000),"&lt; 10,000",
    AND(R5151&gt;=10000, R5151&lt;30000),"10,000 - 30,000",
    AND(R5151&gt;=30000, R5151&lt;60000),"30,000 - 60,000",
             (R5151&gt;60000),"&gt; 60,000"
)</f>
        <v>&gt; 60,000</v>
      </c>
    </row>
    <row r="5152" spans="18:19" x14ac:dyDescent="0.2">
      <c r="R5152">
        <v>151441</v>
      </c>
      <c r="S5152" t="str" cm="1">
        <f t="array" ref="S5152">_xlfn.IFS(
             (R5152&lt;10000),"&lt; 10,000",
    AND(R5152&gt;=10000, R5152&lt;30000),"10,000 - 30,000",
    AND(R5152&gt;=30000, R5152&lt;60000),"30,000 - 60,000",
             (R5152&gt;60000),"&gt; 60,000"
)</f>
        <v>&gt; 60,000</v>
      </c>
    </row>
    <row r="5153" spans="18:19" x14ac:dyDescent="0.2">
      <c r="R5153">
        <v>136120</v>
      </c>
      <c r="S5153" t="str" cm="1">
        <f t="array" ref="S5153">_xlfn.IFS(
             (R5153&lt;10000),"&lt; 10,000",
    AND(R5153&gt;=10000, R5153&lt;30000),"10,000 - 30,000",
    AND(R5153&gt;=30000, R5153&lt;60000),"30,000 - 60,000",
             (R5153&gt;60000),"&gt; 60,000"
)</f>
        <v>&gt; 60,000</v>
      </c>
    </row>
    <row r="5154" spans="18:19" x14ac:dyDescent="0.2">
      <c r="R5154">
        <v>73374</v>
      </c>
      <c r="S5154" t="str" cm="1">
        <f t="array" ref="S5154">_xlfn.IFS(
             (R5154&lt;10000),"&lt; 10,000",
    AND(R5154&gt;=10000, R5154&lt;30000),"10,000 - 30,000",
    AND(R5154&gt;=30000, R5154&lt;60000),"30,000 - 60,000",
             (R5154&gt;60000),"&gt; 60,000"
)</f>
        <v>&gt; 60,000</v>
      </c>
    </row>
    <row r="5155" spans="18:19" x14ac:dyDescent="0.2">
      <c r="R5155">
        <v>29154</v>
      </c>
      <c r="S5155" t="str" cm="1">
        <f t="array" ref="S5155">_xlfn.IFS(
             (R5155&lt;10000),"&lt; 10,000",
    AND(R5155&gt;=10000, R5155&lt;30000),"10,000 - 30,000",
    AND(R5155&gt;=30000, R5155&lt;60000),"30,000 - 60,000",
             (R5155&gt;60000),"&gt; 60,000"
)</f>
        <v>10,000 - 30,000</v>
      </c>
    </row>
    <row r="5156" spans="18:19" x14ac:dyDescent="0.2">
      <c r="R5156">
        <v>76240</v>
      </c>
      <c r="S5156" t="str" cm="1">
        <f t="array" ref="S5156">_xlfn.IFS(
             (R5156&lt;10000),"&lt; 10,000",
    AND(R5156&gt;=10000, R5156&lt;30000),"10,000 - 30,000",
    AND(R5156&gt;=30000, R5156&lt;60000),"30,000 - 60,000",
             (R5156&gt;60000),"&gt; 60,000"
)</f>
        <v>&gt; 60,000</v>
      </c>
    </row>
    <row r="5157" spans="18:19" x14ac:dyDescent="0.2">
      <c r="R5157">
        <v>165125</v>
      </c>
      <c r="S5157" t="str" cm="1">
        <f t="array" ref="S5157">_xlfn.IFS(
             (R5157&lt;10000),"&lt; 10,000",
    AND(R5157&gt;=10000, R5157&lt;30000),"10,000 - 30,000",
    AND(R5157&gt;=30000, R5157&lt;60000),"30,000 - 60,000",
             (R5157&gt;60000),"&gt; 60,000"
)</f>
        <v>&gt; 60,000</v>
      </c>
    </row>
    <row r="5158" spans="18:19" x14ac:dyDescent="0.2">
      <c r="R5158">
        <v>277857</v>
      </c>
      <c r="S5158" t="str" cm="1">
        <f t="array" ref="S5158">_xlfn.IFS(
             (R5158&lt;10000),"&lt; 10,000",
    AND(R5158&gt;=10000, R5158&lt;30000),"10,000 - 30,000",
    AND(R5158&gt;=30000, R5158&lt;60000),"30,000 - 60,000",
             (R5158&gt;60000),"&gt; 60,000"
)</f>
        <v>&gt; 60,000</v>
      </c>
    </row>
    <row r="5159" spans="18:19" x14ac:dyDescent="0.2">
      <c r="R5159">
        <v>111883</v>
      </c>
      <c r="S5159" t="str" cm="1">
        <f t="array" ref="S5159">_xlfn.IFS(
             (R5159&lt;10000),"&lt; 10,000",
    AND(R5159&gt;=10000, R5159&lt;30000),"10,000 - 30,000",
    AND(R5159&gt;=30000, R5159&lt;60000),"30,000 - 60,000",
             (R5159&gt;60000),"&gt; 60,000"
)</f>
        <v>&gt; 60,000</v>
      </c>
    </row>
    <row r="5160" spans="18:19" x14ac:dyDescent="0.2">
      <c r="R5160">
        <v>233396</v>
      </c>
      <c r="S5160" t="str" cm="1">
        <f t="array" ref="S5160">_xlfn.IFS(
             (R5160&lt;10000),"&lt; 10,000",
    AND(R5160&gt;=10000, R5160&lt;30000),"10,000 - 30,000",
    AND(R5160&gt;=30000, R5160&lt;60000),"30,000 - 60,000",
             (R5160&gt;60000),"&gt; 60,000"
)</f>
        <v>&gt; 60,000</v>
      </c>
    </row>
    <row r="5161" spans="18:19" x14ac:dyDescent="0.2">
      <c r="R5161">
        <v>160884</v>
      </c>
      <c r="S5161" t="str" cm="1">
        <f t="array" ref="S5161">_xlfn.IFS(
             (R5161&lt;10000),"&lt; 10,000",
    AND(R5161&gt;=10000, R5161&lt;30000),"10,000 - 30,000",
    AND(R5161&gt;=30000, R5161&lt;60000),"30,000 - 60,000",
             (R5161&gt;60000),"&gt; 60,000"
)</f>
        <v>&gt; 60,000</v>
      </c>
    </row>
    <row r="5162" spans="18:19" x14ac:dyDescent="0.2">
      <c r="R5162">
        <v>223211</v>
      </c>
      <c r="S5162" t="str" cm="1">
        <f t="array" ref="S5162">_xlfn.IFS(
             (R5162&lt;10000),"&lt; 10,000",
    AND(R5162&gt;=10000, R5162&lt;30000),"10,000 - 30,000",
    AND(R5162&gt;=30000, R5162&lt;60000),"30,000 - 60,000",
             (R5162&gt;60000),"&gt; 60,000"
)</f>
        <v>&gt; 60,000</v>
      </c>
    </row>
    <row r="5163" spans="18:19" x14ac:dyDescent="0.2">
      <c r="R5163">
        <v>18312</v>
      </c>
      <c r="S5163" t="str" cm="1">
        <f t="array" ref="S5163">_xlfn.IFS(
             (R5163&lt;10000),"&lt; 10,000",
    AND(R5163&gt;=10000, R5163&lt;30000),"10,000 - 30,000",
    AND(R5163&gt;=30000, R5163&lt;60000),"30,000 - 60,000",
             (R5163&gt;60000),"&gt; 60,000"
)</f>
        <v>10,000 - 30,000</v>
      </c>
    </row>
    <row r="5164" spans="18:19" x14ac:dyDescent="0.2">
      <c r="R5164">
        <v>25252</v>
      </c>
      <c r="S5164" t="str" cm="1">
        <f t="array" ref="S5164">_xlfn.IFS(
             (R5164&lt;10000),"&lt; 10,000",
    AND(R5164&gt;=10000, R5164&lt;30000),"10,000 - 30,000",
    AND(R5164&gt;=30000, R5164&lt;60000),"30,000 - 60,000",
             (R5164&gt;60000),"&gt; 60,000"
)</f>
        <v>10,000 - 30,000</v>
      </c>
    </row>
    <row r="5165" spans="18:19" x14ac:dyDescent="0.2">
      <c r="R5165">
        <v>177593</v>
      </c>
      <c r="S5165" t="str" cm="1">
        <f t="array" ref="S5165">_xlfn.IFS(
             (R5165&lt;10000),"&lt; 10,000",
    AND(R5165&gt;=10000, R5165&lt;30000),"10,000 - 30,000",
    AND(R5165&gt;=30000, R5165&lt;60000),"30,000 - 60,000",
             (R5165&gt;60000),"&gt; 60,000"
)</f>
        <v>&gt; 60,000</v>
      </c>
    </row>
    <row r="5166" spans="18:19" x14ac:dyDescent="0.2">
      <c r="R5166">
        <v>34506</v>
      </c>
      <c r="S5166" t="str" cm="1">
        <f t="array" ref="S5166">_xlfn.IFS(
             (R5166&lt;10000),"&lt; 10,000",
    AND(R5166&gt;=10000, R5166&lt;30000),"10,000 - 30,000",
    AND(R5166&gt;=30000, R5166&lt;60000),"30,000 - 60,000",
             (R5166&gt;60000),"&gt; 60,000"
)</f>
        <v>30,000 - 60,000</v>
      </c>
    </row>
    <row r="5167" spans="18:19" x14ac:dyDescent="0.2">
      <c r="R5167">
        <v>277522</v>
      </c>
      <c r="S5167" t="str" cm="1">
        <f t="array" ref="S5167">_xlfn.IFS(
             (R5167&lt;10000),"&lt; 10,000",
    AND(R5167&gt;=10000, R5167&lt;30000),"10,000 - 30,000",
    AND(R5167&gt;=30000, R5167&lt;60000),"30,000 - 60,000",
             (R5167&gt;60000),"&gt; 60,000"
)</f>
        <v>&gt; 60,000</v>
      </c>
    </row>
    <row r="5168" spans="18:19" x14ac:dyDescent="0.2">
      <c r="R5168">
        <v>19910</v>
      </c>
      <c r="S5168" t="str" cm="1">
        <f t="array" ref="S5168">_xlfn.IFS(
             (R5168&lt;10000),"&lt; 10,000",
    AND(R5168&gt;=10000, R5168&lt;30000),"10,000 - 30,000",
    AND(R5168&gt;=30000, R5168&lt;60000),"30,000 - 60,000",
             (R5168&gt;60000),"&gt; 60,000"
)</f>
        <v>10,000 - 30,000</v>
      </c>
    </row>
    <row r="5169" spans="18:19" x14ac:dyDescent="0.2">
      <c r="R5169">
        <v>194421</v>
      </c>
      <c r="S5169" t="str" cm="1">
        <f t="array" ref="S5169">_xlfn.IFS(
             (R5169&lt;10000),"&lt; 10,000",
    AND(R5169&gt;=10000, R5169&lt;30000),"10,000 - 30,000",
    AND(R5169&gt;=30000, R5169&lt;60000),"30,000 - 60,000",
             (R5169&gt;60000),"&gt; 60,000"
)</f>
        <v>&gt; 60,000</v>
      </c>
    </row>
    <row r="5170" spans="18:19" x14ac:dyDescent="0.2">
      <c r="R5170">
        <v>140087</v>
      </c>
      <c r="S5170" t="str" cm="1">
        <f t="array" ref="S5170">_xlfn.IFS(
             (R5170&lt;10000),"&lt; 10,000",
    AND(R5170&gt;=10000, R5170&lt;30000),"10,000 - 30,000",
    AND(R5170&gt;=30000, R5170&lt;60000),"30,000 - 60,000",
             (R5170&gt;60000),"&gt; 60,000"
)</f>
        <v>&gt; 60,000</v>
      </c>
    </row>
    <row r="5171" spans="18:19" x14ac:dyDescent="0.2">
      <c r="R5171">
        <v>185547</v>
      </c>
      <c r="S5171" t="str" cm="1">
        <f t="array" ref="S5171">_xlfn.IFS(
             (R5171&lt;10000),"&lt; 10,000",
    AND(R5171&gt;=10000, R5171&lt;30000),"10,000 - 30,000",
    AND(R5171&gt;=30000, R5171&lt;60000),"30,000 - 60,000",
             (R5171&gt;60000),"&gt; 60,000"
)</f>
        <v>&gt; 60,000</v>
      </c>
    </row>
    <row r="5172" spans="18:19" x14ac:dyDescent="0.2">
      <c r="R5172">
        <v>116934</v>
      </c>
      <c r="S5172" t="str" cm="1">
        <f t="array" ref="S5172">_xlfn.IFS(
             (R5172&lt;10000),"&lt; 10,000",
    AND(R5172&gt;=10000, R5172&lt;30000),"10,000 - 30,000",
    AND(R5172&gt;=30000, R5172&lt;60000),"30,000 - 60,000",
             (R5172&gt;60000),"&gt; 60,000"
)</f>
        <v>&gt; 60,000</v>
      </c>
    </row>
    <row r="5173" spans="18:19" x14ac:dyDescent="0.2">
      <c r="R5173">
        <v>93529</v>
      </c>
      <c r="S5173" t="str" cm="1">
        <f t="array" ref="S5173">_xlfn.IFS(
             (R5173&lt;10000),"&lt; 10,000",
    AND(R5173&gt;=10000, R5173&lt;30000),"10,000 - 30,000",
    AND(R5173&gt;=30000, R5173&lt;60000),"30,000 - 60,000",
             (R5173&gt;60000),"&gt; 60,000"
)</f>
        <v>&gt; 60,000</v>
      </c>
    </row>
    <row r="5174" spans="18:19" x14ac:dyDescent="0.2">
      <c r="R5174">
        <v>239057</v>
      </c>
      <c r="S5174" t="str" cm="1">
        <f t="array" ref="S5174">_xlfn.IFS(
             (R5174&lt;10000),"&lt; 10,000",
    AND(R5174&gt;=10000, R5174&lt;30000),"10,000 - 30,000",
    AND(R5174&gt;=30000, R5174&lt;60000),"30,000 - 60,000",
             (R5174&gt;60000),"&gt; 60,000"
)</f>
        <v>&gt; 60,000</v>
      </c>
    </row>
    <row r="5175" spans="18:19" x14ac:dyDescent="0.2">
      <c r="R5175">
        <v>273881</v>
      </c>
      <c r="S5175" t="str" cm="1">
        <f t="array" ref="S5175">_xlfn.IFS(
             (R5175&lt;10000),"&lt; 10,000",
    AND(R5175&gt;=10000, R5175&lt;30000),"10,000 - 30,000",
    AND(R5175&gt;=30000, R5175&lt;60000),"30,000 - 60,000",
             (R5175&gt;60000),"&gt; 60,000"
)</f>
        <v>&gt; 60,000</v>
      </c>
    </row>
    <row r="5176" spans="18:19" x14ac:dyDescent="0.2">
      <c r="R5176">
        <v>47000</v>
      </c>
      <c r="S5176" t="str" cm="1">
        <f t="array" ref="S5176">_xlfn.IFS(
             (R5176&lt;10000),"&lt; 10,000",
    AND(R5176&gt;=10000, R5176&lt;30000),"10,000 - 30,000",
    AND(R5176&gt;=30000, R5176&lt;60000),"30,000 - 60,000",
             (R5176&gt;60000),"&gt; 60,000"
)</f>
        <v>30,000 - 60,000</v>
      </c>
    </row>
    <row r="5177" spans="18:19" x14ac:dyDescent="0.2">
      <c r="R5177">
        <v>163626</v>
      </c>
      <c r="S5177" t="str" cm="1">
        <f t="array" ref="S5177">_xlfn.IFS(
             (R5177&lt;10000),"&lt; 10,000",
    AND(R5177&gt;=10000, R5177&lt;30000),"10,000 - 30,000",
    AND(R5177&gt;=30000, R5177&lt;60000),"30,000 - 60,000",
             (R5177&gt;60000),"&gt; 60,000"
)</f>
        <v>&gt; 60,000</v>
      </c>
    </row>
    <row r="5178" spans="18:19" x14ac:dyDescent="0.2">
      <c r="R5178">
        <v>95607</v>
      </c>
      <c r="S5178" t="str" cm="1">
        <f t="array" ref="S5178">_xlfn.IFS(
             (R5178&lt;10000),"&lt; 10,000",
    AND(R5178&gt;=10000, R5178&lt;30000),"10,000 - 30,000",
    AND(R5178&gt;=30000, R5178&lt;60000),"30,000 - 60,000",
             (R5178&gt;60000),"&gt; 60,000"
)</f>
        <v>&gt; 60,000</v>
      </c>
    </row>
    <row r="5179" spans="18:19" x14ac:dyDescent="0.2">
      <c r="R5179">
        <v>97308</v>
      </c>
      <c r="S5179" t="str" cm="1">
        <f t="array" ref="S5179">_xlfn.IFS(
             (R5179&lt;10000),"&lt; 10,000",
    AND(R5179&gt;=10000, R5179&lt;30000),"10,000 - 30,000",
    AND(R5179&gt;=30000, R5179&lt;60000),"30,000 - 60,000",
             (R5179&gt;60000),"&gt; 60,000"
)</f>
        <v>&gt; 60,000</v>
      </c>
    </row>
    <row r="5180" spans="18:19" x14ac:dyDescent="0.2">
      <c r="R5180">
        <v>147570</v>
      </c>
      <c r="S5180" t="str" cm="1">
        <f t="array" ref="S5180">_xlfn.IFS(
             (R5180&lt;10000),"&lt; 10,000",
    AND(R5180&gt;=10000, R5180&lt;30000),"10,000 - 30,000",
    AND(R5180&gt;=30000, R5180&lt;60000),"30,000 - 60,000",
             (R5180&gt;60000),"&gt; 60,000"
)</f>
        <v>&gt; 60,000</v>
      </c>
    </row>
    <row r="5181" spans="18:19" x14ac:dyDescent="0.2">
      <c r="R5181">
        <v>170703</v>
      </c>
      <c r="S5181" t="str" cm="1">
        <f t="array" ref="S5181">_xlfn.IFS(
             (R5181&lt;10000),"&lt; 10,000",
    AND(R5181&gt;=10000, R5181&lt;30000),"10,000 - 30,000",
    AND(R5181&gt;=30000, R5181&lt;60000),"30,000 - 60,000",
             (R5181&gt;60000),"&gt; 60,000"
)</f>
        <v>&gt; 60,000</v>
      </c>
    </row>
    <row r="5182" spans="18:19" x14ac:dyDescent="0.2">
      <c r="R5182">
        <v>20257</v>
      </c>
      <c r="S5182" t="str" cm="1">
        <f t="array" ref="S5182">_xlfn.IFS(
             (R5182&lt;10000),"&lt; 10,000",
    AND(R5182&gt;=10000, R5182&lt;30000),"10,000 - 30,000",
    AND(R5182&gt;=30000, R5182&lt;60000),"30,000 - 60,000",
             (R5182&gt;60000),"&gt; 60,000"
)</f>
        <v>10,000 - 30,000</v>
      </c>
    </row>
    <row r="5183" spans="18:19" x14ac:dyDescent="0.2">
      <c r="R5183">
        <v>76117</v>
      </c>
      <c r="S5183" t="str" cm="1">
        <f t="array" ref="S5183">_xlfn.IFS(
             (R5183&lt;10000),"&lt; 10,000",
    AND(R5183&gt;=10000, R5183&lt;30000),"10,000 - 30,000",
    AND(R5183&gt;=30000, R5183&lt;60000),"30,000 - 60,000",
             (R5183&gt;60000),"&gt; 60,000"
)</f>
        <v>&gt; 60,000</v>
      </c>
    </row>
    <row r="5184" spans="18:19" x14ac:dyDescent="0.2">
      <c r="R5184">
        <v>58300</v>
      </c>
      <c r="S5184" t="str" cm="1">
        <f t="array" ref="S5184">_xlfn.IFS(
             (R5184&lt;10000),"&lt; 10,000",
    AND(R5184&gt;=10000, R5184&lt;30000),"10,000 - 30,000",
    AND(R5184&gt;=30000, R5184&lt;60000),"30,000 - 60,000",
             (R5184&gt;60000),"&gt; 60,000"
)</f>
        <v>30,000 - 60,000</v>
      </c>
    </row>
    <row r="5185" spans="18:19" x14ac:dyDescent="0.2">
      <c r="R5185">
        <v>30947</v>
      </c>
      <c r="S5185" t="str" cm="1">
        <f t="array" ref="S5185">_xlfn.IFS(
             (R5185&lt;10000),"&lt; 10,000",
    AND(R5185&gt;=10000, R5185&lt;30000),"10,000 - 30,000",
    AND(R5185&gt;=30000, R5185&lt;60000),"30,000 - 60,000",
             (R5185&gt;60000),"&gt; 60,000"
)</f>
        <v>30,000 - 60,000</v>
      </c>
    </row>
    <row r="5186" spans="18:19" x14ac:dyDescent="0.2">
      <c r="R5186">
        <v>20733</v>
      </c>
      <c r="S5186" t="str" cm="1">
        <f t="array" ref="S5186">_xlfn.IFS(
             (R5186&lt;10000),"&lt; 10,000",
    AND(R5186&gt;=10000, R5186&lt;30000),"10,000 - 30,000",
    AND(R5186&gt;=30000, R5186&lt;60000),"30,000 - 60,000",
             (R5186&gt;60000),"&gt; 60,000"
)</f>
        <v>10,000 - 30,000</v>
      </c>
    </row>
    <row r="5187" spans="18:19" x14ac:dyDescent="0.2">
      <c r="R5187">
        <v>159168</v>
      </c>
      <c r="S5187" t="str" cm="1">
        <f t="array" ref="S5187">_xlfn.IFS(
             (R5187&lt;10000),"&lt; 10,000",
    AND(R5187&gt;=10000, R5187&lt;30000),"10,000 - 30,000",
    AND(R5187&gt;=30000, R5187&lt;60000),"30,000 - 60,000",
             (R5187&gt;60000),"&gt; 60,000"
)</f>
        <v>&gt; 60,000</v>
      </c>
    </row>
    <row r="5188" spans="18:19" x14ac:dyDescent="0.2">
      <c r="R5188">
        <v>14806</v>
      </c>
      <c r="S5188" t="str" cm="1">
        <f t="array" ref="S5188">_xlfn.IFS(
             (R5188&lt;10000),"&lt; 10,000",
    AND(R5188&gt;=10000, R5188&lt;30000),"10,000 - 30,000",
    AND(R5188&gt;=30000, R5188&lt;60000),"30,000 - 60,000",
             (R5188&gt;60000),"&gt; 60,000"
)</f>
        <v>10,000 - 30,000</v>
      </c>
    </row>
    <row r="5189" spans="18:19" x14ac:dyDescent="0.2">
      <c r="R5189">
        <v>57674</v>
      </c>
      <c r="S5189" t="str" cm="1">
        <f t="array" ref="S5189">_xlfn.IFS(
             (R5189&lt;10000),"&lt; 10,000",
    AND(R5189&gt;=10000, R5189&lt;30000),"10,000 - 30,000",
    AND(R5189&gt;=30000, R5189&lt;60000),"30,000 - 60,000",
             (R5189&gt;60000),"&gt; 60,000"
)</f>
        <v>30,000 - 60,000</v>
      </c>
    </row>
    <row r="5190" spans="18:19" x14ac:dyDescent="0.2">
      <c r="R5190">
        <v>235657</v>
      </c>
      <c r="S5190" t="str" cm="1">
        <f t="array" ref="S5190">_xlfn.IFS(
             (R5190&lt;10000),"&lt; 10,000",
    AND(R5190&gt;=10000, R5190&lt;30000),"10,000 - 30,000",
    AND(R5190&gt;=30000, R5190&lt;60000),"30,000 - 60,000",
             (R5190&gt;60000),"&gt; 60,000"
)</f>
        <v>&gt; 60,000</v>
      </c>
    </row>
    <row r="5191" spans="18:19" x14ac:dyDescent="0.2">
      <c r="R5191">
        <v>250739</v>
      </c>
      <c r="S5191" t="str" cm="1">
        <f t="array" ref="S5191">_xlfn.IFS(
             (R5191&lt;10000),"&lt; 10,000",
    AND(R5191&gt;=10000, R5191&lt;30000),"10,000 - 30,000",
    AND(R5191&gt;=30000, R5191&lt;60000),"30,000 - 60,000",
             (R5191&gt;60000),"&gt; 60,000"
)</f>
        <v>&gt; 60,000</v>
      </c>
    </row>
    <row r="5192" spans="18:19" x14ac:dyDescent="0.2">
      <c r="R5192">
        <v>192250</v>
      </c>
      <c r="S5192" t="str" cm="1">
        <f t="array" ref="S5192">_xlfn.IFS(
             (R5192&lt;10000),"&lt; 10,000",
    AND(R5192&gt;=10000, R5192&lt;30000),"10,000 - 30,000",
    AND(R5192&gt;=30000, R5192&lt;60000),"30,000 - 60,000",
             (R5192&gt;60000),"&gt; 60,000"
)</f>
        <v>&gt; 60,000</v>
      </c>
    </row>
    <row r="5193" spans="18:19" x14ac:dyDescent="0.2">
      <c r="R5193">
        <v>57267</v>
      </c>
      <c r="S5193" t="str" cm="1">
        <f t="array" ref="S5193">_xlfn.IFS(
             (R5193&lt;10000),"&lt; 10,000",
    AND(R5193&gt;=10000, R5193&lt;30000),"10,000 - 30,000",
    AND(R5193&gt;=30000, R5193&lt;60000),"30,000 - 60,000",
             (R5193&gt;60000),"&gt; 60,000"
)</f>
        <v>30,000 - 60,000</v>
      </c>
    </row>
    <row r="5194" spans="18:19" x14ac:dyDescent="0.2">
      <c r="R5194">
        <v>49554</v>
      </c>
      <c r="S5194" t="str" cm="1">
        <f t="array" ref="S5194">_xlfn.IFS(
             (R5194&lt;10000),"&lt; 10,000",
    AND(R5194&gt;=10000, R5194&lt;30000),"10,000 - 30,000",
    AND(R5194&gt;=30000, R5194&lt;60000),"30,000 - 60,000",
             (R5194&gt;60000),"&gt; 60,000"
)</f>
        <v>30,000 - 60,000</v>
      </c>
    </row>
    <row r="5195" spans="18:19" x14ac:dyDescent="0.2">
      <c r="R5195">
        <v>292452</v>
      </c>
      <c r="S5195" t="str" cm="1">
        <f t="array" ref="S5195">_xlfn.IFS(
             (R5195&lt;10000),"&lt; 10,000",
    AND(R5195&gt;=10000, R5195&lt;30000),"10,000 - 30,000",
    AND(R5195&gt;=30000, R5195&lt;60000),"30,000 - 60,000",
             (R5195&gt;60000),"&gt; 60,000"
)</f>
        <v>&gt; 60,000</v>
      </c>
    </row>
    <row r="5196" spans="18:19" x14ac:dyDescent="0.2">
      <c r="R5196">
        <v>17685</v>
      </c>
      <c r="S5196" t="str" cm="1">
        <f t="array" ref="S5196">_xlfn.IFS(
             (R5196&lt;10000),"&lt; 10,000",
    AND(R5196&gt;=10000, R5196&lt;30000),"10,000 - 30,000",
    AND(R5196&gt;=30000, R5196&lt;60000),"30,000 - 60,000",
             (R5196&gt;60000),"&gt; 60,000"
)</f>
        <v>10,000 - 30,000</v>
      </c>
    </row>
    <row r="5197" spans="18:19" x14ac:dyDescent="0.2">
      <c r="R5197">
        <v>112872</v>
      </c>
      <c r="S5197" t="str" cm="1">
        <f t="array" ref="S5197">_xlfn.IFS(
             (R5197&lt;10000),"&lt; 10,000",
    AND(R5197&gt;=10000, R5197&lt;30000),"10,000 - 30,000",
    AND(R5197&gt;=30000, R5197&lt;60000),"30,000 - 60,000",
             (R5197&gt;60000),"&gt; 60,000"
)</f>
        <v>&gt; 60,000</v>
      </c>
    </row>
    <row r="5198" spans="18:19" x14ac:dyDescent="0.2">
      <c r="R5198">
        <v>74979</v>
      </c>
      <c r="S5198" t="str" cm="1">
        <f t="array" ref="S5198">_xlfn.IFS(
             (R5198&lt;10000),"&lt; 10,000",
    AND(R5198&gt;=10000, R5198&lt;30000),"10,000 - 30,000",
    AND(R5198&gt;=30000, R5198&lt;60000),"30,000 - 60,000",
             (R5198&gt;60000),"&gt; 60,000"
)</f>
        <v>&gt; 60,000</v>
      </c>
    </row>
    <row r="5199" spans="18:19" x14ac:dyDescent="0.2">
      <c r="R5199">
        <v>260780</v>
      </c>
      <c r="S5199" t="str" cm="1">
        <f t="array" ref="S5199">_xlfn.IFS(
             (R5199&lt;10000),"&lt; 10,000",
    AND(R5199&gt;=10000, R5199&lt;30000),"10,000 - 30,000",
    AND(R5199&gt;=30000, R5199&lt;60000),"30,000 - 60,000",
             (R5199&gt;60000),"&gt; 60,000"
)</f>
        <v>&gt; 60,000</v>
      </c>
    </row>
    <row r="5200" spans="18:19" x14ac:dyDescent="0.2">
      <c r="R5200">
        <v>204064</v>
      </c>
      <c r="S5200" t="str" cm="1">
        <f t="array" ref="S5200">_xlfn.IFS(
             (R5200&lt;10000),"&lt; 10,000",
    AND(R5200&gt;=10000, R5200&lt;30000),"10,000 - 30,000",
    AND(R5200&gt;=30000, R5200&lt;60000),"30,000 - 60,000",
             (R5200&gt;60000),"&gt; 60,000"
)</f>
        <v>&gt; 60,000</v>
      </c>
    </row>
    <row r="5201" spans="18:19" x14ac:dyDescent="0.2">
      <c r="R5201">
        <v>168932</v>
      </c>
      <c r="S5201" t="str" cm="1">
        <f t="array" ref="S5201">_xlfn.IFS(
             (R5201&lt;10000),"&lt; 10,000",
    AND(R5201&gt;=10000, R5201&lt;30000),"10,000 - 30,000",
    AND(R5201&gt;=30000, R5201&lt;60000),"30,000 - 60,000",
             (R5201&gt;60000),"&gt; 60,000"
)</f>
        <v>&gt; 60,000</v>
      </c>
    </row>
    <row r="5202" spans="18:19" x14ac:dyDescent="0.2">
      <c r="R5202">
        <v>43388</v>
      </c>
      <c r="S5202" t="str" cm="1">
        <f t="array" ref="S5202">_xlfn.IFS(
             (R5202&lt;10000),"&lt; 10,000",
    AND(R5202&gt;=10000, R5202&lt;30000),"10,000 - 30,000",
    AND(R5202&gt;=30000, R5202&lt;60000),"30,000 - 60,000",
             (R5202&gt;60000),"&gt; 60,000"
)</f>
        <v>30,000 - 60,000</v>
      </c>
    </row>
    <row r="5203" spans="18:19" x14ac:dyDescent="0.2">
      <c r="R5203">
        <v>93821</v>
      </c>
      <c r="S5203" t="str" cm="1">
        <f t="array" ref="S5203">_xlfn.IFS(
             (R5203&lt;10000),"&lt; 10,000",
    AND(R5203&gt;=10000, R5203&lt;30000),"10,000 - 30,000",
    AND(R5203&gt;=30000, R5203&lt;60000),"30,000 - 60,000",
             (R5203&gt;60000),"&gt; 60,000"
)</f>
        <v>&gt; 60,000</v>
      </c>
    </row>
    <row r="5204" spans="18:19" x14ac:dyDescent="0.2">
      <c r="R5204">
        <v>269345</v>
      </c>
      <c r="S5204" t="str" cm="1">
        <f t="array" ref="S5204">_xlfn.IFS(
             (R5204&lt;10000),"&lt; 10,000",
    AND(R5204&gt;=10000, R5204&lt;30000),"10,000 - 30,000",
    AND(R5204&gt;=30000, R5204&lt;60000),"30,000 - 60,000",
             (R5204&gt;60000),"&gt; 60,000"
)</f>
        <v>&gt; 60,000</v>
      </c>
    </row>
    <row r="5205" spans="18:19" x14ac:dyDescent="0.2">
      <c r="R5205">
        <v>245000</v>
      </c>
      <c r="S5205" t="str" cm="1">
        <f t="array" ref="S5205">_xlfn.IFS(
             (R5205&lt;10000),"&lt; 10,000",
    AND(R5205&gt;=10000, R5205&lt;30000),"10,000 - 30,000",
    AND(R5205&gt;=30000, R5205&lt;60000),"30,000 - 60,000",
             (R5205&gt;60000),"&gt; 60,000"
)</f>
        <v>&gt; 60,000</v>
      </c>
    </row>
    <row r="5206" spans="18:19" x14ac:dyDescent="0.2">
      <c r="R5206">
        <v>176425</v>
      </c>
      <c r="S5206" t="str" cm="1">
        <f t="array" ref="S5206">_xlfn.IFS(
             (R5206&lt;10000),"&lt; 10,000",
    AND(R5206&gt;=10000, R5206&lt;30000),"10,000 - 30,000",
    AND(R5206&gt;=30000, R5206&lt;60000),"30,000 - 60,000",
             (R5206&gt;60000),"&gt; 60,000"
)</f>
        <v>&gt; 60,000</v>
      </c>
    </row>
    <row r="5207" spans="18:19" x14ac:dyDescent="0.2">
      <c r="R5207">
        <v>94430</v>
      </c>
      <c r="S5207" t="str" cm="1">
        <f t="array" ref="S5207">_xlfn.IFS(
             (R5207&lt;10000),"&lt; 10,000",
    AND(R5207&gt;=10000, R5207&lt;30000),"10,000 - 30,000",
    AND(R5207&gt;=30000, R5207&lt;60000),"30,000 - 60,000",
             (R5207&gt;60000),"&gt; 60,000"
)</f>
        <v>&gt; 60,000</v>
      </c>
    </row>
    <row r="5208" spans="18:19" x14ac:dyDescent="0.2">
      <c r="R5208">
        <v>271967</v>
      </c>
      <c r="S5208" t="str" cm="1">
        <f t="array" ref="S5208">_xlfn.IFS(
             (R5208&lt;10000),"&lt; 10,000",
    AND(R5208&gt;=10000, R5208&lt;30000),"10,000 - 30,000",
    AND(R5208&gt;=30000, R5208&lt;60000),"30,000 - 60,000",
             (R5208&gt;60000),"&gt; 60,000"
)</f>
        <v>&gt; 60,000</v>
      </c>
    </row>
    <row r="5209" spans="18:19" x14ac:dyDescent="0.2">
      <c r="R5209">
        <v>51803</v>
      </c>
      <c r="S5209" t="str" cm="1">
        <f t="array" ref="S5209">_xlfn.IFS(
             (R5209&lt;10000),"&lt; 10,000",
    AND(R5209&gt;=10000, R5209&lt;30000),"10,000 - 30,000",
    AND(R5209&gt;=30000, R5209&lt;60000),"30,000 - 60,000",
             (R5209&gt;60000),"&gt; 60,000"
)</f>
        <v>30,000 - 60,000</v>
      </c>
    </row>
    <row r="5210" spans="18:19" x14ac:dyDescent="0.2">
      <c r="R5210">
        <v>223384</v>
      </c>
      <c r="S5210" t="str" cm="1">
        <f t="array" ref="S5210">_xlfn.IFS(
             (R5210&lt;10000),"&lt; 10,000",
    AND(R5210&gt;=10000, R5210&lt;30000),"10,000 - 30,000",
    AND(R5210&gt;=30000, R5210&lt;60000),"30,000 - 60,000",
             (R5210&gt;60000),"&gt; 60,000"
)</f>
        <v>&gt; 60,000</v>
      </c>
    </row>
    <row r="5211" spans="18:19" x14ac:dyDescent="0.2">
      <c r="R5211">
        <v>294410</v>
      </c>
      <c r="S5211" t="str" cm="1">
        <f t="array" ref="S5211">_xlfn.IFS(
             (R5211&lt;10000),"&lt; 10,000",
    AND(R5211&gt;=10000, R5211&lt;30000),"10,000 - 30,000",
    AND(R5211&gt;=30000, R5211&lt;60000),"30,000 - 60,000",
             (R5211&gt;60000),"&gt; 60,000"
)</f>
        <v>&gt; 60,000</v>
      </c>
    </row>
    <row r="5212" spans="18:19" x14ac:dyDescent="0.2">
      <c r="R5212">
        <v>55144</v>
      </c>
      <c r="S5212" t="str" cm="1">
        <f t="array" ref="S5212">_xlfn.IFS(
             (R5212&lt;10000),"&lt; 10,000",
    AND(R5212&gt;=10000, R5212&lt;30000),"10,000 - 30,000",
    AND(R5212&gt;=30000, R5212&lt;60000),"30,000 - 60,000",
             (R5212&gt;60000),"&gt; 60,000"
)</f>
        <v>30,000 - 60,000</v>
      </c>
    </row>
    <row r="5213" spans="18:19" x14ac:dyDescent="0.2">
      <c r="R5213">
        <v>123384</v>
      </c>
      <c r="S5213" t="str" cm="1">
        <f t="array" ref="S5213">_xlfn.IFS(
             (R5213&lt;10000),"&lt; 10,000",
    AND(R5213&gt;=10000, R5213&lt;30000),"10,000 - 30,000",
    AND(R5213&gt;=30000, R5213&lt;60000),"30,000 - 60,000",
             (R5213&gt;60000),"&gt; 60,000"
)</f>
        <v>&gt; 60,000</v>
      </c>
    </row>
    <row r="5214" spans="18:19" x14ac:dyDescent="0.2">
      <c r="R5214">
        <v>292875</v>
      </c>
      <c r="S5214" t="str" cm="1">
        <f t="array" ref="S5214">_xlfn.IFS(
             (R5214&lt;10000),"&lt; 10,000",
    AND(R5214&gt;=10000, R5214&lt;30000),"10,000 - 30,000",
    AND(R5214&gt;=30000, R5214&lt;60000),"30,000 - 60,000",
             (R5214&gt;60000),"&gt; 60,000"
)</f>
        <v>&gt; 60,000</v>
      </c>
    </row>
    <row r="5215" spans="18:19" x14ac:dyDescent="0.2">
      <c r="R5215">
        <v>89148</v>
      </c>
      <c r="S5215" t="str" cm="1">
        <f t="array" ref="S5215">_xlfn.IFS(
             (R5215&lt;10000),"&lt; 10,000",
    AND(R5215&gt;=10000, R5215&lt;30000),"10,000 - 30,000",
    AND(R5215&gt;=30000, R5215&lt;60000),"30,000 - 60,000",
             (R5215&gt;60000),"&gt; 60,000"
)</f>
        <v>&gt; 60,000</v>
      </c>
    </row>
    <row r="5216" spans="18:19" x14ac:dyDescent="0.2">
      <c r="R5216">
        <v>133781</v>
      </c>
      <c r="S5216" t="str" cm="1">
        <f t="array" ref="S5216">_xlfn.IFS(
             (R5216&lt;10000),"&lt; 10,000",
    AND(R5216&gt;=10000, R5216&lt;30000),"10,000 - 30,000",
    AND(R5216&gt;=30000, R5216&lt;60000),"30,000 - 60,000",
             (R5216&gt;60000),"&gt; 60,000"
)</f>
        <v>&gt; 60,000</v>
      </c>
    </row>
    <row r="5217" spans="18:19" x14ac:dyDescent="0.2">
      <c r="R5217">
        <v>60840</v>
      </c>
      <c r="S5217" t="str" cm="1">
        <f t="array" ref="S5217">_xlfn.IFS(
             (R5217&lt;10000),"&lt; 10,000",
    AND(R5217&gt;=10000, R5217&lt;30000),"10,000 - 30,000",
    AND(R5217&gt;=30000, R5217&lt;60000),"30,000 - 60,000",
             (R5217&gt;60000),"&gt; 60,000"
)</f>
        <v>&gt; 60,000</v>
      </c>
    </row>
    <row r="5218" spans="18:19" x14ac:dyDescent="0.2">
      <c r="R5218">
        <v>175532</v>
      </c>
      <c r="S5218" t="str" cm="1">
        <f t="array" ref="S5218">_xlfn.IFS(
             (R5218&lt;10000),"&lt; 10,000",
    AND(R5218&gt;=10000, R5218&lt;30000),"10,000 - 30,000",
    AND(R5218&gt;=30000, R5218&lt;60000),"30,000 - 60,000",
             (R5218&gt;60000),"&gt; 60,000"
)</f>
        <v>&gt; 60,000</v>
      </c>
    </row>
    <row r="5219" spans="18:19" x14ac:dyDescent="0.2">
      <c r="R5219">
        <v>30790</v>
      </c>
      <c r="S5219" t="str" cm="1">
        <f t="array" ref="S5219">_xlfn.IFS(
             (R5219&lt;10000),"&lt; 10,000",
    AND(R5219&gt;=10000, R5219&lt;30000),"10,000 - 30,000",
    AND(R5219&gt;=30000, R5219&lt;60000),"30,000 - 60,000",
             (R5219&gt;60000),"&gt; 60,000"
)</f>
        <v>30,000 - 60,000</v>
      </c>
    </row>
    <row r="5220" spans="18:19" x14ac:dyDescent="0.2">
      <c r="R5220">
        <v>281791</v>
      </c>
      <c r="S5220" t="str" cm="1">
        <f t="array" ref="S5220">_xlfn.IFS(
             (R5220&lt;10000),"&lt; 10,000",
    AND(R5220&gt;=10000, R5220&lt;30000),"10,000 - 30,000",
    AND(R5220&gt;=30000, R5220&lt;60000),"30,000 - 60,000",
             (R5220&gt;60000),"&gt; 60,000"
)</f>
        <v>&gt; 60,000</v>
      </c>
    </row>
    <row r="5221" spans="18:19" x14ac:dyDescent="0.2">
      <c r="R5221">
        <v>69120</v>
      </c>
      <c r="S5221" t="str" cm="1">
        <f t="array" ref="S5221">_xlfn.IFS(
             (R5221&lt;10000),"&lt; 10,000",
    AND(R5221&gt;=10000, R5221&lt;30000),"10,000 - 30,000",
    AND(R5221&gt;=30000, R5221&lt;60000),"30,000 - 60,000",
             (R5221&gt;60000),"&gt; 60,000"
)</f>
        <v>&gt; 60,000</v>
      </c>
    </row>
    <row r="5222" spans="18:19" x14ac:dyDescent="0.2">
      <c r="R5222">
        <v>61778</v>
      </c>
      <c r="S5222" t="str" cm="1">
        <f t="array" ref="S5222">_xlfn.IFS(
             (R5222&lt;10000),"&lt; 10,000",
    AND(R5222&gt;=10000, R5222&lt;30000),"10,000 - 30,000",
    AND(R5222&gt;=30000, R5222&lt;60000),"30,000 - 60,000",
             (R5222&gt;60000),"&gt; 60,000"
)</f>
        <v>&gt; 60,000</v>
      </c>
    </row>
    <row r="5223" spans="18:19" x14ac:dyDescent="0.2">
      <c r="R5223">
        <v>105028</v>
      </c>
      <c r="S5223" t="str" cm="1">
        <f t="array" ref="S5223">_xlfn.IFS(
             (R5223&lt;10000),"&lt; 10,000",
    AND(R5223&gt;=10000, R5223&lt;30000),"10,000 - 30,000",
    AND(R5223&gt;=30000, R5223&lt;60000),"30,000 - 60,000",
             (R5223&gt;60000),"&gt; 60,000"
)</f>
        <v>&gt; 60,000</v>
      </c>
    </row>
    <row r="5224" spans="18:19" x14ac:dyDescent="0.2">
      <c r="R5224">
        <v>194984</v>
      </c>
      <c r="S5224" t="str" cm="1">
        <f t="array" ref="S5224">_xlfn.IFS(
             (R5224&lt;10000),"&lt; 10,000",
    AND(R5224&gt;=10000, R5224&lt;30000),"10,000 - 30,000",
    AND(R5224&gt;=30000, R5224&lt;60000),"30,000 - 60,000",
             (R5224&gt;60000),"&gt; 60,000"
)</f>
        <v>&gt; 60,000</v>
      </c>
    </row>
    <row r="5225" spans="18:19" x14ac:dyDescent="0.2">
      <c r="R5225">
        <v>247895</v>
      </c>
      <c r="S5225" t="str" cm="1">
        <f t="array" ref="S5225">_xlfn.IFS(
             (R5225&lt;10000),"&lt; 10,000",
    AND(R5225&gt;=10000, R5225&lt;30000),"10,000 - 30,000",
    AND(R5225&gt;=30000, R5225&lt;60000),"30,000 - 60,000",
             (R5225&gt;60000),"&gt; 60,000"
)</f>
        <v>&gt; 60,000</v>
      </c>
    </row>
    <row r="5226" spans="18:19" x14ac:dyDescent="0.2">
      <c r="R5226">
        <v>31787</v>
      </c>
      <c r="S5226" t="str" cm="1">
        <f t="array" ref="S5226">_xlfn.IFS(
             (R5226&lt;10000),"&lt; 10,000",
    AND(R5226&gt;=10000, R5226&lt;30000),"10,000 - 30,000",
    AND(R5226&gt;=30000, R5226&lt;60000),"30,000 - 60,000",
             (R5226&gt;60000),"&gt; 60,000"
)</f>
        <v>30,000 - 60,000</v>
      </c>
    </row>
    <row r="5227" spans="18:19" x14ac:dyDescent="0.2">
      <c r="R5227">
        <v>135013</v>
      </c>
      <c r="S5227" t="str" cm="1">
        <f t="array" ref="S5227">_xlfn.IFS(
             (R5227&lt;10000),"&lt; 10,000",
    AND(R5227&gt;=10000, R5227&lt;30000),"10,000 - 30,000",
    AND(R5227&gt;=30000, R5227&lt;60000),"30,000 - 60,000",
             (R5227&gt;60000),"&gt; 60,000"
)</f>
        <v>&gt; 60,000</v>
      </c>
    </row>
    <row r="5228" spans="18:19" x14ac:dyDescent="0.2">
      <c r="R5228">
        <v>54259</v>
      </c>
      <c r="S5228" t="str" cm="1">
        <f t="array" ref="S5228">_xlfn.IFS(
             (R5228&lt;10000),"&lt; 10,000",
    AND(R5228&gt;=10000, R5228&lt;30000),"10,000 - 30,000",
    AND(R5228&gt;=30000, R5228&lt;60000),"30,000 - 60,000",
             (R5228&gt;60000),"&gt; 60,000"
)</f>
        <v>30,000 - 60,000</v>
      </c>
    </row>
    <row r="5229" spans="18:19" x14ac:dyDescent="0.2">
      <c r="R5229">
        <v>247470</v>
      </c>
      <c r="S5229" t="str" cm="1">
        <f t="array" ref="S5229">_xlfn.IFS(
             (R5229&lt;10000),"&lt; 10,000",
    AND(R5229&gt;=10000, R5229&lt;30000),"10,000 - 30,000",
    AND(R5229&gt;=30000, R5229&lt;60000),"30,000 - 60,000",
             (R5229&gt;60000),"&gt; 60,000"
)</f>
        <v>&gt; 60,000</v>
      </c>
    </row>
    <row r="5230" spans="18:19" x14ac:dyDescent="0.2">
      <c r="R5230">
        <v>54120</v>
      </c>
      <c r="S5230" t="str" cm="1">
        <f t="array" ref="S5230">_xlfn.IFS(
             (R5230&lt;10000),"&lt; 10,000",
    AND(R5230&gt;=10000, R5230&lt;30000),"10,000 - 30,000",
    AND(R5230&gt;=30000, R5230&lt;60000),"30,000 - 60,000",
             (R5230&gt;60000),"&gt; 60,000"
)</f>
        <v>30,000 - 60,000</v>
      </c>
    </row>
    <row r="5231" spans="18:19" x14ac:dyDescent="0.2">
      <c r="R5231">
        <v>113625</v>
      </c>
      <c r="S5231" t="str" cm="1">
        <f t="array" ref="S5231">_xlfn.IFS(
             (R5231&lt;10000),"&lt; 10,000",
    AND(R5231&gt;=10000, R5231&lt;30000),"10,000 - 30,000",
    AND(R5231&gt;=30000, R5231&lt;60000),"30,000 - 60,000",
             (R5231&gt;60000),"&gt; 60,000"
)</f>
        <v>&gt; 60,000</v>
      </c>
    </row>
    <row r="5232" spans="18:19" x14ac:dyDescent="0.2">
      <c r="R5232">
        <v>235502</v>
      </c>
      <c r="S5232" t="str" cm="1">
        <f t="array" ref="S5232">_xlfn.IFS(
             (R5232&lt;10000),"&lt; 10,000",
    AND(R5232&gt;=10000, R5232&lt;30000),"10,000 - 30,000",
    AND(R5232&gt;=30000, R5232&lt;60000),"30,000 - 60,000",
             (R5232&gt;60000),"&gt; 60,000"
)</f>
        <v>&gt; 60,000</v>
      </c>
    </row>
    <row r="5233" spans="18:19" x14ac:dyDescent="0.2">
      <c r="R5233">
        <v>60456</v>
      </c>
      <c r="S5233" t="str" cm="1">
        <f t="array" ref="S5233">_xlfn.IFS(
             (R5233&lt;10000),"&lt; 10,000",
    AND(R5233&gt;=10000, R5233&lt;30000),"10,000 - 30,000",
    AND(R5233&gt;=30000, R5233&lt;60000),"30,000 - 60,000",
             (R5233&gt;60000),"&gt; 60,000"
)</f>
        <v>&gt; 60,000</v>
      </c>
    </row>
    <row r="5234" spans="18:19" x14ac:dyDescent="0.2">
      <c r="R5234">
        <v>224245</v>
      </c>
      <c r="S5234" t="str" cm="1">
        <f t="array" ref="S5234">_xlfn.IFS(
             (R5234&lt;10000),"&lt; 10,000",
    AND(R5234&gt;=10000, R5234&lt;30000),"10,000 - 30,000",
    AND(R5234&gt;=30000, R5234&lt;60000),"30,000 - 60,000",
             (R5234&gt;60000),"&gt; 60,000"
)</f>
        <v>&gt; 60,000</v>
      </c>
    </row>
    <row r="5235" spans="18:19" x14ac:dyDescent="0.2">
      <c r="R5235">
        <v>174830</v>
      </c>
      <c r="S5235" t="str" cm="1">
        <f t="array" ref="S5235">_xlfn.IFS(
             (R5235&lt;10000),"&lt; 10,000",
    AND(R5235&gt;=10000, R5235&lt;30000),"10,000 - 30,000",
    AND(R5235&gt;=30000, R5235&lt;60000),"30,000 - 60,000",
             (R5235&gt;60000),"&gt; 60,000"
)</f>
        <v>&gt; 60,000</v>
      </c>
    </row>
    <row r="5236" spans="18:19" x14ac:dyDescent="0.2">
      <c r="R5236">
        <v>20401</v>
      </c>
      <c r="S5236" t="str" cm="1">
        <f t="array" ref="S5236">_xlfn.IFS(
             (R5236&lt;10000),"&lt; 10,000",
    AND(R5236&gt;=10000, R5236&lt;30000),"10,000 - 30,000",
    AND(R5236&gt;=30000, R5236&lt;60000),"30,000 - 60,000",
             (R5236&gt;60000),"&gt; 60,000"
)</f>
        <v>10,000 - 30,000</v>
      </c>
    </row>
    <row r="5237" spans="18:19" x14ac:dyDescent="0.2">
      <c r="R5237">
        <v>173939</v>
      </c>
      <c r="S5237" t="str" cm="1">
        <f t="array" ref="S5237">_xlfn.IFS(
             (R5237&lt;10000),"&lt; 10,000",
    AND(R5237&gt;=10000, R5237&lt;30000),"10,000 - 30,000",
    AND(R5237&gt;=30000, R5237&lt;60000),"30,000 - 60,000",
             (R5237&gt;60000),"&gt; 60,000"
)</f>
        <v>&gt; 60,000</v>
      </c>
    </row>
    <row r="5238" spans="18:19" x14ac:dyDescent="0.2">
      <c r="R5238">
        <v>20373</v>
      </c>
      <c r="S5238" t="str" cm="1">
        <f t="array" ref="S5238">_xlfn.IFS(
             (R5238&lt;10000),"&lt; 10,000",
    AND(R5238&gt;=10000, R5238&lt;30000),"10,000 - 30,000",
    AND(R5238&gt;=30000, R5238&lt;60000),"30,000 - 60,000",
             (R5238&gt;60000),"&gt; 60,000"
)</f>
        <v>10,000 - 30,000</v>
      </c>
    </row>
    <row r="5239" spans="18:19" x14ac:dyDescent="0.2">
      <c r="R5239">
        <v>95211</v>
      </c>
      <c r="S5239" t="str" cm="1">
        <f t="array" ref="S5239">_xlfn.IFS(
             (R5239&lt;10000),"&lt; 10,000",
    AND(R5239&gt;=10000, R5239&lt;30000),"10,000 - 30,000",
    AND(R5239&gt;=30000, R5239&lt;60000),"30,000 - 60,000",
             (R5239&gt;60000),"&gt; 60,000"
)</f>
        <v>&gt; 60,000</v>
      </c>
    </row>
    <row r="5240" spans="18:19" x14ac:dyDescent="0.2">
      <c r="R5240">
        <v>18535</v>
      </c>
      <c r="S5240" t="str" cm="1">
        <f t="array" ref="S5240">_xlfn.IFS(
             (R5240&lt;10000),"&lt; 10,000",
    AND(R5240&gt;=10000, R5240&lt;30000),"10,000 - 30,000",
    AND(R5240&gt;=30000, R5240&lt;60000),"30,000 - 60,000",
             (R5240&gt;60000),"&gt; 60,000"
)</f>
        <v>10,000 - 30,000</v>
      </c>
    </row>
    <row r="5241" spans="18:19" x14ac:dyDescent="0.2">
      <c r="R5241">
        <v>43125</v>
      </c>
      <c r="S5241" t="str" cm="1">
        <f t="array" ref="S5241">_xlfn.IFS(
             (R5241&lt;10000),"&lt; 10,000",
    AND(R5241&gt;=10000, R5241&lt;30000),"10,000 - 30,000",
    AND(R5241&gt;=30000, R5241&lt;60000),"30,000 - 60,000",
             (R5241&gt;60000),"&gt; 60,000"
)</f>
        <v>30,000 - 60,000</v>
      </c>
    </row>
    <row r="5242" spans="18:19" x14ac:dyDescent="0.2">
      <c r="R5242">
        <v>132783</v>
      </c>
      <c r="S5242" t="str" cm="1">
        <f t="array" ref="S5242">_xlfn.IFS(
             (R5242&lt;10000),"&lt; 10,000",
    AND(R5242&gt;=10000, R5242&lt;30000),"10,000 - 30,000",
    AND(R5242&gt;=30000, R5242&lt;60000),"30,000 - 60,000",
             (R5242&gt;60000),"&gt; 60,000"
)</f>
        <v>&gt; 60,000</v>
      </c>
    </row>
    <row r="5243" spans="18:19" x14ac:dyDescent="0.2">
      <c r="R5243">
        <v>230321</v>
      </c>
      <c r="S5243" t="str" cm="1">
        <f t="array" ref="S5243">_xlfn.IFS(
             (R5243&lt;10000),"&lt; 10,000",
    AND(R5243&gt;=10000, R5243&lt;30000),"10,000 - 30,000",
    AND(R5243&gt;=30000, R5243&lt;60000),"30,000 - 60,000",
             (R5243&gt;60000),"&gt; 60,000"
)</f>
        <v>&gt; 60,000</v>
      </c>
    </row>
    <row r="5244" spans="18:19" x14ac:dyDescent="0.2">
      <c r="R5244">
        <v>16043</v>
      </c>
      <c r="S5244" t="str" cm="1">
        <f t="array" ref="S5244">_xlfn.IFS(
             (R5244&lt;10000),"&lt; 10,000",
    AND(R5244&gt;=10000, R5244&lt;30000),"10,000 - 30,000",
    AND(R5244&gt;=30000, R5244&lt;60000),"30,000 - 60,000",
             (R5244&gt;60000),"&gt; 60,000"
)</f>
        <v>10,000 - 30,000</v>
      </c>
    </row>
    <row r="5245" spans="18:19" x14ac:dyDescent="0.2">
      <c r="R5245">
        <v>238457</v>
      </c>
      <c r="S5245" t="str" cm="1">
        <f t="array" ref="S5245">_xlfn.IFS(
             (R5245&lt;10000),"&lt; 10,000",
    AND(R5245&gt;=10000, R5245&lt;30000),"10,000 - 30,000",
    AND(R5245&gt;=30000, R5245&lt;60000),"30,000 - 60,000",
             (R5245&gt;60000),"&gt; 60,000"
)</f>
        <v>&gt; 60,000</v>
      </c>
    </row>
    <row r="5246" spans="18:19" x14ac:dyDescent="0.2">
      <c r="R5246">
        <v>86876</v>
      </c>
      <c r="S5246" t="str" cm="1">
        <f t="array" ref="S5246">_xlfn.IFS(
             (R5246&lt;10000),"&lt; 10,000",
    AND(R5246&gt;=10000, R5246&lt;30000),"10,000 - 30,000",
    AND(R5246&gt;=30000, R5246&lt;60000),"30,000 - 60,000",
             (R5246&gt;60000),"&gt; 60,000"
)</f>
        <v>&gt; 60,000</v>
      </c>
    </row>
    <row r="5247" spans="18:19" x14ac:dyDescent="0.2">
      <c r="R5247">
        <v>136217</v>
      </c>
      <c r="S5247" t="str" cm="1">
        <f t="array" ref="S5247">_xlfn.IFS(
             (R5247&lt;10000),"&lt; 10,000",
    AND(R5247&gt;=10000, R5247&lt;30000),"10,000 - 30,000",
    AND(R5247&gt;=30000, R5247&lt;60000),"30,000 - 60,000",
             (R5247&gt;60000),"&gt; 60,000"
)</f>
        <v>&gt; 60,000</v>
      </c>
    </row>
    <row r="5248" spans="18:19" x14ac:dyDescent="0.2">
      <c r="R5248">
        <v>71579</v>
      </c>
      <c r="S5248" t="str" cm="1">
        <f t="array" ref="S5248">_xlfn.IFS(
             (R5248&lt;10000),"&lt; 10,000",
    AND(R5248&gt;=10000, R5248&lt;30000),"10,000 - 30,000",
    AND(R5248&gt;=30000, R5248&lt;60000),"30,000 - 60,000",
             (R5248&gt;60000),"&gt; 60,000"
)</f>
        <v>&gt; 60,000</v>
      </c>
    </row>
    <row r="5249" spans="18:19" x14ac:dyDescent="0.2">
      <c r="R5249">
        <v>52797</v>
      </c>
      <c r="S5249" t="str" cm="1">
        <f t="array" ref="S5249">_xlfn.IFS(
             (R5249&lt;10000),"&lt; 10,000",
    AND(R5249&gt;=10000, R5249&lt;30000),"10,000 - 30,000",
    AND(R5249&gt;=30000, R5249&lt;60000),"30,000 - 60,000",
             (R5249&gt;60000),"&gt; 60,000"
)</f>
        <v>30,000 - 60,000</v>
      </c>
    </row>
    <row r="5250" spans="18:19" x14ac:dyDescent="0.2">
      <c r="R5250">
        <v>69825</v>
      </c>
      <c r="S5250" t="str" cm="1">
        <f t="array" ref="S5250">_xlfn.IFS(
             (R5250&lt;10000),"&lt; 10,000",
    AND(R5250&gt;=10000, R5250&lt;30000),"10,000 - 30,000",
    AND(R5250&gt;=30000, R5250&lt;60000),"30,000 - 60,000",
             (R5250&gt;60000),"&gt; 60,000"
)</f>
        <v>&gt; 60,000</v>
      </c>
    </row>
    <row r="5251" spans="18:19" x14ac:dyDescent="0.2">
      <c r="R5251">
        <v>24969</v>
      </c>
      <c r="S5251" t="str" cm="1">
        <f t="array" ref="S5251">_xlfn.IFS(
             (R5251&lt;10000),"&lt; 10,000",
    AND(R5251&gt;=10000, R5251&lt;30000),"10,000 - 30,000",
    AND(R5251&gt;=30000, R5251&lt;60000),"30,000 - 60,000",
             (R5251&gt;60000),"&gt; 60,000"
)</f>
        <v>10,000 - 30,000</v>
      </c>
    </row>
    <row r="5252" spans="18:19" x14ac:dyDescent="0.2">
      <c r="R5252">
        <v>65449</v>
      </c>
      <c r="S5252" t="str" cm="1">
        <f t="array" ref="S5252">_xlfn.IFS(
             (R5252&lt;10000),"&lt; 10,000",
    AND(R5252&gt;=10000, R5252&lt;30000),"10,000 - 30,000",
    AND(R5252&gt;=30000, R5252&lt;60000),"30,000 - 60,000",
             (R5252&gt;60000),"&gt; 60,000"
)</f>
        <v>&gt; 60,000</v>
      </c>
    </row>
    <row r="5253" spans="18:19" x14ac:dyDescent="0.2">
      <c r="R5253">
        <v>63287</v>
      </c>
      <c r="S5253" t="str" cm="1">
        <f t="array" ref="S5253">_xlfn.IFS(
             (R5253&lt;10000),"&lt; 10,000",
    AND(R5253&gt;=10000, R5253&lt;30000),"10,000 - 30,000",
    AND(R5253&gt;=30000, R5253&lt;60000),"30,000 - 60,000",
             (R5253&gt;60000),"&gt; 60,000"
)</f>
        <v>&gt; 60,000</v>
      </c>
    </row>
    <row r="5254" spans="18:19" x14ac:dyDescent="0.2">
      <c r="R5254">
        <v>142133</v>
      </c>
      <c r="S5254" t="str" cm="1">
        <f t="array" ref="S5254">_xlfn.IFS(
             (R5254&lt;10000),"&lt; 10,000",
    AND(R5254&gt;=10000, R5254&lt;30000),"10,000 - 30,000",
    AND(R5254&gt;=30000, R5254&lt;60000),"30,000 - 60,000",
             (R5254&gt;60000),"&gt; 60,000"
)</f>
        <v>&gt; 60,000</v>
      </c>
    </row>
    <row r="5255" spans="18:19" x14ac:dyDescent="0.2">
      <c r="R5255">
        <v>166461</v>
      </c>
      <c r="S5255" t="str" cm="1">
        <f t="array" ref="S5255">_xlfn.IFS(
             (R5255&lt;10000),"&lt; 10,000",
    AND(R5255&gt;=10000, R5255&lt;30000),"10,000 - 30,000",
    AND(R5255&gt;=30000, R5255&lt;60000),"30,000 - 60,000",
             (R5255&gt;60000),"&gt; 60,000"
)</f>
        <v>&gt; 60,000</v>
      </c>
    </row>
    <row r="5256" spans="18:19" x14ac:dyDescent="0.2">
      <c r="R5256">
        <v>229663</v>
      </c>
      <c r="S5256" t="str" cm="1">
        <f t="array" ref="S5256">_xlfn.IFS(
             (R5256&lt;10000),"&lt; 10,000",
    AND(R5256&gt;=10000, R5256&lt;30000),"10,000 - 30,000",
    AND(R5256&gt;=30000, R5256&lt;60000),"30,000 - 60,000",
             (R5256&gt;60000),"&gt; 60,000"
)</f>
        <v>&gt; 60,000</v>
      </c>
    </row>
    <row r="5257" spans="18:19" x14ac:dyDescent="0.2">
      <c r="R5257">
        <v>262113</v>
      </c>
      <c r="S5257" t="str" cm="1">
        <f t="array" ref="S5257">_xlfn.IFS(
             (R5257&lt;10000),"&lt; 10,000",
    AND(R5257&gt;=10000, R5257&lt;30000),"10,000 - 30,000",
    AND(R5257&gt;=30000, R5257&lt;60000),"30,000 - 60,000",
             (R5257&gt;60000),"&gt; 60,000"
)</f>
        <v>&gt; 60,000</v>
      </c>
    </row>
    <row r="5258" spans="18:19" x14ac:dyDescent="0.2">
      <c r="R5258">
        <v>112858</v>
      </c>
      <c r="S5258" t="str" cm="1">
        <f t="array" ref="S5258">_xlfn.IFS(
             (R5258&lt;10000),"&lt; 10,000",
    AND(R5258&gt;=10000, R5258&lt;30000),"10,000 - 30,000",
    AND(R5258&gt;=30000, R5258&lt;60000),"30,000 - 60,000",
             (R5258&gt;60000),"&gt; 60,000"
)</f>
        <v>&gt; 60,000</v>
      </c>
    </row>
    <row r="5259" spans="18:19" x14ac:dyDescent="0.2">
      <c r="R5259">
        <v>231726</v>
      </c>
      <c r="S5259" t="str" cm="1">
        <f t="array" ref="S5259">_xlfn.IFS(
             (R5259&lt;10000),"&lt; 10,000",
    AND(R5259&gt;=10000, R5259&lt;30000),"10,000 - 30,000",
    AND(R5259&gt;=30000, R5259&lt;60000),"30,000 - 60,000",
             (R5259&gt;60000),"&gt; 60,000"
)</f>
        <v>&gt; 60,000</v>
      </c>
    </row>
    <row r="5260" spans="18:19" x14ac:dyDescent="0.2">
      <c r="R5260">
        <v>164494</v>
      </c>
      <c r="S5260" t="str" cm="1">
        <f t="array" ref="S5260">_xlfn.IFS(
             (R5260&lt;10000),"&lt; 10,000",
    AND(R5260&gt;=10000, R5260&lt;30000),"10,000 - 30,000",
    AND(R5260&gt;=30000, R5260&lt;60000),"30,000 - 60,000",
             (R5260&gt;60000),"&gt; 60,000"
)</f>
        <v>&gt; 60,000</v>
      </c>
    </row>
    <row r="5261" spans="18:19" x14ac:dyDescent="0.2">
      <c r="R5261">
        <v>273394</v>
      </c>
      <c r="S5261" t="str" cm="1">
        <f t="array" ref="S5261">_xlfn.IFS(
             (R5261&lt;10000),"&lt; 10,000",
    AND(R5261&gt;=10000, R5261&lt;30000),"10,000 - 30,000",
    AND(R5261&gt;=30000, R5261&lt;60000),"30,000 - 60,000",
             (R5261&gt;60000),"&gt; 60,000"
)</f>
        <v>&gt; 60,000</v>
      </c>
    </row>
    <row r="5262" spans="18:19" x14ac:dyDescent="0.2">
      <c r="R5262">
        <v>213223</v>
      </c>
      <c r="S5262" t="str" cm="1">
        <f t="array" ref="S5262">_xlfn.IFS(
             (R5262&lt;10000),"&lt; 10,000",
    AND(R5262&gt;=10000, R5262&lt;30000),"10,000 - 30,000",
    AND(R5262&gt;=30000, R5262&lt;60000),"30,000 - 60,000",
             (R5262&gt;60000),"&gt; 60,000"
)</f>
        <v>&gt; 60,000</v>
      </c>
    </row>
    <row r="5263" spans="18:19" x14ac:dyDescent="0.2">
      <c r="R5263">
        <v>157417</v>
      </c>
      <c r="S5263" t="str" cm="1">
        <f t="array" ref="S5263">_xlfn.IFS(
             (R5263&lt;10000),"&lt; 10,000",
    AND(R5263&gt;=10000, R5263&lt;30000),"10,000 - 30,000",
    AND(R5263&gt;=30000, R5263&lt;60000),"30,000 - 60,000",
             (R5263&gt;60000),"&gt; 60,000"
)</f>
        <v>&gt; 60,000</v>
      </c>
    </row>
    <row r="5264" spans="18:19" x14ac:dyDescent="0.2">
      <c r="R5264">
        <v>148960</v>
      </c>
      <c r="S5264" t="str" cm="1">
        <f t="array" ref="S5264">_xlfn.IFS(
             (R5264&lt;10000),"&lt; 10,000",
    AND(R5264&gt;=10000, R5264&lt;30000),"10,000 - 30,000",
    AND(R5264&gt;=30000, R5264&lt;60000),"30,000 - 60,000",
             (R5264&gt;60000),"&gt; 60,000"
)</f>
        <v>&gt; 60,000</v>
      </c>
    </row>
    <row r="5265" spans="18:19" x14ac:dyDescent="0.2">
      <c r="R5265">
        <v>13653</v>
      </c>
      <c r="S5265" t="str" cm="1">
        <f t="array" ref="S5265">_xlfn.IFS(
             (R5265&lt;10000),"&lt; 10,000",
    AND(R5265&gt;=10000, R5265&lt;30000),"10,000 - 30,000",
    AND(R5265&gt;=30000, R5265&lt;60000),"30,000 - 60,000",
             (R5265&gt;60000),"&gt; 60,000"
)</f>
        <v>10,000 - 30,000</v>
      </c>
    </row>
    <row r="5266" spans="18:19" x14ac:dyDescent="0.2">
      <c r="R5266">
        <v>59420</v>
      </c>
      <c r="S5266" t="str" cm="1">
        <f t="array" ref="S5266">_xlfn.IFS(
             (R5266&lt;10000),"&lt; 10,000",
    AND(R5266&gt;=10000, R5266&lt;30000),"10,000 - 30,000",
    AND(R5266&gt;=30000, R5266&lt;60000),"30,000 - 60,000",
             (R5266&gt;60000),"&gt; 60,000"
)</f>
        <v>30,000 - 60,000</v>
      </c>
    </row>
    <row r="5267" spans="18:19" x14ac:dyDescent="0.2">
      <c r="R5267">
        <v>57404</v>
      </c>
      <c r="S5267" t="str" cm="1">
        <f t="array" ref="S5267">_xlfn.IFS(
             (R5267&lt;10000),"&lt; 10,000",
    AND(R5267&gt;=10000, R5267&lt;30000),"10,000 - 30,000",
    AND(R5267&gt;=30000, R5267&lt;60000),"30,000 - 60,000",
             (R5267&gt;60000),"&gt; 60,000"
)</f>
        <v>30,000 - 60,000</v>
      </c>
    </row>
    <row r="5268" spans="18:19" x14ac:dyDescent="0.2">
      <c r="R5268">
        <v>113910</v>
      </c>
      <c r="S5268" t="str" cm="1">
        <f t="array" ref="S5268">_xlfn.IFS(
             (R5268&lt;10000),"&lt; 10,000",
    AND(R5268&gt;=10000, R5268&lt;30000),"10,000 - 30,000",
    AND(R5268&gt;=30000, R5268&lt;60000),"30,000 - 60,000",
             (R5268&gt;60000),"&gt; 60,000"
)</f>
        <v>&gt; 60,000</v>
      </c>
    </row>
    <row r="5269" spans="18:19" x14ac:dyDescent="0.2">
      <c r="R5269">
        <v>61596</v>
      </c>
      <c r="S5269" t="str" cm="1">
        <f t="array" ref="S5269">_xlfn.IFS(
             (R5269&lt;10000),"&lt; 10,000",
    AND(R5269&gt;=10000, R5269&lt;30000),"10,000 - 30,000",
    AND(R5269&gt;=30000, R5269&lt;60000),"30,000 - 60,000",
             (R5269&gt;60000),"&gt; 60,000"
)</f>
        <v>&gt; 60,000</v>
      </c>
    </row>
    <row r="5270" spans="18:19" x14ac:dyDescent="0.2">
      <c r="R5270">
        <v>134335</v>
      </c>
      <c r="S5270" t="str" cm="1">
        <f t="array" ref="S5270">_xlfn.IFS(
             (R5270&lt;10000),"&lt; 10,000",
    AND(R5270&gt;=10000, R5270&lt;30000),"10,000 - 30,000",
    AND(R5270&gt;=30000, R5270&lt;60000),"30,000 - 60,000",
             (R5270&gt;60000),"&gt; 60,000"
)</f>
        <v>&gt; 60,000</v>
      </c>
    </row>
    <row r="5271" spans="18:19" x14ac:dyDescent="0.2">
      <c r="R5271">
        <v>189950</v>
      </c>
      <c r="S5271" t="str" cm="1">
        <f t="array" ref="S5271">_xlfn.IFS(
             (R5271&lt;10000),"&lt; 10,000",
    AND(R5271&gt;=10000, R5271&lt;30000),"10,000 - 30,000",
    AND(R5271&gt;=30000, R5271&lt;60000),"30,000 - 60,000",
             (R5271&gt;60000),"&gt; 60,000"
)</f>
        <v>&gt; 60,000</v>
      </c>
    </row>
    <row r="5272" spans="18:19" x14ac:dyDescent="0.2">
      <c r="R5272">
        <v>208574</v>
      </c>
      <c r="S5272" t="str" cm="1">
        <f t="array" ref="S5272">_xlfn.IFS(
             (R5272&lt;10000),"&lt; 10,000",
    AND(R5272&gt;=10000, R5272&lt;30000),"10,000 - 30,000",
    AND(R5272&gt;=30000, R5272&lt;60000),"30,000 - 60,000",
             (R5272&gt;60000),"&gt; 60,000"
)</f>
        <v>&gt; 60,000</v>
      </c>
    </row>
    <row r="5273" spans="18:19" x14ac:dyDescent="0.2">
      <c r="R5273">
        <v>145791</v>
      </c>
      <c r="S5273" t="str" cm="1">
        <f t="array" ref="S5273">_xlfn.IFS(
             (R5273&lt;10000),"&lt; 10,000",
    AND(R5273&gt;=10000, R5273&lt;30000),"10,000 - 30,000",
    AND(R5273&gt;=30000, R5273&lt;60000),"30,000 - 60,000",
             (R5273&gt;60000),"&gt; 60,000"
)</f>
        <v>&gt; 60,000</v>
      </c>
    </row>
    <row r="5274" spans="18:19" x14ac:dyDescent="0.2">
      <c r="R5274">
        <v>170691</v>
      </c>
      <c r="S5274" t="str" cm="1">
        <f t="array" ref="S5274">_xlfn.IFS(
             (R5274&lt;10000),"&lt; 10,000",
    AND(R5274&gt;=10000, R5274&lt;30000),"10,000 - 30,000",
    AND(R5274&gt;=30000, R5274&lt;60000),"30,000 - 60,000",
             (R5274&gt;60000),"&gt; 60,000"
)</f>
        <v>&gt; 60,000</v>
      </c>
    </row>
    <row r="5275" spans="18:19" x14ac:dyDescent="0.2">
      <c r="R5275">
        <v>108946</v>
      </c>
      <c r="S5275" t="str" cm="1">
        <f t="array" ref="S5275">_xlfn.IFS(
             (R5275&lt;10000),"&lt; 10,000",
    AND(R5275&gt;=10000, R5275&lt;30000),"10,000 - 30,000",
    AND(R5275&gt;=30000, R5275&lt;60000),"30,000 - 60,000",
             (R5275&gt;60000),"&gt; 60,000"
)</f>
        <v>&gt; 60,000</v>
      </c>
    </row>
    <row r="5276" spans="18:19" x14ac:dyDescent="0.2">
      <c r="R5276">
        <v>192153</v>
      </c>
      <c r="S5276" t="str" cm="1">
        <f t="array" ref="S5276">_xlfn.IFS(
             (R5276&lt;10000),"&lt; 10,000",
    AND(R5276&gt;=10000, R5276&lt;30000),"10,000 - 30,000",
    AND(R5276&gt;=30000, R5276&lt;60000),"30,000 - 60,000",
             (R5276&gt;60000),"&gt; 60,000"
)</f>
        <v>&gt; 60,000</v>
      </c>
    </row>
    <row r="5277" spans="18:19" x14ac:dyDescent="0.2">
      <c r="R5277">
        <v>161441</v>
      </c>
      <c r="S5277" t="str" cm="1">
        <f t="array" ref="S5277">_xlfn.IFS(
             (R5277&lt;10000),"&lt; 10,000",
    AND(R5277&gt;=10000, R5277&lt;30000),"10,000 - 30,000",
    AND(R5277&gt;=30000, R5277&lt;60000),"30,000 - 60,000",
             (R5277&gt;60000),"&gt; 60,000"
)</f>
        <v>&gt; 60,000</v>
      </c>
    </row>
    <row r="5278" spans="18:19" x14ac:dyDescent="0.2">
      <c r="R5278">
        <v>146333</v>
      </c>
      <c r="S5278" t="str" cm="1">
        <f t="array" ref="S5278">_xlfn.IFS(
             (R5278&lt;10000),"&lt; 10,000",
    AND(R5278&gt;=10000, R5278&lt;30000),"10,000 - 30,000",
    AND(R5278&gt;=30000, R5278&lt;60000),"30,000 - 60,000",
             (R5278&gt;60000),"&gt; 60,000"
)</f>
        <v>&gt; 60,000</v>
      </c>
    </row>
    <row r="5279" spans="18:19" x14ac:dyDescent="0.2">
      <c r="R5279">
        <v>39868</v>
      </c>
      <c r="S5279" t="str" cm="1">
        <f t="array" ref="S5279">_xlfn.IFS(
             (R5279&lt;10000),"&lt; 10,000",
    AND(R5279&gt;=10000, R5279&lt;30000),"10,000 - 30,000",
    AND(R5279&gt;=30000, R5279&lt;60000),"30,000 - 60,000",
             (R5279&gt;60000),"&gt; 60,000"
)</f>
        <v>30,000 - 60,000</v>
      </c>
    </row>
    <row r="5280" spans="18:19" x14ac:dyDescent="0.2">
      <c r="R5280">
        <v>37419</v>
      </c>
      <c r="S5280" t="str" cm="1">
        <f t="array" ref="S5280">_xlfn.IFS(
             (R5280&lt;10000),"&lt; 10,000",
    AND(R5280&gt;=10000, R5280&lt;30000),"10,000 - 30,000",
    AND(R5280&gt;=30000, R5280&lt;60000),"30,000 - 60,000",
             (R5280&gt;60000),"&gt; 60,000"
)</f>
        <v>30,000 - 60,000</v>
      </c>
    </row>
    <row r="5281" spans="18:19" x14ac:dyDescent="0.2">
      <c r="R5281">
        <v>115516</v>
      </c>
      <c r="S5281" t="str" cm="1">
        <f t="array" ref="S5281">_xlfn.IFS(
             (R5281&lt;10000),"&lt; 10,000",
    AND(R5281&gt;=10000, R5281&lt;30000),"10,000 - 30,000",
    AND(R5281&gt;=30000, R5281&lt;60000),"30,000 - 60,000",
             (R5281&gt;60000),"&gt; 60,000"
)</f>
        <v>&gt; 60,000</v>
      </c>
    </row>
    <row r="5282" spans="18:19" x14ac:dyDescent="0.2">
      <c r="R5282">
        <v>137569</v>
      </c>
      <c r="S5282" t="str" cm="1">
        <f t="array" ref="S5282">_xlfn.IFS(
             (R5282&lt;10000),"&lt; 10,000",
    AND(R5282&gt;=10000, R5282&lt;30000),"10,000 - 30,000",
    AND(R5282&gt;=30000, R5282&lt;60000),"30,000 - 60,000",
             (R5282&gt;60000),"&gt; 60,000"
)</f>
        <v>&gt; 60,000</v>
      </c>
    </row>
    <row r="5283" spans="18:19" x14ac:dyDescent="0.2">
      <c r="R5283">
        <v>159763</v>
      </c>
      <c r="S5283" t="str" cm="1">
        <f t="array" ref="S5283">_xlfn.IFS(
             (R5283&lt;10000),"&lt; 10,000",
    AND(R5283&gt;=10000, R5283&lt;30000),"10,000 - 30,000",
    AND(R5283&gt;=30000, R5283&lt;60000),"30,000 - 60,000",
             (R5283&gt;60000),"&gt; 60,000"
)</f>
        <v>&gt; 60,000</v>
      </c>
    </row>
    <row r="5284" spans="18:19" x14ac:dyDescent="0.2">
      <c r="R5284">
        <v>3660</v>
      </c>
      <c r="S5284" t="str" cm="1">
        <f t="array" ref="S5284">_xlfn.IFS(
             (R5284&lt;10000),"&lt; 10,000",
    AND(R5284&gt;=10000, R5284&lt;30000),"10,000 - 30,000",
    AND(R5284&gt;=30000, R5284&lt;60000),"30,000 - 60,000",
             (R5284&gt;60000),"&gt; 60,000"
)</f>
        <v>&lt; 10,000</v>
      </c>
    </row>
    <row r="5285" spans="18:19" x14ac:dyDescent="0.2">
      <c r="R5285">
        <v>157963</v>
      </c>
      <c r="S5285" t="str" cm="1">
        <f t="array" ref="S5285">_xlfn.IFS(
             (R5285&lt;10000),"&lt; 10,000",
    AND(R5285&gt;=10000, R5285&lt;30000),"10,000 - 30,000",
    AND(R5285&gt;=30000, R5285&lt;60000),"30,000 - 60,000",
             (R5285&gt;60000),"&gt; 60,000"
)</f>
        <v>&gt; 60,000</v>
      </c>
    </row>
    <row r="5286" spans="18:19" x14ac:dyDescent="0.2">
      <c r="R5286">
        <v>135927</v>
      </c>
      <c r="S5286" t="str" cm="1">
        <f t="array" ref="S5286">_xlfn.IFS(
             (R5286&lt;10000),"&lt; 10,000",
    AND(R5286&gt;=10000, R5286&lt;30000),"10,000 - 30,000",
    AND(R5286&gt;=30000, R5286&lt;60000),"30,000 - 60,000",
             (R5286&gt;60000),"&gt; 60,000"
)</f>
        <v>&gt; 60,000</v>
      </c>
    </row>
    <row r="5287" spans="18:19" x14ac:dyDescent="0.2">
      <c r="R5287">
        <v>225876</v>
      </c>
      <c r="S5287" t="str" cm="1">
        <f t="array" ref="S5287">_xlfn.IFS(
             (R5287&lt;10000),"&lt; 10,000",
    AND(R5287&gt;=10000, R5287&lt;30000),"10,000 - 30,000",
    AND(R5287&gt;=30000, R5287&lt;60000),"30,000 - 60,000",
             (R5287&gt;60000),"&gt; 60,000"
)</f>
        <v>&gt; 60,000</v>
      </c>
    </row>
    <row r="5288" spans="18:19" x14ac:dyDescent="0.2">
      <c r="R5288">
        <v>127296</v>
      </c>
      <c r="S5288" t="str" cm="1">
        <f t="array" ref="S5288">_xlfn.IFS(
             (R5288&lt;10000),"&lt; 10,000",
    AND(R5288&gt;=10000, R5288&lt;30000),"10,000 - 30,000",
    AND(R5288&gt;=30000, R5288&lt;60000),"30,000 - 60,000",
             (R5288&gt;60000),"&gt; 60,000"
)</f>
        <v>&gt; 60,000</v>
      </c>
    </row>
    <row r="5289" spans="18:19" x14ac:dyDescent="0.2">
      <c r="R5289">
        <v>142997</v>
      </c>
      <c r="S5289" t="str" cm="1">
        <f t="array" ref="S5289">_xlfn.IFS(
             (R5289&lt;10000),"&lt; 10,000",
    AND(R5289&gt;=10000, R5289&lt;30000),"10,000 - 30,000",
    AND(R5289&gt;=30000, R5289&lt;60000),"30,000 - 60,000",
             (R5289&gt;60000),"&gt; 60,000"
)</f>
        <v>&gt; 60,000</v>
      </c>
    </row>
    <row r="5290" spans="18:19" x14ac:dyDescent="0.2">
      <c r="R5290">
        <v>239896</v>
      </c>
      <c r="S5290" t="str" cm="1">
        <f t="array" ref="S5290">_xlfn.IFS(
             (R5290&lt;10000),"&lt; 10,000",
    AND(R5290&gt;=10000, R5290&lt;30000),"10,000 - 30,000",
    AND(R5290&gt;=30000, R5290&lt;60000),"30,000 - 60,000",
             (R5290&gt;60000),"&gt; 60,000"
)</f>
        <v>&gt; 60,000</v>
      </c>
    </row>
    <row r="5291" spans="18:19" x14ac:dyDescent="0.2">
      <c r="R5291">
        <v>234330</v>
      </c>
      <c r="S5291" t="str" cm="1">
        <f t="array" ref="S5291">_xlfn.IFS(
             (R5291&lt;10000),"&lt; 10,000",
    AND(R5291&gt;=10000, R5291&lt;30000),"10,000 - 30,000",
    AND(R5291&gt;=30000, R5291&lt;60000),"30,000 - 60,000",
             (R5291&gt;60000),"&gt; 60,000"
)</f>
        <v>&gt; 60,000</v>
      </c>
    </row>
    <row r="5292" spans="18:19" x14ac:dyDescent="0.2">
      <c r="R5292">
        <v>97271</v>
      </c>
      <c r="S5292" t="str" cm="1">
        <f t="array" ref="S5292">_xlfn.IFS(
             (R5292&lt;10000),"&lt; 10,000",
    AND(R5292&gt;=10000, R5292&lt;30000),"10,000 - 30,000",
    AND(R5292&gt;=30000, R5292&lt;60000),"30,000 - 60,000",
             (R5292&gt;60000),"&gt; 60,000"
)</f>
        <v>&gt; 60,000</v>
      </c>
    </row>
    <row r="5293" spans="18:19" x14ac:dyDescent="0.2">
      <c r="R5293">
        <v>153639</v>
      </c>
      <c r="S5293" t="str" cm="1">
        <f t="array" ref="S5293">_xlfn.IFS(
             (R5293&lt;10000),"&lt; 10,000",
    AND(R5293&gt;=10000, R5293&lt;30000),"10,000 - 30,000",
    AND(R5293&gt;=30000, R5293&lt;60000),"30,000 - 60,000",
             (R5293&gt;60000),"&gt; 60,000"
)</f>
        <v>&gt; 60,000</v>
      </c>
    </row>
    <row r="5294" spans="18:19" x14ac:dyDescent="0.2">
      <c r="R5294">
        <v>45542</v>
      </c>
      <c r="S5294" t="str" cm="1">
        <f t="array" ref="S5294">_xlfn.IFS(
             (R5294&lt;10000),"&lt; 10,000",
    AND(R5294&gt;=10000, R5294&lt;30000),"10,000 - 30,000",
    AND(R5294&gt;=30000, R5294&lt;60000),"30,000 - 60,000",
             (R5294&gt;60000),"&gt; 60,000"
)</f>
        <v>30,000 - 60,000</v>
      </c>
    </row>
    <row r="5295" spans="18:19" x14ac:dyDescent="0.2">
      <c r="R5295">
        <v>285178</v>
      </c>
      <c r="S5295" t="str" cm="1">
        <f t="array" ref="S5295">_xlfn.IFS(
             (R5295&lt;10000),"&lt; 10,000",
    AND(R5295&gt;=10000, R5295&lt;30000),"10,000 - 30,000",
    AND(R5295&gt;=30000, R5295&lt;60000),"30,000 - 60,000",
             (R5295&gt;60000),"&gt; 60,000"
)</f>
        <v>&gt; 60,000</v>
      </c>
    </row>
    <row r="5296" spans="18:19" x14ac:dyDescent="0.2">
      <c r="R5296">
        <v>218099</v>
      </c>
      <c r="S5296" t="str" cm="1">
        <f t="array" ref="S5296">_xlfn.IFS(
             (R5296&lt;10000),"&lt; 10,000",
    AND(R5296&gt;=10000, R5296&lt;30000),"10,000 - 30,000",
    AND(R5296&gt;=30000, R5296&lt;60000),"30,000 - 60,000",
             (R5296&gt;60000),"&gt; 60,000"
)</f>
        <v>&gt; 60,000</v>
      </c>
    </row>
    <row r="5297" spans="18:19" x14ac:dyDescent="0.2">
      <c r="R5297">
        <v>216885</v>
      </c>
      <c r="S5297" t="str" cm="1">
        <f t="array" ref="S5297">_xlfn.IFS(
             (R5297&lt;10000),"&lt; 10,000",
    AND(R5297&gt;=10000, R5297&lt;30000),"10,000 - 30,000",
    AND(R5297&gt;=30000, R5297&lt;60000),"30,000 - 60,000",
             (R5297&gt;60000),"&gt; 60,000"
)</f>
        <v>&gt; 60,000</v>
      </c>
    </row>
    <row r="5298" spans="18:19" x14ac:dyDescent="0.2">
      <c r="R5298">
        <v>255700</v>
      </c>
      <c r="S5298" t="str" cm="1">
        <f t="array" ref="S5298">_xlfn.IFS(
             (R5298&lt;10000),"&lt; 10,000",
    AND(R5298&gt;=10000, R5298&lt;30000),"10,000 - 30,000",
    AND(R5298&gt;=30000, R5298&lt;60000),"30,000 - 60,000",
             (R5298&gt;60000),"&gt; 60,000"
)</f>
        <v>&gt; 60,000</v>
      </c>
    </row>
    <row r="5299" spans="18:19" x14ac:dyDescent="0.2">
      <c r="R5299">
        <v>14501</v>
      </c>
      <c r="S5299" t="str" cm="1">
        <f t="array" ref="S5299">_xlfn.IFS(
             (R5299&lt;10000),"&lt; 10,000",
    AND(R5299&gt;=10000, R5299&lt;30000),"10,000 - 30,000",
    AND(R5299&gt;=30000, R5299&lt;60000),"30,000 - 60,000",
             (R5299&gt;60000),"&gt; 60,000"
)</f>
        <v>10,000 - 30,000</v>
      </c>
    </row>
    <row r="5300" spans="18:19" x14ac:dyDescent="0.2">
      <c r="R5300">
        <v>245945</v>
      </c>
      <c r="S5300" t="str" cm="1">
        <f t="array" ref="S5300">_xlfn.IFS(
             (R5300&lt;10000),"&lt; 10,000",
    AND(R5300&gt;=10000, R5300&lt;30000),"10,000 - 30,000",
    AND(R5300&gt;=30000, R5300&lt;60000),"30,000 - 60,000",
             (R5300&gt;60000),"&gt; 60,000"
)</f>
        <v>&gt; 60,000</v>
      </c>
    </row>
    <row r="5301" spans="18:19" x14ac:dyDescent="0.2">
      <c r="R5301">
        <v>93955</v>
      </c>
      <c r="S5301" t="str" cm="1">
        <f t="array" ref="S5301">_xlfn.IFS(
             (R5301&lt;10000),"&lt; 10,000",
    AND(R5301&gt;=10000, R5301&lt;30000),"10,000 - 30,000",
    AND(R5301&gt;=30000, R5301&lt;60000),"30,000 - 60,000",
             (R5301&gt;60000),"&gt; 60,000"
)</f>
        <v>&gt; 60,000</v>
      </c>
    </row>
    <row r="5302" spans="18:19" x14ac:dyDescent="0.2">
      <c r="R5302">
        <v>109956</v>
      </c>
      <c r="S5302" t="str" cm="1">
        <f t="array" ref="S5302">_xlfn.IFS(
             (R5302&lt;10000),"&lt; 10,000",
    AND(R5302&gt;=10000, R5302&lt;30000),"10,000 - 30,000",
    AND(R5302&gt;=30000, R5302&lt;60000),"30,000 - 60,000",
             (R5302&gt;60000),"&gt; 60,000"
)</f>
        <v>&gt; 60,000</v>
      </c>
    </row>
    <row r="5303" spans="18:19" x14ac:dyDescent="0.2">
      <c r="R5303">
        <v>269598</v>
      </c>
      <c r="S5303" t="str" cm="1">
        <f t="array" ref="S5303">_xlfn.IFS(
             (R5303&lt;10000),"&lt; 10,000",
    AND(R5303&gt;=10000, R5303&lt;30000),"10,000 - 30,000",
    AND(R5303&gt;=30000, R5303&lt;60000),"30,000 - 60,000",
             (R5303&gt;60000),"&gt; 60,000"
)</f>
        <v>&gt; 60,000</v>
      </c>
    </row>
    <row r="5304" spans="18:19" x14ac:dyDescent="0.2">
      <c r="R5304">
        <v>45262</v>
      </c>
      <c r="S5304" t="str" cm="1">
        <f t="array" ref="S5304">_xlfn.IFS(
             (R5304&lt;10000),"&lt; 10,000",
    AND(R5304&gt;=10000, R5304&lt;30000),"10,000 - 30,000",
    AND(R5304&gt;=30000, R5304&lt;60000),"30,000 - 60,000",
             (R5304&gt;60000),"&gt; 60,000"
)</f>
        <v>30,000 - 60,000</v>
      </c>
    </row>
    <row r="5305" spans="18:19" x14ac:dyDescent="0.2">
      <c r="R5305">
        <v>198453</v>
      </c>
      <c r="S5305" t="str" cm="1">
        <f t="array" ref="S5305">_xlfn.IFS(
             (R5305&lt;10000),"&lt; 10,000",
    AND(R5305&gt;=10000, R5305&lt;30000),"10,000 - 30,000",
    AND(R5305&gt;=30000, R5305&lt;60000),"30,000 - 60,000",
             (R5305&gt;60000),"&gt; 60,000"
)</f>
        <v>&gt; 60,000</v>
      </c>
    </row>
    <row r="5306" spans="18:19" x14ac:dyDescent="0.2">
      <c r="R5306">
        <v>137364</v>
      </c>
      <c r="S5306" t="str" cm="1">
        <f t="array" ref="S5306">_xlfn.IFS(
             (R5306&lt;10000),"&lt; 10,000",
    AND(R5306&gt;=10000, R5306&lt;30000),"10,000 - 30,000",
    AND(R5306&gt;=30000, R5306&lt;60000),"30,000 - 60,000",
             (R5306&gt;60000),"&gt; 60,000"
)</f>
        <v>&gt; 60,000</v>
      </c>
    </row>
    <row r="5307" spans="18:19" x14ac:dyDescent="0.2">
      <c r="R5307">
        <v>34035</v>
      </c>
      <c r="S5307" t="str" cm="1">
        <f t="array" ref="S5307">_xlfn.IFS(
             (R5307&lt;10000),"&lt; 10,000",
    AND(R5307&gt;=10000, R5307&lt;30000),"10,000 - 30,000",
    AND(R5307&gt;=30000, R5307&lt;60000),"30,000 - 60,000",
             (R5307&gt;60000),"&gt; 60,000"
)</f>
        <v>30,000 - 60,000</v>
      </c>
    </row>
    <row r="5308" spans="18:19" x14ac:dyDescent="0.2">
      <c r="R5308">
        <v>138872</v>
      </c>
      <c r="S5308" t="str" cm="1">
        <f t="array" ref="S5308">_xlfn.IFS(
             (R5308&lt;10000),"&lt; 10,000",
    AND(R5308&gt;=10000, R5308&lt;30000),"10,000 - 30,000",
    AND(R5308&gt;=30000, R5308&lt;60000),"30,000 - 60,000",
             (R5308&gt;60000),"&gt; 60,000"
)</f>
        <v>&gt; 60,000</v>
      </c>
    </row>
    <row r="5309" spans="18:19" x14ac:dyDescent="0.2">
      <c r="R5309">
        <v>199431</v>
      </c>
      <c r="S5309" t="str" cm="1">
        <f t="array" ref="S5309">_xlfn.IFS(
             (R5309&lt;10000),"&lt; 10,000",
    AND(R5309&gt;=10000, R5309&lt;30000),"10,000 - 30,000",
    AND(R5309&gt;=30000, R5309&lt;60000),"30,000 - 60,000",
             (R5309&gt;60000),"&gt; 60,000"
)</f>
        <v>&gt; 60,000</v>
      </c>
    </row>
    <row r="5310" spans="18:19" x14ac:dyDescent="0.2">
      <c r="R5310">
        <v>248446</v>
      </c>
      <c r="S5310" t="str" cm="1">
        <f t="array" ref="S5310">_xlfn.IFS(
             (R5310&lt;10000),"&lt; 10,000",
    AND(R5310&gt;=10000, R5310&lt;30000),"10,000 - 30,000",
    AND(R5310&gt;=30000, R5310&lt;60000),"30,000 - 60,000",
             (R5310&gt;60000),"&gt; 60,000"
)</f>
        <v>&gt; 60,000</v>
      </c>
    </row>
    <row r="5311" spans="18:19" x14ac:dyDescent="0.2">
      <c r="R5311">
        <v>17141</v>
      </c>
      <c r="S5311" t="str" cm="1">
        <f t="array" ref="S5311">_xlfn.IFS(
             (R5311&lt;10000),"&lt; 10,000",
    AND(R5311&gt;=10000, R5311&lt;30000),"10,000 - 30,000",
    AND(R5311&gt;=30000, R5311&lt;60000),"30,000 - 60,000",
             (R5311&gt;60000),"&gt; 60,000"
)</f>
        <v>10,000 - 30,000</v>
      </c>
    </row>
    <row r="5312" spans="18:19" x14ac:dyDescent="0.2">
      <c r="R5312">
        <v>258</v>
      </c>
      <c r="S5312" t="str" cm="1">
        <f t="array" ref="S5312">_xlfn.IFS(
             (R5312&lt;10000),"&lt; 10,000",
    AND(R5312&gt;=10000, R5312&lt;30000),"10,000 - 30,000",
    AND(R5312&gt;=30000, R5312&lt;60000),"30,000 - 60,000",
             (R5312&gt;60000),"&gt; 60,000"
)</f>
        <v>&lt; 10,000</v>
      </c>
    </row>
    <row r="5313" spans="18:19" x14ac:dyDescent="0.2">
      <c r="R5313">
        <v>143151</v>
      </c>
      <c r="S5313" t="str" cm="1">
        <f t="array" ref="S5313">_xlfn.IFS(
             (R5313&lt;10000),"&lt; 10,000",
    AND(R5313&gt;=10000, R5313&lt;30000),"10,000 - 30,000",
    AND(R5313&gt;=30000, R5313&lt;60000),"30,000 - 60,000",
             (R5313&gt;60000),"&gt; 60,000"
)</f>
        <v>&gt; 60,000</v>
      </c>
    </row>
    <row r="5314" spans="18:19" x14ac:dyDescent="0.2">
      <c r="R5314">
        <v>26126</v>
      </c>
      <c r="S5314" t="str" cm="1">
        <f t="array" ref="S5314">_xlfn.IFS(
             (R5314&lt;10000),"&lt; 10,000",
    AND(R5314&gt;=10000, R5314&lt;30000),"10,000 - 30,000",
    AND(R5314&gt;=30000, R5314&lt;60000),"30,000 - 60,000",
             (R5314&gt;60000),"&gt; 60,000"
)</f>
        <v>10,000 - 30,000</v>
      </c>
    </row>
    <row r="5315" spans="18:19" x14ac:dyDescent="0.2">
      <c r="R5315">
        <v>277409</v>
      </c>
      <c r="S5315" t="str" cm="1">
        <f t="array" ref="S5315">_xlfn.IFS(
             (R5315&lt;10000),"&lt; 10,000",
    AND(R5315&gt;=10000, R5315&lt;30000),"10,000 - 30,000",
    AND(R5315&gt;=30000, R5315&lt;60000),"30,000 - 60,000",
             (R5315&gt;60000),"&gt; 60,000"
)</f>
        <v>&gt; 60,000</v>
      </c>
    </row>
    <row r="5316" spans="18:19" x14ac:dyDescent="0.2">
      <c r="R5316">
        <v>174612</v>
      </c>
      <c r="S5316" t="str" cm="1">
        <f t="array" ref="S5316">_xlfn.IFS(
             (R5316&lt;10000),"&lt; 10,000",
    AND(R5316&gt;=10000, R5316&lt;30000),"10,000 - 30,000",
    AND(R5316&gt;=30000, R5316&lt;60000),"30,000 - 60,000",
             (R5316&gt;60000),"&gt; 60,000"
)</f>
        <v>&gt; 60,000</v>
      </c>
    </row>
    <row r="5317" spans="18:19" x14ac:dyDescent="0.2">
      <c r="R5317">
        <v>247365</v>
      </c>
      <c r="S5317" t="str" cm="1">
        <f t="array" ref="S5317">_xlfn.IFS(
             (R5317&lt;10000),"&lt; 10,000",
    AND(R5317&gt;=10000, R5317&lt;30000),"10,000 - 30,000",
    AND(R5317&gt;=30000, R5317&lt;60000),"30,000 - 60,000",
             (R5317&gt;60000),"&gt; 60,000"
)</f>
        <v>&gt; 60,000</v>
      </c>
    </row>
    <row r="5318" spans="18:19" x14ac:dyDescent="0.2">
      <c r="R5318">
        <v>4533</v>
      </c>
      <c r="S5318" t="str" cm="1">
        <f t="array" ref="S5318">_xlfn.IFS(
             (R5318&lt;10000),"&lt; 10,000",
    AND(R5318&gt;=10000, R5318&lt;30000),"10,000 - 30,000",
    AND(R5318&gt;=30000, R5318&lt;60000),"30,000 - 60,000",
             (R5318&gt;60000),"&gt; 60,000"
)</f>
        <v>&lt; 10,000</v>
      </c>
    </row>
    <row r="5319" spans="18:19" x14ac:dyDescent="0.2">
      <c r="R5319">
        <v>185616</v>
      </c>
      <c r="S5319" t="str" cm="1">
        <f t="array" ref="S5319">_xlfn.IFS(
             (R5319&lt;10000),"&lt; 10,000",
    AND(R5319&gt;=10000, R5319&lt;30000),"10,000 - 30,000",
    AND(R5319&gt;=30000, R5319&lt;60000),"30,000 - 60,000",
             (R5319&gt;60000),"&gt; 60,000"
)</f>
        <v>&gt; 60,000</v>
      </c>
    </row>
    <row r="5320" spans="18:19" x14ac:dyDescent="0.2">
      <c r="R5320">
        <v>35764</v>
      </c>
      <c r="S5320" t="str" cm="1">
        <f t="array" ref="S5320">_xlfn.IFS(
             (R5320&lt;10000),"&lt; 10,000",
    AND(R5320&gt;=10000, R5320&lt;30000),"10,000 - 30,000",
    AND(R5320&gt;=30000, R5320&lt;60000),"30,000 - 60,000",
             (R5320&gt;60000),"&gt; 60,000"
)</f>
        <v>30,000 - 60,000</v>
      </c>
    </row>
    <row r="5321" spans="18:19" x14ac:dyDescent="0.2">
      <c r="R5321">
        <v>96827</v>
      </c>
      <c r="S5321" t="str" cm="1">
        <f t="array" ref="S5321">_xlfn.IFS(
             (R5321&lt;10000),"&lt; 10,000",
    AND(R5321&gt;=10000, R5321&lt;30000),"10,000 - 30,000",
    AND(R5321&gt;=30000, R5321&lt;60000),"30,000 - 60,000",
             (R5321&gt;60000),"&gt; 60,000"
)</f>
        <v>&gt; 60,000</v>
      </c>
    </row>
    <row r="5322" spans="18:19" x14ac:dyDescent="0.2">
      <c r="R5322">
        <v>103277</v>
      </c>
      <c r="S5322" t="str" cm="1">
        <f t="array" ref="S5322">_xlfn.IFS(
             (R5322&lt;10000),"&lt; 10,000",
    AND(R5322&gt;=10000, R5322&lt;30000),"10,000 - 30,000",
    AND(R5322&gt;=30000, R5322&lt;60000),"30,000 - 60,000",
             (R5322&gt;60000),"&gt; 60,000"
)</f>
        <v>&gt; 60,000</v>
      </c>
    </row>
    <row r="5323" spans="18:19" x14ac:dyDescent="0.2">
      <c r="R5323">
        <v>201185</v>
      </c>
      <c r="S5323" t="str" cm="1">
        <f t="array" ref="S5323">_xlfn.IFS(
             (R5323&lt;10000),"&lt; 10,000",
    AND(R5323&gt;=10000, R5323&lt;30000),"10,000 - 30,000",
    AND(R5323&gt;=30000, R5323&lt;60000),"30,000 - 60,000",
             (R5323&gt;60000),"&gt; 60,000"
)</f>
        <v>&gt; 60,000</v>
      </c>
    </row>
    <row r="5324" spans="18:19" x14ac:dyDescent="0.2">
      <c r="R5324">
        <v>36092</v>
      </c>
      <c r="S5324" t="str" cm="1">
        <f t="array" ref="S5324">_xlfn.IFS(
             (R5324&lt;10000),"&lt; 10,000",
    AND(R5324&gt;=10000, R5324&lt;30000),"10,000 - 30,000",
    AND(R5324&gt;=30000, R5324&lt;60000),"30,000 - 60,000",
             (R5324&gt;60000),"&gt; 60,000"
)</f>
        <v>30,000 - 60,000</v>
      </c>
    </row>
    <row r="5325" spans="18:19" x14ac:dyDescent="0.2">
      <c r="R5325">
        <v>64584</v>
      </c>
      <c r="S5325" t="str" cm="1">
        <f t="array" ref="S5325">_xlfn.IFS(
             (R5325&lt;10000),"&lt; 10,000",
    AND(R5325&gt;=10000, R5325&lt;30000),"10,000 - 30,000",
    AND(R5325&gt;=30000, R5325&lt;60000),"30,000 - 60,000",
             (R5325&gt;60000),"&gt; 60,000"
)</f>
        <v>&gt; 60,000</v>
      </c>
    </row>
    <row r="5326" spans="18:19" x14ac:dyDescent="0.2">
      <c r="R5326">
        <v>270098</v>
      </c>
      <c r="S5326" t="str" cm="1">
        <f t="array" ref="S5326">_xlfn.IFS(
             (R5326&lt;10000),"&lt; 10,000",
    AND(R5326&gt;=10000, R5326&lt;30000),"10,000 - 30,000",
    AND(R5326&gt;=30000, R5326&lt;60000),"30,000 - 60,000",
             (R5326&gt;60000),"&gt; 60,000"
)</f>
        <v>&gt; 60,000</v>
      </c>
    </row>
    <row r="5327" spans="18:19" x14ac:dyDescent="0.2">
      <c r="R5327">
        <v>225793</v>
      </c>
      <c r="S5327" t="str" cm="1">
        <f t="array" ref="S5327">_xlfn.IFS(
             (R5327&lt;10000),"&lt; 10,000",
    AND(R5327&gt;=10000, R5327&lt;30000),"10,000 - 30,000",
    AND(R5327&gt;=30000, R5327&lt;60000),"30,000 - 60,000",
             (R5327&gt;60000),"&gt; 60,000"
)</f>
        <v>&gt; 60,000</v>
      </c>
    </row>
    <row r="5328" spans="18:19" x14ac:dyDescent="0.2">
      <c r="R5328">
        <v>276281</v>
      </c>
      <c r="S5328" t="str" cm="1">
        <f t="array" ref="S5328">_xlfn.IFS(
             (R5328&lt;10000),"&lt; 10,000",
    AND(R5328&gt;=10000, R5328&lt;30000),"10,000 - 30,000",
    AND(R5328&gt;=30000, R5328&lt;60000),"30,000 - 60,000",
             (R5328&gt;60000),"&gt; 60,000"
)</f>
        <v>&gt; 60,000</v>
      </c>
    </row>
    <row r="5329" spans="18:19" x14ac:dyDescent="0.2">
      <c r="R5329">
        <v>165941</v>
      </c>
      <c r="S5329" t="str" cm="1">
        <f t="array" ref="S5329">_xlfn.IFS(
             (R5329&lt;10000),"&lt; 10,000",
    AND(R5329&gt;=10000, R5329&lt;30000),"10,000 - 30,000",
    AND(R5329&gt;=30000, R5329&lt;60000),"30,000 - 60,000",
             (R5329&gt;60000),"&gt; 60,000"
)</f>
        <v>&gt; 60,000</v>
      </c>
    </row>
    <row r="5330" spans="18:19" x14ac:dyDescent="0.2">
      <c r="R5330">
        <v>190302</v>
      </c>
      <c r="S5330" t="str" cm="1">
        <f t="array" ref="S5330">_xlfn.IFS(
             (R5330&lt;10000),"&lt; 10,000",
    AND(R5330&gt;=10000, R5330&lt;30000),"10,000 - 30,000",
    AND(R5330&gt;=30000, R5330&lt;60000),"30,000 - 60,000",
             (R5330&gt;60000),"&gt; 60,000"
)</f>
        <v>&gt; 60,000</v>
      </c>
    </row>
    <row r="5331" spans="18:19" x14ac:dyDescent="0.2">
      <c r="R5331">
        <v>59470</v>
      </c>
      <c r="S5331" t="str" cm="1">
        <f t="array" ref="S5331">_xlfn.IFS(
             (R5331&lt;10000),"&lt; 10,000",
    AND(R5331&gt;=10000, R5331&lt;30000),"10,000 - 30,000",
    AND(R5331&gt;=30000, R5331&lt;60000),"30,000 - 60,000",
             (R5331&gt;60000),"&gt; 60,000"
)</f>
        <v>30,000 - 60,000</v>
      </c>
    </row>
    <row r="5332" spans="18:19" x14ac:dyDescent="0.2">
      <c r="R5332">
        <v>30403</v>
      </c>
      <c r="S5332" t="str" cm="1">
        <f t="array" ref="S5332">_xlfn.IFS(
             (R5332&lt;10000),"&lt; 10,000",
    AND(R5332&gt;=10000, R5332&lt;30000),"10,000 - 30,000",
    AND(R5332&gt;=30000, R5332&lt;60000),"30,000 - 60,000",
             (R5332&gt;60000),"&gt; 60,000"
)</f>
        <v>30,000 - 60,000</v>
      </c>
    </row>
    <row r="5333" spans="18:19" x14ac:dyDescent="0.2">
      <c r="R5333">
        <v>262282</v>
      </c>
      <c r="S5333" t="str" cm="1">
        <f t="array" ref="S5333">_xlfn.IFS(
             (R5333&lt;10000),"&lt; 10,000",
    AND(R5333&gt;=10000, R5333&lt;30000),"10,000 - 30,000",
    AND(R5333&gt;=30000, R5333&lt;60000),"30,000 - 60,000",
             (R5333&gt;60000),"&gt; 60,000"
)</f>
        <v>&gt; 60,000</v>
      </c>
    </row>
    <row r="5334" spans="18:19" x14ac:dyDescent="0.2">
      <c r="R5334">
        <v>56639</v>
      </c>
      <c r="S5334" t="str" cm="1">
        <f t="array" ref="S5334">_xlfn.IFS(
             (R5334&lt;10000),"&lt; 10,000",
    AND(R5334&gt;=10000, R5334&lt;30000),"10,000 - 30,000",
    AND(R5334&gt;=30000, R5334&lt;60000),"30,000 - 60,000",
             (R5334&gt;60000),"&gt; 60,000"
)</f>
        <v>30,000 - 60,000</v>
      </c>
    </row>
    <row r="5335" spans="18:19" x14ac:dyDescent="0.2">
      <c r="R5335">
        <v>291457</v>
      </c>
      <c r="S5335" t="str" cm="1">
        <f t="array" ref="S5335">_xlfn.IFS(
             (R5335&lt;10000),"&lt; 10,000",
    AND(R5335&gt;=10000, R5335&lt;30000),"10,000 - 30,000",
    AND(R5335&gt;=30000, R5335&lt;60000),"30,000 - 60,000",
             (R5335&gt;60000),"&gt; 60,000"
)</f>
        <v>&gt; 60,000</v>
      </c>
    </row>
    <row r="5336" spans="18:19" x14ac:dyDescent="0.2">
      <c r="R5336">
        <v>165677</v>
      </c>
      <c r="S5336" t="str" cm="1">
        <f t="array" ref="S5336">_xlfn.IFS(
             (R5336&lt;10000),"&lt; 10,000",
    AND(R5336&gt;=10000, R5336&lt;30000),"10,000 - 30,000",
    AND(R5336&gt;=30000, R5336&lt;60000),"30,000 - 60,000",
             (R5336&gt;60000),"&gt; 60,000"
)</f>
        <v>&gt; 60,000</v>
      </c>
    </row>
    <row r="5337" spans="18:19" x14ac:dyDescent="0.2">
      <c r="R5337">
        <v>76550</v>
      </c>
      <c r="S5337" t="str" cm="1">
        <f t="array" ref="S5337">_xlfn.IFS(
             (R5337&lt;10000),"&lt; 10,000",
    AND(R5337&gt;=10000, R5337&lt;30000),"10,000 - 30,000",
    AND(R5337&gt;=30000, R5337&lt;60000),"30,000 - 60,000",
             (R5337&gt;60000),"&gt; 60,000"
)</f>
        <v>&gt; 60,000</v>
      </c>
    </row>
    <row r="5338" spans="18:19" x14ac:dyDescent="0.2">
      <c r="R5338">
        <v>192701</v>
      </c>
      <c r="S5338" t="str" cm="1">
        <f t="array" ref="S5338">_xlfn.IFS(
             (R5338&lt;10000),"&lt; 10,000",
    AND(R5338&gt;=10000, R5338&lt;30000),"10,000 - 30,000",
    AND(R5338&gt;=30000, R5338&lt;60000),"30,000 - 60,000",
             (R5338&gt;60000),"&gt; 60,000"
)</f>
        <v>&gt; 60,000</v>
      </c>
    </row>
    <row r="5339" spans="18:19" x14ac:dyDescent="0.2">
      <c r="R5339">
        <v>93264</v>
      </c>
      <c r="S5339" t="str" cm="1">
        <f t="array" ref="S5339">_xlfn.IFS(
             (R5339&lt;10000),"&lt; 10,000",
    AND(R5339&gt;=10000, R5339&lt;30000),"10,000 - 30,000",
    AND(R5339&gt;=30000, R5339&lt;60000),"30,000 - 60,000",
             (R5339&gt;60000),"&gt; 60,000"
)</f>
        <v>&gt; 60,000</v>
      </c>
    </row>
    <row r="5340" spans="18:19" x14ac:dyDescent="0.2">
      <c r="R5340">
        <v>156778</v>
      </c>
      <c r="S5340" t="str" cm="1">
        <f t="array" ref="S5340">_xlfn.IFS(
             (R5340&lt;10000),"&lt; 10,000",
    AND(R5340&gt;=10000, R5340&lt;30000),"10,000 - 30,000",
    AND(R5340&gt;=30000, R5340&lt;60000),"30,000 - 60,000",
             (R5340&gt;60000),"&gt; 60,000"
)</f>
        <v>&gt; 60,000</v>
      </c>
    </row>
    <row r="5341" spans="18:19" x14ac:dyDescent="0.2">
      <c r="R5341">
        <v>85397</v>
      </c>
      <c r="S5341" t="str" cm="1">
        <f t="array" ref="S5341">_xlfn.IFS(
             (R5341&lt;10000),"&lt; 10,000",
    AND(R5341&gt;=10000, R5341&lt;30000),"10,000 - 30,000",
    AND(R5341&gt;=30000, R5341&lt;60000),"30,000 - 60,000",
             (R5341&gt;60000),"&gt; 60,000"
)</f>
        <v>&gt; 60,000</v>
      </c>
    </row>
    <row r="5342" spans="18:19" x14ac:dyDescent="0.2">
      <c r="R5342">
        <v>216961</v>
      </c>
      <c r="S5342" t="str" cm="1">
        <f t="array" ref="S5342">_xlfn.IFS(
             (R5342&lt;10000),"&lt; 10,000",
    AND(R5342&gt;=10000, R5342&lt;30000),"10,000 - 30,000",
    AND(R5342&gt;=30000, R5342&lt;60000),"30,000 - 60,000",
             (R5342&gt;60000),"&gt; 60,000"
)</f>
        <v>&gt; 60,000</v>
      </c>
    </row>
    <row r="5343" spans="18:19" x14ac:dyDescent="0.2">
      <c r="R5343">
        <v>190770</v>
      </c>
      <c r="S5343" t="str" cm="1">
        <f t="array" ref="S5343">_xlfn.IFS(
             (R5343&lt;10000),"&lt; 10,000",
    AND(R5343&gt;=10000, R5343&lt;30000),"10,000 - 30,000",
    AND(R5343&gt;=30000, R5343&lt;60000),"30,000 - 60,000",
             (R5343&gt;60000),"&gt; 60,000"
)</f>
        <v>&gt; 60,000</v>
      </c>
    </row>
    <row r="5344" spans="18:19" x14ac:dyDescent="0.2">
      <c r="R5344">
        <v>150265</v>
      </c>
      <c r="S5344" t="str" cm="1">
        <f t="array" ref="S5344">_xlfn.IFS(
             (R5344&lt;10000),"&lt; 10,000",
    AND(R5344&gt;=10000, R5344&lt;30000),"10,000 - 30,000",
    AND(R5344&gt;=30000, R5344&lt;60000),"30,000 - 60,000",
             (R5344&gt;60000),"&gt; 60,000"
)</f>
        <v>&gt; 60,000</v>
      </c>
    </row>
    <row r="5345" spans="18:19" x14ac:dyDescent="0.2">
      <c r="R5345">
        <v>292241</v>
      </c>
      <c r="S5345" t="str" cm="1">
        <f t="array" ref="S5345">_xlfn.IFS(
             (R5345&lt;10000),"&lt; 10,000",
    AND(R5345&gt;=10000, R5345&lt;30000),"10,000 - 30,000",
    AND(R5345&gt;=30000, R5345&lt;60000),"30,000 - 60,000",
             (R5345&gt;60000),"&gt; 60,000"
)</f>
        <v>&gt; 60,000</v>
      </c>
    </row>
    <row r="5346" spans="18:19" x14ac:dyDescent="0.2">
      <c r="R5346">
        <v>267260</v>
      </c>
      <c r="S5346" t="str" cm="1">
        <f t="array" ref="S5346">_xlfn.IFS(
             (R5346&lt;10000),"&lt; 10,000",
    AND(R5346&gt;=10000, R5346&lt;30000),"10,000 - 30,000",
    AND(R5346&gt;=30000, R5346&lt;60000),"30,000 - 60,000",
             (R5346&gt;60000),"&gt; 60,000"
)</f>
        <v>&gt; 60,000</v>
      </c>
    </row>
    <row r="5347" spans="18:19" x14ac:dyDescent="0.2">
      <c r="R5347">
        <v>35830</v>
      </c>
      <c r="S5347" t="str" cm="1">
        <f t="array" ref="S5347">_xlfn.IFS(
             (R5347&lt;10000),"&lt; 10,000",
    AND(R5347&gt;=10000, R5347&lt;30000),"10,000 - 30,000",
    AND(R5347&gt;=30000, R5347&lt;60000),"30,000 - 60,000",
             (R5347&gt;60000),"&gt; 60,000"
)</f>
        <v>30,000 - 60,000</v>
      </c>
    </row>
    <row r="5348" spans="18:19" x14ac:dyDescent="0.2">
      <c r="R5348">
        <v>240538</v>
      </c>
      <c r="S5348" t="str" cm="1">
        <f t="array" ref="S5348">_xlfn.IFS(
             (R5348&lt;10000),"&lt; 10,000",
    AND(R5348&gt;=10000, R5348&lt;30000),"10,000 - 30,000",
    AND(R5348&gt;=30000, R5348&lt;60000),"30,000 - 60,000",
             (R5348&gt;60000),"&gt; 60,000"
)</f>
        <v>&gt; 60,000</v>
      </c>
    </row>
    <row r="5349" spans="18:19" x14ac:dyDescent="0.2">
      <c r="R5349">
        <v>109838</v>
      </c>
      <c r="S5349" t="str" cm="1">
        <f t="array" ref="S5349">_xlfn.IFS(
             (R5349&lt;10000),"&lt; 10,000",
    AND(R5349&gt;=10000, R5349&lt;30000),"10,000 - 30,000",
    AND(R5349&gt;=30000, R5349&lt;60000),"30,000 - 60,000",
             (R5349&gt;60000),"&gt; 60,000"
)</f>
        <v>&gt; 60,000</v>
      </c>
    </row>
    <row r="5350" spans="18:19" x14ac:dyDescent="0.2">
      <c r="R5350">
        <v>13919</v>
      </c>
      <c r="S5350" t="str" cm="1">
        <f t="array" ref="S5350">_xlfn.IFS(
             (R5350&lt;10000),"&lt; 10,000",
    AND(R5350&gt;=10000, R5350&lt;30000),"10,000 - 30,000",
    AND(R5350&gt;=30000, R5350&lt;60000),"30,000 - 60,000",
             (R5350&gt;60000),"&gt; 60,000"
)</f>
        <v>10,000 - 30,000</v>
      </c>
    </row>
    <row r="5351" spans="18:19" x14ac:dyDescent="0.2">
      <c r="R5351">
        <v>150220</v>
      </c>
      <c r="S5351" t="str" cm="1">
        <f t="array" ref="S5351">_xlfn.IFS(
             (R5351&lt;10000),"&lt; 10,000",
    AND(R5351&gt;=10000, R5351&lt;30000),"10,000 - 30,000",
    AND(R5351&gt;=30000, R5351&lt;60000),"30,000 - 60,000",
             (R5351&gt;60000),"&gt; 60,000"
)</f>
        <v>&gt; 60,000</v>
      </c>
    </row>
    <row r="5352" spans="18:19" x14ac:dyDescent="0.2">
      <c r="R5352">
        <v>210029</v>
      </c>
      <c r="S5352" t="str" cm="1">
        <f t="array" ref="S5352">_xlfn.IFS(
             (R5352&lt;10000),"&lt; 10,000",
    AND(R5352&gt;=10000, R5352&lt;30000),"10,000 - 30,000",
    AND(R5352&gt;=30000, R5352&lt;60000),"30,000 - 60,000",
             (R5352&gt;60000),"&gt; 60,000"
)</f>
        <v>&gt; 60,000</v>
      </c>
    </row>
    <row r="5353" spans="18:19" x14ac:dyDescent="0.2">
      <c r="R5353">
        <v>14293</v>
      </c>
      <c r="S5353" t="str" cm="1">
        <f t="array" ref="S5353">_xlfn.IFS(
             (R5353&lt;10000),"&lt; 10,000",
    AND(R5353&gt;=10000, R5353&lt;30000),"10,000 - 30,000",
    AND(R5353&gt;=30000, R5353&lt;60000),"30,000 - 60,000",
             (R5353&gt;60000),"&gt; 60,000"
)</f>
        <v>10,000 - 30,000</v>
      </c>
    </row>
    <row r="5354" spans="18:19" x14ac:dyDescent="0.2">
      <c r="R5354">
        <v>62764</v>
      </c>
      <c r="S5354" t="str" cm="1">
        <f t="array" ref="S5354">_xlfn.IFS(
             (R5354&lt;10000),"&lt; 10,000",
    AND(R5354&gt;=10000, R5354&lt;30000),"10,000 - 30,000",
    AND(R5354&gt;=30000, R5354&lt;60000),"30,000 - 60,000",
             (R5354&gt;60000),"&gt; 60,000"
)</f>
        <v>&gt; 60,000</v>
      </c>
    </row>
    <row r="5355" spans="18:19" x14ac:dyDescent="0.2">
      <c r="R5355">
        <v>54111</v>
      </c>
      <c r="S5355" t="str" cm="1">
        <f t="array" ref="S5355">_xlfn.IFS(
             (R5355&lt;10000),"&lt; 10,000",
    AND(R5355&gt;=10000, R5355&lt;30000),"10,000 - 30,000",
    AND(R5355&gt;=30000, R5355&lt;60000),"30,000 - 60,000",
             (R5355&gt;60000),"&gt; 60,000"
)</f>
        <v>30,000 - 60,000</v>
      </c>
    </row>
    <row r="5356" spans="18:19" x14ac:dyDescent="0.2">
      <c r="R5356">
        <v>54123</v>
      </c>
      <c r="S5356" t="str" cm="1">
        <f t="array" ref="S5356">_xlfn.IFS(
             (R5356&lt;10000),"&lt; 10,000",
    AND(R5356&gt;=10000, R5356&lt;30000),"10,000 - 30,000",
    AND(R5356&gt;=30000, R5356&lt;60000),"30,000 - 60,000",
             (R5356&gt;60000),"&gt; 60,000"
)</f>
        <v>30,000 - 60,000</v>
      </c>
    </row>
    <row r="5357" spans="18:19" x14ac:dyDescent="0.2">
      <c r="R5357">
        <v>176021</v>
      </c>
      <c r="S5357" t="str" cm="1">
        <f t="array" ref="S5357">_xlfn.IFS(
             (R5357&lt;10000),"&lt; 10,000",
    AND(R5357&gt;=10000, R5357&lt;30000),"10,000 - 30,000",
    AND(R5357&gt;=30000, R5357&lt;60000),"30,000 - 60,000",
             (R5357&gt;60000),"&gt; 60,000"
)</f>
        <v>&gt; 60,000</v>
      </c>
    </row>
    <row r="5358" spans="18:19" x14ac:dyDescent="0.2">
      <c r="R5358">
        <v>28849</v>
      </c>
      <c r="S5358" t="str" cm="1">
        <f t="array" ref="S5358">_xlfn.IFS(
             (R5358&lt;10000),"&lt; 10,000",
    AND(R5358&gt;=10000, R5358&lt;30000),"10,000 - 30,000",
    AND(R5358&gt;=30000, R5358&lt;60000),"30,000 - 60,000",
             (R5358&gt;60000),"&gt; 60,000"
)</f>
        <v>10,000 - 30,000</v>
      </c>
    </row>
    <row r="5359" spans="18:19" x14ac:dyDescent="0.2">
      <c r="R5359">
        <v>158137</v>
      </c>
      <c r="S5359" t="str" cm="1">
        <f t="array" ref="S5359">_xlfn.IFS(
             (R5359&lt;10000),"&lt; 10,000",
    AND(R5359&gt;=10000, R5359&lt;30000),"10,000 - 30,000",
    AND(R5359&gt;=30000, R5359&lt;60000),"30,000 - 60,000",
             (R5359&gt;60000),"&gt; 60,000"
)</f>
        <v>&gt; 60,000</v>
      </c>
    </row>
    <row r="5360" spans="18:19" x14ac:dyDescent="0.2">
      <c r="R5360">
        <v>134833</v>
      </c>
      <c r="S5360" t="str" cm="1">
        <f t="array" ref="S5360">_xlfn.IFS(
             (R5360&lt;10000),"&lt; 10,000",
    AND(R5360&gt;=10000, R5360&lt;30000),"10,000 - 30,000",
    AND(R5360&gt;=30000, R5360&lt;60000),"30,000 - 60,000",
             (R5360&gt;60000),"&gt; 60,000"
)</f>
        <v>&gt; 60,000</v>
      </c>
    </row>
    <row r="5361" spans="18:19" x14ac:dyDescent="0.2">
      <c r="R5361">
        <v>251350</v>
      </c>
      <c r="S5361" t="str" cm="1">
        <f t="array" ref="S5361">_xlfn.IFS(
             (R5361&lt;10000),"&lt; 10,000",
    AND(R5361&gt;=10000, R5361&lt;30000),"10,000 - 30,000",
    AND(R5361&gt;=30000, R5361&lt;60000),"30,000 - 60,000",
             (R5361&gt;60000),"&gt; 60,000"
)</f>
        <v>&gt; 60,000</v>
      </c>
    </row>
    <row r="5362" spans="18:19" x14ac:dyDescent="0.2">
      <c r="R5362">
        <v>64595</v>
      </c>
      <c r="S5362" t="str" cm="1">
        <f t="array" ref="S5362">_xlfn.IFS(
             (R5362&lt;10000),"&lt; 10,000",
    AND(R5362&gt;=10000, R5362&lt;30000),"10,000 - 30,000",
    AND(R5362&gt;=30000, R5362&lt;60000),"30,000 - 60,000",
             (R5362&gt;60000),"&gt; 60,000"
)</f>
        <v>&gt; 60,000</v>
      </c>
    </row>
    <row r="5363" spans="18:19" x14ac:dyDescent="0.2">
      <c r="R5363">
        <v>43123</v>
      </c>
      <c r="S5363" t="str" cm="1">
        <f t="array" ref="S5363">_xlfn.IFS(
             (R5363&lt;10000),"&lt; 10,000",
    AND(R5363&gt;=10000, R5363&lt;30000),"10,000 - 30,000",
    AND(R5363&gt;=30000, R5363&lt;60000),"30,000 - 60,000",
             (R5363&gt;60000),"&gt; 60,000"
)</f>
        <v>30,000 - 60,000</v>
      </c>
    </row>
    <row r="5364" spans="18:19" x14ac:dyDescent="0.2">
      <c r="R5364">
        <v>226193</v>
      </c>
      <c r="S5364" t="str" cm="1">
        <f t="array" ref="S5364">_xlfn.IFS(
             (R5364&lt;10000),"&lt; 10,000",
    AND(R5364&gt;=10000, R5364&lt;30000),"10,000 - 30,000",
    AND(R5364&gt;=30000, R5364&lt;60000),"30,000 - 60,000",
             (R5364&gt;60000),"&gt; 60,000"
)</f>
        <v>&gt; 60,000</v>
      </c>
    </row>
    <row r="5365" spans="18:19" x14ac:dyDescent="0.2">
      <c r="R5365">
        <v>107244</v>
      </c>
      <c r="S5365" t="str" cm="1">
        <f t="array" ref="S5365">_xlfn.IFS(
             (R5365&lt;10000),"&lt; 10,000",
    AND(R5365&gt;=10000, R5365&lt;30000),"10,000 - 30,000",
    AND(R5365&gt;=30000, R5365&lt;60000),"30,000 - 60,000",
             (R5365&gt;60000),"&gt; 60,000"
)</f>
        <v>&gt; 60,000</v>
      </c>
    </row>
    <row r="5366" spans="18:19" x14ac:dyDescent="0.2">
      <c r="R5366">
        <v>177776</v>
      </c>
      <c r="S5366" t="str" cm="1">
        <f t="array" ref="S5366">_xlfn.IFS(
             (R5366&lt;10000),"&lt; 10,000",
    AND(R5366&gt;=10000, R5366&lt;30000),"10,000 - 30,000",
    AND(R5366&gt;=30000, R5366&lt;60000),"30,000 - 60,000",
             (R5366&gt;60000),"&gt; 60,000"
)</f>
        <v>&gt; 60,000</v>
      </c>
    </row>
    <row r="5367" spans="18:19" x14ac:dyDescent="0.2">
      <c r="R5367">
        <v>28192</v>
      </c>
      <c r="S5367" t="str" cm="1">
        <f t="array" ref="S5367">_xlfn.IFS(
             (R5367&lt;10000),"&lt; 10,000",
    AND(R5367&gt;=10000, R5367&lt;30000),"10,000 - 30,000",
    AND(R5367&gt;=30000, R5367&lt;60000),"30,000 - 60,000",
             (R5367&gt;60000),"&gt; 60,000"
)</f>
        <v>10,000 - 30,000</v>
      </c>
    </row>
    <row r="5368" spans="18:19" x14ac:dyDescent="0.2">
      <c r="R5368">
        <v>136973</v>
      </c>
      <c r="S5368" t="str" cm="1">
        <f t="array" ref="S5368">_xlfn.IFS(
             (R5368&lt;10000),"&lt; 10,000",
    AND(R5368&gt;=10000, R5368&lt;30000),"10,000 - 30,000",
    AND(R5368&gt;=30000, R5368&lt;60000),"30,000 - 60,000",
             (R5368&gt;60000),"&gt; 60,000"
)</f>
        <v>&gt; 60,000</v>
      </c>
    </row>
    <row r="5369" spans="18:19" x14ac:dyDescent="0.2">
      <c r="R5369">
        <v>277207</v>
      </c>
      <c r="S5369" t="str" cm="1">
        <f t="array" ref="S5369">_xlfn.IFS(
             (R5369&lt;10000),"&lt; 10,000",
    AND(R5369&gt;=10000, R5369&lt;30000),"10,000 - 30,000",
    AND(R5369&gt;=30000, R5369&lt;60000),"30,000 - 60,000",
             (R5369&gt;60000),"&gt; 60,000"
)</f>
        <v>&gt; 60,000</v>
      </c>
    </row>
    <row r="5370" spans="18:19" x14ac:dyDescent="0.2">
      <c r="R5370">
        <v>226236</v>
      </c>
      <c r="S5370" t="str" cm="1">
        <f t="array" ref="S5370">_xlfn.IFS(
             (R5370&lt;10000),"&lt; 10,000",
    AND(R5370&gt;=10000, R5370&lt;30000),"10,000 - 30,000",
    AND(R5370&gt;=30000, R5370&lt;60000),"30,000 - 60,000",
             (R5370&gt;60000),"&gt; 60,000"
)</f>
        <v>&gt; 60,000</v>
      </c>
    </row>
    <row r="5371" spans="18:19" x14ac:dyDescent="0.2">
      <c r="R5371">
        <v>14820</v>
      </c>
      <c r="S5371" t="str" cm="1">
        <f t="array" ref="S5371">_xlfn.IFS(
             (R5371&lt;10000),"&lt; 10,000",
    AND(R5371&gt;=10000, R5371&lt;30000),"10,000 - 30,000",
    AND(R5371&gt;=30000, R5371&lt;60000),"30,000 - 60,000",
             (R5371&gt;60000),"&gt; 60,000"
)</f>
        <v>10,000 - 30,000</v>
      </c>
    </row>
    <row r="5372" spans="18:19" x14ac:dyDescent="0.2">
      <c r="R5372">
        <v>289705</v>
      </c>
      <c r="S5372" t="str" cm="1">
        <f t="array" ref="S5372">_xlfn.IFS(
             (R5372&lt;10000),"&lt; 10,000",
    AND(R5372&gt;=10000, R5372&lt;30000),"10,000 - 30,000",
    AND(R5372&gt;=30000, R5372&lt;60000),"30,000 - 60,000",
             (R5372&gt;60000),"&gt; 60,000"
)</f>
        <v>&gt; 60,000</v>
      </c>
    </row>
    <row r="5373" spans="18:19" x14ac:dyDescent="0.2">
      <c r="R5373">
        <v>96531</v>
      </c>
      <c r="S5373" t="str" cm="1">
        <f t="array" ref="S5373">_xlfn.IFS(
             (R5373&lt;10000),"&lt; 10,000",
    AND(R5373&gt;=10000, R5373&lt;30000),"10,000 - 30,000",
    AND(R5373&gt;=30000, R5373&lt;60000),"30,000 - 60,000",
             (R5373&gt;60000),"&gt; 60,000"
)</f>
        <v>&gt; 60,000</v>
      </c>
    </row>
    <row r="5374" spans="18:19" x14ac:dyDescent="0.2">
      <c r="R5374">
        <v>48350</v>
      </c>
      <c r="S5374" t="str" cm="1">
        <f t="array" ref="S5374">_xlfn.IFS(
             (R5374&lt;10000),"&lt; 10,000",
    AND(R5374&gt;=10000, R5374&lt;30000),"10,000 - 30,000",
    AND(R5374&gt;=30000, R5374&lt;60000),"30,000 - 60,000",
             (R5374&gt;60000),"&gt; 60,000"
)</f>
        <v>30,000 - 60,000</v>
      </c>
    </row>
    <row r="5375" spans="18:19" x14ac:dyDescent="0.2">
      <c r="R5375">
        <v>60631</v>
      </c>
      <c r="S5375" t="str" cm="1">
        <f t="array" ref="S5375">_xlfn.IFS(
             (R5375&lt;10000),"&lt; 10,000",
    AND(R5375&gt;=10000, R5375&lt;30000),"10,000 - 30,000",
    AND(R5375&gt;=30000, R5375&lt;60000),"30,000 - 60,000",
             (R5375&gt;60000),"&gt; 60,000"
)</f>
        <v>&gt; 60,000</v>
      </c>
    </row>
    <row r="5376" spans="18:19" x14ac:dyDescent="0.2">
      <c r="R5376">
        <v>265161</v>
      </c>
      <c r="S5376" t="str" cm="1">
        <f t="array" ref="S5376">_xlfn.IFS(
             (R5376&lt;10000),"&lt; 10,000",
    AND(R5376&gt;=10000, R5376&lt;30000),"10,000 - 30,000",
    AND(R5376&gt;=30000, R5376&lt;60000),"30,000 - 60,000",
             (R5376&gt;60000),"&gt; 60,000"
)</f>
        <v>&gt; 60,000</v>
      </c>
    </row>
    <row r="5377" spans="18:19" x14ac:dyDescent="0.2">
      <c r="R5377">
        <v>257128</v>
      </c>
      <c r="S5377" t="str" cm="1">
        <f t="array" ref="S5377">_xlfn.IFS(
             (R5377&lt;10000),"&lt; 10,000",
    AND(R5377&gt;=10000, R5377&lt;30000),"10,000 - 30,000",
    AND(R5377&gt;=30000, R5377&lt;60000),"30,000 - 60,000",
             (R5377&gt;60000),"&gt; 60,000"
)</f>
        <v>&gt; 60,000</v>
      </c>
    </row>
    <row r="5378" spans="18:19" x14ac:dyDescent="0.2">
      <c r="R5378">
        <v>166667</v>
      </c>
      <c r="S5378" t="str" cm="1">
        <f t="array" ref="S5378">_xlfn.IFS(
             (R5378&lt;10000),"&lt; 10,000",
    AND(R5378&gt;=10000, R5378&lt;30000),"10,000 - 30,000",
    AND(R5378&gt;=30000, R5378&lt;60000),"30,000 - 60,000",
             (R5378&gt;60000),"&gt; 60,000"
)</f>
        <v>&gt; 60,000</v>
      </c>
    </row>
    <row r="5379" spans="18:19" x14ac:dyDescent="0.2">
      <c r="R5379">
        <v>220278</v>
      </c>
      <c r="S5379" t="str" cm="1">
        <f t="array" ref="S5379">_xlfn.IFS(
             (R5379&lt;10000),"&lt; 10,000",
    AND(R5379&gt;=10000, R5379&lt;30000),"10,000 - 30,000",
    AND(R5379&gt;=30000, R5379&lt;60000),"30,000 - 60,000",
             (R5379&gt;60000),"&gt; 60,000"
)</f>
        <v>&gt; 60,000</v>
      </c>
    </row>
    <row r="5380" spans="18:19" x14ac:dyDescent="0.2">
      <c r="R5380">
        <v>76461</v>
      </c>
      <c r="S5380" t="str" cm="1">
        <f t="array" ref="S5380">_xlfn.IFS(
             (R5380&lt;10000),"&lt; 10,000",
    AND(R5380&gt;=10000, R5380&lt;30000),"10,000 - 30,000",
    AND(R5380&gt;=30000, R5380&lt;60000),"30,000 - 60,000",
             (R5380&gt;60000),"&gt; 60,000"
)</f>
        <v>&gt; 60,000</v>
      </c>
    </row>
    <row r="5381" spans="18:19" x14ac:dyDescent="0.2">
      <c r="R5381">
        <v>248482</v>
      </c>
      <c r="S5381" t="str" cm="1">
        <f t="array" ref="S5381">_xlfn.IFS(
             (R5381&lt;10000),"&lt; 10,000",
    AND(R5381&gt;=10000, R5381&lt;30000),"10,000 - 30,000",
    AND(R5381&gt;=30000, R5381&lt;60000),"30,000 - 60,000",
             (R5381&gt;60000),"&gt; 60,000"
)</f>
        <v>&gt; 60,000</v>
      </c>
    </row>
    <row r="5382" spans="18:19" x14ac:dyDescent="0.2">
      <c r="R5382">
        <v>218620</v>
      </c>
      <c r="S5382" t="str" cm="1">
        <f t="array" ref="S5382">_xlfn.IFS(
             (R5382&lt;10000),"&lt; 10,000",
    AND(R5382&gt;=10000, R5382&lt;30000),"10,000 - 30,000",
    AND(R5382&gt;=30000, R5382&lt;60000),"30,000 - 60,000",
             (R5382&gt;60000),"&gt; 60,000"
)</f>
        <v>&gt; 60,000</v>
      </c>
    </row>
    <row r="5383" spans="18:19" x14ac:dyDescent="0.2">
      <c r="R5383">
        <v>181039</v>
      </c>
      <c r="S5383" t="str" cm="1">
        <f t="array" ref="S5383">_xlfn.IFS(
             (R5383&lt;10000),"&lt; 10,000",
    AND(R5383&gt;=10000, R5383&lt;30000),"10,000 - 30,000",
    AND(R5383&gt;=30000, R5383&lt;60000),"30,000 - 60,000",
             (R5383&gt;60000),"&gt; 60,000"
)</f>
        <v>&gt; 60,000</v>
      </c>
    </row>
    <row r="5384" spans="18:19" x14ac:dyDescent="0.2">
      <c r="R5384">
        <v>88661</v>
      </c>
      <c r="S5384" t="str" cm="1">
        <f t="array" ref="S5384">_xlfn.IFS(
             (R5384&lt;10000),"&lt; 10,000",
    AND(R5384&gt;=10000, R5384&lt;30000),"10,000 - 30,000",
    AND(R5384&gt;=30000, R5384&lt;60000),"30,000 - 60,000",
             (R5384&gt;60000),"&gt; 60,000"
)</f>
        <v>&gt; 60,000</v>
      </c>
    </row>
    <row r="5385" spans="18:19" x14ac:dyDescent="0.2">
      <c r="R5385">
        <v>198463</v>
      </c>
      <c r="S5385" t="str" cm="1">
        <f t="array" ref="S5385">_xlfn.IFS(
             (R5385&lt;10000),"&lt; 10,000",
    AND(R5385&gt;=10000, R5385&lt;30000),"10,000 - 30,000",
    AND(R5385&gt;=30000, R5385&lt;60000),"30,000 - 60,000",
             (R5385&gt;60000),"&gt; 60,000"
)</f>
        <v>&gt; 60,000</v>
      </c>
    </row>
    <row r="5386" spans="18:19" x14ac:dyDescent="0.2">
      <c r="R5386">
        <v>181413</v>
      </c>
      <c r="S5386" t="str" cm="1">
        <f t="array" ref="S5386">_xlfn.IFS(
             (R5386&lt;10000),"&lt; 10,000",
    AND(R5386&gt;=10000, R5386&lt;30000),"10,000 - 30,000",
    AND(R5386&gt;=30000, R5386&lt;60000),"30,000 - 60,000",
             (R5386&gt;60000),"&gt; 60,000"
)</f>
        <v>&gt; 60,000</v>
      </c>
    </row>
    <row r="5387" spans="18:19" x14ac:dyDescent="0.2">
      <c r="R5387">
        <v>276270</v>
      </c>
      <c r="S5387" t="str" cm="1">
        <f t="array" ref="S5387">_xlfn.IFS(
             (R5387&lt;10000),"&lt; 10,000",
    AND(R5387&gt;=10000, R5387&lt;30000),"10,000 - 30,000",
    AND(R5387&gt;=30000, R5387&lt;60000),"30,000 - 60,000",
             (R5387&gt;60000),"&gt; 60,000"
)</f>
        <v>&gt; 60,000</v>
      </c>
    </row>
    <row r="5388" spans="18:19" x14ac:dyDescent="0.2">
      <c r="R5388">
        <v>56102</v>
      </c>
      <c r="S5388" t="str" cm="1">
        <f t="array" ref="S5388">_xlfn.IFS(
             (R5388&lt;10000),"&lt; 10,000",
    AND(R5388&gt;=10000, R5388&lt;30000),"10,000 - 30,000",
    AND(R5388&gt;=30000, R5388&lt;60000),"30,000 - 60,000",
             (R5388&gt;60000),"&gt; 60,000"
)</f>
        <v>30,000 - 60,000</v>
      </c>
    </row>
    <row r="5389" spans="18:19" x14ac:dyDescent="0.2">
      <c r="R5389">
        <v>118008</v>
      </c>
      <c r="S5389" t="str" cm="1">
        <f t="array" ref="S5389">_xlfn.IFS(
             (R5389&lt;10000),"&lt; 10,000",
    AND(R5389&gt;=10000, R5389&lt;30000),"10,000 - 30,000",
    AND(R5389&gt;=30000, R5389&lt;60000),"30,000 - 60,000",
             (R5389&gt;60000),"&gt; 60,000"
)</f>
        <v>&gt; 60,000</v>
      </c>
    </row>
    <row r="5390" spans="18:19" x14ac:dyDescent="0.2">
      <c r="R5390">
        <v>179286</v>
      </c>
      <c r="S5390" t="str" cm="1">
        <f t="array" ref="S5390">_xlfn.IFS(
             (R5390&lt;10000),"&lt; 10,000",
    AND(R5390&gt;=10000, R5390&lt;30000),"10,000 - 30,000",
    AND(R5390&gt;=30000, R5390&lt;60000),"30,000 - 60,000",
             (R5390&gt;60000),"&gt; 60,000"
)</f>
        <v>&gt; 60,000</v>
      </c>
    </row>
    <row r="5391" spans="18:19" x14ac:dyDescent="0.2">
      <c r="R5391">
        <v>37998</v>
      </c>
      <c r="S5391" t="str" cm="1">
        <f t="array" ref="S5391">_xlfn.IFS(
             (R5391&lt;10000),"&lt; 10,000",
    AND(R5391&gt;=10000, R5391&lt;30000),"10,000 - 30,000",
    AND(R5391&gt;=30000, R5391&lt;60000),"30,000 - 60,000",
             (R5391&gt;60000),"&gt; 60,000"
)</f>
        <v>30,000 - 60,000</v>
      </c>
    </row>
    <row r="5392" spans="18:19" x14ac:dyDescent="0.2">
      <c r="R5392">
        <v>62510</v>
      </c>
      <c r="S5392" t="str" cm="1">
        <f t="array" ref="S5392">_xlfn.IFS(
             (R5392&lt;10000),"&lt; 10,000",
    AND(R5392&gt;=10000, R5392&lt;30000),"10,000 - 30,000",
    AND(R5392&gt;=30000, R5392&lt;60000),"30,000 - 60,000",
             (R5392&gt;60000),"&gt; 60,000"
)</f>
        <v>&gt; 60,000</v>
      </c>
    </row>
    <row r="5393" spans="18:19" x14ac:dyDescent="0.2">
      <c r="R5393">
        <v>200929</v>
      </c>
      <c r="S5393" t="str" cm="1">
        <f t="array" ref="S5393">_xlfn.IFS(
             (R5393&lt;10000),"&lt; 10,000",
    AND(R5393&gt;=10000, R5393&lt;30000),"10,000 - 30,000",
    AND(R5393&gt;=30000, R5393&lt;60000),"30,000 - 60,000",
             (R5393&gt;60000),"&gt; 60,000"
)</f>
        <v>&gt; 60,000</v>
      </c>
    </row>
    <row r="5394" spans="18:19" x14ac:dyDescent="0.2">
      <c r="R5394">
        <v>280801</v>
      </c>
      <c r="S5394" t="str" cm="1">
        <f t="array" ref="S5394">_xlfn.IFS(
             (R5394&lt;10000),"&lt; 10,000",
    AND(R5394&gt;=10000, R5394&lt;30000),"10,000 - 30,000",
    AND(R5394&gt;=30000, R5394&lt;60000),"30,000 - 60,000",
             (R5394&gt;60000),"&gt; 60,000"
)</f>
        <v>&gt; 60,000</v>
      </c>
    </row>
    <row r="5395" spans="18:19" x14ac:dyDescent="0.2">
      <c r="R5395">
        <v>139324</v>
      </c>
      <c r="S5395" t="str" cm="1">
        <f t="array" ref="S5395">_xlfn.IFS(
             (R5395&lt;10000),"&lt; 10,000",
    AND(R5395&gt;=10000, R5395&lt;30000),"10,000 - 30,000",
    AND(R5395&gt;=30000, R5395&lt;60000),"30,000 - 60,000",
             (R5395&gt;60000),"&gt; 60,000"
)</f>
        <v>&gt; 60,000</v>
      </c>
    </row>
    <row r="5396" spans="18:19" x14ac:dyDescent="0.2">
      <c r="R5396">
        <v>74692</v>
      </c>
      <c r="S5396" t="str" cm="1">
        <f t="array" ref="S5396">_xlfn.IFS(
             (R5396&lt;10000),"&lt; 10,000",
    AND(R5396&gt;=10000, R5396&lt;30000),"10,000 - 30,000",
    AND(R5396&gt;=30000, R5396&lt;60000),"30,000 - 60,000",
             (R5396&gt;60000),"&gt; 60,000"
)</f>
        <v>&gt; 60,000</v>
      </c>
    </row>
    <row r="5397" spans="18:19" x14ac:dyDescent="0.2">
      <c r="R5397">
        <v>183134</v>
      </c>
      <c r="S5397" t="str" cm="1">
        <f t="array" ref="S5397">_xlfn.IFS(
             (R5397&lt;10000),"&lt; 10,000",
    AND(R5397&gt;=10000, R5397&lt;30000),"10,000 - 30,000",
    AND(R5397&gt;=30000, R5397&lt;60000),"30,000 - 60,000",
             (R5397&gt;60000),"&gt; 60,000"
)</f>
        <v>&gt; 60,000</v>
      </c>
    </row>
    <row r="5398" spans="18:19" x14ac:dyDescent="0.2">
      <c r="R5398">
        <v>183204</v>
      </c>
      <c r="S5398" t="str" cm="1">
        <f t="array" ref="S5398">_xlfn.IFS(
             (R5398&lt;10000),"&lt; 10,000",
    AND(R5398&gt;=10000, R5398&lt;30000),"10,000 - 30,000",
    AND(R5398&gt;=30000, R5398&lt;60000),"30,000 - 60,000",
             (R5398&gt;60000),"&gt; 60,000"
)</f>
        <v>&gt; 60,000</v>
      </c>
    </row>
    <row r="5399" spans="18:19" x14ac:dyDescent="0.2">
      <c r="R5399">
        <v>280007</v>
      </c>
      <c r="S5399" t="str" cm="1">
        <f t="array" ref="S5399">_xlfn.IFS(
             (R5399&lt;10000),"&lt; 10,000",
    AND(R5399&gt;=10000, R5399&lt;30000),"10,000 - 30,000",
    AND(R5399&gt;=30000, R5399&lt;60000),"30,000 - 60,000",
             (R5399&gt;60000),"&gt; 60,000"
)</f>
        <v>&gt; 60,000</v>
      </c>
    </row>
    <row r="5400" spans="18:19" x14ac:dyDescent="0.2">
      <c r="R5400">
        <v>282904</v>
      </c>
      <c r="S5400" t="str" cm="1">
        <f t="array" ref="S5400">_xlfn.IFS(
             (R5400&lt;10000),"&lt; 10,000",
    AND(R5400&gt;=10000, R5400&lt;30000),"10,000 - 30,000",
    AND(R5400&gt;=30000, R5400&lt;60000),"30,000 - 60,000",
             (R5400&gt;60000),"&gt; 60,000"
)</f>
        <v>&gt; 60,000</v>
      </c>
    </row>
    <row r="5401" spans="18:19" x14ac:dyDescent="0.2">
      <c r="R5401">
        <v>93072</v>
      </c>
      <c r="S5401" t="str" cm="1">
        <f t="array" ref="S5401">_xlfn.IFS(
             (R5401&lt;10000),"&lt; 10,000",
    AND(R5401&gt;=10000, R5401&lt;30000),"10,000 - 30,000",
    AND(R5401&gt;=30000, R5401&lt;60000),"30,000 - 60,000",
             (R5401&gt;60000),"&gt; 60,000"
)</f>
        <v>&gt; 60,000</v>
      </c>
    </row>
    <row r="5402" spans="18:19" x14ac:dyDescent="0.2">
      <c r="R5402">
        <v>190083</v>
      </c>
      <c r="S5402" t="str" cm="1">
        <f t="array" ref="S5402">_xlfn.IFS(
             (R5402&lt;10000),"&lt; 10,000",
    AND(R5402&gt;=10000, R5402&lt;30000),"10,000 - 30,000",
    AND(R5402&gt;=30000, R5402&lt;60000),"30,000 - 60,000",
             (R5402&gt;60000),"&gt; 60,000"
)</f>
        <v>&gt; 60,000</v>
      </c>
    </row>
    <row r="5403" spans="18:19" x14ac:dyDescent="0.2">
      <c r="R5403">
        <v>41433</v>
      </c>
      <c r="S5403" t="str" cm="1">
        <f t="array" ref="S5403">_xlfn.IFS(
             (R5403&lt;10000),"&lt; 10,000",
    AND(R5403&gt;=10000, R5403&lt;30000),"10,000 - 30,000",
    AND(R5403&gt;=30000, R5403&lt;60000),"30,000 - 60,000",
             (R5403&gt;60000),"&gt; 60,000"
)</f>
        <v>30,000 - 60,000</v>
      </c>
    </row>
    <row r="5404" spans="18:19" x14ac:dyDescent="0.2">
      <c r="R5404">
        <v>93843</v>
      </c>
      <c r="S5404" t="str" cm="1">
        <f t="array" ref="S5404">_xlfn.IFS(
             (R5404&lt;10000),"&lt; 10,000",
    AND(R5404&gt;=10000, R5404&lt;30000),"10,000 - 30,000",
    AND(R5404&gt;=30000, R5404&lt;60000),"30,000 - 60,000",
             (R5404&gt;60000),"&gt; 60,000"
)</f>
        <v>&gt; 60,000</v>
      </c>
    </row>
    <row r="5405" spans="18:19" x14ac:dyDescent="0.2">
      <c r="R5405">
        <v>134976</v>
      </c>
      <c r="S5405" t="str" cm="1">
        <f t="array" ref="S5405">_xlfn.IFS(
             (R5405&lt;10000),"&lt; 10,000",
    AND(R5405&gt;=10000, R5405&lt;30000),"10,000 - 30,000",
    AND(R5405&gt;=30000, R5405&lt;60000),"30,000 - 60,000",
             (R5405&gt;60000),"&gt; 60,000"
)</f>
        <v>&gt; 60,000</v>
      </c>
    </row>
    <row r="5406" spans="18:19" x14ac:dyDescent="0.2">
      <c r="R5406">
        <v>213979</v>
      </c>
      <c r="S5406" t="str" cm="1">
        <f t="array" ref="S5406">_xlfn.IFS(
             (R5406&lt;10000),"&lt; 10,000",
    AND(R5406&gt;=10000, R5406&lt;30000),"10,000 - 30,000",
    AND(R5406&gt;=30000, R5406&lt;60000),"30,000 - 60,000",
             (R5406&gt;60000),"&gt; 60,000"
)</f>
        <v>&gt; 60,000</v>
      </c>
    </row>
    <row r="5407" spans="18:19" x14ac:dyDescent="0.2">
      <c r="R5407">
        <v>52251</v>
      </c>
      <c r="S5407" t="str" cm="1">
        <f t="array" ref="S5407">_xlfn.IFS(
             (R5407&lt;10000),"&lt; 10,000",
    AND(R5407&gt;=10000, R5407&lt;30000),"10,000 - 30,000",
    AND(R5407&gt;=30000, R5407&lt;60000),"30,000 - 60,000",
             (R5407&gt;60000),"&gt; 60,000"
)</f>
        <v>30,000 - 60,000</v>
      </c>
    </row>
    <row r="5408" spans="18:19" x14ac:dyDescent="0.2">
      <c r="R5408">
        <v>180379</v>
      </c>
      <c r="S5408" t="str" cm="1">
        <f t="array" ref="S5408">_xlfn.IFS(
             (R5408&lt;10000),"&lt; 10,000",
    AND(R5408&gt;=10000, R5408&lt;30000),"10,000 - 30,000",
    AND(R5408&gt;=30000, R5408&lt;60000),"30,000 - 60,000",
             (R5408&gt;60000),"&gt; 60,000"
)</f>
        <v>&gt; 60,000</v>
      </c>
    </row>
    <row r="5409" spans="18:19" x14ac:dyDescent="0.2">
      <c r="R5409">
        <v>80532</v>
      </c>
      <c r="S5409" t="str" cm="1">
        <f t="array" ref="S5409">_xlfn.IFS(
             (R5409&lt;10000),"&lt; 10,000",
    AND(R5409&gt;=10000, R5409&lt;30000),"10,000 - 30,000",
    AND(R5409&gt;=30000, R5409&lt;60000),"30,000 - 60,000",
             (R5409&gt;60000),"&gt; 60,000"
)</f>
        <v>&gt; 60,000</v>
      </c>
    </row>
    <row r="5410" spans="18:19" x14ac:dyDescent="0.2">
      <c r="R5410">
        <v>124627</v>
      </c>
      <c r="S5410" t="str" cm="1">
        <f t="array" ref="S5410">_xlfn.IFS(
             (R5410&lt;10000),"&lt; 10,000",
    AND(R5410&gt;=10000, R5410&lt;30000),"10,000 - 30,000",
    AND(R5410&gt;=30000, R5410&lt;60000),"30,000 - 60,000",
             (R5410&gt;60000),"&gt; 60,000"
)</f>
        <v>&gt; 60,000</v>
      </c>
    </row>
    <row r="5411" spans="18:19" x14ac:dyDescent="0.2">
      <c r="R5411">
        <v>10661</v>
      </c>
      <c r="S5411" t="str" cm="1">
        <f t="array" ref="S5411">_xlfn.IFS(
             (R5411&lt;10000),"&lt; 10,000",
    AND(R5411&gt;=10000, R5411&lt;30000),"10,000 - 30,000",
    AND(R5411&gt;=30000, R5411&lt;60000),"30,000 - 60,000",
             (R5411&gt;60000),"&gt; 60,000"
)</f>
        <v>10,000 - 30,000</v>
      </c>
    </row>
    <row r="5412" spans="18:19" x14ac:dyDescent="0.2">
      <c r="R5412">
        <v>249485</v>
      </c>
      <c r="S5412" t="str" cm="1">
        <f t="array" ref="S5412">_xlfn.IFS(
             (R5412&lt;10000),"&lt; 10,000",
    AND(R5412&gt;=10000, R5412&lt;30000),"10,000 - 30,000",
    AND(R5412&gt;=30000, R5412&lt;60000),"30,000 - 60,000",
             (R5412&gt;60000),"&gt; 60,000"
)</f>
        <v>&gt; 60,000</v>
      </c>
    </row>
    <row r="5413" spans="18:19" x14ac:dyDescent="0.2">
      <c r="R5413">
        <v>164064</v>
      </c>
      <c r="S5413" t="str" cm="1">
        <f t="array" ref="S5413">_xlfn.IFS(
             (R5413&lt;10000),"&lt; 10,000",
    AND(R5413&gt;=10000, R5413&lt;30000),"10,000 - 30,000",
    AND(R5413&gt;=30000, R5413&lt;60000),"30,000 - 60,000",
             (R5413&gt;60000),"&gt; 60,000"
)</f>
        <v>&gt; 60,000</v>
      </c>
    </row>
    <row r="5414" spans="18:19" x14ac:dyDescent="0.2">
      <c r="R5414">
        <v>55658</v>
      </c>
      <c r="S5414" t="str" cm="1">
        <f t="array" ref="S5414">_xlfn.IFS(
             (R5414&lt;10000),"&lt; 10,000",
    AND(R5414&gt;=10000, R5414&lt;30000),"10,000 - 30,000",
    AND(R5414&gt;=30000, R5414&lt;60000),"30,000 - 60,000",
             (R5414&gt;60000),"&gt; 60,000"
)</f>
        <v>30,000 - 60,000</v>
      </c>
    </row>
    <row r="5415" spans="18:19" x14ac:dyDescent="0.2">
      <c r="R5415">
        <v>161294</v>
      </c>
      <c r="S5415" t="str" cm="1">
        <f t="array" ref="S5415">_xlfn.IFS(
             (R5415&lt;10000),"&lt; 10,000",
    AND(R5415&gt;=10000, R5415&lt;30000),"10,000 - 30,000",
    AND(R5415&gt;=30000, R5415&lt;60000),"30,000 - 60,000",
             (R5415&gt;60000),"&gt; 60,000"
)</f>
        <v>&gt; 60,000</v>
      </c>
    </row>
    <row r="5416" spans="18:19" x14ac:dyDescent="0.2">
      <c r="R5416">
        <v>84199</v>
      </c>
      <c r="S5416" t="str" cm="1">
        <f t="array" ref="S5416">_xlfn.IFS(
             (R5416&lt;10000),"&lt; 10,000",
    AND(R5416&gt;=10000, R5416&lt;30000),"10,000 - 30,000",
    AND(R5416&gt;=30000, R5416&lt;60000),"30,000 - 60,000",
             (R5416&gt;60000),"&gt; 60,000"
)</f>
        <v>&gt; 60,000</v>
      </c>
    </row>
    <row r="5417" spans="18:19" x14ac:dyDescent="0.2">
      <c r="R5417">
        <v>256377</v>
      </c>
      <c r="S5417" t="str" cm="1">
        <f t="array" ref="S5417">_xlfn.IFS(
             (R5417&lt;10000),"&lt; 10,000",
    AND(R5417&gt;=10000, R5417&lt;30000),"10,000 - 30,000",
    AND(R5417&gt;=30000, R5417&lt;60000),"30,000 - 60,000",
             (R5417&gt;60000),"&gt; 60,000"
)</f>
        <v>&gt; 60,000</v>
      </c>
    </row>
    <row r="5418" spans="18:19" x14ac:dyDescent="0.2">
      <c r="R5418">
        <v>107471</v>
      </c>
      <c r="S5418" t="str" cm="1">
        <f t="array" ref="S5418">_xlfn.IFS(
             (R5418&lt;10000),"&lt; 10,000",
    AND(R5418&gt;=10000, R5418&lt;30000),"10,000 - 30,000",
    AND(R5418&gt;=30000, R5418&lt;60000),"30,000 - 60,000",
             (R5418&gt;60000),"&gt; 60,000"
)</f>
        <v>&gt; 60,000</v>
      </c>
    </row>
    <row r="5419" spans="18:19" x14ac:dyDescent="0.2">
      <c r="R5419">
        <v>238626</v>
      </c>
      <c r="S5419" t="str" cm="1">
        <f t="array" ref="S5419">_xlfn.IFS(
             (R5419&lt;10000),"&lt; 10,000",
    AND(R5419&gt;=10000, R5419&lt;30000),"10,000 - 30,000",
    AND(R5419&gt;=30000, R5419&lt;60000),"30,000 - 60,000",
             (R5419&gt;60000),"&gt; 60,000"
)</f>
        <v>&gt; 60,000</v>
      </c>
    </row>
    <row r="5420" spans="18:19" x14ac:dyDescent="0.2">
      <c r="R5420">
        <v>175829</v>
      </c>
      <c r="S5420" t="str" cm="1">
        <f t="array" ref="S5420">_xlfn.IFS(
             (R5420&lt;10000),"&lt; 10,000",
    AND(R5420&gt;=10000, R5420&lt;30000),"10,000 - 30,000",
    AND(R5420&gt;=30000, R5420&lt;60000),"30,000 - 60,000",
             (R5420&gt;60000),"&gt; 60,000"
)</f>
        <v>&gt; 60,000</v>
      </c>
    </row>
    <row r="5421" spans="18:19" x14ac:dyDescent="0.2">
      <c r="R5421">
        <v>171262</v>
      </c>
      <c r="S5421" t="str" cm="1">
        <f t="array" ref="S5421">_xlfn.IFS(
             (R5421&lt;10000),"&lt; 10,000",
    AND(R5421&gt;=10000, R5421&lt;30000),"10,000 - 30,000",
    AND(R5421&gt;=30000, R5421&lt;60000),"30,000 - 60,000",
             (R5421&gt;60000),"&gt; 60,000"
)</f>
        <v>&gt; 60,000</v>
      </c>
    </row>
    <row r="5422" spans="18:19" x14ac:dyDescent="0.2">
      <c r="R5422">
        <v>3626</v>
      </c>
      <c r="S5422" t="str" cm="1">
        <f t="array" ref="S5422">_xlfn.IFS(
             (R5422&lt;10000),"&lt; 10,000",
    AND(R5422&gt;=10000, R5422&lt;30000),"10,000 - 30,000",
    AND(R5422&gt;=30000, R5422&lt;60000),"30,000 - 60,000",
             (R5422&gt;60000),"&gt; 60,000"
)</f>
        <v>&lt; 10,000</v>
      </c>
    </row>
    <row r="5423" spans="18:19" x14ac:dyDescent="0.2">
      <c r="R5423">
        <v>32125</v>
      </c>
      <c r="S5423" t="str" cm="1">
        <f t="array" ref="S5423">_xlfn.IFS(
             (R5423&lt;10000),"&lt; 10,000",
    AND(R5423&gt;=10000, R5423&lt;30000),"10,000 - 30,000",
    AND(R5423&gt;=30000, R5423&lt;60000),"30,000 - 60,000",
             (R5423&gt;60000),"&gt; 60,000"
)</f>
        <v>30,000 - 60,000</v>
      </c>
    </row>
    <row r="5424" spans="18:19" x14ac:dyDescent="0.2">
      <c r="R5424">
        <v>177667</v>
      </c>
      <c r="S5424" t="str" cm="1">
        <f t="array" ref="S5424">_xlfn.IFS(
             (R5424&lt;10000),"&lt; 10,000",
    AND(R5424&gt;=10000, R5424&lt;30000),"10,000 - 30,000",
    AND(R5424&gt;=30000, R5424&lt;60000),"30,000 - 60,000",
             (R5424&gt;60000),"&gt; 60,000"
)</f>
        <v>&gt; 60,000</v>
      </c>
    </row>
    <row r="5425" spans="18:19" x14ac:dyDescent="0.2">
      <c r="R5425">
        <v>134289</v>
      </c>
      <c r="S5425" t="str" cm="1">
        <f t="array" ref="S5425">_xlfn.IFS(
             (R5425&lt;10000),"&lt; 10,000",
    AND(R5425&gt;=10000, R5425&lt;30000),"10,000 - 30,000",
    AND(R5425&gt;=30000, R5425&lt;60000),"30,000 - 60,000",
             (R5425&gt;60000),"&gt; 60,000"
)</f>
        <v>&gt; 60,000</v>
      </c>
    </row>
    <row r="5426" spans="18:19" x14ac:dyDescent="0.2">
      <c r="R5426">
        <v>104932</v>
      </c>
      <c r="S5426" t="str" cm="1">
        <f t="array" ref="S5426">_xlfn.IFS(
             (R5426&lt;10000),"&lt; 10,000",
    AND(R5426&gt;=10000, R5426&lt;30000),"10,000 - 30,000",
    AND(R5426&gt;=30000, R5426&lt;60000),"30,000 - 60,000",
             (R5426&gt;60000),"&gt; 60,000"
)</f>
        <v>&gt; 60,000</v>
      </c>
    </row>
    <row r="5427" spans="18:19" x14ac:dyDescent="0.2">
      <c r="R5427">
        <v>215602</v>
      </c>
      <c r="S5427" t="str" cm="1">
        <f t="array" ref="S5427">_xlfn.IFS(
             (R5427&lt;10000),"&lt; 10,000",
    AND(R5427&gt;=10000, R5427&lt;30000),"10,000 - 30,000",
    AND(R5427&gt;=30000, R5427&lt;60000),"30,000 - 60,000",
             (R5427&gt;60000),"&gt; 60,000"
)</f>
        <v>&gt; 60,000</v>
      </c>
    </row>
    <row r="5428" spans="18:19" x14ac:dyDescent="0.2">
      <c r="R5428">
        <v>234156</v>
      </c>
      <c r="S5428" t="str" cm="1">
        <f t="array" ref="S5428">_xlfn.IFS(
             (R5428&lt;10000),"&lt; 10,000",
    AND(R5428&gt;=10000, R5428&lt;30000),"10,000 - 30,000",
    AND(R5428&gt;=30000, R5428&lt;60000),"30,000 - 60,000",
             (R5428&gt;60000),"&gt; 60,000"
)</f>
        <v>&gt; 60,000</v>
      </c>
    </row>
    <row r="5429" spans="18:19" x14ac:dyDescent="0.2">
      <c r="R5429">
        <v>140620</v>
      </c>
      <c r="S5429" t="str" cm="1">
        <f t="array" ref="S5429">_xlfn.IFS(
             (R5429&lt;10000),"&lt; 10,000",
    AND(R5429&gt;=10000, R5429&lt;30000),"10,000 - 30,000",
    AND(R5429&gt;=30000, R5429&lt;60000),"30,000 - 60,000",
             (R5429&gt;60000),"&gt; 60,000"
)</f>
        <v>&gt; 60,000</v>
      </c>
    </row>
    <row r="5430" spans="18:19" x14ac:dyDescent="0.2">
      <c r="R5430">
        <v>47554</v>
      </c>
      <c r="S5430" t="str" cm="1">
        <f t="array" ref="S5430">_xlfn.IFS(
             (R5430&lt;10000),"&lt; 10,000",
    AND(R5430&gt;=10000, R5430&lt;30000),"10,000 - 30,000",
    AND(R5430&gt;=30000, R5430&lt;60000),"30,000 - 60,000",
             (R5430&gt;60000),"&gt; 60,000"
)</f>
        <v>30,000 - 60,000</v>
      </c>
    </row>
    <row r="5431" spans="18:19" x14ac:dyDescent="0.2">
      <c r="R5431">
        <v>78352</v>
      </c>
      <c r="S5431" t="str" cm="1">
        <f t="array" ref="S5431">_xlfn.IFS(
             (R5431&lt;10000),"&lt; 10,000",
    AND(R5431&gt;=10000, R5431&lt;30000),"10,000 - 30,000",
    AND(R5431&gt;=30000, R5431&lt;60000),"30,000 - 60,000",
             (R5431&gt;60000),"&gt; 60,000"
)</f>
        <v>&gt; 60,000</v>
      </c>
    </row>
    <row r="5432" spans="18:19" x14ac:dyDescent="0.2">
      <c r="R5432">
        <v>139358</v>
      </c>
      <c r="S5432" t="str" cm="1">
        <f t="array" ref="S5432">_xlfn.IFS(
             (R5432&lt;10000),"&lt; 10,000",
    AND(R5432&gt;=10000, R5432&lt;30000),"10,000 - 30,000",
    AND(R5432&gt;=30000, R5432&lt;60000),"30,000 - 60,000",
             (R5432&gt;60000),"&gt; 60,000"
)</f>
        <v>&gt; 60,000</v>
      </c>
    </row>
    <row r="5433" spans="18:19" x14ac:dyDescent="0.2">
      <c r="R5433">
        <v>59772</v>
      </c>
      <c r="S5433" t="str" cm="1">
        <f t="array" ref="S5433">_xlfn.IFS(
             (R5433&lt;10000),"&lt; 10,000",
    AND(R5433&gt;=10000, R5433&lt;30000),"10,000 - 30,000",
    AND(R5433&gt;=30000, R5433&lt;60000),"30,000 - 60,000",
             (R5433&gt;60000),"&gt; 60,000"
)</f>
        <v>30,000 - 60,000</v>
      </c>
    </row>
    <row r="5434" spans="18:19" x14ac:dyDescent="0.2">
      <c r="R5434">
        <v>3893</v>
      </c>
      <c r="S5434" t="str" cm="1">
        <f t="array" ref="S5434">_xlfn.IFS(
             (R5434&lt;10000),"&lt; 10,000",
    AND(R5434&gt;=10000, R5434&lt;30000),"10,000 - 30,000",
    AND(R5434&gt;=30000, R5434&lt;60000),"30,000 - 60,000",
             (R5434&gt;60000),"&gt; 60,000"
)</f>
        <v>&lt; 10,000</v>
      </c>
    </row>
    <row r="5435" spans="18:19" x14ac:dyDescent="0.2">
      <c r="R5435">
        <v>89989</v>
      </c>
      <c r="S5435" t="str" cm="1">
        <f t="array" ref="S5435">_xlfn.IFS(
             (R5435&lt;10000),"&lt; 10,000",
    AND(R5435&gt;=10000, R5435&lt;30000),"10,000 - 30,000",
    AND(R5435&gt;=30000, R5435&lt;60000),"30,000 - 60,000",
             (R5435&gt;60000),"&gt; 60,000"
)</f>
        <v>&gt; 60,000</v>
      </c>
    </row>
    <row r="5436" spans="18:19" x14ac:dyDescent="0.2">
      <c r="R5436">
        <v>94054</v>
      </c>
      <c r="S5436" t="str" cm="1">
        <f t="array" ref="S5436">_xlfn.IFS(
             (R5436&lt;10000),"&lt; 10,000",
    AND(R5436&gt;=10000, R5436&lt;30000),"10,000 - 30,000",
    AND(R5436&gt;=30000, R5436&lt;60000),"30,000 - 60,000",
             (R5436&gt;60000),"&gt; 60,000"
)</f>
        <v>&gt; 60,000</v>
      </c>
    </row>
    <row r="5437" spans="18:19" x14ac:dyDescent="0.2">
      <c r="R5437">
        <v>296953</v>
      </c>
      <c r="S5437" t="str" cm="1">
        <f t="array" ref="S5437">_xlfn.IFS(
             (R5437&lt;10000),"&lt; 10,000",
    AND(R5437&gt;=10000, R5437&lt;30000),"10,000 - 30,000",
    AND(R5437&gt;=30000, R5437&lt;60000),"30,000 - 60,000",
             (R5437&gt;60000),"&gt; 60,000"
)</f>
        <v>&gt; 60,000</v>
      </c>
    </row>
    <row r="5438" spans="18:19" x14ac:dyDescent="0.2">
      <c r="R5438">
        <v>268750</v>
      </c>
      <c r="S5438" t="str" cm="1">
        <f t="array" ref="S5438">_xlfn.IFS(
             (R5438&lt;10000),"&lt; 10,000",
    AND(R5438&gt;=10000, R5438&lt;30000),"10,000 - 30,000",
    AND(R5438&gt;=30000, R5438&lt;60000),"30,000 - 60,000",
             (R5438&gt;60000),"&gt; 60,000"
)</f>
        <v>&gt; 60,000</v>
      </c>
    </row>
    <row r="5439" spans="18:19" x14ac:dyDescent="0.2">
      <c r="R5439">
        <v>59482</v>
      </c>
      <c r="S5439" t="str" cm="1">
        <f t="array" ref="S5439">_xlfn.IFS(
             (R5439&lt;10000),"&lt; 10,000",
    AND(R5439&gt;=10000, R5439&lt;30000),"10,000 - 30,000",
    AND(R5439&gt;=30000, R5439&lt;60000),"30,000 - 60,000",
             (R5439&gt;60000),"&gt; 60,000"
)</f>
        <v>30,000 - 60,000</v>
      </c>
    </row>
    <row r="5440" spans="18:19" x14ac:dyDescent="0.2">
      <c r="R5440">
        <v>120799</v>
      </c>
      <c r="S5440" t="str" cm="1">
        <f t="array" ref="S5440">_xlfn.IFS(
             (R5440&lt;10000),"&lt; 10,000",
    AND(R5440&gt;=10000, R5440&lt;30000),"10,000 - 30,000",
    AND(R5440&gt;=30000, R5440&lt;60000),"30,000 - 60,000",
             (R5440&gt;60000),"&gt; 60,000"
)</f>
        <v>&gt; 60,000</v>
      </c>
    </row>
    <row r="5441" spans="18:19" x14ac:dyDescent="0.2">
      <c r="R5441">
        <v>62406</v>
      </c>
      <c r="S5441" t="str" cm="1">
        <f t="array" ref="S5441">_xlfn.IFS(
             (R5441&lt;10000),"&lt; 10,000",
    AND(R5441&gt;=10000, R5441&lt;30000),"10,000 - 30,000",
    AND(R5441&gt;=30000, R5441&lt;60000),"30,000 - 60,000",
             (R5441&gt;60000),"&gt; 60,000"
)</f>
        <v>&gt; 60,000</v>
      </c>
    </row>
    <row r="5442" spans="18:19" x14ac:dyDescent="0.2">
      <c r="R5442">
        <v>113103</v>
      </c>
      <c r="S5442" t="str" cm="1">
        <f t="array" ref="S5442">_xlfn.IFS(
             (R5442&lt;10000),"&lt; 10,000",
    AND(R5442&gt;=10000, R5442&lt;30000),"10,000 - 30,000",
    AND(R5442&gt;=30000, R5442&lt;60000),"30,000 - 60,000",
             (R5442&gt;60000),"&gt; 60,000"
)</f>
        <v>&gt; 60,000</v>
      </c>
    </row>
    <row r="5443" spans="18:19" x14ac:dyDescent="0.2">
      <c r="R5443">
        <v>83334</v>
      </c>
      <c r="S5443" t="str" cm="1">
        <f t="array" ref="S5443">_xlfn.IFS(
             (R5443&lt;10000),"&lt; 10,000",
    AND(R5443&gt;=10000, R5443&lt;30000),"10,000 - 30,000",
    AND(R5443&gt;=30000, R5443&lt;60000),"30,000 - 60,000",
             (R5443&gt;60000),"&gt; 60,000"
)</f>
        <v>&gt; 60,000</v>
      </c>
    </row>
    <row r="5444" spans="18:19" x14ac:dyDescent="0.2">
      <c r="R5444">
        <v>70871</v>
      </c>
      <c r="S5444" t="str" cm="1">
        <f t="array" ref="S5444">_xlfn.IFS(
             (R5444&lt;10000),"&lt; 10,000",
    AND(R5444&gt;=10000, R5444&lt;30000),"10,000 - 30,000",
    AND(R5444&gt;=30000, R5444&lt;60000),"30,000 - 60,000",
             (R5444&gt;60000),"&gt; 60,000"
)</f>
        <v>&gt; 60,000</v>
      </c>
    </row>
    <row r="5445" spans="18:19" x14ac:dyDescent="0.2">
      <c r="R5445">
        <v>26129</v>
      </c>
      <c r="S5445" t="str" cm="1">
        <f t="array" ref="S5445">_xlfn.IFS(
             (R5445&lt;10000),"&lt; 10,000",
    AND(R5445&gt;=10000, R5445&lt;30000),"10,000 - 30,000",
    AND(R5445&gt;=30000, R5445&lt;60000),"30,000 - 60,000",
             (R5445&gt;60000),"&gt; 60,000"
)</f>
        <v>10,000 - 30,000</v>
      </c>
    </row>
    <row r="5446" spans="18:19" x14ac:dyDescent="0.2">
      <c r="R5446">
        <v>102569</v>
      </c>
      <c r="S5446" t="str" cm="1">
        <f t="array" ref="S5446">_xlfn.IFS(
             (R5446&lt;10000),"&lt; 10,000",
    AND(R5446&gt;=10000, R5446&lt;30000),"10,000 - 30,000",
    AND(R5446&gt;=30000, R5446&lt;60000),"30,000 - 60,000",
             (R5446&gt;60000),"&gt; 60,000"
)</f>
        <v>&gt; 60,000</v>
      </c>
    </row>
    <row r="5447" spans="18:19" x14ac:dyDescent="0.2">
      <c r="R5447">
        <v>244401</v>
      </c>
      <c r="S5447" t="str" cm="1">
        <f t="array" ref="S5447">_xlfn.IFS(
             (R5447&lt;10000),"&lt; 10,000",
    AND(R5447&gt;=10000, R5447&lt;30000),"10,000 - 30,000",
    AND(R5447&gt;=30000, R5447&lt;60000),"30,000 - 60,000",
             (R5447&gt;60000),"&gt; 60,000"
)</f>
        <v>&gt; 60,000</v>
      </c>
    </row>
    <row r="5448" spans="18:19" x14ac:dyDescent="0.2">
      <c r="R5448">
        <v>105635</v>
      </c>
      <c r="S5448" t="str" cm="1">
        <f t="array" ref="S5448">_xlfn.IFS(
             (R5448&lt;10000),"&lt; 10,000",
    AND(R5448&gt;=10000, R5448&lt;30000),"10,000 - 30,000",
    AND(R5448&gt;=30000, R5448&lt;60000),"30,000 - 60,000",
             (R5448&gt;60000),"&gt; 60,000"
)</f>
        <v>&gt; 60,000</v>
      </c>
    </row>
    <row r="5449" spans="18:19" x14ac:dyDescent="0.2">
      <c r="R5449">
        <v>169493</v>
      </c>
      <c r="S5449" t="str" cm="1">
        <f t="array" ref="S5449">_xlfn.IFS(
             (R5449&lt;10000),"&lt; 10,000",
    AND(R5449&gt;=10000, R5449&lt;30000),"10,000 - 30,000",
    AND(R5449&gt;=30000, R5449&lt;60000),"30,000 - 60,000",
             (R5449&gt;60000),"&gt; 60,000"
)</f>
        <v>&gt; 60,000</v>
      </c>
    </row>
    <row r="5450" spans="18:19" x14ac:dyDescent="0.2">
      <c r="R5450">
        <v>274924</v>
      </c>
      <c r="S5450" t="str" cm="1">
        <f t="array" ref="S5450">_xlfn.IFS(
             (R5450&lt;10000),"&lt; 10,000",
    AND(R5450&gt;=10000, R5450&lt;30000),"10,000 - 30,000",
    AND(R5450&gt;=30000, R5450&lt;60000),"30,000 - 60,000",
             (R5450&gt;60000),"&gt; 60,000"
)</f>
        <v>&gt; 60,000</v>
      </c>
    </row>
    <row r="5451" spans="18:19" x14ac:dyDescent="0.2">
      <c r="R5451">
        <v>247050</v>
      </c>
      <c r="S5451" t="str" cm="1">
        <f t="array" ref="S5451">_xlfn.IFS(
             (R5451&lt;10000),"&lt; 10,000",
    AND(R5451&gt;=10000, R5451&lt;30000),"10,000 - 30,000",
    AND(R5451&gt;=30000, R5451&lt;60000),"30,000 - 60,000",
             (R5451&gt;60000),"&gt; 60,000"
)</f>
        <v>&gt; 60,000</v>
      </c>
    </row>
    <row r="5452" spans="18:19" x14ac:dyDescent="0.2">
      <c r="R5452">
        <v>39194</v>
      </c>
      <c r="S5452" t="str" cm="1">
        <f t="array" ref="S5452">_xlfn.IFS(
             (R5452&lt;10000),"&lt; 10,000",
    AND(R5452&gt;=10000, R5452&lt;30000),"10,000 - 30,000",
    AND(R5452&gt;=30000, R5452&lt;60000),"30,000 - 60,000",
             (R5452&gt;60000),"&gt; 60,000"
)</f>
        <v>30,000 - 60,000</v>
      </c>
    </row>
    <row r="5453" spans="18:19" x14ac:dyDescent="0.2">
      <c r="R5453">
        <v>296548</v>
      </c>
      <c r="S5453" t="str" cm="1">
        <f t="array" ref="S5453">_xlfn.IFS(
             (R5453&lt;10000),"&lt; 10,000",
    AND(R5453&gt;=10000, R5453&lt;30000),"10,000 - 30,000",
    AND(R5453&gt;=30000, R5453&lt;60000),"30,000 - 60,000",
             (R5453&gt;60000),"&gt; 60,000"
)</f>
        <v>&gt; 60,000</v>
      </c>
    </row>
    <row r="5454" spans="18:19" x14ac:dyDescent="0.2">
      <c r="R5454">
        <v>136864</v>
      </c>
      <c r="S5454" t="str" cm="1">
        <f t="array" ref="S5454">_xlfn.IFS(
             (R5454&lt;10000),"&lt; 10,000",
    AND(R5454&gt;=10000, R5454&lt;30000),"10,000 - 30,000",
    AND(R5454&gt;=30000, R5454&lt;60000),"30,000 - 60,000",
             (R5454&gt;60000),"&gt; 60,000"
)</f>
        <v>&gt; 60,000</v>
      </c>
    </row>
    <row r="5455" spans="18:19" x14ac:dyDescent="0.2">
      <c r="R5455">
        <v>275082</v>
      </c>
      <c r="S5455" t="str" cm="1">
        <f t="array" ref="S5455">_xlfn.IFS(
             (R5455&lt;10000),"&lt; 10,000",
    AND(R5455&gt;=10000, R5455&lt;30000),"10,000 - 30,000",
    AND(R5455&gt;=30000, R5455&lt;60000),"30,000 - 60,000",
             (R5455&gt;60000),"&gt; 60,000"
)</f>
        <v>&gt; 60,000</v>
      </c>
    </row>
    <row r="5456" spans="18:19" x14ac:dyDescent="0.2">
      <c r="R5456">
        <v>59502</v>
      </c>
      <c r="S5456" t="str" cm="1">
        <f t="array" ref="S5456">_xlfn.IFS(
             (R5456&lt;10000),"&lt; 10,000",
    AND(R5456&gt;=10000, R5456&lt;30000),"10,000 - 30,000",
    AND(R5456&gt;=30000, R5456&lt;60000),"30,000 - 60,000",
             (R5456&gt;60000),"&gt; 60,000"
)</f>
        <v>30,000 - 60,000</v>
      </c>
    </row>
    <row r="5457" spans="18:19" x14ac:dyDescent="0.2">
      <c r="R5457">
        <v>220490</v>
      </c>
      <c r="S5457" t="str" cm="1">
        <f t="array" ref="S5457">_xlfn.IFS(
             (R5457&lt;10000),"&lt; 10,000",
    AND(R5457&gt;=10000, R5457&lt;30000),"10,000 - 30,000",
    AND(R5457&gt;=30000, R5457&lt;60000),"30,000 - 60,000",
             (R5457&gt;60000),"&gt; 60,000"
)</f>
        <v>&gt; 60,000</v>
      </c>
    </row>
    <row r="5458" spans="18:19" x14ac:dyDescent="0.2">
      <c r="R5458">
        <v>269946</v>
      </c>
      <c r="S5458" t="str" cm="1">
        <f t="array" ref="S5458">_xlfn.IFS(
             (R5458&lt;10000),"&lt; 10,000",
    AND(R5458&gt;=10000, R5458&lt;30000),"10,000 - 30,000",
    AND(R5458&gt;=30000, R5458&lt;60000),"30,000 - 60,000",
             (R5458&gt;60000),"&gt; 60,000"
)</f>
        <v>&gt; 60,000</v>
      </c>
    </row>
    <row r="5459" spans="18:19" x14ac:dyDescent="0.2">
      <c r="R5459">
        <v>169134</v>
      </c>
      <c r="S5459" t="str" cm="1">
        <f t="array" ref="S5459">_xlfn.IFS(
             (R5459&lt;10000),"&lt; 10,000",
    AND(R5459&gt;=10000, R5459&lt;30000),"10,000 - 30,000",
    AND(R5459&gt;=30000, R5459&lt;60000),"30,000 - 60,000",
             (R5459&gt;60000),"&gt; 60,000"
)</f>
        <v>&gt; 60,000</v>
      </c>
    </row>
    <row r="5460" spans="18:19" x14ac:dyDescent="0.2">
      <c r="R5460">
        <v>111485</v>
      </c>
      <c r="S5460" t="str" cm="1">
        <f t="array" ref="S5460">_xlfn.IFS(
             (R5460&lt;10000),"&lt; 10,000",
    AND(R5460&gt;=10000, R5460&lt;30000),"10,000 - 30,000",
    AND(R5460&gt;=30000, R5460&lt;60000),"30,000 - 60,000",
             (R5460&gt;60000),"&gt; 60,000"
)</f>
        <v>&gt; 60,000</v>
      </c>
    </row>
    <row r="5461" spans="18:19" x14ac:dyDescent="0.2">
      <c r="R5461">
        <v>160087</v>
      </c>
      <c r="S5461" t="str" cm="1">
        <f t="array" ref="S5461">_xlfn.IFS(
             (R5461&lt;10000),"&lt; 10,000",
    AND(R5461&gt;=10000, R5461&lt;30000),"10,000 - 30,000",
    AND(R5461&gt;=30000, R5461&lt;60000),"30,000 - 60,000",
             (R5461&gt;60000),"&gt; 60,000"
)</f>
        <v>&gt; 60,000</v>
      </c>
    </row>
    <row r="5462" spans="18:19" x14ac:dyDescent="0.2">
      <c r="R5462">
        <v>110492</v>
      </c>
      <c r="S5462" t="str" cm="1">
        <f t="array" ref="S5462">_xlfn.IFS(
             (R5462&lt;10000),"&lt; 10,000",
    AND(R5462&gt;=10000, R5462&lt;30000),"10,000 - 30,000",
    AND(R5462&gt;=30000, R5462&lt;60000),"30,000 - 60,000",
             (R5462&gt;60000),"&gt; 60,000"
)</f>
        <v>&gt; 60,000</v>
      </c>
    </row>
    <row r="5463" spans="18:19" x14ac:dyDescent="0.2">
      <c r="R5463">
        <v>212641</v>
      </c>
      <c r="S5463" t="str" cm="1">
        <f t="array" ref="S5463">_xlfn.IFS(
             (R5463&lt;10000),"&lt; 10,000",
    AND(R5463&gt;=10000, R5463&lt;30000),"10,000 - 30,000",
    AND(R5463&gt;=30000, R5463&lt;60000),"30,000 - 60,000",
             (R5463&gt;60000),"&gt; 60,000"
)</f>
        <v>&gt; 60,000</v>
      </c>
    </row>
    <row r="5464" spans="18:19" x14ac:dyDescent="0.2">
      <c r="R5464">
        <v>87632</v>
      </c>
      <c r="S5464" t="str" cm="1">
        <f t="array" ref="S5464">_xlfn.IFS(
             (R5464&lt;10000),"&lt; 10,000",
    AND(R5464&gt;=10000, R5464&lt;30000),"10,000 - 30,000",
    AND(R5464&gt;=30000, R5464&lt;60000),"30,000 - 60,000",
             (R5464&gt;60000),"&gt; 60,000"
)</f>
        <v>&gt; 60,000</v>
      </c>
    </row>
    <row r="5465" spans="18:19" x14ac:dyDescent="0.2">
      <c r="R5465">
        <v>292740</v>
      </c>
      <c r="S5465" t="str" cm="1">
        <f t="array" ref="S5465">_xlfn.IFS(
             (R5465&lt;10000),"&lt; 10,000",
    AND(R5465&gt;=10000, R5465&lt;30000),"10,000 - 30,000",
    AND(R5465&gt;=30000, R5465&lt;60000),"30,000 - 60,000",
             (R5465&gt;60000),"&gt; 60,000"
)</f>
        <v>&gt; 60,000</v>
      </c>
    </row>
    <row r="5466" spans="18:19" x14ac:dyDescent="0.2">
      <c r="R5466">
        <v>273994</v>
      </c>
      <c r="S5466" t="str" cm="1">
        <f t="array" ref="S5466">_xlfn.IFS(
             (R5466&lt;10000),"&lt; 10,000",
    AND(R5466&gt;=10000, R5466&lt;30000),"10,000 - 30,000",
    AND(R5466&gt;=30000, R5466&lt;60000),"30,000 - 60,000",
             (R5466&gt;60000),"&gt; 60,000"
)</f>
        <v>&gt; 60,000</v>
      </c>
    </row>
    <row r="5467" spans="18:19" x14ac:dyDescent="0.2">
      <c r="R5467">
        <v>79956</v>
      </c>
      <c r="S5467" t="str" cm="1">
        <f t="array" ref="S5467">_xlfn.IFS(
             (R5467&lt;10000),"&lt; 10,000",
    AND(R5467&gt;=10000, R5467&lt;30000),"10,000 - 30,000",
    AND(R5467&gt;=30000, R5467&lt;60000),"30,000 - 60,000",
             (R5467&gt;60000),"&gt; 60,000"
)</f>
        <v>&gt; 60,000</v>
      </c>
    </row>
    <row r="5468" spans="18:19" x14ac:dyDescent="0.2">
      <c r="R5468">
        <v>285734</v>
      </c>
      <c r="S5468" t="str" cm="1">
        <f t="array" ref="S5468">_xlfn.IFS(
             (R5468&lt;10000),"&lt; 10,000",
    AND(R5468&gt;=10000, R5468&lt;30000),"10,000 - 30,000",
    AND(R5468&gt;=30000, R5468&lt;60000),"30,000 - 60,000",
             (R5468&gt;60000),"&gt; 60,000"
)</f>
        <v>&gt; 60,000</v>
      </c>
    </row>
    <row r="5469" spans="18:19" x14ac:dyDescent="0.2">
      <c r="R5469">
        <v>248898</v>
      </c>
      <c r="S5469" t="str" cm="1">
        <f t="array" ref="S5469">_xlfn.IFS(
             (R5469&lt;10000),"&lt; 10,000",
    AND(R5469&gt;=10000, R5469&lt;30000),"10,000 - 30,000",
    AND(R5469&gt;=30000, R5469&lt;60000),"30,000 - 60,000",
             (R5469&gt;60000),"&gt; 60,000"
)</f>
        <v>&gt; 60,000</v>
      </c>
    </row>
    <row r="5470" spans="18:19" x14ac:dyDescent="0.2">
      <c r="R5470">
        <v>76963</v>
      </c>
      <c r="S5470" t="str" cm="1">
        <f t="array" ref="S5470">_xlfn.IFS(
             (R5470&lt;10000),"&lt; 10,000",
    AND(R5470&gt;=10000, R5470&lt;30000),"10,000 - 30,000",
    AND(R5470&gt;=30000, R5470&lt;60000),"30,000 - 60,000",
             (R5470&gt;60000),"&gt; 60,000"
)</f>
        <v>&gt; 60,000</v>
      </c>
    </row>
    <row r="5471" spans="18:19" x14ac:dyDescent="0.2">
      <c r="R5471">
        <v>121009</v>
      </c>
      <c r="S5471" t="str" cm="1">
        <f t="array" ref="S5471">_xlfn.IFS(
             (R5471&lt;10000),"&lt; 10,000",
    AND(R5471&gt;=10000, R5471&lt;30000),"10,000 - 30,000",
    AND(R5471&gt;=30000, R5471&lt;60000),"30,000 - 60,000",
             (R5471&gt;60000),"&gt; 60,000"
)</f>
        <v>&gt; 60,000</v>
      </c>
    </row>
    <row r="5472" spans="18:19" x14ac:dyDescent="0.2">
      <c r="R5472">
        <v>134825</v>
      </c>
      <c r="S5472" t="str" cm="1">
        <f t="array" ref="S5472">_xlfn.IFS(
             (R5472&lt;10000),"&lt; 10,000",
    AND(R5472&gt;=10000, R5472&lt;30000),"10,000 - 30,000",
    AND(R5472&gt;=30000, R5472&lt;60000),"30,000 - 60,000",
             (R5472&gt;60000),"&gt; 60,000"
)</f>
        <v>&gt; 60,000</v>
      </c>
    </row>
    <row r="5473" spans="18:19" x14ac:dyDescent="0.2">
      <c r="R5473">
        <v>262785</v>
      </c>
      <c r="S5473" t="str" cm="1">
        <f t="array" ref="S5473">_xlfn.IFS(
             (R5473&lt;10000),"&lt; 10,000",
    AND(R5473&gt;=10000, R5473&lt;30000),"10,000 - 30,000",
    AND(R5473&gt;=30000, R5473&lt;60000),"30,000 - 60,000",
             (R5473&gt;60000),"&gt; 60,000"
)</f>
        <v>&gt; 60,000</v>
      </c>
    </row>
    <row r="5474" spans="18:19" x14ac:dyDescent="0.2">
      <c r="R5474">
        <v>197247</v>
      </c>
      <c r="S5474" t="str" cm="1">
        <f t="array" ref="S5474">_xlfn.IFS(
             (R5474&lt;10000),"&lt; 10,000",
    AND(R5474&gt;=10000, R5474&lt;30000),"10,000 - 30,000",
    AND(R5474&gt;=30000, R5474&lt;60000),"30,000 - 60,000",
             (R5474&gt;60000),"&gt; 60,000"
)</f>
        <v>&gt; 60,000</v>
      </c>
    </row>
    <row r="5475" spans="18:19" x14ac:dyDescent="0.2">
      <c r="R5475">
        <v>10989</v>
      </c>
      <c r="S5475" t="str" cm="1">
        <f t="array" ref="S5475">_xlfn.IFS(
             (R5475&lt;10000),"&lt; 10,000",
    AND(R5475&gt;=10000, R5475&lt;30000),"10,000 - 30,000",
    AND(R5475&gt;=30000, R5475&lt;60000),"30,000 - 60,000",
             (R5475&gt;60000),"&gt; 60,000"
)</f>
        <v>10,000 - 30,000</v>
      </c>
    </row>
    <row r="5476" spans="18:19" x14ac:dyDescent="0.2">
      <c r="R5476">
        <v>5654</v>
      </c>
      <c r="S5476" t="str" cm="1">
        <f t="array" ref="S5476">_xlfn.IFS(
             (R5476&lt;10000),"&lt; 10,000",
    AND(R5476&gt;=10000, R5476&lt;30000),"10,000 - 30,000",
    AND(R5476&gt;=30000, R5476&lt;60000),"30,000 - 60,000",
             (R5476&gt;60000),"&gt; 60,000"
)</f>
        <v>&lt; 10,000</v>
      </c>
    </row>
    <row r="5477" spans="18:19" x14ac:dyDescent="0.2">
      <c r="R5477">
        <v>129980</v>
      </c>
      <c r="S5477" t="str" cm="1">
        <f t="array" ref="S5477">_xlfn.IFS(
             (R5477&lt;10000),"&lt; 10,000",
    AND(R5477&gt;=10000, R5477&lt;30000),"10,000 - 30,000",
    AND(R5477&gt;=30000, R5477&lt;60000),"30,000 - 60,000",
             (R5477&gt;60000),"&gt; 60,000"
)</f>
        <v>&gt; 60,000</v>
      </c>
    </row>
    <row r="5478" spans="18:19" x14ac:dyDescent="0.2">
      <c r="R5478">
        <v>144876</v>
      </c>
      <c r="S5478" t="str" cm="1">
        <f t="array" ref="S5478">_xlfn.IFS(
             (R5478&lt;10000),"&lt; 10,000",
    AND(R5478&gt;=10000, R5478&lt;30000),"10,000 - 30,000",
    AND(R5478&gt;=30000, R5478&lt;60000),"30,000 - 60,000",
             (R5478&gt;60000),"&gt; 60,000"
)</f>
        <v>&gt; 60,000</v>
      </c>
    </row>
    <row r="5479" spans="18:19" x14ac:dyDescent="0.2">
      <c r="R5479">
        <v>37950</v>
      </c>
      <c r="S5479" t="str" cm="1">
        <f t="array" ref="S5479">_xlfn.IFS(
             (R5479&lt;10000),"&lt; 10,000",
    AND(R5479&gt;=10000, R5479&lt;30000),"10,000 - 30,000",
    AND(R5479&gt;=30000, R5479&lt;60000),"30,000 - 60,000",
             (R5479&gt;60000),"&gt; 60,000"
)</f>
        <v>30,000 - 60,000</v>
      </c>
    </row>
    <row r="5480" spans="18:19" x14ac:dyDescent="0.2">
      <c r="R5480">
        <v>263638</v>
      </c>
      <c r="S5480" t="str" cm="1">
        <f t="array" ref="S5480">_xlfn.IFS(
             (R5480&lt;10000),"&lt; 10,000",
    AND(R5480&gt;=10000, R5480&lt;30000),"10,000 - 30,000",
    AND(R5480&gt;=30000, R5480&lt;60000),"30,000 - 60,000",
             (R5480&gt;60000),"&gt; 60,000"
)</f>
        <v>&gt; 60,000</v>
      </c>
    </row>
    <row r="5481" spans="18:19" x14ac:dyDescent="0.2">
      <c r="R5481">
        <v>269533</v>
      </c>
      <c r="S5481" t="str" cm="1">
        <f t="array" ref="S5481">_xlfn.IFS(
             (R5481&lt;10000),"&lt; 10,000",
    AND(R5481&gt;=10000, R5481&lt;30000),"10,000 - 30,000",
    AND(R5481&gt;=30000, R5481&lt;60000),"30,000 - 60,000",
             (R5481&gt;60000),"&gt; 60,000"
)</f>
        <v>&gt; 60,000</v>
      </c>
    </row>
    <row r="5482" spans="18:19" x14ac:dyDescent="0.2">
      <c r="R5482">
        <v>66042</v>
      </c>
      <c r="S5482" t="str" cm="1">
        <f t="array" ref="S5482">_xlfn.IFS(
             (R5482&lt;10000),"&lt; 10,000",
    AND(R5482&gt;=10000, R5482&lt;30000),"10,000 - 30,000",
    AND(R5482&gt;=30000, R5482&lt;60000),"30,000 - 60,000",
             (R5482&gt;60000),"&gt; 60,000"
)</f>
        <v>&gt; 60,000</v>
      </c>
    </row>
    <row r="5483" spans="18:19" x14ac:dyDescent="0.2">
      <c r="R5483">
        <v>287949</v>
      </c>
      <c r="S5483" t="str" cm="1">
        <f t="array" ref="S5483">_xlfn.IFS(
             (R5483&lt;10000),"&lt; 10,000",
    AND(R5483&gt;=10000, R5483&lt;30000),"10,000 - 30,000",
    AND(R5483&gt;=30000, R5483&lt;60000),"30,000 - 60,000",
             (R5483&gt;60000),"&gt; 60,000"
)</f>
        <v>&gt; 60,000</v>
      </c>
    </row>
    <row r="5484" spans="18:19" x14ac:dyDescent="0.2">
      <c r="R5484">
        <v>41037</v>
      </c>
      <c r="S5484" t="str" cm="1">
        <f t="array" ref="S5484">_xlfn.IFS(
             (R5484&lt;10000),"&lt; 10,000",
    AND(R5484&gt;=10000, R5484&lt;30000),"10,000 - 30,000",
    AND(R5484&gt;=30000, R5484&lt;60000),"30,000 - 60,000",
             (R5484&gt;60000),"&gt; 60,000"
)</f>
        <v>30,000 - 60,000</v>
      </c>
    </row>
    <row r="5485" spans="18:19" x14ac:dyDescent="0.2">
      <c r="R5485">
        <v>92636</v>
      </c>
      <c r="S5485" t="str" cm="1">
        <f t="array" ref="S5485">_xlfn.IFS(
             (R5485&lt;10000),"&lt; 10,000",
    AND(R5485&gt;=10000, R5485&lt;30000),"10,000 - 30,000",
    AND(R5485&gt;=30000, R5485&lt;60000),"30,000 - 60,000",
             (R5485&gt;60000),"&gt; 60,000"
)</f>
        <v>&gt; 60,000</v>
      </c>
    </row>
    <row r="5486" spans="18:19" x14ac:dyDescent="0.2">
      <c r="R5486">
        <v>199849</v>
      </c>
      <c r="S5486" t="str" cm="1">
        <f t="array" ref="S5486">_xlfn.IFS(
             (R5486&lt;10000),"&lt; 10,000",
    AND(R5486&gt;=10000, R5486&lt;30000),"10,000 - 30,000",
    AND(R5486&gt;=30000, R5486&lt;60000),"30,000 - 60,000",
             (R5486&gt;60000),"&gt; 60,000"
)</f>
        <v>&gt; 60,000</v>
      </c>
    </row>
    <row r="5487" spans="18:19" x14ac:dyDescent="0.2">
      <c r="R5487">
        <v>214516</v>
      </c>
      <c r="S5487" t="str" cm="1">
        <f t="array" ref="S5487">_xlfn.IFS(
             (R5487&lt;10000),"&lt; 10,000",
    AND(R5487&gt;=10000, R5487&lt;30000),"10,000 - 30,000",
    AND(R5487&gt;=30000, R5487&lt;60000),"30,000 - 60,000",
             (R5487&gt;60000),"&gt; 60,000"
)</f>
        <v>&gt; 60,000</v>
      </c>
    </row>
    <row r="5488" spans="18:19" x14ac:dyDescent="0.2">
      <c r="R5488">
        <v>115090</v>
      </c>
      <c r="S5488" t="str" cm="1">
        <f t="array" ref="S5488">_xlfn.IFS(
             (R5488&lt;10000),"&lt; 10,000",
    AND(R5488&gt;=10000, R5488&lt;30000),"10,000 - 30,000",
    AND(R5488&gt;=30000, R5488&lt;60000),"30,000 - 60,000",
             (R5488&gt;60000),"&gt; 60,000"
)</f>
        <v>&gt; 60,000</v>
      </c>
    </row>
    <row r="5489" spans="18:19" x14ac:dyDescent="0.2">
      <c r="R5489">
        <v>260162</v>
      </c>
      <c r="S5489" t="str" cm="1">
        <f t="array" ref="S5489">_xlfn.IFS(
             (R5489&lt;10000),"&lt; 10,000",
    AND(R5489&gt;=10000, R5489&lt;30000),"10,000 - 30,000",
    AND(R5489&gt;=30000, R5489&lt;60000),"30,000 - 60,000",
             (R5489&gt;60000),"&gt; 60,000"
)</f>
        <v>&gt; 60,000</v>
      </c>
    </row>
    <row r="5490" spans="18:19" x14ac:dyDescent="0.2">
      <c r="R5490">
        <v>135313</v>
      </c>
      <c r="S5490" t="str" cm="1">
        <f t="array" ref="S5490">_xlfn.IFS(
             (R5490&lt;10000),"&lt; 10,000",
    AND(R5490&gt;=10000, R5490&lt;30000),"10,000 - 30,000",
    AND(R5490&gt;=30000, R5490&lt;60000),"30,000 - 60,000",
             (R5490&gt;60000),"&gt; 60,000"
)</f>
        <v>&gt; 60,000</v>
      </c>
    </row>
    <row r="5491" spans="18:19" x14ac:dyDescent="0.2">
      <c r="R5491">
        <v>34117</v>
      </c>
      <c r="S5491" t="str" cm="1">
        <f t="array" ref="S5491">_xlfn.IFS(
             (R5491&lt;10000),"&lt; 10,000",
    AND(R5491&gt;=10000, R5491&lt;30000),"10,000 - 30,000",
    AND(R5491&gt;=30000, R5491&lt;60000),"30,000 - 60,000",
             (R5491&gt;60000),"&gt; 60,000"
)</f>
        <v>30,000 - 60,000</v>
      </c>
    </row>
    <row r="5492" spans="18:19" x14ac:dyDescent="0.2">
      <c r="R5492">
        <v>12658</v>
      </c>
      <c r="S5492" t="str" cm="1">
        <f t="array" ref="S5492">_xlfn.IFS(
             (R5492&lt;10000),"&lt; 10,000",
    AND(R5492&gt;=10000, R5492&lt;30000),"10,000 - 30,000",
    AND(R5492&gt;=30000, R5492&lt;60000),"30,000 - 60,000",
             (R5492&gt;60000),"&gt; 60,000"
)</f>
        <v>10,000 - 30,000</v>
      </c>
    </row>
    <row r="5493" spans="18:19" x14ac:dyDescent="0.2">
      <c r="R5493">
        <v>242279</v>
      </c>
      <c r="S5493" t="str" cm="1">
        <f t="array" ref="S5493">_xlfn.IFS(
             (R5493&lt;10000),"&lt; 10,000",
    AND(R5493&gt;=10000, R5493&lt;30000),"10,000 - 30,000",
    AND(R5493&gt;=30000, R5493&lt;60000),"30,000 - 60,000",
             (R5493&gt;60000),"&gt; 60,000"
)</f>
        <v>&gt; 60,000</v>
      </c>
    </row>
    <row r="5494" spans="18:19" x14ac:dyDescent="0.2">
      <c r="R5494">
        <v>114536</v>
      </c>
      <c r="S5494" t="str" cm="1">
        <f t="array" ref="S5494">_xlfn.IFS(
             (R5494&lt;10000),"&lt; 10,000",
    AND(R5494&gt;=10000, R5494&lt;30000),"10,000 - 30,000",
    AND(R5494&gt;=30000, R5494&lt;60000),"30,000 - 60,000",
             (R5494&gt;60000),"&gt; 60,000"
)</f>
        <v>&gt; 60,000</v>
      </c>
    </row>
    <row r="5495" spans="18:19" x14ac:dyDescent="0.2">
      <c r="R5495">
        <v>46391</v>
      </c>
      <c r="S5495" t="str" cm="1">
        <f t="array" ref="S5495">_xlfn.IFS(
             (R5495&lt;10000),"&lt; 10,000",
    AND(R5495&gt;=10000, R5495&lt;30000),"10,000 - 30,000",
    AND(R5495&gt;=30000, R5495&lt;60000),"30,000 - 60,000",
             (R5495&gt;60000),"&gt; 60,000"
)</f>
        <v>30,000 - 60,000</v>
      </c>
    </row>
    <row r="5496" spans="18:19" x14ac:dyDescent="0.2">
      <c r="R5496">
        <v>248566</v>
      </c>
      <c r="S5496" t="str" cm="1">
        <f t="array" ref="S5496">_xlfn.IFS(
             (R5496&lt;10000),"&lt; 10,000",
    AND(R5496&gt;=10000, R5496&lt;30000),"10,000 - 30,000",
    AND(R5496&gt;=30000, R5496&lt;60000),"30,000 - 60,000",
             (R5496&gt;60000),"&gt; 60,000"
)</f>
        <v>&gt; 60,000</v>
      </c>
    </row>
    <row r="5497" spans="18:19" x14ac:dyDescent="0.2">
      <c r="R5497">
        <v>181412</v>
      </c>
      <c r="S5497" t="str" cm="1">
        <f t="array" ref="S5497">_xlfn.IFS(
             (R5497&lt;10000),"&lt; 10,000",
    AND(R5497&gt;=10000, R5497&lt;30000),"10,000 - 30,000",
    AND(R5497&gt;=30000, R5497&lt;60000),"30,000 - 60,000",
             (R5497&gt;60000),"&gt; 60,000"
)</f>
        <v>&gt; 60,000</v>
      </c>
    </row>
    <row r="5498" spans="18:19" x14ac:dyDescent="0.2">
      <c r="R5498">
        <v>49867</v>
      </c>
      <c r="S5498" t="str" cm="1">
        <f t="array" ref="S5498">_xlfn.IFS(
             (R5498&lt;10000),"&lt; 10,000",
    AND(R5498&gt;=10000, R5498&lt;30000),"10,000 - 30,000",
    AND(R5498&gt;=30000, R5498&lt;60000),"30,000 - 60,000",
             (R5498&gt;60000),"&gt; 60,000"
)</f>
        <v>30,000 - 60,000</v>
      </c>
    </row>
    <row r="5499" spans="18:19" x14ac:dyDescent="0.2">
      <c r="R5499">
        <v>84163</v>
      </c>
      <c r="S5499" t="str" cm="1">
        <f t="array" ref="S5499">_xlfn.IFS(
             (R5499&lt;10000),"&lt; 10,000",
    AND(R5499&gt;=10000, R5499&lt;30000),"10,000 - 30,000",
    AND(R5499&gt;=30000, R5499&lt;60000),"30,000 - 60,000",
             (R5499&gt;60000),"&gt; 60,000"
)</f>
        <v>&gt; 60,000</v>
      </c>
    </row>
    <row r="5500" spans="18:19" x14ac:dyDescent="0.2">
      <c r="R5500">
        <v>9028</v>
      </c>
      <c r="S5500" t="str" cm="1">
        <f t="array" ref="S5500">_xlfn.IFS(
             (R5500&lt;10000),"&lt; 10,000",
    AND(R5500&gt;=10000, R5500&lt;30000),"10,000 - 30,000",
    AND(R5500&gt;=30000, R5500&lt;60000),"30,000 - 60,000",
             (R5500&gt;60000),"&gt; 60,000"
)</f>
        <v>&lt; 10,000</v>
      </c>
    </row>
    <row r="5501" spans="18:19" x14ac:dyDescent="0.2">
      <c r="R5501">
        <v>224837</v>
      </c>
      <c r="S5501" t="str" cm="1">
        <f t="array" ref="S5501">_xlfn.IFS(
             (R5501&lt;10000),"&lt; 10,000",
    AND(R5501&gt;=10000, R5501&lt;30000),"10,000 - 30,000",
    AND(R5501&gt;=30000, R5501&lt;60000),"30,000 - 60,000",
             (R5501&gt;60000),"&gt; 60,000"
)</f>
        <v>&gt; 60,000</v>
      </c>
    </row>
    <row r="5502" spans="18:19" x14ac:dyDescent="0.2">
      <c r="R5502">
        <v>272741</v>
      </c>
      <c r="S5502" t="str" cm="1">
        <f t="array" ref="S5502">_xlfn.IFS(
             (R5502&lt;10000),"&lt; 10,000",
    AND(R5502&gt;=10000, R5502&lt;30000),"10,000 - 30,000",
    AND(R5502&gt;=30000, R5502&lt;60000),"30,000 - 60,000",
             (R5502&gt;60000),"&gt; 60,000"
)</f>
        <v>&gt; 60,000</v>
      </c>
    </row>
    <row r="5503" spans="18:19" x14ac:dyDescent="0.2">
      <c r="R5503">
        <v>11243</v>
      </c>
      <c r="S5503" t="str" cm="1">
        <f t="array" ref="S5503">_xlfn.IFS(
             (R5503&lt;10000),"&lt; 10,000",
    AND(R5503&gt;=10000, R5503&lt;30000),"10,000 - 30,000",
    AND(R5503&gt;=30000, R5503&lt;60000),"30,000 - 60,000",
             (R5503&gt;60000),"&gt; 60,000"
)</f>
        <v>10,000 - 30,000</v>
      </c>
    </row>
    <row r="5504" spans="18:19" x14ac:dyDescent="0.2">
      <c r="R5504">
        <v>229040</v>
      </c>
      <c r="S5504" t="str" cm="1">
        <f t="array" ref="S5504">_xlfn.IFS(
             (R5504&lt;10000),"&lt; 10,000",
    AND(R5504&gt;=10000, R5504&lt;30000),"10,000 - 30,000",
    AND(R5504&gt;=30000, R5504&lt;60000),"30,000 - 60,000",
             (R5504&gt;60000),"&gt; 60,000"
)</f>
        <v>&gt; 60,000</v>
      </c>
    </row>
    <row r="5505" spans="18:19" x14ac:dyDescent="0.2">
      <c r="R5505">
        <v>40614</v>
      </c>
      <c r="S5505" t="str" cm="1">
        <f t="array" ref="S5505">_xlfn.IFS(
             (R5505&lt;10000),"&lt; 10,000",
    AND(R5505&gt;=10000, R5505&lt;30000),"10,000 - 30,000",
    AND(R5505&gt;=30000, R5505&lt;60000),"30,000 - 60,000",
             (R5505&gt;60000),"&gt; 60,000"
)</f>
        <v>30,000 - 60,000</v>
      </c>
    </row>
    <row r="5506" spans="18:19" x14ac:dyDescent="0.2">
      <c r="R5506">
        <v>220900</v>
      </c>
      <c r="S5506" t="str" cm="1">
        <f t="array" ref="S5506">_xlfn.IFS(
             (R5506&lt;10000),"&lt; 10,000",
    AND(R5506&gt;=10000, R5506&lt;30000),"10,000 - 30,000",
    AND(R5506&gt;=30000, R5506&lt;60000),"30,000 - 60,000",
             (R5506&gt;60000),"&gt; 60,000"
)</f>
        <v>&gt; 60,000</v>
      </c>
    </row>
    <row r="5507" spans="18:19" x14ac:dyDescent="0.2">
      <c r="R5507">
        <v>276121</v>
      </c>
      <c r="S5507" t="str" cm="1">
        <f t="array" ref="S5507">_xlfn.IFS(
             (R5507&lt;10000),"&lt; 10,000",
    AND(R5507&gt;=10000, R5507&lt;30000),"10,000 - 30,000",
    AND(R5507&gt;=30000, R5507&lt;60000),"30,000 - 60,000",
             (R5507&gt;60000),"&gt; 60,000"
)</f>
        <v>&gt; 60,000</v>
      </c>
    </row>
    <row r="5508" spans="18:19" x14ac:dyDescent="0.2">
      <c r="R5508">
        <v>237277</v>
      </c>
      <c r="S5508" t="str" cm="1">
        <f t="array" ref="S5508">_xlfn.IFS(
             (R5508&lt;10000),"&lt; 10,000",
    AND(R5508&gt;=10000, R5508&lt;30000),"10,000 - 30,000",
    AND(R5508&gt;=30000, R5508&lt;60000),"30,000 - 60,000",
             (R5508&gt;60000),"&gt; 60,000"
)</f>
        <v>&gt; 60,000</v>
      </c>
    </row>
    <row r="5509" spans="18:19" x14ac:dyDescent="0.2">
      <c r="R5509">
        <v>71375</v>
      </c>
      <c r="S5509" t="str" cm="1">
        <f t="array" ref="S5509">_xlfn.IFS(
             (R5509&lt;10000),"&lt; 10,000",
    AND(R5509&gt;=10000, R5509&lt;30000),"10,000 - 30,000",
    AND(R5509&gt;=30000, R5509&lt;60000),"30,000 - 60,000",
             (R5509&gt;60000),"&gt; 60,000"
)</f>
        <v>&gt; 60,000</v>
      </c>
    </row>
    <row r="5510" spans="18:19" x14ac:dyDescent="0.2">
      <c r="R5510">
        <v>246412</v>
      </c>
      <c r="S5510" t="str" cm="1">
        <f t="array" ref="S5510">_xlfn.IFS(
             (R5510&lt;10000),"&lt; 10,000",
    AND(R5510&gt;=10000, R5510&lt;30000),"10,000 - 30,000",
    AND(R5510&gt;=30000, R5510&lt;60000),"30,000 - 60,000",
             (R5510&gt;60000),"&gt; 60,000"
)</f>
        <v>&gt; 60,000</v>
      </c>
    </row>
    <row r="5511" spans="18:19" x14ac:dyDescent="0.2">
      <c r="R5511">
        <v>181290</v>
      </c>
      <c r="S5511" t="str" cm="1">
        <f t="array" ref="S5511">_xlfn.IFS(
             (R5511&lt;10000),"&lt; 10,000",
    AND(R5511&gt;=10000, R5511&lt;30000),"10,000 - 30,000",
    AND(R5511&gt;=30000, R5511&lt;60000),"30,000 - 60,000",
             (R5511&gt;60000),"&gt; 60,000"
)</f>
        <v>&gt; 60,000</v>
      </c>
    </row>
    <row r="5512" spans="18:19" x14ac:dyDescent="0.2">
      <c r="R5512">
        <v>40940</v>
      </c>
      <c r="S5512" t="str" cm="1">
        <f t="array" ref="S5512">_xlfn.IFS(
             (R5512&lt;10000),"&lt; 10,000",
    AND(R5512&gt;=10000, R5512&lt;30000),"10,000 - 30,000",
    AND(R5512&gt;=30000, R5512&lt;60000),"30,000 - 60,000",
             (R5512&gt;60000),"&gt; 60,000"
)</f>
        <v>30,000 - 60,000</v>
      </c>
    </row>
    <row r="5513" spans="18:19" x14ac:dyDescent="0.2">
      <c r="R5513">
        <v>43329</v>
      </c>
      <c r="S5513" t="str" cm="1">
        <f t="array" ref="S5513">_xlfn.IFS(
             (R5513&lt;10000),"&lt; 10,000",
    AND(R5513&gt;=10000, R5513&lt;30000),"10,000 - 30,000",
    AND(R5513&gt;=30000, R5513&lt;60000),"30,000 - 60,000",
             (R5513&gt;60000),"&gt; 60,000"
)</f>
        <v>30,000 - 60,000</v>
      </c>
    </row>
    <row r="5514" spans="18:19" x14ac:dyDescent="0.2">
      <c r="R5514">
        <v>293743</v>
      </c>
      <c r="S5514" t="str" cm="1">
        <f t="array" ref="S5514">_xlfn.IFS(
             (R5514&lt;10000),"&lt; 10,000",
    AND(R5514&gt;=10000, R5514&lt;30000),"10,000 - 30,000",
    AND(R5514&gt;=30000, R5514&lt;60000),"30,000 - 60,000",
             (R5514&gt;60000),"&gt; 60,000"
)</f>
        <v>&gt; 60,000</v>
      </c>
    </row>
    <row r="5515" spans="18:19" x14ac:dyDescent="0.2">
      <c r="R5515">
        <v>82053</v>
      </c>
      <c r="S5515" t="str" cm="1">
        <f t="array" ref="S5515">_xlfn.IFS(
             (R5515&lt;10000),"&lt; 10,000",
    AND(R5515&gt;=10000, R5515&lt;30000),"10,000 - 30,000",
    AND(R5515&gt;=30000, R5515&lt;60000),"30,000 - 60,000",
             (R5515&gt;60000),"&gt; 60,000"
)</f>
        <v>&gt; 60,000</v>
      </c>
    </row>
    <row r="5516" spans="18:19" x14ac:dyDescent="0.2">
      <c r="R5516">
        <v>257294</v>
      </c>
      <c r="S5516" t="str" cm="1">
        <f t="array" ref="S5516">_xlfn.IFS(
             (R5516&lt;10000),"&lt; 10,000",
    AND(R5516&gt;=10000, R5516&lt;30000),"10,000 - 30,000",
    AND(R5516&gt;=30000, R5516&lt;60000),"30,000 - 60,000",
             (R5516&gt;60000),"&gt; 60,000"
)</f>
        <v>&gt; 60,000</v>
      </c>
    </row>
    <row r="5517" spans="18:19" x14ac:dyDescent="0.2">
      <c r="R5517">
        <v>150034</v>
      </c>
      <c r="S5517" t="str" cm="1">
        <f t="array" ref="S5517">_xlfn.IFS(
             (R5517&lt;10000),"&lt; 10,000",
    AND(R5517&gt;=10000, R5517&lt;30000),"10,000 - 30,000",
    AND(R5517&gt;=30000, R5517&lt;60000),"30,000 - 60,000",
             (R5517&gt;60000),"&gt; 60,000"
)</f>
        <v>&gt; 60,000</v>
      </c>
    </row>
    <row r="5518" spans="18:19" x14ac:dyDescent="0.2">
      <c r="R5518">
        <v>191037</v>
      </c>
      <c r="S5518" t="str" cm="1">
        <f t="array" ref="S5518">_xlfn.IFS(
             (R5518&lt;10000),"&lt; 10,000",
    AND(R5518&gt;=10000, R5518&lt;30000),"10,000 - 30,000",
    AND(R5518&gt;=30000, R5518&lt;60000),"30,000 - 60,000",
             (R5518&gt;60000),"&gt; 60,000"
)</f>
        <v>&gt; 60,000</v>
      </c>
    </row>
    <row r="5519" spans="18:19" x14ac:dyDescent="0.2">
      <c r="R5519">
        <v>280142</v>
      </c>
      <c r="S5519" t="str" cm="1">
        <f t="array" ref="S5519">_xlfn.IFS(
             (R5519&lt;10000),"&lt; 10,000",
    AND(R5519&gt;=10000, R5519&lt;30000),"10,000 - 30,000",
    AND(R5519&gt;=30000, R5519&lt;60000),"30,000 - 60,000",
             (R5519&gt;60000),"&gt; 60,000"
)</f>
        <v>&gt; 60,000</v>
      </c>
    </row>
    <row r="5520" spans="18:19" x14ac:dyDescent="0.2">
      <c r="R5520">
        <v>106254</v>
      </c>
      <c r="S5520" t="str" cm="1">
        <f t="array" ref="S5520">_xlfn.IFS(
             (R5520&lt;10000),"&lt; 10,000",
    AND(R5520&gt;=10000, R5520&lt;30000),"10,000 - 30,000",
    AND(R5520&gt;=30000, R5520&lt;60000),"30,000 - 60,000",
             (R5520&gt;60000),"&gt; 60,000"
)</f>
        <v>&gt; 60,000</v>
      </c>
    </row>
    <row r="5521" spans="18:19" x14ac:dyDescent="0.2">
      <c r="R5521">
        <v>81932</v>
      </c>
      <c r="S5521" t="str" cm="1">
        <f t="array" ref="S5521">_xlfn.IFS(
             (R5521&lt;10000),"&lt; 10,000",
    AND(R5521&gt;=10000, R5521&lt;30000),"10,000 - 30,000",
    AND(R5521&gt;=30000, R5521&lt;60000),"30,000 - 60,000",
             (R5521&gt;60000),"&gt; 60,000"
)</f>
        <v>&gt; 60,000</v>
      </c>
    </row>
    <row r="5522" spans="18:19" x14ac:dyDescent="0.2">
      <c r="R5522">
        <v>285634</v>
      </c>
      <c r="S5522" t="str" cm="1">
        <f t="array" ref="S5522">_xlfn.IFS(
             (R5522&lt;10000),"&lt; 10,000",
    AND(R5522&gt;=10000, R5522&lt;30000),"10,000 - 30,000",
    AND(R5522&gt;=30000, R5522&lt;60000),"30,000 - 60,000",
             (R5522&gt;60000),"&gt; 60,000"
)</f>
        <v>&gt; 60,000</v>
      </c>
    </row>
    <row r="5523" spans="18:19" x14ac:dyDescent="0.2">
      <c r="R5523">
        <v>136674</v>
      </c>
      <c r="S5523" t="str" cm="1">
        <f t="array" ref="S5523">_xlfn.IFS(
             (R5523&lt;10000),"&lt; 10,000",
    AND(R5523&gt;=10000, R5523&lt;30000),"10,000 - 30,000",
    AND(R5523&gt;=30000, R5523&lt;60000),"30,000 - 60,000",
             (R5523&gt;60000),"&gt; 60,000"
)</f>
        <v>&gt; 60,000</v>
      </c>
    </row>
    <row r="5524" spans="18:19" x14ac:dyDescent="0.2">
      <c r="R5524">
        <v>132647</v>
      </c>
      <c r="S5524" t="str" cm="1">
        <f t="array" ref="S5524">_xlfn.IFS(
             (R5524&lt;10000),"&lt; 10,000",
    AND(R5524&gt;=10000, R5524&lt;30000),"10,000 - 30,000",
    AND(R5524&gt;=30000, R5524&lt;60000),"30,000 - 60,000",
             (R5524&gt;60000),"&gt; 60,000"
)</f>
        <v>&gt; 60,000</v>
      </c>
    </row>
    <row r="5525" spans="18:19" x14ac:dyDescent="0.2">
      <c r="R5525">
        <v>191025</v>
      </c>
      <c r="S5525" t="str" cm="1">
        <f t="array" ref="S5525">_xlfn.IFS(
             (R5525&lt;10000),"&lt; 10,000",
    AND(R5525&gt;=10000, R5525&lt;30000),"10,000 - 30,000",
    AND(R5525&gt;=30000, R5525&lt;60000),"30,000 - 60,000",
             (R5525&gt;60000),"&gt; 60,000"
)</f>
        <v>&gt; 60,000</v>
      </c>
    </row>
    <row r="5526" spans="18:19" x14ac:dyDescent="0.2">
      <c r="R5526">
        <v>173148</v>
      </c>
      <c r="S5526" t="str" cm="1">
        <f t="array" ref="S5526">_xlfn.IFS(
             (R5526&lt;10000),"&lt; 10,000",
    AND(R5526&gt;=10000, R5526&lt;30000),"10,000 - 30,000",
    AND(R5526&gt;=30000, R5526&lt;60000),"30,000 - 60,000",
             (R5526&gt;60000),"&gt; 60,000"
)</f>
        <v>&gt; 60,000</v>
      </c>
    </row>
    <row r="5527" spans="18:19" x14ac:dyDescent="0.2">
      <c r="R5527">
        <v>179279</v>
      </c>
      <c r="S5527" t="str" cm="1">
        <f t="array" ref="S5527">_xlfn.IFS(
             (R5527&lt;10000),"&lt; 10,000",
    AND(R5527&gt;=10000, R5527&lt;30000),"10,000 - 30,000",
    AND(R5527&gt;=30000, R5527&lt;60000),"30,000 - 60,000",
             (R5527&gt;60000),"&gt; 60,000"
)</f>
        <v>&gt; 60,000</v>
      </c>
    </row>
    <row r="5528" spans="18:19" x14ac:dyDescent="0.2">
      <c r="R5528">
        <v>254181</v>
      </c>
      <c r="S5528" t="str" cm="1">
        <f t="array" ref="S5528">_xlfn.IFS(
             (R5528&lt;10000),"&lt; 10,000",
    AND(R5528&gt;=10000, R5528&lt;30000),"10,000 - 30,000",
    AND(R5528&gt;=30000, R5528&lt;60000),"30,000 - 60,000",
             (R5528&gt;60000),"&gt; 60,000"
)</f>
        <v>&gt; 60,000</v>
      </c>
    </row>
    <row r="5529" spans="18:19" x14ac:dyDescent="0.2">
      <c r="R5529">
        <v>61122</v>
      </c>
      <c r="S5529" t="str" cm="1">
        <f t="array" ref="S5529">_xlfn.IFS(
             (R5529&lt;10000),"&lt; 10,000",
    AND(R5529&gt;=10000, R5529&lt;30000),"10,000 - 30,000",
    AND(R5529&gt;=30000, R5529&lt;60000),"30,000 - 60,000",
             (R5529&gt;60000),"&gt; 60,000"
)</f>
        <v>&gt; 60,000</v>
      </c>
    </row>
    <row r="5530" spans="18:19" x14ac:dyDescent="0.2">
      <c r="R5530">
        <v>68346</v>
      </c>
      <c r="S5530" t="str" cm="1">
        <f t="array" ref="S5530">_xlfn.IFS(
             (R5530&lt;10000),"&lt; 10,000",
    AND(R5530&gt;=10000, R5530&lt;30000),"10,000 - 30,000",
    AND(R5530&gt;=30000, R5530&lt;60000),"30,000 - 60,000",
             (R5530&gt;60000),"&gt; 60,000"
)</f>
        <v>&gt; 60,000</v>
      </c>
    </row>
    <row r="5531" spans="18:19" x14ac:dyDescent="0.2">
      <c r="R5531">
        <v>255250</v>
      </c>
      <c r="S5531" t="str" cm="1">
        <f t="array" ref="S5531">_xlfn.IFS(
             (R5531&lt;10000),"&lt; 10,000",
    AND(R5531&gt;=10000, R5531&lt;30000),"10,000 - 30,000",
    AND(R5531&gt;=30000, R5531&lt;60000),"30,000 - 60,000",
             (R5531&gt;60000),"&gt; 60,000"
)</f>
        <v>&gt; 60,000</v>
      </c>
    </row>
    <row r="5532" spans="18:19" x14ac:dyDescent="0.2">
      <c r="R5532">
        <v>208348</v>
      </c>
      <c r="S5532" t="str" cm="1">
        <f t="array" ref="S5532">_xlfn.IFS(
             (R5532&lt;10000),"&lt; 10,000",
    AND(R5532&gt;=10000, R5532&lt;30000),"10,000 - 30,000",
    AND(R5532&gt;=30000, R5532&lt;60000),"30,000 - 60,000",
             (R5532&gt;60000),"&gt; 60,000"
)</f>
        <v>&gt; 60,000</v>
      </c>
    </row>
    <row r="5533" spans="18:19" x14ac:dyDescent="0.2">
      <c r="R5533">
        <v>209799</v>
      </c>
      <c r="S5533" t="str" cm="1">
        <f t="array" ref="S5533">_xlfn.IFS(
             (R5533&lt;10000),"&lt; 10,000",
    AND(R5533&gt;=10000, R5533&lt;30000),"10,000 - 30,000",
    AND(R5533&gt;=30000, R5533&lt;60000),"30,000 - 60,000",
             (R5533&gt;60000),"&gt; 60,000"
)</f>
        <v>&gt; 60,000</v>
      </c>
    </row>
    <row r="5534" spans="18:19" x14ac:dyDescent="0.2">
      <c r="R5534">
        <v>69394</v>
      </c>
      <c r="S5534" t="str" cm="1">
        <f t="array" ref="S5534">_xlfn.IFS(
             (R5534&lt;10000),"&lt; 10,000",
    AND(R5534&gt;=10000, R5534&lt;30000),"10,000 - 30,000",
    AND(R5534&gt;=30000, R5534&lt;60000),"30,000 - 60,000",
             (R5534&gt;60000),"&gt; 60,000"
)</f>
        <v>&gt; 60,000</v>
      </c>
    </row>
    <row r="5535" spans="18:19" x14ac:dyDescent="0.2">
      <c r="R5535">
        <v>57680</v>
      </c>
      <c r="S5535" t="str" cm="1">
        <f t="array" ref="S5535">_xlfn.IFS(
             (R5535&lt;10000),"&lt; 10,000",
    AND(R5535&gt;=10000, R5535&lt;30000),"10,000 - 30,000",
    AND(R5535&gt;=30000, R5535&lt;60000),"30,000 - 60,000",
             (R5535&gt;60000),"&gt; 60,000"
)</f>
        <v>30,000 - 60,000</v>
      </c>
    </row>
    <row r="5536" spans="18:19" x14ac:dyDescent="0.2">
      <c r="R5536">
        <v>205117</v>
      </c>
      <c r="S5536" t="str" cm="1">
        <f t="array" ref="S5536">_xlfn.IFS(
             (R5536&lt;10000),"&lt; 10,000",
    AND(R5536&gt;=10000, R5536&lt;30000),"10,000 - 30,000",
    AND(R5536&gt;=30000, R5536&lt;60000),"30,000 - 60,000",
             (R5536&gt;60000),"&gt; 60,000"
)</f>
        <v>&gt; 60,000</v>
      </c>
    </row>
    <row r="5537" spans="18:19" x14ac:dyDescent="0.2">
      <c r="R5537">
        <v>133571</v>
      </c>
      <c r="S5537" t="str" cm="1">
        <f t="array" ref="S5537">_xlfn.IFS(
             (R5537&lt;10000),"&lt; 10,000",
    AND(R5537&gt;=10000, R5537&lt;30000),"10,000 - 30,000",
    AND(R5537&gt;=30000, R5537&lt;60000),"30,000 - 60,000",
             (R5537&gt;60000),"&gt; 60,000"
)</f>
        <v>&gt; 60,000</v>
      </c>
    </row>
    <row r="5538" spans="18:19" x14ac:dyDescent="0.2">
      <c r="R5538">
        <v>268234</v>
      </c>
      <c r="S5538" t="str" cm="1">
        <f t="array" ref="S5538">_xlfn.IFS(
             (R5538&lt;10000),"&lt; 10,000",
    AND(R5538&gt;=10000, R5538&lt;30000),"10,000 - 30,000",
    AND(R5538&gt;=30000, R5538&lt;60000),"30,000 - 60,000",
             (R5538&gt;60000),"&gt; 60,000"
)</f>
        <v>&gt; 60,000</v>
      </c>
    </row>
    <row r="5539" spans="18:19" x14ac:dyDescent="0.2">
      <c r="R5539">
        <v>299643</v>
      </c>
      <c r="S5539" t="str" cm="1">
        <f t="array" ref="S5539">_xlfn.IFS(
             (R5539&lt;10000),"&lt; 10,000",
    AND(R5539&gt;=10000, R5539&lt;30000),"10,000 - 30,000",
    AND(R5539&gt;=30000, R5539&lt;60000),"30,000 - 60,000",
             (R5539&gt;60000),"&gt; 60,000"
)</f>
        <v>&gt; 60,000</v>
      </c>
    </row>
    <row r="5540" spans="18:19" x14ac:dyDescent="0.2">
      <c r="R5540">
        <v>239923</v>
      </c>
      <c r="S5540" t="str" cm="1">
        <f t="array" ref="S5540">_xlfn.IFS(
             (R5540&lt;10000),"&lt; 10,000",
    AND(R5540&gt;=10000, R5540&lt;30000),"10,000 - 30,000",
    AND(R5540&gt;=30000, R5540&lt;60000),"30,000 - 60,000",
             (R5540&gt;60000),"&gt; 60,000"
)</f>
        <v>&gt; 60,000</v>
      </c>
    </row>
    <row r="5541" spans="18:19" x14ac:dyDescent="0.2">
      <c r="R5541">
        <v>196829</v>
      </c>
      <c r="S5541" t="str" cm="1">
        <f t="array" ref="S5541">_xlfn.IFS(
             (R5541&lt;10000),"&lt; 10,000",
    AND(R5541&gt;=10000, R5541&lt;30000),"10,000 - 30,000",
    AND(R5541&gt;=30000, R5541&lt;60000),"30,000 - 60,000",
             (R5541&gt;60000),"&gt; 60,000"
)</f>
        <v>&gt; 60,000</v>
      </c>
    </row>
    <row r="5542" spans="18:19" x14ac:dyDescent="0.2">
      <c r="R5542">
        <v>178676</v>
      </c>
      <c r="S5542" t="str" cm="1">
        <f t="array" ref="S5542">_xlfn.IFS(
             (R5542&lt;10000),"&lt; 10,000",
    AND(R5542&gt;=10000, R5542&lt;30000),"10,000 - 30,000",
    AND(R5542&gt;=30000, R5542&lt;60000),"30,000 - 60,000",
             (R5542&gt;60000),"&gt; 60,000"
)</f>
        <v>&gt; 60,000</v>
      </c>
    </row>
    <row r="5543" spans="18:19" x14ac:dyDescent="0.2">
      <c r="R5543">
        <v>273610</v>
      </c>
      <c r="S5543" t="str" cm="1">
        <f t="array" ref="S5543">_xlfn.IFS(
             (R5543&lt;10000),"&lt; 10,000",
    AND(R5543&gt;=10000, R5543&lt;30000),"10,000 - 30,000",
    AND(R5543&gt;=30000, R5543&lt;60000),"30,000 - 60,000",
             (R5543&gt;60000),"&gt; 60,000"
)</f>
        <v>&gt; 60,000</v>
      </c>
    </row>
    <row r="5544" spans="18:19" x14ac:dyDescent="0.2">
      <c r="R5544">
        <v>156648</v>
      </c>
      <c r="S5544" t="str" cm="1">
        <f t="array" ref="S5544">_xlfn.IFS(
             (R5544&lt;10000),"&lt; 10,000",
    AND(R5544&gt;=10000, R5544&lt;30000),"10,000 - 30,000",
    AND(R5544&gt;=30000, R5544&lt;60000),"30,000 - 60,000",
             (R5544&gt;60000),"&gt; 60,000"
)</f>
        <v>&gt; 60,000</v>
      </c>
    </row>
    <row r="5545" spans="18:19" x14ac:dyDescent="0.2">
      <c r="R5545">
        <v>163285</v>
      </c>
      <c r="S5545" t="str" cm="1">
        <f t="array" ref="S5545">_xlfn.IFS(
             (R5545&lt;10000),"&lt; 10,000",
    AND(R5545&gt;=10000, R5545&lt;30000),"10,000 - 30,000",
    AND(R5545&gt;=30000, R5545&lt;60000),"30,000 - 60,000",
             (R5545&gt;60000),"&gt; 60,000"
)</f>
        <v>&gt; 60,000</v>
      </c>
    </row>
    <row r="5546" spans="18:19" x14ac:dyDescent="0.2">
      <c r="R5546">
        <v>89522</v>
      </c>
      <c r="S5546" t="str" cm="1">
        <f t="array" ref="S5546">_xlfn.IFS(
             (R5546&lt;10000),"&lt; 10,000",
    AND(R5546&gt;=10000, R5546&lt;30000),"10,000 - 30,000",
    AND(R5546&gt;=30000, R5546&lt;60000),"30,000 - 60,000",
             (R5546&gt;60000),"&gt; 60,000"
)</f>
        <v>&gt; 60,000</v>
      </c>
    </row>
    <row r="5547" spans="18:19" x14ac:dyDescent="0.2">
      <c r="R5547">
        <v>108581</v>
      </c>
      <c r="S5547" t="str" cm="1">
        <f t="array" ref="S5547">_xlfn.IFS(
             (R5547&lt;10000),"&lt; 10,000",
    AND(R5547&gt;=10000, R5547&lt;30000),"10,000 - 30,000",
    AND(R5547&gt;=30000, R5547&lt;60000),"30,000 - 60,000",
             (R5547&gt;60000),"&gt; 60,000"
)</f>
        <v>&gt; 60,000</v>
      </c>
    </row>
    <row r="5548" spans="18:19" x14ac:dyDescent="0.2">
      <c r="R5548">
        <v>283694</v>
      </c>
      <c r="S5548" t="str" cm="1">
        <f t="array" ref="S5548">_xlfn.IFS(
             (R5548&lt;10000),"&lt; 10,000",
    AND(R5548&gt;=10000, R5548&lt;30000),"10,000 - 30,000",
    AND(R5548&gt;=30000, R5548&lt;60000),"30,000 - 60,000",
             (R5548&gt;60000),"&gt; 60,000"
)</f>
        <v>&gt; 60,000</v>
      </c>
    </row>
    <row r="5549" spans="18:19" x14ac:dyDescent="0.2">
      <c r="R5549">
        <v>119323</v>
      </c>
      <c r="S5549" t="str" cm="1">
        <f t="array" ref="S5549">_xlfn.IFS(
             (R5549&lt;10000),"&lt; 10,000",
    AND(R5549&gt;=10000, R5549&lt;30000),"10,000 - 30,000",
    AND(R5549&gt;=30000, R5549&lt;60000),"30,000 - 60,000",
             (R5549&gt;60000),"&gt; 60,000"
)</f>
        <v>&gt; 60,000</v>
      </c>
    </row>
    <row r="5550" spans="18:19" x14ac:dyDescent="0.2">
      <c r="R5550">
        <v>155339</v>
      </c>
      <c r="S5550" t="str" cm="1">
        <f t="array" ref="S5550">_xlfn.IFS(
             (R5550&lt;10000),"&lt; 10,000",
    AND(R5550&gt;=10000, R5550&lt;30000),"10,000 - 30,000",
    AND(R5550&gt;=30000, R5550&lt;60000),"30,000 - 60,000",
             (R5550&gt;60000),"&gt; 60,000"
)</f>
        <v>&gt; 60,000</v>
      </c>
    </row>
    <row r="5551" spans="18:19" x14ac:dyDescent="0.2">
      <c r="R5551">
        <v>137349</v>
      </c>
      <c r="S5551" t="str" cm="1">
        <f t="array" ref="S5551">_xlfn.IFS(
             (R5551&lt;10000),"&lt; 10,000",
    AND(R5551&gt;=10000, R5551&lt;30000),"10,000 - 30,000",
    AND(R5551&gt;=30000, R5551&lt;60000),"30,000 - 60,000",
             (R5551&gt;60000),"&gt; 60,000"
)</f>
        <v>&gt; 60,000</v>
      </c>
    </row>
    <row r="5552" spans="18:19" x14ac:dyDescent="0.2">
      <c r="R5552">
        <v>24380</v>
      </c>
      <c r="S5552" t="str" cm="1">
        <f t="array" ref="S5552">_xlfn.IFS(
             (R5552&lt;10000),"&lt; 10,000",
    AND(R5552&gt;=10000, R5552&lt;30000),"10,000 - 30,000",
    AND(R5552&gt;=30000, R5552&lt;60000),"30,000 - 60,000",
             (R5552&gt;60000),"&gt; 60,000"
)</f>
        <v>10,000 - 30,000</v>
      </c>
    </row>
    <row r="5553" spans="18:19" x14ac:dyDescent="0.2">
      <c r="R5553">
        <v>217080</v>
      </c>
      <c r="S5553" t="str" cm="1">
        <f t="array" ref="S5553">_xlfn.IFS(
             (R5553&lt;10000),"&lt; 10,000",
    AND(R5553&gt;=10000, R5553&lt;30000),"10,000 - 30,000",
    AND(R5553&gt;=30000, R5553&lt;60000),"30,000 - 60,000",
             (R5553&gt;60000),"&gt; 60,000"
)</f>
        <v>&gt; 60,000</v>
      </c>
    </row>
    <row r="5554" spans="18:19" x14ac:dyDescent="0.2">
      <c r="R5554">
        <v>85557</v>
      </c>
      <c r="S5554" t="str" cm="1">
        <f t="array" ref="S5554">_xlfn.IFS(
             (R5554&lt;10000),"&lt; 10,000",
    AND(R5554&gt;=10000, R5554&lt;30000),"10,000 - 30,000",
    AND(R5554&gt;=30000, R5554&lt;60000),"30,000 - 60,000",
             (R5554&gt;60000),"&gt; 60,000"
)</f>
        <v>&gt; 60,000</v>
      </c>
    </row>
    <row r="5555" spans="18:19" x14ac:dyDescent="0.2">
      <c r="R5555">
        <v>269629</v>
      </c>
      <c r="S5555" t="str" cm="1">
        <f t="array" ref="S5555">_xlfn.IFS(
             (R5555&lt;10000),"&lt; 10,000",
    AND(R5555&gt;=10000, R5555&lt;30000),"10,000 - 30,000",
    AND(R5555&gt;=30000, R5555&lt;60000),"30,000 - 60,000",
             (R5555&gt;60000),"&gt; 60,000"
)</f>
        <v>&gt; 60,000</v>
      </c>
    </row>
    <row r="5556" spans="18:19" x14ac:dyDescent="0.2">
      <c r="R5556">
        <v>145181</v>
      </c>
      <c r="S5556" t="str" cm="1">
        <f t="array" ref="S5556">_xlfn.IFS(
             (R5556&lt;10000),"&lt; 10,000",
    AND(R5556&gt;=10000, R5556&lt;30000),"10,000 - 30,000",
    AND(R5556&gt;=30000, R5556&lt;60000),"30,000 - 60,000",
             (R5556&gt;60000),"&gt; 60,000"
)</f>
        <v>&gt; 60,000</v>
      </c>
    </row>
    <row r="5557" spans="18:19" x14ac:dyDescent="0.2">
      <c r="R5557">
        <v>90330</v>
      </c>
      <c r="S5557" t="str" cm="1">
        <f t="array" ref="S5557">_xlfn.IFS(
             (R5557&lt;10000),"&lt; 10,000",
    AND(R5557&gt;=10000, R5557&lt;30000),"10,000 - 30,000",
    AND(R5557&gt;=30000, R5557&lt;60000),"30,000 - 60,000",
             (R5557&gt;60000),"&gt; 60,000"
)</f>
        <v>&gt; 60,000</v>
      </c>
    </row>
    <row r="5558" spans="18:19" x14ac:dyDescent="0.2">
      <c r="R5558">
        <v>256231</v>
      </c>
      <c r="S5558" t="str" cm="1">
        <f t="array" ref="S5558">_xlfn.IFS(
             (R5558&lt;10000),"&lt; 10,000",
    AND(R5558&gt;=10000, R5558&lt;30000),"10,000 - 30,000",
    AND(R5558&gt;=30000, R5558&lt;60000),"30,000 - 60,000",
             (R5558&gt;60000),"&gt; 60,000"
)</f>
        <v>&gt; 60,000</v>
      </c>
    </row>
    <row r="5559" spans="18:19" x14ac:dyDescent="0.2">
      <c r="R5559">
        <v>13890</v>
      </c>
      <c r="S5559" t="str" cm="1">
        <f t="array" ref="S5559">_xlfn.IFS(
             (R5559&lt;10000),"&lt; 10,000",
    AND(R5559&gt;=10000, R5559&lt;30000),"10,000 - 30,000",
    AND(R5559&gt;=30000, R5559&lt;60000),"30,000 - 60,000",
             (R5559&gt;60000),"&gt; 60,000"
)</f>
        <v>10,000 - 30,000</v>
      </c>
    </row>
    <row r="5560" spans="18:19" x14ac:dyDescent="0.2">
      <c r="R5560">
        <v>121994</v>
      </c>
      <c r="S5560" t="str" cm="1">
        <f t="array" ref="S5560">_xlfn.IFS(
             (R5560&lt;10000),"&lt; 10,000",
    AND(R5560&gt;=10000, R5560&lt;30000),"10,000 - 30,000",
    AND(R5560&gt;=30000, R5560&lt;60000),"30,000 - 60,000",
             (R5560&gt;60000),"&gt; 60,000"
)</f>
        <v>&gt; 60,000</v>
      </c>
    </row>
    <row r="5561" spans="18:19" x14ac:dyDescent="0.2">
      <c r="R5561">
        <v>266849</v>
      </c>
      <c r="S5561" t="str" cm="1">
        <f t="array" ref="S5561">_xlfn.IFS(
             (R5561&lt;10000),"&lt; 10,000",
    AND(R5561&gt;=10000, R5561&lt;30000),"10,000 - 30,000",
    AND(R5561&gt;=30000, R5561&lt;60000),"30,000 - 60,000",
             (R5561&gt;60000),"&gt; 60,000"
)</f>
        <v>&gt; 60,000</v>
      </c>
    </row>
    <row r="5562" spans="18:19" x14ac:dyDescent="0.2">
      <c r="R5562">
        <v>176305</v>
      </c>
      <c r="S5562" t="str" cm="1">
        <f t="array" ref="S5562">_xlfn.IFS(
             (R5562&lt;10000),"&lt; 10,000",
    AND(R5562&gt;=10000, R5562&lt;30000),"10,000 - 30,000",
    AND(R5562&gt;=30000, R5562&lt;60000),"30,000 - 60,000",
             (R5562&gt;60000),"&gt; 60,000"
)</f>
        <v>&gt; 60,000</v>
      </c>
    </row>
    <row r="5563" spans="18:19" x14ac:dyDescent="0.2">
      <c r="R5563">
        <v>205644</v>
      </c>
      <c r="S5563" t="str" cm="1">
        <f t="array" ref="S5563">_xlfn.IFS(
             (R5563&lt;10000),"&lt; 10,000",
    AND(R5563&gt;=10000, R5563&lt;30000),"10,000 - 30,000",
    AND(R5563&gt;=30000, R5563&lt;60000),"30,000 - 60,000",
             (R5563&gt;60000),"&gt; 60,000"
)</f>
        <v>&gt; 60,000</v>
      </c>
    </row>
    <row r="5564" spans="18:19" x14ac:dyDescent="0.2">
      <c r="R5564">
        <v>34397</v>
      </c>
      <c r="S5564" t="str" cm="1">
        <f t="array" ref="S5564">_xlfn.IFS(
             (R5564&lt;10000),"&lt; 10,000",
    AND(R5564&gt;=10000, R5564&lt;30000),"10,000 - 30,000",
    AND(R5564&gt;=30000, R5564&lt;60000),"30,000 - 60,000",
             (R5564&gt;60000),"&gt; 60,000"
)</f>
        <v>30,000 - 60,000</v>
      </c>
    </row>
    <row r="5565" spans="18:19" x14ac:dyDescent="0.2">
      <c r="R5565">
        <v>227033</v>
      </c>
      <c r="S5565" t="str" cm="1">
        <f t="array" ref="S5565">_xlfn.IFS(
             (R5565&lt;10000),"&lt; 10,000",
    AND(R5565&gt;=10000, R5565&lt;30000),"10,000 - 30,000",
    AND(R5565&gt;=30000, R5565&lt;60000),"30,000 - 60,000",
             (R5565&gt;60000),"&gt; 60,000"
)</f>
        <v>&gt; 60,000</v>
      </c>
    </row>
    <row r="5566" spans="18:19" x14ac:dyDescent="0.2">
      <c r="R5566">
        <v>66372</v>
      </c>
      <c r="S5566" t="str" cm="1">
        <f t="array" ref="S5566">_xlfn.IFS(
             (R5566&lt;10000),"&lt; 10,000",
    AND(R5566&gt;=10000, R5566&lt;30000),"10,000 - 30,000",
    AND(R5566&gt;=30000, R5566&lt;60000),"30,000 - 60,000",
             (R5566&gt;60000),"&gt; 60,000"
)</f>
        <v>&gt; 60,000</v>
      </c>
    </row>
    <row r="5567" spans="18:19" x14ac:dyDescent="0.2">
      <c r="R5567">
        <v>134013</v>
      </c>
      <c r="S5567" t="str" cm="1">
        <f t="array" ref="S5567">_xlfn.IFS(
             (R5567&lt;10000),"&lt; 10,000",
    AND(R5567&gt;=10000, R5567&lt;30000),"10,000 - 30,000",
    AND(R5567&gt;=30000, R5567&lt;60000),"30,000 - 60,000",
             (R5567&gt;60000),"&gt; 60,000"
)</f>
        <v>&gt; 60,000</v>
      </c>
    </row>
    <row r="5568" spans="18:19" x14ac:dyDescent="0.2">
      <c r="R5568">
        <v>16101</v>
      </c>
      <c r="S5568" t="str" cm="1">
        <f t="array" ref="S5568">_xlfn.IFS(
             (R5568&lt;10000),"&lt; 10,000",
    AND(R5568&gt;=10000, R5568&lt;30000),"10,000 - 30,000",
    AND(R5568&gt;=30000, R5568&lt;60000),"30,000 - 60,000",
             (R5568&gt;60000),"&gt; 60,000"
)</f>
        <v>10,000 - 30,000</v>
      </c>
    </row>
    <row r="5569" spans="18:19" x14ac:dyDescent="0.2">
      <c r="R5569">
        <v>123902</v>
      </c>
      <c r="S5569" t="str" cm="1">
        <f t="array" ref="S5569">_xlfn.IFS(
             (R5569&lt;10000),"&lt; 10,000",
    AND(R5569&gt;=10000, R5569&lt;30000),"10,000 - 30,000",
    AND(R5569&gt;=30000, R5569&lt;60000),"30,000 - 60,000",
             (R5569&gt;60000),"&gt; 60,000"
)</f>
        <v>&gt; 60,000</v>
      </c>
    </row>
    <row r="5570" spans="18:19" x14ac:dyDescent="0.2">
      <c r="R5570">
        <v>155611</v>
      </c>
      <c r="S5570" t="str" cm="1">
        <f t="array" ref="S5570">_xlfn.IFS(
             (R5570&lt;10000),"&lt; 10,000",
    AND(R5570&gt;=10000, R5570&lt;30000),"10,000 - 30,000",
    AND(R5570&gt;=30000, R5570&lt;60000),"30,000 - 60,000",
             (R5570&gt;60000),"&gt; 60,000"
)</f>
        <v>&gt; 60,000</v>
      </c>
    </row>
    <row r="5571" spans="18:19" x14ac:dyDescent="0.2">
      <c r="R5571">
        <v>52621</v>
      </c>
      <c r="S5571" t="str" cm="1">
        <f t="array" ref="S5571">_xlfn.IFS(
             (R5571&lt;10000),"&lt; 10,000",
    AND(R5571&gt;=10000, R5571&lt;30000),"10,000 - 30,000",
    AND(R5571&gt;=30000, R5571&lt;60000),"30,000 - 60,000",
             (R5571&gt;60000),"&gt; 60,000"
)</f>
        <v>30,000 - 60,000</v>
      </c>
    </row>
    <row r="5572" spans="18:19" x14ac:dyDescent="0.2">
      <c r="R5572">
        <v>153087</v>
      </c>
      <c r="S5572" t="str" cm="1">
        <f t="array" ref="S5572">_xlfn.IFS(
             (R5572&lt;10000),"&lt; 10,000",
    AND(R5572&gt;=10000, R5572&lt;30000),"10,000 - 30,000",
    AND(R5572&gt;=30000, R5572&lt;60000),"30,000 - 60,000",
             (R5572&gt;60000),"&gt; 60,000"
)</f>
        <v>&gt; 60,000</v>
      </c>
    </row>
    <row r="5573" spans="18:19" x14ac:dyDescent="0.2">
      <c r="R5573">
        <v>269067</v>
      </c>
      <c r="S5573" t="str" cm="1">
        <f t="array" ref="S5573">_xlfn.IFS(
             (R5573&lt;10000),"&lt; 10,000",
    AND(R5573&gt;=10000, R5573&lt;30000),"10,000 - 30,000",
    AND(R5573&gt;=30000, R5573&lt;60000),"30,000 - 60,000",
             (R5573&gt;60000),"&gt; 60,000"
)</f>
        <v>&gt; 60,000</v>
      </c>
    </row>
    <row r="5574" spans="18:19" x14ac:dyDescent="0.2">
      <c r="R5574">
        <v>183688</v>
      </c>
      <c r="S5574" t="str" cm="1">
        <f t="array" ref="S5574">_xlfn.IFS(
             (R5574&lt;10000),"&lt; 10,000",
    AND(R5574&gt;=10000, R5574&lt;30000),"10,000 - 30,000",
    AND(R5574&gt;=30000, R5574&lt;60000),"30,000 - 60,000",
             (R5574&gt;60000),"&gt; 60,000"
)</f>
        <v>&gt; 60,000</v>
      </c>
    </row>
    <row r="5575" spans="18:19" x14ac:dyDescent="0.2">
      <c r="R5575">
        <v>276274</v>
      </c>
      <c r="S5575" t="str" cm="1">
        <f t="array" ref="S5575">_xlfn.IFS(
             (R5575&lt;10000),"&lt; 10,000",
    AND(R5575&gt;=10000, R5575&lt;30000),"10,000 - 30,000",
    AND(R5575&gt;=30000, R5575&lt;60000),"30,000 - 60,000",
             (R5575&gt;60000),"&gt; 60,000"
)</f>
        <v>&gt; 60,000</v>
      </c>
    </row>
    <row r="5576" spans="18:19" x14ac:dyDescent="0.2">
      <c r="R5576">
        <v>257336</v>
      </c>
      <c r="S5576" t="str" cm="1">
        <f t="array" ref="S5576">_xlfn.IFS(
             (R5576&lt;10000),"&lt; 10,000",
    AND(R5576&gt;=10000, R5576&lt;30000),"10,000 - 30,000",
    AND(R5576&gt;=30000, R5576&lt;60000),"30,000 - 60,000",
             (R5576&gt;60000),"&gt; 60,000"
)</f>
        <v>&gt; 60,000</v>
      </c>
    </row>
    <row r="5577" spans="18:19" x14ac:dyDescent="0.2">
      <c r="R5577">
        <v>157223</v>
      </c>
      <c r="S5577" t="str" cm="1">
        <f t="array" ref="S5577">_xlfn.IFS(
             (R5577&lt;10000),"&lt; 10,000",
    AND(R5577&gt;=10000, R5577&lt;30000),"10,000 - 30,000",
    AND(R5577&gt;=30000, R5577&lt;60000),"30,000 - 60,000",
             (R5577&gt;60000),"&gt; 60,000"
)</f>
        <v>&gt; 60,000</v>
      </c>
    </row>
    <row r="5578" spans="18:19" x14ac:dyDescent="0.2">
      <c r="R5578">
        <v>289527</v>
      </c>
      <c r="S5578" t="str" cm="1">
        <f t="array" ref="S5578">_xlfn.IFS(
             (R5578&lt;10000),"&lt; 10,000",
    AND(R5578&gt;=10000, R5578&lt;30000),"10,000 - 30,000",
    AND(R5578&gt;=30000, R5578&lt;60000),"30,000 - 60,000",
             (R5578&gt;60000),"&gt; 60,000"
)</f>
        <v>&gt; 60,000</v>
      </c>
    </row>
    <row r="5579" spans="18:19" x14ac:dyDescent="0.2">
      <c r="R5579">
        <v>6182</v>
      </c>
      <c r="S5579" t="str" cm="1">
        <f t="array" ref="S5579">_xlfn.IFS(
             (R5579&lt;10000),"&lt; 10,000",
    AND(R5579&gt;=10000, R5579&lt;30000),"10,000 - 30,000",
    AND(R5579&gt;=30000, R5579&lt;60000),"30,000 - 60,000",
             (R5579&gt;60000),"&gt; 60,000"
)</f>
        <v>&lt; 10,000</v>
      </c>
    </row>
    <row r="5580" spans="18:19" x14ac:dyDescent="0.2">
      <c r="R5580">
        <v>256882</v>
      </c>
      <c r="S5580" t="str" cm="1">
        <f t="array" ref="S5580">_xlfn.IFS(
             (R5580&lt;10000),"&lt; 10,000",
    AND(R5580&gt;=10000, R5580&lt;30000),"10,000 - 30,000",
    AND(R5580&gt;=30000, R5580&lt;60000),"30,000 - 60,000",
             (R5580&gt;60000),"&gt; 60,000"
)</f>
        <v>&gt; 60,000</v>
      </c>
    </row>
    <row r="5581" spans="18:19" x14ac:dyDescent="0.2">
      <c r="R5581">
        <v>238677</v>
      </c>
      <c r="S5581" t="str" cm="1">
        <f t="array" ref="S5581">_xlfn.IFS(
             (R5581&lt;10000),"&lt; 10,000",
    AND(R5581&gt;=10000, R5581&lt;30000),"10,000 - 30,000",
    AND(R5581&gt;=30000, R5581&lt;60000),"30,000 - 60,000",
             (R5581&gt;60000),"&gt; 60,000"
)</f>
        <v>&gt; 60,000</v>
      </c>
    </row>
    <row r="5582" spans="18:19" x14ac:dyDescent="0.2">
      <c r="R5582">
        <v>287901</v>
      </c>
      <c r="S5582" t="str" cm="1">
        <f t="array" ref="S5582">_xlfn.IFS(
             (R5582&lt;10000),"&lt; 10,000",
    AND(R5582&gt;=10000, R5582&lt;30000),"10,000 - 30,000",
    AND(R5582&gt;=30000, R5582&lt;60000),"30,000 - 60,000",
             (R5582&gt;60000),"&gt; 60,000"
)</f>
        <v>&gt; 60,000</v>
      </c>
    </row>
    <row r="5583" spans="18:19" x14ac:dyDescent="0.2">
      <c r="R5583">
        <v>257247</v>
      </c>
      <c r="S5583" t="str" cm="1">
        <f t="array" ref="S5583">_xlfn.IFS(
             (R5583&lt;10000),"&lt; 10,000",
    AND(R5583&gt;=10000, R5583&lt;30000),"10,000 - 30,000",
    AND(R5583&gt;=30000, R5583&lt;60000),"30,000 - 60,000",
             (R5583&gt;60000),"&gt; 60,000"
)</f>
        <v>&gt; 60,000</v>
      </c>
    </row>
    <row r="5584" spans="18:19" x14ac:dyDescent="0.2">
      <c r="R5584">
        <v>257942</v>
      </c>
      <c r="S5584" t="str" cm="1">
        <f t="array" ref="S5584">_xlfn.IFS(
             (R5584&lt;10000),"&lt; 10,000",
    AND(R5584&gt;=10000, R5584&lt;30000),"10,000 - 30,000",
    AND(R5584&gt;=30000, R5584&lt;60000),"30,000 - 60,000",
             (R5584&gt;60000),"&gt; 60,000"
)</f>
        <v>&gt; 60,000</v>
      </c>
    </row>
    <row r="5585" spans="18:19" x14ac:dyDescent="0.2">
      <c r="R5585">
        <v>28385</v>
      </c>
      <c r="S5585" t="str" cm="1">
        <f t="array" ref="S5585">_xlfn.IFS(
             (R5585&lt;10000),"&lt; 10,000",
    AND(R5585&gt;=10000, R5585&lt;30000),"10,000 - 30,000",
    AND(R5585&gt;=30000, R5585&lt;60000),"30,000 - 60,000",
             (R5585&gt;60000),"&gt; 60,000"
)</f>
        <v>10,000 - 30,000</v>
      </c>
    </row>
    <row r="5586" spans="18:19" x14ac:dyDescent="0.2">
      <c r="R5586">
        <v>12895</v>
      </c>
      <c r="S5586" t="str" cm="1">
        <f t="array" ref="S5586">_xlfn.IFS(
             (R5586&lt;10000),"&lt; 10,000",
    AND(R5586&gt;=10000, R5586&lt;30000),"10,000 - 30,000",
    AND(R5586&gt;=30000, R5586&lt;60000),"30,000 - 60,000",
             (R5586&gt;60000),"&gt; 60,000"
)</f>
        <v>10,000 - 30,000</v>
      </c>
    </row>
    <row r="5587" spans="18:19" x14ac:dyDescent="0.2">
      <c r="R5587">
        <v>107935</v>
      </c>
      <c r="S5587" t="str" cm="1">
        <f t="array" ref="S5587">_xlfn.IFS(
             (R5587&lt;10000),"&lt; 10,000",
    AND(R5587&gt;=10000, R5587&lt;30000),"10,000 - 30,000",
    AND(R5587&gt;=30000, R5587&lt;60000),"30,000 - 60,000",
             (R5587&gt;60000),"&gt; 60,000"
)</f>
        <v>&gt; 60,000</v>
      </c>
    </row>
    <row r="5588" spans="18:19" x14ac:dyDescent="0.2">
      <c r="R5588">
        <v>79517</v>
      </c>
      <c r="S5588" t="str" cm="1">
        <f t="array" ref="S5588">_xlfn.IFS(
             (R5588&lt;10000),"&lt; 10,000",
    AND(R5588&gt;=10000, R5588&lt;30000),"10,000 - 30,000",
    AND(R5588&gt;=30000, R5588&lt;60000),"30,000 - 60,000",
             (R5588&gt;60000),"&gt; 60,000"
)</f>
        <v>&gt; 60,000</v>
      </c>
    </row>
    <row r="5589" spans="18:19" x14ac:dyDescent="0.2">
      <c r="R5589">
        <v>108240</v>
      </c>
      <c r="S5589" t="str" cm="1">
        <f t="array" ref="S5589">_xlfn.IFS(
             (R5589&lt;10000),"&lt; 10,000",
    AND(R5589&gt;=10000, R5589&lt;30000),"10,000 - 30,000",
    AND(R5589&gt;=30000, R5589&lt;60000),"30,000 - 60,000",
             (R5589&gt;60000),"&gt; 60,000"
)</f>
        <v>&gt; 60,000</v>
      </c>
    </row>
    <row r="5590" spans="18:19" x14ac:dyDescent="0.2">
      <c r="R5590">
        <v>203455</v>
      </c>
      <c r="S5590" t="str" cm="1">
        <f t="array" ref="S5590">_xlfn.IFS(
             (R5590&lt;10000),"&lt; 10,000",
    AND(R5590&gt;=10000, R5590&lt;30000),"10,000 - 30,000",
    AND(R5590&gt;=30000, R5590&lt;60000),"30,000 - 60,000",
             (R5590&gt;60000),"&gt; 60,000"
)</f>
        <v>&gt; 60,000</v>
      </c>
    </row>
    <row r="5591" spans="18:19" x14ac:dyDescent="0.2">
      <c r="R5591">
        <v>28401</v>
      </c>
      <c r="S5591" t="str" cm="1">
        <f t="array" ref="S5591">_xlfn.IFS(
             (R5591&lt;10000),"&lt; 10,000",
    AND(R5591&gt;=10000, R5591&lt;30000),"10,000 - 30,000",
    AND(R5591&gt;=30000, R5591&lt;60000),"30,000 - 60,000",
             (R5591&gt;60000),"&gt; 60,000"
)</f>
        <v>10,000 - 30,000</v>
      </c>
    </row>
    <row r="5592" spans="18:19" x14ac:dyDescent="0.2">
      <c r="R5592">
        <v>32883</v>
      </c>
      <c r="S5592" t="str" cm="1">
        <f t="array" ref="S5592">_xlfn.IFS(
             (R5592&lt;10000),"&lt; 10,000",
    AND(R5592&gt;=10000, R5592&lt;30000),"10,000 - 30,000",
    AND(R5592&gt;=30000, R5592&lt;60000),"30,000 - 60,000",
             (R5592&gt;60000),"&gt; 60,000"
)</f>
        <v>30,000 - 60,000</v>
      </c>
    </row>
    <row r="5593" spans="18:19" x14ac:dyDescent="0.2">
      <c r="R5593">
        <v>104526</v>
      </c>
      <c r="S5593" t="str" cm="1">
        <f t="array" ref="S5593">_xlfn.IFS(
             (R5593&lt;10000),"&lt; 10,000",
    AND(R5593&gt;=10000, R5593&lt;30000),"10,000 - 30,000",
    AND(R5593&gt;=30000, R5593&lt;60000),"30,000 - 60,000",
             (R5593&gt;60000),"&gt; 60,000"
)</f>
        <v>&gt; 60,000</v>
      </c>
    </row>
    <row r="5594" spans="18:19" x14ac:dyDescent="0.2">
      <c r="R5594">
        <v>55110</v>
      </c>
      <c r="S5594" t="str" cm="1">
        <f t="array" ref="S5594">_xlfn.IFS(
             (R5594&lt;10000),"&lt; 10,000",
    AND(R5594&gt;=10000, R5594&lt;30000),"10,000 - 30,000",
    AND(R5594&gt;=30000, R5594&lt;60000),"30,000 - 60,000",
             (R5594&gt;60000),"&gt; 60,000"
)</f>
        <v>30,000 - 60,000</v>
      </c>
    </row>
    <row r="5595" spans="18:19" x14ac:dyDescent="0.2">
      <c r="R5595">
        <v>291061</v>
      </c>
      <c r="S5595" t="str" cm="1">
        <f t="array" ref="S5595">_xlfn.IFS(
             (R5595&lt;10000),"&lt; 10,000",
    AND(R5595&gt;=10000, R5595&lt;30000),"10,000 - 30,000",
    AND(R5595&gt;=30000, R5595&lt;60000),"30,000 - 60,000",
             (R5595&gt;60000),"&gt; 60,000"
)</f>
        <v>&gt; 60,000</v>
      </c>
    </row>
    <row r="5596" spans="18:19" x14ac:dyDescent="0.2">
      <c r="R5596">
        <v>191481</v>
      </c>
      <c r="S5596" t="str" cm="1">
        <f t="array" ref="S5596">_xlfn.IFS(
             (R5596&lt;10000),"&lt; 10,000",
    AND(R5596&gt;=10000, R5596&lt;30000),"10,000 - 30,000",
    AND(R5596&gt;=30000, R5596&lt;60000),"30,000 - 60,000",
             (R5596&gt;60000),"&gt; 60,000"
)</f>
        <v>&gt; 60,000</v>
      </c>
    </row>
    <row r="5597" spans="18:19" x14ac:dyDescent="0.2">
      <c r="R5597">
        <v>220699</v>
      </c>
      <c r="S5597" t="str" cm="1">
        <f t="array" ref="S5597">_xlfn.IFS(
             (R5597&lt;10000),"&lt; 10,000",
    AND(R5597&gt;=10000, R5597&lt;30000),"10,000 - 30,000",
    AND(R5597&gt;=30000, R5597&lt;60000),"30,000 - 60,000",
             (R5597&gt;60000),"&gt; 60,000"
)</f>
        <v>&gt; 60,000</v>
      </c>
    </row>
    <row r="5598" spans="18:19" x14ac:dyDescent="0.2">
      <c r="R5598">
        <v>66874</v>
      </c>
      <c r="S5598" t="str" cm="1">
        <f t="array" ref="S5598">_xlfn.IFS(
             (R5598&lt;10000),"&lt; 10,000",
    AND(R5598&gt;=10000, R5598&lt;30000),"10,000 - 30,000",
    AND(R5598&gt;=30000, R5598&lt;60000),"30,000 - 60,000",
             (R5598&gt;60000),"&gt; 60,000"
)</f>
        <v>&gt; 60,000</v>
      </c>
    </row>
    <row r="5599" spans="18:19" x14ac:dyDescent="0.2">
      <c r="R5599">
        <v>51399</v>
      </c>
      <c r="S5599" t="str" cm="1">
        <f t="array" ref="S5599">_xlfn.IFS(
             (R5599&lt;10000),"&lt; 10,000",
    AND(R5599&gt;=10000, R5599&lt;30000),"10,000 - 30,000",
    AND(R5599&gt;=30000, R5599&lt;60000),"30,000 - 60,000",
             (R5599&gt;60000),"&gt; 60,000"
)</f>
        <v>30,000 - 60,000</v>
      </c>
    </row>
    <row r="5600" spans="18:19" x14ac:dyDescent="0.2">
      <c r="R5600">
        <v>147964</v>
      </c>
      <c r="S5600" t="str" cm="1">
        <f t="array" ref="S5600">_xlfn.IFS(
             (R5600&lt;10000),"&lt; 10,000",
    AND(R5600&gt;=10000, R5600&lt;30000),"10,000 - 30,000",
    AND(R5600&gt;=30000, R5600&lt;60000),"30,000 - 60,000",
             (R5600&gt;60000),"&gt; 60,000"
)</f>
        <v>&gt; 60,000</v>
      </c>
    </row>
    <row r="5601" spans="18:19" x14ac:dyDescent="0.2">
      <c r="R5601">
        <v>159806</v>
      </c>
      <c r="S5601" t="str" cm="1">
        <f t="array" ref="S5601">_xlfn.IFS(
             (R5601&lt;10000),"&lt; 10,000",
    AND(R5601&gt;=10000, R5601&lt;30000),"10,000 - 30,000",
    AND(R5601&gt;=30000, R5601&lt;60000),"30,000 - 60,000",
             (R5601&gt;60000),"&gt; 60,000"
)</f>
        <v>&gt; 60,000</v>
      </c>
    </row>
    <row r="5602" spans="18:19" x14ac:dyDescent="0.2">
      <c r="R5602">
        <v>165728</v>
      </c>
      <c r="S5602" t="str" cm="1">
        <f t="array" ref="S5602">_xlfn.IFS(
             (R5602&lt;10000),"&lt; 10,000",
    AND(R5602&gt;=10000, R5602&lt;30000),"10,000 - 30,000",
    AND(R5602&gt;=30000, R5602&lt;60000),"30,000 - 60,000",
             (R5602&gt;60000),"&gt; 60,000"
)</f>
        <v>&gt; 60,000</v>
      </c>
    </row>
    <row r="5603" spans="18:19" x14ac:dyDescent="0.2">
      <c r="R5603">
        <v>162348</v>
      </c>
      <c r="S5603" t="str" cm="1">
        <f t="array" ref="S5603">_xlfn.IFS(
             (R5603&lt;10000),"&lt; 10,000",
    AND(R5603&gt;=10000, R5603&lt;30000),"10,000 - 30,000",
    AND(R5603&gt;=30000, R5603&lt;60000),"30,000 - 60,000",
             (R5603&gt;60000),"&gt; 60,000"
)</f>
        <v>&gt; 60,000</v>
      </c>
    </row>
    <row r="5604" spans="18:19" x14ac:dyDescent="0.2">
      <c r="R5604">
        <v>209293</v>
      </c>
      <c r="S5604" t="str" cm="1">
        <f t="array" ref="S5604">_xlfn.IFS(
             (R5604&lt;10000),"&lt; 10,000",
    AND(R5604&gt;=10000, R5604&lt;30000),"10,000 - 30,000",
    AND(R5604&gt;=30000, R5604&lt;60000),"30,000 - 60,000",
             (R5604&gt;60000),"&gt; 60,000"
)</f>
        <v>&gt; 60,000</v>
      </c>
    </row>
    <row r="5605" spans="18:19" x14ac:dyDescent="0.2">
      <c r="R5605">
        <v>139597</v>
      </c>
      <c r="S5605" t="str" cm="1">
        <f t="array" ref="S5605">_xlfn.IFS(
             (R5605&lt;10000),"&lt; 10,000",
    AND(R5605&gt;=10000, R5605&lt;30000),"10,000 - 30,000",
    AND(R5605&gt;=30000, R5605&lt;60000),"30,000 - 60,000",
             (R5605&gt;60000),"&gt; 60,000"
)</f>
        <v>&gt; 60,000</v>
      </c>
    </row>
    <row r="5606" spans="18:19" x14ac:dyDescent="0.2">
      <c r="R5606">
        <v>128629</v>
      </c>
      <c r="S5606" t="str" cm="1">
        <f t="array" ref="S5606">_xlfn.IFS(
             (R5606&lt;10000),"&lt; 10,000",
    AND(R5606&gt;=10000, R5606&lt;30000),"10,000 - 30,000",
    AND(R5606&gt;=30000, R5606&lt;60000),"30,000 - 60,000",
             (R5606&gt;60000),"&gt; 60,000"
)</f>
        <v>&gt; 60,000</v>
      </c>
    </row>
    <row r="5607" spans="18:19" x14ac:dyDescent="0.2">
      <c r="R5607">
        <v>158797</v>
      </c>
      <c r="S5607" t="str" cm="1">
        <f t="array" ref="S5607">_xlfn.IFS(
             (R5607&lt;10000),"&lt; 10,000",
    AND(R5607&gt;=10000, R5607&lt;30000),"10,000 - 30,000",
    AND(R5607&gt;=30000, R5607&lt;60000),"30,000 - 60,000",
             (R5607&gt;60000),"&gt; 60,000"
)</f>
        <v>&gt; 60,000</v>
      </c>
    </row>
    <row r="5608" spans="18:19" x14ac:dyDescent="0.2">
      <c r="R5608">
        <v>28189</v>
      </c>
      <c r="S5608" t="str" cm="1">
        <f t="array" ref="S5608">_xlfn.IFS(
             (R5608&lt;10000),"&lt; 10,000",
    AND(R5608&gt;=10000, R5608&lt;30000),"10,000 - 30,000",
    AND(R5608&gt;=30000, R5608&lt;60000),"30,000 - 60,000",
             (R5608&gt;60000),"&gt; 60,000"
)</f>
        <v>10,000 - 30,000</v>
      </c>
    </row>
    <row r="5609" spans="18:19" x14ac:dyDescent="0.2">
      <c r="R5609">
        <v>122293</v>
      </c>
      <c r="S5609" t="str" cm="1">
        <f t="array" ref="S5609">_xlfn.IFS(
             (R5609&lt;10000),"&lt; 10,000",
    AND(R5609&gt;=10000, R5609&lt;30000),"10,000 - 30,000",
    AND(R5609&gt;=30000, R5609&lt;60000),"30,000 - 60,000",
             (R5609&gt;60000),"&gt; 60,000"
)</f>
        <v>&gt; 60,000</v>
      </c>
    </row>
    <row r="5610" spans="18:19" x14ac:dyDescent="0.2">
      <c r="R5610">
        <v>106969</v>
      </c>
      <c r="S5610" t="str" cm="1">
        <f t="array" ref="S5610">_xlfn.IFS(
             (R5610&lt;10000),"&lt; 10,000",
    AND(R5610&gt;=10000, R5610&lt;30000),"10,000 - 30,000",
    AND(R5610&gt;=30000, R5610&lt;60000),"30,000 - 60,000",
             (R5610&gt;60000),"&gt; 60,000"
)</f>
        <v>&gt; 60,000</v>
      </c>
    </row>
    <row r="5611" spans="18:19" x14ac:dyDescent="0.2">
      <c r="R5611">
        <v>82363</v>
      </c>
      <c r="S5611" t="str" cm="1">
        <f t="array" ref="S5611">_xlfn.IFS(
             (R5611&lt;10000),"&lt; 10,000",
    AND(R5611&gt;=10000, R5611&lt;30000),"10,000 - 30,000",
    AND(R5611&gt;=30000, R5611&lt;60000),"30,000 - 60,000",
             (R5611&gt;60000),"&gt; 60,000"
)</f>
        <v>&gt; 60,000</v>
      </c>
    </row>
    <row r="5612" spans="18:19" x14ac:dyDescent="0.2">
      <c r="R5612">
        <v>138770</v>
      </c>
      <c r="S5612" t="str" cm="1">
        <f t="array" ref="S5612">_xlfn.IFS(
             (R5612&lt;10000),"&lt; 10,000",
    AND(R5612&gt;=10000, R5612&lt;30000),"10,000 - 30,000",
    AND(R5612&gt;=30000, R5612&lt;60000),"30,000 - 60,000",
             (R5612&gt;60000),"&gt; 60,000"
)</f>
        <v>&gt; 60,000</v>
      </c>
    </row>
    <row r="5613" spans="18:19" x14ac:dyDescent="0.2">
      <c r="R5613">
        <v>9387</v>
      </c>
      <c r="S5613" t="str" cm="1">
        <f t="array" ref="S5613">_xlfn.IFS(
             (R5613&lt;10000),"&lt; 10,000",
    AND(R5613&gt;=10000, R5613&lt;30000),"10,000 - 30,000",
    AND(R5613&gt;=30000, R5613&lt;60000),"30,000 - 60,000",
             (R5613&gt;60000),"&gt; 60,000"
)</f>
        <v>&lt; 10,000</v>
      </c>
    </row>
    <row r="5614" spans="18:19" x14ac:dyDescent="0.2">
      <c r="R5614">
        <v>123385</v>
      </c>
      <c r="S5614" t="str" cm="1">
        <f t="array" ref="S5614">_xlfn.IFS(
             (R5614&lt;10000),"&lt; 10,000",
    AND(R5614&gt;=10000, R5614&lt;30000),"10,000 - 30,000",
    AND(R5614&gt;=30000, R5614&lt;60000),"30,000 - 60,000",
             (R5614&gt;60000),"&gt; 60,000"
)</f>
        <v>&gt; 60,000</v>
      </c>
    </row>
    <row r="5615" spans="18:19" x14ac:dyDescent="0.2">
      <c r="R5615">
        <v>189813</v>
      </c>
      <c r="S5615" t="str" cm="1">
        <f t="array" ref="S5615">_xlfn.IFS(
             (R5615&lt;10000),"&lt; 10,000",
    AND(R5615&gt;=10000, R5615&lt;30000),"10,000 - 30,000",
    AND(R5615&gt;=30000, R5615&lt;60000),"30,000 - 60,000",
             (R5615&gt;60000),"&gt; 60,000"
)</f>
        <v>&gt; 60,000</v>
      </c>
    </row>
    <row r="5616" spans="18:19" x14ac:dyDescent="0.2">
      <c r="R5616">
        <v>219232</v>
      </c>
      <c r="S5616" t="str" cm="1">
        <f t="array" ref="S5616">_xlfn.IFS(
             (R5616&lt;10000),"&lt; 10,000",
    AND(R5616&gt;=10000, R5616&lt;30000),"10,000 - 30,000",
    AND(R5616&gt;=30000, R5616&lt;60000),"30,000 - 60,000",
             (R5616&gt;60000),"&gt; 60,000"
)</f>
        <v>&gt; 60,000</v>
      </c>
    </row>
    <row r="5617" spans="18:19" x14ac:dyDescent="0.2">
      <c r="R5617">
        <v>282010</v>
      </c>
      <c r="S5617" t="str" cm="1">
        <f t="array" ref="S5617">_xlfn.IFS(
             (R5617&lt;10000),"&lt; 10,000",
    AND(R5617&gt;=10000, R5617&lt;30000),"10,000 - 30,000",
    AND(R5617&gt;=30000, R5617&lt;60000),"30,000 - 60,000",
             (R5617&gt;60000),"&gt; 60,000"
)</f>
        <v>&gt; 60,000</v>
      </c>
    </row>
    <row r="5618" spans="18:19" x14ac:dyDescent="0.2">
      <c r="R5618">
        <v>142319</v>
      </c>
      <c r="S5618" t="str" cm="1">
        <f t="array" ref="S5618">_xlfn.IFS(
             (R5618&lt;10000),"&lt; 10,000",
    AND(R5618&gt;=10000, R5618&lt;30000),"10,000 - 30,000",
    AND(R5618&gt;=30000, R5618&lt;60000),"30,000 - 60,000",
             (R5618&gt;60000),"&gt; 60,000"
)</f>
        <v>&gt; 60,000</v>
      </c>
    </row>
    <row r="5619" spans="18:19" x14ac:dyDescent="0.2">
      <c r="R5619">
        <v>234455</v>
      </c>
      <c r="S5619" t="str" cm="1">
        <f t="array" ref="S5619">_xlfn.IFS(
             (R5619&lt;10000),"&lt; 10,000",
    AND(R5619&gt;=10000, R5619&lt;30000),"10,000 - 30,000",
    AND(R5619&gt;=30000, R5619&lt;60000),"30,000 - 60,000",
             (R5619&gt;60000),"&gt; 60,000"
)</f>
        <v>&gt; 60,000</v>
      </c>
    </row>
    <row r="5620" spans="18:19" x14ac:dyDescent="0.2">
      <c r="R5620">
        <v>209016</v>
      </c>
      <c r="S5620" t="str" cm="1">
        <f t="array" ref="S5620">_xlfn.IFS(
             (R5620&lt;10000),"&lt; 10,000",
    AND(R5620&gt;=10000, R5620&lt;30000),"10,000 - 30,000",
    AND(R5620&gt;=30000, R5620&lt;60000),"30,000 - 60,000",
             (R5620&gt;60000),"&gt; 60,000"
)</f>
        <v>&gt; 60,000</v>
      </c>
    </row>
    <row r="5621" spans="18:19" x14ac:dyDescent="0.2">
      <c r="R5621">
        <v>220206</v>
      </c>
      <c r="S5621" t="str" cm="1">
        <f t="array" ref="S5621">_xlfn.IFS(
             (R5621&lt;10000),"&lt; 10,000",
    AND(R5621&gt;=10000, R5621&lt;30000),"10,000 - 30,000",
    AND(R5621&gt;=30000, R5621&lt;60000),"30,000 - 60,000",
             (R5621&gt;60000),"&gt; 60,000"
)</f>
        <v>&gt; 60,000</v>
      </c>
    </row>
    <row r="5622" spans="18:19" x14ac:dyDescent="0.2">
      <c r="R5622">
        <v>46403</v>
      </c>
      <c r="S5622" t="str" cm="1">
        <f t="array" ref="S5622">_xlfn.IFS(
             (R5622&lt;10000),"&lt; 10,000",
    AND(R5622&gt;=10000, R5622&lt;30000),"10,000 - 30,000",
    AND(R5622&gt;=30000, R5622&lt;60000),"30,000 - 60,000",
             (R5622&gt;60000),"&gt; 60,000"
)</f>
        <v>30,000 - 60,000</v>
      </c>
    </row>
    <row r="5623" spans="18:19" x14ac:dyDescent="0.2">
      <c r="R5623">
        <v>282627</v>
      </c>
      <c r="S5623" t="str" cm="1">
        <f t="array" ref="S5623">_xlfn.IFS(
             (R5623&lt;10000),"&lt; 10,000",
    AND(R5623&gt;=10000, R5623&lt;30000),"10,000 - 30,000",
    AND(R5623&gt;=30000, R5623&lt;60000),"30,000 - 60,000",
             (R5623&gt;60000),"&gt; 60,000"
)</f>
        <v>&gt; 60,000</v>
      </c>
    </row>
    <row r="5624" spans="18:19" x14ac:dyDescent="0.2">
      <c r="R5624">
        <v>241911</v>
      </c>
      <c r="S5624" t="str" cm="1">
        <f t="array" ref="S5624">_xlfn.IFS(
             (R5624&lt;10000),"&lt; 10,000",
    AND(R5624&gt;=10000, R5624&lt;30000),"10,000 - 30,000",
    AND(R5624&gt;=30000, R5624&lt;60000),"30,000 - 60,000",
             (R5624&gt;60000),"&gt; 60,000"
)</f>
        <v>&gt; 60,000</v>
      </c>
    </row>
    <row r="5625" spans="18:19" x14ac:dyDescent="0.2">
      <c r="R5625">
        <v>70731</v>
      </c>
      <c r="S5625" t="str" cm="1">
        <f t="array" ref="S5625">_xlfn.IFS(
             (R5625&lt;10000),"&lt; 10,000",
    AND(R5625&gt;=10000, R5625&lt;30000),"10,000 - 30,000",
    AND(R5625&gt;=30000, R5625&lt;60000),"30,000 - 60,000",
             (R5625&gt;60000),"&gt; 60,000"
)</f>
        <v>&gt; 60,000</v>
      </c>
    </row>
    <row r="5626" spans="18:19" x14ac:dyDescent="0.2">
      <c r="R5626">
        <v>149891</v>
      </c>
      <c r="S5626" t="str" cm="1">
        <f t="array" ref="S5626">_xlfn.IFS(
             (R5626&lt;10000),"&lt; 10,000",
    AND(R5626&gt;=10000, R5626&lt;30000),"10,000 - 30,000",
    AND(R5626&gt;=30000, R5626&lt;60000),"30,000 - 60,000",
             (R5626&gt;60000),"&gt; 60,000"
)</f>
        <v>&gt; 60,000</v>
      </c>
    </row>
    <row r="5627" spans="18:19" x14ac:dyDescent="0.2">
      <c r="R5627">
        <v>28024</v>
      </c>
      <c r="S5627" t="str" cm="1">
        <f t="array" ref="S5627">_xlfn.IFS(
             (R5627&lt;10000),"&lt; 10,000",
    AND(R5627&gt;=10000, R5627&lt;30000),"10,000 - 30,000",
    AND(R5627&gt;=30000, R5627&lt;60000),"30,000 - 60,000",
             (R5627&gt;60000),"&gt; 60,000"
)</f>
        <v>10,000 - 30,000</v>
      </c>
    </row>
    <row r="5628" spans="18:19" x14ac:dyDescent="0.2">
      <c r="R5628">
        <v>262483</v>
      </c>
      <c r="S5628" t="str" cm="1">
        <f t="array" ref="S5628">_xlfn.IFS(
             (R5628&lt;10000),"&lt; 10,000",
    AND(R5628&gt;=10000, R5628&lt;30000),"10,000 - 30,000",
    AND(R5628&gt;=30000, R5628&lt;60000),"30,000 - 60,000",
             (R5628&gt;60000),"&gt; 60,000"
)</f>
        <v>&gt; 60,000</v>
      </c>
    </row>
    <row r="5629" spans="18:19" x14ac:dyDescent="0.2">
      <c r="R5629">
        <v>222972</v>
      </c>
      <c r="S5629" t="str" cm="1">
        <f t="array" ref="S5629">_xlfn.IFS(
             (R5629&lt;10000),"&lt; 10,000",
    AND(R5629&gt;=10000, R5629&lt;30000),"10,000 - 30,000",
    AND(R5629&gt;=30000, R5629&lt;60000),"30,000 - 60,000",
             (R5629&gt;60000),"&gt; 60,000"
)</f>
        <v>&gt; 60,000</v>
      </c>
    </row>
    <row r="5630" spans="18:19" x14ac:dyDescent="0.2">
      <c r="R5630">
        <v>212121</v>
      </c>
      <c r="S5630" t="str" cm="1">
        <f t="array" ref="S5630">_xlfn.IFS(
             (R5630&lt;10000),"&lt; 10,000",
    AND(R5630&gt;=10000, R5630&lt;30000),"10,000 - 30,000",
    AND(R5630&gt;=30000, R5630&lt;60000),"30,000 - 60,000",
             (R5630&gt;60000),"&gt; 60,000"
)</f>
        <v>&gt; 60,000</v>
      </c>
    </row>
    <row r="5631" spans="18:19" x14ac:dyDescent="0.2">
      <c r="R5631">
        <v>135483</v>
      </c>
      <c r="S5631" t="str" cm="1">
        <f t="array" ref="S5631">_xlfn.IFS(
             (R5631&lt;10000),"&lt; 10,000",
    AND(R5631&gt;=10000, R5631&lt;30000),"10,000 - 30,000",
    AND(R5631&gt;=30000, R5631&lt;60000),"30,000 - 60,000",
             (R5631&gt;60000),"&gt; 60,000"
)</f>
        <v>&gt; 60,000</v>
      </c>
    </row>
    <row r="5632" spans="18:19" x14ac:dyDescent="0.2">
      <c r="R5632">
        <v>14689</v>
      </c>
      <c r="S5632" t="str" cm="1">
        <f t="array" ref="S5632">_xlfn.IFS(
             (R5632&lt;10000),"&lt; 10,000",
    AND(R5632&gt;=10000, R5632&lt;30000),"10,000 - 30,000",
    AND(R5632&gt;=30000, R5632&lt;60000),"30,000 - 60,000",
             (R5632&gt;60000),"&gt; 60,000"
)</f>
        <v>10,000 - 30,000</v>
      </c>
    </row>
    <row r="5633" spans="18:19" x14ac:dyDescent="0.2">
      <c r="R5633">
        <v>135789</v>
      </c>
      <c r="S5633" t="str" cm="1">
        <f t="array" ref="S5633">_xlfn.IFS(
             (R5633&lt;10000),"&lt; 10,000",
    AND(R5633&gt;=10000, R5633&lt;30000),"10,000 - 30,000",
    AND(R5633&gt;=30000, R5633&lt;60000),"30,000 - 60,000",
             (R5633&gt;60000),"&gt; 60,000"
)</f>
        <v>&gt; 60,000</v>
      </c>
    </row>
    <row r="5634" spans="18:19" x14ac:dyDescent="0.2">
      <c r="R5634">
        <v>217570</v>
      </c>
      <c r="S5634" t="str" cm="1">
        <f t="array" ref="S5634">_xlfn.IFS(
             (R5634&lt;10000),"&lt; 10,000",
    AND(R5634&gt;=10000, R5634&lt;30000),"10,000 - 30,000",
    AND(R5634&gt;=30000, R5634&lt;60000),"30,000 - 60,000",
             (R5634&gt;60000),"&gt; 60,000"
)</f>
        <v>&gt; 60,000</v>
      </c>
    </row>
    <row r="5635" spans="18:19" x14ac:dyDescent="0.2">
      <c r="R5635">
        <v>237661</v>
      </c>
      <c r="S5635" t="str" cm="1">
        <f t="array" ref="S5635">_xlfn.IFS(
             (R5635&lt;10000),"&lt; 10,000",
    AND(R5635&gt;=10000, R5635&lt;30000),"10,000 - 30,000",
    AND(R5635&gt;=30000, R5635&lt;60000),"30,000 - 60,000",
             (R5635&gt;60000),"&gt; 60,000"
)</f>
        <v>&gt; 60,000</v>
      </c>
    </row>
    <row r="5636" spans="18:19" x14ac:dyDescent="0.2">
      <c r="R5636">
        <v>43735</v>
      </c>
      <c r="S5636" t="str" cm="1">
        <f t="array" ref="S5636">_xlfn.IFS(
             (R5636&lt;10000),"&lt; 10,000",
    AND(R5636&gt;=10000, R5636&lt;30000),"10,000 - 30,000",
    AND(R5636&gt;=30000, R5636&lt;60000),"30,000 - 60,000",
             (R5636&gt;60000),"&gt; 60,000"
)</f>
        <v>30,000 - 60,000</v>
      </c>
    </row>
    <row r="5637" spans="18:19" x14ac:dyDescent="0.2">
      <c r="R5637">
        <v>198182</v>
      </c>
      <c r="S5637" t="str" cm="1">
        <f t="array" ref="S5637">_xlfn.IFS(
             (R5637&lt;10000),"&lt; 10,000",
    AND(R5637&gt;=10000, R5637&lt;30000),"10,000 - 30,000",
    AND(R5637&gt;=30000, R5637&lt;60000),"30,000 - 60,000",
             (R5637&gt;60000),"&gt; 60,000"
)</f>
        <v>&gt; 60,000</v>
      </c>
    </row>
    <row r="5638" spans="18:19" x14ac:dyDescent="0.2">
      <c r="R5638">
        <v>6014</v>
      </c>
      <c r="S5638" t="str" cm="1">
        <f t="array" ref="S5638">_xlfn.IFS(
             (R5638&lt;10000),"&lt; 10,000",
    AND(R5638&gt;=10000, R5638&lt;30000),"10,000 - 30,000",
    AND(R5638&gt;=30000, R5638&lt;60000),"30,000 - 60,000",
             (R5638&gt;60000),"&gt; 60,000"
)</f>
        <v>&lt; 10,000</v>
      </c>
    </row>
    <row r="5639" spans="18:19" x14ac:dyDescent="0.2">
      <c r="R5639">
        <v>80761</v>
      </c>
      <c r="S5639" t="str" cm="1">
        <f t="array" ref="S5639">_xlfn.IFS(
             (R5639&lt;10000),"&lt; 10,000",
    AND(R5639&gt;=10000, R5639&lt;30000),"10,000 - 30,000",
    AND(R5639&gt;=30000, R5639&lt;60000),"30,000 - 60,000",
             (R5639&gt;60000),"&gt; 60,000"
)</f>
        <v>&gt; 60,000</v>
      </c>
    </row>
    <row r="5640" spans="18:19" x14ac:dyDescent="0.2">
      <c r="R5640">
        <v>263013</v>
      </c>
      <c r="S5640" t="str" cm="1">
        <f t="array" ref="S5640">_xlfn.IFS(
             (R5640&lt;10000),"&lt; 10,000",
    AND(R5640&gt;=10000, R5640&lt;30000),"10,000 - 30,000",
    AND(R5640&gt;=30000, R5640&lt;60000),"30,000 - 60,000",
             (R5640&gt;60000),"&gt; 60,000"
)</f>
        <v>&gt; 60,000</v>
      </c>
    </row>
    <row r="5641" spans="18:19" x14ac:dyDescent="0.2">
      <c r="R5641">
        <v>53852</v>
      </c>
      <c r="S5641" t="str" cm="1">
        <f t="array" ref="S5641">_xlfn.IFS(
             (R5641&lt;10000),"&lt; 10,000",
    AND(R5641&gt;=10000, R5641&lt;30000),"10,000 - 30,000",
    AND(R5641&gt;=30000, R5641&lt;60000),"30,000 - 60,000",
             (R5641&gt;60000),"&gt; 60,000"
)</f>
        <v>30,000 - 60,000</v>
      </c>
    </row>
    <row r="5642" spans="18:19" x14ac:dyDescent="0.2">
      <c r="R5642">
        <v>98804</v>
      </c>
      <c r="S5642" t="str" cm="1">
        <f t="array" ref="S5642">_xlfn.IFS(
             (R5642&lt;10000),"&lt; 10,000",
    AND(R5642&gt;=10000, R5642&lt;30000),"10,000 - 30,000",
    AND(R5642&gt;=30000, R5642&lt;60000),"30,000 - 60,000",
             (R5642&gt;60000),"&gt; 60,000"
)</f>
        <v>&gt; 60,000</v>
      </c>
    </row>
    <row r="5643" spans="18:19" x14ac:dyDescent="0.2">
      <c r="R5643">
        <v>256309</v>
      </c>
      <c r="S5643" t="str" cm="1">
        <f t="array" ref="S5643">_xlfn.IFS(
             (R5643&lt;10000),"&lt; 10,000",
    AND(R5643&gt;=10000, R5643&lt;30000),"10,000 - 30,000",
    AND(R5643&gt;=30000, R5643&lt;60000),"30,000 - 60,000",
             (R5643&gt;60000),"&gt; 60,000"
)</f>
        <v>&gt; 60,000</v>
      </c>
    </row>
    <row r="5644" spans="18:19" x14ac:dyDescent="0.2">
      <c r="R5644">
        <v>278530</v>
      </c>
      <c r="S5644" t="str" cm="1">
        <f t="array" ref="S5644">_xlfn.IFS(
             (R5644&lt;10000),"&lt; 10,000",
    AND(R5644&gt;=10000, R5644&lt;30000),"10,000 - 30,000",
    AND(R5644&gt;=30000, R5644&lt;60000),"30,000 - 60,000",
             (R5644&gt;60000),"&gt; 60,000"
)</f>
        <v>&gt; 60,000</v>
      </c>
    </row>
    <row r="5645" spans="18:19" x14ac:dyDescent="0.2">
      <c r="R5645">
        <v>64826</v>
      </c>
      <c r="S5645" t="str" cm="1">
        <f t="array" ref="S5645">_xlfn.IFS(
             (R5645&lt;10000),"&lt; 10,000",
    AND(R5645&gt;=10000, R5645&lt;30000),"10,000 - 30,000",
    AND(R5645&gt;=30000, R5645&lt;60000),"30,000 - 60,000",
             (R5645&gt;60000),"&gt; 60,000"
)</f>
        <v>&gt; 60,000</v>
      </c>
    </row>
    <row r="5646" spans="18:19" x14ac:dyDescent="0.2">
      <c r="R5646">
        <v>37658</v>
      </c>
      <c r="S5646" t="str" cm="1">
        <f t="array" ref="S5646">_xlfn.IFS(
             (R5646&lt;10000),"&lt; 10,000",
    AND(R5646&gt;=10000, R5646&lt;30000),"10,000 - 30,000",
    AND(R5646&gt;=30000, R5646&lt;60000),"30,000 - 60,000",
             (R5646&gt;60000),"&gt; 60,000"
)</f>
        <v>30,000 - 60,000</v>
      </c>
    </row>
    <row r="5647" spans="18:19" x14ac:dyDescent="0.2">
      <c r="R5647">
        <v>221125</v>
      </c>
      <c r="S5647" t="str" cm="1">
        <f t="array" ref="S5647">_xlfn.IFS(
             (R5647&lt;10000),"&lt; 10,000",
    AND(R5647&gt;=10000, R5647&lt;30000),"10,000 - 30,000",
    AND(R5647&gt;=30000, R5647&lt;60000),"30,000 - 60,000",
             (R5647&gt;60000),"&gt; 60,000"
)</f>
        <v>&gt; 60,000</v>
      </c>
    </row>
    <row r="5648" spans="18:19" x14ac:dyDescent="0.2">
      <c r="R5648">
        <v>124602</v>
      </c>
      <c r="S5648" t="str" cm="1">
        <f t="array" ref="S5648">_xlfn.IFS(
             (R5648&lt;10000),"&lt; 10,000",
    AND(R5648&gt;=10000, R5648&lt;30000),"10,000 - 30,000",
    AND(R5648&gt;=30000, R5648&lt;60000),"30,000 - 60,000",
             (R5648&gt;60000),"&gt; 60,000"
)</f>
        <v>&gt; 60,000</v>
      </c>
    </row>
    <row r="5649" spans="18:19" x14ac:dyDescent="0.2">
      <c r="R5649">
        <v>243563</v>
      </c>
      <c r="S5649" t="str" cm="1">
        <f t="array" ref="S5649">_xlfn.IFS(
             (R5649&lt;10000),"&lt; 10,000",
    AND(R5649&gt;=10000, R5649&lt;30000),"10,000 - 30,000",
    AND(R5649&gt;=30000, R5649&lt;60000),"30,000 - 60,000",
             (R5649&gt;60000),"&gt; 60,000"
)</f>
        <v>&gt; 60,000</v>
      </c>
    </row>
    <row r="5650" spans="18:19" x14ac:dyDescent="0.2">
      <c r="R5650">
        <v>75192</v>
      </c>
      <c r="S5650" t="str" cm="1">
        <f t="array" ref="S5650">_xlfn.IFS(
             (R5650&lt;10000),"&lt; 10,000",
    AND(R5650&gt;=10000, R5650&lt;30000),"10,000 - 30,000",
    AND(R5650&gt;=30000, R5650&lt;60000),"30,000 - 60,000",
             (R5650&gt;60000),"&gt; 60,000"
)</f>
        <v>&gt; 60,000</v>
      </c>
    </row>
    <row r="5651" spans="18:19" x14ac:dyDescent="0.2">
      <c r="R5651">
        <v>253573</v>
      </c>
      <c r="S5651" t="str" cm="1">
        <f t="array" ref="S5651">_xlfn.IFS(
             (R5651&lt;10000),"&lt; 10,000",
    AND(R5651&gt;=10000, R5651&lt;30000),"10,000 - 30,000",
    AND(R5651&gt;=30000, R5651&lt;60000),"30,000 - 60,000",
             (R5651&gt;60000),"&gt; 60,000"
)</f>
        <v>&gt; 60,000</v>
      </c>
    </row>
    <row r="5652" spans="18:19" x14ac:dyDescent="0.2">
      <c r="R5652">
        <v>9556</v>
      </c>
      <c r="S5652" t="str" cm="1">
        <f t="array" ref="S5652">_xlfn.IFS(
             (R5652&lt;10000),"&lt; 10,000",
    AND(R5652&gt;=10000, R5652&lt;30000),"10,000 - 30,000",
    AND(R5652&gt;=30000, R5652&lt;60000),"30,000 - 60,000",
             (R5652&gt;60000),"&gt; 60,000"
)</f>
        <v>&lt; 10,000</v>
      </c>
    </row>
    <row r="5653" spans="18:19" x14ac:dyDescent="0.2">
      <c r="R5653">
        <v>277552</v>
      </c>
      <c r="S5653" t="str" cm="1">
        <f t="array" ref="S5653">_xlfn.IFS(
             (R5653&lt;10000),"&lt; 10,000",
    AND(R5653&gt;=10000, R5653&lt;30000),"10,000 - 30,000",
    AND(R5653&gt;=30000, R5653&lt;60000),"30,000 - 60,000",
             (R5653&gt;60000),"&gt; 60,000"
)</f>
        <v>&gt; 60,000</v>
      </c>
    </row>
    <row r="5654" spans="18:19" x14ac:dyDescent="0.2">
      <c r="R5654">
        <v>263857</v>
      </c>
      <c r="S5654" t="str" cm="1">
        <f t="array" ref="S5654">_xlfn.IFS(
             (R5654&lt;10000),"&lt; 10,000",
    AND(R5654&gt;=10000, R5654&lt;30000),"10,000 - 30,000",
    AND(R5654&gt;=30000, R5654&lt;60000),"30,000 - 60,000",
             (R5654&gt;60000),"&gt; 60,000"
)</f>
        <v>&gt; 60,000</v>
      </c>
    </row>
    <row r="5655" spans="18:19" x14ac:dyDescent="0.2">
      <c r="R5655">
        <v>152396</v>
      </c>
      <c r="S5655" t="str" cm="1">
        <f t="array" ref="S5655">_xlfn.IFS(
             (R5655&lt;10000),"&lt; 10,000",
    AND(R5655&gt;=10000, R5655&lt;30000),"10,000 - 30,000",
    AND(R5655&gt;=30000, R5655&lt;60000),"30,000 - 60,000",
             (R5655&gt;60000),"&gt; 60,000"
)</f>
        <v>&gt; 60,000</v>
      </c>
    </row>
    <row r="5656" spans="18:19" x14ac:dyDescent="0.2">
      <c r="R5656">
        <v>417</v>
      </c>
      <c r="S5656" t="str" cm="1">
        <f t="array" ref="S5656">_xlfn.IFS(
             (R5656&lt;10000),"&lt; 10,000",
    AND(R5656&gt;=10000, R5656&lt;30000),"10,000 - 30,000",
    AND(R5656&gt;=30000, R5656&lt;60000),"30,000 - 60,000",
             (R5656&gt;60000),"&gt; 60,000"
)</f>
        <v>&lt; 10,000</v>
      </c>
    </row>
    <row r="5657" spans="18:19" x14ac:dyDescent="0.2">
      <c r="R5657">
        <v>267861</v>
      </c>
      <c r="S5657" t="str" cm="1">
        <f t="array" ref="S5657">_xlfn.IFS(
             (R5657&lt;10000),"&lt; 10,000",
    AND(R5657&gt;=10000, R5657&lt;30000),"10,000 - 30,000",
    AND(R5657&gt;=30000, R5657&lt;60000),"30,000 - 60,000",
             (R5657&gt;60000),"&gt; 60,000"
)</f>
        <v>&gt; 60,000</v>
      </c>
    </row>
    <row r="5658" spans="18:19" x14ac:dyDescent="0.2">
      <c r="R5658">
        <v>79337</v>
      </c>
      <c r="S5658" t="str" cm="1">
        <f t="array" ref="S5658">_xlfn.IFS(
             (R5658&lt;10000),"&lt; 10,000",
    AND(R5658&gt;=10000, R5658&lt;30000),"10,000 - 30,000",
    AND(R5658&gt;=30000, R5658&lt;60000),"30,000 - 60,000",
             (R5658&gt;60000),"&gt; 60,000"
)</f>
        <v>&gt; 60,000</v>
      </c>
    </row>
    <row r="5659" spans="18:19" x14ac:dyDescent="0.2">
      <c r="R5659">
        <v>81363</v>
      </c>
      <c r="S5659" t="str" cm="1">
        <f t="array" ref="S5659">_xlfn.IFS(
             (R5659&lt;10000),"&lt; 10,000",
    AND(R5659&gt;=10000, R5659&lt;30000),"10,000 - 30,000",
    AND(R5659&gt;=30000, R5659&lt;60000),"30,000 - 60,000",
             (R5659&gt;60000),"&gt; 60,000"
)</f>
        <v>&gt; 60,000</v>
      </c>
    </row>
    <row r="5660" spans="18:19" x14ac:dyDescent="0.2">
      <c r="R5660">
        <v>245544</v>
      </c>
      <c r="S5660" t="str" cm="1">
        <f t="array" ref="S5660">_xlfn.IFS(
             (R5660&lt;10000),"&lt; 10,000",
    AND(R5660&gt;=10000, R5660&lt;30000),"10,000 - 30,000",
    AND(R5660&gt;=30000, R5660&lt;60000),"30,000 - 60,000",
             (R5660&gt;60000),"&gt; 60,000"
)</f>
        <v>&gt; 60,000</v>
      </c>
    </row>
    <row r="5661" spans="18:19" x14ac:dyDescent="0.2">
      <c r="R5661">
        <v>124584</v>
      </c>
      <c r="S5661" t="str" cm="1">
        <f t="array" ref="S5661">_xlfn.IFS(
             (R5661&lt;10000),"&lt; 10,000",
    AND(R5661&gt;=10000, R5661&lt;30000),"10,000 - 30,000",
    AND(R5661&gt;=30000, R5661&lt;60000),"30,000 - 60,000",
             (R5661&gt;60000),"&gt; 60,000"
)</f>
        <v>&gt; 60,000</v>
      </c>
    </row>
    <row r="5662" spans="18:19" x14ac:dyDescent="0.2">
      <c r="R5662">
        <v>10046</v>
      </c>
      <c r="S5662" t="str" cm="1">
        <f t="array" ref="S5662">_xlfn.IFS(
             (R5662&lt;10000),"&lt; 10,000",
    AND(R5662&gt;=10000, R5662&lt;30000),"10,000 - 30,000",
    AND(R5662&gt;=30000, R5662&lt;60000),"30,000 - 60,000",
             (R5662&gt;60000),"&gt; 60,000"
)</f>
        <v>10,000 - 30,000</v>
      </c>
    </row>
    <row r="5663" spans="18:19" x14ac:dyDescent="0.2">
      <c r="R5663">
        <v>224603</v>
      </c>
      <c r="S5663" t="str" cm="1">
        <f t="array" ref="S5663">_xlfn.IFS(
             (R5663&lt;10000),"&lt; 10,000",
    AND(R5663&gt;=10000, R5663&lt;30000),"10,000 - 30,000",
    AND(R5663&gt;=30000, R5663&lt;60000),"30,000 - 60,000",
             (R5663&gt;60000),"&gt; 60,000"
)</f>
        <v>&gt; 60,000</v>
      </c>
    </row>
    <row r="5664" spans="18:19" x14ac:dyDescent="0.2">
      <c r="R5664">
        <v>98089</v>
      </c>
      <c r="S5664" t="str" cm="1">
        <f t="array" ref="S5664">_xlfn.IFS(
             (R5664&lt;10000),"&lt; 10,000",
    AND(R5664&gt;=10000, R5664&lt;30000),"10,000 - 30,000",
    AND(R5664&gt;=30000, R5664&lt;60000),"30,000 - 60,000",
             (R5664&gt;60000),"&gt; 60,000"
)</f>
        <v>&gt; 60,000</v>
      </c>
    </row>
    <row r="5665" spans="18:19" x14ac:dyDescent="0.2">
      <c r="R5665">
        <v>213273</v>
      </c>
      <c r="S5665" t="str" cm="1">
        <f t="array" ref="S5665">_xlfn.IFS(
             (R5665&lt;10000),"&lt; 10,000",
    AND(R5665&gt;=10000, R5665&lt;30000),"10,000 - 30,000",
    AND(R5665&gt;=30000, R5665&lt;60000),"30,000 - 60,000",
             (R5665&gt;60000),"&gt; 60,000"
)</f>
        <v>&gt; 60,000</v>
      </c>
    </row>
    <row r="5666" spans="18:19" x14ac:dyDescent="0.2">
      <c r="R5666">
        <v>222606</v>
      </c>
      <c r="S5666" t="str" cm="1">
        <f t="array" ref="S5666">_xlfn.IFS(
             (R5666&lt;10000),"&lt; 10,000",
    AND(R5666&gt;=10000, R5666&lt;30000),"10,000 - 30,000",
    AND(R5666&gt;=30000, R5666&lt;60000),"30,000 - 60,000",
             (R5666&gt;60000),"&gt; 60,000"
)</f>
        <v>&gt; 60,000</v>
      </c>
    </row>
    <row r="5667" spans="18:19" x14ac:dyDescent="0.2">
      <c r="R5667">
        <v>205898</v>
      </c>
      <c r="S5667" t="str" cm="1">
        <f t="array" ref="S5667">_xlfn.IFS(
             (R5667&lt;10000),"&lt; 10,000",
    AND(R5667&gt;=10000, R5667&lt;30000),"10,000 - 30,000",
    AND(R5667&gt;=30000, R5667&lt;60000),"30,000 - 60,000",
             (R5667&gt;60000),"&gt; 60,000"
)</f>
        <v>&gt; 60,000</v>
      </c>
    </row>
    <row r="5668" spans="18:19" x14ac:dyDescent="0.2">
      <c r="R5668">
        <v>56812</v>
      </c>
      <c r="S5668" t="str" cm="1">
        <f t="array" ref="S5668">_xlfn.IFS(
             (R5668&lt;10000),"&lt; 10,000",
    AND(R5668&gt;=10000, R5668&lt;30000),"10,000 - 30,000",
    AND(R5668&gt;=30000, R5668&lt;60000),"30,000 - 60,000",
             (R5668&gt;60000),"&gt; 60,000"
)</f>
        <v>30,000 - 60,000</v>
      </c>
    </row>
    <row r="5669" spans="18:19" x14ac:dyDescent="0.2">
      <c r="R5669">
        <v>234060</v>
      </c>
      <c r="S5669" t="str" cm="1">
        <f t="array" ref="S5669">_xlfn.IFS(
             (R5669&lt;10000),"&lt; 10,000",
    AND(R5669&gt;=10000, R5669&lt;30000),"10,000 - 30,000",
    AND(R5669&gt;=30000, R5669&lt;60000),"30,000 - 60,000",
             (R5669&gt;60000),"&gt; 60,000"
)</f>
        <v>&gt; 60,000</v>
      </c>
    </row>
    <row r="5670" spans="18:19" x14ac:dyDescent="0.2">
      <c r="R5670">
        <v>117063</v>
      </c>
      <c r="S5670" t="str" cm="1">
        <f t="array" ref="S5670">_xlfn.IFS(
             (R5670&lt;10000),"&lt; 10,000",
    AND(R5670&gt;=10000, R5670&lt;30000),"10,000 - 30,000",
    AND(R5670&gt;=30000, R5670&lt;60000),"30,000 - 60,000",
             (R5670&gt;60000),"&gt; 60,000"
)</f>
        <v>&gt; 60,000</v>
      </c>
    </row>
    <row r="5671" spans="18:19" x14ac:dyDescent="0.2">
      <c r="R5671">
        <v>289394</v>
      </c>
      <c r="S5671" t="str" cm="1">
        <f t="array" ref="S5671">_xlfn.IFS(
             (R5671&lt;10000),"&lt; 10,000",
    AND(R5671&gt;=10000, R5671&lt;30000),"10,000 - 30,000",
    AND(R5671&gt;=30000, R5671&lt;60000),"30,000 - 60,000",
             (R5671&gt;60000),"&gt; 60,000"
)</f>
        <v>&gt; 60,000</v>
      </c>
    </row>
    <row r="5672" spans="18:19" x14ac:dyDescent="0.2">
      <c r="R5672">
        <v>285865</v>
      </c>
      <c r="S5672" t="str" cm="1">
        <f t="array" ref="S5672">_xlfn.IFS(
             (R5672&lt;10000),"&lt; 10,000",
    AND(R5672&gt;=10000, R5672&lt;30000),"10,000 - 30,000",
    AND(R5672&gt;=30000, R5672&lt;60000),"30,000 - 60,000",
             (R5672&gt;60000),"&gt; 60,000"
)</f>
        <v>&gt; 60,000</v>
      </c>
    </row>
    <row r="5673" spans="18:19" x14ac:dyDescent="0.2">
      <c r="R5673">
        <v>286397</v>
      </c>
      <c r="S5673" t="str" cm="1">
        <f t="array" ref="S5673">_xlfn.IFS(
             (R5673&lt;10000),"&lt; 10,000",
    AND(R5673&gt;=10000, R5673&lt;30000),"10,000 - 30,000",
    AND(R5673&gt;=30000, R5673&lt;60000),"30,000 - 60,000",
             (R5673&gt;60000),"&gt; 60,000"
)</f>
        <v>&gt; 60,000</v>
      </c>
    </row>
    <row r="5674" spans="18:19" x14ac:dyDescent="0.2">
      <c r="R5674">
        <v>64560</v>
      </c>
      <c r="S5674" t="str" cm="1">
        <f t="array" ref="S5674">_xlfn.IFS(
             (R5674&lt;10000),"&lt; 10,000",
    AND(R5674&gt;=10000, R5674&lt;30000),"10,000 - 30,000",
    AND(R5674&gt;=30000, R5674&lt;60000),"30,000 - 60,000",
             (R5674&gt;60000),"&gt; 60,000"
)</f>
        <v>&gt; 60,000</v>
      </c>
    </row>
    <row r="5675" spans="18:19" x14ac:dyDescent="0.2">
      <c r="R5675">
        <v>266090</v>
      </c>
      <c r="S5675" t="str" cm="1">
        <f t="array" ref="S5675">_xlfn.IFS(
             (R5675&lt;10000),"&lt; 10,000",
    AND(R5675&gt;=10000, R5675&lt;30000),"10,000 - 30,000",
    AND(R5675&gt;=30000, R5675&lt;60000),"30,000 - 60,000",
             (R5675&gt;60000),"&gt; 60,000"
)</f>
        <v>&gt; 60,000</v>
      </c>
    </row>
    <row r="5676" spans="18:19" x14ac:dyDescent="0.2">
      <c r="R5676">
        <v>264067</v>
      </c>
      <c r="S5676" t="str" cm="1">
        <f t="array" ref="S5676">_xlfn.IFS(
             (R5676&lt;10000),"&lt; 10,000",
    AND(R5676&gt;=10000, R5676&lt;30000),"10,000 - 30,000",
    AND(R5676&gt;=30000, R5676&lt;60000),"30,000 - 60,000",
             (R5676&gt;60000),"&gt; 60,000"
)</f>
        <v>&gt; 60,000</v>
      </c>
    </row>
    <row r="5677" spans="18:19" x14ac:dyDescent="0.2">
      <c r="R5677">
        <v>266145</v>
      </c>
      <c r="S5677" t="str" cm="1">
        <f t="array" ref="S5677">_xlfn.IFS(
             (R5677&lt;10000),"&lt; 10,000",
    AND(R5677&gt;=10000, R5677&lt;30000),"10,000 - 30,000",
    AND(R5677&gt;=30000, R5677&lt;60000),"30,000 - 60,000",
             (R5677&gt;60000),"&gt; 60,000"
)</f>
        <v>&gt; 60,000</v>
      </c>
    </row>
    <row r="5678" spans="18:19" x14ac:dyDescent="0.2">
      <c r="R5678">
        <v>181750</v>
      </c>
      <c r="S5678" t="str" cm="1">
        <f t="array" ref="S5678">_xlfn.IFS(
             (R5678&lt;10000),"&lt; 10,000",
    AND(R5678&gt;=10000, R5678&lt;30000),"10,000 - 30,000",
    AND(R5678&gt;=30000, R5678&lt;60000),"30,000 - 60,000",
             (R5678&gt;60000),"&gt; 60,000"
)</f>
        <v>&gt; 60,000</v>
      </c>
    </row>
    <row r="5679" spans="18:19" x14ac:dyDescent="0.2">
      <c r="R5679">
        <v>124980</v>
      </c>
      <c r="S5679" t="str" cm="1">
        <f t="array" ref="S5679">_xlfn.IFS(
             (R5679&lt;10000),"&lt; 10,000",
    AND(R5679&gt;=10000, R5679&lt;30000),"10,000 - 30,000",
    AND(R5679&gt;=30000, R5679&lt;60000),"30,000 - 60,000",
             (R5679&gt;60000),"&gt; 60,000"
)</f>
        <v>&gt; 60,000</v>
      </c>
    </row>
    <row r="5680" spans="18:19" x14ac:dyDescent="0.2">
      <c r="R5680">
        <v>25650</v>
      </c>
      <c r="S5680" t="str" cm="1">
        <f t="array" ref="S5680">_xlfn.IFS(
             (R5680&lt;10000),"&lt; 10,000",
    AND(R5680&gt;=10000, R5680&lt;30000),"10,000 - 30,000",
    AND(R5680&gt;=30000, R5680&lt;60000),"30,000 - 60,000",
             (R5680&gt;60000),"&gt; 60,000"
)</f>
        <v>10,000 - 30,000</v>
      </c>
    </row>
    <row r="5681" spans="18:19" x14ac:dyDescent="0.2">
      <c r="R5681">
        <v>37097</v>
      </c>
      <c r="S5681" t="str" cm="1">
        <f t="array" ref="S5681">_xlfn.IFS(
             (R5681&lt;10000),"&lt; 10,000",
    AND(R5681&gt;=10000, R5681&lt;30000),"10,000 - 30,000",
    AND(R5681&gt;=30000, R5681&lt;60000),"30,000 - 60,000",
             (R5681&gt;60000),"&gt; 60,000"
)</f>
        <v>30,000 - 60,000</v>
      </c>
    </row>
    <row r="5682" spans="18:19" x14ac:dyDescent="0.2">
      <c r="R5682">
        <v>92396</v>
      </c>
      <c r="S5682" t="str" cm="1">
        <f t="array" ref="S5682">_xlfn.IFS(
             (R5682&lt;10000),"&lt; 10,000",
    AND(R5682&gt;=10000, R5682&lt;30000),"10,000 - 30,000",
    AND(R5682&gt;=30000, R5682&lt;60000),"30,000 - 60,000",
             (R5682&gt;60000),"&gt; 60,000"
)</f>
        <v>&gt; 60,000</v>
      </c>
    </row>
    <row r="5683" spans="18:19" x14ac:dyDescent="0.2">
      <c r="R5683">
        <v>80366</v>
      </c>
      <c r="S5683" t="str" cm="1">
        <f t="array" ref="S5683">_xlfn.IFS(
             (R5683&lt;10000),"&lt; 10,000",
    AND(R5683&gt;=10000, R5683&lt;30000),"10,000 - 30,000",
    AND(R5683&gt;=30000, R5683&lt;60000),"30,000 - 60,000",
             (R5683&gt;60000),"&gt; 60,000"
)</f>
        <v>&gt; 60,000</v>
      </c>
    </row>
    <row r="5684" spans="18:19" x14ac:dyDescent="0.2">
      <c r="R5684">
        <v>293131</v>
      </c>
      <c r="S5684" t="str" cm="1">
        <f t="array" ref="S5684">_xlfn.IFS(
             (R5684&lt;10000),"&lt; 10,000",
    AND(R5684&gt;=10000, R5684&lt;30000),"10,000 - 30,000",
    AND(R5684&gt;=30000, R5684&lt;60000),"30,000 - 60,000",
             (R5684&gt;60000),"&gt; 60,000"
)</f>
        <v>&gt; 60,000</v>
      </c>
    </row>
    <row r="5685" spans="18:19" x14ac:dyDescent="0.2">
      <c r="R5685">
        <v>8618</v>
      </c>
      <c r="S5685" t="str" cm="1">
        <f t="array" ref="S5685">_xlfn.IFS(
             (R5685&lt;10000),"&lt; 10,000",
    AND(R5685&gt;=10000, R5685&lt;30000),"10,000 - 30,000",
    AND(R5685&gt;=30000, R5685&lt;60000),"30,000 - 60,000",
             (R5685&gt;60000),"&gt; 60,000"
)</f>
        <v>&lt; 10,000</v>
      </c>
    </row>
    <row r="5686" spans="18:19" x14ac:dyDescent="0.2">
      <c r="R5686">
        <v>295693</v>
      </c>
      <c r="S5686" t="str" cm="1">
        <f t="array" ref="S5686">_xlfn.IFS(
             (R5686&lt;10000),"&lt; 10,000",
    AND(R5686&gt;=10000, R5686&lt;30000),"10,000 - 30,000",
    AND(R5686&gt;=30000, R5686&lt;60000),"30,000 - 60,000",
             (R5686&gt;60000),"&gt; 60,000"
)</f>
        <v>&gt; 60,000</v>
      </c>
    </row>
    <row r="5687" spans="18:19" x14ac:dyDescent="0.2">
      <c r="R5687">
        <v>225791</v>
      </c>
      <c r="S5687" t="str" cm="1">
        <f t="array" ref="S5687">_xlfn.IFS(
             (R5687&lt;10000),"&lt; 10,000",
    AND(R5687&gt;=10000, R5687&lt;30000),"10,000 - 30,000",
    AND(R5687&gt;=30000, R5687&lt;60000),"30,000 - 60,000",
             (R5687&gt;60000),"&gt; 60,000"
)</f>
        <v>&gt; 60,000</v>
      </c>
    </row>
    <row r="5688" spans="18:19" x14ac:dyDescent="0.2">
      <c r="R5688">
        <v>174677</v>
      </c>
      <c r="S5688" t="str" cm="1">
        <f t="array" ref="S5688">_xlfn.IFS(
             (R5688&lt;10000),"&lt; 10,000",
    AND(R5688&gt;=10000, R5688&lt;30000),"10,000 - 30,000",
    AND(R5688&gt;=30000, R5688&lt;60000),"30,000 - 60,000",
             (R5688&gt;60000),"&gt; 60,000"
)</f>
        <v>&gt; 60,000</v>
      </c>
    </row>
    <row r="5689" spans="18:19" x14ac:dyDescent="0.2">
      <c r="R5689">
        <v>293230</v>
      </c>
      <c r="S5689" t="str" cm="1">
        <f t="array" ref="S5689">_xlfn.IFS(
             (R5689&lt;10000),"&lt; 10,000",
    AND(R5689&gt;=10000, R5689&lt;30000),"10,000 - 30,000",
    AND(R5689&gt;=30000, R5689&lt;60000),"30,000 - 60,000",
             (R5689&gt;60000),"&gt; 60,000"
)</f>
        <v>&gt; 60,000</v>
      </c>
    </row>
    <row r="5690" spans="18:19" x14ac:dyDescent="0.2">
      <c r="R5690">
        <v>4457</v>
      </c>
      <c r="S5690" t="str" cm="1">
        <f t="array" ref="S5690">_xlfn.IFS(
             (R5690&lt;10000),"&lt; 10,000",
    AND(R5690&gt;=10000, R5690&lt;30000),"10,000 - 30,000",
    AND(R5690&gt;=30000, R5690&lt;60000),"30,000 - 60,000",
             (R5690&gt;60000),"&gt; 60,000"
)</f>
        <v>&lt; 10,000</v>
      </c>
    </row>
    <row r="5691" spans="18:19" x14ac:dyDescent="0.2">
      <c r="R5691">
        <v>287953</v>
      </c>
      <c r="S5691" t="str" cm="1">
        <f t="array" ref="S5691">_xlfn.IFS(
             (R5691&lt;10000),"&lt; 10,000",
    AND(R5691&gt;=10000, R5691&lt;30000),"10,000 - 30,000",
    AND(R5691&gt;=30000, R5691&lt;60000),"30,000 - 60,000",
             (R5691&gt;60000),"&gt; 60,000"
)</f>
        <v>&gt; 60,000</v>
      </c>
    </row>
    <row r="5692" spans="18:19" x14ac:dyDescent="0.2">
      <c r="R5692">
        <v>226521</v>
      </c>
      <c r="S5692" t="str" cm="1">
        <f t="array" ref="S5692">_xlfn.IFS(
             (R5692&lt;10000),"&lt; 10,000",
    AND(R5692&gt;=10000, R5692&lt;30000),"10,000 - 30,000",
    AND(R5692&gt;=30000, R5692&lt;60000),"30,000 - 60,000",
             (R5692&gt;60000),"&gt; 60,000"
)</f>
        <v>&gt; 60,000</v>
      </c>
    </row>
    <row r="5693" spans="18:19" x14ac:dyDescent="0.2">
      <c r="R5693">
        <v>28687</v>
      </c>
      <c r="S5693" t="str" cm="1">
        <f t="array" ref="S5693">_xlfn.IFS(
             (R5693&lt;10000),"&lt; 10,000",
    AND(R5693&gt;=10000, R5693&lt;30000),"10,000 - 30,000",
    AND(R5693&gt;=30000, R5693&lt;60000),"30,000 - 60,000",
             (R5693&gt;60000),"&gt; 60,000"
)</f>
        <v>10,000 - 30,000</v>
      </c>
    </row>
    <row r="5694" spans="18:19" x14ac:dyDescent="0.2">
      <c r="R5694">
        <v>246743</v>
      </c>
      <c r="S5694" t="str" cm="1">
        <f t="array" ref="S5694">_xlfn.IFS(
             (R5694&lt;10000),"&lt; 10,000",
    AND(R5694&gt;=10000, R5694&lt;30000),"10,000 - 30,000",
    AND(R5694&gt;=30000, R5694&lt;60000),"30,000 - 60,000",
             (R5694&gt;60000),"&gt; 60,000"
)</f>
        <v>&gt; 60,000</v>
      </c>
    </row>
    <row r="5695" spans="18:19" x14ac:dyDescent="0.2">
      <c r="R5695">
        <v>99801</v>
      </c>
      <c r="S5695" t="str" cm="1">
        <f t="array" ref="S5695">_xlfn.IFS(
             (R5695&lt;10000),"&lt; 10,000",
    AND(R5695&gt;=10000, R5695&lt;30000),"10,000 - 30,000",
    AND(R5695&gt;=30000, R5695&lt;60000),"30,000 - 60,000",
             (R5695&gt;60000),"&gt; 60,000"
)</f>
        <v>&gt; 60,000</v>
      </c>
    </row>
    <row r="5696" spans="18:19" x14ac:dyDescent="0.2">
      <c r="R5696">
        <v>254910</v>
      </c>
      <c r="S5696" t="str" cm="1">
        <f t="array" ref="S5696">_xlfn.IFS(
             (R5696&lt;10000),"&lt; 10,000",
    AND(R5696&gt;=10000, R5696&lt;30000),"10,000 - 30,000",
    AND(R5696&gt;=30000, R5696&lt;60000),"30,000 - 60,000",
             (R5696&gt;60000),"&gt; 60,000"
)</f>
        <v>&gt; 60,000</v>
      </c>
    </row>
    <row r="5697" spans="18:19" x14ac:dyDescent="0.2">
      <c r="R5697">
        <v>281531</v>
      </c>
      <c r="S5697" t="str" cm="1">
        <f t="array" ref="S5697">_xlfn.IFS(
             (R5697&lt;10000),"&lt; 10,000",
    AND(R5697&gt;=10000, R5697&lt;30000),"10,000 - 30,000",
    AND(R5697&gt;=30000, R5697&lt;60000),"30,000 - 60,000",
             (R5697&gt;60000),"&gt; 60,000"
)</f>
        <v>&gt; 60,000</v>
      </c>
    </row>
    <row r="5698" spans="18:19" x14ac:dyDescent="0.2">
      <c r="R5698">
        <v>63178</v>
      </c>
      <c r="S5698" t="str" cm="1">
        <f t="array" ref="S5698">_xlfn.IFS(
             (R5698&lt;10000),"&lt; 10,000",
    AND(R5698&gt;=10000, R5698&lt;30000),"10,000 - 30,000",
    AND(R5698&gt;=30000, R5698&lt;60000),"30,000 - 60,000",
             (R5698&gt;60000),"&gt; 60,000"
)</f>
        <v>&gt; 60,000</v>
      </c>
    </row>
    <row r="5699" spans="18:19" x14ac:dyDescent="0.2">
      <c r="R5699">
        <v>172244</v>
      </c>
      <c r="S5699" t="str" cm="1">
        <f t="array" ref="S5699">_xlfn.IFS(
             (R5699&lt;10000),"&lt; 10,000",
    AND(R5699&gt;=10000, R5699&lt;30000),"10,000 - 30,000",
    AND(R5699&gt;=30000, R5699&lt;60000),"30,000 - 60,000",
             (R5699&gt;60000),"&gt; 60,000"
)</f>
        <v>&gt; 60,000</v>
      </c>
    </row>
    <row r="5700" spans="18:19" x14ac:dyDescent="0.2">
      <c r="R5700">
        <v>281184</v>
      </c>
      <c r="S5700" t="str" cm="1">
        <f t="array" ref="S5700">_xlfn.IFS(
             (R5700&lt;10000),"&lt; 10,000",
    AND(R5700&gt;=10000, R5700&lt;30000),"10,000 - 30,000",
    AND(R5700&gt;=30000, R5700&lt;60000),"30,000 - 60,000",
             (R5700&gt;60000),"&gt; 60,000"
)</f>
        <v>&gt; 60,000</v>
      </c>
    </row>
    <row r="5701" spans="18:19" x14ac:dyDescent="0.2">
      <c r="R5701">
        <v>284282</v>
      </c>
      <c r="S5701" t="str" cm="1">
        <f t="array" ref="S5701">_xlfn.IFS(
             (R5701&lt;10000),"&lt; 10,000",
    AND(R5701&gt;=10000, R5701&lt;30000),"10,000 - 30,000",
    AND(R5701&gt;=30000, R5701&lt;60000),"30,000 - 60,000",
             (R5701&gt;60000),"&gt; 60,000"
)</f>
        <v>&gt; 60,000</v>
      </c>
    </row>
    <row r="5702" spans="18:19" x14ac:dyDescent="0.2">
      <c r="R5702">
        <v>72721</v>
      </c>
      <c r="S5702" t="str" cm="1">
        <f t="array" ref="S5702">_xlfn.IFS(
             (R5702&lt;10000),"&lt; 10,000",
    AND(R5702&gt;=10000, R5702&lt;30000),"10,000 - 30,000",
    AND(R5702&gt;=30000, R5702&lt;60000),"30,000 - 60,000",
             (R5702&gt;60000),"&gt; 60,000"
)</f>
        <v>&gt; 60,000</v>
      </c>
    </row>
    <row r="5703" spans="18:19" x14ac:dyDescent="0.2">
      <c r="R5703">
        <v>139526</v>
      </c>
      <c r="S5703" t="str" cm="1">
        <f t="array" ref="S5703">_xlfn.IFS(
             (R5703&lt;10000),"&lt; 10,000",
    AND(R5703&gt;=10000, R5703&lt;30000),"10,000 - 30,000",
    AND(R5703&gt;=30000, R5703&lt;60000),"30,000 - 60,000",
             (R5703&gt;60000),"&gt; 60,000"
)</f>
        <v>&gt; 60,000</v>
      </c>
    </row>
    <row r="5704" spans="18:19" x14ac:dyDescent="0.2">
      <c r="R5704">
        <v>176656</v>
      </c>
      <c r="S5704" t="str" cm="1">
        <f t="array" ref="S5704">_xlfn.IFS(
             (R5704&lt;10000),"&lt; 10,000",
    AND(R5704&gt;=10000, R5704&lt;30000),"10,000 - 30,000",
    AND(R5704&gt;=30000, R5704&lt;60000),"30,000 - 60,000",
             (R5704&gt;60000),"&gt; 60,000"
)</f>
        <v>&gt; 60,000</v>
      </c>
    </row>
    <row r="5705" spans="18:19" x14ac:dyDescent="0.2">
      <c r="R5705">
        <v>161128</v>
      </c>
      <c r="S5705" t="str" cm="1">
        <f t="array" ref="S5705">_xlfn.IFS(
             (R5705&lt;10000),"&lt; 10,000",
    AND(R5705&gt;=10000, R5705&lt;30000),"10,000 - 30,000",
    AND(R5705&gt;=30000, R5705&lt;60000),"30,000 - 60,000",
             (R5705&gt;60000),"&gt; 60,000"
)</f>
        <v>&gt; 60,000</v>
      </c>
    </row>
    <row r="5706" spans="18:19" x14ac:dyDescent="0.2">
      <c r="R5706">
        <v>44190</v>
      </c>
      <c r="S5706" t="str" cm="1">
        <f t="array" ref="S5706">_xlfn.IFS(
             (R5706&lt;10000),"&lt; 10,000",
    AND(R5706&gt;=10000, R5706&lt;30000),"10,000 - 30,000",
    AND(R5706&gt;=30000, R5706&lt;60000),"30,000 - 60,000",
             (R5706&gt;60000),"&gt; 60,000"
)</f>
        <v>30,000 - 60,000</v>
      </c>
    </row>
    <row r="5707" spans="18:19" x14ac:dyDescent="0.2">
      <c r="R5707">
        <v>219160</v>
      </c>
      <c r="S5707" t="str" cm="1">
        <f t="array" ref="S5707">_xlfn.IFS(
             (R5707&lt;10000),"&lt; 10,000",
    AND(R5707&gt;=10000, R5707&lt;30000),"10,000 - 30,000",
    AND(R5707&gt;=30000, R5707&lt;60000),"30,000 - 60,000",
             (R5707&gt;60000),"&gt; 60,000"
)</f>
        <v>&gt; 60,000</v>
      </c>
    </row>
    <row r="5708" spans="18:19" x14ac:dyDescent="0.2">
      <c r="R5708">
        <v>145451</v>
      </c>
      <c r="S5708" t="str" cm="1">
        <f t="array" ref="S5708">_xlfn.IFS(
             (R5708&lt;10000),"&lt; 10,000",
    AND(R5708&gt;=10000, R5708&lt;30000),"10,000 - 30,000",
    AND(R5708&gt;=30000, R5708&lt;60000),"30,000 - 60,000",
             (R5708&gt;60000),"&gt; 60,000"
)</f>
        <v>&gt; 60,000</v>
      </c>
    </row>
    <row r="5709" spans="18:19" x14ac:dyDescent="0.2">
      <c r="R5709">
        <v>218996</v>
      </c>
      <c r="S5709" t="str" cm="1">
        <f t="array" ref="S5709">_xlfn.IFS(
             (R5709&lt;10000),"&lt; 10,000",
    AND(R5709&gt;=10000, R5709&lt;30000),"10,000 - 30,000",
    AND(R5709&gt;=30000, R5709&lt;60000),"30,000 - 60,000",
             (R5709&gt;60000),"&gt; 60,000"
)</f>
        <v>&gt; 60,000</v>
      </c>
    </row>
    <row r="5710" spans="18:19" x14ac:dyDescent="0.2">
      <c r="R5710">
        <v>144713</v>
      </c>
      <c r="S5710" t="str" cm="1">
        <f t="array" ref="S5710">_xlfn.IFS(
             (R5710&lt;10000),"&lt; 10,000",
    AND(R5710&gt;=10000, R5710&lt;30000),"10,000 - 30,000",
    AND(R5710&gt;=30000, R5710&lt;60000),"30,000 - 60,000",
             (R5710&gt;60000),"&gt; 60,000"
)</f>
        <v>&gt; 60,000</v>
      </c>
    </row>
    <row r="5711" spans="18:19" x14ac:dyDescent="0.2">
      <c r="R5711">
        <v>63998</v>
      </c>
      <c r="S5711" t="str" cm="1">
        <f t="array" ref="S5711">_xlfn.IFS(
             (R5711&lt;10000),"&lt; 10,000",
    AND(R5711&gt;=10000, R5711&lt;30000),"10,000 - 30,000",
    AND(R5711&gt;=30000, R5711&lt;60000),"30,000 - 60,000",
             (R5711&gt;60000),"&gt; 60,000"
)</f>
        <v>&gt; 60,000</v>
      </c>
    </row>
    <row r="5712" spans="18:19" x14ac:dyDescent="0.2">
      <c r="R5712">
        <v>76365</v>
      </c>
      <c r="S5712" t="str" cm="1">
        <f t="array" ref="S5712">_xlfn.IFS(
             (R5712&lt;10000),"&lt; 10,000",
    AND(R5712&gt;=10000, R5712&lt;30000),"10,000 - 30,000",
    AND(R5712&gt;=30000, R5712&lt;60000),"30,000 - 60,000",
             (R5712&gt;60000),"&gt; 60,000"
)</f>
        <v>&gt; 60,000</v>
      </c>
    </row>
    <row r="5713" spans="18:19" x14ac:dyDescent="0.2">
      <c r="R5713">
        <v>1017</v>
      </c>
      <c r="S5713" t="str" cm="1">
        <f t="array" ref="S5713">_xlfn.IFS(
             (R5713&lt;10000),"&lt; 10,000",
    AND(R5713&gt;=10000, R5713&lt;30000),"10,000 - 30,000",
    AND(R5713&gt;=30000, R5713&lt;60000),"30,000 - 60,000",
             (R5713&gt;60000),"&gt; 60,000"
)</f>
        <v>&lt; 10,000</v>
      </c>
    </row>
    <row r="5714" spans="18:19" x14ac:dyDescent="0.2">
      <c r="R5714">
        <v>164717</v>
      </c>
      <c r="S5714" t="str" cm="1">
        <f t="array" ref="S5714">_xlfn.IFS(
             (R5714&lt;10000),"&lt; 10,000",
    AND(R5714&gt;=10000, R5714&lt;30000),"10,000 - 30,000",
    AND(R5714&gt;=30000, R5714&lt;60000),"30,000 - 60,000",
             (R5714&gt;60000),"&gt; 60,000"
)</f>
        <v>&gt; 60,000</v>
      </c>
    </row>
    <row r="5715" spans="18:19" x14ac:dyDescent="0.2">
      <c r="R5715">
        <v>197012</v>
      </c>
      <c r="S5715" t="str" cm="1">
        <f t="array" ref="S5715">_xlfn.IFS(
             (R5715&lt;10000),"&lt; 10,000",
    AND(R5715&gt;=10000, R5715&lt;30000),"10,000 - 30,000",
    AND(R5715&gt;=30000, R5715&lt;60000),"30,000 - 60,000",
             (R5715&gt;60000),"&gt; 60,000"
)</f>
        <v>&gt; 60,000</v>
      </c>
    </row>
    <row r="5716" spans="18:19" x14ac:dyDescent="0.2">
      <c r="R5716">
        <v>140833</v>
      </c>
      <c r="S5716" t="str" cm="1">
        <f t="array" ref="S5716">_xlfn.IFS(
             (R5716&lt;10000),"&lt; 10,000",
    AND(R5716&gt;=10000, R5716&lt;30000),"10,000 - 30,000",
    AND(R5716&gt;=30000, R5716&lt;60000),"30,000 - 60,000",
             (R5716&gt;60000),"&gt; 60,000"
)</f>
        <v>&gt; 60,000</v>
      </c>
    </row>
    <row r="5717" spans="18:19" x14ac:dyDescent="0.2">
      <c r="R5717">
        <v>94565</v>
      </c>
      <c r="S5717" t="str" cm="1">
        <f t="array" ref="S5717">_xlfn.IFS(
             (R5717&lt;10000),"&lt; 10,000",
    AND(R5717&gt;=10000, R5717&lt;30000),"10,000 - 30,000",
    AND(R5717&gt;=30000, R5717&lt;60000),"30,000 - 60,000",
             (R5717&gt;60000),"&gt; 60,000"
)</f>
        <v>&gt; 60,000</v>
      </c>
    </row>
    <row r="5718" spans="18:19" x14ac:dyDescent="0.2">
      <c r="R5718">
        <v>118731</v>
      </c>
      <c r="S5718" t="str" cm="1">
        <f t="array" ref="S5718">_xlfn.IFS(
             (R5718&lt;10000),"&lt; 10,000",
    AND(R5718&gt;=10000, R5718&lt;30000),"10,000 - 30,000",
    AND(R5718&gt;=30000, R5718&lt;60000),"30,000 - 60,000",
             (R5718&gt;60000),"&gt; 60,000"
)</f>
        <v>&gt; 60,000</v>
      </c>
    </row>
    <row r="5719" spans="18:19" x14ac:dyDescent="0.2">
      <c r="R5719">
        <v>268371</v>
      </c>
      <c r="S5719" t="str" cm="1">
        <f t="array" ref="S5719">_xlfn.IFS(
             (R5719&lt;10000),"&lt; 10,000",
    AND(R5719&gt;=10000, R5719&lt;30000),"10,000 - 30,000",
    AND(R5719&gt;=30000, R5719&lt;60000),"30,000 - 60,000",
             (R5719&gt;60000),"&gt; 60,000"
)</f>
        <v>&gt; 60,000</v>
      </c>
    </row>
    <row r="5720" spans="18:19" x14ac:dyDescent="0.2">
      <c r="R5720">
        <v>216687</v>
      </c>
      <c r="S5720" t="str" cm="1">
        <f t="array" ref="S5720">_xlfn.IFS(
             (R5720&lt;10000),"&lt; 10,000",
    AND(R5720&gt;=10000, R5720&lt;30000),"10,000 - 30,000",
    AND(R5720&gt;=30000, R5720&lt;60000),"30,000 - 60,000",
             (R5720&gt;60000),"&gt; 60,000"
)</f>
        <v>&gt; 60,000</v>
      </c>
    </row>
    <row r="5721" spans="18:19" x14ac:dyDescent="0.2">
      <c r="R5721">
        <v>133831</v>
      </c>
      <c r="S5721" t="str" cm="1">
        <f t="array" ref="S5721">_xlfn.IFS(
             (R5721&lt;10000),"&lt; 10,000",
    AND(R5721&gt;=10000, R5721&lt;30000),"10,000 - 30,000",
    AND(R5721&gt;=30000, R5721&lt;60000),"30,000 - 60,000",
             (R5721&gt;60000),"&gt; 60,000"
)</f>
        <v>&gt; 60,000</v>
      </c>
    </row>
    <row r="5722" spans="18:19" x14ac:dyDescent="0.2">
      <c r="R5722">
        <v>258231</v>
      </c>
      <c r="S5722" t="str" cm="1">
        <f t="array" ref="S5722">_xlfn.IFS(
             (R5722&lt;10000),"&lt; 10,000",
    AND(R5722&gt;=10000, R5722&lt;30000),"10,000 - 30,000",
    AND(R5722&gt;=30000, R5722&lt;60000),"30,000 - 60,000",
             (R5722&gt;60000),"&gt; 60,000"
)</f>
        <v>&gt; 60,000</v>
      </c>
    </row>
    <row r="5723" spans="18:19" x14ac:dyDescent="0.2">
      <c r="R5723">
        <v>194132</v>
      </c>
      <c r="S5723" t="str" cm="1">
        <f t="array" ref="S5723">_xlfn.IFS(
             (R5723&lt;10000),"&lt; 10,000",
    AND(R5723&gt;=10000, R5723&lt;30000),"10,000 - 30,000",
    AND(R5723&gt;=30000, R5723&lt;60000),"30,000 - 60,000",
             (R5723&gt;60000),"&gt; 60,000"
)</f>
        <v>&gt; 60,000</v>
      </c>
    </row>
    <row r="5724" spans="18:19" x14ac:dyDescent="0.2">
      <c r="R5724">
        <v>221431</v>
      </c>
      <c r="S5724" t="str" cm="1">
        <f t="array" ref="S5724">_xlfn.IFS(
             (R5724&lt;10000),"&lt; 10,000",
    AND(R5724&gt;=10000, R5724&lt;30000),"10,000 - 30,000",
    AND(R5724&gt;=30000, R5724&lt;60000),"30,000 - 60,000",
             (R5724&gt;60000),"&gt; 60,000"
)</f>
        <v>&gt; 60,000</v>
      </c>
    </row>
    <row r="5725" spans="18:19" x14ac:dyDescent="0.2">
      <c r="R5725">
        <v>45594</v>
      </c>
      <c r="S5725" t="str" cm="1">
        <f t="array" ref="S5725">_xlfn.IFS(
             (R5725&lt;10000),"&lt; 10,000",
    AND(R5725&gt;=10000, R5725&lt;30000),"10,000 - 30,000",
    AND(R5725&gt;=30000, R5725&lt;60000),"30,000 - 60,000",
             (R5725&gt;60000),"&gt; 60,000"
)</f>
        <v>30,000 - 60,000</v>
      </c>
    </row>
    <row r="5726" spans="18:19" x14ac:dyDescent="0.2">
      <c r="R5726">
        <v>234437</v>
      </c>
      <c r="S5726" t="str" cm="1">
        <f t="array" ref="S5726">_xlfn.IFS(
             (R5726&lt;10000),"&lt; 10,000",
    AND(R5726&gt;=10000, R5726&lt;30000),"10,000 - 30,000",
    AND(R5726&gt;=30000, R5726&lt;60000),"30,000 - 60,000",
             (R5726&gt;60000),"&gt; 60,000"
)</f>
        <v>&gt; 60,000</v>
      </c>
    </row>
    <row r="5727" spans="18:19" x14ac:dyDescent="0.2">
      <c r="R5727">
        <v>157592</v>
      </c>
      <c r="S5727" t="str" cm="1">
        <f t="array" ref="S5727">_xlfn.IFS(
             (R5727&lt;10000),"&lt; 10,000",
    AND(R5727&gt;=10000, R5727&lt;30000),"10,000 - 30,000",
    AND(R5727&gt;=30000, R5727&lt;60000),"30,000 - 60,000",
             (R5727&gt;60000),"&gt; 60,000"
)</f>
        <v>&gt; 60,000</v>
      </c>
    </row>
    <row r="5728" spans="18:19" x14ac:dyDescent="0.2">
      <c r="R5728">
        <v>89812</v>
      </c>
      <c r="S5728" t="str" cm="1">
        <f t="array" ref="S5728">_xlfn.IFS(
             (R5728&lt;10000),"&lt; 10,000",
    AND(R5728&gt;=10000, R5728&lt;30000),"10,000 - 30,000",
    AND(R5728&gt;=30000, R5728&lt;60000),"30,000 - 60,000",
             (R5728&gt;60000),"&gt; 60,000"
)</f>
        <v>&gt; 60,000</v>
      </c>
    </row>
    <row r="5729" spans="18:19" x14ac:dyDescent="0.2">
      <c r="R5729">
        <v>91711</v>
      </c>
      <c r="S5729" t="str" cm="1">
        <f t="array" ref="S5729">_xlfn.IFS(
             (R5729&lt;10000),"&lt; 10,000",
    AND(R5729&gt;=10000, R5729&lt;30000),"10,000 - 30,000",
    AND(R5729&gt;=30000, R5729&lt;60000),"30,000 - 60,000",
             (R5729&gt;60000),"&gt; 60,000"
)</f>
        <v>&gt; 60,000</v>
      </c>
    </row>
    <row r="5730" spans="18:19" x14ac:dyDescent="0.2">
      <c r="R5730">
        <v>228508</v>
      </c>
      <c r="S5730" t="str" cm="1">
        <f t="array" ref="S5730">_xlfn.IFS(
             (R5730&lt;10000),"&lt; 10,000",
    AND(R5730&gt;=10000, R5730&lt;30000),"10,000 - 30,000",
    AND(R5730&gt;=30000, R5730&lt;60000),"30,000 - 60,000",
             (R5730&gt;60000),"&gt; 60,000"
)</f>
        <v>&gt; 60,000</v>
      </c>
    </row>
    <row r="5731" spans="18:19" x14ac:dyDescent="0.2">
      <c r="R5731">
        <v>57633</v>
      </c>
      <c r="S5731" t="str" cm="1">
        <f t="array" ref="S5731">_xlfn.IFS(
             (R5731&lt;10000),"&lt; 10,000",
    AND(R5731&gt;=10000, R5731&lt;30000),"10,000 - 30,000",
    AND(R5731&gt;=30000, R5731&lt;60000),"30,000 - 60,000",
             (R5731&gt;60000),"&gt; 60,000"
)</f>
        <v>30,000 - 60,000</v>
      </c>
    </row>
    <row r="5732" spans="18:19" x14ac:dyDescent="0.2">
      <c r="R5732">
        <v>224391</v>
      </c>
      <c r="S5732" t="str" cm="1">
        <f t="array" ref="S5732">_xlfn.IFS(
             (R5732&lt;10000),"&lt; 10,000",
    AND(R5732&gt;=10000, R5732&lt;30000),"10,000 - 30,000",
    AND(R5732&gt;=30000, R5732&lt;60000),"30,000 - 60,000",
             (R5732&gt;60000),"&gt; 60,000"
)</f>
        <v>&gt; 60,000</v>
      </c>
    </row>
    <row r="5733" spans="18:19" x14ac:dyDescent="0.2">
      <c r="R5733">
        <v>140815</v>
      </c>
      <c r="S5733" t="str" cm="1">
        <f t="array" ref="S5733">_xlfn.IFS(
             (R5733&lt;10000),"&lt; 10,000",
    AND(R5733&gt;=10000, R5733&lt;30000),"10,000 - 30,000",
    AND(R5733&gt;=30000, R5733&lt;60000),"30,000 - 60,000",
             (R5733&gt;60000),"&gt; 60,000"
)</f>
        <v>&gt; 60,000</v>
      </c>
    </row>
    <row r="5734" spans="18:19" x14ac:dyDescent="0.2">
      <c r="R5734">
        <v>161994</v>
      </c>
      <c r="S5734" t="str" cm="1">
        <f t="array" ref="S5734">_xlfn.IFS(
             (R5734&lt;10000),"&lt; 10,000",
    AND(R5734&gt;=10000, R5734&lt;30000),"10,000 - 30,000",
    AND(R5734&gt;=30000, R5734&lt;60000),"30,000 - 60,000",
             (R5734&gt;60000),"&gt; 60,000"
)</f>
        <v>&gt; 60,000</v>
      </c>
    </row>
    <row r="5735" spans="18:19" x14ac:dyDescent="0.2">
      <c r="R5735">
        <v>179450</v>
      </c>
      <c r="S5735" t="str" cm="1">
        <f t="array" ref="S5735">_xlfn.IFS(
             (R5735&lt;10000),"&lt; 10,000",
    AND(R5735&gt;=10000, R5735&lt;30000),"10,000 - 30,000",
    AND(R5735&gt;=30000, R5735&lt;60000),"30,000 - 60,000",
             (R5735&gt;60000),"&gt; 60,000"
)</f>
        <v>&gt; 60,000</v>
      </c>
    </row>
    <row r="5736" spans="18:19" x14ac:dyDescent="0.2">
      <c r="R5736">
        <v>97270</v>
      </c>
      <c r="S5736" t="str" cm="1">
        <f t="array" ref="S5736">_xlfn.IFS(
             (R5736&lt;10000),"&lt; 10,000",
    AND(R5736&gt;=10000, R5736&lt;30000),"10,000 - 30,000",
    AND(R5736&gt;=30000, R5736&lt;60000),"30,000 - 60,000",
             (R5736&gt;60000),"&gt; 60,000"
)</f>
        <v>&gt; 60,000</v>
      </c>
    </row>
    <row r="5737" spans="18:19" x14ac:dyDescent="0.2">
      <c r="R5737">
        <v>190197</v>
      </c>
      <c r="S5737" t="str" cm="1">
        <f t="array" ref="S5737">_xlfn.IFS(
             (R5737&lt;10000),"&lt; 10,000",
    AND(R5737&gt;=10000, R5737&lt;30000),"10,000 - 30,000",
    AND(R5737&gt;=30000, R5737&lt;60000),"30,000 - 60,000",
             (R5737&gt;60000),"&gt; 60,000"
)</f>
        <v>&gt; 60,000</v>
      </c>
    </row>
    <row r="5738" spans="18:19" x14ac:dyDescent="0.2">
      <c r="R5738">
        <v>115023</v>
      </c>
      <c r="S5738" t="str" cm="1">
        <f t="array" ref="S5738">_xlfn.IFS(
             (R5738&lt;10000),"&lt; 10,000",
    AND(R5738&gt;=10000, R5738&lt;30000),"10,000 - 30,000",
    AND(R5738&gt;=30000, R5738&lt;60000),"30,000 - 60,000",
             (R5738&gt;60000),"&gt; 60,000"
)</f>
        <v>&gt; 60,000</v>
      </c>
    </row>
    <row r="5739" spans="18:19" x14ac:dyDescent="0.2">
      <c r="R5739">
        <v>431</v>
      </c>
      <c r="S5739" t="str" cm="1">
        <f t="array" ref="S5739">_xlfn.IFS(
             (R5739&lt;10000),"&lt; 10,000",
    AND(R5739&gt;=10000, R5739&lt;30000),"10,000 - 30,000",
    AND(R5739&gt;=30000, R5739&lt;60000),"30,000 - 60,000",
             (R5739&gt;60000),"&gt; 60,000"
)</f>
        <v>&lt; 10,000</v>
      </c>
    </row>
    <row r="5740" spans="18:19" x14ac:dyDescent="0.2">
      <c r="R5740">
        <v>25432</v>
      </c>
      <c r="S5740" t="str" cm="1">
        <f t="array" ref="S5740">_xlfn.IFS(
             (R5740&lt;10000),"&lt; 10,000",
    AND(R5740&gt;=10000, R5740&lt;30000),"10,000 - 30,000",
    AND(R5740&gt;=30000, R5740&lt;60000),"30,000 - 60,000",
             (R5740&gt;60000),"&gt; 60,000"
)</f>
        <v>10,000 - 30,000</v>
      </c>
    </row>
    <row r="5741" spans="18:19" x14ac:dyDescent="0.2">
      <c r="R5741">
        <v>223989</v>
      </c>
      <c r="S5741" t="str" cm="1">
        <f t="array" ref="S5741">_xlfn.IFS(
             (R5741&lt;10000),"&lt; 10,000",
    AND(R5741&gt;=10000, R5741&lt;30000),"10,000 - 30,000",
    AND(R5741&gt;=30000, R5741&lt;60000),"30,000 - 60,000",
             (R5741&gt;60000),"&gt; 60,000"
)</f>
        <v>&gt; 60,000</v>
      </c>
    </row>
    <row r="5742" spans="18:19" x14ac:dyDescent="0.2">
      <c r="R5742">
        <v>222732</v>
      </c>
      <c r="S5742" t="str" cm="1">
        <f t="array" ref="S5742">_xlfn.IFS(
             (R5742&lt;10000),"&lt; 10,000",
    AND(R5742&gt;=10000, R5742&lt;30000),"10,000 - 30,000",
    AND(R5742&gt;=30000, R5742&lt;60000),"30,000 - 60,000",
             (R5742&gt;60000),"&gt; 60,000"
)</f>
        <v>&gt; 60,000</v>
      </c>
    </row>
    <row r="5743" spans="18:19" x14ac:dyDescent="0.2">
      <c r="R5743">
        <v>79562</v>
      </c>
      <c r="S5743" t="str" cm="1">
        <f t="array" ref="S5743">_xlfn.IFS(
             (R5743&lt;10000),"&lt; 10,000",
    AND(R5743&gt;=10000, R5743&lt;30000),"10,000 - 30,000",
    AND(R5743&gt;=30000, R5743&lt;60000),"30,000 - 60,000",
             (R5743&gt;60000),"&gt; 60,000"
)</f>
        <v>&gt; 60,000</v>
      </c>
    </row>
    <row r="5744" spans="18:19" x14ac:dyDescent="0.2">
      <c r="R5744">
        <v>113743</v>
      </c>
      <c r="S5744" t="str" cm="1">
        <f t="array" ref="S5744">_xlfn.IFS(
             (R5744&lt;10000),"&lt; 10,000",
    AND(R5744&gt;=10000, R5744&lt;30000),"10,000 - 30,000",
    AND(R5744&gt;=30000, R5744&lt;60000),"30,000 - 60,000",
             (R5744&gt;60000),"&gt; 60,000"
)</f>
        <v>&gt; 60,000</v>
      </c>
    </row>
    <row r="5745" spans="18:19" x14ac:dyDescent="0.2">
      <c r="R5745">
        <v>186095</v>
      </c>
      <c r="S5745" t="str" cm="1">
        <f t="array" ref="S5745">_xlfn.IFS(
             (R5745&lt;10000),"&lt; 10,000",
    AND(R5745&gt;=10000, R5745&lt;30000),"10,000 - 30,000",
    AND(R5745&gt;=30000, R5745&lt;60000),"30,000 - 60,000",
             (R5745&gt;60000),"&gt; 60,000"
)</f>
        <v>&gt; 60,000</v>
      </c>
    </row>
    <row r="5746" spans="18:19" x14ac:dyDescent="0.2">
      <c r="R5746">
        <v>162020</v>
      </c>
      <c r="S5746" t="str" cm="1">
        <f t="array" ref="S5746">_xlfn.IFS(
             (R5746&lt;10000),"&lt; 10,000",
    AND(R5746&gt;=10000, R5746&lt;30000),"10,000 - 30,000",
    AND(R5746&gt;=30000, R5746&lt;60000),"30,000 - 60,000",
             (R5746&gt;60000),"&gt; 60,000"
)</f>
        <v>&gt; 60,000</v>
      </c>
    </row>
    <row r="5747" spans="18:19" x14ac:dyDescent="0.2">
      <c r="R5747">
        <v>57078</v>
      </c>
      <c r="S5747" t="str" cm="1">
        <f t="array" ref="S5747">_xlfn.IFS(
             (R5747&lt;10000),"&lt; 10,000",
    AND(R5747&gt;=10000, R5747&lt;30000),"10,000 - 30,000",
    AND(R5747&gt;=30000, R5747&lt;60000),"30,000 - 60,000",
             (R5747&gt;60000),"&gt; 60,000"
)</f>
        <v>30,000 - 60,000</v>
      </c>
    </row>
    <row r="5748" spans="18:19" x14ac:dyDescent="0.2">
      <c r="R5748">
        <v>170136</v>
      </c>
      <c r="S5748" t="str" cm="1">
        <f t="array" ref="S5748">_xlfn.IFS(
             (R5748&lt;10000),"&lt; 10,000",
    AND(R5748&gt;=10000, R5748&lt;30000),"10,000 - 30,000",
    AND(R5748&gt;=30000, R5748&lt;60000),"30,000 - 60,000",
             (R5748&gt;60000),"&gt; 60,000"
)</f>
        <v>&gt; 60,000</v>
      </c>
    </row>
    <row r="5749" spans="18:19" x14ac:dyDescent="0.2">
      <c r="R5749">
        <v>133838</v>
      </c>
      <c r="S5749" t="str" cm="1">
        <f t="array" ref="S5749">_xlfn.IFS(
             (R5749&lt;10000),"&lt; 10,000",
    AND(R5749&gt;=10000, R5749&lt;30000),"10,000 - 30,000",
    AND(R5749&gt;=30000, R5749&lt;60000),"30,000 - 60,000",
             (R5749&gt;60000),"&gt; 60,000"
)</f>
        <v>&gt; 60,000</v>
      </c>
    </row>
    <row r="5750" spans="18:19" x14ac:dyDescent="0.2">
      <c r="R5750">
        <v>203620</v>
      </c>
      <c r="S5750" t="str" cm="1">
        <f t="array" ref="S5750">_xlfn.IFS(
             (R5750&lt;10000),"&lt; 10,000",
    AND(R5750&gt;=10000, R5750&lt;30000),"10,000 - 30,000",
    AND(R5750&gt;=30000, R5750&lt;60000),"30,000 - 60,000",
             (R5750&gt;60000),"&gt; 60,000"
)</f>
        <v>&gt; 60,000</v>
      </c>
    </row>
    <row r="5751" spans="18:19" x14ac:dyDescent="0.2">
      <c r="R5751">
        <v>206247</v>
      </c>
      <c r="S5751" t="str" cm="1">
        <f t="array" ref="S5751">_xlfn.IFS(
             (R5751&lt;10000),"&lt; 10,000",
    AND(R5751&gt;=10000, R5751&lt;30000),"10,000 - 30,000",
    AND(R5751&gt;=30000, R5751&lt;60000),"30,000 - 60,000",
             (R5751&gt;60000),"&gt; 60,000"
)</f>
        <v>&gt; 60,000</v>
      </c>
    </row>
    <row r="5752" spans="18:19" x14ac:dyDescent="0.2">
      <c r="R5752">
        <v>143684</v>
      </c>
      <c r="S5752" t="str" cm="1">
        <f t="array" ref="S5752">_xlfn.IFS(
             (R5752&lt;10000),"&lt; 10,000",
    AND(R5752&gt;=10000, R5752&lt;30000),"10,000 - 30,000",
    AND(R5752&gt;=30000, R5752&lt;60000),"30,000 - 60,000",
             (R5752&gt;60000),"&gt; 60,000"
)</f>
        <v>&gt; 60,000</v>
      </c>
    </row>
    <row r="5753" spans="18:19" x14ac:dyDescent="0.2">
      <c r="R5753">
        <v>154124</v>
      </c>
      <c r="S5753" t="str" cm="1">
        <f t="array" ref="S5753">_xlfn.IFS(
             (R5753&lt;10000),"&lt; 10,000",
    AND(R5753&gt;=10000, R5753&lt;30000),"10,000 - 30,000",
    AND(R5753&gt;=30000, R5753&lt;60000),"30,000 - 60,000",
             (R5753&gt;60000),"&gt; 60,000"
)</f>
        <v>&gt; 60,000</v>
      </c>
    </row>
    <row r="5754" spans="18:19" x14ac:dyDescent="0.2">
      <c r="R5754">
        <v>256895</v>
      </c>
      <c r="S5754" t="str" cm="1">
        <f t="array" ref="S5754">_xlfn.IFS(
             (R5754&lt;10000),"&lt; 10,000",
    AND(R5754&gt;=10000, R5754&lt;30000),"10,000 - 30,000",
    AND(R5754&gt;=30000, R5754&lt;60000),"30,000 - 60,000",
             (R5754&gt;60000),"&gt; 60,000"
)</f>
        <v>&gt; 60,000</v>
      </c>
    </row>
    <row r="5755" spans="18:19" x14ac:dyDescent="0.2">
      <c r="R5755">
        <v>90587</v>
      </c>
      <c r="S5755" t="str" cm="1">
        <f t="array" ref="S5755">_xlfn.IFS(
             (R5755&lt;10000),"&lt; 10,000",
    AND(R5755&gt;=10000, R5755&lt;30000),"10,000 - 30,000",
    AND(R5755&gt;=30000, R5755&lt;60000),"30,000 - 60,000",
             (R5755&gt;60000),"&gt; 60,000"
)</f>
        <v>&gt; 60,000</v>
      </c>
    </row>
    <row r="5756" spans="18:19" x14ac:dyDescent="0.2">
      <c r="R5756">
        <v>205604</v>
      </c>
      <c r="S5756" t="str" cm="1">
        <f t="array" ref="S5756">_xlfn.IFS(
             (R5756&lt;10000),"&lt; 10,000",
    AND(R5756&gt;=10000, R5756&lt;30000),"10,000 - 30,000",
    AND(R5756&gt;=30000, R5756&lt;60000),"30,000 - 60,000",
             (R5756&gt;60000),"&gt; 60,000"
)</f>
        <v>&gt; 60,000</v>
      </c>
    </row>
    <row r="5757" spans="18:19" x14ac:dyDescent="0.2">
      <c r="R5757">
        <v>19717</v>
      </c>
      <c r="S5757" t="str" cm="1">
        <f t="array" ref="S5757">_xlfn.IFS(
             (R5757&lt;10000),"&lt; 10,000",
    AND(R5757&gt;=10000, R5757&lt;30000),"10,000 - 30,000",
    AND(R5757&gt;=30000, R5757&lt;60000),"30,000 - 60,000",
             (R5757&gt;60000),"&gt; 60,000"
)</f>
        <v>10,000 - 30,000</v>
      </c>
    </row>
    <row r="5758" spans="18:19" x14ac:dyDescent="0.2">
      <c r="R5758">
        <v>199971</v>
      </c>
      <c r="S5758" t="str" cm="1">
        <f t="array" ref="S5758">_xlfn.IFS(
             (R5758&lt;10000),"&lt; 10,000",
    AND(R5758&gt;=10000, R5758&lt;30000),"10,000 - 30,000",
    AND(R5758&gt;=30000, R5758&lt;60000),"30,000 - 60,000",
             (R5758&gt;60000),"&gt; 60,000"
)</f>
        <v>&gt; 60,000</v>
      </c>
    </row>
    <row r="5759" spans="18:19" x14ac:dyDescent="0.2">
      <c r="R5759">
        <v>134814</v>
      </c>
      <c r="S5759" t="str" cm="1">
        <f t="array" ref="S5759">_xlfn.IFS(
             (R5759&lt;10000),"&lt; 10,000",
    AND(R5759&gt;=10000, R5759&lt;30000),"10,000 - 30,000",
    AND(R5759&gt;=30000, R5759&lt;60000),"30,000 - 60,000",
             (R5759&gt;60000),"&gt; 60,000"
)</f>
        <v>&gt; 60,000</v>
      </c>
    </row>
    <row r="5760" spans="18:19" x14ac:dyDescent="0.2">
      <c r="R5760">
        <v>105450</v>
      </c>
      <c r="S5760" t="str" cm="1">
        <f t="array" ref="S5760">_xlfn.IFS(
             (R5760&lt;10000),"&lt; 10,000",
    AND(R5760&gt;=10000, R5760&lt;30000),"10,000 - 30,000",
    AND(R5760&gt;=30000, R5760&lt;60000),"30,000 - 60,000",
             (R5760&gt;60000),"&gt; 60,000"
)</f>
        <v>&gt; 60,000</v>
      </c>
    </row>
    <row r="5761" spans="18:19" x14ac:dyDescent="0.2">
      <c r="R5761">
        <v>99134</v>
      </c>
      <c r="S5761" t="str" cm="1">
        <f t="array" ref="S5761">_xlfn.IFS(
             (R5761&lt;10000),"&lt; 10,000",
    AND(R5761&gt;=10000, R5761&lt;30000),"10,000 - 30,000",
    AND(R5761&gt;=30000, R5761&lt;60000),"30,000 - 60,000",
             (R5761&gt;60000),"&gt; 60,000"
)</f>
        <v>&gt; 60,000</v>
      </c>
    </row>
    <row r="5762" spans="18:19" x14ac:dyDescent="0.2">
      <c r="R5762">
        <v>60072</v>
      </c>
      <c r="S5762" t="str" cm="1">
        <f t="array" ref="S5762">_xlfn.IFS(
             (R5762&lt;10000),"&lt; 10,000",
    AND(R5762&gt;=10000, R5762&lt;30000),"10,000 - 30,000",
    AND(R5762&gt;=30000, R5762&lt;60000),"30,000 - 60,000",
             (R5762&gt;60000),"&gt; 60,000"
)</f>
        <v>&gt; 60,000</v>
      </c>
    </row>
    <row r="5763" spans="18:19" x14ac:dyDescent="0.2">
      <c r="R5763">
        <v>26122</v>
      </c>
      <c r="S5763" t="str" cm="1">
        <f t="array" ref="S5763">_xlfn.IFS(
             (R5763&lt;10000),"&lt; 10,000",
    AND(R5763&gt;=10000, R5763&lt;30000),"10,000 - 30,000",
    AND(R5763&gt;=30000, R5763&lt;60000),"30,000 - 60,000",
             (R5763&gt;60000),"&gt; 60,000"
)</f>
        <v>10,000 - 30,000</v>
      </c>
    </row>
    <row r="5764" spans="18:19" x14ac:dyDescent="0.2">
      <c r="R5764">
        <v>171673</v>
      </c>
      <c r="S5764" t="str" cm="1">
        <f t="array" ref="S5764">_xlfn.IFS(
             (R5764&lt;10000),"&lt; 10,000",
    AND(R5764&gt;=10000, R5764&lt;30000),"10,000 - 30,000",
    AND(R5764&gt;=30000, R5764&lt;60000),"30,000 - 60,000",
             (R5764&gt;60000),"&gt; 60,000"
)</f>
        <v>&gt; 60,000</v>
      </c>
    </row>
    <row r="5765" spans="18:19" x14ac:dyDescent="0.2">
      <c r="R5765">
        <v>101716</v>
      </c>
      <c r="S5765" t="str" cm="1">
        <f t="array" ref="S5765">_xlfn.IFS(
             (R5765&lt;10000),"&lt; 10,000",
    AND(R5765&gt;=10000, R5765&lt;30000),"10,000 - 30,000",
    AND(R5765&gt;=30000, R5765&lt;60000),"30,000 - 60,000",
             (R5765&gt;60000),"&gt; 60,000"
)</f>
        <v>&gt; 60,000</v>
      </c>
    </row>
    <row r="5766" spans="18:19" x14ac:dyDescent="0.2">
      <c r="R5766">
        <v>274790</v>
      </c>
      <c r="S5766" t="str" cm="1">
        <f t="array" ref="S5766">_xlfn.IFS(
             (R5766&lt;10000),"&lt; 10,000",
    AND(R5766&gt;=10000, R5766&lt;30000),"10,000 - 30,000",
    AND(R5766&gt;=30000, R5766&lt;60000),"30,000 - 60,000",
             (R5766&gt;60000),"&gt; 60,000"
)</f>
        <v>&gt; 60,000</v>
      </c>
    </row>
    <row r="5767" spans="18:19" x14ac:dyDescent="0.2">
      <c r="R5767">
        <v>143904</v>
      </c>
      <c r="S5767" t="str" cm="1">
        <f t="array" ref="S5767">_xlfn.IFS(
             (R5767&lt;10000),"&lt; 10,000",
    AND(R5767&gt;=10000, R5767&lt;30000),"10,000 - 30,000",
    AND(R5767&gt;=30000, R5767&lt;60000),"30,000 - 60,000",
             (R5767&gt;60000),"&gt; 60,000"
)</f>
        <v>&gt; 60,000</v>
      </c>
    </row>
    <row r="5768" spans="18:19" x14ac:dyDescent="0.2">
      <c r="R5768">
        <v>77848</v>
      </c>
      <c r="S5768" t="str" cm="1">
        <f t="array" ref="S5768">_xlfn.IFS(
             (R5768&lt;10000),"&lt; 10,000",
    AND(R5768&gt;=10000, R5768&lt;30000),"10,000 - 30,000",
    AND(R5768&gt;=30000, R5768&lt;60000),"30,000 - 60,000",
             (R5768&gt;60000),"&gt; 60,000"
)</f>
        <v>&gt; 60,000</v>
      </c>
    </row>
    <row r="5769" spans="18:19" x14ac:dyDescent="0.2">
      <c r="R5769">
        <v>30363</v>
      </c>
      <c r="S5769" t="str" cm="1">
        <f t="array" ref="S5769">_xlfn.IFS(
             (R5769&lt;10000),"&lt; 10,000",
    AND(R5769&gt;=10000, R5769&lt;30000),"10,000 - 30,000",
    AND(R5769&gt;=30000, R5769&lt;60000),"30,000 - 60,000",
             (R5769&gt;60000),"&gt; 60,000"
)</f>
        <v>30,000 - 60,000</v>
      </c>
    </row>
    <row r="5770" spans="18:19" x14ac:dyDescent="0.2">
      <c r="R5770">
        <v>64193</v>
      </c>
      <c r="S5770" t="str" cm="1">
        <f t="array" ref="S5770">_xlfn.IFS(
             (R5770&lt;10000),"&lt; 10,000",
    AND(R5770&gt;=10000, R5770&lt;30000),"10,000 - 30,000",
    AND(R5770&gt;=30000, R5770&lt;60000),"30,000 - 60,000",
             (R5770&gt;60000),"&gt; 60,000"
)</f>
        <v>&gt; 60,000</v>
      </c>
    </row>
    <row r="5771" spans="18:19" x14ac:dyDescent="0.2">
      <c r="R5771">
        <v>252079</v>
      </c>
      <c r="S5771" t="str" cm="1">
        <f t="array" ref="S5771">_xlfn.IFS(
             (R5771&lt;10000),"&lt; 10,000",
    AND(R5771&gt;=10000, R5771&lt;30000),"10,000 - 30,000",
    AND(R5771&gt;=30000, R5771&lt;60000),"30,000 - 60,000",
             (R5771&gt;60000),"&gt; 60,000"
)</f>
        <v>&gt; 60,000</v>
      </c>
    </row>
    <row r="5772" spans="18:19" x14ac:dyDescent="0.2">
      <c r="R5772">
        <v>167685</v>
      </c>
      <c r="S5772" t="str" cm="1">
        <f t="array" ref="S5772">_xlfn.IFS(
             (R5772&lt;10000),"&lt; 10,000",
    AND(R5772&gt;=10000, R5772&lt;30000),"10,000 - 30,000",
    AND(R5772&gt;=30000, R5772&lt;60000),"30,000 - 60,000",
             (R5772&gt;60000),"&gt; 60,000"
)</f>
        <v>&gt; 60,000</v>
      </c>
    </row>
    <row r="5773" spans="18:19" x14ac:dyDescent="0.2">
      <c r="R5773">
        <v>289041</v>
      </c>
      <c r="S5773" t="str" cm="1">
        <f t="array" ref="S5773">_xlfn.IFS(
             (R5773&lt;10000),"&lt; 10,000",
    AND(R5773&gt;=10000, R5773&lt;30000),"10,000 - 30,000",
    AND(R5773&gt;=30000, R5773&lt;60000),"30,000 - 60,000",
             (R5773&gt;60000),"&gt; 60,000"
)</f>
        <v>&gt; 60,000</v>
      </c>
    </row>
    <row r="5774" spans="18:19" x14ac:dyDescent="0.2">
      <c r="R5774">
        <v>99815</v>
      </c>
      <c r="S5774" t="str" cm="1">
        <f t="array" ref="S5774">_xlfn.IFS(
             (R5774&lt;10000),"&lt; 10,000",
    AND(R5774&gt;=10000, R5774&lt;30000),"10,000 - 30,000",
    AND(R5774&gt;=30000, R5774&lt;60000),"30,000 - 60,000",
             (R5774&gt;60000),"&gt; 60,000"
)</f>
        <v>&gt; 60,000</v>
      </c>
    </row>
    <row r="5775" spans="18:19" x14ac:dyDescent="0.2">
      <c r="R5775">
        <v>54865</v>
      </c>
      <c r="S5775" t="str" cm="1">
        <f t="array" ref="S5775">_xlfn.IFS(
             (R5775&lt;10000),"&lt; 10,000",
    AND(R5775&gt;=10000, R5775&lt;30000),"10,000 - 30,000",
    AND(R5775&gt;=30000, R5775&lt;60000),"30,000 - 60,000",
             (R5775&gt;60000),"&gt; 60,000"
)</f>
        <v>30,000 - 60,000</v>
      </c>
    </row>
    <row r="5776" spans="18:19" x14ac:dyDescent="0.2">
      <c r="R5776">
        <v>107030</v>
      </c>
      <c r="S5776" t="str" cm="1">
        <f t="array" ref="S5776">_xlfn.IFS(
             (R5776&lt;10000),"&lt; 10,000",
    AND(R5776&gt;=10000, R5776&lt;30000),"10,000 - 30,000",
    AND(R5776&gt;=30000, R5776&lt;60000),"30,000 - 60,000",
             (R5776&gt;60000),"&gt; 60,000"
)</f>
        <v>&gt; 60,000</v>
      </c>
    </row>
    <row r="5777" spans="18:19" x14ac:dyDescent="0.2">
      <c r="R5777">
        <v>106111</v>
      </c>
      <c r="S5777" t="str" cm="1">
        <f t="array" ref="S5777">_xlfn.IFS(
             (R5777&lt;10000),"&lt; 10,000",
    AND(R5777&gt;=10000, R5777&lt;30000),"10,000 - 30,000",
    AND(R5777&gt;=30000, R5777&lt;60000),"30,000 - 60,000",
             (R5777&gt;60000),"&gt; 60,000"
)</f>
        <v>&gt; 60,000</v>
      </c>
    </row>
    <row r="5778" spans="18:19" x14ac:dyDescent="0.2">
      <c r="R5778">
        <v>166039</v>
      </c>
      <c r="S5778" t="str" cm="1">
        <f t="array" ref="S5778">_xlfn.IFS(
             (R5778&lt;10000),"&lt; 10,000",
    AND(R5778&gt;=10000, R5778&lt;30000),"10,000 - 30,000",
    AND(R5778&gt;=30000, R5778&lt;60000),"30,000 - 60,000",
             (R5778&gt;60000),"&gt; 60,000"
)</f>
        <v>&gt; 60,000</v>
      </c>
    </row>
    <row r="5779" spans="18:19" x14ac:dyDescent="0.2">
      <c r="R5779">
        <v>239207</v>
      </c>
      <c r="S5779" t="str" cm="1">
        <f t="array" ref="S5779">_xlfn.IFS(
             (R5779&lt;10000),"&lt; 10,000",
    AND(R5779&gt;=10000, R5779&lt;30000),"10,000 - 30,000",
    AND(R5779&gt;=30000, R5779&lt;60000),"30,000 - 60,000",
             (R5779&gt;60000),"&gt; 60,000"
)</f>
        <v>&gt; 60,000</v>
      </c>
    </row>
    <row r="5780" spans="18:19" x14ac:dyDescent="0.2">
      <c r="R5780">
        <v>156582</v>
      </c>
      <c r="S5780" t="str" cm="1">
        <f t="array" ref="S5780">_xlfn.IFS(
             (R5780&lt;10000),"&lt; 10,000",
    AND(R5780&gt;=10000, R5780&lt;30000),"10,000 - 30,000",
    AND(R5780&gt;=30000, R5780&lt;60000),"30,000 - 60,000",
             (R5780&gt;60000),"&gt; 60,000"
)</f>
        <v>&gt; 60,000</v>
      </c>
    </row>
    <row r="5781" spans="18:19" x14ac:dyDescent="0.2">
      <c r="R5781">
        <v>44446</v>
      </c>
      <c r="S5781" t="str" cm="1">
        <f t="array" ref="S5781">_xlfn.IFS(
             (R5781&lt;10000),"&lt; 10,000",
    AND(R5781&gt;=10000, R5781&lt;30000),"10,000 - 30,000",
    AND(R5781&gt;=30000, R5781&lt;60000),"30,000 - 60,000",
             (R5781&gt;60000),"&gt; 60,000"
)</f>
        <v>30,000 - 60,000</v>
      </c>
    </row>
    <row r="5782" spans="18:19" x14ac:dyDescent="0.2">
      <c r="R5782">
        <v>44358</v>
      </c>
      <c r="S5782" t="str" cm="1">
        <f t="array" ref="S5782">_xlfn.IFS(
             (R5782&lt;10000),"&lt; 10,000",
    AND(R5782&gt;=10000, R5782&lt;30000),"10,000 - 30,000",
    AND(R5782&gt;=30000, R5782&lt;60000),"30,000 - 60,000",
             (R5782&gt;60000),"&gt; 60,000"
)</f>
        <v>30,000 - 60,000</v>
      </c>
    </row>
    <row r="5783" spans="18:19" x14ac:dyDescent="0.2">
      <c r="R5783">
        <v>130966</v>
      </c>
      <c r="S5783" t="str" cm="1">
        <f t="array" ref="S5783">_xlfn.IFS(
             (R5783&lt;10000),"&lt; 10,000",
    AND(R5783&gt;=10000, R5783&lt;30000),"10,000 - 30,000",
    AND(R5783&gt;=30000, R5783&lt;60000),"30,000 - 60,000",
             (R5783&gt;60000),"&gt; 60,000"
)</f>
        <v>&gt; 60,000</v>
      </c>
    </row>
    <row r="5784" spans="18:19" x14ac:dyDescent="0.2">
      <c r="R5784">
        <v>60721</v>
      </c>
      <c r="S5784" t="str" cm="1">
        <f t="array" ref="S5784">_xlfn.IFS(
             (R5784&lt;10000),"&lt; 10,000",
    AND(R5784&gt;=10000, R5784&lt;30000),"10,000 - 30,000",
    AND(R5784&gt;=30000, R5784&lt;60000),"30,000 - 60,000",
             (R5784&gt;60000),"&gt; 60,000"
)</f>
        <v>&gt; 60,000</v>
      </c>
    </row>
    <row r="5785" spans="18:19" x14ac:dyDescent="0.2">
      <c r="R5785">
        <v>55505</v>
      </c>
      <c r="S5785" t="str" cm="1">
        <f t="array" ref="S5785">_xlfn.IFS(
             (R5785&lt;10000),"&lt; 10,000",
    AND(R5785&gt;=10000, R5785&lt;30000),"10,000 - 30,000",
    AND(R5785&gt;=30000, R5785&lt;60000),"30,000 - 60,000",
             (R5785&gt;60000),"&gt; 60,000"
)</f>
        <v>30,000 - 60,000</v>
      </c>
    </row>
    <row r="5786" spans="18:19" x14ac:dyDescent="0.2">
      <c r="R5786">
        <v>100102</v>
      </c>
      <c r="S5786" t="str" cm="1">
        <f t="array" ref="S5786">_xlfn.IFS(
             (R5786&lt;10000),"&lt; 10,000",
    AND(R5786&gt;=10000, R5786&lt;30000),"10,000 - 30,000",
    AND(R5786&gt;=30000, R5786&lt;60000),"30,000 - 60,000",
             (R5786&gt;60000),"&gt; 60,000"
)</f>
        <v>&gt; 60,000</v>
      </c>
    </row>
    <row r="5787" spans="18:19" x14ac:dyDescent="0.2">
      <c r="R5787">
        <v>296835</v>
      </c>
      <c r="S5787" t="str" cm="1">
        <f t="array" ref="S5787">_xlfn.IFS(
             (R5787&lt;10000),"&lt; 10,000",
    AND(R5787&gt;=10000, R5787&lt;30000),"10,000 - 30,000",
    AND(R5787&gt;=30000, R5787&lt;60000),"30,000 - 60,000",
             (R5787&gt;60000),"&gt; 60,000"
)</f>
        <v>&gt; 60,000</v>
      </c>
    </row>
    <row r="5788" spans="18:19" x14ac:dyDescent="0.2">
      <c r="R5788">
        <v>122151</v>
      </c>
      <c r="S5788" t="str" cm="1">
        <f t="array" ref="S5788">_xlfn.IFS(
             (R5788&lt;10000),"&lt; 10,000",
    AND(R5788&gt;=10000, R5788&lt;30000),"10,000 - 30,000",
    AND(R5788&gt;=30000, R5788&lt;60000),"30,000 - 60,000",
             (R5788&gt;60000),"&gt; 60,000"
)</f>
        <v>&gt; 60,000</v>
      </c>
    </row>
    <row r="5789" spans="18:19" x14ac:dyDescent="0.2">
      <c r="R5789">
        <v>237773</v>
      </c>
      <c r="S5789" t="str" cm="1">
        <f t="array" ref="S5789">_xlfn.IFS(
             (R5789&lt;10000),"&lt; 10,000",
    AND(R5789&gt;=10000, R5789&lt;30000),"10,000 - 30,000",
    AND(R5789&gt;=30000, R5789&lt;60000),"30,000 - 60,000",
             (R5789&gt;60000),"&gt; 60,000"
)</f>
        <v>&gt; 60,000</v>
      </c>
    </row>
    <row r="5790" spans="18:19" x14ac:dyDescent="0.2">
      <c r="R5790">
        <v>147992</v>
      </c>
      <c r="S5790" t="str" cm="1">
        <f t="array" ref="S5790">_xlfn.IFS(
             (R5790&lt;10000),"&lt; 10,000",
    AND(R5790&gt;=10000, R5790&lt;30000),"10,000 - 30,000",
    AND(R5790&gt;=30000, R5790&lt;60000),"30,000 - 60,000",
             (R5790&gt;60000),"&gt; 60,000"
)</f>
        <v>&gt; 60,000</v>
      </c>
    </row>
    <row r="5791" spans="18:19" x14ac:dyDescent="0.2">
      <c r="R5791">
        <v>107186</v>
      </c>
      <c r="S5791" t="str" cm="1">
        <f t="array" ref="S5791">_xlfn.IFS(
             (R5791&lt;10000),"&lt; 10,000",
    AND(R5791&gt;=10000, R5791&lt;30000),"10,000 - 30,000",
    AND(R5791&gt;=30000, R5791&lt;60000),"30,000 - 60,000",
             (R5791&gt;60000),"&gt; 60,000"
)</f>
        <v>&gt; 60,000</v>
      </c>
    </row>
    <row r="5792" spans="18:19" x14ac:dyDescent="0.2">
      <c r="R5792">
        <v>142965</v>
      </c>
      <c r="S5792" t="str" cm="1">
        <f t="array" ref="S5792">_xlfn.IFS(
             (R5792&lt;10000),"&lt; 10,000",
    AND(R5792&gt;=10000, R5792&lt;30000),"10,000 - 30,000",
    AND(R5792&gt;=30000, R5792&lt;60000),"30,000 - 60,000",
             (R5792&gt;60000),"&gt; 60,000"
)</f>
        <v>&gt; 60,000</v>
      </c>
    </row>
    <row r="5793" spans="18:19" x14ac:dyDescent="0.2">
      <c r="R5793">
        <v>198986</v>
      </c>
      <c r="S5793" t="str" cm="1">
        <f t="array" ref="S5793">_xlfn.IFS(
             (R5793&lt;10000),"&lt; 10,000",
    AND(R5793&gt;=10000, R5793&lt;30000),"10,000 - 30,000",
    AND(R5793&gt;=30000, R5793&lt;60000),"30,000 - 60,000",
             (R5793&gt;60000),"&gt; 60,000"
)</f>
        <v>&gt; 60,000</v>
      </c>
    </row>
    <row r="5794" spans="18:19" x14ac:dyDescent="0.2">
      <c r="R5794">
        <v>33673</v>
      </c>
      <c r="S5794" t="str" cm="1">
        <f t="array" ref="S5794">_xlfn.IFS(
             (R5794&lt;10000),"&lt; 10,000",
    AND(R5794&gt;=10000, R5794&lt;30000),"10,000 - 30,000",
    AND(R5794&gt;=30000, R5794&lt;60000),"30,000 - 60,000",
             (R5794&gt;60000),"&gt; 60,000"
)</f>
        <v>30,000 - 60,000</v>
      </c>
    </row>
    <row r="5795" spans="18:19" x14ac:dyDescent="0.2">
      <c r="R5795">
        <v>210969</v>
      </c>
      <c r="S5795" t="str" cm="1">
        <f t="array" ref="S5795">_xlfn.IFS(
             (R5795&lt;10000),"&lt; 10,000",
    AND(R5795&gt;=10000, R5795&lt;30000),"10,000 - 30,000",
    AND(R5795&gt;=30000, R5795&lt;60000),"30,000 - 60,000",
             (R5795&gt;60000),"&gt; 60,000"
)</f>
        <v>&gt; 60,000</v>
      </c>
    </row>
    <row r="5796" spans="18:19" x14ac:dyDescent="0.2">
      <c r="R5796">
        <v>233275</v>
      </c>
      <c r="S5796" t="str" cm="1">
        <f t="array" ref="S5796">_xlfn.IFS(
             (R5796&lt;10000),"&lt; 10,000",
    AND(R5796&gt;=10000, R5796&lt;30000),"10,000 - 30,000",
    AND(R5796&gt;=30000, R5796&lt;60000),"30,000 - 60,000",
             (R5796&gt;60000),"&gt; 60,000"
)</f>
        <v>&gt; 60,000</v>
      </c>
    </row>
    <row r="5797" spans="18:19" x14ac:dyDescent="0.2">
      <c r="R5797">
        <v>187138</v>
      </c>
      <c r="S5797" t="str" cm="1">
        <f t="array" ref="S5797">_xlfn.IFS(
             (R5797&lt;10000),"&lt; 10,000",
    AND(R5797&gt;=10000, R5797&lt;30000),"10,000 - 30,000",
    AND(R5797&gt;=30000, R5797&lt;60000),"30,000 - 60,000",
             (R5797&gt;60000),"&gt; 60,000"
)</f>
        <v>&gt; 60,000</v>
      </c>
    </row>
    <row r="5798" spans="18:19" x14ac:dyDescent="0.2">
      <c r="R5798">
        <v>10828</v>
      </c>
      <c r="S5798" t="str" cm="1">
        <f t="array" ref="S5798">_xlfn.IFS(
             (R5798&lt;10000),"&lt; 10,000",
    AND(R5798&gt;=10000, R5798&lt;30000),"10,000 - 30,000",
    AND(R5798&gt;=30000, R5798&lt;60000),"30,000 - 60,000",
             (R5798&gt;60000),"&gt; 60,000"
)</f>
        <v>10,000 - 30,000</v>
      </c>
    </row>
    <row r="5799" spans="18:19" x14ac:dyDescent="0.2">
      <c r="R5799">
        <v>140753</v>
      </c>
      <c r="S5799" t="str" cm="1">
        <f t="array" ref="S5799">_xlfn.IFS(
             (R5799&lt;10000),"&lt; 10,000",
    AND(R5799&gt;=10000, R5799&lt;30000),"10,000 - 30,000",
    AND(R5799&gt;=30000, R5799&lt;60000),"30,000 - 60,000",
             (R5799&gt;60000),"&gt; 60,000"
)</f>
        <v>&gt; 60,000</v>
      </c>
    </row>
    <row r="5800" spans="18:19" x14ac:dyDescent="0.2">
      <c r="R5800">
        <v>102606</v>
      </c>
      <c r="S5800" t="str" cm="1">
        <f t="array" ref="S5800">_xlfn.IFS(
             (R5800&lt;10000),"&lt; 10,000",
    AND(R5800&gt;=10000, R5800&lt;30000),"10,000 - 30,000",
    AND(R5800&gt;=30000, R5800&lt;60000),"30,000 - 60,000",
             (R5800&gt;60000),"&gt; 60,000"
)</f>
        <v>&gt; 60,000</v>
      </c>
    </row>
    <row r="5801" spans="18:19" x14ac:dyDescent="0.2">
      <c r="R5801">
        <v>30953</v>
      </c>
      <c r="S5801" t="str" cm="1">
        <f t="array" ref="S5801">_xlfn.IFS(
             (R5801&lt;10000),"&lt; 10,000",
    AND(R5801&gt;=10000, R5801&lt;30000),"10,000 - 30,000",
    AND(R5801&gt;=30000, R5801&lt;60000),"30,000 - 60,000",
             (R5801&gt;60000),"&gt; 60,000"
)</f>
        <v>30,000 - 60,000</v>
      </c>
    </row>
    <row r="5802" spans="18:19" x14ac:dyDescent="0.2">
      <c r="R5802">
        <v>22296</v>
      </c>
      <c r="S5802" t="str" cm="1">
        <f t="array" ref="S5802">_xlfn.IFS(
             (R5802&lt;10000),"&lt; 10,000",
    AND(R5802&gt;=10000, R5802&lt;30000),"10,000 - 30,000",
    AND(R5802&gt;=30000, R5802&lt;60000),"30,000 - 60,000",
             (R5802&gt;60000),"&gt; 60,000"
)</f>
        <v>10,000 - 30,000</v>
      </c>
    </row>
    <row r="5803" spans="18:19" x14ac:dyDescent="0.2">
      <c r="R5803">
        <v>284414</v>
      </c>
      <c r="S5803" t="str" cm="1">
        <f t="array" ref="S5803">_xlfn.IFS(
             (R5803&lt;10000),"&lt; 10,000",
    AND(R5803&gt;=10000, R5803&lt;30000),"10,000 - 30,000",
    AND(R5803&gt;=30000, R5803&lt;60000),"30,000 - 60,000",
             (R5803&gt;60000),"&gt; 60,000"
)</f>
        <v>&gt; 60,000</v>
      </c>
    </row>
    <row r="5804" spans="18:19" x14ac:dyDescent="0.2">
      <c r="R5804">
        <v>204160</v>
      </c>
      <c r="S5804" t="str" cm="1">
        <f t="array" ref="S5804">_xlfn.IFS(
             (R5804&lt;10000),"&lt; 10,000",
    AND(R5804&gt;=10000, R5804&lt;30000),"10,000 - 30,000",
    AND(R5804&gt;=30000, R5804&lt;60000),"30,000 - 60,000",
             (R5804&gt;60000),"&gt; 60,000"
)</f>
        <v>&gt; 60,000</v>
      </c>
    </row>
    <row r="5805" spans="18:19" x14ac:dyDescent="0.2">
      <c r="R5805">
        <v>2556</v>
      </c>
      <c r="S5805" t="str" cm="1">
        <f t="array" ref="S5805">_xlfn.IFS(
             (R5805&lt;10000),"&lt; 10,000",
    AND(R5805&gt;=10000, R5805&lt;30000),"10,000 - 30,000",
    AND(R5805&gt;=30000, R5805&lt;60000),"30,000 - 60,000",
             (R5805&gt;60000),"&gt; 60,000"
)</f>
        <v>&lt; 10,000</v>
      </c>
    </row>
    <row r="5806" spans="18:19" x14ac:dyDescent="0.2">
      <c r="R5806">
        <v>67091</v>
      </c>
      <c r="S5806" t="str" cm="1">
        <f t="array" ref="S5806">_xlfn.IFS(
             (R5806&lt;10000),"&lt; 10,000",
    AND(R5806&gt;=10000, R5806&lt;30000),"10,000 - 30,000",
    AND(R5806&gt;=30000, R5806&lt;60000),"30,000 - 60,000",
             (R5806&gt;60000),"&gt; 60,000"
)</f>
        <v>&gt; 60,000</v>
      </c>
    </row>
    <row r="5807" spans="18:19" x14ac:dyDescent="0.2">
      <c r="R5807">
        <v>51997</v>
      </c>
      <c r="S5807" t="str" cm="1">
        <f t="array" ref="S5807">_xlfn.IFS(
             (R5807&lt;10000),"&lt; 10,000",
    AND(R5807&gt;=10000, R5807&lt;30000),"10,000 - 30,000",
    AND(R5807&gt;=30000, R5807&lt;60000),"30,000 - 60,000",
             (R5807&gt;60000),"&gt; 60,000"
)</f>
        <v>30,000 - 60,000</v>
      </c>
    </row>
    <row r="5808" spans="18:19" x14ac:dyDescent="0.2">
      <c r="R5808">
        <v>6390</v>
      </c>
      <c r="S5808" t="str" cm="1">
        <f t="array" ref="S5808">_xlfn.IFS(
             (R5808&lt;10000),"&lt; 10,000",
    AND(R5808&gt;=10000, R5808&lt;30000),"10,000 - 30,000",
    AND(R5808&gt;=30000, R5808&lt;60000),"30,000 - 60,000",
             (R5808&gt;60000),"&gt; 60,000"
)</f>
        <v>&lt; 10,000</v>
      </c>
    </row>
    <row r="5809" spans="18:19" x14ac:dyDescent="0.2">
      <c r="R5809">
        <v>45081</v>
      </c>
      <c r="S5809" t="str" cm="1">
        <f t="array" ref="S5809">_xlfn.IFS(
             (R5809&lt;10000),"&lt; 10,000",
    AND(R5809&gt;=10000, R5809&lt;30000),"10,000 - 30,000",
    AND(R5809&gt;=30000, R5809&lt;60000),"30,000 - 60,000",
             (R5809&gt;60000),"&gt; 60,000"
)</f>
        <v>30,000 - 60,000</v>
      </c>
    </row>
    <row r="5810" spans="18:19" x14ac:dyDescent="0.2">
      <c r="R5810">
        <v>147790</v>
      </c>
      <c r="S5810" t="str" cm="1">
        <f t="array" ref="S5810">_xlfn.IFS(
             (R5810&lt;10000),"&lt; 10,000",
    AND(R5810&gt;=10000, R5810&lt;30000),"10,000 - 30,000",
    AND(R5810&gt;=30000, R5810&lt;60000),"30,000 - 60,000",
             (R5810&gt;60000),"&gt; 60,000"
)</f>
        <v>&gt; 60,000</v>
      </c>
    </row>
    <row r="5811" spans="18:19" x14ac:dyDescent="0.2">
      <c r="R5811">
        <v>52344</v>
      </c>
      <c r="S5811" t="str" cm="1">
        <f t="array" ref="S5811">_xlfn.IFS(
             (R5811&lt;10000),"&lt; 10,000",
    AND(R5811&gt;=10000, R5811&lt;30000),"10,000 - 30,000",
    AND(R5811&gt;=30000, R5811&lt;60000),"30,000 - 60,000",
             (R5811&gt;60000),"&gt; 60,000"
)</f>
        <v>30,000 - 60,000</v>
      </c>
    </row>
    <row r="5812" spans="18:19" x14ac:dyDescent="0.2">
      <c r="R5812">
        <v>41577</v>
      </c>
      <c r="S5812" t="str" cm="1">
        <f t="array" ref="S5812">_xlfn.IFS(
             (R5812&lt;10000),"&lt; 10,000",
    AND(R5812&gt;=10000, R5812&lt;30000),"10,000 - 30,000",
    AND(R5812&gt;=30000, R5812&lt;60000),"30,000 - 60,000",
             (R5812&gt;60000),"&gt; 60,000"
)</f>
        <v>30,000 - 60,000</v>
      </c>
    </row>
    <row r="5813" spans="18:19" x14ac:dyDescent="0.2">
      <c r="R5813">
        <v>285470</v>
      </c>
      <c r="S5813" t="str" cm="1">
        <f t="array" ref="S5813">_xlfn.IFS(
             (R5813&lt;10000),"&lt; 10,000",
    AND(R5813&gt;=10000, R5813&lt;30000),"10,000 - 30,000",
    AND(R5813&gt;=30000, R5813&lt;60000),"30,000 - 60,000",
             (R5813&gt;60000),"&gt; 60,000"
)</f>
        <v>&gt; 60,000</v>
      </c>
    </row>
    <row r="5814" spans="18:19" x14ac:dyDescent="0.2">
      <c r="R5814">
        <v>72356</v>
      </c>
      <c r="S5814" t="str" cm="1">
        <f t="array" ref="S5814">_xlfn.IFS(
             (R5814&lt;10000),"&lt; 10,000",
    AND(R5814&gt;=10000, R5814&lt;30000),"10,000 - 30,000",
    AND(R5814&gt;=30000, R5814&lt;60000),"30,000 - 60,000",
             (R5814&gt;60000),"&gt; 60,000"
)</f>
        <v>&gt; 60,000</v>
      </c>
    </row>
    <row r="5815" spans="18:19" x14ac:dyDescent="0.2">
      <c r="R5815">
        <v>287</v>
      </c>
      <c r="S5815" t="str" cm="1">
        <f t="array" ref="S5815">_xlfn.IFS(
             (R5815&lt;10000),"&lt; 10,000",
    AND(R5815&gt;=10000, R5815&lt;30000),"10,000 - 30,000",
    AND(R5815&gt;=30000, R5815&lt;60000),"30,000 - 60,000",
             (R5815&gt;60000),"&gt; 60,000"
)</f>
        <v>&lt; 10,000</v>
      </c>
    </row>
    <row r="5816" spans="18:19" x14ac:dyDescent="0.2">
      <c r="R5816">
        <v>225565</v>
      </c>
      <c r="S5816" t="str" cm="1">
        <f t="array" ref="S5816">_xlfn.IFS(
             (R5816&lt;10000),"&lt; 10,000",
    AND(R5816&gt;=10000, R5816&lt;30000),"10,000 - 30,000",
    AND(R5816&gt;=30000, R5816&lt;60000),"30,000 - 60,000",
             (R5816&gt;60000),"&gt; 60,000"
)</f>
        <v>&gt; 60,000</v>
      </c>
    </row>
    <row r="5817" spans="18:19" x14ac:dyDescent="0.2">
      <c r="R5817">
        <v>259783</v>
      </c>
      <c r="S5817" t="str" cm="1">
        <f t="array" ref="S5817">_xlfn.IFS(
             (R5817&lt;10000),"&lt; 10,000",
    AND(R5817&gt;=10000, R5817&lt;30000),"10,000 - 30,000",
    AND(R5817&gt;=30000, R5817&lt;60000),"30,000 - 60,000",
             (R5817&gt;60000),"&gt; 60,000"
)</f>
        <v>&gt; 60,000</v>
      </c>
    </row>
    <row r="5818" spans="18:19" x14ac:dyDescent="0.2">
      <c r="R5818">
        <v>122858</v>
      </c>
      <c r="S5818" t="str" cm="1">
        <f t="array" ref="S5818">_xlfn.IFS(
             (R5818&lt;10000),"&lt; 10,000",
    AND(R5818&gt;=10000, R5818&lt;30000),"10,000 - 30,000",
    AND(R5818&gt;=30000, R5818&lt;60000),"30,000 - 60,000",
             (R5818&gt;60000),"&gt; 60,000"
)</f>
        <v>&gt; 60,000</v>
      </c>
    </row>
    <row r="5819" spans="18:19" x14ac:dyDescent="0.2">
      <c r="R5819">
        <v>116174</v>
      </c>
      <c r="S5819" t="str" cm="1">
        <f t="array" ref="S5819">_xlfn.IFS(
             (R5819&lt;10000),"&lt; 10,000",
    AND(R5819&gt;=10000, R5819&lt;30000),"10,000 - 30,000",
    AND(R5819&gt;=30000, R5819&lt;60000),"30,000 - 60,000",
             (R5819&gt;60000),"&gt; 60,000"
)</f>
        <v>&gt; 60,000</v>
      </c>
    </row>
    <row r="5820" spans="18:19" x14ac:dyDescent="0.2">
      <c r="R5820">
        <v>71925</v>
      </c>
      <c r="S5820" t="str" cm="1">
        <f t="array" ref="S5820">_xlfn.IFS(
             (R5820&lt;10000),"&lt; 10,000",
    AND(R5820&gt;=10000, R5820&lt;30000),"10,000 - 30,000",
    AND(R5820&gt;=30000, R5820&lt;60000),"30,000 - 60,000",
             (R5820&gt;60000),"&gt; 60,000"
)</f>
        <v>&gt; 60,000</v>
      </c>
    </row>
    <row r="5821" spans="18:19" x14ac:dyDescent="0.2">
      <c r="R5821">
        <v>193499</v>
      </c>
      <c r="S5821" t="str" cm="1">
        <f t="array" ref="S5821">_xlfn.IFS(
             (R5821&lt;10000),"&lt; 10,000",
    AND(R5821&gt;=10000, R5821&lt;30000),"10,000 - 30,000",
    AND(R5821&gt;=30000, R5821&lt;60000),"30,000 - 60,000",
             (R5821&gt;60000),"&gt; 60,000"
)</f>
        <v>&gt; 60,000</v>
      </c>
    </row>
    <row r="5822" spans="18:19" x14ac:dyDescent="0.2">
      <c r="R5822">
        <v>77777</v>
      </c>
      <c r="S5822" t="str" cm="1">
        <f t="array" ref="S5822">_xlfn.IFS(
             (R5822&lt;10000),"&lt; 10,000",
    AND(R5822&gt;=10000, R5822&lt;30000),"10,000 - 30,000",
    AND(R5822&gt;=30000, R5822&lt;60000),"30,000 - 60,000",
             (R5822&gt;60000),"&gt; 60,000"
)</f>
        <v>&gt; 60,000</v>
      </c>
    </row>
    <row r="5823" spans="18:19" x14ac:dyDescent="0.2">
      <c r="R5823">
        <v>27807</v>
      </c>
      <c r="S5823" t="str" cm="1">
        <f t="array" ref="S5823">_xlfn.IFS(
             (R5823&lt;10000),"&lt; 10,000",
    AND(R5823&gt;=10000, R5823&lt;30000),"10,000 - 30,000",
    AND(R5823&gt;=30000, R5823&lt;60000),"30,000 - 60,000",
             (R5823&gt;60000),"&gt; 60,000"
)</f>
        <v>10,000 - 30,000</v>
      </c>
    </row>
    <row r="5824" spans="18:19" x14ac:dyDescent="0.2">
      <c r="R5824">
        <v>257726</v>
      </c>
      <c r="S5824" t="str" cm="1">
        <f t="array" ref="S5824">_xlfn.IFS(
             (R5824&lt;10000),"&lt; 10,000",
    AND(R5824&gt;=10000, R5824&lt;30000),"10,000 - 30,000",
    AND(R5824&gt;=30000, R5824&lt;60000),"30,000 - 60,000",
             (R5824&gt;60000),"&gt; 60,000"
)</f>
        <v>&gt; 60,000</v>
      </c>
    </row>
    <row r="5825" spans="18:19" x14ac:dyDescent="0.2">
      <c r="R5825">
        <v>168222</v>
      </c>
      <c r="S5825" t="str" cm="1">
        <f t="array" ref="S5825">_xlfn.IFS(
             (R5825&lt;10000),"&lt; 10,000",
    AND(R5825&gt;=10000, R5825&lt;30000),"10,000 - 30,000",
    AND(R5825&gt;=30000, R5825&lt;60000),"30,000 - 60,000",
             (R5825&gt;60000),"&gt; 60,000"
)</f>
        <v>&gt; 60,000</v>
      </c>
    </row>
    <row r="5826" spans="18:19" x14ac:dyDescent="0.2">
      <c r="R5826">
        <v>92903</v>
      </c>
      <c r="S5826" t="str" cm="1">
        <f t="array" ref="S5826">_xlfn.IFS(
             (R5826&lt;10000),"&lt; 10,000",
    AND(R5826&gt;=10000, R5826&lt;30000),"10,000 - 30,000",
    AND(R5826&gt;=30000, R5826&lt;60000),"30,000 - 60,000",
             (R5826&gt;60000),"&gt; 60,000"
)</f>
        <v>&gt; 60,000</v>
      </c>
    </row>
    <row r="5827" spans="18:19" x14ac:dyDescent="0.2">
      <c r="R5827">
        <v>147004</v>
      </c>
      <c r="S5827" t="str" cm="1">
        <f t="array" ref="S5827">_xlfn.IFS(
             (R5827&lt;10000),"&lt; 10,000",
    AND(R5827&gt;=10000, R5827&lt;30000),"10,000 - 30,000",
    AND(R5827&gt;=30000, R5827&lt;60000),"30,000 - 60,000",
             (R5827&gt;60000),"&gt; 60,000"
)</f>
        <v>&gt; 60,000</v>
      </c>
    </row>
    <row r="5828" spans="18:19" x14ac:dyDescent="0.2">
      <c r="R5828">
        <v>163947</v>
      </c>
      <c r="S5828" t="str" cm="1">
        <f t="array" ref="S5828">_xlfn.IFS(
             (R5828&lt;10000),"&lt; 10,000",
    AND(R5828&gt;=10000, R5828&lt;30000),"10,000 - 30,000",
    AND(R5828&gt;=30000, R5828&lt;60000),"30,000 - 60,000",
             (R5828&gt;60000),"&gt; 60,000"
)</f>
        <v>&gt; 60,000</v>
      </c>
    </row>
    <row r="5829" spans="18:19" x14ac:dyDescent="0.2">
      <c r="R5829">
        <v>17614</v>
      </c>
      <c r="S5829" t="str" cm="1">
        <f t="array" ref="S5829">_xlfn.IFS(
             (R5829&lt;10000),"&lt; 10,000",
    AND(R5829&gt;=10000, R5829&lt;30000),"10,000 - 30,000",
    AND(R5829&gt;=30000, R5829&lt;60000),"30,000 - 60,000",
             (R5829&gt;60000),"&gt; 60,000"
)</f>
        <v>10,000 - 30,000</v>
      </c>
    </row>
    <row r="5830" spans="18:19" x14ac:dyDescent="0.2">
      <c r="R5830">
        <v>22158</v>
      </c>
      <c r="S5830" t="str" cm="1">
        <f t="array" ref="S5830">_xlfn.IFS(
             (R5830&lt;10000),"&lt; 10,000",
    AND(R5830&gt;=10000, R5830&lt;30000),"10,000 - 30,000",
    AND(R5830&gt;=30000, R5830&lt;60000),"30,000 - 60,000",
             (R5830&gt;60000),"&gt; 60,000"
)</f>
        <v>10,000 - 30,000</v>
      </c>
    </row>
    <row r="5831" spans="18:19" x14ac:dyDescent="0.2">
      <c r="R5831">
        <v>122890</v>
      </c>
      <c r="S5831" t="str" cm="1">
        <f t="array" ref="S5831">_xlfn.IFS(
             (R5831&lt;10000),"&lt; 10,000",
    AND(R5831&gt;=10000, R5831&lt;30000),"10,000 - 30,000",
    AND(R5831&gt;=30000, R5831&lt;60000),"30,000 - 60,000",
             (R5831&gt;60000),"&gt; 60,000"
)</f>
        <v>&gt; 60,000</v>
      </c>
    </row>
    <row r="5832" spans="18:19" x14ac:dyDescent="0.2">
      <c r="R5832">
        <v>22497</v>
      </c>
      <c r="S5832" t="str" cm="1">
        <f t="array" ref="S5832">_xlfn.IFS(
             (R5832&lt;10000),"&lt; 10,000",
    AND(R5832&gt;=10000, R5832&lt;30000),"10,000 - 30,000",
    AND(R5832&gt;=30000, R5832&lt;60000),"30,000 - 60,000",
             (R5832&gt;60000),"&gt; 60,000"
)</f>
        <v>10,000 - 30,000</v>
      </c>
    </row>
    <row r="5833" spans="18:19" x14ac:dyDescent="0.2">
      <c r="R5833">
        <v>101331</v>
      </c>
      <c r="S5833" t="str" cm="1">
        <f t="array" ref="S5833">_xlfn.IFS(
             (R5833&lt;10000),"&lt; 10,000",
    AND(R5833&gt;=10000, R5833&lt;30000),"10,000 - 30,000",
    AND(R5833&gt;=30000, R5833&lt;60000),"30,000 - 60,000",
             (R5833&gt;60000),"&gt; 60,000"
)</f>
        <v>&gt; 60,000</v>
      </c>
    </row>
    <row r="5834" spans="18:19" x14ac:dyDescent="0.2">
      <c r="R5834">
        <v>286903</v>
      </c>
      <c r="S5834" t="str" cm="1">
        <f t="array" ref="S5834">_xlfn.IFS(
             (R5834&lt;10000),"&lt; 10,000",
    AND(R5834&gt;=10000, R5834&lt;30000),"10,000 - 30,000",
    AND(R5834&gt;=30000, R5834&lt;60000),"30,000 - 60,000",
             (R5834&gt;60000),"&gt; 60,000"
)</f>
        <v>&gt; 60,000</v>
      </c>
    </row>
    <row r="5835" spans="18:19" x14ac:dyDescent="0.2">
      <c r="R5835">
        <v>148675</v>
      </c>
      <c r="S5835" t="str" cm="1">
        <f t="array" ref="S5835">_xlfn.IFS(
             (R5835&lt;10000),"&lt; 10,000",
    AND(R5835&gt;=10000, R5835&lt;30000),"10,000 - 30,000",
    AND(R5835&gt;=30000, R5835&lt;60000),"30,000 - 60,000",
             (R5835&gt;60000),"&gt; 60,000"
)</f>
        <v>&gt; 60,000</v>
      </c>
    </row>
    <row r="5836" spans="18:19" x14ac:dyDescent="0.2">
      <c r="R5836">
        <v>64922</v>
      </c>
      <c r="S5836" t="str" cm="1">
        <f t="array" ref="S5836">_xlfn.IFS(
             (R5836&lt;10000),"&lt; 10,000",
    AND(R5836&gt;=10000, R5836&lt;30000),"10,000 - 30,000",
    AND(R5836&gt;=30000, R5836&lt;60000),"30,000 - 60,000",
             (R5836&gt;60000),"&gt; 60,000"
)</f>
        <v>&gt; 60,000</v>
      </c>
    </row>
    <row r="5837" spans="18:19" x14ac:dyDescent="0.2">
      <c r="R5837">
        <v>218024</v>
      </c>
      <c r="S5837" t="str" cm="1">
        <f t="array" ref="S5837">_xlfn.IFS(
             (R5837&lt;10000),"&lt; 10,000",
    AND(R5837&gt;=10000, R5837&lt;30000),"10,000 - 30,000",
    AND(R5837&gt;=30000, R5837&lt;60000),"30,000 - 60,000",
             (R5837&gt;60000),"&gt; 60,000"
)</f>
        <v>&gt; 60,000</v>
      </c>
    </row>
    <row r="5838" spans="18:19" x14ac:dyDescent="0.2">
      <c r="R5838">
        <v>52300</v>
      </c>
      <c r="S5838" t="str" cm="1">
        <f t="array" ref="S5838">_xlfn.IFS(
             (R5838&lt;10000),"&lt; 10,000",
    AND(R5838&gt;=10000, R5838&lt;30000),"10,000 - 30,000",
    AND(R5838&gt;=30000, R5838&lt;60000),"30,000 - 60,000",
             (R5838&gt;60000),"&gt; 60,000"
)</f>
        <v>30,000 - 60,000</v>
      </c>
    </row>
    <row r="5839" spans="18:19" x14ac:dyDescent="0.2">
      <c r="R5839">
        <v>194995</v>
      </c>
      <c r="S5839" t="str" cm="1">
        <f t="array" ref="S5839">_xlfn.IFS(
             (R5839&lt;10000),"&lt; 10,000",
    AND(R5839&gt;=10000, R5839&lt;30000),"10,000 - 30,000",
    AND(R5839&gt;=30000, R5839&lt;60000),"30,000 - 60,000",
             (R5839&gt;60000),"&gt; 60,000"
)</f>
        <v>&gt; 60,000</v>
      </c>
    </row>
    <row r="5840" spans="18:19" x14ac:dyDescent="0.2">
      <c r="R5840">
        <v>28961</v>
      </c>
      <c r="S5840" t="str" cm="1">
        <f t="array" ref="S5840">_xlfn.IFS(
             (R5840&lt;10000),"&lt; 10,000",
    AND(R5840&gt;=10000, R5840&lt;30000),"10,000 - 30,000",
    AND(R5840&gt;=30000, R5840&lt;60000),"30,000 - 60,000",
             (R5840&gt;60000),"&gt; 60,000"
)</f>
        <v>10,000 - 30,000</v>
      </c>
    </row>
    <row r="5841" spans="18:19" x14ac:dyDescent="0.2">
      <c r="R5841">
        <v>197972</v>
      </c>
      <c r="S5841" t="str" cm="1">
        <f t="array" ref="S5841">_xlfn.IFS(
             (R5841&lt;10000),"&lt; 10,000",
    AND(R5841&gt;=10000, R5841&lt;30000),"10,000 - 30,000",
    AND(R5841&gt;=30000, R5841&lt;60000),"30,000 - 60,000",
             (R5841&gt;60000),"&gt; 60,000"
)</f>
        <v>&gt; 60,000</v>
      </c>
    </row>
    <row r="5842" spans="18:19" x14ac:dyDescent="0.2">
      <c r="R5842">
        <v>148702</v>
      </c>
      <c r="S5842" t="str" cm="1">
        <f t="array" ref="S5842">_xlfn.IFS(
             (R5842&lt;10000),"&lt; 10,000",
    AND(R5842&gt;=10000, R5842&lt;30000),"10,000 - 30,000",
    AND(R5842&gt;=30000, R5842&lt;60000),"30,000 - 60,000",
             (R5842&gt;60000),"&gt; 60,000"
)</f>
        <v>&gt; 60,000</v>
      </c>
    </row>
    <row r="5843" spans="18:19" x14ac:dyDescent="0.2">
      <c r="R5843">
        <v>210863</v>
      </c>
      <c r="S5843" t="str" cm="1">
        <f t="array" ref="S5843">_xlfn.IFS(
             (R5843&lt;10000),"&lt; 10,000",
    AND(R5843&gt;=10000, R5843&lt;30000),"10,000 - 30,000",
    AND(R5843&gt;=30000, R5843&lt;60000),"30,000 - 60,000",
             (R5843&gt;60000),"&gt; 60,000"
)</f>
        <v>&gt; 60,000</v>
      </c>
    </row>
    <row r="5844" spans="18:19" x14ac:dyDescent="0.2">
      <c r="R5844">
        <v>9696</v>
      </c>
      <c r="S5844" t="str" cm="1">
        <f t="array" ref="S5844">_xlfn.IFS(
             (R5844&lt;10000),"&lt; 10,000",
    AND(R5844&gt;=10000, R5844&lt;30000),"10,000 - 30,000",
    AND(R5844&gt;=30000, R5844&lt;60000),"30,000 - 60,000",
             (R5844&gt;60000),"&gt; 60,000"
)</f>
        <v>&lt; 10,000</v>
      </c>
    </row>
    <row r="5845" spans="18:19" x14ac:dyDescent="0.2">
      <c r="R5845">
        <v>7642</v>
      </c>
      <c r="S5845" t="str" cm="1">
        <f t="array" ref="S5845">_xlfn.IFS(
             (R5845&lt;10000),"&lt; 10,000",
    AND(R5845&gt;=10000, R5845&lt;30000),"10,000 - 30,000",
    AND(R5845&gt;=30000, R5845&lt;60000),"30,000 - 60,000",
             (R5845&gt;60000),"&gt; 60,000"
)</f>
        <v>&lt; 10,000</v>
      </c>
    </row>
    <row r="5846" spans="18:19" x14ac:dyDescent="0.2">
      <c r="R5846">
        <v>269645</v>
      </c>
      <c r="S5846" t="str" cm="1">
        <f t="array" ref="S5846">_xlfn.IFS(
             (R5846&lt;10000),"&lt; 10,000",
    AND(R5846&gt;=10000, R5846&lt;30000),"10,000 - 30,000",
    AND(R5846&gt;=30000, R5846&lt;60000),"30,000 - 60,000",
             (R5846&gt;60000),"&gt; 60,000"
)</f>
        <v>&gt; 60,000</v>
      </c>
    </row>
    <row r="5847" spans="18:19" x14ac:dyDescent="0.2">
      <c r="R5847">
        <v>166170</v>
      </c>
      <c r="S5847" t="str" cm="1">
        <f t="array" ref="S5847">_xlfn.IFS(
             (R5847&lt;10000),"&lt; 10,000",
    AND(R5847&gt;=10000, R5847&lt;30000),"10,000 - 30,000",
    AND(R5847&gt;=30000, R5847&lt;60000),"30,000 - 60,000",
             (R5847&gt;60000),"&gt; 60,000"
)</f>
        <v>&gt; 60,000</v>
      </c>
    </row>
    <row r="5848" spans="18:19" x14ac:dyDescent="0.2">
      <c r="R5848">
        <v>226146</v>
      </c>
      <c r="S5848" t="str" cm="1">
        <f t="array" ref="S5848">_xlfn.IFS(
             (R5848&lt;10000),"&lt; 10,000",
    AND(R5848&gt;=10000, R5848&lt;30000),"10,000 - 30,000",
    AND(R5848&gt;=30000, R5848&lt;60000),"30,000 - 60,000",
             (R5848&gt;60000),"&gt; 60,000"
)</f>
        <v>&gt; 60,000</v>
      </c>
    </row>
    <row r="5849" spans="18:19" x14ac:dyDescent="0.2">
      <c r="R5849">
        <v>195173</v>
      </c>
      <c r="S5849" t="str" cm="1">
        <f t="array" ref="S5849">_xlfn.IFS(
             (R5849&lt;10000),"&lt; 10,000",
    AND(R5849&gt;=10000, R5849&lt;30000),"10,000 - 30,000",
    AND(R5849&gt;=30000, R5849&lt;60000),"30,000 - 60,000",
             (R5849&gt;60000),"&gt; 60,000"
)</f>
        <v>&gt; 60,000</v>
      </c>
    </row>
    <row r="5850" spans="18:19" x14ac:dyDescent="0.2">
      <c r="R5850">
        <v>53294</v>
      </c>
      <c r="S5850" t="str" cm="1">
        <f t="array" ref="S5850">_xlfn.IFS(
             (R5850&lt;10000),"&lt; 10,000",
    AND(R5850&gt;=10000, R5850&lt;30000),"10,000 - 30,000",
    AND(R5850&gt;=30000, R5850&lt;60000),"30,000 - 60,000",
             (R5850&gt;60000),"&gt; 60,000"
)</f>
        <v>30,000 - 60,000</v>
      </c>
    </row>
    <row r="5851" spans="18:19" x14ac:dyDescent="0.2">
      <c r="R5851">
        <v>224808</v>
      </c>
      <c r="S5851" t="str" cm="1">
        <f t="array" ref="S5851">_xlfn.IFS(
             (R5851&lt;10000),"&lt; 10,000",
    AND(R5851&gt;=10000, R5851&lt;30000),"10,000 - 30,000",
    AND(R5851&gt;=30000, R5851&lt;60000),"30,000 - 60,000",
             (R5851&gt;60000),"&gt; 60,000"
)</f>
        <v>&gt; 60,000</v>
      </c>
    </row>
    <row r="5852" spans="18:19" x14ac:dyDescent="0.2">
      <c r="R5852">
        <v>281685</v>
      </c>
      <c r="S5852" t="str" cm="1">
        <f t="array" ref="S5852">_xlfn.IFS(
             (R5852&lt;10000),"&lt; 10,000",
    AND(R5852&gt;=10000, R5852&lt;30000),"10,000 - 30,000",
    AND(R5852&gt;=30000, R5852&lt;60000),"30,000 - 60,000",
             (R5852&gt;60000),"&gt; 60,000"
)</f>
        <v>&gt; 60,000</v>
      </c>
    </row>
    <row r="5853" spans="18:19" x14ac:dyDescent="0.2">
      <c r="R5853">
        <v>68512</v>
      </c>
      <c r="S5853" t="str" cm="1">
        <f t="array" ref="S5853">_xlfn.IFS(
             (R5853&lt;10000),"&lt; 10,000",
    AND(R5853&gt;=10000, R5853&lt;30000),"10,000 - 30,000",
    AND(R5853&gt;=30000, R5853&lt;60000),"30,000 - 60,000",
             (R5853&gt;60000),"&gt; 60,000"
)</f>
        <v>&gt; 60,000</v>
      </c>
    </row>
    <row r="5854" spans="18:19" x14ac:dyDescent="0.2">
      <c r="R5854">
        <v>52291</v>
      </c>
      <c r="S5854" t="str" cm="1">
        <f t="array" ref="S5854">_xlfn.IFS(
             (R5854&lt;10000),"&lt; 10,000",
    AND(R5854&gt;=10000, R5854&lt;30000),"10,000 - 30,000",
    AND(R5854&gt;=30000, R5854&lt;60000),"30,000 - 60,000",
             (R5854&gt;60000),"&gt; 60,000"
)</f>
        <v>30,000 - 60,000</v>
      </c>
    </row>
    <row r="5855" spans="18:19" x14ac:dyDescent="0.2">
      <c r="R5855">
        <v>196445</v>
      </c>
      <c r="S5855" t="str" cm="1">
        <f t="array" ref="S5855">_xlfn.IFS(
             (R5855&lt;10000),"&lt; 10,000",
    AND(R5855&gt;=10000, R5855&lt;30000),"10,000 - 30,000",
    AND(R5855&gt;=30000, R5855&lt;60000),"30,000 - 60,000",
             (R5855&gt;60000),"&gt; 60,000"
)</f>
        <v>&gt; 60,000</v>
      </c>
    </row>
    <row r="5856" spans="18:19" x14ac:dyDescent="0.2">
      <c r="R5856">
        <v>167344</v>
      </c>
      <c r="S5856" t="str" cm="1">
        <f t="array" ref="S5856">_xlfn.IFS(
             (R5856&lt;10000),"&lt; 10,000",
    AND(R5856&gt;=10000, R5856&lt;30000),"10,000 - 30,000",
    AND(R5856&gt;=30000, R5856&lt;60000),"30,000 - 60,000",
             (R5856&gt;60000),"&gt; 60,000"
)</f>
        <v>&gt; 60,000</v>
      </c>
    </row>
    <row r="5857" spans="18:19" x14ac:dyDescent="0.2">
      <c r="R5857">
        <v>198438</v>
      </c>
      <c r="S5857" t="str" cm="1">
        <f t="array" ref="S5857">_xlfn.IFS(
             (R5857&lt;10000),"&lt; 10,000",
    AND(R5857&gt;=10000, R5857&lt;30000),"10,000 - 30,000",
    AND(R5857&gt;=30000, R5857&lt;60000),"30,000 - 60,000",
             (R5857&gt;60000),"&gt; 60,000"
)</f>
        <v>&gt; 60,000</v>
      </c>
    </row>
    <row r="5858" spans="18:19" x14ac:dyDescent="0.2">
      <c r="R5858">
        <v>229661</v>
      </c>
      <c r="S5858" t="str" cm="1">
        <f t="array" ref="S5858">_xlfn.IFS(
             (R5858&lt;10000),"&lt; 10,000",
    AND(R5858&gt;=10000, R5858&lt;30000),"10,000 - 30,000",
    AND(R5858&gt;=30000, R5858&lt;60000),"30,000 - 60,000",
             (R5858&gt;60000),"&gt; 60,000"
)</f>
        <v>&gt; 60,000</v>
      </c>
    </row>
    <row r="5859" spans="18:19" x14ac:dyDescent="0.2">
      <c r="R5859">
        <v>297379</v>
      </c>
      <c r="S5859" t="str" cm="1">
        <f t="array" ref="S5859">_xlfn.IFS(
             (R5859&lt;10000),"&lt; 10,000",
    AND(R5859&gt;=10000, R5859&lt;30000),"10,000 - 30,000",
    AND(R5859&gt;=30000, R5859&lt;60000),"30,000 - 60,000",
             (R5859&gt;60000),"&gt; 60,000"
)</f>
        <v>&gt; 60,000</v>
      </c>
    </row>
    <row r="5860" spans="18:19" x14ac:dyDescent="0.2">
      <c r="R5860">
        <v>278965</v>
      </c>
      <c r="S5860" t="str" cm="1">
        <f t="array" ref="S5860">_xlfn.IFS(
             (R5860&lt;10000),"&lt; 10,000",
    AND(R5860&gt;=10000, R5860&lt;30000),"10,000 - 30,000",
    AND(R5860&gt;=30000, R5860&lt;60000),"30,000 - 60,000",
             (R5860&gt;60000),"&gt; 60,000"
)</f>
        <v>&gt; 60,000</v>
      </c>
    </row>
    <row r="5861" spans="18:19" x14ac:dyDescent="0.2">
      <c r="R5861">
        <v>275055</v>
      </c>
      <c r="S5861" t="str" cm="1">
        <f t="array" ref="S5861">_xlfn.IFS(
             (R5861&lt;10000),"&lt; 10,000",
    AND(R5861&gt;=10000, R5861&lt;30000),"10,000 - 30,000",
    AND(R5861&gt;=30000, R5861&lt;60000),"30,000 - 60,000",
             (R5861&gt;60000),"&gt; 60,000"
)</f>
        <v>&gt; 60,000</v>
      </c>
    </row>
    <row r="5862" spans="18:19" x14ac:dyDescent="0.2">
      <c r="R5862">
        <v>221746</v>
      </c>
      <c r="S5862" t="str" cm="1">
        <f t="array" ref="S5862">_xlfn.IFS(
             (R5862&lt;10000),"&lt; 10,000",
    AND(R5862&gt;=10000, R5862&lt;30000),"10,000 - 30,000",
    AND(R5862&gt;=30000, R5862&lt;60000),"30,000 - 60,000",
             (R5862&gt;60000),"&gt; 60,000"
)</f>
        <v>&gt; 60,000</v>
      </c>
    </row>
    <row r="5863" spans="18:19" x14ac:dyDescent="0.2">
      <c r="R5863">
        <v>11815</v>
      </c>
      <c r="S5863" t="str" cm="1">
        <f t="array" ref="S5863">_xlfn.IFS(
             (R5863&lt;10000),"&lt; 10,000",
    AND(R5863&gt;=10000, R5863&lt;30000),"10,000 - 30,000",
    AND(R5863&gt;=30000, R5863&lt;60000),"30,000 - 60,000",
             (R5863&gt;60000),"&gt; 60,000"
)</f>
        <v>10,000 - 30,000</v>
      </c>
    </row>
    <row r="5864" spans="18:19" x14ac:dyDescent="0.2">
      <c r="R5864">
        <v>128071</v>
      </c>
      <c r="S5864" t="str" cm="1">
        <f t="array" ref="S5864">_xlfn.IFS(
             (R5864&lt;10000),"&lt; 10,000",
    AND(R5864&gt;=10000, R5864&lt;30000),"10,000 - 30,000",
    AND(R5864&gt;=30000, R5864&lt;60000),"30,000 - 60,000",
             (R5864&gt;60000),"&gt; 60,000"
)</f>
        <v>&gt; 60,000</v>
      </c>
    </row>
    <row r="5865" spans="18:19" x14ac:dyDescent="0.2">
      <c r="R5865">
        <v>262975</v>
      </c>
      <c r="S5865" t="str" cm="1">
        <f t="array" ref="S5865">_xlfn.IFS(
             (R5865&lt;10000),"&lt; 10,000",
    AND(R5865&gt;=10000, R5865&lt;30000),"10,000 - 30,000",
    AND(R5865&gt;=30000, R5865&lt;60000),"30,000 - 60,000",
             (R5865&gt;60000),"&gt; 60,000"
)</f>
        <v>&gt; 60,000</v>
      </c>
    </row>
    <row r="5866" spans="18:19" x14ac:dyDescent="0.2">
      <c r="R5866">
        <v>140723</v>
      </c>
      <c r="S5866" t="str" cm="1">
        <f t="array" ref="S5866">_xlfn.IFS(
             (R5866&lt;10000),"&lt; 10,000",
    AND(R5866&gt;=10000, R5866&lt;30000),"10,000 - 30,000",
    AND(R5866&gt;=30000, R5866&lt;60000),"30,000 - 60,000",
             (R5866&gt;60000),"&gt; 60,000"
)</f>
        <v>&gt; 60,000</v>
      </c>
    </row>
    <row r="5867" spans="18:19" x14ac:dyDescent="0.2">
      <c r="R5867">
        <v>123501</v>
      </c>
      <c r="S5867" t="str" cm="1">
        <f t="array" ref="S5867">_xlfn.IFS(
             (R5867&lt;10000),"&lt; 10,000",
    AND(R5867&gt;=10000, R5867&lt;30000),"10,000 - 30,000",
    AND(R5867&gt;=30000, R5867&lt;60000),"30,000 - 60,000",
             (R5867&gt;60000),"&gt; 60,000"
)</f>
        <v>&gt; 60,000</v>
      </c>
    </row>
    <row r="5868" spans="18:19" x14ac:dyDescent="0.2">
      <c r="R5868">
        <v>27837</v>
      </c>
      <c r="S5868" t="str" cm="1">
        <f t="array" ref="S5868">_xlfn.IFS(
             (R5868&lt;10000),"&lt; 10,000",
    AND(R5868&gt;=10000, R5868&lt;30000),"10,000 - 30,000",
    AND(R5868&gt;=30000, R5868&lt;60000),"30,000 - 60,000",
             (R5868&gt;60000),"&gt; 60,000"
)</f>
        <v>10,000 - 30,000</v>
      </c>
    </row>
    <row r="5869" spans="18:19" x14ac:dyDescent="0.2">
      <c r="R5869">
        <v>147698</v>
      </c>
      <c r="S5869" t="str" cm="1">
        <f t="array" ref="S5869">_xlfn.IFS(
             (R5869&lt;10000),"&lt; 10,000",
    AND(R5869&gt;=10000, R5869&lt;30000),"10,000 - 30,000",
    AND(R5869&gt;=30000, R5869&lt;60000),"30,000 - 60,000",
             (R5869&gt;60000),"&gt; 60,000"
)</f>
        <v>&gt; 60,000</v>
      </c>
    </row>
    <row r="5870" spans="18:19" x14ac:dyDescent="0.2">
      <c r="R5870">
        <v>52585</v>
      </c>
      <c r="S5870" t="str" cm="1">
        <f t="array" ref="S5870">_xlfn.IFS(
             (R5870&lt;10000),"&lt; 10,000",
    AND(R5870&gt;=10000, R5870&lt;30000),"10,000 - 30,000",
    AND(R5870&gt;=30000, R5870&lt;60000),"30,000 - 60,000",
             (R5870&gt;60000),"&gt; 60,000"
)</f>
        <v>30,000 - 60,000</v>
      </c>
    </row>
    <row r="5871" spans="18:19" x14ac:dyDescent="0.2">
      <c r="R5871">
        <v>96572</v>
      </c>
      <c r="S5871" t="str" cm="1">
        <f t="array" ref="S5871">_xlfn.IFS(
             (R5871&lt;10000),"&lt; 10,000",
    AND(R5871&gt;=10000, R5871&lt;30000),"10,000 - 30,000",
    AND(R5871&gt;=30000, R5871&lt;60000),"30,000 - 60,000",
             (R5871&gt;60000),"&gt; 60,000"
)</f>
        <v>&gt; 60,000</v>
      </c>
    </row>
    <row r="5872" spans="18:19" x14ac:dyDescent="0.2">
      <c r="R5872">
        <v>147888</v>
      </c>
      <c r="S5872" t="str" cm="1">
        <f t="array" ref="S5872">_xlfn.IFS(
             (R5872&lt;10000),"&lt; 10,000",
    AND(R5872&gt;=10000, R5872&lt;30000),"10,000 - 30,000",
    AND(R5872&gt;=30000, R5872&lt;60000),"30,000 - 60,000",
             (R5872&gt;60000),"&gt; 60,000"
)</f>
        <v>&gt; 60,000</v>
      </c>
    </row>
    <row r="5873" spans="18:19" x14ac:dyDescent="0.2">
      <c r="R5873">
        <v>110369</v>
      </c>
      <c r="S5873" t="str" cm="1">
        <f t="array" ref="S5873">_xlfn.IFS(
             (R5873&lt;10000),"&lt; 10,000",
    AND(R5873&gt;=10000, R5873&lt;30000),"10,000 - 30,000",
    AND(R5873&gt;=30000, R5873&lt;60000),"30,000 - 60,000",
             (R5873&gt;60000),"&gt; 60,000"
)</f>
        <v>&gt; 60,000</v>
      </c>
    </row>
    <row r="5874" spans="18:19" x14ac:dyDescent="0.2">
      <c r="R5874">
        <v>272485</v>
      </c>
      <c r="S5874" t="str" cm="1">
        <f t="array" ref="S5874">_xlfn.IFS(
             (R5874&lt;10000),"&lt; 10,000",
    AND(R5874&gt;=10000, R5874&lt;30000),"10,000 - 30,000",
    AND(R5874&gt;=30000, R5874&lt;60000),"30,000 - 60,000",
             (R5874&gt;60000),"&gt; 60,000"
)</f>
        <v>&gt; 60,000</v>
      </c>
    </row>
    <row r="5875" spans="18:19" x14ac:dyDescent="0.2">
      <c r="R5875">
        <v>209173</v>
      </c>
      <c r="S5875" t="str" cm="1">
        <f t="array" ref="S5875">_xlfn.IFS(
             (R5875&lt;10000),"&lt; 10,000",
    AND(R5875&gt;=10000, R5875&lt;30000),"10,000 - 30,000",
    AND(R5875&gt;=30000, R5875&lt;60000),"30,000 - 60,000",
             (R5875&gt;60000),"&gt; 60,000"
)</f>
        <v>&gt; 60,000</v>
      </c>
    </row>
    <row r="5876" spans="18:19" x14ac:dyDescent="0.2">
      <c r="R5876">
        <v>118274</v>
      </c>
      <c r="S5876" t="str" cm="1">
        <f t="array" ref="S5876">_xlfn.IFS(
             (R5876&lt;10000),"&lt; 10,000",
    AND(R5876&gt;=10000, R5876&lt;30000),"10,000 - 30,000",
    AND(R5876&gt;=30000, R5876&lt;60000),"30,000 - 60,000",
             (R5876&gt;60000),"&gt; 60,000"
)</f>
        <v>&gt; 60,000</v>
      </c>
    </row>
    <row r="5877" spans="18:19" x14ac:dyDescent="0.2">
      <c r="R5877">
        <v>1041</v>
      </c>
      <c r="S5877" t="str" cm="1">
        <f t="array" ref="S5877">_xlfn.IFS(
             (R5877&lt;10000),"&lt; 10,000",
    AND(R5877&gt;=10000, R5877&lt;30000),"10,000 - 30,000",
    AND(R5877&gt;=30000, R5877&lt;60000),"30,000 - 60,000",
             (R5877&gt;60000),"&gt; 60,000"
)</f>
        <v>&lt; 10,000</v>
      </c>
    </row>
    <row r="5878" spans="18:19" x14ac:dyDescent="0.2">
      <c r="R5878">
        <v>122492</v>
      </c>
      <c r="S5878" t="str" cm="1">
        <f t="array" ref="S5878">_xlfn.IFS(
             (R5878&lt;10000),"&lt; 10,000",
    AND(R5878&gt;=10000, R5878&lt;30000),"10,000 - 30,000",
    AND(R5878&gt;=30000, R5878&lt;60000),"30,000 - 60,000",
             (R5878&gt;60000),"&gt; 60,000"
)</f>
        <v>&gt; 60,000</v>
      </c>
    </row>
    <row r="5879" spans="18:19" x14ac:dyDescent="0.2">
      <c r="R5879">
        <v>210034</v>
      </c>
      <c r="S5879" t="str" cm="1">
        <f t="array" ref="S5879">_xlfn.IFS(
             (R5879&lt;10000),"&lt; 10,000",
    AND(R5879&gt;=10000, R5879&lt;30000),"10,000 - 30,000",
    AND(R5879&gt;=30000, R5879&lt;60000),"30,000 - 60,000",
             (R5879&gt;60000),"&gt; 60,000"
)</f>
        <v>&gt; 60,000</v>
      </c>
    </row>
    <row r="5880" spans="18:19" x14ac:dyDescent="0.2">
      <c r="R5880">
        <v>293052</v>
      </c>
      <c r="S5880" t="str" cm="1">
        <f t="array" ref="S5880">_xlfn.IFS(
             (R5880&lt;10000),"&lt; 10,000",
    AND(R5880&gt;=10000, R5880&lt;30000),"10,000 - 30,000",
    AND(R5880&gt;=30000, R5880&lt;60000),"30,000 - 60,000",
             (R5880&gt;60000),"&gt; 60,000"
)</f>
        <v>&gt; 60,000</v>
      </c>
    </row>
    <row r="5881" spans="18:19" x14ac:dyDescent="0.2">
      <c r="R5881">
        <v>259756</v>
      </c>
      <c r="S5881" t="str" cm="1">
        <f t="array" ref="S5881">_xlfn.IFS(
             (R5881&lt;10000),"&lt; 10,000",
    AND(R5881&gt;=10000, R5881&lt;30000),"10,000 - 30,000",
    AND(R5881&gt;=30000, R5881&lt;60000),"30,000 - 60,000",
             (R5881&gt;60000),"&gt; 60,000"
)</f>
        <v>&gt; 60,000</v>
      </c>
    </row>
    <row r="5882" spans="18:19" x14ac:dyDescent="0.2">
      <c r="R5882">
        <v>218266</v>
      </c>
      <c r="S5882" t="str" cm="1">
        <f t="array" ref="S5882">_xlfn.IFS(
             (R5882&lt;10000),"&lt; 10,000",
    AND(R5882&gt;=10000, R5882&lt;30000),"10,000 - 30,000",
    AND(R5882&gt;=30000, R5882&lt;60000),"30,000 - 60,000",
             (R5882&gt;60000),"&gt; 60,000"
)</f>
        <v>&gt; 60,000</v>
      </c>
    </row>
    <row r="5883" spans="18:19" x14ac:dyDescent="0.2">
      <c r="R5883">
        <v>39758</v>
      </c>
      <c r="S5883" t="str" cm="1">
        <f t="array" ref="S5883">_xlfn.IFS(
             (R5883&lt;10000),"&lt; 10,000",
    AND(R5883&gt;=10000, R5883&lt;30000),"10,000 - 30,000",
    AND(R5883&gt;=30000, R5883&lt;60000),"30,000 - 60,000",
             (R5883&gt;60000),"&gt; 60,000"
)</f>
        <v>30,000 - 60,000</v>
      </c>
    </row>
    <row r="5884" spans="18:19" x14ac:dyDescent="0.2">
      <c r="R5884">
        <v>250587</v>
      </c>
      <c r="S5884" t="str" cm="1">
        <f t="array" ref="S5884">_xlfn.IFS(
             (R5884&lt;10000),"&lt; 10,000",
    AND(R5884&gt;=10000, R5884&lt;30000),"10,000 - 30,000",
    AND(R5884&gt;=30000, R5884&lt;60000),"30,000 - 60,000",
             (R5884&gt;60000),"&gt; 60,000"
)</f>
        <v>&gt; 60,000</v>
      </c>
    </row>
    <row r="5885" spans="18:19" x14ac:dyDescent="0.2">
      <c r="R5885">
        <v>44471</v>
      </c>
      <c r="S5885" t="str" cm="1">
        <f t="array" ref="S5885">_xlfn.IFS(
             (R5885&lt;10000),"&lt; 10,000",
    AND(R5885&gt;=10000, R5885&lt;30000),"10,000 - 30,000",
    AND(R5885&gt;=30000, R5885&lt;60000),"30,000 - 60,000",
             (R5885&gt;60000),"&gt; 60,000"
)</f>
        <v>30,000 - 60,000</v>
      </c>
    </row>
    <row r="5886" spans="18:19" x14ac:dyDescent="0.2">
      <c r="R5886">
        <v>166952</v>
      </c>
      <c r="S5886" t="str" cm="1">
        <f t="array" ref="S5886">_xlfn.IFS(
             (R5886&lt;10000),"&lt; 10,000",
    AND(R5886&gt;=10000, R5886&lt;30000),"10,000 - 30,000",
    AND(R5886&gt;=30000, R5886&lt;60000),"30,000 - 60,000",
             (R5886&gt;60000),"&gt; 60,000"
)</f>
        <v>&gt; 60,000</v>
      </c>
    </row>
    <row r="5887" spans="18:19" x14ac:dyDescent="0.2">
      <c r="R5887">
        <v>10108</v>
      </c>
      <c r="S5887" t="str" cm="1">
        <f t="array" ref="S5887">_xlfn.IFS(
             (R5887&lt;10000),"&lt; 10,000",
    AND(R5887&gt;=10000, R5887&lt;30000),"10,000 - 30,000",
    AND(R5887&gt;=30000, R5887&lt;60000),"30,000 - 60,000",
             (R5887&gt;60000),"&gt; 60,000"
)</f>
        <v>10,000 - 30,000</v>
      </c>
    </row>
    <row r="5888" spans="18:19" x14ac:dyDescent="0.2">
      <c r="R5888">
        <v>15553</v>
      </c>
      <c r="S5888" t="str" cm="1">
        <f t="array" ref="S5888">_xlfn.IFS(
             (R5888&lt;10000),"&lt; 10,000",
    AND(R5888&gt;=10000, R5888&lt;30000),"10,000 - 30,000",
    AND(R5888&gt;=30000, R5888&lt;60000),"30,000 - 60,000",
             (R5888&gt;60000),"&gt; 60,000"
)</f>
        <v>10,000 - 30,000</v>
      </c>
    </row>
    <row r="5889" spans="18:19" x14ac:dyDescent="0.2">
      <c r="R5889">
        <v>15806</v>
      </c>
      <c r="S5889" t="str" cm="1">
        <f t="array" ref="S5889">_xlfn.IFS(
             (R5889&lt;10000),"&lt; 10,000",
    AND(R5889&gt;=10000, R5889&lt;30000),"10,000 - 30,000",
    AND(R5889&gt;=30000, R5889&lt;60000),"30,000 - 60,000",
             (R5889&gt;60000),"&gt; 60,000"
)</f>
        <v>10,000 - 30,000</v>
      </c>
    </row>
    <row r="5890" spans="18:19" x14ac:dyDescent="0.2">
      <c r="R5890">
        <v>237836</v>
      </c>
      <c r="S5890" t="str" cm="1">
        <f t="array" ref="S5890">_xlfn.IFS(
             (R5890&lt;10000),"&lt; 10,000",
    AND(R5890&gt;=10000, R5890&lt;30000),"10,000 - 30,000",
    AND(R5890&gt;=30000, R5890&lt;60000),"30,000 - 60,000",
             (R5890&gt;60000),"&gt; 60,000"
)</f>
        <v>&gt; 60,000</v>
      </c>
    </row>
    <row r="5891" spans="18:19" x14ac:dyDescent="0.2">
      <c r="R5891">
        <v>38760</v>
      </c>
      <c r="S5891" t="str" cm="1">
        <f t="array" ref="S5891">_xlfn.IFS(
             (R5891&lt;10000),"&lt; 10,000",
    AND(R5891&gt;=10000, R5891&lt;30000),"10,000 - 30,000",
    AND(R5891&gt;=30000, R5891&lt;60000),"30,000 - 60,000",
             (R5891&gt;60000),"&gt; 60,000"
)</f>
        <v>30,000 - 60,000</v>
      </c>
    </row>
    <row r="5892" spans="18:19" x14ac:dyDescent="0.2">
      <c r="R5892">
        <v>235829</v>
      </c>
      <c r="S5892" t="str" cm="1">
        <f t="array" ref="S5892">_xlfn.IFS(
             (R5892&lt;10000),"&lt; 10,000",
    AND(R5892&gt;=10000, R5892&lt;30000),"10,000 - 30,000",
    AND(R5892&gt;=30000, R5892&lt;60000),"30,000 - 60,000",
             (R5892&gt;60000),"&gt; 60,000"
)</f>
        <v>&gt; 60,000</v>
      </c>
    </row>
    <row r="5893" spans="18:19" x14ac:dyDescent="0.2">
      <c r="R5893">
        <v>112036</v>
      </c>
      <c r="S5893" t="str" cm="1">
        <f t="array" ref="S5893">_xlfn.IFS(
             (R5893&lt;10000),"&lt; 10,000",
    AND(R5893&gt;=10000, R5893&lt;30000),"10,000 - 30,000",
    AND(R5893&gt;=30000, R5893&lt;60000),"30,000 - 60,000",
             (R5893&gt;60000),"&gt; 60,000"
)</f>
        <v>&gt; 60,000</v>
      </c>
    </row>
    <row r="5894" spans="18:19" x14ac:dyDescent="0.2">
      <c r="R5894">
        <v>179225</v>
      </c>
      <c r="S5894" t="str" cm="1">
        <f t="array" ref="S5894">_xlfn.IFS(
             (R5894&lt;10000),"&lt; 10,000",
    AND(R5894&gt;=10000, R5894&lt;30000),"10,000 - 30,000",
    AND(R5894&gt;=30000, R5894&lt;60000),"30,000 - 60,000",
             (R5894&gt;60000),"&gt; 60,000"
)</f>
        <v>&gt; 60,000</v>
      </c>
    </row>
    <row r="5895" spans="18:19" x14ac:dyDescent="0.2">
      <c r="R5895">
        <v>184009</v>
      </c>
      <c r="S5895" t="str" cm="1">
        <f t="array" ref="S5895">_xlfn.IFS(
             (R5895&lt;10000),"&lt; 10,000",
    AND(R5895&gt;=10000, R5895&lt;30000),"10,000 - 30,000",
    AND(R5895&gt;=30000, R5895&lt;60000),"30,000 - 60,000",
             (R5895&gt;60000),"&gt; 60,000"
)</f>
        <v>&gt; 60,000</v>
      </c>
    </row>
    <row r="5896" spans="18:19" x14ac:dyDescent="0.2">
      <c r="R5896">
        <v>109459</v>
      </c>
      <c r="S5896" t="str" cm="1">
        <f t="array" ref="S5896">_xlfn.IFS(
             (R5896&lt;10000),"&lt; 10,000",
    AND(R5896&gt;=10000, R5896&lt;30000),"10,000 - 30,000",
    AND(R5896&gt;=30000, R5896&lt;60000),"30,000 - 60,000",
             (R5896&gt;60000),"&gt; 60,000"
)</f>
        <v>&gt; 60,000</v>
      </c>
    </row>
    <row r="5897" spans="18:19" x14ac:dyDescent="0.2">
      <c r="R5897">
        <v>259907</v>
      </c>
      <c r="S5897" t="str" cm="1">
        <f t="array" ref="S5897">_xlfn.IFS(
             (R5897&lt;10000),"&lt; 10,000",
    AND(R5897&gt;=10000, R5897&lt;30000),"10,000 - 30,000",
    AND(R5897&gt;=30000, R5897&lt;60000),"30,000 - 60,000",
             (R5897&gt;60000),"&gt; 60,000"
)</f>
        <v>&gt; 60,000</v>
      </c>
    </row>
    <row r="5898" spans="18:19" x14ac:dyDescent="0.2">
      <c r="R5898">
        <v>172141</v>
      </c>
      <c r="S5898" t="str" cm="1">
        <f t="array" ref="S5898">_xlfn.IFS(
             (R5898&lt;10000),"&lt; 10,000",
    AND(R5898&gt;=10000, R5898&lt;30000),"10,000 - 30,000",
    AND(R5898&gt;=30000, R5898&lt;60000),"30,000 - 60,000",
             (R5898&gt;60000),"&gt; 60,000"
)</f>
        <v>&gt; 60,000</v>
      </c>
    </row>
    <row r="5899" spans="18:19" x14ac:dyDescent="0.2">
      <c r="R5899">
        <v>263903</v>
      </c>
      <c r="S5899" t="str" cm="1">
        <f t="array" ref="S5899">_xlfn.IFS(
             (R5899&lt;10000),"&lt; 10,000",
    AND(R5899&gt;=10000, R5899&lt;30000),"10,000 - 30,000",
    AND(R5899&gt;=30000, R5899&lt;60000),"30,000 - 60,000",
             (R5899&gt;60000),"&gt; 60,000"
)</f>
        <v>&gt; 60,000</v>
      </c>
    </row>
    <row r="5900" spans="18:19" x14ac:dyDescent="0.2">
      <c r="R5900">
        <v>120586</v>
      </c>
      <c r="S5900" t="str" cm="1">
        <f t="array" ref="S5900">_xlfn.IFS(
             (R5900&lt;10000),"&lt; 10,000",
    AND(R5900&gt;=10000, R5900&lt;30000),"10,000 - 30,000",
    AND(R5900&gt;=30000, R5900&lt;60000),"30,000 - 60,000",
             (R5900&gt;60000),"&gt; 60,000"
)</f>
        <v>&gt; 60,000</v>
      </c>
    </row>
    <row r="5901" spans="18:19" x14ac:dyDescent="0.2">
      <c r="R5901">
        <v>40026</v>
      </c>
      <c r="S5901" t="str" cm="1">
        <f t="array" ref="S5901">_xlfn.IFS(
             (R5901&lt;10000),"&lt; 10,000",
    AND(R5901&gt;=10000, R5901&lt;30000),"10,000 - 30,000",
    AND(R5901&gt;=30000, R5901&lt;60000),"30,000 - 60,000",
             (R5901&gt;60000),"&gt; 60,000"
)</f>
        <v>30,000 - 60,000</v>
      </c>
    </row>
    <row r="5902" spans="18:19" x14ac:dyDescent="0.2">
      <c r="R5902">
        <v>202786</v>
      </c>
      <c r="S5902" t="str" cm="1">
        <f t="array" ref="S5902">_xlfn.IFS(
             (R5902&lt;10000),"&lt; 10,000",
    AND(R5902&gt;=10000, R5902&lt;30000),"10,000 - 30,000",
    AND(R5902&gt;=30000, R5902&lt;60000),"30,000 - 60,000",
             (R5902&gt;60000),"&gt; 60,000"
)</f>
        <v>&gt; 60,000</v>
      </c>
    </row>
    <row r="5903" spans="18:19" x14ac:dyDescent="0.2">
      <c r="R5903">
        <v>215331</v>
      </c>
      <c r="S5903" t="str" cm="1">
        <f t="array" ref="S5903">_xlfn.IFS(
             (R5903&lt;10000),"&lt; 10,000",
    AND(R5903&gt;=10000, R5903&lt;30000),"10,000 - 30,000",
    AND(R5903&gt;=30000, R5903&lt;60000),"30,000 - 60,000",
             (R5903&gt;60000),"&gt; 60,000"
)</f>
        <v>&gt; 60,000</v>
      </c>
    </row>
    <row r="5904" spans="18:19" x14ac:dyDescent="0.2">
      <c r="R5904">
        <v>281565</v>
      </c>
      <c r="S5904" t="str" cm="1">
        <f t="array" ref="S5904">_xlfn.IFS(
             (R5904&lt;10000),"&lt; 10,000",
    AND(R5904&gt;=10000, R5904&lt;30000),"10,000 - 30,000",
    AND(R5904&gt;=30000, R5904&lt;60000),"30,000 - 60,000",
             (R5904&gt;60000),"&gt; 60,000"
)</f>
        <v>&gt; 60,000</v>
      </c>
    </row>
    <row r="5905" spans="18:19" x14ac:dyDescent="0.2">
      <c r="R5905">
        <v>89465</v>
      </c>
      <c r="S5905" t="str" cm="1">
        <f t="array" ref="S5905">_xlfn.IFS(
             (R5905&lt;10000),"&lt; 10,000",
    AND(R5905&gt;=10000, R5905&lt;30000),"10,000 - 30,000",
    AND(R5905&gt;=30000, R5905&lt;60000),"30,000 - 60,000",
             (R5905&gt;60000),"&gt; 60,000"
)</f>
        <v>&gt; 60,000</v>
      </c>
    </row>
    <row r="5906" spans="18:19" x14ac:dyDescent="0.2">
      <c r="R5906">
        <v>281578</v>
      </c>
      <c r="S5906" t="str" cm="1">
        <f t="array" ref="S5906">_xlfn.IFS(
             (R5906&lt;10000),"&lt; 10,000",
    AND(R5906&gt;=10000, R5906&lt;30000),"10,000 - 30,000",
    AND(R5906&gt;=30000, R5906&lt;60000),"30,000 - 60,000",
             (R5906&gt;60000),"&gt; 60,000"
)</f>
        <v>&gt; 60,000</v>
      </c>
    </row>
    <row r="5907" spans="18:19" x14ac:dyDescent="0.2">
      <c r="R5907">
        <v>275857</v>
      </c>
      <c r="S5907" t="str" cm="1">
        <f t="array" ref="S5907">_xlfn.IFS(
             (R5907&lt;10000),"&lt; 10,000",
    AND(R5907&gt;=10000, R5907&lt;30000),"10,000 - 30,000",
    AND(R5907&gt;=30000, R5907&lt;60000),"30,000 - 60,000",
             (R5907&gt;60000),"&gt; 60,000"
)</f>
        <v>&gt; 60,000</v>
      </c>
    </row>
    <row r="5908" spans="18:19" x14ac:dyDescent="0.2">
      <c r="R5908">
        <v>107718</v>
      </c>
      <c r="S5908" t="str" cm="1">
        <f t="array" ref="S5908">_xlfn.IFS(
             (R5908&lt;10000),"&lt; 10,000",
    AND(R5908&gt;=10000, R5908&lt;30000),"10,000 - 30,000",
    AND(R5908&gt;=30000, R5908&lt;60000),"30,000 - 60,000",
             (R5908&gt;60000),"&gt; 60,000"
)</f>
        <v>&gt; 60,000</v>
      </c>
    </row>
    <row r="5909" spans="18:19" x14ac:dyDescent="0.2">
      <c r="R5909">
        <v>133488</v>
      </c>
      <c r="S5909" t="str" cm="1">
        <f t="array" ref="S5909">_xlfn.IFS(
             (R5909&lt;10000),"&lt; 10,000",
    AND(R5909&gt;=10000, R5909&lt;30000),"10,000 - 30,000",
    AND(R5909&gt;=30000, R5909&lt;60000),"30,000 - 60,000",
             (R5909&gt;60000),"&gt; 60,000"
)</f>
        <v>&gt; 60,000</v>
      </c>
    </row>
    <row r="5910" spans="18:19" x14ac:dyDescent="0.2">
      <c r="R5910">
        <v>206720</v>
      </c>
      <c r="S5910" t="str" cm="1">
        <f t="array" ref="S5910">_xlfn.IFS(
             (R5910&lt;10000),"&lt; 10,000",
    AND(R5910&gt;=10000, R5910&lt;30000),"10,000 - 30,000",
    AND(R5910&gt;=30000, R5910&lt;60000),"30,000 - 60,000",
             (R5910&gt;60000),"&gt; 60,000"
)</f>
        <v>&gt; 60,000</v>
      </c>
    </row>
    <row r="5911" spans="18:19" x14ac:dyDescent="0.2">
      <c r="R5911">
        <v>173090</v>
      </c>
      <c r="S5911" t="str" cm="1">
        <f t="array" ref="S5911">_xlfn.IFS(
             (R5911&lt;10000),"&lt; 10,000",
    AND(R5911&gt;=10000, R5911&lt;30000),"10,000 - 30,000",
    AND(R5911&gt;=30000, R5911&lt;60000),"30,000 - 60,000",
             (R5911&gt;60000),"&gt; 60,000"
)</f>
        <v>&gt; 60,000</v>
      </c>
    </row>
    <row r="5912" spans="18:19" x14ac:dyDescent="0.2">
      <c r="R5912">
        <v>52477</v>
      </c>
      <c r="S5912" t="str" cm="1">
        <f t="array" ref="S5912">_xlfn.IFS(
             (R5912&lt;10000),"&lt; 10,000",
    AND(R5912&gt;=10000, R5912&lt;30000),"10,000 - 30,000",
    AND(R5912&gt;=30000, R5912&lt;60000),"30,000 - 60,000",
             (R5912&gt;60000),"&gt; 60,000"
)</f>
        <v>30,000 - 60,000</v>
      </c>
    </row>
    <row r="5913" spans="18:19" x14ac:dyDescent="0.2">
      <c r="R5913">
        <v>4487</v>
      </c>
      <c r="S5913" t="str" cm="1">
        <f t="array" ref="S5913">_xlfn.IFS(
             (R5913&lt;10000),"&lt; 10,000",
    AND(R5913&gt;=10000, R5913&lt;30000),"10,000 - 30,000",
    AND(R5913&gt;=30000, R5913&lt;60000),"30,000 - 60,000",
             (R5913&gt;60000),"&gt; 60,000"
)</f>
        <v>&lt; 10,000</v>
      </c>
    </row>
    <row r="5914" spans="18:19" x14ac:dyDescent="0.2">
      <c r="R5914">
        <v>58993</v>
      </c>
      <c r="S5914" t="str" cm="1">
        <f t="array" ref="S5914">_xlfn.IFS(
             (R5914&lt;10000),"&lt; 10,000",
    AND(R5914&gt;=10000, R5914&lt;30000),"10,000 - 30,000",
    AND(R5914&gt;=30000, R5914&lt;60000),"30,000 - 60,000",
             (R5914&gt;60000),"&gt; 60,000"
)</f>
        <v>30,000 - 60,000</v>
      </c>
    </row>
    <row r="5915" spans="18:19" x14ac:dyDescent="0.2">
      <c r="R5915">
        <v>252075</v>
      </c>
      <c r="S5915" t="str" cm="1">
        <f t="array" ref="S5915">_xlfn.IFS(
             (R5915&lt;10000),"&lt; 10,000",
    AND(R5915&gt;=10000, R5915&lt;30000),"10,000 - 30,000",
    AND(R5915&gt;=30000, R5915&lt;60000),"30,000 - 60,000",
             (R5915&gt;60000),"&gt; 60,000"
)</f>
        <v>&gt; 60,000</v>
      </c>
    </row>
    <row r="5916" spans="18:19" x14ac:dyDescent="0.2">
      <c r="R5916">
        <v>193006</v>
      </c>
      <c r="S5916" t="str" cm="1">
        <f t="array" ref="S5916">_xlfn.IFS(
             (R5916&lt;10000),"&lt; 10,000",
    AND(R5916&gt;=10000, R5916&lt;30000),"10,000 - 30,000",
    AND(R5916&gt;=30000, R5916&lt;60000),"30,000 - 60,000",
             (R5916&gt;60000),"&gt; 60,000"
)</f>
        <v>&gt; 60,000</v>
      </c>
    </row>
    <row r="5917" spans="18:19" x14ac:dyDescent="0.2">
      <c r="R5917">
        <v>76879</v>
      </c>
      <c r="S5917" t="str" cm="1">
        <f t="array" ref="S5917">_xlfn.IFS(
             (R5917&lt;10000),"&lt; 10,000",
    AND(R5917&gt;=10000, R5917&lt;30000),"10,000 - 30,000",
    AND(R5917&gt;=30000, R5917&lt;60000),"30,000 - 60,000",
             (R5917&gt;60000),"&gt; 60,000"
)</f>
        <v>&gt; 60,000</v>
      </c>
    </row>
    <row r="5918" spans="18:19" x14ac:dyDescent="0.2">
      <c r="R5918">
        <v>225885</v>
      </c>
      <c r="S5918" t="str" cm="1">
        <f t="array" ref="S5918">_xlfn.IFS(
             (R5918&lt;10000),"&lt; 10,000",
    AND(R5918&gt;=10000, R5918&lt;30000),"10,000 - 30,000",
    AND(R5918&gt;=30000, R5918&lt;60000),"30,000 - 60,000",
             (R5918&gt;60000),"&gt; 60,000"
)</f>
        <v>&gt; 60,000</v>
      </c>
    </row>
    <row r="5919" spans="18:19" x14ac:dyDescent="0.2">
      <c r="R5919">
        <v>117992</v>
      </c>
      <c r="S5919" t="str" cm="1">
        <f t="array" ref="S5919">_xlfn.IFS(
             (R5919&lt;10000),"&lt; 10,000",
    AND(R5919&gt;=10000, R5919&lt;30000),"10,000 - 30,000",
    AND(R5919&gt;=30000, R5919&lt;60000),"30,000 - 60,000",
             (R5919&gt;60000),"&gt; 60,000"
)</f>
        <v>&gt; 60,000</v>
      </c>
    </row>
    <row r="5920" spans="18:19" x14ac:dyDescent="0.2">
      <c r="R5920">
        <v>75593</v>
      </c>
      <c r="S5920" t="str" cm="1">
        <f t="array" ref="S5920">_xlfn.IFS(
             (R5920&lt;10000),"&lt; 10,000",
    AND(R5920&gt;=10000, R5920&lt;30000),"10,000 - 30,000",
    AND(R5920&gt;=30000, R5920&lt;60000),"30,000 - 60,000",
             (R5920&gt;60000),"&gt; 60,000"
)</f>
        <v>&gt; 60,000</v>
      </c>
    </row>
    <row r="5921" spans="18:19" x14ac:dyDescent="0.2">
      <c r="R5921">
        <v>245361</v>
      </c>
      <c r="S5921" t="str" cm="1">
        <f t="array" ref="S5921">_xlfn.IFS(
             (R5921&lt;10000),"&lt; 10,000",
    AND(R5921&gt;=10000, R5921&lt;30000),"10,000 - 30,000",
    AND(R5921&gt;=30000, R5921&lt;60000),"30,000 - 60,000",
             (R5921&gt;60000),"&gt; 60,000"
)</f>
        <v>&gt; 60,000</v>
      </c>
    </row>
    <row r="5922" spans="18:19" x14ac:dyDescent="0.2">
      <c r="R5922">
        <v>136132</v>
      </c>
      <c r="S5922" t="str" cm="1">
        <f t="array" ref="S5922">_xlfn.IFS(
             (R5922&lt;10000),"&lt; 10,000",
    AND(R5922&gt;=10000, R5922&lt;30000),"10,000 - 30,000",
    AND(R5922&gt;=30000, R5922&lt;60000),"30,000 - 60,000",
             (R5922&gt;60000),"&gt; 60,000"
)</f>
        <v>&gt; 60,000</v>
      </c>
    </row>
    <row r="5923" spans="18:19" x14ac:dyDescent="0.2">
      <c r="R5923">
        <v>112756</v>
      </c>
      <c r="S5923" t="str" cm="1">
        <f t="array" ref="S5923">_xlfn.IFS(
             (R5923&lt;10000),"&lt; 10,000",
    AND(R5923&gt;=10000, R5923&lt;30000),"10,000 - 30,000",
    AND(R5923&gt;=30000, R5923&lt;60000),"30,000 - 60,000",
             (R5923&gt;60000),"&gt; 60,000"
)</f>
        <v>&gt; 60,000</v>
      </c>
    </row>
    <row r="5924" spans="18:19" x14ac:dyDescent="0.2">
      <c r="R5924">
        <v>19401</v>
      </c>
      <c r="S5924" t="str" cm="1">
        <f t="array" ref="S5924">_xlfn.IFS(
             (R5924&lt;10000),"&lt; 10,000",
    AND(R5924&gt;=10000, R5924&lt;30000),"10,000 - 30,000",
    AND(R5924&gt;=30000, R5924&lt;60000),"30,000 - 60,000",
             (R5924&gt;60000),"&gt; 60,000"
)</f>
        <v>10,000 - 30,000</v>
      </c>
    </row>
    <row r="5925" spans="18:19" x14ac:dyDescent="0.2">
      <c r="R5925">
        <v>120919</v>
      </c>
      <c r="S5925" t="str" cm="1">
        <f t="array" ref="S5925">_xlfn.IFS(
             (R5925&lt;10000),"&lt; 10,000",
    AND(R5925&gt;=10000, R5925&lt;30000),"10,000 - 30,000",
    AND(R5925&gt;=30000, R5925&lt;60000),"30,000 - 60,000",
             (R5925&gt;60000),"&gt; 60,000"
)</f>
        <v>&gt; 60,000</v>
      </c>
    </row>
    <row r="5926" spans="18:19" x14ac:dyDescent="0.2">
      <c r="R5926">
        <v>248883</v>
      </c>
      <c r="S5926" t="str" cm="1">
        <f t="array" ref="S5926">_xlfn.IFS(
             (R5926&lt;10000),"&lt; 10,000",
    AND(R5926&gt;=10000, R5926&lt;30000),"10,000 - 30,000",
    AND(R5926&gt;=30000, R5926&lt;60000),"30,000 - 60,000",
             (R5926&gt;60000),"&gt; 60,000"
)</f>
        <v>&gt; 60,000</v>
      </c>
    </row>
    <row r="5927" spans="18:19" x14ac:dyDescent="0.2">
      <c r="R5927">
        <v>38664</v>
      </c>
      <c r="S5927" t="str" cm="1">
        <f t="array" ref="S5927">_xlfn.IFS(
             (R5927&lt;10000),"&lt; 10,000",
    AND(R5927&gt;=10000, R5927&lt;30000),"10,000 - 30,000",
    AND(R5927&gt;=30000, R5927&lt;60000),"30,000 - 60,000",
             (R5927&gt;60000),"&gt; 60,000"
)</f>
        <v>30,000 - 60,000</v>
      </c>
    </row>
    <row r="5928" spans="18:19" x14ac:dyDescent="0.2">
      <c r="R5928">
        <v>264213</v>
      </c>
      <c r="S5928" t="str" cm="1">
        <f t="array" ref="S5928">_xlfn.IFS(
             (R5928&lt;10000),"&lt; 10,000",
    AND(R5928&gt;=10000, R5928&lt;30000),"10,000 - 30,000",
    AND(R5928&gt;=30000, R5928&lt;60000),"30,000 - 60,000",
             (R5928&gt;60000),"&gt; 60,000"
)</f>
        <v>&gt; 60,000</v>
      </c>
    </row>
    <row r="5929" spans="18:19" x14ac:dyDescent="0.2">
      <c r="R5929">
        <v>235553</v>
      </c>
      <c r="S5929" t="str" cm="1">
        <f t="array" ref="S5929">_xlfn.IFS(
             (R5929&lt;10000),"&lt; 10,000",
    AND(R5929&gt;=10000, R5929&lt;30000),"10,000 - 30,000",
    AND(R5929&gt;=30000, R5929&lt;60000),"30,000 - 60,000",
             (R5929&gt;60000),"&gt; 60,000"
)</f>
        <v>&gt; 60,000</v>
      </c>
    </row>
    <row r="5930" spans="18:19" x14ac:dyDescent="0.2">
      <c r="R5930">
        <v>93540</v>
      </c>
      <c r="S5930" t="str" cm="1">
        <f t="array" ref="S5930">_xlfn.IFS(
             (R5930&lt;10000),"&lt; 10,000",
    AND(R5930&gt;=10000, R5930&lt;30000),"10,000 - 30,000",
    AND(R5930&gt;=30000, R5930&lt;60000),"30,000 - 60,000",
             (R5930&gt;60000),"&gt; 60,000"
)</f>
        <v>&gt; 60,000</v>
      </c>
    </row>
    <row r="5931" spans="18:19" x14ac:dyDescent="0.2">
      <c r="R5931">
        <v>277052</v>
      </c>
      <c r="S5931" t="str" cm="1">
        <f t="array" ref="S5931">_xlfn.IFS(
             (R5931&lt;10000),"&lt; 10,000",
    AND(R5931&gt;=10000, R5931&lt;30000),"10,000 - 30,000",
    AND(R5931&gt;=30000, R5931&lt;60000),"30,000 - 60,000",
             (R5931&gt;60000),"&gt; 60,000"
)</f>
        <v>&gt; 60,000</v>
      </c>
    </row>
    <row r="5932" spans="18:19" x14ac:dyDescent="0.2">
      <c r="R5932">
        <v>8157</v>
      </c>
      <c r="S5932" t="str" cm="1">
        <f t="array" ref="S5932">_xlfn.IFS(
             (R5932&lt;10000),"&lt; 10,000",
    AND(R5932&gt;=10000, R5932&lt;30000),"10,000 - 30,000",
    AND(R5932&gt;=30000, R5932&lt;60000),"30,000 - 60,000",
             (R5932&gt;60000),"&gt; 60,000"
)</f>
        <v>&lt; 10,000</v>
      </c>
    </row>
    <row r="5933" spans="18:19" x14ac:dyDescent="0.2">
      <c r="R5933">
        <v>112578</v>
      </c>
      <c r="S5933" t="str" cm="1">
        <f t="array" ref="S5933">_xlfn.IFS(
             (R5933&lt;10000),"&lt; 10,000",
    AND(R5933&gt;=10000, R5933&lt;30000),"10,000 - 30,000",
    AND(R5933&gt;=30000, R5933&lt;60000),"30,000 - 60,000",
             (R5933&gt;60000),"&gt; 60,000"
)</f>
        <v>&gt; 60,000</v>
      </c>
    </row>
    <row r="5934" spans="18:19" x14ac:dyDescent="0.2">
      <c r="R5934">
        <v>42069</v>
      </c>
      <c r="S5934" t="str" cm="1">
        <f t="array" ref="S5934">_xlfn.IFS(
             (R5934&lt;10000),"&lt; 10,000",
    AND(R5934&gt;=10000, R5934&lt;30000),"10,000 - 30,000",
    AND(R5934&gt;=30000, R5934&lt;60000),"30,000 - 60,000",
             (R5934&gt;60000),"&gt; 60,000"
)</f>
        <v>30,000 - 60,000</v>
      </c>
    </row>
    <row r="5935" spans="18:19" x14ac:dyDescent="0.2">
      <c r="R5935">
        <v>285877</v>
      </c>
      <c r="S5935" t="str" cm="1">
        <f t="array" ref="S5935">_xlfn.IFS(
             (R5935&lt;10000),"&lt; 10,000",
    AND(R5935&gt;=10000, R5935&lt;30000),"10,000 - 30,000",
    AND(R5935&gt;=30000, R5935&lt;60000),"30,000 - 60,000",
             (R5935&gt;60000),"&gt; 60,000"
)</f>
        <v>&gt; 60,000</v>
      </c>
    </row>
    <row r="5936" spans="18:19" x14ac:dyDescent="0.2">
      <c r="R5936">
        <v>61962</v>
      </c>
      <c r="S5936" t="str" cm="1">
        <f t="array" ref="S5936">_xlfn.IFS(
             (R5936&lt;10000),"&lt; 10,000",
    AND(R5936&gt;=10000, R5936&lt;30000),"10,000 - 30,000",
    AND(R5936&gt;=30000, R5936&lt;60000),"30,000 - 60,000",
             (R5936&gt;60000),"&gt; 60,000"
)</f>
        <v>&gt; 60,000</v>
      </c>
    </row>
    <row r="5937" spans="18:19" x14ac:dyDescent="0.2">
      <c r="R5937">
        <v>11720</v>
      </c>
      <c r="S5937" t="str" cm="1">
        <f t="array" ref="S5937">_xlfn.IFS(
             (R5937&lt;10000),"&lt; 10,000",
    AND(R5937&gt;=10000, R5937&lt;30000),"10,000 - 30,000",
    AND(R5937&gt;=30000, R5937&lt;60000),"30,000 - 60,000",
             (R5937&gt;60000),"&gt; 60,000"
)</f>
        <v>10,000 - 30,000</v>
      </c>
    </row>
    <row r="5938" spans="18:19" x14ac:dyDescent="0.2">
      <c r="R5938">
        <v>122118</v>
      </c>
      <c r="S5938" t="str" cm="1">
        <f t="array" ref="S5938">_xlfn.IFS(
             (R5938&lt;10000),"&lt; 10,000",
    AND(R5938&gt;=10000, R5938&lt;30000),"10,000 - 30,000",
    AND(R5938&gt;=30000, R5938&lt;60000),"30,000 - 60,000",
             (R5938&gt;60000),"&gt; 60,000"
)</f>
        <v>&gt; 60,000</v>
      </c>
    </row>
    <row r="5939" spans="18:19" x14ac:dyDescent="0.2">
      <c r="R5939">
        <v>160040</v>
      </c>
      <c r="S5939" t="str" cm="1">
        <f t="array" ref="S5939">_xlfn.IFS(
             (R5939&lt;10000),"&lt; 10,000",
    AND(R5939&gt;=10000, R5939&lt;30000),"10,000 - 30,000",
    AND(R5939&gt;=30000, R5939&lt;60000),"30,000 - 60,000",
             (R5939&gt;60000),"&gt; 60,000"
)</f>
        <v>&gt; 60,000</v>
      </c>
    </row>
    <row r="5940" spans="18:19" x14ac:dyDescent="0.2">
      <c r="R5940">
        <v>127507</v>
      </c>
      <c r="S5940" t="str" cm="1">
        <f t="array" ref="S5940">_xlfn.IFS(
             (R5940&lt;10000),"&lt; 10,000",
    AND(R5940&gt;=10000, R5940&lt;30000),"10,000 - 30,000",
    AND(R5940&gt;=30000, R5940&lt;60000),"30,000 - 60,000",
             (R5940&gt;60000),"&gt; 60,000"
)</f>
        <v>&gt; 60,000</v>
      </c>
    </row>
    <row r="5941" spans="18:19" x14ac:dyDescent="0.2">
      <c r="R5941">
        <v>181314</v>
      </c>
      <c r="S5941" t="str" cm="1">
        <f t="array" ref="S5941">_xlfn.IFS(
             (R5941&lt;10000),"&lt; 10,000",
    AND(R5941&gt;=10000, R5941&lt;30000),"10,000 - 30,000",
    AND(R5941&gt;=30000, R5941&lt;60000),"30,000 - 60,000",
             (R5941&gt;60000),"&gt; 60,000"
)</f>
        <v>&gt; 60,000</v>
      </c>
    </row>
    <row r="5942" spans="18:19" x14ac:dyDescent="0.2">
      <c r="R5942">
        <v>298164</v>
      </c>
      <c r="S5942" t="str" cm="1">
        <f t="array" ref="S5942">_xlfn.IFS(
             (R5942&lt;10000),"&lt; 10,000",
    AND(R5942&gt;=10000, R5942&lt;30000),"10,000 - 30,000",
    AND(R5942&gt;=30000, R5942&lt;60000),"30,000 - 60,000",
             (R5942&gt;60000),"&gt; 60,000"
)</f>
        <v>&gt; 60,000</v>
      </c>
    </row>
    <row r="5943" spans="18:19" x14ac:dyDescent="0.2">
      <c r="R5943">
        <v>42193</v>
      </c>
      <c r="S5943" t="str" cm="1">
        <f t="array" ref="S5943">_xlfn.IFS(
             (R5943&lt;10000),"&lt; 10,000",
    AND(R5943&gt;=10000, R5943&lt;30000),"10,000 - 30,000",
    AND(R5943&gt;=30000, R5943&lt;60000),"30,000 - 60,000",
             (R5943&gt;60000),"&gt; 60,000"
)</f>
        <v>30,000 - 60,000</v>
      </c>
    </row>
    <row r="5944" spans="18:19" x14ac:dyDescent="0.2">
      <c r="R5944">
        <v>26805</v>
      </c>
      <c r="S5944" t="str" cm="1">
        <f t="array" ref="S5944">_xlfn.IFS(
             (R5944&lt;10000),"&lt; 10,000",
    AND(R5944&gt;=10000, R5944&lt;30000),"10,000 - 30,000",
    AND(R5944&gt;=30000, R5944&lt;60000),"30,000 - 60,000",
             (R5944&gt;60000),"&gt; 60,000"
)</f>
        <v>10,000 - 30,000</v>
      </c>
    </row>
    <row r="5945" spans="18:19" x14ac:dyDescent="0.2">
      <c r="R5945">
        <v>48457</v>
      </c>
      <c r="S5945" t="str" cm="1">
        <f t="array" ref="S5945">_xlfn.IFS(
             (R5945&lt;10000),"&lt; 10,000",
    AND(R5945&gt;=10000, R5945&lt;30000),"10,000 - 30,000",
    AND(R5945&gt;=30000, R5945&lt;60000),"30,000 - 60,000",
             (R5945&gt;60000),"&gt; 60,000"
)</f>
        <v>30,000 - 60,000</v>
      </c>
    </row>
    <row r="5946" spans="18:19" x14ac:dyDescent="0.2">
      <c r="R5946">
        <v>98065</v>
      </c>
      <c r="S5946" t="str" cm="1">
        <f t="array" ref="S5946">_xlfn.IFS(
             (R5946&lt;10000),"&lt; 10,000",
    AND(R5946&gt;=10000, R5946&lt;30000),"10,000 - 30,000",
    AND(R5946&gt;=30000, R5946&lt;60000),"30,000 - 60,000",
             (R5946&gt;60000),"&gt; 60,000"
)</f>
        <v>&gt; 60,000</v>
      </c>
    </row>
    <row r="5947" spans="18:19" x14ac:dyDescent="0.2">
      <c r="R5947">
        <v>120794</v>
      </c>
      <c r="S5947" t="str" cm="1">
        <f t="array" ref="S5947">_xlfn.IFS(
             (R5947&lt;10000),"&lt; 10,000",
    AND(R5947&gt;=10000, R5947&lt;30000),"10,000 - 30,000",
    AND(R5947&gt;=30000, R5947&lt;60000),"30,000 - 60,000",
             (R5947&gt;60000),"&gt; 60,000"
)</f>
        <v>&gt; 60,000</v>
      </c>
    </row>
    <row r="5948" spans="18:19" x14ac:dyDescent="0.2">
      <c r="R5948">
        <v>54221</v>
      </c>
      <c r="S5948" t="str" cm="1">
        <f t="array" ref="S5948">_xlfn.IFS(
             (R5948&lt;10000),"&lt; 10,000",
    AND(R5948&gt;=10000, R5948&lt;30000),"10,000 - 30,000",
    AND(R5948&gt;=30000, R5948&lt;60000),"30,000 - 60,000",
             (R5948&gt;60000),"&gt; 60,000"
)</f>
        <v>30,000 - 60,000</v>
      </c>
    </row>
    <row r="5949" spans="18:19" x14ac:dyDescent="0.2">
      <c r="R5949">
        <v>283042</v>
      </c>
      <c r="S5949" t="str" cm="1">
        <f t="array" ref="S5949">_xlfn.IFS(
             (R5949&lt;10000),"&lt; 10,000",
    AND(R5949&gt;=10000, R5949&lt;30000),"10,000 - 30,000",
    AND(R5949&gt;=30000, R5949&lt;60000),"30,000 - 60,000",
             (R5949&gt;60000),"&gt; 60,000"
)</f>
        <v>&gt; 60,000</v>
      </c>
    </row>
    <row r="5950" spans="18:19" x14ac:dyDescent="0.2">
      <c r="R5950">
        <v>1430</v>
      </c>
      <c r="S5950" t="str" cm="1">
        <f t="array" ref="S5950">_xlfn.IFS(
             (R5950&lt;10000),"&lt; 10,000",
    AND(R5950&gt;=10000, R5950&lt;30000),"10,000 - 30,000",
    AND(R5950&gt;=30000, R5950&lt;60000),"30,000 - 60,000",
             (R5950&gt;60000),"&gt; 60,000"
)</f>
        <v>&lt; 10,000</v>
      </c>
    </row>
    <row r="5951" spans="18:19" x14ac:dyDescent="0.2">
      <c r="R5951">
        <v>1588</v>
      </c>
      <c r="S5951" t="str" cm="1">
        <f t="array" ref="S5951">_xlfn.IFS(
             (R5951&lt;10000),"&lt; 10,000",
    AND(R5951&gt;=10000, R5951&lt;30000),"10,000 - 30,000",
    AND(R5951&gt;=30000, R5951&lt;60000),"30,000 - 60,000",
             (R5951&gt;60000),"&gt; 60,000"
)</f>
        <v>&lt; 10,000</v>
      </c>
    </row>
    <row r="5952" spans="18:19" x14ac:dyDescent="0.2">
      <c r="R5952">
        <v>45283</v>
      </c>
      <c r="S5952" t="str" cm="1">
        <f t="array" ref="S5952">_xlfn.IFS(
             (R5952&lt;10000),"&lt; 10,000",
    AND(R5952&gt;=10000, R5952&lt;30000),"10,000 - 30,000",
    AND(R5952&gt;=30000, R5952&lt;60000),"30,000 - 60,000",
             (R5952&gt;60000),"&gt; 60,000"
)</f>
        <v>30,000 - 60,000</v>
      </c>
    </row>
    <row r="5953" spans="18:19" x14ac:dyDescent="0.2">
      <c r="R5953">
        <v>111967</v>
      </c>
      <c r="S5953" t="str" cm="1">
        <f t="array" ref="S5953">_xlfn.IFS(
             (R5953&lt;10000),"&lt; 10,000",
    AND(R5953&gt;=10000, R5953&lt;30000),"10,000 - 30,000",
    AND(R5953&gt;=30000, R5953&lt;60000),"30,000 - 60,000",
             (R5953&gt;60000),"&gt; 60,000"
)</f>
        <v>&gt; 60,000</v>
      </c>
    </row>
    <row r="5954" spans="18:19" x14ac:dyDescent="0.2">
      <c r="R5954">
        <v>281662</v>
      </c>
      <c r="S5954" t="str" cm="1">
        <f t="array" ref="S5954">_xlfn.IFS(
             (R5954&lt;10000),"&lt; 10,000",
    AND(R5954&gt;=10000, R5954&lt;30000),"10,000 - 30,000",
    AND(R5954&gt;=30000, R5954&lt;60000),"30,000 - 60,000",
             (R5954&gt;60000),"&gt; 60,000"
)</f>
        <v>&gt; 60,000</v>
      </c>
    </row>
    <row r="5955" spans="18:19" x14ac:dyDescent="0.2">
      <c r="R5955">
        <v>20173</v>
      </c>
      <c r="S5955" t="str" cm="1">
        <f t="array" ref="S5955">_xlfn.IFS(
             (R5955&lt;10000),"&lt; 10,000",
    AND(R5955&gt;=10000, R5955&lt;30000),"10,000 - 30,000",
    AND(R5955&gt;=30000, R5955&lt;60000),"30,000 - 60,000",
             (R5955&gt;60000),"&gt; 60,000"
)</f>
        <v>10,000 - 30,000</v>
      </c>
    </row>
    <row r="5956" spans="18:19" x14ac:dyDescent="0.2">
      <c r="R5956">
        <v>239501</v>
      </c>
      <c r="S5956" t="str" cm="1">
        <f t="array" ref="S5956">_xlfn.IFS(
             (R5956&lt;10000),"&lt; 10,000",
    AND(R5956&gt;=10000, R5956&lt;30000),"10,000 - 30,000",
    AND(R5956&gt;=30000, R5956&lt;60000),"30,000 - 60,000",
             (R5956&gt;60000),"&gt; 60,000"
)</f>
        <v>&gt; 60,000</v>
      </c>
    </row>
    <row r="5957" spans="18:19" x14ac:dyDescent="0.2">
      <c r="R5957">
        <v>84801</v>
      </c>
      <c r="S5957" t="str" cm="1">
        <f t="array" ref="S5957">_xlfn.IFS(
             (R5957&lt;10000),"&lt; 10,000",
    AND(R5957&gt;=10000, R5957&lt;30000),"10,000 - 30,000",
    AND(R5957&gt;=30000, R5957&lt;60000),"30,000 - 60,000",
             (R5957&gt;60000),"&gt; 60,000"
)</f>
        <v>&gt; 60,000</v>
      </c>
    </row>
    <row r="5958" spans="18:19" x14ac:dyDescent="0.2">
      <c r="R5958">
        <v>188992</v>
      </c>
      <c r="S5958" t="str" cm="1">
        <f t="array" ref="S5958">_xlfn.IFS(
             (R5958&lt;10000),"&lt; 10,000",
    AND(R5958&gt;=10000, R5958&lt;30000),"10,000 - 30,000",
    AND(R5958&gt;=30000, R5958&lt;60000),"30,000 - 60,000",
             (R5958&gt;60000),"&gt; 60,000"
)</f>
        <v>&gt; 60,000</v>
      </c>
    </row>
    <row r="5959" spans="18:19" x14ac:dyDescent="0.2">
      <c r="R5959">
        <v>199482</v>
      </c>
      <c r="S5959" t="str" cm="1">
        <f t="array" ref="S5959">_xlfn.IFS(
             (R5959&lt;10000),"&lt; 10,000",
    AND(R5959&gt;=10000, R5959&lt;30000),"10,000 - 30,000",
    AND(R5959&gt;=30000, R5959&lt;60000),"30,000 - 60,000",
             (R5959&gt;60000),"&gt; 60,000"
)</f>
        <v>&gt; 60,000</v>
      </c>
    </row>
    <row r="5960" spans="18:19" x14ac:dyDescent="0.2">
      <c r="R5960">
        <v>38770</v>
      </c>
      <c r="S5960" t="str" cm="1">
        <f t="array" ref="S5960">_xlfn.IFS(
             (R5960&lt;10000),"&lt; 10,000",
    AND(R5960&gt;=10000, R5960&lt;30000),"10,000 - 30,000",
    AND(R5960&gt;=30000, R5960&lt;60000),"30,000 - 60,000",
             (R5960&gt;60000),"&gt; 60,000"
)</f>
        <v>30,000 - 60,000</v>
      </c>
    </row>
    <row r="5961" spans="18:19" x14ac:dyDescent="0.2">
      <c r="R5961">
        <v>130929</v>
      </c>
      <c r="S5961" t="str" cm="1">
        <f t="array" ref="S5961">_xlfn.IFS(
             (R5961&lt;10000),"&lt; 10,000",
    AND(R5961&gt;=10000, R5961&lt;30000),"10,000 - 30,000",
    AND(R5961&gt;=30000, R5961&lt;60000),"30,000 - 60,000",
             (R5961&gt;60000),"&gt; 60,000"
)</f>
        <v>&gt; 60,000</v>
      </c>
    </row>
    <row r="5962" spans="18:19" x14ac:dyDescent="0.2">
      <c r="R5962">
        <v>159695</v>
      </c>
      <c r="S5962" t="str" cm="1">
        <f t="array" ref="S5962">_xlfn.IFS(
             (R5962&lt;10000),"&lt; 10,000",
    AND(R5962&gt;=10000, R5962&lt;30000),"10,000 - 30,000",
    AND(R5962&gt;=30000, R5962&lt;60000),"30,000 - 60,000",
             (R5962&gt;60000),"&gt; 60,000"
)</f>
        <v>&gt; 60,000</v>
      </c>
    </row>
    <row r="5963" spans="18:19" x14ac:dyDescent="0.2">
      <c r="R5963">
        <v>99479</v>
      </c>
      <c r="S5963" t="str" cm="1">
        <f t="array" ref="S5963">_xlfn.IFS(
             (R5963&lt;10000),"&lt; 10,000",
    AND(R5963&gt;=10000, R5963&lt;30000),"10,000 - 30,000",
    AND(R5963&gt;=30000, R5963&lt;60000),"30,000 - 60,000",
             (R5963&gt;60000),"&gt; 60,000"
)</f>
        <v>&gt; 60,000</v>
      </c>
    </row>
    <row r="5964" spans="18:19" x14ac:dyDescent="0.2">
      <c r="R5964">
        <v>253999</v>
      </c>
      <c r="S5964" t="str" cm="1">
        <f t="array" ref="S5964">_xlfn.IFS(
             (R5964&lt;10000),"&lt; 10,000",
    AND(R5964&gt;=10000, R5964&lt;30000),"10,000 - 30,000",
    AND(R5964&gt;=30000, R5964&lt;60000),"30,000 - 60,000",
             (R5964&gt;60000),"&gt; 60,000"
)</f>
        <v>&gt; 60,000</v>
      </c>
    </row>
    <row r="5965" spans="18:19" x14ac:dyDescent="0.2">
      <c r="R5965">
        <v>287796</v>
      </c>
      <c r="S5965" t="str" cm="1">
        <f t="array" ref="S5965">_xlfn.IFS(
             (R5965&lt;10000),"&lt; 10,000",
    AND(R5965&gt;=10000, R5965&lt;30000),"10,000 - 30,000",
    AND(R5965&gt;=30000, R5965&lt;60000),"30,000 - 60,000",
             (R5965&gt;60000),"&gt; 60,000"
)</f>
        <v>&gt; 60,000</v>
      </c>
    </row>
    <row r="5966" spans="18:19" x14ac:dyDescent="0.2">
      <c r="R5966">
        <v>148342</v>
      </c>
      <c r="S5966" t="str" cm="1">
        <f t="array" ref="S5966">_xlfn.IFS(
             (R5966&lt;10000),"&lt; 10,000",
    AND(R5966&gt;=10000, R5966&lt;30000),"10,000 - 30,000",
    AND(R5966&gt;=30000, R5966&lt;60000),"30,000 - 60,000",
             (R5966&gt;60000),"&gt; 60,000"
)</f>
        <v>&gt; 60,000</v>
      </c>
    </row>
    <row r="5967" spans="18:19" x14ac:dyDescent="0.2">
      <c r="R5967">
        <v>256297</v>
      </c>
      <c r="S5967" t="str" cm="1">
        <f t="array" ref="S5967">_xlfn.IFS(
             (R5967&lt;10000),"&lt; 10,000",
    AND(R5967&gt;=10000, R5967&lt;30000),"10,000 - 30,000",
    AND(R5967&gt;=30000, R5967&lt;60000),"30,000 - 60,000",
             (R5967&gt;60000),"&gt; 60,000"
)</f>
        <v>&gt; 60,000</v>
      </c>
    </row>
    <row r="5968" spans="18:19" x14ac:dyDescent="0.2">
      <c r="R5968">
        <v>194929</v>
      </c>
      <c r="S5968" t="str" cm="1">
        <f t="array" ref="S5968">_xlfn.IFS(
             (R5968&lt;10000),"&lt; 10,000",
    AND(R5968&gt;=10000, R5968&lt;30000),"10,000 - 30,000",
    AND(R5968&gt;=30000, R5968&lt;60000),"30,000 - 60,000",
             (R5968&gt;60000),"&gt; 60,000"
)</f>
        <v>&gt; 60,000</v>
      </c>
    </row>
    <row r="5969" spans="18:19" x14ac:dyDescent="0.2">
      <c r="R5969">
        <v>46417</v>
      </c>
      <c r="S5969" t="str" cm="1">
        <f t="array" ref="S5969">_xlfn.IFS(
             (R5969&lt;10000),"&lt; 10,000",
    AND(R5969&gt;=10000, R5969&lt;30000),"10,000 - 30,000",
    AND(R5969&gt;=30000, R5969&lt;60000),"30,000 - 60,000",
             (R5969&gt;60000),"&gt; 60,000"
)</f>
        <v>30,000 - 60,000</v>
      </c>
    </row>
    <row r="5970" spans="18:19" x14ac:dyDescent="0.2">
      <c r="R5970">
        <v>242383</v>
      </c>
      <c r="S5970" t="str" cm="1">
        <f t="array" ref="S5970">_xlfn.IFS(
             (R5970&lt;10000),"&lt; 10,000",
    AND(R5970&gt;=10000, R5970&lt;30000),"10,000 - 30,000",
    AND(R5970&gt;=30000, R5970&lt;60000),"30,000 - 60,000",
             (R5970&gt;60000),"&gt; 60,000"
)</f>
        <v>&gt; 60,000</v>
      </c>
    </row>
    <row r="5971" spans="18:19" x14ac:dyDescent="0.2">
      <c r="R5971">
        <v>178375</v>
      </c>
      <c r="S5971" t="str" cm="1">
        <f t="array" ref="S5971">_xlfn.IFS(
             (R5971&lt;10000),"&lt; 10,000",
    AND(R5971&gt;=10000, R5971&lt;30000),"10,000 - 30,000",
    AND(R5971&gt;=30000, R5971&lt;60000),"30,000 - 60,000",
             (R5971&gt;60000),"&gt; 60,000"
)</f>
        <v>&gt; 60,000</v>
      </c>
    </row>
    <row r="5972" spans="18:19" x14ac:dyDescent="0.2">
      <c r="R5972">
        <v>71138</v>
      </c>
      <c r="S5972" t="str" cm="1">
        <f t="array" ref="S5972">_xlfn.IFS(
             (R5972&lt;10000),"&lt; 10,000",
    AND(R5972&gt;=10000, R5972&lt;30000),"10,000 - 30,000",
    AND(R5972&gt;=30000, R5972&lt;60000),"30,000 - 60,000",
             (R5972&gt;60000),"&gt; 60,000"
)</f>
        <v>&gt; 60,000</v>
      </c>
    </row>
    <row r="5973" spans="18:19" x14ac:dyDescent="0.2">
      <c r="R5973">
        <v>270910</v>
      </c>
      <c r="S5973" t="str" cm="1">
        <f t="array" ref="S5973">_xlfn.IFS(
             (R5973&lt;10000),"&lt; 10,000",
    AND(R5973&gt;=10000, R5973&lt;30000),"10,000 - 30,000",
    AND(R5973&gt;=30000, R5973&lt;60000),"30,000 - 60,000",
             (R5973&gt;60000),"&gt; 60,000"
)</f>
        <v>&gt; 60,000</v>
      </c>
    </row>
    <row r="5974" spans="18:19" x14ac:dyDescent="0.2">
      <c r="R5974">
        <v>123282</v>
      </c>
      <c r="S5974" t="str" cm="1">
        <f t="array" ref="S5974">_xlfn.IFS(
             (R5974&lt;10000),"&lt; 10,000",
    AND(R5974&gt;=10000, R5974&lt;30000),"10,000 - 30,000",
    AND(R5974&gt;=30000, R5974&lt;60000),"30,000 - 60,000",
             (R5974&gt;60000),"&gt; 60,000"
)</f>
        <v>&gt; 60,000</v>
      </c>
    </row>
    <row r="5975" spans="18:19" x14ac:dyDescent="0.2">
      <c r="R5975">
        <v>93897</v>
      </c>
      <c r="S5975" t="str" cm="1">
        <f t="array" ref="S5975">_xlfn.IFS(
             (R5975&lt;10000),"&lt; 10,000",
    AND(R5975&gt;=10000, R5975&lt;30000),"10,000 - 30,000",
    AND(R5975&gt;=30000, R5975&lt;60000),"30,000 - 60,000",
             (R5975&gt;60000),"&gt; 60,000"
)</f>
        <v>&gt; 60,000</v>
      </c>
    </row>
    <row r="5976" spans="18:19" x14ac:dyDescent="0.2">
      <c r="R5976">
        <v>196124</v>
      </c>
      <c r="S5976" t="str" cm="1">
        <f t="array" ref="S5976">_xlfn.IFS(
             (R5976&lt;10000),"&lt; 10,000",
    AND(R5976&gt;=10000, R5976&lt;30000),"10,000 - 30,000",
    AND(R5976&gt;=30000, R5976&lt;60000),"30,000 - 60,000",
             (R5976&gt;60000),"&gt; 60,000"
)</f>
        <v>&gt; 60,000</v>
      </c>
    </row>
    <row r="5977" spans="18:19" x14ac:dyDescent="0.2">
      <c r="R5977">
        <v>226037</v>
      </c>
      <c r="S5977" t="str" cm="1">
        <f t="array" ref="S5977">_xlfn.IFS(
             (R5977&lt;10000),"&lt; 10,000",
    AND(R5977&gt;=10000, R5977&lt;30000),"10,000 - 30,000",
    AND(R5977&gt;=30000, R5977&lt;60000),"30,000 - 60,000",
             (R5977&gt;60000),"&gt; 60,000"
)</f>
        <v>&gt; 60,000</v>
      </c>
    </row>
    <row r="5978" spans="18:19" x14ac:dyDescent="0.2">
      <c r="R5978">
        <v>163544</v>
      </c>
      <c r="S5978" t="str" cm="1">
        <f t="array" ref="S5978">_xlfn.IFS(
             (R5978&lt;10000),"&lt; 10,000",
    AND(R5978&gt;=10000, R5978&lt;30000),"10,000 - 30,000",
    AND(R5978&gt;=30000, R5978&lt;60000),"30,000 - 60,000",
             (R5978&gt;60000),"&gt; 60,000"
)</f>
        <v>&gt; 60,000</v>
      </c>
    </row>
    <row r="5979" spans="18:19" x14ac:dyDescent="0.2">
      <c r="R5979">
        <v>164345</v>
      </c>
      <c r="S5979" t="str" cm="1">
        <f t="array" ref="S5979">_xlfn.IFS(
             (R5979&lt;10000),"&lt; 10,000",
    AND(R5979&gt;=10000, R5979&lt;30000),"10,000 - 30,000",
    AND(R5979&gt;=30000, R5979&lt;60000),"30,000 - 60,000",
             (R5979&gt;60000),"&gt; 60,000"
)</f>
        <v>&gt; 60,000</v>
      </c>
    </row>
    <row r="5980" spans="18:19" x14ac:dyDescent="0.2">
      <c r="R5980">
        <v>9159</v>
      </c>
      <c r="S5980" t="str" cm="1">
        <f t="array" ref="S5980">_xlfn.IFS(
             (R5980&lt;10000),"&lt; 10,000",
    AND(R5980&gt;=10000, R5980&lt;30000),"10,000 - 30,000",
    AND(R5980&gt;=30000, R5980&lt;60000),"30,000 - 60,000",
             (R5980&gt;60000),"&gt; 60,000"
)</f>
        <v>&lt; 10,000</v>
      </c>
    </row>
    <row r="5981" spans="18:19" x14ac:dyDescent="0.2">
      <c r="R5981">
        <v>276620</v>
      </c>
      <c r="S5981" t="str" cm="1">
        <f t="array" ref="S5981">_xlfn.IFS(
             (R5981&lt;10000),"&lt; 10,000",
    AND(R5981&gt;=10000, R5981&lt;30000),"10,000 - 30,000",
    AND(R5981&gt;=30000, R5981&lt;60000),"30,000 - 60,000",
             (R5981&gt;60000),"&gt; 60,000"
)</f>
        <v>&gt; 60,000</v>
      </c>
    </row>
    <row r="5982" spans="18:19" x14ac:dyDescent="0.2">
      <c r="R5982">
        <v>150485</v>
      </c>
      <c r="S5982" t="str" cm="1">
        <f t="array" ref="S5982">_xlfn.IFS(
             (R5982&lt;10000),"&lt; 10,000",
    AND(R5982&gt;=10000, R5982&lt;30000),"10,000 - 30,000",
    AND(R5982&gt;=30000, R5982&lt;60000),"30,000 - 60,000",
             (R5982&gt;60000),"&gt; 60,000"
)</f>
        <v>&gt; 60,000</v>
      </c>
    </row>
    <row r="5983" spans="18:19" x14ac:dyDescent="0.2">
      <c r="R5983">
        <v>91546</v>
      </c>
      <c r="S5983" t="str" cm="1">
        <f t="array" ref="S5983">_xlfn.IFS(
             (R5983&lt;10000),"&lt; 10,000",
    AND(R5983&gt;=10000, R5983&lt;30000),"10,000 - 30,000",
    AND(R5983&gt;=30000, R5983&lt;60000),"30,000 - 60,000",
             (R5983&gt;60000),"&gt; 60,000"
)</f>
        <v>&gt; 60,000</v>
      </c>
    </row>
    <row r="5984" spans="18:19" x14ac:dyDescent="0.2">
      <c r="R5984">
        <v>288021</v>
      </c>
      <c r="S5984" t="str" cm="1">
        <f t="array" ref="S5984">_xlfn.IFS(
             (R5984&lt;10000),"&lt; 10,000",
    AND(R5984&gt;=10000, R5984&lt;30000),"10,000 - 30,000",
    AND(R5984&gt;=30000, R5984&lt;60000),"30,000 - 60,000",
             (R5984&gt;60000),"&gt; 60,000"
)</f>
        <v>&gt; 60,000</v>
      </c>
    </row>
    <row r="5985" spans="18:19" x14ac:dyDescent="0.2">
      <c r="R5985">
        <v>32377</v>
      </c>
      <c r="S5985" t="str" cm="1">
        <f t="array" ref="S5985">_xlfn.IFS(
             (R5985&lt;10000),"&lt; 10,000",
    AND(R5985&gt;=10000, R5985&lt;30000),"10,000 - 30,000",
    AND(R5985&gt;=30000, R5985&lt;60000),"30,000 - 60,000",
             (R5985&gt;60000),"&gt; 60,000"
)</f>
        <v>30,000 - 60,000</v>
      </c>
    </row>
    <row r="5986" spans="18:19" x14ac:dyDescent="0.2">
      <c r="R5986">
        <v>65641</v>
      </c>
      <c r="S5986" t="str" cm="1">
        <f t="array" ref="S5986">_xlfn.IFS(
             (R5986&lt;10000),"&lt; 10,000",
    AND(R5986&gt;=10000, R5986&lt;30000),"10,000 - 30,000",
    AND(R5986&gt;=30000, R5986&lt;60000),"30,000 - 60,000",
             (R5986&gt;60000),"&gt; 60,000"
)</f>
        <v>&gt; 60,000</v>
      </c>
    </row>
    <row r="5987" spans="18:19" x14ac:dyDescent="0.2">
      <c r="R5987">
        <v>129304</v>
      </c>
      <c r="S5987" t="str" cm="1">
        <f t="array" ref="S5987">_xlfn.IFS(
             (R5987&lt;10000),"&lt; 10,000",
    AND(R5987&gt;=10000, R5987&lt;30000),"10,000 - 30,000",
    AND(R5987&gt;=30000, R5987&lt;60000),"30,000 - 60,000",
             (R5987&gt;60000),"&gt; 60,000"
)</f>
        <v>&gt; 60,000</v>
      </c>
    </row>
    <row r="5988" spans="18:19" x14ac:dyDescent="0.2">
      <c r="R5988">
        <v>201019</v>
      </c>
      <c r="S5988" t="str" cm="1">
        <f t="array" ref="S5988">_xlfn.IFS(
             (R5988&lt;10000),"&lt; 10,000",
    AND(R5988&gt;=10000, R5988&lt;30000),"10,000 - 30,000",
    AND(R5988&gt;=30000, R5988&lt;60000),"30,000 - 60,000",
             (R5988&gt;60000),"&gt; 60,000"
)</f>
        <v>&gt; 60,000</v>
      </c>
    </row>
    <row r="5989" spans="18:19" x14ac:dyDescent="0.2">
      <c r="R5989">
        <v>228030</v>
      </c>
      <c r="S5989" t="str" cm="1">
        <f t="array" ref="S5989">_xlfn.IFS(
             (R5989&lt;10000),"&lt; 10,000",
    AND(R5989&gt;=10000, R5989&lt;30000),"10,000 - 30,000",
    AND(R5989&gt;=30000, R5989&lt;60000),"30,000 - 60,000",
             (R5989&gt;60000),"&gt; 60,000"
)</f>
        <v>&gt; 60,000</v>
      </c>
    </row>
    <row r="5990" spans="18:19" x14ac:dyDescent="0.2">
      <c r="R5990">
        <v>276665</v>
      </c>
      <c r="S5990" t="str" cm="1">
        <f t="array" ref="S5990">_xlfn.IFS(
             (R5990&lt;10000),"&lt; 10,000",
    AND(R5990&gt;=10000, R5990&lt;30000),"10,000 - 30,000",
    AND(R5990&gt;=30000, R5990&lt;60000),"30,000 - 60,000",
             (R5990&gt;60000),"&gt; 60,000"
)</f>
        <v>&gt; 60,000</v>
      </c>
    </row>
    <row r="5991" spans="18:19" x14ac:dyDescent="0.2">
      <c r="R5991">
        <v>282682</v>
      </c>
      <c r="S5991" t="str" cm="1">
        <f t="array" ref="S5991">_xlfn.IFS(
             (R5991&lt;10000),"&lt; 10,000",
    AND(R5991&gt;=10000, R5991&lt;30000),"10,000 - 30,000",
    AND(R5991&gt;=30000, R5991&lt;60000),"30,000 - 60,000",
             (R5991&gt;60000),"&gt; 60,000"
)</f>
        <v>&gt; 60,000</v>
      </c>
    </row>
    <row r="5992" spans="18:19" x14ac:dyDescent="0.2">
      <c r="R5992">
        <v>195050</v>
      </c>
      <c r="S5992" t="str" cm="1">
        <f t="array" ref="S5992">_xlfn.IFS(
             (R5992&lt;10000),"&lt; 10,000",
    AND(R5992&gt;=10000, R5992&lt;30000),"10,000 - 30,000",
    AND(R5992&gt;=30000, R5992&lt;60000),"30,000 - 60,000",
             (R5992&gt;60000),"&gt; 60,000"
)</f>
        <v>&gt; 60,000</v>
      </c>
    </row>
    <row r="5993" spans="18:19" x14ac:dyDescent="0.2">
      <c r="R5993">
        <v>68222</v>
      </c>
      <c r="S5993" t="str" cm="1">
        <f t="array" ref="S5993">_xlfn.IFS(
             (R5993&lt;10000),"&lt; 10,000",
    AND(R5993&gt;=10000, R5993&lt;30000),"10,000 - 30,000",
    AND(R5993&gt;=30000, R5993&lt;60000),"30,000 - 60,000",
             (R5993&gt;60000),"&gt; 60,000"
)</f>
        <v>&gt; 60,000</v>
      </c>
    </row>
    <row r="5994" spans="18:19" x14ac:dyDescent="0.2">
      <c r="R5994">
        <v>146035</v>
      </c>
      <c r="S5994" t="str" cm="1">
        <f t="array" ref="S5994">_xlfn.IFS(
             (R5994&lt;10000),"&lt; 10,000",
    AND(R5994&gt;=10000, R5994&lt;30000),"10,000 - 30,000",
    AND(R5994&gt;=30000, R5994&lt;60000),"30,000 - 60,000",
             (R5994&gt;60000),"&gt; 60,000"
)</f>
        <v>&gt; 60,000</v>
      </c>
    </row>
    <row r="5995" spans="18:19" x14ac:dyDescent="0.2">
      <c r="R5995">
        <v>25616</v>
      </c>
      <c r="S5995" t="str" cm="1">
        <f t="array" ref="S5995">_xlfn.IFS(
             (R5995&lt;10000),"&lt; 10,000",
    AND(R5995&gt;=10000, R5995&lt;30000),"10,000 - 30,000",
    AND(R5995&gt;=30000, R5995&lt;60000),"30,000 - 60,000",
             (R5995&gt;60000),"&gt; 60,000"
)</f>
        <v>10,000 - 30,000</v>
      </c>
    </row>
    <row r="5996" spans="18:19" x14ac:dyDescent="0.2">
      <c r="R5996">
        <v>224113</v>
      </c>
      <c r="S5996" t="str" cm="1">
        <f t="array" ref="S5996">_xlfn.IFS(
             (R5996&lt;10000),"&lt; 10,000",
    AND(R5996&gt;=10000, R5996&lt;30000),"10,000 - 30,000",
    AND(R5996&gt;=30000, R5996&lt;60000),"30,000 - 60,000",
             (R5996&gt;60000),"&gt; 60,000"
)</f>
        <v>&gt; 60,000</v>
      </c>
    </row>
    <row r="5997" spans="18:19" x14ac:dyDescent="0.2">
      <c r="R5997">
        <v>205706</v>
      </c>
      <c r="S5997" t="str" cm="1">
        <f t="array" ref="S5997">_xlfn.IFS(
             (R5997&lt;10000),"&lt; 10,000",
    AND(R5997&gt;=10000, R5997&lt;30000),"10,000 - 30,000",
    AND(R5997&gt;=30000, R5997&lt;60000),"30,000 - 60,000",
             (R5997&gt;60000),"&gt; 60,000"
)</f>
        <v>&gt; 60,000</v>
      </c>
    </row>
    <row r="5998" spans="18:19" x14ac:dyDescent="0.2">
      <c r="R5998">
        <v>76660</v>
      </c>
      <c r="S5998" t="str" cm="1">
        <f t="array" ref="S5998">_xlfn.IFS(
             (R5998&lt;10000),"&lt; 10,000",
    AND(R5998&gt;=10000, R5998&lt;30000),"10,000 - 30,000",
    AND(R5998&gt;=30000, R5998&lt;60000),"30,000 - 60,000",
             (R5998&gt;60000),"&gt; 60,000"
)</f>
        <v>&gt; 60,000</v>
      </c>
    </row>
    <row r="5999" spans="18:19" x14ac:dyDescent="0.2">
      <c r="R5999">
        <v>241629</v>
      </c>
      <c r="S5999" t="str" cm="1">
        <f t="array" ref="S5999">_xlfn.IFS(
             (R5999&lt;10000),"&lt; 10,000",
    AND(R5999&gt;=10000, R5999&lt;30000),"10,000 - 30,000",
    AND(R5999&gt;=30000, R5999&lt;60000),"30,000 - 60,000",
             (R5999&gt;60000),"&gt; 60,000"
)</f>
        <v>&gt; 60,000</v>
      </c>
    </row>
    <row r="6000" spans="18:19" x14ac:dyDescent="0.2">
      <c r="R6000">
        <v>272522</v>
      </c>
      <c r="S6000" t="str" cm="1">
        <f t="array" ref="S6000">_xlfn.IFS(
             (R6000&lt;10000),"&lt; 10,000",
    AND(R6000&gt;=10000, R6000&lt;30000),"10,000 - 30,000",
    AND(R6000&gt;=30000, R6000&lt;60000),"30,000 - 60,000",
             (R6000&gt;60000),"&gt; 60,000"
)</f>
        <v>&gt; 60,000</v>
      </c>
    </row>
    <row r="6001" spans="18:19" x14ac:dyDescent="0.2">
      <c r="R6001">
        <v>32415</v>
      </c>
      <c r="S6001" t="str" cm="1">
        <f t="array" ref="S6001">_xlfn.IFS(
             (R6001&lt;10000),"&lt; 10,000",
    AND(R6001&gt;=10000, R6001&lt;30000),"10,000 - 30,000",
    AND(R6001&gt;=30000, R6001&lt;60000),"30,000 - 60,000",
             (R6001&gt;60000),"&gt; 60,000"
)</f>
        <v>30,000 - 60,000</v>
      </c>
    </row>
    <row r="6002" spans="18:19" x14ac:dyDescent="0.2">
      <c r="R6002">
        <v>127568</v>
      </c>
      <c r="S6002" t="str" cm="1">
        <f t="array" ref="S6002">_xlfn.IFS(
             (R6002&lt;10000),"&lt; 10,000",
    AND(R6002&gt;=10000, R6002&lt;30000),"10,000 - 30,000",
    AND(R6002&gt;=30000, R6002&lt;60000),"30,000 - 60,000",
             (R6002&gt;60000),"&gt; 60,000"
)</f>
        <v>&gt; 60,000</v>
      </c>
    </row>
    <row r="6003" spans="18:19" x14ac:dyDescent="0.2">
      <c r="R6003">
        <v>264803</v>
      </c>
      <c r="S6003" t="str" cm="1">
        <f t="array" ref="S6003">_xlfn.IFS(
             (R6003&lt;10000),"&lt; 10,000",
    AND(R6003&gt;=10000, R6003&lt;30000),"10,000 - 30,000",
    AND(R6003&gt;=30000, R6003&lt;60000),"30,000 - 60,000",
             (R6003&gt;60000),"&gt; 60,000"
)</f>
        <v>&gt; 60,000</v>
      </c>
    </row>
    <row r="6004" spans="18:19" x14ac:dyDescent="0.2">
      <c r="R6004">
        <v>88215</v>
      </c>
      <c r="S6004" t="str" cm="1">
        <f t="array" ref="S6004">_xlfn.IFS(
             (R6004&lt;10000),"&lt; 10,000",
    AND(R6004&gt;=10000, R6004&lt;30000),"10,000 - 30,000",
    AND(R6004&gt;=30000, R6004&lt;60000),"30,000 - 60,000",
             (R6004&gt;60000),"&gt; 60,000"
)</f>
        <v>&gt; 60,000</v>
      </c>
    </row>
    <row r="6005" spans="18:19" x14ac:dyDescent="0.2">
      <c r="R6005">
        <v>205273</v>
      </c>
      <c r="S6005" t="str" cm="1">
        <f t="array" ref="S6005">_xlfn.IFS(
             (R6005&lt;10000),"&lt; 10,000",
    AND(R6005&gt;=10000, R6005&lt;30000),"10,000 - 30,000",
    AND(R6005&gt;=30000, R6005&lt;60000),"30,000 - 60,000",
             (R6005&gt;60000),"&gt; 60,000"
)</f>
        <v>&gt; 60,000</v>
      </c>
    </row>
    <row r="6006" spans="18:19" x14ac:dyDescent="0.2">
      <c r="R6006">
        <v>96811</v>
      </c>
      <c r="S6006" t="str" cm="1">
        <f t="array" ref="S6006">_xlfn.IFS(
             (R6006&lt;10000),"&lt; 10,000",
    AND(R6006&gt;=10000, R6006&lt;30000),"10,000 - 30,000",
    AND(R6006&gt;=30000, R6006&lt;60000),"30,000 - 60,000",
             (R6006&gt;60000),"&gt; 60,000"
)</f>
        <v>&gt; 60,000</v>
      </c>
    </row>
    <row r="6007" spans="18:19" x14ac:dyDescent="0.2">
      <c r="R6007">
        <v>191817</v>
      </c>
      <c r="S6007" t="str" cm="1">
        <f t="array" ref="S6007">_xlfn.IFS(
             (R6007&lt;10000),"&lt; 10,000",
    AND(R6007&gt;=10000, R6007&lt;30000),"10,000 - 30,000",
    AND(R6007&gt;=30000, R6007&lt;60000),"30,000 - 60,000",
             (R6007&gt;60000),"&gt; 60,000"
)</f>
        <v>&gt; 60,000</v>
      </c>
    </row>
    <row r="6008" spans="18:19" x14ac:dyDescent="0.2">
      <c r="R6008">
        <v>142060</v>
      </c>
      <c r="S6008" t="str" cm="1">
        <f t="array" ref="S6008">_xlfn.IFS(
             (R6008&lt;10000),"&lt; 10,000",
    AND(R6008&gt;=10000, R6008&lt;30000),"10,000 - 30,000",
    AND(R6008&gt;=30000, R6008&lt;60000),"30,000 - 60,000",
             (R6008&gt;60000),"&gt; 60,000"
)</f>
        <v>&gt; 60,000</v>
      </c>
    </row>
    <row r="6009" spans="18:19" x14ac:dyDescent="0.2">
      <c r="R6009">
        <v>239807</v>
      </c>
      <c r="S6009" t="str" cm="1">
        <f t="array" ref="S6009">_xlfn.IFS(
             (R6009&lt;10000),"&lt; 10,000",
    AND(R6009&gt;=10000, R6009&lt;30000),"10,000 - 30,000",
    AND(R6009&gt;=30000, R6009&lt;60000),"30,000 - 60,000",
             (R6009&gt;60000),"&gt; 60,000"
)</f>
        <v>&gt; 60,000</v>
      </c>
    </row>
    <row r="6010" spans="18:19" x14ac:dyDescent="0.2">
      <c r="R6010">
        <v>71366</v>
      </c>
      <c r="S6010" t="str" cm="1">
        <f t="array" ref="S6010">_xlfn.IFS(
             (R6010&lt;10000),"&lt; 10,000",
    AND(R6010&gt;=10000, R6010&lt;30000),"10,000 - 30,000",
    AND(R6010&gt;=30000, R6010&lt;60000),"30,000 - 60,000",
             (R6010&gt;60000),"&gt; 60,000"
)</f>
        <v>&gt; 60,000</v>
      </c>
    </row>
    <row r="6011" spans="18:19" x14ac:dyDescent="0.2">
      <c r="R6011">
        <v>28005</v>
      </c>
      <c r="S6011" t="str" cm="1">
        <f t="array" ref="S6011">_xlfn.IFS(
             (R6011&lt;10000),"&lt; 10,000",
    AND(R6011&gt;=10000, R6011&lt;30000),"10,000 - 30,000",
    AND(R6011&gt;=30000, R6011&lt;60000),"30,000 - 60,000",
             (R6011&gt;60000),"&gt; 60,000"
)</f>
        <v>10,000 - 30,000</v>
      </c>
    </row>
    <row r="6012" spans="18:19" x14ac:dyDescent="0.2">
      <c r="R6012">
        <v>162017</v>
      </c>
      <c r="S6012" t="str" cm="1">
        <f t="array" ref="S6012">_xlfn.IFS(
             (R6012&lt;10000),"&lt; 10,000",
    AND(R6012&gt;=10000, R6012&lt;30000),"10,000 - 30,000",
    AND(R6012&gt;=30000, R6012&lt;60000),"30,000 - 60,000",
             (R6012&gt;60000),"&gt; 60,000"
)</f>
        <v>&gt; 60,000</v>
      </c>
    </row>
    <row r="6013" spans="18:19" x14ac:dyDescent="0.2">
      <c r="R6013">
        <v>289835</v>
      </c>
      <c r="S6013" t="str" cm="1">
        <f t="array" ref="S6013">_xlfn.IFS(
             (R6013&lt;10000),"&lt; 10,000",
    AND(R6013&gt;=10000, R6013&lt;30000),"10,000 - 30,000",
    AND(R6013&gt;=30000, R6013&lt;60000),"30,000 - 60,000",
             (R6013&gt;60000),"&gt; 60,000"
)</f>
        <v>&gt; 60,000</v>
      </c>
    </row>
    <row r="6014" spans="18:19" x14ac:dyDescent="0.2">
      <c r="R6014">
        <v>173848</v>
      </c>
      <c r="S6014" t="str" cm="1">
        <f t="array" ref="S6014">_xlfn.IFS(
             (R6014&lt;10000),"&lt; 10,000",
    AND(R6014&gt;=10000, R6014&lt;30000),"10,000 - 30,000",
    AND(R6014&gt;=30000, R6014&lt;60000),"30,000 - 60,000",
             (R6014&gt;60000),"&gt; 60,000"
)</f>
        <v>&gt; 60,000</v>
      </c>
    </row>
    <row r="6015" spans="18:19" x14ac:dyDescent="0.2">
      <c r="R6015">
        <v>278430</v>
      </c>
      <c r="S6015" t="str" cm="1">
        <f t="array" ref="S6015">_xlfn.IFS(
             (R6015&lt;10000),"&lt; 10,000",
    AND(R6015&gt;=10000, R6015&lt;30000),"10,000 - 30,000",
    AND(R6015&gt;=30000, R6015&lt;60000),"30,000 - 60,000",
             (R6015&gt;60000),"&gt; 60,000"
)</f>
        <v>&gt; 60,000</v>
      </c>
    </row>
    <row r="6016" spans="18:19" x14ac:dyDescent="0.2">
      <c r="R6016">
        <v>56067</v>
      </c>
      <c r="S6016" t="str" cm="1">
        <f t="array" ref="S6016">_xlfn.IFS(
             (R6016&lt;10000),"&lt; 10,000",
    AND(R6016&gt;=10000, R6016&lt;30000),"10,000 - 30,000",
    AND(R6016&gt;=30000, R6016&lt;60000),"30,000 - 60,000",
             (R6016&gt;60000),"&gt; 60,000"
)</f>
        <v>30,000 - 60,000</v>
      </c>
    </row>
    <row r="6017" spans="18:19" x14ac:dyDescent="0.2">
      <c r="R6017">
        <v>28506</v>
      </c>
      <c r="S6017" t="str" cm="1">
        <f t="array" ref="S6017">_xlfn.IFS(
             (R6017&lt;10000),"&lt; 10,000",
    AND(R6017&gt;=10000, R6017&lt;30000),"10,000 - 30,000",
    AND(R6017&gt;=30000, R6017&lt;60000),"30,000 - 60,000",
             (R6017&gt;60000),"&gt; 60,000"
)</f>
        <v>10,000 - 30,000</v>
      </c>
    </row>
    <row r="6018" spans="18:19" x14ac:dyDescent="0.2">
      <c r="R6018">
        <v>97823</v>
      </c>
      <c r="S6018" t="str" cm="1">
        <f t="array" ref="S6018">_xlfn.IFS(
             (R6018&lt;10000),"&lt; 10,000",
    AND(R6018&gt;=10000, R6018&lt;30000),"10,000 - 30,000",
    AND(R6018&gt;=30000, R6018&lt;60000),"30,000 - 60,000",
             (R6018&gt;60000),"&gt; 60,000"
)</f>
        <v>&gt; 60,000</v>
      </c>
    </row>
    <row r="6019" spans="18:19" x14ac:dyDescent="0.2">
      <c r="R6019">
        <v>62786</v>
      </c>
      <c r="S6019" t="str" cm="1">
        <f t="array" ref="S6019">_xlfn.IFS(
             (R6019&lt;10000),"&lt; 10,000",
    AND(R6019&gt;=10000, R6019&lt;30000),"10,000 - 30,000",
    AND(R6019&gt;=30000, R6019&lt;60000),"30,000 - 60,000",
             (R6019&gt;60000),"&gt; 60,000"
)</f>
        <v>&gt; 60,000</v>
      </c>
    </row>
    <row r="6020" spans="18:19" x14ac:dyDescent="0.2">
      <c r="R6020">
        <v>132926</v>
      </c>
      <c r="S6020" t="str" cm="1">
        <f t="array" ref="S6020">_xlfn.IFS(
             (R6020&lt;10000),"&lt; 10,000",
    AND(R6020&gt;=10000, R6020&lt;30000),"10,000 - 30,000",
    AND(R6020&gt;=30000, R6020&lt;60000),"30,000 - 60,000",
             (R6020&gt;60000),"&gt; 60,000"
)</f>
        <v>&gt; 60,000</v>
      </c>
    </row>
    <row r="6021" spans="18:19" x14ac:dyDescent="0.2">
      <c r="R6021">
        <v>90051</v>
      </c>
      <c r="S6021" t="str" cm="1">
        <f t="array" ref="S6021">_xlfn.IFS(
             (R6021&lt;10000),"&lt; 10,000",
    AND(R6021&gt;=10000, R6021&lt;30000),"10,000 - 30,000",
    AND(R6021&gt;=30000, R6021&lt;60000),"30,000 - 60,000",
             (R6021&gt;60000),"&gt; 60,000"
)</f>
        <v>&gt; 60,000</v>
      </c>
    </row>
    <row r="6022" spans="18:19" x14ac:dyDescent="0.2">
      <c r="R6022">
        <v>61010</v>
      </c>
      <c r="S6022" t="str" cm="1">
        <f t="array" ref="S6022">_xlfn.IFS(
             (R6022&lt;10000),"&lt; 10,000",
    AND(R6022&gt;=10000, R6022&lt;30000),"10,000 - 30,000",
    AND(R6022&gt;=30000, R6022&lt;60000),"30,000 - 60,000",
             (R6022&gt;60000),"&gt; 60,000"
)</f>
        <v>&gt; 60,000</v>
      </c>
    </row>
    <row r="6023" spans="18:19" x14ac:dyDescent="0.2">
      <c r="R6023">
        <v>44984</v>
      </c>
      <c r="S6023" t="str" cm="1">
        <f t="array" ref="S6023">_xlfn.IFS(
             (R6023&lt;10000),"&lt; 10,000",
    AND(R6023&gt;=10000, R6023&lt;30000),"10,000 - 30,000",
    AND(R6023&gt;=30000, R6023&lt;60000),"30,000 - 60,000",
             (R6023&gt;60000),"&gt; 60,000"
)</f>
        <v>30,000 - 60,000</v>
      </c>
    </row>
    <row r="6024" spans="18:19" x14ac:dyDescent="0.2">
      <c r="R6024">
        <v>176562</v>
      </c>
      <c r="S6024" t="str" cm="1">
        <f t="array" ref="S6024">_xlfn.IFS(
             (R6024&lt;10000),"&lt; 10,000",
    AND(R6024&gt;=10000, R6024&lt;30000),"10,000 - 30,000",
    AND(R6024&gt;=30000, R6024&lt;60000),"30,000 - 60,000",
             (R6024&gt;60000),"&gt; 60,000"
)</f>
        <v>&gt; 60,000</v>
      </c>
    </row>
    <row r="6025" spans="18:19" x14ac:dyDescent="0.2">
      <c r="R6025">
        <v>258633</v>
      </c>
      <c r="S6025" t="str" cm="1">
        <f t="array" ref="S6025">_xlfn.IFS(
             (R6025&lt;10000),"&lt; 10,000",
    AND(R6025&gt;=10000, R6025&lt;30000),"10,000 - 30,000",
    AND(R6025&gt;=30000, R6025&lt;60000),"30,000 - 60,000",
             (R6025&gt;60000),"&gt; 60,000"
)</f>
        <v>&gt; 60,000</v>
      </c>
    </row>
    <row r="6026" spans="18:19" x14ac:dyDescent="0.2">
      <c r="R6026">
        <v>268526</v>
      </c>
      <c r="S6026" t="str" cm="1">
        <f t="array" ref="S6026">_xlfn.IFS(
             (R6026&lt;10000),"&lt; 10,000",
    AND(R6026&gt;=10000, R6026&lt;30000),"10,000 - 30,000",
    AND(R6026&gt;=30000, R6026&lt;60000),"30,000 - 60,000",
             (R6026&gt;60000),"&gt; 60,000"
)</f>
        <v>&gt; 60,000</v>
      </c>
    </row>
    <row r="6027" spans="18:19" x14ac:dyDescent="0.2">
      <c r="R6027">
        <v>68566</v>
      </c>
      <c r="S6027" t="str" cm="1">
        <f t="array" ref="S6027">_xlfn.IFS(
             (R6027&lt;10000),"&lt; 10,000",
    AND(R6027&gt;=10000, R6027&lt;30000),"10,000 - 30,000",
    AND(R6027&gt;=30000, R6027&lt;60000),"30,000 - 60,000",
             (R6027&gt;60000),"&gt; 60,000"
)</f>
        <v>&gt; 60,000</v>
      </c>
    </row>
    <row r="6028" spans="18:19" x14ac:dyDescent="0.2">
      <c r="R6028">
        <v>293695</v>
      </c>
      <c r="S6028" t="str" cm="1">
        <f t="array" ref="S6028">_xlfn.IFS(
             (R6028&lt;10000),"&lt; 10,000",
    AND(R6028&gt;=10000, R6028&lt;30000),"10,000 - 30,000",
    AND(R6028&gt;=30000, R6028&lt;60000),"30,000 - 60,000",
             (R6028&gt;60000),"&gt; 60,000"
)</f>
        <v>&gt; 60,000</v>
      </c>
    </row>
    <row r="6029" spans="18:19" x14ac:dyDescent="0.2">
      <c r="R6029">
        <v>291660</v>
      </c>
      <c r="S6029" t="str" cm="1">
        <f t="array" ref="S6029">_xlfn.IFS(
             (R6029&lt;10000),"&lt; 10,000",
    AND(R6029&gt;=10000, R6029&lt;30000),"10,000 - 30,000",
    AND(R6029&gt;=30000, R6029&lt;60000),"30,000 - 60,000",
             (R6029&gt;60000),"&gt; 60,000"
)</f>
        <v>&gt; 60,000</v>
      </c>
    </row>
    <row r="6030" spans="18:19" x14ac:dyDescent="0.2">
      <c r="R6030">
        <v>98489</v>
      </c>
      <c r="S6030" t="str" cm="1">
        <f t="array" ref="S6030">_xlfn.IFS(
             (R6030&lt;10000),"&lt; 10,000",
    AND(R6030&gt;=10000, R6030&lt;30000),"10,000 - 30,000",
    AND(R6030&gt;=30000, R6030&lt;60000),"30,000 - 60,000",
             (R6030&gt;60000),"&gt; 60,000"
)</f>
        <v>&gt; 60,000</v>
      </c>
    </row>
    <row r="6031" spans="18:19" x14ac:dyDescent="0.2">
      <c r="R6031">
        <v>78652</v>
      </c>
      <c r="S6031" t="str" cm="1">
        <f t="array" ref="S6031">_xlfn.IFS(
             (R6031&lt;10000),"&lt; 10,000",
    AND(R6031&gt;=10000, R6031&lt;30000),"10,000 - 30,000",
    AND(R6031&gt;=30000, R6031&lt;60000),"30,000 - 60,000",
             (R6031&gt;60000),"&gt; 60,000"
)</f>
        <v>&gt; 60,000</v>
      </c>
    </row>
    <row r="6032" spans="18:19" x14ac:dyDescent="0.2">
      <c r="R6032">
        <v>284811</v>
      </c>
      <c r="S6032" t="str" cm="1">
        <f t="array" ref="S6032">_xlfn.IFS(
             (R6032&lt;10000),"&lt; 10,000",
    AND(R6032&gt;=10000, R6032&lt;30000),"10,000 - 30,000",
    AND(R6032&gt;=30000, R6032&lt;60000),"30,000 - 60,000",
             (R6032&gt;60000),"&gt; 60,000"
)</f>
        <v>&gt; 60,000</v>
      </c>
    </row>
    <row r="6033" spans="18:19" x14ac:dyDescent="0.2">
      <c r="R6033">
        <v>73979</v>
      </c>
      <c r="S6033" t="str" cm="1">
        <f t="array" ref="S6033">_xlfn.IFS(
             (R6033&lt;10000),"&lt; 10,000",
    AND(R6033&gt;=10000, R6033&lt;30000),"10,000 - 30,000",
    AND(R6033&gt;=30000, R6033&lt;60000),"30,000 - 60,000",
             (R6033&gt;60000),"&gt; 60,000"
)</f>
        <v>&gt; 60,000</v>
      </c>
    </row>
    <row r="6034" spans="18:19" x14ac:dyDescent="0.2">
      <c r="R6034">
        <v>223819</v>
      </c>
      <c r="S6034" t="str" cm="1">
        <f t="array" ref="S6034">_xlfn.IFS(
             (R6034&lt;10000),"&lt; 10,000",
    AND(R6034&gt;=10000, R6034&lt;30000),"10,000 - 30,000",
    AND(R6034&gt;=30000, R6034&lt;60000),"30,000 - 60,000",
             (R6034&gt;60000),"&gt; 60,000"
)</f>
        <v>&gt; 60,000</v>
      </c>
    </row>
    <row r="6035" spans="18:19" x14ac:dyDescent="0.2">
      <c r="R6035">
        <v>2929</v>
      </c>
      <c r="S6035" t="str" cm="1">
        <f t="array" ref="S6035">_xlfn.IFS(
             (R6035&lt;10000),"&lt; 10,000",
    AND(R6035&gt;=10000, R6035&lt;30000),"10,000 - 30,000",
    AND(R6035&gt;=30000, R6035&lt;60000),"30,000 - 60,000",
             (R6035&gt;60000),"&gt; 60,000"
)</f>
        <v>&lt; 10,000</v>
      </c>
    </row>
    <row r="6036" spans="18:19" x14ac:dyDescent="0.2">
      <c r="R6036">
        <v>114077</v>
      </c>
      <c r="S6036" t="str" cm="1">
        <f t="array" ref="S6036">_xlfn.IFS(
             (R6036&lt;10000),"&lt; 10,000",
    AND(R6036&gt;=10000, R6036&lt;30000),"10,000 - 30,000",
    AND(R6036&gt;=30000, R6036&lt;60000),"30,000 - 60,000",
             (R6036&gt;60000),"&gt; 60,000"
)</f>
        <v>&gt; 60,000</v>
      </c>
    </row>
    <row r="6037" spans="18:19" x14ac:dyDescent="0.2">
      <c r="R6037">
        <v>62057</v>
      </c>
      <c r="S6037" t="str" cm="1">
        <f t="array" ref="S6037">_xlfn.IFS(
             (R6037&lt;10000),"&lt; 10,000",
    AND(R6037&gt;=10000, R6037&lt;30000),"10,000 - 30,000",
    AND(R6037&gt;=30000, R6037&lt;60000),"30,000 - 60,000",
             (R6037&gt;60000),"&gt; 60,000"
)</f>
        <v>&gt; 60,000</v>
      </c>
    </row>
    <row r="6038" spans="18:19" x14ac:dyDescent="0.2">
      <c r="R6038">
        <v>26697</v>
      </c>
      <c r="S6038" t="str" cm="1">
        <f t="array" ref="S6038">_xlfn.IFS(
             (R6038&lt;10000),"&lt; 10,000",
    AND(R6038&gt;=10000, R6038&lt;30000),"10,000 - 30,000",
    AND(R6038&gt;=30000, R6038&lt;60000),"30,000 - 60,000",
             (R6038&gt;60000),"&gt; 60,000"
)</f>
        <v>10,000 - 30,000</v>
      </c>
    </row>
    <row r="6039" spans="18:19" x14ac:dyDescent="0.2">
      <c r="R6039">
        <v>252751</v>
      </c>
      <c r="S6039" t="str" cm="1">
        <f t="array" ref="S6039">_xlfn.IFS(
             (R6039&lt;10000),"&lt; 10,000",
    AND(R6039&gt;=10000, R6039&lt;30000),"10,000 - 30,000",
    AND(R6039&gt;=30000, R6039&lt;60000),"30,000 - 60,000",
             (R6039&gt;60000),"&gt; 60,000"
)</f>
        <v>&gt; 60,000</v>
      </c>
    </row>
    <row r="6040" spans="18:19" x14ac:dyDescent="0.2">
      <c r="R6040">
        <v>195388</v>
      </c>
      <c r="S6040" t="str" cm="1">
        <f t="array" ref="S6040">_xlfn.IFS(
             (R6040&lt;10000),"&lt; 10,000",
    AND(R6040&gt;=10000, R6040&lt;30000),"10,000 - 30,000",
    AND(R6040&gt;=30000, R6040&lt;60000),"30,000 - 60,000",
             (R6040&gt;60000),"&gt; 60,000"
)</f>
        <v>&gt; 60,000</v>
      </c>
    </row>
    <row r="6041" spans="18:19" x14ac:dyDescent="0.2">
      <c r="R6041">
        <v>78118</v>
      </c>
      <c r="S6041" t="str" cm="1">
        <f t="array" ref="S6041">_xlfn.IFS(
             (R6041&lt;10000),"&lt; 10,000",
    AND(R6041&gt;=10000, R6041&lt;30000),"10,000 - 30,000",
    AND(R6041&gt;=30000, R6041&lt;60000),"30,000 - 60,000",
             (R6041&gt;60000),"&gt; 60,000"
)</f>
        <v>&gt; 60,000</v>
      </c>
    </row>
    <row r="6042" spans="18:19" x14ac:dyDescent="0.2">
      <c r="R6042">
        <v>199846</v>
      </c>
      <c r="S6042" t="str" cm="1">
        <f t="array" ref="S6042">_xlfn.IFS(
             (R6042&lt;10000),"&lt; 10,000",
    AND(R6042&gt;=10000, R6042&lt;30000),"10,000 - 30,000",
    AND(R6042&gt;=30000, R6042&lt;60000),"30,000 - 60,000",
             (R6042&gt;60000),"&gt; 60,000"
)</f>
        <v>&gt; 60,000</v>
      </c>
    </row>
    <row r="6043" spans="18:19" x14ac:dyDescent="0.2">
      <c r="R6043">
        <v>96417</v>
      </c>
      <c r="S6043" t="str" cm="1">
        <f t="array" ref="S6043">_xlfn.IFS(
             (R6043&lt;10000),"&lt; 10,000",
    AND(R6043&gt;=10000, R6043&lt;30000),"10,000 - 30,000",
    AND(R6043&gt;=30000, R6043&lt;60000),"30,000 - 60,000",
             (R6043&gt;60000),"&gt; 60,000"
)</f>
        <v>&gt; 60,000</v>
      </c>
    </row>
    <row r="6044" spans="18:19" x14ac:dyDescent="0.2">
      <c r="R6044">
        <v>164121</v>
      </c>
      <c r="S6044" t="str" cm="1">
        <f t="array" ref="S6044">_xlfn.IFS(
             (R6044&lt;10000),"&lt; 10,000",
    AND(R6044&gt;=10000, R6044&lt;30000),"10,000 - 30,000",
    AND(R6044&gt;=30000, R6044&lt;60000),"30,000 - 60,000",
             (R6044&gt;60000),"&gt; 60,000"
)</f>
        <v>&gt; 60,000</v>
      </c>
    </row>
    <row r="6045" spans="18:19" x14ac:dyDescent="0.2">
      <c r="R6045">
        <v>171445</v>
      </c>
      <c r="S6045" t="str" cm="1">
        <f t="array" ref="S6045">_xlfn.IFS(
             (R6045&lt;10000),"&lt; 10,000",
    AND(R6045&gt;=10000, R6045&lt;30000),"10,000 - 30,000",
    AND(R6045&gt;=30000, R6045&lt;60000),"30,000 - 60,000",
             (R6045&gt;60000),"&gt; 60,000"
)</f>
        <v>&gt; 60,000</v>
      </c>
    </row>
    <row r="6046" spans="18:19" x14ac:dyDescent="0.2">
      <c r="R6046">
        <v>98492</v>
      </c>
      <c r="S6046" t="str" cm="1">
        <f t="array" ref="S6046">_xlfn.IFS(
             (R6046&lt;10000),"&lt; 10,000",
    AND(R6046&gt;=10000, R6046&lt;30000),"10,000 - 30,000",
    AND(R6046&gt;=30000, R6046&lt;60000),"30,000 - 60,000",
             (R6046&gt;60000),"&gt; 60,000"
)</f>
        <v>&gt; 60,000</v>
      </c>
    </row>
    <row r="6047" spans="18:19" x14ac:dyDescent="0.2">
      <c r="R6047">
        <v>101116</v>
      </c>
      <c r="S6047" t="str" cm="1">
        <f t="array" ref="S6047">_xlfn.IFS(
             (R6047&lt;10000),"&lt; 10,000",
    AND(R6047&gt;=10000, R6047&lt;30000),"10,000 - 30,000",
    AND(R6047&gt;=30000, R6047&lt;60000),"30,000 - 60,000",
             (R6047&gt;60000),"&gt; 60,000"
)</f>
        <v>&gt; 60,000</v>
      </c>
    </row>
    <row r="6048" spans="18:19" x14ac:dyDescent="0.2">
      <c r="R6048">
        <v>110800</v>
      </c>
      <c r="S6048" t="str" cm="1">
        <f t="array" ref="S6048">_xlfn.IFS(
             (R6048&lt;10000),"&lt; 10,000",
    AND(R6048&gt;=10000, R6048&lt;30000),"10,000 - 30,000",
    AND(R6048&gt;=30000, R6048&lt;60000),"30,000 - 60,000",
             (R6048&gt;60000),"&gt; 60,000"
)</f>
        <v>&gt; 60,000</v>
      </c>
    </row>
    <row r="6049" spans="18:19" x14ac:dyDescent="0.2">
      <c r="R6049">
        <v>165528</v>
      </c>
      <c r="S6049" t="str" cm="1">
        <f t="array" ref="S6049">_xlfn.IFS(
             (R6049&lt;10000),"&lt; 10,000",
    AND(R6049&gt;=10000, R6049&lt;30000),"10,000 - 30,000",
    AND(R6049&gt;=30000, R6049&lt;60000),"30,000 - 60,000",
             (R6049&gt;60000),"&gt; 60,000"
)</f>
        <v>&gt; 60,000</v>
      </c>
    </row>
    <row r="6050" spans="18:19" x14ac:dyDescent="0.2">
      <c r="R6050">
        <v>243388</v>
      </c>
      <c r="S6050" t="str" cm="1">
        <f t="array" ref="S6050">_xlfn.IFS(
             (R6050&lt;10000),"&lt; 10,000",
    AND(R6050&gt;=10000, R6050&lt;30000),"10,000 - 30,000",
    AND(R6050&gt;=30000, R6050&lt;60000),"30,000 - 60,000",
             (R6050&gt;60000),"&gt; 60,000"
)</f>
        <v>&gt; 60,000</v>
      </c>
    </row>
    <row r="6051" spans="18:19" x14ac:dyDescent="0.2">
      <c r="R6051">
        <v>47808</v>
      </c>
      <c r="S6051" t="str" cm="1">
        <f t="array" ref="S6051">_xlfn.IFS(
             (R6051&lt;10000),"&lt; 10,000",
    AND(R6051&gt;=10000, R6051&lt;30000),"10,000 - 30,000",
    AND(R6051&gt;=30000, R6051&lt;60000),"30,000 - 60,000",
             (R6051&gt;60000),"&gt; 60,000"
)</f>
        <v>30,000 - 60,000</v>
      </c>
    </row>
    <row r="6052" spans="18:19" x14ac:dyDescent="0.2">
      <c r="R6052">
        <v>161964</v>
      </c>
      <c r="S6052" t="str" cm="1">
        <f t="array" ref="S6052">_xlfn.IFS(
             (R6052&lt;10000),"&lt; 10,000",
    AND(R6052&gt;=10000, R6052&lt;30000),"10,000 - 30,000",
    AND(R6052&gt;=30000, R6052&lt;60000),"30,000 - 60,000",
             (R6052&gt;60000),"&gt; 60,000"
)</f>
        <v>&gt; 60,000</v>
      </c>
    </row>
    <row r="6053" spans="18:19" x14ac:dyDescent="0.2">
      <c r="R6053">
        <v>146859</v>
      </c>
      <c r="S6053" t="str" cm="1">
        <f t="array" ref="S6053">_xlfn.IFS(
             (R6053&lt;10000),"&lt; 10,000",
    AND(R6053&gt;=10000, R6053&lt;30000),"10,000 - 30,000",
    AND(R6053&gt;=30000, R6053&lt;60000),"30,000 - 60,000",
             (R6053&gt;60000),"&gt; 60,000"
)</f>
        <v>&gt; 60,000</v>
      </c>
    </row>
    <row r="6054" spans="18:19" x14ac:dyDescent="0.2">
      <c r="R6054">
        <v>33266</v>
      </c>
      <c r="S6054" t="str" cm="1">
        <f t="array" ref="S6054">_xlfn.IFS(
             (R6054&lt;10000),"&lt; 10,000",
    AND(R6054&gt;=10000, R6054&lt;30000),"10,000 - 30,000",
    AND(R6054&gt;=30000, R6054&lt;60000),"30,000 - 60,000",
             (R6054&gt;60000),"&gt; 60,000"
)</f>
        <v>30,000 - 60,000</v>
      </c>
    </row>
    <row r="6055" spans="18:19" x14ac:dyDescent="0.2">
      <c r="R6055">
        <v>154466</v>
      </c>
      <c r="S6055" t="str" cm="1">
        <f t="array" ref="S6055">_xlfn.IFS(
             (R6055&lt;10000),"&lt; 10,000",
    AND(R6055&gt;=10000, R6055&lt;30000),"10,000 - 30,000",
    AND(R6055&gt;=30000, R6055&lt;60000),"30,000 - 60,000",
             (R6055&gt;60000),"&gt; 60,000"
)</f>
        <v>&gt; 60,000</v>
      </c>
    </row>
    <row r="6056" spans="18:19" x14ac:dyDescent="0.2">
      <c r="R6056">
        <v>60182</v>
      </c>
      <c r="S6056" t="str" cm="1">
        <f t="array" ref="S6056">_xlfn.IFS(
             (R6056&lt;10000),"&lt; 10,000",
    AND(R6056&gt;=10000, R6056&lt;30000),"10,000 - 30,000",
    AND(R6056&gt;=30000, R6056&lt;60000),"30,000 - 60,000",
             (R6056&gt;60000),"&gt; 60,000"
)</f>
        <v>&gt; 60,000</v>
      </c>
    </row>
    <row r="6057" spans="18:19" x14ac:dyDescent="0.2">
      <c r="R6057">
        <v>279437</v>
      </c>
      <c r="S6057" t="str" cm="1">
        <f t="array" ref="S6057">_xlfn.IFS(
             (R6057&lt;10000),"&lt; 10,000",
    AND(R6057&gt;=10000, R6057&lt;30000),"10,000 - 30,000",
    AND(R6057&gt;=30000, R6057&lt;60000),"30,000 - 60,000",
             (R6057&gt;60000),"&gt; 60,000"
)</f>
        <v>&gt; 60,000</v>
      </c>
    </row>
    <row r="6058" spans="18:19" x14ac:dyDescent="0.2">
      <c r="R6058">
        <v>247383</v>
      </c>
      <c r="S6058" t="str" cm="1">
        <f t="array" ref="S6058">_xlfn.IFS(
             (R6058&lt;10000),"&lt; 10,000",
    AND(R6058&gt;=10000, R6058&lt;30000),"10,000 - 30,000",
    AND(R6058&gt;=30000, R6058&lt;60000),"30,000 - 60,000",
             (R6058&gt;60000),"&gt; 60,000"
)</f>
        <v>&gt; 60,000</v>
      </c>
    </row>
    <row r="6059" spans="18:19" x14ac:dyDescent="0.2">
      <c r="R6059">
        <v>210820</v>
      </c>
      <c r="S6059" t="str" cm="1">
        <f t="array" ref="S6059">_xlfn.IFS(
             (R6059&lt;10000),"&lt; 10,000",
    AND(R6059&gt;=10000, R6059&lt;30000),"10,000 - 30,000",
    AND(R6059&gt;=30000, R6059&lt;60000),"30,000 - 60,000",
             (R6059&gt;60000),"&gt; 60,000"
)</f>
        <v>&gt; 60,000</v>
      </c>
    </row>
    <row r="6060" spans="18:19" x14ac:dyDescent="0.2">
      <c r="R6060">
        <v>57372</v>
      </c>
      <c r="S6060" t="str" cm="1">
        <f t="array" ref="S6060">_xlfn.IFS(
             (R6060&lt;10000),"&lt; 10,000",
    AND(R6060&gt;=10000, R6060&lt;30000),"10,000 - 30,000",
    AND(R6060&gt;=30000, R6060&lt;60000),"30,000 - 60,000",
             (R6060&gt;60000),"&gt; 60,000"
)</f>
        <v>30,000 - 60,000</v>
      </c>
    </row>
    <row r="6061" spans="18:19" x14ac:dyDescent="0.2">
      <c r="R6061">
        <v>138479</v>
      </c>
      <c r="S6061" t="str" cm="1">
        <f t="array" ref="S6061">_xlfn.IFS(
             (R6061&lt;10000),"&lt; 10,000",
    AND(R6061&gt;=10000, R6061&lt;30000),"10,000 - 30,000",
    AND(R6061&gt;=30000, R6061&lt;60000),"30,000 - 60,000",
             (R6061&gt;60000),"&gt; 60,000"
)</f>
        <v>&gt; 60,000</v>
      </c>
    </row>
    <row r="6062" spans="18:19" x14ac:dyDescent="0.2">
      <c r="R6062">
        <v>104826</v>
      </c>
      <c r="S6062" t="str" cm="1">
        <f t="array" ref="S6062">_xlfn.IFS(
             (R6062&lt;10000),"&lt; 10,000",
    AND(R6062&gt;=10000, R6062&lt;30000),"10,000 - 30,000",
    AND(R6062&gt;=30000, R6062&lt;60000),"30,000 - 60,000",
             (R6062&gt;60000),"&gt; 60,000"
)</f>
        <v>&gt; 60,000</v>
      </c>
    </row>
    <row r="6063" spans="18:19" x14ac:dyDescent="0.2">
      <c r="R6063">
        <v>90777</v>
      </c>
      <c r="S6063" t="str" cm="1">
        <f t="array" ref="S6063">_xlfn.IFS(
             (R6063&lt;10000),"&lt; 10,000",
    AND(R6063&gt;=10000, R6063&lt;30000),"10,000 - 30,000",
    AND(R6063&gt;=30000, R6063&lt;60000),"30,000 - 60,000",
             (R6063&gt;60000),"&gt; 60,000"
)</f>
        <v>&gt; 60,000</v>
      </c>
    </row>
    <row r="6064" spans="18:19" x14ac:dyDescent="0.2">
      <c r="R6064">
        <v>92371</v>
      </c>
      <c r="S6064" t="str" cm="1">
        <f t="array" ref="S6064">_xlfn.IFS(
             (R6064&lt;10000),"&lt; 10,000",
    AND(R6064&gt;=10000, R6064&lt;30000),"10,000 - 30,000",
    AND(R6064&gt;=30000, R6064&lt;60000),"30,000 - 60,000",
             (R6064&gt;60000),"&gt; 60,000"
)</f>
        <v>&gt; 60,000</v>
      </c>
    </row>
    <row r="6065" spans="18:19" x14ac:dyDescent="0.2">
      <c r="R6065">
        <v>56182</v>
      </c>
      <c r="S6065" t="str" cm="1">
        <f t="array" ref="S6065">_xlfn.IFS(
             (R6065&lt;10000),"&lt; 10,000",
    AND(R6065&gt;=10000, R6065&lt;30000),"10,000 - 30,000",
    AND(R6065&gt;=30000, R6065&lt;60000),"30,000 - 60,000",
             (R6065&gt;60000),"&gt; 60,000"
)</f>
        <v>30,000 - 60,000</v>
      </c>
    </row>
    <row r="6066" spans="18:19" x14ac:dyDescent="0.2">
      <c r="R6066">
        <v>967</v>
      </c>
      <c r="S6066" t="str" cm="1">
        <f t="array" ref="S6066">_xlfn.IFS(
             (R6066&lt;10000),"&lt; 10,000",
    AND(R6066&gt;=10000, R6066&lt;30000),"10,000 - 30,000",
    AND(R6066&gt;=30000, R6066&lt;60000),"30,000 - 60,000",
             (R6066&gt;60000),"&gt; 60,000"
)</f>
        <v>&lt; 10,000</v>
      </c>
    </row>
    <row r="6067" spans="18:19" x14ac:dyDescent="0.2">
      <c r="R6067">
        <v>272171</v>
      </c>
      <c r="S6067" t="str" cm="1">
        <f t="array" ref="S6067">_xlfn.IFS(
             (R6067&lt;10000),"&lt; 10,000",
    AND(R6067&gt;=10000, R6067&lt;30000),"10,000 - 30,000",
    AND(R6067&gt;=30000, R6067&lt;60000),"30,000 - 60,000",
             (R6067&gt;60000),"&gt; 60,000"
)</f>
        <v>&gt; 60,000</v>
      </c>
    </row>
    <row r="6068" spans="18:19" x14ac:dyDescent="0.2">
      <c r="R6068">
        <v>171343</v>
      </c>
      <c r="S6068" t="str" cm="1">
        <f t="array" ref="S6068">_xlfn.IFS(
             (R6068&lt;10000),"&lt; 10,000",
    AND(R6068&gt;=10000, R6068&lt;30000),"10,000 - 30,000",
    AND(R6068&gt;=30000, R6068&lt;60000),"30,000 - 60,000",
             (R6068&gt;60000),"&gt; 60,000"
)</f>
        <v>&gt; 60,000</v>
      </c>
    </row>
    <row r="6069" spans="18:19" x14ac:dyDescent="0.2">
      <c r="R6069">
        <v>142209</v>
      </c>
      <c r="S6069" t="str" cm="1">
        <f t="array" ref="S6069">_xlfn.IFS(
             (R6069&lt;10000),"&lt; 10,000",
    AND(R6069&gt;=10000, R6069&lt;30000),"10,000 - 30,000",
    AND(R6069&gt;=30000, R6069&lt;60000),"30,000 - 60,000",
             (R6069&gt;60000),"&gt; 60,000"
)</f>
        <v>&gt; 60,000</v>
      </c>
    </row>
    <row r="6070" spans="18:19" x14ac:dyDescent="0.2">
      <c r="R6070">
        <v>89968</v>
      </c>
      <c r="S6070" t="str" cm="1">
        <f t="array" ref="S6070">_xlfn.IFS(
             (R6070&lt;10000),"&lt; 10,000",
    AND(R6070&gt;=10000, R6070&lt;30000),"10,000 - 30,000",
    AND(R6070&gt;=30000, R6070&lt;60000),"30,000 - 60,000",
             (R6070&gt;60000),"&gt; 60,000"
)</f>
        <v>&gt; 60,000</v>
      </c>
    </row>
    <row r="6071" spans="18:19" x14ac:dyDescent="0.2">
      <c r="R6071">
        <v>213893</v>
      </c>
      <c r="S6071" t="str" cm="1">
        <f t="array" ref="S6071">_xlfn.IFS(
             (R6071&lt;10000),"&lt; 10,000",
    AND(R6071&gt;=10000, R6071&lt;30000),"10,000 - 30,000",
    AND(R6071&gt;=30000, R6071&lt;60000),"30,000 - 60,000",
             (R6071&gt;60000),"&gt; 60,000"
)</f>
        <v>&gt; 60,000</v>
      </c>
    </row>
    <row r="6072" spans="18:19" x14ac:dyDescent="0.2">
      <c r="R6072">
        <v>105588</v>
      </c>
      <c r="S6072" t="str" cm="1">
        <f t="array" ref="S6072">_xlfn.IFS(
             (R6072&lt;10000),"&lt; 10,000",
    AND(R6072&gt;=10000, R6072&lt;30000),"10,000 - 30,000",
    AND(R6072&gt;=30000, R6072&lt;60000),"30,000 - 60,000",
             (R6072&gt;60000),"&gt; 60,000"
)</f>
        <v>&gt; 60,000</v>
      </c>
    </row>
    <row r="6073" spans="18:19" x14ac:dyDescent="0.2">
      <c r="R6073">
        <v>241870</v>
      </c>
      <c r="S6073" t="str" cm="1">
        <f t="array" ref="S6073">_xlfn.IFS(
             (R6073&lt;10000),"&lt; 10,000",
    AND(R6073&gt;=10000, R6073&lt;30000),"10,000 - 30,000",
    AND(R6073&gt;=30000, R6073&lt;60000),"30,000 - 60,000",
             (R6073&gt;60000),"&gt; 60,000"
)</f>
        <v>&gt; 60,000</v>
      </c>
    </row>
    <row r="6074" spans="18:19" x14ac:dyDescent="0.2">
      <c r="R6074">
        <v>211493</v>
      </c>
      <c r="S6074" t="str" cm="1">
        <f t="array" ref="S6074">_xlfn.IFS(
             (R6074&lt;10000),"&lt; 10,000",
    AND(R6074&gt;=10000, R6074&lt;30000),"10,000 - 30,000",
    AND(R6074&gt;=30000, R6074&lt;60000),"30,000 - 60,000",
             (R6074&gt;60000),"&gt; 60,000"
)</f>
        <v>&gt; 60,000</v>
      </c>
    </row>
    <row r="6075" spans="18:19" x14ac:dyDescent="0.2">
      <c r="R6075">
        <v>132770</v>
      </c>
      <c r="S6075" t="str" cm="1">
        <f t="array" ref="S6075">_xlfn.IFS(
             (R6075&lt;10000),"&lt; 10,000",
    AND(R6075&gt;=10000, R6075&lt;30000),"10,000 - 30,000",
    AND(R6075&gt;=30000, R6075&lt;60000),"30,000 - 60,000",
             (R6075&gt;60000),"&gt; 60,000"
)</f>
        <v>&gt; 60,000</v>
      </c>
    </row>
    <row r="6076" spans="18:19" x14ac:dyDescent="0.2">
      <c r="R6076">
        <v>216048</v>
      </c>
      <c r="S6076" t="str" cm="1">
        <f t="array" ref="S6076">_xlfn.IFS(
             (R6076&lt;10000),"&lt; 10,000",
    AND(R6076&gt;=10000, R6076&lt;30000),"10,000 - 30,000",
    AND(R6076&gt;=30000, R6076&lt;60000),"30,000 - 60,000",
             (R6076&gt;60000),"&gt; 60,000"
)</f>
        <v>&gt; 60,000</v>
      </c>
    </row>
    <row r="6077" spans="18:19" x14ac:dyDescent="0.2">
      <c r="R6077">
        <v>231708</v>
      </c>
      <c r="S6077" t="str" cm="1">
        <f t="array" ref="S6077">_xlfn.IFS(
             (R6077&lt;10000),"&lt; 10,000",
    AND(R6077&gt;=10000, R6077&lt;30000),"10,000 - 30,000",
    AND(R6077&gt;=30000, R6077&lt;60000),"30,000 - 60,000",
             (R6077&gt;60000),"&gt; 60,000"
)</f>
        <v>&gt; 60,000</v>
      </c>
    </row>
    <row r="6078" spans="18:19" x14ac:dyDescent="0.2">
      <c r="R6078">
        <v>9279</v>
      </c>
      <c r="S6078" t="str" cm="1">
        <f t="array" ref="S6078">_xlfn.IFS(
             (R6078&lt;10000),"&lt; 10,000",
    AND(R6078&gt;=10000, R6078&lt;30000),"10,000 - 30,000",
    AND(R6078&gt;=30000, R6078&lt;60000),"30,000 - 60,000",
             (R6078&gt;60000),"&gt; 60,000"
)</f>
        <v>&lt; 10,000</v>
      </c>
    </row>
    <row r="6079" spans="18:19" x14ac:dyDescent="0.2">
      <c r="R6079">
        <v>229041</v>
      </c>
      <c r="S6079" t="str" cm="1">
        <f t="array" ref="S6079">_xlfn.IFS(
             (R6079&lt;10000),"&lt; 10,000",
    AND(R6079&gt;=10000, R6079&lt;30000),"10,000 - 30,000",
    AND(R6079&gt;=30000, R6079&lt;60000),"30,000 - 60,000",
             (R6079&gt;60000),"&gt; 60,000"
)</f>
        <v>&gt; 60,000</v>
      </c>
    </row>
    <row r="6080" spans="18:19" x14ac:dyDescent="0.2">
      <c r="R6080">
        <v>7027</v>
      </c>
      <c r="S6080" t="str" cm="1">
        <f t="array" ref="S6080">_xlfn.IFS(
             (R6080&lt;10000),"&lt; 10,000",
    AND(R6080&gt;=10000, R6080&lt;30000),"10,000 - 30,000",
    AND(R6080&gt;=30000, R6080&lt;60000),"30,000 - 60,000",
             (R6080&gt;60000),"&gt; 60,000"
)</f>
        <v>&lt; 10,000</v>
      </c>
    </row>
    <row r="6081" spans="18:19" x14ac:dyDescent="0.2">
      <c r="R6081">
        <v>186677</v>
      </c>
      <c r="S6081" t="str" cm="1">
        <f t="array" ref="S6081">_xlfn.IFS(
             (R6081&lt;10000),"&lt; 10,000",
    AND(R6081&gt;=10000, R6081&lt;30000),"10,000 - 30,000",
    AND(R6081&gt;=30000, R6081&lt;60000),"30,000 - 60,000",
             (R6081&gt;60000),"&gt; 60,000"
)</f>
        <v>&gt; 60,000</v>
      </c>
    </row>
    <row r="6082" spans="18:19" x14ac:dyDescent="0.2">
      <c r="R6082">
        <v>74456</v>
      </c>
      <c r="S6082" t="str" cm="1">
        <f t="array" ref="S6082">_xlfn.IFS(
             (R6082&lt;10000),"&lt; 10,000",
    AND(R6082&gt;=10000, R6082&lt;30000),"10,000 - 30,000",
    AND(R6082&gt;=30000, R6082&lt;60000),"30,000 - 60,000",
             (R6082&gt;60000),"&gt; 60,000"
)</f>
        <v>&gt; 60,000</v>
      </c>
    </row>
    <row r="6083" spans="18:19" x14ac:dyDescent="0.2">
      <c r="R6083">
        <v>247124</v>
      </c>
      <c r="S6083" t="str" cm="1">
        <f t="array" ref="S6083">_xlfn.IFS(
             (R6083&lt;10000),"&lt; 10,000",
    AND(R6083&gt;=10000, R6083&lt;30000),"10,000 - 30,000",
    AND(R6083&gt;=30000, R6083&lt;60000),"30,000 - 60,000",
             (R6083&gt;60000),"&gt; 60,000"
)</f>
        <v>&gt; 60,000</v>
      </c>
    </row>
    <row r="6084" spans="18:19" x14ac:dyDescent="0.2">
      <c r="R6084">
        <v>290151</v>
      </c>
      <c r="S6084" t="str" cm="1">
        <f t="array" ref="S6084">_xlfn.IFS(
             (R6084&lt;10000),"&lt; 10,000",
    AND(R6084&gt;=10000, R6084&lt;30000),"10,000 - 30,000",
    AND(R6084&gt;=30000, R6084&lt;60000),"30,000 - 60,000",
             (R6084&gt;60000),"&gt; 60,000"
)</f>
        <v>&gt; 60,000</v>
      </c>
    </row>
    <row r="6085" spans="18:19" x14ac:dyDescent="0.2">
      <c r="R6085">
        <v>37216</v>
      </c>
      <c r="S6085" t="str" cm="1">
        <f t="array" ref="S6085">_xlfn.IFS(
             (R6085&lt;10000),"&lt; 10,000",
    AND(R6085&gt;=10000, R6085&lt;30000),"10,000 - 30,000",
    AND(R6085&gt;=30000, R6085&lt;60000),"30,000 - 60,000",
             (R6085&gt;60000),"&gt; 60,000"
)</f>
        <v>30,000 - 60,000</v>
      </c>
    </row>
    <row r="6086" spans="18:19" x14ac:dyDescent="0.2">
      <c r="R6086">
        <v>19148</v>
      </c>
      <c r="S6086" t="str" cm="1">
        <f t="array" ref="S6086">_xlfn.IFS(
             (R6086&lt;10000),"&lt; 10,000",
    AND(R6086&gt;=10000, R6086&lt;30000),"10,000 - 30,000",
    AND(R6086&gt;=30000, R6086&lt;60000),"30,000 - 60,000",
             (R6086&gt;60000),"&gt; 60,000"
)</f>
        <v>10,000 - 30,000</v>
      </c>
    </row>
    <row r="6087" spans="18:19" x14ac:dyDescent="0.2">
      <c r="R6087">
        <v>257625</v>
      </c>
      <c r="S6087" t="str" cm="1">
        <f t="array" ref="S6087">_xlfn.IFS(
             (R6087&lt;10000),"&lt; 10,000",
    AND(R6087&gt;=10000, R6087&lt;30000),"10,000 - 30,000",
    AND(R6087&gt;=30000, R6087&lt;60000),"30,000 - 60,000",
             (R6087&gt;60000),"&gt; 60,000"
)</f>
        <v>&gt; 60,000</v>
      </c>
    </row>
    <row r="6088" spans="18:19" x14ac:dyDescent="0.2">
      <c r="R6088">
        <v>99250</v>
      </c>
      <c r="S6088" t="str" cm="1">
        <f t="array" ref="S6088">_xlfn.IFS(
             (R6088&lt;10000),"&lt; 10,000",
    AND(R6088&gt;=10000, R6088&lt;30000),"10,000 - 30,000",
    AND(R6088&gt;=30000, R6088&lt;60000),"30,000 - 60,000",
             (R6088&gt;60000),"&gt; 60,000"
)</f>
        <v>&gt; 60,000</v>
      </c>
    </row>
    <row r="6089" spans="18:19" x14ac:dyDescent="0.2">
      <c r="R6089">
        <v>172709</v>
      </c>
      <c r="S6089" t="str" cm="1">
        <f t="array" ref="S6089">_xlfn.IFS(
             (R6089&lt;10000),"&lt; 10,000",
    AND(R6089&gt;=10000, R6089&lt;30000),"10,000 - 30,000",
    AND(R6089&gt;=30000, R6089&lt;60000),"30,000 - 60,000",
             (R6089&gt;60000),"&gt; 60,000"
)</f>
        <v>&gt; 60,000</v>
      </c>
    </row>
    <row r="6090" spans="18:19" x14ac:dyDescent="0.2">
      <c r="R6090">
        <v>8331</v>
      </c>
      <c r="S6090" t="str" cm="1">
        <f t="array" ref="S6090">_xlfn.IFS(
             (R6090&lt;10000),"&lt; 10,000",
    AND(R6090&gt;=10000, R6090&lt;30000),"10,000 - 30,000",
    AND(R6090&gt;=30000, R6090&lt;60000),"30,000 - 60,000",
             (R6090&gt;60000),"&gt; 60,000"
)</f>
        <v>&lt; 10,000</v>
      </c>
    </row>
    <row r="6091" spans="18:19" x14ac:dyDescent="0.2">
      <c r="R6091">
        <v>129153</v>
      </c>
      <c r="S6091" t="str" cm="1">
        <f t="array" ref="S6091">_xlfn.IFS(
             (R6091&lt;10000),"&lt; 10,000",
    AND(R6091&gt;=10000, R6091&lt;30000),"10,000 - 30,000",
    AND(R6091&gt;=30000, R6091&lt;60000),"30,000 - 60,000",
             (R6091&gt;60000),"&gt; 60,000"
)</f>
        <v>&gt; 60,000</v>
      </c>
    </row>
    <row r="6092" spans="18:19" x14ac:dyDescent="0.2">
      <c r="R6092">
        <v>214831</v>
      </c>
      <c r="S6092" t="str" cm="1">
        <f t="array" ref="S6092">_xlfn.IFS(
             (R6092&lt;10000),"&lt; 10,000",
    AND(R6092&gt;=10000, R6092&lt;30000),"10,000 - 30,000",
    AND(R6092&gt;=30000, R6092&lt;60000),"30,000 - 60,000",
             (R6092&gt;60000),"&gt; 60,000"
)</f>
        <v>&gt; 60,000</v>
      </c>
    </row>
    <row r="6093" spans="18:19" x14ac:dyDescent="0.2">
      <c r="R6093">
        <v>123274</v>
      </c>
      <c r="S6093" t="str" cm="1">
        <f t="array" ref="S6093">_xlfn.IFS(
             (R6093&lt;10000),"&lt; 10,000",
    AND(R6093&gt;=10000, R6093&lt;30000),"10,000 - 30,000",
    AND(R6093&gt;=30000, R6093&lt;60000),"30,000 - 60,000",
             (R6093&gt;60000),"&gt; 60,000"
)</f>
        <v>&gt; 60,000</v>
      </c>
    </row>
    <row r="6094" spans="18:19" x14ac:dyDescent="0.2">
      <c r="R6094">
        <v>224051</v>
      </c>
      <c r="S6094" t="str" cm="1">
        <f t="array" ref="S6094">_xlfn.IFS(
             (R6094&lt;10000),"&lt; 10,000",
    AND(R6094&gt;=10000, R6094&lt;30000),"10,000 - 30,000",
    AND(R6094&gt;=30000, R6094&lt;60000),"30,000 - 60,000",
             (R6094&gt;60000),"&gt; 60,000"
)</f>
        <v>&gt; 60,000</v>
      </c>
    </row>
    <row r="6095" spans="18:19" x14ac:dyDescent="0.2">
      <c r="R6095">
        <v>125760</v>
      </c>
      <c r="S6095" t="str" cm="1">
        <f t="array" ref="S6095">_xlfn.IFS(
             (R6095&lt;10000),"&lt; 10,000",
    AND(R6095&gt;=10000, R6095&lt;30000),"10,000 - 30,000",
    AND(R6095&gt;=30000, R6095&lt;60000),"30,000 - 60,000",
             (R6095&gt;60000),"&gt; 60,000"
)</f>
        <v>&gt; 60,000</v>
      </c>
    </row>
    <row r="6096" spans="18:19" x14ac:dyDescent="0.2">
      <c r="R6096">
        <v>100150</v>
      </c>
      <c r="S6096" t="str" cm="1">
        <f t="array" ref="S6096">_xlfn.IFS(
             (R6096&lt;10000),"&lt; 10,000",
    AND(R6096&gt;=10000, R6096&lt;30000),"10,000 - 30,000",
    AND(R6096&gt;=30000, R6096&lt;60000),"30,000 - 60,000",
             (R6096&gt;60000),"&gt; 60,000"
)</f>
        <v>&gt; 60,000</v>
      </c>
    </row>
    <row r="6097" spans="18:19" x14ac:dyDescent="0.2">
      <c r="R6097">
        <v>194008</v>
      </c>
      <c r="S6097" t="str" cm="1">
        <f t="array" ref="S6097">_xlfn.IFS(
             (R6097&lt;10000),"&lt; 10,000",
    AND(R6097&gt;=10000, R6097&lt;30000),"10,000 - 30,000",
    AND(R6097&gt;=30000, R6097&lt;60000),"30,000 - 60,000",
             (R6097&gt;60000),"&gt; 60,000"
)</f>
        <v>&gt; 60,000</v>
      </c>
    </row>
    <row r="6098" spans="18:19" x14ac:dyDescent="0.2">
      <c r="R6098">
        <v>281470</v>
      </c>
      <c r="S6098" t="str" cm="1">
        <f t="array" ref="S6098">_xlfn.IFS(
             (R6098&lt;10000),"&lt; 10,000",
    AND(R6098&gt;=10000, R6098&lt;30000),"10,000 - 30,000",
    AND(R6098&gt;=30000, R6098&lt;60000),"30,000 - 60,000",
             (R6098&gt;60000),"&gt; 60,000"
)</f>
        <v>&gt; 60,000</v>
      </c>
    </row>
    <row r="6099" spans="18:19" x14ac:dyDescent="0.2">
      <c r="R6099">
        <v>215374</v>
      </c>
      <c r="S6099" t="str" cm="1">
        <f t="array" ref="S6099">_xlfn.IFS(
             (R6099&lt;10000),"&lt; 10,000",
    AND(R6099&gt;=10000, R6099&lt;30000),"10,000 - 30,000",
    AND(R6099&gt;=30000, R6099&lt;60000),"30,000 - 60,000",
             (R6099&gt;60000),"&gt; 60,000"
)</f>
        <v>&gt; 60,000</v>
      </c>
    </row>
    <row r="6100" spans="18:19" x14ac:dyDescent="0.2">
      <c r="R6100">
        <v>227466</v>
      </c>
      <c r="S6100" t="str" cm="1">
        <f t="array" ref="S6100">_xlfn.IFS(
             (R6100&lt;10000),"&lt; 10,000",
    AND(R6100&gt;=10000, R6100&lt;30000),"10,000 - 30,000",
    AND(R6100&gt;=30000, R6100&lt;60000),"30,000 - 60,000",
             (R6100&gt;60000),"&gt; 60,000"
)</f>
        <v>&gt; 60,000</v>
      </c>
    </row>
    <row r="6101" spans="18:19" x14ac:dyDescent="0.2">
      <c r="R6101">
        <v>186063</v>
      </c>
      <c r="S6101" t="str" cm="1">
        <f t="array" ref="S6101">_xlfn.IFS(
             (R6101&lt;10000),"&lt; 10,000",
    AND(R6101&gt;=10000, R6101&lt;30000),"10,000 - 30,000",
    AND(R6101&gt;=30000, R6101&lt;60000),"30,000 - 60,000",
             (R6101&gt;60000),"&gt; 60,000"
)</f>
        <v>&gt; 60,000</v>
      </c>
    </row>
    <row r="6102" spans="18:19" x14ac:dyDescent="0.2">
      <c r="R6102">
        <v>14781</v>
      </c>
      <c r="S6102" t="str" cm="1">
        <f t="array" ref="S6102">_xlfn.IFS(
             (R6102&lt;10000),"&lt; 10,000",
    AND(R6102&gt;=10000, R6102&lt;30000),"10,000 - 30,000",
    AND(R6102&gt;=30000, R6102&lt;60000),"30,000 - 60,000",
             (R6102&gt;60000),"&gt; 60,000"
)</f>
        <v>10,000 - 30,000</v>
      </c>
    </row>
    <row r="6103" spans="18:19" x14ac:dyDescent="0.2">
      <c r="R6103">
        <v>110813</v>
      </c>
      <c r="S6103" t="str" cm="1">
        <f t="array" ref="S6103">_xlfn.IFS(
             (R6103&lt;10000),"&lt; 10,000",
    AND(R6103&gt;=10000, R6103&lt;30000),"10,000 - 30,000",
    AND(R6103&gt;=30000, R6103&lt;60000),"30,000 - 60,000",
             (R6103&gt;60000),"&gt; 60,000"
)</f>
        <v>&gt; 60,000</v>
      </c>
    </row>
    <row r="6104" spans="18:19" x14ac:dyDescent="0.2">
      <c r="R6104">
        <v>261395</v>
      </c>
      <c r="S6104" t="str" cm="1">
        <f t="array" ref="S6104">_xlfn.IFS(
             (R6104&lt;10000),"&lt; 10,000",
    AND(R6104&gt;=10000, R6104&lt;30000),"10,000 - 30,000",
    AND(R6104&gt;=30000, R6104&lt;60000),"30,000 - 60,000",
             (R6104&gt;60000),"&gt; 60,000"
)</f>
        <v>&gt; 60,000</v>
      </c>
    </row>
    <row r="6105" spans="18:19" x14ac:dyDescent="0.2">
      <c r="R6105">
        <v>161695</v>
      </c>
      <c r="S6105" t="str" cm="1">
        <f t="array" ref="S6105">_xlfn.IFS(
             (R6105&lt;10000),"&lt; 10,000",
    AND(R6105&gt;=10000, R6105&lt;30000),"10,000 - 30,000",
    AND(R6105&gt;=30000, R6105&lt;60000),"30,000 - 60,000",
             (R6105&gt;60000),"&gt; 60,000"
)</f>
        <v>&gt; 60,000</v>
      </c>
    </row>
    <row r="6106" spans="18:19" x14ac:dyDescent="0.2">
      <c r="R6106">
        <v>71841</v>
      </c>
      <c r="S6106" t="str" cm="1">
        <f t="array" ref="S6106">_xlfn.IFS(
             (R6106&lt;10000),"&lt; 10,000",
    AND(R6106&gt;=10000, R6106&lt;30000),"10,000 - 30,000",
    AND(R6106&gt;=30000, R6106&lt;60000),"30,000 - 60,000",
             (R6106&gt;60000),"&gt; 60,000"
)</f>
        <v>&gt; 60,000</v>
      </c>
    </row>
    <row r="6107" spans="18:19" x14ac:dyDescent="0.2">
      <c r="R6107">
        <v>277789</v>
      </c>
      <c r="S6107" t="str" cm="1">
        <f t="array" ref="S6107">_xlfn.IFS(
             (R6107&lt;10000),"&lt; 10,000",
    AND(R6107&gt;=10000, R6107&lt;30000),"10,000 - 30,000",
    AND(R6107&gt;=30000, R6107&lt;60000),"30,000 - 60,000",
             (R6107&gt;60000),"&gt; 60,000"
)</f>
        <v>&gt; 60,000</v>
      </c>
    </row>
    <row r="6108" spans="18:19" x14ac:dyDescent="0.2">
      <c r="R6108">
        <v>43020</v>
      </c>
      <c r="S6108" t="str" cm="1">
        <f t="array" ref="S6108">_xlfn.IFS(
             (R6108&lt;10000),"&lt; 10,000",
    AND(R6108&gt;=10000, R6108&lt;30000),"10,000 - 30,000",
    AND(R6108&gt;=30000, R6108&lt;60000),"30,000 - 60,000",
             (R6108&gt;60000),"&gt; 60,000"
)</f>
        <v>30,000 - 60,000</v>
      </c>
    </row>
    <row r="6109" spans="18:19" x14ac:dyDescent="0.2">
      <c r="R6109">
        <v>214526</v>
      </c>
      <c r="S6109" t="str" cm="1">
        <f t="array" ref="S6109">_xlfn.IFS(
             (R6109&lt;10000),"&lt; 10,000",
    AND(R6109&gt;=10000, R6109&lt;30000),"10,000 - 30,000",
    AND(R6109&gt;=30000, R6109&lt;60000),"30,000 - 60,000",
             (R6109&gt;60000),"&gt; 60,000"
)</f>
        <v>&gt; 60,000</v>
      </c>
    </row>
    <row r="6110" spans="18:19" x14ac:dyDescent="0.2">
      <c r="R6110">
        <v>113216</v>
      </c>
      <c r="S6110" t="str" cm="1">
        <f t="array" ref="S6110">_xlfn.IFS(
             (R6110&lt;10000),"&lt; 10,000",
    AND(R6110&gt;=10000, R6110&lt;30000),"10,000 - 30,000",
    AND(R6110&gt;=30000, R6110&lt;60000),"30,000 - 60,000",
             (R6110&gt;60000),"&gt; 60,000"
)</f>
        <v>&gt; 60,000</v>
      </c>
    </row>
    <row r="6111" spans="18:19" x14ac:dyDescent="0.2">
      <c r="R6111">
        <v>38717</v>
      </c>
      <c r="S6111" t="str" cm="1">
        <f t="array" ref="S6111">_xlfn.IFS(
             (R6111&lt;10000),"&lt; 10,000",
    AND(R6111&gt;=10000, R6111&lt;30000),"10,000 - 30,000",
    AND(R6111&gt;=30000, R6111&lt;60000),"30,000 - 60,000",
             (R6111&gt;60000),"&gt; 60,000"
)</f>
        <v>30,000 - 60,000</v>
      </c>
    </row>
    <row r="6112" spans="18:19" x14ac:dyDescent="0.2">
      <c r="R6112">
        <v>102940</v>
      </c>
      <c r="S6112" t="str" cm="1">
        <f t="array" ref="S6112">_xlfn.IFS(
             (R6112&lt;10000),"&lt; 10,000",
    AND(R6112&gt;=10000, R6112&lt;30000),"10,000 - 30,000",
    AND(R6112&gt;=30000, R6112&lt;60000),"30,000 - 60,000",
             (R6112&gt;60000),"&gt; 60,000"
)</f>
        <v>&gt; 60,000</v>
      </c>
    </row>
    <row r="6113" spans="18:19" x14ac:dyDescent="0.2">
      <c r="R6113">
        <v>222326</v>
      </c>
      <c r="S6113" t="str" cm="1">
        <f t="array" ref="S6113">_xlfn.IFS(
             (R6113&lt;10000),"&lt; 10,000",
    AND(R6113&gt;=10000, R6113&lt;30000),"10,000 - 30,000",
    AND(R6113&gt;=30000, R6113&lt;60000),"30,000 - 60,000",
             (R6113&gt;60000),"&gt; 60,000"
)</f>
        <v>&gt; 60,000</v>
      </c>
    </row>
    <row r="6114" spans="18:19" x14ac:dyDescent="0.2">
      <c r="R6114">
        <v>102470</v>
      </c>
      <c r="S6114" t="str" cm="1">
        <f t="array" ref="S6114">_xlfn.IFS(
             (R6114&lt;10000),"&lt; 10,000",
    AND(R6114&gt;=10000, R6114&lt;30000),"10,000 - 30,000",
    AND(R6114&gt;=30000, R6114&lt;60000),"30,000 - 60,000",
             (R6114&gt;60000),"&gt; 60,000"
)</f>
        <v>&gt; 60,000</v>
      </c>
    </row>
    <row r="6115" spans="18:19" x14ac:dyDescent="0.2">
      <c r="R6115">
        <v>185144</v>
      </c>
      <c r="S6115" t="str" cm="1">
        <f t="array" ref="S6115">_xlfn.IFS(
             (R6115&lt;10000),"&lt; 10,000",
    AND(R6115&gt;=10000, R6115&lt;30000),"10,000 - 30,000",
    AND(R6115&gt;=30000, R6115&lt;60000),"30,000 - 60,000",
             (R6115&gt;60000),"&gt; 60,000"
)</f>
        <v>&gt; 60,000</v>
      </c>
    </row>
    <row r="6116" spans="18:19" x14ac:dyDescent="0.2">
      <c r="R6116">
        <v>16475</v>
      </c>
      <c r="S6116" t="str" cm="1">
        <f t="array" ref="S6116">_xlfn.IFS(
             (R6116&lt;10000),"&lt; 10,000",
    AND(R6116&gt;=10000, R6116&lt;30000),"10,000 - 30,000",
    AND(R6116&gt;=30000, R6116&lt;60000),"30,000 - 60,000",
             (R6116&gt;60000),"&gt; 60,000"
)</f>
        <v>10,000 - 30,000</v>
      </c>
    </row>
    <row r="6117" spans="18:19" x14ac:dyDescent="0.2">
      <c r="R6117">
        <v>173116</v>
      </c>
      <c r="S6117" t="str" cm="1">
        <f t="array" ref="S6117">_xlfn.IFS(
             (R6117&lt;10000),"&lt; 10,000",
    AND(R6117&gt;=10000, R6117&lt;30000),"10,000 - 30,000",
    AND(R6117&gt;=30000, R6117&lt;60000),"30,000 - 60,000",
             (R6117&gt;60000),"&gt; 60,000"
)</f>
        <v>&gt; 60,000</v>
      </c>
    </row>
    <row r="6118" spans="18:19" x14ac:dyDescent="0.2">
      <c r="R6118">
        <v>134954</v>
      </c>
      <c r="S6118" t="str" cm="1">
        <f t="array" ref="S6118">_xlfn.IFS(
             (R6118&lt;10000),"&lt; 10,000",
    AND(R6118&gt;=10000, R6118&lt;30000),"10,000 - 30,000",
    AND(R6118&gt;=30000, R6118&lt;60000),"30,000 - 60,000",
             (R6118&gt;60000),"&gt; 60,000"
)</f>
        <v>&gt; 60,000</v>
      </c>
    </row>
    <row r="6119" spans="18:19" x14ac:dyDescent="0.2">
      <c r="R6119">
        <v>135918</v>
      </c>
      <c r="S6119" t="str" cm="1">
        <f t="array" ref="S6119">_xlfn.IFS(
             (R6119&lt;10000),"&lt; 10,000",
    AND(R6119&gt;=10000, R6119&lt;30000),"10,000 - 30,000",
    AND(R6119&gt;=30000, R6119&lt;60000),"30,000 - 60,000",
             (R6119&gt;60000),"&gt; 60,000"
)</f>
        <v>&gt; 60,000</v>
      </c>
    </row>
    <row r="6120" spans="18:19" x14ac:dyDescent="0.2">
      <c r="R6120">
        <v>53753</v>
      </c>
      <c r="S6120" t="str" cm="1">
        <f t="array" ref="S6120">_xlfn.IFS(
             (R6120&lt;10000),"&lt; 10,000",
    AND(R6120&gt;=10000, R6120&lt;30000),"10,000 - 30,000",
    AND(R6120&gt;=30000, R6120&lt;60000),"30,000 - 60,000",
             (R6120&gt;60000),"&gt; 60,000"
)</f>
        <v>30,000 - 60,000</v>
      </c>
    </row>
    <row r="6121" spans="18:19" x14ac:dyDescent="0.2">
      <c r="R6121">
        <v>160396</v>
      </c>
      <c r="S6121" t="str" cm="1">
        <f t="array" ref="S6121">_xlfn.IFS(
             (R6121&lt;10000),"&lt; 10,000",
    AND(R6121&gt;=10000, R6121&lt;30000),"10,000 - 30,000",
    AND(R6121&gt;=30000, R6121&lt;60000),"30,000 - 60,000",
             (R6121&gt;60000),"&gt; 60,000"
)</f>
        <v>&gt; 60,000</v>
      </c>
    </row>
    <row r="6122" spans="18:19" x14ac:dyDescent="0.2">
      <c r="R6122">
        <v>160083</v>
      </c>
      <c r="S6122" t="str" cm="1">
        <f t="array" ref="S6122">_xlfn.IFS(
             (R6122&lt;10000),"&lt; 10,000",
    AND(R6122&gt;=10000, R6122&lt;30000),"10,000 - 30,000",
    AND(R6122&gt;=30000, R6122&lt;60000),"30,000 - 60,000",
             (R6122&gt;60000),"&gt; 60,000"
)</f>
        <v>&gt; 60,000</v>
      </c>
    </row>
    <row r="6123" spans="18:19" x14ac:dyDescent="0.2">
      <c r="R6123">
        <v>219995</v>
      </c>
      <c r="S6123" t="str" cm="1">
        <f t="array" ref="S6123">_xlfn.IFS(
             (R6123&lt;10000),"&lt; 10,000",
    AND(R6123&gt;=10000, R6123&lt;30000),"10,000 - 30,000",
    AND(R6123&gt;=30000, R6123&lt;60000),"30,000 - 60,000",
             (R6123&gt;60000),"&gt; 60,000"
)</f>
        <v>&gt; 60,000</v>
      </c>
    </row>
    <row r="6124" spans="18:19" x14ac:dyDescent="0.2">
      <c r="R6124">
        <v>159933</v>
      </c>
      <c r="S6124" t="str" cm="1">
        <f t="array" ref="S6124">_xlfn.IFS(
             (R6124&lt;10000),"&lt; 10,000",
    AND(R6124&gt;=10000, R6124&lt;30000),"10,000 - 30,000",
    AND(R6124&gt;=30000, R6124&lt;60000),"30,000 - 60,000",
             (R6124&gt;60000),"&gt; 60,000"
)</f>
        <v>&gt; 60,000</v>
      </c>
    </row>
    <row r="6125" spans="18:19" x14ac:dyDescent="0.2">
      <c r="R6125">
        <v>121281</v>
      </c>
      <c r="S6125" t="str" cm="1">
        <f t="array" ref="S6125">_xlfn.IFS(
             (R6125&lt;10000),"&lt; 10,000",
    AND(R6125&gt;=10000, R6125&lt;30000),"10,000 - 30,000",
    AND(R6125&gt;=30000, R6125&lt;60000),"30,000 - 60,000",
             (R6125&gt;60000),"&gt; 60,000"
)</f>
        <v>&gt; 60,000</v>
      </c>
    </row>
    <row r="6126" spans="18:19" x14ac:dyDescent="0.2">
      <c r="R6126">
        <v>252749</v>
      </c>
      <c r="S6126" t="str" cm="1">
        <f t="array" ref="S6126">_xlfn.IFS(
             (R6126&lt;10000),"&lt; 10,000",
    AND(R6126&gt;=10000, R6126&lt;30000),"10,000 - 30,000",
    AND(R6126&gt;=30000, R6126&lt;60000),"30,000 - 60,000",
             (R6126&gt;60000),"&gt; 60,000"
)</f>
        <v>&gt; 60,000</v>
      </c>
    </row>
    <row r="6127" spans="18:19" x14ac:dyDescent="0.2">
      <c r="R6127">
        <v>71617</v>
      </c>
      <c r="S6127" t="str" cm="1">
        <f t="array" ref="S6127">_xlfn.IFS(
             (R6127&lt;10000),"&lt; 10,000",
    AND(R6127&gt;=10000, R6127&lt;30000),"10,000 - 30,000",
    AND(R6127&gt;=30000, R6127&lt;60000),"30,000 - 60,000",
             (R6127&gt;60000),"&gt; 60,000"
)</f>
        <v>&gt; 60,000</v>
      </c>
    </row>
    <row r="6128" spans="18:19" x14ac:dyDescent="0.2">
      <c r="R6128">
        <v>286774</v>
      </c>
      <c r="S6128" t="str" cm="1">
        <f t="array" ref="S6128">_xlfn.IFS(
             (R6128&lt;10000),"&lt; 10,000",
    AND(R6128&gt;=10000, R6128&lt;30000),"10,000 - 30,000",
    AND(R6128&gt;=30000, R6128&lt;60000),"30,000 - 60,000",
             (R6128&gt;60000),"&gt; 60,000"
)</f>
        <v>&gt; 60,000</v>
      </c>
    </row>
    <row r="6129" spans="18:19" x14ac:dyDescent="0.2">
      <c r="R6129">
        <v>279642</v>
      </c>
      <c r="S6129" t="str" cm="1">
        <f t="array" ref="S6129">_xlfn.IFS(
             (R6129&lt;10000),"&lt; 10,000",
    AND(R6129&gt;=10000, R6129&lt;30000),"10,000 - 30,000",
    AND(R6129&gt;=30000, R6129&lt;60000),"30,000 - 60,000",
             (R6129&gt;60000),"&gt; 60,000"
)</f>
        <v>&gt; 60,000</v>
      </c>
    </row>
    <row r="6130" spans="18:19" x14ac:dyDescent="0.2">
      <c r="R6130">
        <v>14038</v>
      </c>
      <c r="S6130" t="str" cm="1">
        <f t="array" ref="S6130">_xlfn.IFS(
             (R6130&lt;10000),"&lt; 10,000",
    AND(R6130&gt;=10000, R6130&lt;30000),"10,000 - 30,000",
    AND(R6130&gt;=30000, R6130&lt;60000),"30,000 - 60,000",
             (R6130&gt;60000),"&gt; 60,000"
)</f>
        <v>10,000 - 30,000</v>
      </c>
    </row>
    <row r="6131" spans="18:19" x14ac:dyDescent="0.2">
      <c r="R6131">
        <v>18806</v>
      </c>
      <c r="S6131" t="str" cm="1">
        <f t="array" ref="S6131">_xlfn.IFS(
             (R6131&lt;10000),"&lt; 10,000",
    AND(R6131&gt;=10000, R6131&lt;30000),"10,000 - 30,000",
    AND(R6131&gt;=30000, R6131&lt;60000),"30,000 - 60,000",
             (R6131&gt;60000),"&gt; 60,000"
)</f>
        <v>10,000 - 30,000</v>
      </c>
    </row>
    <row r="6132" spans="18:19" x14ac:dyDescent="0.2">
      <c r="R6132">
        <v>264222</v>
      </c>
      <c r="S6132" t="str" cm="1">
        <f t="array" ref="S6132">_xlfn.IFS(
             (R6132&lt;10000),"&lt; 10,000",
    AND(R6132&gt;=10000, R6132&lt;30000),"10,000 - 30,000",
    AND(R6132&gt;=30000, R6132&lt;60000),"30,000 - 60,000",
             (R6132&gt;60000),"&gt; 60,000"
)</f>
        <v>&gt; 60,000</v>
      </c>
    </row>
    <row r="6133" spans="18:19" x14ac:dyDescent="0.2">
      <c r="R6133">
        <v>102527</v>
      </c>
      <c r="S6133" t="str" cm="1">
        <f t="array" ref="S6133">_xlfn.IFS(
             (R6133&lt;10000),"&lt; 10,000",
    AND(R6133&gt;=10000, R6133&lt;30000),"10,000 - 30,000",
    AND(R6133&gt;=30000, R6133&lt;60000),"30,000 - 60,000",
             (R6133&gt;60000),"&gt; 60,000"
)</f>
        <v>&gt; 60,000</v>
      </c>
    </row>
    <row r="6134" spans="18:19" x14ac:dyDescent="0.2">
      <c r="R6134">
        <v>34981</v>
      </c>
      <c r="S6134" t="str" cm="1">
        <f t="array" ref="S6134">_xlfn.IFS(
             (R6134&lt;10000),"&lt; 10,000",
    AND(R6134&gt;=10000, R6134&lt;30000),"10,000 - 30,000",
    AND(R6134&gt;=30000, R6134&lt;60000),"30,000 - 60,000",
             (R6134&gt;60000),"&gt; 60,000"
)</f>
        <v>30,000 - 60,000</v>
      </c>
    </row>
    <row r="6135" spans="18:19" x14ac:dyDescent="0.2">
      <c r="R6135">
        <v>186734</v>
      </c>
      <c r="S6135" t="str" cm="1">
        <f t="array" ref="S6135">_xlfn.IFS(
             (R6135&lt;10000),"&lt; 10,000",
    AND(R6135&gt;=10000, R6135&lt;30000),"10,000 - 30,000",
    AND(R6135&gt;=30000, R6135&lt;60000),"30,000 - 60,000",
             (R6135&gt;60000),"&gt; 60,000"
)</f>
        <v>&gt; 60,000</v>
      </c>
    </row>
    <row r="6136" spans="18:19" x14ac:dyDescent="0.2">
      <c r="R6136">
        <v>202288</v>
      </c>
      <c r="S6136" t="str" cm="1">
        <f t="array" ref="S6136">_xlfn.IFS(
             (R6136&lt;10000),"&lt; 10,000",
    AND(R6136&gt;=10000, R6136&lt;30000),"10,000 - 30,000",
    AND(R6136&gt;=30000, R6136&lt;60000),"30,000 - 60,000",
             (R6136&gt;60000),"&gt; 60,000"
)</f>
        <v>&gt; 60,000</v>
      </c>
    </row>
    <row r="6137" spans="18:19" x14ac:dyDescent="0.2">
      <c r="R6137">
        <v>220489</v>
      </c>
      <c r="S6137" t="str" cm="1">
        <f t="array" ref="S6137">_xlfn.IFS(
             (R6137&lt;10000),"&lt; 10,000",
    AND(R6137&gt;=10000, R6137&lt;30000),"10,000 - 30,000",
    AND(R6137&gt;=30000, R6137&lt;60000),"30,000 - 60,000",
             (R6137&gt;60000),"&gt; 60,000"
)</f>
        <v>&gt; 60,000</v>
      </c>
    </row>
    <row r="6138" spans="18:19" x14ac:dyDescent="0.2">
      <c r="R6138">
        <v>260266</v>
      </c>
      <c r="S6138" t="str" cm="1">
        <f t="array" ref="S6138">_xlfn.IFS(
             (R6138&lt;10000),"&lt; 10,000",
    AND(R6138&gt;=10000, R6138&lt;30000),"10,000 - 30,000",
    AND(R6138&gt;=30000, R6138&lt;60000),"30,000 - 60,000",
             (R6138&gt;60000),"&gt; 60,000"
)</f>
        <v>&gt; 60,000</v>
      </c>
    </row>
    <row r="6139" spans="18:19" x14ac:dyDescent="0.2">
      <c r="R6139">
        <v>29660</v>
      </c>
      <c r="S6139" t="str" cm="1">
        <f t="array" ref="S6139">_xlfn.IFS(
             (R6139&lt;10000),"&lt; 10,000",
    AND(R6139&gt;=10000, R6139&lt;30000),"10,000 - 30,000",
    AND(R6139&gt;=30000, R6139&lt;60000),"30,000 - 60,000",
             (R6139&gt;60000),"&gt; 60,000"
)</f>
        <v>10,000 - 30,000</v>
      </c>
    </row>
    <row r="6140" spans="18:19" x14ac:dyDescent="0.2">
      <c r="R6140">
        <v>116379</v>
      </c>
      <c r="S6140" t="str" cm="1">
        <f t="array" ref="S6140">_xlfn.IFS(
             (R6140&lt;10000),"&lt; 10,000",
    AND(R6140&gt;=10000, R6140&lt;30000),"10,000 - 30,000",
    AND(R6140&gt;=30000, R6140&lt;60000),"30,000 - 60,000",
             (R6140&gt;60000),"&gt; 60,000"
)</f>
        <v>&gt; 60,000</v>
      </c>
    </row>
    <row r="6141" spans="18:19" x14ac:dyDescent="0.2">
      <c r="R6141">
        <v>205397</v>
      </c>
      <c r="S6141" t="str" cm="1">
        <f t="array" ref="S6141">_xlfn.IFS(
             (R6141&lt;10000),"&lt; 10,000",
    AND(R6141&gt;=10000, R6141&lt;30000),"10,000 - 30,000",
    AND(R6141&gt;=30000, R6141&lt;60000),"30,000 - 60,000",
             (R6141&gt;60000),"&gt; 60,000"
)</f>
        <v>&gt; 60,000</v>
      </c>
    </row>
    <row r="6142" spans="18:19" x14ac:dyDescent="0.2">
      <c r="R6142">
        <v>231256</v>
      </c>
      <c r="S6142" t="str" cm="1">
        <f t="array" ref="S6142">_xlfn.IFS(
             (R6142&lt;10000),"&lt; 10,000",
    AND(R6142&gt;=10000, R6142&lt;30000),"10,000 - 30,000",
    AND(R6142&gt;=30000, R6142&lt;60000),"30,000 - 60,000",
             (R6142&gt;60000),"&gt; 60,000"
)</f>
        <v>&gt; 60,000</v>
      </c>
    </row>
    <row r="6143" spans="18:19" x14ac:dyDescent="0.2">
      <c r="R6143">
        <v>99505</v>
      </c>
      <c r="S6143" t="str" cm="1">
        <f t="array" ref="S6143">_xlfn.IFS(
             (R6143&lt;10000),"&lt; 10,000",
    AND(R6143&gt;=10000, R6143&lt;30000),"10,000 - 30,000",
    AND(R6143&gt;=30000, R6143&lt;60000),"30,000 - 60,000",
             (R6143&gt;60000),"&gt; 60,000"
)</f>
        <v>&gt; 60,000</v>
      </c>
    </row>
    <row r="6144" spans="18:19" x14ac:dyDescent="0.2">
      <c r="R6144">
        <v>165340</v>
      </c>
      <c r="S6144" t="str" cm="1">
        <f t="array" ref="S6144">_xlfn.IFS(
             (R6144&lt;10000),"&lt; 10,000",
    AND(R6144&gt;=10000, R6144&lt;30000),"10,000 - 30,000",
    AND(R6144&gt;=30000, R6144&lt;60000),"30,000 - 60,000",
             (R6144&gt;60000),"&gt; 60,000"
)</f>
        <v>&gt; 60,000</v>
      </c>
    </row>
    <row r="6145" spans="18:19" x14ac:dyDescent="0.2">
      <c r="R6145">
        <v>14465</v>
      </c>
      <c r="S6145" t="str" cm="1">
        <f t="array" ref="S6145">_xlfn.IFS(
             (R6145&lt;10000),"&lt; 10,000",
    AND(R6145&gt;=10000, R6145&lt;30000),"10,000 - 30,000",
    AND(R6145&gt;=30000, R6145&lt;60000),"30,000 - 60,000",
             (R6145&gt;60000),"&gt; 60,000"
)</f>
        <v>10,000 - 30,000</v>
      </c>
    </row>
    <row r="6146" spans="18:19" x14ac:dyDescent="0.2">
      <c r="R6146">
        <v>120083</v>
      </c>
      <c r="S6146" t="str" cm="1">
        <f t="array" ref="S6146">_xlfn.IFS(
             (R6146&lt;10000),"&lt; 10,000",
    AND(R6146&gt;=10000, R6146&lt;30000),"10,000 - 30,000",
    AND(R6146&gt;=30000, R6146&lt;60000),"30,000 - 60,000",
             (R6146&gt;60000),"&gt; 60,000"
)</f>
        <v>&gt; 60,000</v>
      </c>
    </row>
    <row r="6147" spans="18:19" x14ac:dyDescent="0.2">
      <c r="R6147">
        <v>13013</v>
      </c>
      <c r="S6147" t="str" cm="1">
        <f t="array" ref="S6147">_xlfn.IFS(
             (R6147&lt;10000),"&lt; 10,000",
    AND(R6147&gt;=10000, R6147&lt;30000),"10,000 - 30,000",
    AND(R6147&gt;=30000, R6147&lt;60000),"30,000 - 60,000",
             (R6147&gt;60000),"&gt; 60,000"
)</f>
        <v>10,000 - 30,000</v>
      </c>
    </row>
    <row r="6148" spans="18:19" x14ac:dyDescent="0.2">
      <c r="R6148">
        <v>31036</v>
      </c>
      <c r="S6148" t="str" cm="1">
        <f t="array" ref="S6148">_xlfn.IFS(
             (R6148&lt;10000),"&lt; 10,000",
    AND(R6148&gt;=10000, R6148&lt;30000),"10,000 - 30,000",
    AND(R6148&gt;=30000, R6148&lt;60000),"30,000 - 60,000",
             (R6148&gt;60000),"&gt; 60,000"
)</f>
        <v>30,000 - 60,000</v>
      </c>
    </row>
    <row r="6149" spans="18:19" x14ac:dyDescent="0.2">
      <c r="R6149">
        <v>235326</v>
      </c>
      <c r="S6149" t="str" cm="1">
        <f t="array" ref="S6149">_xlfn.IFS(
             (R6149&lt;10000),"&lt; 10,000",
    AND(R6149&gt;=10000, R6149&lt;30000),"10,000 - 30,000",
    AND(R6149&gt;=30000, R6149&lt;60000),"30,000 - 60,000",
             (R6149&gt;60000),"&gt; 60,000"
)</f>
        <v>&gt; 60,000</v>
      </c>
    </row>
    <row r="6150" spans="18:19" x14ac:dyDescent="0.2">
      <c r="R6150">
        <v>13593</v>
      </c>
      <c r="S6150" t="str" cm="1">
        <f t="array" ref="S6150">_xlfn.IFS(
             (R6150&lt;10000),"&lt; 10,000",
    AND(R6150&gt;=10000, R6150&lt;30000),"10,000 - 30,000",
    AND(R6150&gt;=30000, R6150&lt;60000),"30,000 - 60,000",
             (R6150&gt;60000),"&gt; 60,000"
)</f>
        <v>10,000 - 30,000</v>
      </c>
    </row>
    <row r="6151" spans="18:19" x14ac:dyDescent="0.2">
      <c r="R6151">
        <v>16100</v>
      </c>
      <c r="S6151" t="str" cm="1">
        <f t="array" ref="S6151">_xlfn.IFS(
             (R6151&lt;10000),"&lt; 10,000",
    AND(R6151&gt;=10000, R6151&lt;30000),"10,000 - 30,000",
    AND(R6151&gt;=30000, R6151&lt;60000),"30,000 - 60,000",
             (R6151&gt;60000),"&gt; 60,000"
)</f>
        <v>10,000 - 30,000</v>
      </c>
    </row>
    <row r="6152" spans="18:19" x14ac:dyDescent="0.2">
      <c r="R6152">
        <v>113665</v>
      </c>
      <c r="S6152" t="str" cm="1">
        <f t="array" ref="S6152">_xlfn.IFS(
             (R6152&lt;10000),"&lt; 10,000",
    AND(R6152&gt;=10000, R6152&lt;30000),"10,000 - 30,000",
    AND(R6152&gt;=30000, R6152&lt;60000),"30,000 - 60,000",
             (R6152&gt;60000),"&gt; 60,000"
)</f>
        <v>&gt; 60,000</v>
      </c>
    </row>
    <row r="6153" spans="18:19" x14ac:dyDescent="0.2">
      <c r="R6153">
        <v>265363</v>
      </c>
      <c r="S6153" t="str" cm="1">
        <f t="array" ref="S6153">_xlfn.IFS(
             (R6153&lt;10000),"&lt; 10,000",
    AND(R6153&gt;=10000, R6153&lt;30000),"10,000 - 30,000",
    AND(R6153&gt;=30000, R6153&lt;60000),"30,000 - 60,000",
             (R6153&gt;60000),"&gt; 60,000"
)</f>
        <v>&gt; 60,000</v>
      </c>
    </row>
    <row r="6154" spans="18:19" x14ac:dyDescent="0.2">
      <c r="R6154">
        <v>34738</v>
      </c>
      <c r="S6154" t="str" cm="1">
        <f t="array" ref="S6154">_xlfn.IFS(
             (R6154&lt;10000),"&lt; 10,000",
    AND(R6154&gt;=10000, R6154&lt;30000),"10,000 - 30,000",
    AND(R6154&gt;=30000, R6154&lt;60000),"30,000 - 60,000",
             (R6154&gt;60000),"&gt; 60,000"
)</f>
        <v>30,000 - 60,000</v>
      </c>
    </row>
    <row r="6155" spans="18:19" x14ac:dyDescent="0.2">
      <c r="R6155">
        <v>79866</v>
      </c>
      <c r="S6155" t="str" cm="1">
        <f t="array" ref="S6155">_xlfn.IFS(
             (R6155&lt;10000),"&lt; 10,000",
    AND(R6155&gt;=10000, R6155&lt;30000),"10,000 - 30,000",
    AND(R6155&gt;=30000, R6155&lt;60000),"30,000 - 60,000",
             (R6155&gt;60000),"&gt; 60,000"
)</f>
        <v>&gt; 60,000</v>
      </c>
    </row>
    <row r="6156" spans="18:19" x14ac:dyDescent="0.2">
      <c r="R6156">
        <v>198686</v>
      </c>
      <c r="S6156" t="str" cm="1">
        <f t="array" ref="S6156">_xlfn.IFS(
             (R6156&lt;10000),"&lt; 10,000",
    AND(R6156&gt;=10000, R6156&lt;30000),"10,000 - 30,000",
    AND(R6156&gt;=30000, R6156&lt;60000),"30,000 - 60,000",
             (R6156&gt;60000),"&gt; 60,000"
)</f>
        <v>&gt; 60,000</v>
      </c>
    </row>
    <row r="6157" spans="18:19" x14ac:dyDescent="0.2">
      <c r="R6157">
        <v>198468</v>
      </c>
      <c r="S6157" t="str" cm="1">
        <f t="array" ref="S6157">_xlfn.IFS(
             (R6157&lt;10000),"&lt; 10,000",
    AND(R6157&gt;=10000, R6157&lt;30000),"10,000 - 30,000",
    AND(R6157&gt;=30000, R6157&lt;60000),"30,000 - 60,000",
             (R6157&gt;60000),"&gt; 60,000"
)</f>
        <v>&gt; 60,000</v>
      </c>
    </row>
    <row r="6158" spans="18:19" x14ac:dyDescent="0.2">
      <c r="R6158">
        <v>218843</v>
      </c>
      <c r="S6158" t="str" cm="1">
        <f t="array" ref="S6158">_xlfn.IFS(
             (R6158&lt;10000),"&lt; 10,000",
    AND(R6158&gt;=10000, R6158&lt;30000),"10,000 - 30,000",
    AND(R6158&gt;=30000, R6158&lt;60000),"30,000 - 60,000",
             (R6158&gt;60000),"&gt; 60,000"
)</f>
        <v>&gt; 60,000</v>
      </c>
    </row>
    <row r="6159" spans="18:19" x14ac:dyDescent="0.2">
      <c r="R6159">
        <v>284939</v>
      </c>
      <c r="S6159" t="str" cm="1">
        <f t="array" ref="S6159">_xlfn.IFS(
             (R6159&lt;10000),"&lt; 10,000",
    AND(R6159&gt;=10000, R6159&lt;30000),"10,000 - 30,000",
    AND(R6159&gt;=30000, R6159&lt;60000),"30,000 - 60,000",
             (R6159&gt;60000),"&gt; 60,000"
)</f>
        <v>&gt; 60,000</v>
      </c>
    </row>
    <row r="6160" spans="18:19" x14ac:dyDescent="0.2">
      <c r="R6160">
        <v>116231</v>
      </c>
      <c r="S6160" t="str" cm="1">
        <f t="array" ref="S6160">_xlfn.IFS(
             (R6160&lt;10000),"&lt; 10,000",
    AND(R6160&gt;=10000, R6160&lt;30000),"10,000 - 30,000",
    AND(R6160&gt;=30000, R6160&lt;60000),"30,000 - 60,000",
             (R6160&gt;60000),"&gt; 60,000"
)</f>
        <v>&gt; 60,000</v>
      </c>
    </row>
    <row r="6161" spans="18:19" x14ac:dyDescent="0.2">
      <c r="R6161">
        <v>146344</v>
      </c>
      <c r="S6161" t="str" cm="1">
        <f t="array" ref="S6161">_xlfn.IFS(
             (R6161&lt;10000),"&lt; 10,000",
    AND(R6161&gt;=10000, R6161&lt;30000),"10,000 - 30,000",
    AND(R6161&gt;=30000, R6161&lt;60000),"30,000 - 60,000",
             (R6161&gt;60000),"&gt; 60,000"
)</f>
        <v>&gt; 60,000</v>
      </c>
    </row>
    <row r="6162" spans="18:19" x14ac:dyDescent="0.2">
      <c r="R6162">
        <v>172561</v>
      </c>
      <c r="S6162" t="str" cm="1">
        <f t="array" ref="S6162">_xlfn.IFS(
             (R6162&lt;10000),"&lt; 10,000",
    AND(R6162&gt;=10000, R6162&lt;30000),"10,000 - 30,000",
    AND(R6162&gt;=30000, R6162&lt;60000),"30,000 - 60,000",
             (R6162&gt;60000),"&gt; 60,000"
)</f>
        <v>&gt; 60,000</v>
      </c>
    </row>
    <row r="6163" spans="18:19" x14ac:dyDescent="0.2">
      <c r="R6163">
        <v>92854</v>
      </c>
      <c r="S6163" t="str" cm="1">
        <f t="array" ref="S6163">_xlfn.IFS(
             (R6163&lt;10000),"&lt; 10,000",
    AND(R6163&gt;=10000, R6163&lt;30000),"10,000 - 30,000",
    AND(R6163&gt;=30000, R6163&lt;60000),"30,000 - 60,000",
             (R6163&gt;60000),"&gt; 60,000"
)</f>
        <v>&gt; 60,000</v>
      </c>
    </row>
    <row r="6164" spans="18:19" x14ac:dyDescent="0.2">
      <c r="R6164">
        <v>106291</v>
      </c>
      <c r="S6164" t="str" cm="1">
        <f t="array" ref="S6164">_xlfn.IFS(
             (R6164&lt;10000),"&lt; 10,000",
    AND(R6164&gt;=10000, R6164&lt;30000),"10,000 - 30,000",
    AND(R6164&gt;=30000, R6164&lt;60000),"30,000 - 60,000",
             (R6164&gt;60000),"&gt; 60,000"
)</f>
        <v>&gt; 60,000</v>
      </c>
    </row>
    <row r="6165" spans="18:19" x14ac:dyDescent="0.2">
      <c r="R6165">
        <v>304</v>
      </c>
      <c r="S6165" t="str" cm="1">
        <f t="array" ref="S6165">_xlfn.IFS(
             (R6165&lt;10000),"&lt; 10,000",
    AND(R6165&gt;=10000, R6165&lt;30000),"10,000 - 30,000",
    AND(R6165&gt;=30000, R6165&lt;60000),"30,000 - 60,000",
             (R6165&gt;60000),"&gt; 60,000"
)</f>
        <v>&lt; 10,000</v>
      </c>
    </row>
    <row r="6166" spans="18:19" x14ac:dyDescent="0.2">
      <c r="R6166">
        <v>195613</v>
      </c>
      <c r="S6166" t="str" cm="1">
        <f t="array" ref="S6166">_xlfn.IFS(
             (R6166&lt;10000),"&lt; 10,000",
    AND(R6166&gt;=10000, R6166&lt;30000),"10,000 - 30,000",
    AND(R6166&gt;=30000, R6166&lt;60000),"30,000 - 60,000",
             (R6166&gt;60000),"&gt; 60,000"
)</f>
        <v>&gt; 60,000</v>
      </c>
    </row>
    <row r="6167" spans="18:19" x14ac:dyDescent="0.2">
      <c r="R6167">
        <v>274038</v>
      </c>
      <c r="S6167" t="str" cm="1">
        <f t="array" ref="S6167">_xlfn.IFS(
             (R6167&lt;10000),"&lt; 10,000",
    AND(R6167&gt;=10000, R6167&lt;30000),"10,000 - 30,000",
    AND(R6167&gt;=30000, R6167&lt;60000),"30,000 - 60,000",
             (R6167&gt;60000),"&gt; 60,000"
)</f>
        <v>&gt; 60,000</v>
      </c>
    </row>
    <row r="6168" spans="18:19" x14ac:dyDescent="0.2">
      <c r="R6168">
        <v>53763</v>
      </c>
      <c r="S6168" t="str" cm="1">
        <f t="array" ref="S6168">_xlfn.IFS(
             (R6168&lt;10000),"&lt; 10,000",
    AND(R6168&gt;=10000, R6168&lt;30000),"10,000 - 30,000",
    AND(R6168&gt;=30000, R6168&lt;60000),"30,000 - 60,000",
             (R6168&gt;60000),"&gt; 60,000"
)</f>
        <v>30,000 - 60,000</v>
      </c>
    </row>
    <row r="6169" spans="18:19" x14ac:dyDescent="0.2">
      <c r="R6169">
        <v>6251</v>
      </c>
      <c r="S6169" t="str" cm="1">
        <f t="array" ref="S6169">_xlfn.IFS(
             (R6169&lt;10000),"&lt; 10,000",
    AND(R6169&gt;=10000, R6169&lt;30000),"10,000 - 30,000",
    AND(R6169&gt;=30000, R6169&lt;60000),"30,000 - 60,000",
             (R6169&gt;60000),"&gt; 60,000"
)</f>
        <v>&lt; 10,000</v>
      </c>
    </row>
    <row r="6170" spans="18:19" x14ac:dyDescent="0.2">
      <c r="R6170">
        <v>159652</v>
      </c>
      <c r="S6170" t="str" cm="1">
        <f t="array" ref="S6170">_xlfn.IFS(
             (R6170&lt;10000),"&lt; 10,000",
    AND(R6170&gt;=10000, R6170&lt;30000),"10,000 - 30,000",
    AND(R6170&gt;=30000, R6170&lt;60000),"30,000 - 60,000",
             (R6170&gt;60000),"&gt; 60,000"
)</f>
        <v>&gt; 60,000</v>
      </c>
    </row>
    <row r="6171" spans="18:19" x14ac:dyDescent="0.2">
      <c r="R6171">
        <v>99792</v>
      </c>
      <c r="S6171" t="str" cm="1">
        <f t="array" ref="S6171">_xlfn.IFS(
             (R6171&lt;10000),"&lt; 10,000",
    AND(R6171&gt;=10000, R6171&lt;30000),"10,000 - 30,000",
    AND(R6171&gt;=30000, R6171&lt;60000),"30,000 - 60,000",
             (R6171&gt;60000),"&gt; 60,000"
)</f>
        <v>&gt; 60,000</v>
      </c>
    </row>
    <row r="6172" spans="18:19" x14ac:dyDescent="0.2">
      <c r="R6172">
        <v>267269</v>
      </c>
      <c r="S6172" t="str" cm="1">
        <f t="array" ref="S6172">_xlfn.IFS(
             (R6172&lt;10000),"&lt; 10,000",
    AND(R6172&gt;=10000, R6172&lt;30000),"10,000 - 30,000",
    AND(R6172&gt;=30000, R6172&lt;60000),"30,000 - 60,000",
             (R6172&gt;60000),"&gt; 60,000"
)</f>
        <v>&gt; 60,000</v>
      </c>
    </row>
    <row r="6173" spans="18:19" x14ac:dyDescent="0.2">
      <c r="R6173">
        <v>197564</v>
      </c>
      <c r="S6173" t="str" cm="1">
        <f t="array" ref="S6173">_xlfn.IFS(
             (R6173&lt;10000),"&lt; 10,000",
    AND(R6173&gt;=10000, R6173&lt;30000),"10,000 - 30,000",
    AND(R6173&gt;=30000, R6173&lt;60000),"30,000 - 60,000",
             (R6173&gt;60000),"&gt; 60,000"
)</f>
        <v>&gt; 60,000</v>
      </c>
    </row>
    <row r="6174" spans="18:19" x14ac:dyDescent="0.2">
      <c r="R6174">
        <v>87606</v>
      </c>
      <c r="S6174" t="str" cm="1">
        <f t="array" ref="S6174">_xlfn.IFS(
             (R6174&lt;10000),"&lt; 10,000",
    AND(R6174&gt;=10000, R6174&lt;30000),"10,000 - 30,000",
    AND(R6174&gt;=30000, R6174&lt;60000),"30,000 - 60,000",
             (R6174&gt;60000),"&gt; 60,000"
)</f>
        <v>&gt; 60,000</v>
      </c>
    </row>
    <row r="6175" spans="18:19" x14ac:dyDescent="0.2">
      <c r="R6175">
        <v>78088</v>
      </c>
      <c r="S6175" t="str" cm="1">
        <f t="array" ref="S6175">_xlfn.IFS(
             (R6175&lt;10000),"&lt; 10,000",
    AND(R6175&gt;=10000, R6175&lt;30000),"10,000 - 30,000",
    AND(R6175&gt;=30000, R6175&lt;60000),"30,000 - 60,000",
             (R6175&gt;60000),"&gt; 60,000"
)</f>
        <v>&gt; 60,000</v>
      </c>
    </row>
    <row r="6176" spans="18:19" x14ac:dyDescent="0.2">
      <c r="R6176">
        <v>52222</v>
      </c>
      <c r="S6176" t="str" cm="1">
        <f t="array" ref="S6176">_xlfn.IFS(
             (R6176&lt;10000),"&lt; 10,000",
    AND(R6176&gt;=10000, R6176&lt;30000),"10,000 - 30,000",
    AND(R6176&gt;=30000, R6176&lt;60000),"30,000 - 60,000",
             (R6176&gt;60000),"&gt; 60,000"
)</f>
        <v>30,000 - 60,000</v>
      </c>
    </row>
    <row r="6177" spans="18:19" x14ac:dyDescent="0.2">
      <c r="R6177">
        <v>234162</v>
      </c>
      <c r="S6177" t="str" cm="1">
        <f t="array" ref="S6177">_xlfn.IFS(
             (R6177&lt;10000),"&lt; 10,000",
    AND(R6177&gt;=10000, R6177&lt;30000),"10,000 - 30,000",
    AND(R6177&gt;=30000, R6177&lt;60000),"30,000 - 60,000",
             (R6177&gt;60000),"&gt; 60,000"
)</f>
        <v>&gt; 60,000</v>
      </c>
    </row>
    <row r="6178" spans="18:19" x14ac:dyDescent="0.2">
      <c r="R6178">
        <v>26038</v>
      </c>
      <c r="S6178" t="str" cm="1">
        <f t="array" ref="S6178">_xlfn.IFS(
             (R6178&lt;10000),"&lt; 10,000",
    AND(R6178&gt;=10000, R6178&lt;30000),"10,000 - 30,000",
    AND(R6178&gt;=30000, R6178&lt;60000),"30,000 - 60,000",
             (R6178&gt;60000),"&gt; 60,000"
)</f>
        <v>10,000 - 30,000</v>
      </c>
    </row>
    <row r="6179" spans="18:19" x14ac:dyDescent="0.2">
      <c r="R6179">
        <v>106052</v>
      </c>
      <c r="S6179" t="str" cm="1">
        <f t="array" ref="S6179">_xlfn.IFS(
             (R6179&lt;10000),"&lt; 10,000",
    AND(R6179&gt;=10000, R6179&lt;30000),"10,000 - 30,000",
    AND(R6179&gt;=30000, R6179&lt;60000),"30,000 - 60,000",
             (R6179&gt;60000),"&gt; 60,000"
)</f>
        <v>&gt; 60,000</v>
      </c>
    </row>
    <row r="6180" spans="18:19" x14ac:dyDescent="0.2">
      <c r="R6180">
        <v>102085</v>
      </c>
      <c r="S6180" t="str" cm="1">
        <f t="array" ref="S6180">_xlfn.IFS(
             (R6180&lt;10000),"&lt; 10,000",
    AND(R6180&gt;=10000, R6180&lt;30000),"10,000 - 30,000",
    AND(R6180&gt;=30000, R6180&lt;60000),"30,000 - 60,000",
             (R6180&gt;60000),"&gt; 60,000"
)</f>
        <v>&gt; 60,000</v>
      </c>
    </row>
    <row r="6181" spans="18:19" x14ac:dyDescent="0.2">
      <c r="R6181">
        <v>86694</v>
      </c>
      <c r="S6181" t="str" cm="1">
        <f t="array" ref="S6181">_xlfn.IFS(
             (R6181&lt;10000),"&lt; 10,000",
    AND(R6181&gt;=10000, R6181&lt;30000),"10,000 - 30,000",
    AND(R6181&gt;=30000, R6181&lt;60000),"30,000 - 60,000",
             (R6181&gt;60000),"&gt; 60,000"
)</f>
        <v>&gt; 60,000</v>
      </c>
    </row>
    <row r="6182" spans="18:19" x14ac:dyDescent="0.2">
      <c r="R6182">
        <v>282531</v>
      </c>
      <c r="S6182" t="str" cm="1">
        <f t="array" ref="S6182">_xlfn.IFS(
             (R6182&lt;10000),"&lt; 10,000",
    AND(R6182&gt;=10000, R6182&lt;30000),"10,000 - 30,000",
    AND(R6182&gt;=30000, R6182&lt;60000),"30,000 - 60,000",
             (R6182&gt;60000),"&gt; 60,000"
)</f>
        <v>&gt; 60,000</v>
      </c>
    </row>
    <row r="6183" spans="18:19" x14ac:dyDescent="0.2">
      <c r="R6183">
        <v>137574</v>
      </c>
      <c r="S6183" t="str" cm="1">
        <f t="array" ref="S6183">_xlfn.IFS(
             (R6183&lt;10000),"&lt; 10,000",
    AND(R6183&gt;=10000, R6183&lt;30000),"10,000 - 30,000",
    AND(R6183&gt;=30000, R6183&lt;60000),"30,000 - 60,000",
             (R6183&gt;60000),"&gt; 60,000"
)</f>
        <v>&gt; 60,000</v>
      </c>
    </row>
    <row r="6184" spans="18:19" x14ac:dyDescent="0.2">
      <c r="R6184">
        <v>231983</v>
      </c>
      <c r="S6184" t="str" cm="1">
        <f t="array" ref="S6184">_xlfn.IFS(
             (R6184&lt;10000),"&lt; 10,000",
    AND(R6184&gt;=10000, R6184&lt;30000),"10,000 - 30,000",
    AND(R6184&gt;=30000, R6184&lt;60000),"30,000 - 60,000",
             (R6184&gt;60000),"&gt; 60,000"
)</f>
        <v>&gt; 60,000</v>
      </c>
    </row>
    <row r="6185" spans="18:19" x14ac:dyDescent="0.2">
      <c r="R6185">
        <v>117375</v>
      </c>
      <c r="S6185" t="str" cm="1">
        <f t="array" ref="S6185">_xlfn.IFS(
             (R6185&lt;10000),"&lt; 10,000",
    AND(R6185&gt;=10000, R6185&lt;30000),"10,000 - 30,000",
    AND(R6185&gt;=30000, R6185&lt;60000),"30,000 - 60,000",
             (R6185&gt;60000),"&gt; 60,000"
)</f>
        <v>&gt; 60,000</v>
      </c>
    </row>
    <row r="6186" spans="18:19" x14ac:dyDescent="0.2">
      <c r="R6186">
        <v>213587</v>
      </c>
      <c r="S6186" t="str" cm="1">
        <f t="array" ref="S6186">_xlfn.IFS(
             (R6186&lt;10000),"&lt; 10,000",
    AND(R6186&gt;=10000, R6186&lt;30000),"10,000 - 30,000",
    AND(R6186&gt;=30000, R6186&lt;60000),"30,000 - 60,000",
             (R6186&gt;60000),"&gt; 60,000"
)</f>
        <v>&gt; 60,000</v>
      </c>
    </row>
    <row r="6187" spans="18:19" x14ac:dyDescent="0.2">
      <c r="R6187">
        <v>103231</v>
      </c>
      <c r="S6187" t="str" cm="1">
        <f t="array" ref="S6187">_xlfn.IFS(
             (R6187&lt;10000),"&lt; 10,000",
    AND(R6187&gt;=10000, R6187&lt;30000),"10,000 - 30,000",
    AND(R6187&gt;=30000, R6187&lt;60000),"30,000 - 60,000",
             (R6187&gt;60000),"&gt; 60,000"
)</f>
        <v>&gt; 60,000</v>
      </c>
    </row>
    <row r="6188" spans="18:19" x14ac:dyDescent="0.2">
      <c r="R6188">
        <v>218047</v>
      </c>
      <c r="S6188" t="str" cm="1">
        <f t="array" ref="S6188">_xlfn.IFS(
             (R6188&lt;10000),"&lt; 10,000",
    AND(R6188&gt;=10000, R6188&lt;30000),"10,000 - 30,000",
    AND(R6188&gt;=30000, R6188&lt;60000),"30,000 - 60,000",
             (R6188&gt;60000),"&gt; 60,000"
)</f>
        <v>&gt; 60,000</v>
      </c>
    </row>
    <row r="6189" spans="18:19" x14ac:dyDescent="0.2">
      <c r="R6189">
        <v>187222</v>
      </c>
      <c r="S6189" t="str" cm="1">
        <f t="array" ref="S6189">_xlfn.IFS(
             (R6189&lt;10000),"&lt; 10,000",
    AND(R6189&gt;=10000, R6189&lt;30000),"10,000 - 30,000",
    AND(R6189&gt;=30000, R6189&lt;60000),"30,000 - 60,000",
             (R6189&gt;60000),"&gt; 60,000"
)</f>
        <v>&gt; 60,000</v>
      </c>
    </row>
    <row r="6190" spans="18:19" x14ac:dyDescent="0.2">
      <c r="R6190">
        <v>100340</v>
      </c>
      <c r="S6190" t="str" cm="1">
        <f t="array" ref="S6190">_xlfn.IFS(
             (R6190&lt;10000),"&lt; 10,000",
    AND(R6190&gt;=10000, R6190&lt;30000),"10,000 - 30,000",
    AND(R6190&gt;=30000, R6190&lt;60000),"30,000 - 60,000",
             (R6190&gt;60000),"&gt; 60,000"
)</f>
        <v>&gt; 60,000</v>
      </c>
    </row>
    <row r="6191" spans="18:19" x14ac:dyDescent="0.2">
      <c r="R6191">
        <v>18215</v>
      </c>
      <c r="S6191" t="str" cm="1">
        <f t="array" ref="S6191">_xlfn.IFS(
             (R6191&lt;10000),"&lt; 10,000",
    AND(R6191&gt;=10000, R6191&lt;30000),"10,000 - 30,000",
    AND(R6191&gt;=30000, R6191&lt;60000),"30,000 - 60,000",
             (R6191&gt;60000),"&gt; 60,000"
)</f>
        <v>10,000 - 30,000</v>
      </c>
    </row>
    <row r="6192" spans="18:19" x14ac:dyDescent="0.2">
      <c r="R6192">
        <v>208278</v>
      </c>
      <c r="S6192" t="str" cm="1">
        <f t="array" ref="S6192">_xlfn.IFS(
             (R6192&lt;10000),"&lt; 10,000",
    AND(R6192&gt;=10000, R6192&lt;30000),"10,000 - 30,000",
    AND(R6192&gt;=30000, R6192&lt;60000),"30,000 - 60,000",
             (R6192&gt;60000),"&gt; 60,000"
)</f>
        <v>&gt; 60,000</v>
      </c>
    </row>
    <row r="6193" spans="18:19" x14ac:dyDescent="0.2">
      <c r="R6193">
        <v>207337</v>
      </c>
      <c r="S6193" t="str" cm="1">
        <f t="array" ref="S6193">_xlfn.IFS(
             (R6193&lt;10000),"&lt; 10,000",
    AND(R6193&gt;=10000, R6193&lt;30000),"10,000 - 30,000",
    AND(R6193&gt;=30000, R6193&lt;60000),"30,000 - 60,000",
             (R6193&gt;60000),"&gt; 60,000"
)</f>
        <v>&gt; 60,000</v>
      </c>
    </row>
    <row r="6194" spans="18:19" x14ac:dyDescent="0.2">
      <c r="R6194">
        <v>112614</v>
      </c>
      <c r="S6194" t="str" cm="1">
        <f t="array" ref="S6194">_xlfn.IFS(
             (R6194&lt;10000),"&lt; 10,000",
    AND(R6194&gt;=10000, R6194&lt;30000),"10,000 - 30,000",
    AND(R6194&gt;=30000, R6194&lt;60000),"30,000 - 60,000",
             (R6194&gt;60000),"&gt; 60,000"
)</f>
        <v>&gt; 60,000</v>
      </c>
    </row>
    <row r="6195" spans="18:19" x14ac:dyDescent="0.2">
      <c r="R6195">
        <v>111359</v>
      </c>
      <c r="S6195" t="str" cm="1">
        <f t="array" ref="S6195">_xlfn.IFS(
             (R6195&lt;10000),"&lt; 10,000",
    AND(R6195&gt;=10000, R6195&lt;30000),"10,000 - 30,000",
    AND(R6195&gt;=30000, R6195&lt;60000),"30,000 - 60,000",
             (R6195&gt;60000),"&gt; 60,000"
)</f>
        <v>&gt; 60,000</v>
      </c>
    </row>
    <row r="6196" spans="18:19" x14ac:dyDescent="0.2">
      <c r="R6196">
        <v>297401</v>
      </c>
      <c r="S6196" t="str" cm="1">
        <f t="array" ref="S6196">_xlfn.IFS(
             (R6196&lt;10000),"&lt; 10,000",
    AND(R6196&gt;=10000, R6196&lt;30000),"10,000 - 30,000",
    AND(R6196&gt;=30000, R6196&lt;60000),"30,000 - 60,000",
             (R6196&gt;60000),"&gt; 60,000"
)</f>
        <v>&gt; 60,000</v>
      </c>
    </row>
    <row r="6197" spans="18:19" x14ac:dyDescent="0.2">
      <c r="R6197">
        <v>84322</v>
      </c>
      <c r="S6197" t="str" cm="1">
        <f t="array" ref="S6197">_xlfn.IFS(
             (R6197&lt;10000),"&lt; 10,000",
    AND(R6197&gt;=10000, R6197&lt;30000),"10,000 - 30,000",
    AND(R6197&gt;=30000, R6197&lt;60000),"30,000 - 60,000",
             (R6197&gt;60000),"&gt; 60,000"
)</f>
        <v>&gt; 60,000</v>
      </c>
    </row>
    <row r="6198" spans="18:19" x14ac:dyDescent="0.2">
      <c r="R6198">
        <v>38164</v>
      </c>
      <c r="S6198" t="str" cm="1">
        <f t="array" ref="S6198">_xlfn.IFS(
             (R6198&lt;10000),"&lt; 10,000",
    AND(R6198&gt;=10000, R6198&lt;30000),"10,000 - 30,000",
    AND(R6198&gt;=30000, R6198&lt;60000),"30,000 - 60,000",
             (R6198&gt;60000),"&gt; 60,000"
)</f>
        <v>30,000 - 60,000</v>
      </c>
    </row>
    <row r="6199" spans="18:19" x14ac:dyDescent="0.2">
      <c r="R6199">
        <v>226105</v>
      </c>
      <c r="S6199" t="str" cm="1">
        <f t="array" ref="S6199">_xlfn.IFS(
             (R6199&lt;10000),"&lt; 10,000",
    AND(R6199&gt;=10000, R6199&lt;30000),"10,000 - 30,000",
    AND(R6199&gt;=30000, R6199&lt;60000),"30,000 - 60,000",
             (R6199&gt;60000),"&gt; 60,000"
)</f>
        <v>&gt; 60,000</v>
      </c>
    </row>
    <row r="6200" spans="18:19" x14ac:dyDescent="0.2">
      <c r="R6200">
        <v>257344</v>
      </c>
      <c r="S6200" t="str" cm="1">
        <f t="array" ref="S6200">_xlfn.IFS(
             (R6200&lt;10000),"&lt; 10,000",
    AND(R6200&gt;=10000, R6200&lt;30000),"10,000 - 30,000",
    AND(R6200&gt;=30000, R6200&lt;60000),"30,000 - 60,000",
             (R6200&gt;60000),"&gt; 60,000"
)</f>
        <v>&gt; 60,000</v>
      </c>
    </row>
    <row r="6201" spans="18:19" x14ac:dyDescent="0.2">
      <c r="R6201">
        <v>253374</v>
      </c>
      <c r="S6201" t="str" cm="1">
        <f t="array" ref="S6201">_xlfn.IFS(
             (R6201&lt;10000),"&lt; 10,000",
    AND(R6201&gt;=10000, R6201&lt;30000),"10,000 - 30,000",
    AND(R6201&gt;=30000, R6201&lt;60000),"30,000 - 60,000",
             (R6201&gt;60000),"&gt; 60,000"
)</f>
        <v>&gt; 60,000</v>
      </c>
    </row>
    <row r="6202" spans="18:19" x14ac:dyDescent="0.2">
      <c r="R6202">
        <v>123858</v>
      </c>
      <c r="S6202" t="str" cm="1">
        <f t="array" ref="S6202">_xlfn.IFS(
             (R6202&lt;10000),"&lt; 10,000",
    AND(R6202&gt;=10000, R6202&lt;30000),"10,000 - 30,000",
    AND(R6202&gt;=30000, R6202&lt;60000),"30,000 - 60,000",
             (R6202&gt;60000),"&gt; 60,000"
)</f>
        <v>&gt; 60,000</v>
      </c>
    </row>
    <row r="6203" spans="18:19" x14ac:dyDescent="0.2">
      <c r="R6203">
        <v>78884</v>
      </c>
      <c r="S6203" t="str" cm="1">
        <f t="array" ref="S6203">_xlfn.IFS(
             (R6203&lt;10000),"&lt; 10,000",
    AND(R6203&gt;=10000, R6203&lt;30000),"10,000 - 30,000",
    AND(R6203&gt;=30000, R6203&lt;60000),"30,000 - 60,000",
             (R6203&gt;60000),"&gt; 60,000"
)</f>
        <v>&gt; 60,000</v>
      </c>
    </row>
    <row r="6204" spans="18:19" x14ac:dyDescent="0.2">
      <c r="R6204">
        <v>296839</v>
      </c>
      <c r="S6204" t="str" cm="1">
        <f t="array" ref="S6204">_xlfn.IFS(
             (R6204&lt;10000),"&lt; 10,000",
    AND(R6204&gt;=10000, R6204&lt;30000),"10,000 - 30,000",
    AND(R6204&gt;=30000, R6204&lt;60000),"30,000 - 60,000",
             (R6204&gt;60000),"&gt; 60,000"
)</f>
        <v>&gt; 60,000</v>
      </c>
    </row>
    <row r="6205" spans="18:19" x14ac:dyDescent="0.2">
      <c r="R6205">
        <v>227535</v>
      </c>
      <c r="S6205" t="str" cm="1">
        <f t="array" ref="S6205">_xlfn.IFS(
             (R6205&lt;10000),"&lt; 10,000",
    AND(R6205&gt;=10000, R6205&lt;30000),"10,000 - 30,000",
    AND(R6205&gt;=30000, R6205&lt;60000),"30,000 - 60,000",
             (R6205&gt;60000),"&gt; 60,000"
)</f>
        <v>&gt; 60,000</v>
      </c>
    </row>
    <row r="6206" spans="18:19" x14ac:dyDescent="0.2">
      <c r="R6206">
        <v>257760</v>
      </c>
      <c r="S6206" t="str" cm="1">
        <f t="array" ref="S6206">_xlfn.IFS(
             (R6206&lt;10000),"&lt; 10,000",
    AND(R6206&gt;=10000, R6206&lt;30000),"10,000 - 30,000",
    AND(R6206&gt;=30000, R6206&lt;60000),"30,000 - 60,000",
             (R6206&gt;60000),"&gt; 60,000"
)</f>
        <v>&gt; 60,000</v>
      </c>
    </row>
    <row r="6207" spans="18:19" x14ac:dyDescent="0.2">
      <c r="R6207">
        <v>220492</v>
      </c>
      <c r="S6207" t="str" cm="1">
        <f t="array" ref="S6207">_xlfn.IFS(
             (R6207&lt;10000),"&lt; 10,000",
    AND(R6207&gt;=10000, R6207&lt;30000),"10,000 - 30,000",
    AND(R6207&gt;=30000, R6207&lt;60000),"30,000 - 60,000",
             (R6207&gt;60000),"&gt; 60,000"
)</f>
        <v>&gt; 60,000</v>
      </c>
    </row>
    <row r="6208" spans="18:19" x14ac:dyDescent="0.2">
      <c r="R6208">
        <v>268765</v>
      </c>
      <c r="S6208" t="str" cm="1">
        <f t="array" ref="S6208">_xlfn.IFS(
             (R6208&lt;10000),"&lt; 10,000",
    AND(R6208&gt;=10000, R6208&lt;30000),"10,000 - 30,000",
    AND(R6208&gt;=30000, R6208&lt;60000),"30,000 - 60,000",
             (R6208&gt;60000),"&gt; 60,000"
)</f>
        <v>&gt; 60,000</v>
      </c>
    </row>
    <row r="6209" spans="18:19" x14ac:dyDescent="0.2">
      <c r="R6209">
        <v>83120</v>
      </c>
      <c r="S6209" t="str" cm="1">
        <f t="array" ref="S6209">_xlfn.IFS(
             (R6209&lt;10000),"&lt; 10,000",
    AND(R6209&gt;=10000, R6209&lt;30000),"10,000 - 30,000",
    AND(R6209&gt;=30000, R6209&lt;60000),"30,000 - 60,000",
             (R6209&gt;60000),"&gt; 60,000"
)</f>
        <v>&gt; 60,000</v>
      </c>
    </row>
    <row r="6210" spans="18:19" x14ac:dyDescent="0.2">
      <c r="R6210">
        <v>118688</v>
      </c>
      <c r="S6210" t="str" cm="1">
        <f t="array" ref="S6210">_xlfn.IFS(
             (R6210&lt;10000),"&lt; 10,000",
    AND(R6210&gt;=10000, R6210&lt;30000),"10,000 - 30,000",
    AND(R6210&gt;=30000, R6210&lt;60000),"30,000 - 60,000",
             (R6210&gt;60000),"&gt; 60,000"
)</f>
        <v>&gt; 60,000</v>
      </c>
    </row>
    <row r="6211" spans="18:19" x14ac:dyDescent="0.2">
      <c r="R6211">
        <v>189411</v>
      </c>
      <c r="S6211" t="str" cm="1">
        <f t="array" ref="S6211">_xlfn.IFS(
             (R6211&lt;10000),"&lt; 10,000",
    AND(R6211&gt;=10000, R6211&lt;30000),"10,000 - 30,000",
    AND(R6211&gt;=30000, R6211&lt;60000),"30,000 - 60,000",
             (R6211&gt;60000),"&gt; 60,000"
)</f>
        <v>&gt; 60,000</v>
      </c>
    </row>
    <row r="6212" spans="18:19" x14ac:dyDescent="0.2">
      <c r="R6212">
        <v>116717</v>
      </c>
      <c r="S6212" t="str" cm="1">
        <f t="array" ref="S6212">_xlfn.IFS(
             (R6212&lt;10000),"&lt; 10,000",
    AND(R6212&gt;=10000, R6212&lt;30000),"10,000 - 30,000",
    AND(R6212&gt;=30000, R6212&lt;60000),"30,000 - 60,000",
             (R6212&gt;60000),"&gt; 60,000"
)</f>
        <v>&gt; 60,000</v>
      </c>
    </row>
    <row r="6213" spans="18:19" x14ac:dyDescent="0.2">
      <c r="R6213">
        <v>135617</v>
      </c>
      <c r="S6213" t="str" cm="1">
        <f t="array" ref="S6213">_xlfn.IFS(
             (R6213&lt;10000),"&lt; 10,000",
    AND(R6213&gt;=10000, R6213&lt;30000),"10,000 - 30,000",
    AND(R6213&gt;=30000, R6213&lt;60000),"30,000 - 60,000",
             (R6213&gt;60000),"&gt; 60,000"
)</f>
        <v>&gt; 60,000</v>
      </c>
    </row>
    <row r="6214" spans="18:19" x14ac:dyDescent="0.2">
      <c r="R6214">
        <v>53161</v>
      </c>
      <c r="S6214" t="str" cm="1">
        <f t="array" ref="S6214">_xlfn.IFS(
             (R6214&lt;10000),"&lt; 10,000",
    AND(R6214&gt;=10000, R6214&lt;30000),"10,000 - 30,000",
    AND(R6214&gt;=30000, R6214&lt;60000),"30,000 - 60,000",
             (R6214&gt;60000),"&gt; 60,000"
)</f>
        <v>30,000 - 60,000</v>
      </c>
    </row>
    <row r="6215" spans="18:19" x14ac:dyDescent="0.2">
      <c r="R6215">
        <v>239176</v>
      </c>
      <c r="S6215" t="str" cm="1">
        <f t="array" ref="S6215">_xlfn.IFS(
             (R6215&lt;10000),"&lt; 10,000",
    AND(R6215&gt;=10000, R6215&lt;30000),"10,000 - 30,000",
    AND(R6215&gt;=30000, R6215&lt;60000),"30,000 - 60,000",
             (R6215&gt;60000),"&gt; 60,000"
)</f>
        <v>&gt; 60,000</v>
      </c>
    </row>
    <row r="6216" spans="18:19" x14ac:dyDescent="0.2">
      <c r="R6216">
        <v>62867</v>
      </c>
      <c r="S6216" t="str" cm="1">
        <f t="array" ref="S6216">_xlfn.IFS(
             (R6216&lt;10000),"&lt; 10,000",
    AND(R6216&gt;=10000, R6216&lt;30000),"10,000 - 30,000",
    AND(R6216&gt;=30000, R6216&lt;60000),"30,000 - 60,000",
             (R6216&gt;60000),"&gt; 60,000"
)</f>
        <v>&gt; 60,000</v>
      </c>
    </row>
    <row r="6217" spans="18:19" x14ac:dyDescent="0.2">
      <c r="R6217">
        <v>77921</v>
      </c>
      <c r="S6217" t="str" cm="1">
        <f t="array" ref="S6217">_xlfn.IFS(
             (R6217&lt;10000),"&lt; 10,000",
    AND(R6217&gt;=10000, R6217&lt;30000),"10,000 - 30,000",
    AND(R6217&gt;=30000, R6217&lt;60000),"30,000 - 60,000",
             (R6217&gt;60000),"&gt; 60,000"
)</f>
        <v>&gt; 60,000</v>
      </c>
    </row>
    <row r="6218" spans="18:19" x14ac:dyDescent="0.2">
      <c r="R6218">
        <v>238049</v>
      </c>
      <c r="S6218" t="str" cm="1">
        <f t="array" ref="S6218">_xlfn.IFS(
             (R6218&lt;10000),"&lt; 10,000",
    AND(R6218&gt;=10000, R6218&lt;30000),"10,000 - 30,000",
    AND(R6218&gt;=30000, R6218&lt;60000),"30,000 - 60,000",
             (R6218&gt;60000),"&gt; 60,000"
)</f>
        <v>&gt; 60,000</v>
      </c>
    </row>
    <row r="6219" spans="18:19" x14ac:dyDescent="0.2">
      <c r="R6219">
        <v>254854</v>
      </c>
      <c r="S6219" t="str" cm="1">
        <f t="array" ref="S6219">_xlfn.IFS(
             (R6219&lt;10000),"&lt; 10,000",
    AND(R6219&gt;=10000, R6219&lt;30000),"10,000 - 30,000",
    AND(R6219&gt;=30000, R6219&lt;60000),"30,000 - 60,000",
             (R6219&gt;60000),"&gt; 60,000"
)</f>
        <v>&gt; 60,000</v>
      </c>
    </row>
    <row r="6220" spans="18:19" x14ac:dyDescent="0.2">
      <c r="R6220">
        <v>22501</v>
      </c>
      <c r="S6220" t="str" cm="1">
        <f t="array" ref="S6220">_xlfn.IFS(
             (R6220&lt;10000),"&lt; 10,000",
    AND(R6220&gt;=10000, R6220&lt;30000),"10,000 - 30,000",
    AND(R6220&gt;=30000, R6220&lt;60000),"30,000 - 60,000",
             (R6220&gt;60000),"&gt; 60,000"
)</f>
        <v>10,000 - 30,000</v>
      </c>
    </row>
    <row r="6221" spans="18:19" x14ac:dyDescent="0.2">
      <c r="R6221">
        <v>37472</v>
      </c>
      <c r="S6221" t="str" cm="1">
        <f t="array" ref="S6221">_xlfn.IFS(
             (R6221&lt;10000),"&lt; 10,000",
    AND(R6221&gt;=10000, R6221&lt;30000),"10,000 - 30,000",
    AND(R6221&gt;=30000, R6221&lt;60000),"30,000 - 60,000",
             (R6221&gt;60000),"&gt; 60,000"
)</f>
        <v>30,000 - 60,000</v>
      </c>
    </row>
    <row r="6222" spans="18:19" x14ac:dyDescent="0.2">
      <c r="R6222">
        <v>89383</v>
      </c>
      <c r="S6222" t="str" cm="1">
        <f t="array" ref="S6222">_xlfn.IFS(
             (R6222&lt;10000),"&lt; 10,000",
    AND(R6222&gt;=10000, R6222&lt;30000),"10,000 - 30,000",
    AND(R6222&gt;=30000, R6222&lt;60000),"30,000 - 60,000",
             (R6222&gt;60000),"&gt; 60,000"
)</f>
        <v>&gt; 60,000</v>
      </c>
    </row>
    <row r="6223" spans="18:19" x14ac:dyDescent="0.2">
      <c r="R6223">
        <v>66280</v>
      </c>
      <c r="S6223" t="str" cm="1">
        <f t="array" ref="S6223">_xlfn.IFS(
             (R6223&lt;10000),"&lt; 10,000",
    AND(R6223&gt;=10000, R6223&lt;30000),"10,000 - 30,000",
    AND(R6223&gt;=30000, R6223&lt;60000),"30,000 - 60,000",
             (R6223&gt;60000),"&gt; 60,000"
)</f>
        <v>&gt; 60,000</v>
      </c>
    </row>
    <row r="6224" spans="18:19" x14ac:dyDescent="0.2">
      <c r="R6224">
        <v>267121</v>
      </c>
      <c r="S6224" t="str" cm="1">
        <f t="array" ref="S6224">_xlfn.IFS(
             (R6224&lt;10000),"&lt; 10,000",
    AND(R6224&gt;=10000, R6224&lt;30000),"10,000 - 30,000",
    AND(R6224&gt;=30000, R6224&lt;60000),"30,000 - 60,000",
             (R6224&gt;60000),"&gt; 60,000"
)</f>
        <v>&gt; 60,000</v>
      </c>
    </row>
    <row r="6225" spans="18:19" x14ac:dyDescent="0.2">
      <c r="R6225">
        <v>127873</v>
      </c>
      <c r="S6225" t="str" cm="1">
        <f t="array" ref="S6225">_xlfn.IFS(
             (R6225&lt;10000),"&lt; 10,000",
    AND(R6225&gt;=10000, R6225&lt;30000),"10,000 - 30,000",
    AND(R6225&gt;=30000, R6225&lt;60000),"30,000 - 60,000",
             (R6225&gt;60000),"&gt; 60,000"
)</f>
        <v>&gt; 60,000</v>
      </c>
    </row>
    <row r="6226" spans="18:19" x14ac:dyDescent="0.2">
      <c r="R6226">
        <v>167921</v>
      </c>
      <c r="S6226" t="str" cm="1">
        <f t="array" ref="S6226">_xlfn.IFS(
             (R6226&lt;10000),"&lt; 10,000",
    AND(R6226&gt;=10000, R6226&lt;30000),"10,000 - 30,000",
    AND(R6226&gt;=30000, R6226&lt;60000),"30,000 - 60,000",
             (R6226&gt;60000),"&gt; 60,000"
)</f>
        <v>&gt; 60,000</v>
      </c>
    </row>
    <row r="6227" spans="18:19" x14ac:dyDescent="0.2">
      <c r="R6227">
        <v>169379</v>
      </c>
      <c r="S6227" t="str" cm="1">
        <f t="array" ref="S6227">_xlfn.IFS(
             (R6227&lt;10000),"&lt; 10,000",
    AND(R6227&gt;=10000, R6227&lt;30000),"10,000 - 30,000",
    AND(R6227&gt;=30000, R6227&lt;60000),"30,000 - 60,000",
             (R6227&gt;60000),"&gt; 60,000"
)</f>
        <v>&gt; 60,000</v>
      </c>
    </row>
    <row r="6228" spans="18:19" x14ac:dyDescent="0.2">
      <c r="R6228">
        <v>16843</v>
      </c>
      <c r="S6228" t="str" cm="1">
        <f t="array" ref="S6228">_xlfn.IFS(
             (R6228&lt;10000),"&lt; 10,000",
    AND(R6228&gt;=10000, R6228&lt;30000),"10,000 - 30,000",
    AND(R6228&gt;=30000, R6228&lt;60000),"30,000 - 60,000",
             (R6228&gt;60000),"&gt; 60,000"
)</f>
        <v>10,000 - 30,000</v>
      </c>
    </row>
    <row r="6229" spans="18:19" x14ac:dyDescent="0.2">
      <c r="R6229">
        <v>51730</v>
      </c>
      <c r="S6229" t="str" cm="1">
        <f t="array" ref="S6229">_xlfn.IFS(
             (R6229&lt;10000),"&lt; 10,000",
    AND(R6229&gt;=10000, R6229&lt;30000),"10,000 - 30,000",
    AND(R6229&gt;=30000, R6229&lt;60000),"30,000 - 60,000",
             (R6229&gt;60000),"&gt; 60,000"
)</f>
        <v>30,000 - 60,000</v>
      </c>
    </row>
    <row r="6230" spans="18:19" x14ac:dyDescent="0.2">
      <c r="R6230">
        <v>64628</v>
      </c>
      <c r="S6230" t="str" cm="1">
        <f t="array" ref="S6230">_xlfn.IFS(
             (R6230&lt;10000),"&lt; 10,000",
    AND(R6230&gt;=10000, R6230&lt;30000),"10,000 - 30,000",
    AND(R6230&gt;=30000, R6230&lt;60000),"30,000 - 60,000",
             (R6230&gt;60000),"&gt; 60,000"
)</f>
        <v>&gt; 60,000</v>
      </c>
    </row>
    <row r="6231" spans="18:19" x14ac:dyDescent="0.2">
      <c r="R6231">
        <v>109489</v>
      </c>
      <c r="S6231" t="str" cm="1">
        <f t="array" ref="S6231">_xlfn.IFS(
             (R6231&lt;10000),"&lt; 10,000",
    AND(R6231&gt;=10000, R6231&lt;30000),"10,000 - 30,000",
    AND(R6231&gt;=30000, R6231&lt;60000),"30,000 - 60,000",
             (R6231&gt;60000),"&gt; 60,000"
)</f>
        <v>&gt; 60,000</v>
      </c>
    </row>
    <row r="6232" spans="18:19" x14ac:dyDescent="0.2">
      <c r="R6232">
        <v>86624</v>
      </c>
      <c r="S6232" t="str" cm="1">
        <f t="array" ref="S6232">_xlfn.IFS(
             (R6232&lt;10000),"&lt; 10,000",
    AND(R6232&gt;=10000, R6232&lt;30000),"10,000 - 30,000",
    AND(R6232&gt;=30000, R6232&lt;60000),"30,000 - 60,000",
             (R6232&gt;60000),"&gt; 60,000"
)</f>
        <v>&gt; 60,000</v>
      </c>
    </row>
    <row r="6233" spans="18:19" x14ac:dyDescent="0.2">
      <c r="R6233">
        <v>123723</v>
      </c>
      <c r="S6233" t="str" cm="1">
        <f t="array" ref="S6233">_xlfn.IFS(
             (R6233&lt;10000),"&lt; 10,000",
    AND(R6233&gt;=10000, R6233&lt;30000),"10,000 - 30,000",
    AND(R6233&gt;=30000, R6233&lt;60000),"30,000 - 60,000",
             (R6233&gt;60000),"&gt; 60,000"
)</f>
        <v>&gt; 60,000</v>
      </c>
    </row>
    <row r="6234" spans="18:19" x14ac:dyDescent="0.2">
      <c r="R6234">
        <v>81114</v>
      </c>
      <c r="S6234" t="str" cm="1">
        <f t="array" ref="S6234">_xlfn.IFS(
             (R6234&lt;10000),"&lt; 10,000",
    AND(R6234&gt;=10000, R6234&lt;30000),"10,000 - 30,000",
    AND(R6234&gt;=30000, R6234&lt;60000),"30,000 - 60,000",
             (R6234&gt;60000),"&gt; 60,000"
)</f>
        <v>&gt; 60,000</v>
      </c>
    </row>
    <row r="6235" spans="18:19" x14ac:dyDescent="0.2">
      <c r="R6235">
        <v>79509</v>
      </c>
      <c r="S6235" t="str" cm="1">
        <f t="array" ref="S6235">_xlfn.IFS(
             (R6235&lt;10000),"&lt; 10,000",
    AND(R6235&gt;=10000, R6235&lt;30000),"10,000 - 30,000",
    AND(R6235&gt;=30000, R6235&lt;60000),"30,000 - 60,000",
             (R6235&gt;60000),"&gt; 60,000"
)</f>
        <v>&gt; 60,000</v>
      </c>
    </row>
    <row r="6236" spans="18:19" x14ac:dyDescent="0.2">
      <c r="R6236">
        <v>156076</v>
      </c>
      <c r="S6236" t="str" cm="1">
        <f t="array" ref="S6236">_xlfn.IFS(
             (R6236&lt;10000),"&lt; 10,000",
    AND(R6236&gt;=10000, R6236&lt;30000),"10,000 - 30,000",
    AND(R6236&gt;=30000, R6236&lt;60000),"30,000 - 60,000",
             (R6236&gt;60000),"&gt; 60,000"
)</f>
        <v>&gt; 60,000</v>
      </c>
    </row>
    <row r="6237" spans="18:19" x14ac:dyDescent="0.2">
      <c r="R6237">
        <v>233807</v>
      </c>
      <c r="S6237" t="str" cm="1">
        <f t="array" ref="S6237">_xlfn.IFS(
             (R6237&lt;10000),"&lt; 10,000",
    AND(R6237&gt;=10000, R6237&lt;30000),"10,000 - 30,000",
    AND(R6237&gt;=30000, R6237&lt;60000),"30,000 - 60,000",
             (R6237&gt;60000),"&gt; 60,000"
)</f>
        <v>&gt; 60,000</v>
      </c>
    </row>
    <row r="6238" spans="18:19" x14ac:dyDescent="0.2">
      <c r="R6238">
        <v>57090</v>
      </c>
      <c r="S6238" t="str" cm="1">
        <f t="array" ref="S6238">_xlfn.IFS(
             (R6238&lt;10000),"&lt; 10,000",
    AND(R6238&gt;=10000, R6238&lt;30000),"10,000 - 30,000",
    AND(R6238&gt;=30000, R6238&lt;60000),"30,000 - 60,000",
             (R6238&gt;60000),"&gt; 60,000"
)</f>
        <v>30,000 - 60,000</v>
      </c>
    </row>
    <row r="6239" spans="18:19" x14ac:dyDescent="0.2">
      <c r="R6239">
        <v>127442</v>
      </c>
      <c r="S6239" t="str" cm="1">
        <f t="array" ref="S6239">_xlfn.IFS(
             (R6239&lt;10000),"&lt; 10,000",
    AND(R6239&gt;=10000, R6239&lt;30000),"10,000 - 30,000",
    AND(R6239&gt;=30000, R6239&lt;60000),"30,000 - 60,000",
             (R6239&gt;60000),"&gt; 60,000"
)</f>
        <v>&gt; 60,000</v>
      </c>
    </row>
    <row r="6240" spans="18:19" x14ac:dyDescent="0.2">
      <c r="R6240">
        <v>199386</v>
      </c>
      <c r="S6240" t="str" cm="1">
        <f t="array" ref="S6240">_xlfn.IFS(
             (R6240&lt;10000),"&lt; 10,000",
    AND(R6240&gt;=10000, R6240&lt;30000),"10,000 - 30,000",
    AND(R6240&gt;=30000, R6240&lt;60000),"30,000 - 60,000",
             (R6240&gt;60000),"&gt; 60,000"
)</f>
        <v>&gt; 60,000</v>
      </c>
    </row>
    <row r="6241" spans="18:19" x14ac:dyDescent="0.2">
      <c r="R6241">
        <v>6795</v>
      </c>
      <c r="S6241" t="str" cm="1">
        <f t="array" ref="S6241">_xlfn.IFS(
             (R6241&lt;10000),"&lt; 10,000",
    AND(R6241&gt;=10000, R6241&lt;30000),"10,000 - 30,000",
    AND(R6241&gt;=30000, R6241&lt;60000),"30,000 - 60,000",
             (R6241&gt;60000),"&gt; 60,000"
)</f>
        <v>&lt; 10,000</v>
      </c>
    </row>
    <row r="6242" spans="18:19" x14ac:dyDescent="0.2">
      <c r="R6242">
        <v>132276</v>
      </c>
      <c r="S6242" t="str" cm="1">
        <f t="array" ref="S6242">_xlfn.IFS(
             (R6242&lt;10000),"&lt; 10,000",
    AND(R6242&gt;=10000, R6242&lt;30000),"10,000 - 30,000",
    AND(R6242&gt;=30000, R6242&lt;60000),"30,000 - 60,000",
             (R6242&gt;60000),"&gt; 60,000"
)</f>
        <v>&gt; 60,000</v>
      </c>
    </row>
    <row r="6243" spans="18:19" x14ac:dyDescent="0.2">
      <c r="R6243">
        <v>85241</v>
      </c>
      <c r="S6243" t="str" cm="1">
        <f t="array" ref="S6243">_xlfn.IFS(
             (R6243&lt;10000),"&lt; 10,000",
    AND(R6243&gt;=10000, R6243&lt;30000),"10,000 - 30,000",
    AND(R6243&gt;=30000, R6243&lt;60000),"30,000 - 60,000",
             (R6243&gt;60000),"&gt; 60,000"
)</f>
        <v>&gt; 60,000</v>
      </c>
    </row>
    <row r="6244" spans="18:19" x14ac:dyDescent="0.2">
      <c r="R6244">
        <v>200342</v>
      </c>
      <c r="S6244" t="str" cm="1">
        <f t="array" ref="S6244">_xlfn.IFS(
             (R6244&lt;10000),"&lt; 10,000",
    AND(R6244&gt;=10000, R6244&lt;30000),"10,000 - 30,000",
    AND(R6244&gt;=30000, R6244&lt;60000),"30,000 - 60,000",
             (R6244&gt;60000),"&gt; 60,000"
)</f>
        <v>&gt; 60,000</v>
      </c>
    </row>
    <row r="6245" spans="18:19" x14ac:dyDescent="0.2">
      <c r="R6245">
        <v>114714</v>
      </c>
      <c r="S6245" t="str" cm="1">
        <f t="array" ref="S6245">_xlfn.IFS(
             (R6245&lt;10000),"&lt; 10,000",
    AND(R6245&gt;=10000, R6245&lt;30000),"10,000 - 30,000",
    AND(R6245&gt;=30000, R6245&lt;60000),"30,000 - 60,000",
             (R6245&gt;60000),"&gt; 60,000"
)</f>
        <v>&gt; 60,000</v>
      </c>
    </row>
    <row r="6246" spans="18:19" x14ac:dyDescent="0.2">
      <c r="R6246">
        <v>51676</v>
      </c>
      <c r="S6246" t="str" cm="1">
        <f t="array" ref="S6246">_xlfn.IFS(
             (R6246&lt;10000),"&lt; 10,000",
    AND(R6246&gt;=10000, R6246&lt;30000),"10,000 - 30,000",
    AND(R6246&gt;=30000, R6246&lt;60000),"30,000 - 60,000",
             (R6246&gt;60000),"&gt; 60,000"
)</f>
        <v>30,000 - 60,000</v>
      </c>
    </row>
    <row r="6247" spans="18:19" x14ac:dyDescent="0.2">
      <c r="R6247">
        <v>251096</v>
      </c>
      <c r="S6247" t="str" cm="1">
        <f t="array" ref="S6247">_xlfn.IFS(
             (R6247&lt;10000),"&lt; 10,000",
    AND(R6247&gt;=10000, R6247&lt;30000),"10,000 - 30,000",
    AND(R6247&gt;=30000, R6247&lt;60000),"30,000 - 60,000",
             (R6247&gt;60000),"&gt; 60,000"
)</f>
        <v>&gt; 60,000</v>
      </c>
    </row>
    <row r="6248" spans="18:19" x14ac:dyDescent="0.2">
      <c r="R6248">
        <v>158620</v>
      </c>
      <c r="S6248" t="str" cm="1">
        <f t="array" ref="S6248">_xlfn.IFS(
             (R6248&lt;10000),"&lt; 10,000",
    AND(R6248&gt;=10000, R6248&lt;30000),"10,000 - 30,000",
    AND(R6248&gt;=30000, R6248&lt;60000),"30,000 - 60,000",
             (R6248&gt;60000),"&gt; 60,000"
)</f>
        <v>&gt; 60,000</v>
      </c>
    </row>
    <row r="6249" spans="18:19" x14ac:dyDescent="0.2">
      <c r="R6249">
        <v>233455</v>
      </c>
      <c r="S6249" t="str" cm="1">
        <f t="array" ref="S6249">_xlfn.IFS(
             (R6249&lt;10000),"&lt; 10,000",
    AND(R6249&gt;=10000, R6249&lt;30000),"10,000 - 30,000",
    AND(R6249&gt;=30000, R6249&lt;60000),"30,000 - 60,000",
             (R6249&gt;60000),"&gt; 60,000"
)</f>
        <v>&gt; 60,000</v>
      </c>
    </row>
    <row r="6250" spans="18:19" x14ac:dyDescent="0.2">
      <c r="R6250">
        <v>134631</v>
      </c>
      <c r="S6250" t="str" cm="1">
        <f t="array" ref="S6250">_xlfn.IFS(
             (R6250&lt;10000),"&lt; 10,000",
    AND(R6250&gt;=10000, R6250&lt;30000),"10,000 - 30,000",
    AND(R6250&gt;=30000, R6250&lt;60000),"30,000 - 60,000",
             (R6250&gt;60000),"&gt; 60,000"
)</f>
        <v>&gt; 60,000</v>
      </c>
    </row>
    <row r="6251" spans="18:19" x14ac:dyDescent="0.2">
      <c r="R6251">
        <v>71203</v>
      </c>
      <c r="S6251" t="str" cm="1">
        <f t="array" ref="S6251">_xlfn.IFS(
             (R6251&lt;10000),"&lt; 10,000",
    AND(R6251&gt;=10000, R6251&lt;30000),"10,000 - 30,000",
    AND(R6251&gt;=30000, R6251&lt;60000),"30,000 - 60,000",
             (R6251&gt;60000),"&gt; 60,000"
)</f>
        <v>&gt; 60,000</v>
      </c>
    </row>
    <row r="6252" spans="18:19" x14ac:dyDescent="0.2">
      <c r="R6252">
        <v>28722</v>
      </c>
      <c r="S6252" t="str" cm="1">
        <f t="array" ref="S6252">_xlfn.IFS(
             (R6252&lt;10000),"&lt; 10,000",
    AND(R6252&gt;=10000, R6252&lt;30000),"10,000 - 30,000",
    AND(R6252&gt;=30000, R6252&lt;60000),"30,000 - 60,000",
             (R6252&gt;60000),"&gt; 60,000"
)</f>
        <v>10,000 - 30,000</v>
      </c>
    </row>
    <row r="6253" spans="18:19" x14ac:dyDescent="0.2">
      <c r="R6253">
        <v>18550</v>
      </c>
      <c r="S6253" t="str" cm="1">
        <f t="array" ref="S6253">_xlfn.IFS(
             (R6253&lt;10000),"&lt; 10,000",
    AND(R6253&gt;=10000, R6253&lt;30000),"10,000 - 30,000",
    AND(R6253&gt;=30000, R6253&lt;60000),"30,000 - 60,000",
             (R6253&gt;60000),"&gt; 60,000"
)</f>
        <v>10,000 - 30,000</v>
      </c>
    </row>
    <row r="6254" spans="18:19" x14ac:dyDescent="0.2">
      <c r="R6254">
        <v>288628</v>
      </c>
      <c r="S6254" t="str" cm="1">
        <f t="array" ref="S6254">_xlfn.IFS(
             (R6254&lt;10000),"&lt; 10,000",
    AND(R6254&gt;=10000, R6254&lt;30000),"10,000 - 30,000",
    AND(R6254&gt;=30000, R6254&lt;60000),"30,000 - 60,000",
             (R6254&gt;60000),"&gt; 60,000"
)</f>
        <v>&gt; 60,000</v>
      </c>
    </row>
    <row r="6255" spans="18:19" x14ac:dyDescent="0.2">
      <c r="R6255">
        <v>114596</v>
      </c>
      <c r="S6255" t="str" cm="1">
        <f t="array" ref="S6255">_xlfn.IFS(
             (R6255&lt;10000),"&lt; 10,000",
    AND(R6255&gt;=10000, R6255&lt;30000),"10,000 - 30,000",
    AND(R6255&gt;=30000, R6255&lt;60000),"30,000 - 60,000",
             (R6255&gt;60000),"&gt; 60,000"
)</f>
        <v>&gt; 60,000</v>
      </c>
    </row>
    <row r="6256" spans="18:19" x14ac:dyDescent="0.2">
      <c r="R6256">
        <v>64919</v>
      </c>
      <c r="S6256" t="str" cm="1">
        <f t="array" ref="S6256">_xlfn.IFS(
             (R6256&lt;10000),"&lt; 10,000",
    AND(R6256&gt;=10000, R6256&lt;30000),"10,000 - 30,000",
    AND(R6256&gt;=30000, R6256&lt;60000),"30,000 - 60,000",
             (R6256&gt;60000),"&gt; 60,000"
)</f>
        <v>&gt; 60,000</v>
      </c>
    </row>
    <row r="6257" spans="18:19" x14ac:dyDescent="0.2">
      <c r="R6257">
        <v>299278</v>
      </c>
      <c r="S6257" t="str" cm="1">
        <f t="array" ref="S6257">_xlfn.IFS(
             (R6257&lt;10000),"&lt; 10,000",
    AND(R6257&gt;=10000, R6257&lt;30000),"10,000 - 30,000",
    AND(R6257&gt;=30000, R6257&lt;60000),"30,000 - 60,000",
             (R6257&gt;60000),"&gt; 60,000"
)</f>
        <v>&gt; 60,000</v>
      </c>
    </row>
    <row r="6258" spans="18:19" x14ac:dyDescent="0.2">
      <c r="R6258">
        <v>290992</v>
      </c>
      <c r="S6258" t="str" cm="1">
        <f t="array" ref="S6258">_xlfn.IFS(
             (R6258&lt;10000),"&lt; 10,000",
    AND(R6258&gt;=10000, R6258&lt;30000),"10,000 - 30,000",
    AND(R6258&gt;=30000, R6258&lt;60000),"30,000 - 60,000",
             (R6258&gt;60000),"&gt; 60,000"
)</f>
        <v>&gt; 60,000</v>
      </c>
    </row>
    <row r="6259" spans="18:19" x14ac:dyDescent="0.2">
      <c r="R6259">
        <v>180036</v>
      </c>
      <c r="S6259" t="str" cm="1">
        <f t="array" ref="S6259">_xlfn.IFS(
             (R6259&lt;10000),"&lt; 10,000",
    AND(R6259&gt;=10000, R6259&lt;30000),"10,000 - 30,000",
    AND(R6259&gt;=30000, R6259&lt;60000),"30,000 - 60,000",
             (R6259&gt;60000),"&gt; 60,000"
)</f>
        <v>&gt; 60,000</v>
      </c>
    </row>
    <row r="6260" spans="18:19" x14ac:dyDescent="0.2">
      <c r="R6260">
        <v>41118</v>
      </c>
      <c r="S6260" t="str" cm="1">
        <f t="array" ref="S6260">_xlfn.IFS(
             (R6260&lt;10000),"&lt; 10,000",
    AND(R6260&gt;=10000, R6260&lt;30000),"10,000 - 30,000",
    AND(R6260&gt;=30000, R6260&lt;60000),"30,000 - 60,000",
             (R6260&gt;60000),"&gt; 60,000"
)</f>
        <v>30,000 - 60,000</v>
      </c>
    </row>
    <row r="6261" spans="18:19" x14ac:dyDescent="0.2">
      <c r="R6261">
        <v>54066</v>
      </c>
      <c r="S6261" t="str" cm="1">
        <f t="array" ref="S6261">_xlfn.IFS(
             (R6261&lt;10000),"&lt; 10,000",
    AND(R6261&gt;=10000, R6261&lt;30000),"10,000 - 30,000",
    AND(R6261&gt;=30000, R6261&lt;60000),"30,000 - 60,000",
             (R6261&gt;60000),"&gt; 60,000"
)</f>
        <v>30,000 - 60,000</v>
      </c>
    </row>
    <row r="6262" spans="18:19" x14ac:dyDescent="0.2">
      <c r="R6262">
        <v>73734</v>
      </c>
      <c r="S6262" t="str" cm="1">
        <f t="array" ref="S6262">_xlfn.IFS(
             (R6262&lt;10000),"&lt; 10,000",
    AND(R6262&gt;=10000, R6262&lt;30000),"10,000 - 30,000",
    AND(R6262&gt;=30000, R6262&lt;60000),"30,000 - 60,000",
             (R6262&gt;60000),"&gt; 60,000"
)</f>
        <v>&gt; 60,000</v>
      </c>
    </row>
    <row r="6263" spans="18:19" x14ac:dyDescent="0.2">
      <c r="R6263">
        <v>127573</v>
      </c>
      <c r="S6263" t="str" cm="1">
        <f t="array" ref="S6263">_xlfn.IFS(
             (R6263&lt;10000),"&lt; 10,000",
    AND(R6263&gt;=10000, R6263&lt;30000),"10,000 - 30,000",
    AND(R6263&gt;=30000, R6263&lt;60000),"30,000 - 60,000",
             (R6263&gt;60000),"&gt; 60,000"
)</f>
        <v>&gt; 60,000</v>
      </c>
    </row>
    <row r="6264" spans="18:19" x14ac:dyDescent="0.2">
      <c r="R6264">
        <v>148261</v>
      </c>
      <c r="S6264" t="str" cm="1">
        <f t="array" ref="S6264">_xlfn.IFS(
             (R6264&lt;10000),"&lt; 10,000",
    AND(R6264&gt;=10000, R6264&lt;30000),"10,000 - 30,000",
    AND(R6264&gt;=30000, R6264&lt;60000),"30,000 - 60,000",
             (R6264&gt;60000),"&gt; 60,000"
)</f>
        <v>&gt; 60,000</v>
      </c>
    </row>
    <row r="6265" spans="18:19" x14ac:dyDescent="0.2">
      <c r="R6265">
        <v>233009</v>
      </c>
      <c r="S6265" t="str" cm="1">
        <f t="array" ref="S6265">_xlfn.IFS(
             (R6265&lt;10000),"&lt; 10,000",
    AND(R6265&gt;=10000, R6265&lt;30000),"10,000 - 30,000",
    AND(R6265&gt;=30000, R6265&lt;60000),"30,000 - 60,000",
             (R6265&gt;60000),"&gt; 60,000"
)</f>
        <v>&gt; 60,000</v>
      </c>
    </row>
    <row r="6266" spans="18:19" x14ac:dyDescent="0.2">
      <c r="R6266">
        <v>121184</v>
      </c>
      <c r="S6266" t="str" cm="1">
        <f t="array" ref="S6266">_xlfn.IFS(
             (R6266&lt;10000),"&lt; 10,000",
    AND(R6266&gt;=10000, R6266&lt;30000),"10,000 - 30,000",
    AND(R6266&gt;=30000, R6266&lt;60000),"30,000 - 60,000",
             (R6266&gt;60000),"&gt; 60,000"
)</f>
        <v>&gt; 60,000</v>
      </c>
    </row>
    <row r="6267" spans="18:19" x14ac:dyDescent="0.2">
      <c r="R6267">
        <v>61883</v>
      </c>
      <c r="S6267" t="str" cm="1">
        <f t="array" ref="S6267">_xlfn.IFS(
             (R6267&lt;10000),"&lt; 10,000",
    AND(R6267&gt;=10000, R6267&lt;30000),"10,000 - 30,000",
    AND(R6267&gt;=30000, R6267&lt;60000),"30,000 - 60,000",
             (R6267&gt;60000),"&gt; 60,000"
)</f>
        <v>&gt; 60,000</v>
      </c>
    </row>
    <row r="6268" spans="18:19" x14ac:dyDescent="0.2">
      <c r="R6268">
        <v>154965</v>
      </c>
      <c r="S6268" t="str" cm="1">
        <f t="array" ref="S6268">_xlfn.IFS(
             (R6268&lt;10000),"&lt; 10,000",
    AND(R6268&gt;=10000, R6268&lt;30000),"10,000 - 30,000",
    AND(R6268&gt;=30000, R6268&lt;60000),"30,000 - 60,000",
             (R6268&gt;60000),"&gt; 60,000"
)</f>
        <v>&gt; 60,000</v>
      </c>
    </row>
    <row r="6269" spans="18:19" x14ac:dyDescent="0.2">
      <c r="R6269">
        <v>219004</v>
      </c>
      <c r="S6269" t="str" cm="1">
        <f t="array" ref="S6269">_xlfn.IFS(
             (R6269&lt;10000),"&lt; 10,000",
    AND(R6269&gt;=10000, R6269&lt;30000),"10,000 - 30,000",
    AND(R6269&gt;=30000, R6269&lt;60000),"30,000 - 60,000",
             (R6269&gt;60000),"&gt; 60,000"
)</f>
        <v>&gt; 60,000</v>
      </c>
    </row>
    <row r="6270" spans="18:19" x14ac:dyDescent="0.2">
      <c r="R6270">
        <v>164933</v>
      </c>
      <c r="S6270" t="str" cm="1">
        <f t="array" ref="S6270">_xlfn.IFS(
             (R6270&lt;10000),"&lt; 10,000",
    AND(R6270&gt;=10000, R6270&lt;30000),"10,000 - 30,000",
    AND(R6270&gt;=30000, R6270&lt;60000),"30,000 - 60,000",
             (R6270&gt;60000),"&gt; 60,000"
)</f>
        <v>&gt; 60,000</v>
      </c>
    </row>
    <row r="6271" spans="18:19" x14ac:dyDescent="0.2">
      <c r="R6271">
        <v>241387</v>
      </c>
      <c r="S6271" t="str" cm="1">
        <f t="array" ref="S6271">_xlfn.IFS(
             (R6271&lt;10000),"&lt; 10,000",
    AND(R6271&gt;=10000, R6271&lt;30000),"10,000 - 30,000",
    AND(R6271&gt;=30000, R6271&lt;60000),"30,000 - 60,000",
             (R6271&gt;60000),"&gt; 60,000"
)</f>
        <v>&gt; 60,000</v>
      </c>
    </row>
    <row r="6272" spans="18:19" x14ac:dyDescent="0.2">
      <c r="R6272">
        <v>137670</v>
      </c>
      <c r="S6272" t="str" cm="1">
        <f t="array" ref="S6272">_xlfn.IFS(
             (R6272&lt;10000),"&lt; 10,000",
    AND(R6272&gt;=10000, R6272&lt;30000),"10,000 - 30,000",
    AND(R6272&gt;=30000, R6272&lt;60000),"30,000 - 60,000",
             (R6272&gt;60000),"&gt; 60,000"
)</f>
        <v>&gt; 60,000</v>
      </c>
    </row>
    <row r="6273" spans="18:19" x14ac:dyDescent="0.2">
      <c r="R6273">
        <v>209898</v>
      </c>
      <c r="S6273" t="str" cm="1">
        <f t="array" ref="S6273">_xlfn.IFS(
             (R6273&lt;10000),"&lt; 10,000",
    AND(R6273&gt;=10000, R6273&lt;30000),"10,000 - 30,000",
    AND(R6273&gt;=30000, R6273&lt;60000),"30,000 - 60,000",
             (R6273&gt;60000),"&gt; 60,000"
)</f>
        <v>&gt; 60,000</v>
      </c>
    </row>
    <row r="6274" spans="18:19" x14ac:dyDescent="0.2">
      <c r="R6274">
        <v>150105</v>
      </c>
      <c r="S6274" t="str" cm="1">
        <f t="array" ref="S6274">_xlfn.IFS(
             (R6274&lt;10000),"&lt; 10,000",
    AND(R6274&gt;=10000, R6274&lt;30000),"10,000 - 30,000",
    AND(R6274&gt;=30000, R6274&lt;60000),"30,000 - 60,000",
             (R6274&gt;60000),"&gt; 60,000"
)</f>
        <v>&gt; 60,000</v>
      </c>
    </row>
    <row r="6275" spans="18:19" x14ac:dyDescent="0.2">
      <c r="R6275">
        <v>30752</v>
      </c>
      <c r="S6275" t="str" cm="1">
        <f t="array" ref="S6275">_xlfn.IFS(
             (R6275&lt;10000),"&lt; 10,000",
    AND(R6275&gt;=10000, R6275&lt;30000),"10,000 - 30,000",
    AND(R6275&gt;=30000, R6275&lt;60000),"30,000 - 60,000",
             (R6275&gt;60000),"&gt; 60,000"
)</f>
        <v>30,000 - 60,000</v>
      </c>
    </row>
    <row r="6276" spans="18:19" x14ac:dyDescent="0.2">
      <c r="R6276">
        <v>113261</v>
      </c>
      <c r="S6276" t="str" cm="1">
        <f t="array" ref="S6276">_xlfn.IFS(
             (R6276&lt;10000),"&lt; 10,000",
    AND(R6276&gt;=10000, R6276&lt;30000),"10,000 - 30,000",
    AND(R6276&gt;=30000, R6276&lt;60000),"30,000 - 60,000",
             (R6276&gt;60000),"&gt; 60,000"
)</f>
        <v>&gt; 60,000</v>
      </c>
    </row>
    <row r="6277" spans="18:19" x14ac:dyDescent="0.2">
      <c r="R6277">
        <v>155808</v>
      </c>
      <c r="S6277" t="str" cm="1">
        <f t="array" ref="S6277">_xlfn.IFS(
             (R6277&lt;10000),"&lt; 10,000",
    AND(R6277&gt;=10000, R6277&lt;30000),"10,000 - 30,000",
    AND(R6277&gt;=30000, R6277&lt;60000),"30,000 - 60,000",
             (R6277&gt;60000),"&gt; 60,000"
)</f>
        <v>&gt; 60,000</v>
      </c>
    </row>
    <row r="6278" spans="18:19" x14ac:dyDescent="0.2">
      <c r="R6278">
        <v>201385</v>
      </c>
      <c r="S6278" t="str" cm="1">
        <f t="array" ref="S6278">_xlfn.IFS(
             (R6278&lt;10000),"&lt; 10,000",
    AND(R6278&gt;=10000, R6278&lt;30000),"10,000 - 30,000",
    AND(R6278&gt;=30000, R6278&lt;60000),"30,000 - 60,000",
             (R6278&gt;60000),"&gt; 60,000"
)</f>
        <v>&gt; 60,000</v>
      </c>
    </row>
    <row r="6279" spans="18:19" x14ac:dyDescent="0.2">
      <c r="R6279">
        <v>63487</v>
      </c>
      <c r="S6279" t="str" cm="1">
        <f t="array" ref="S6279">_xlfn.IFS(
             (R6279&lt;10000),"&lt; 10,000",
    AND(R6279&gt;=10000, R6279&lt;30000),"10,000 - 30,000",
    AND(R6279&gt;=30000, R6279&lt;60000),"30,000 - 60,000",
             (R6279&gt;60000),"&gt; 60,000"
)</f>
        <v>&gt; 60,000</v>
      </c>
    </row>
    <row r="6280" spans="18:19" x14ac:dyDescent="0.2">
      <c r="R6280">
        <v>261109</v>
      </c>
      <c r="S6280" t="str" cm="1">
        <f t="array" ref="S6280">_xlfn.IFS(
             (R6280&lt;10000),"&lt; 10,000",
    AND(R6280&gt;=10000, R6280&lt;30000),"10,000 - 30,000",
    AND(R6280&gt;=30000, R6280&lt;60000),"30,000 - 60,000",
             (R6280&gt;60000),"&gt; 60,000"
)</f>
        <v>&gt; 60,000</v>
      </c>
    </row>
    <row r="6281" spans="18:19" x14ac:dyDescent="0.2">
      <c r="R6281">
        <v>127049</v>
      </c>
      <c r="S6281" t="str" cm="1">
        <f t="array" ref="S6281">_xlfn.IFS(
             (R6281&lt;10000),"&lt; 10,000",
    AND(R6281&gt;=10000, R6281&lt;30000),"10,000 - 30,000",
    AND(R6281&gt;=30000, R6281&lt;60000),"30,000 - 60,000",
             (R6281&gt;60000),"&gt; 60,000"
)</f>
        <v>&gt; 60,000</v>
      </c>
    </row>
    <row r="6282" spans="18:19" x14ac:dyDescent="0.2">
      <c r="R6282">
        <v>61108</v>
      </c>
      <c r="S6282" t="str" cm="1">
        <f t="array" ref="S6282">_xlfn.IFS(
             (R6282&lt;10000),"&lt; 10,000",
    AND(R6282&gt;=10000, R6282&lt;30000),"10,000 - 30,000",
    AND(R6282&gt;=30000, R6282&lt;60000),"30,000 - 60,000",
             (R6282&gt;60000),"&gt; 60,000"
)</f>
        <v>&gt; 60,000</v>
      </c>
    </row>
    <row r="6283" spans="18:19" x14ac:dyDescent="0.2">
      <c r="R6283">
        <v>148701</v>
      </c>
      <c r="S6283" t="str" cm="1">
        <f t="array" ref="S6283">_xlfn.IFS(
             (R6283&lt;10000),"&lt; 10,000",
    AND(R6283&gt;=10000, R6283&lt;30000),"10,000 - 30,000",
    AND(R6283&gt;=30000, R6283&lt;60000),"30,000 - 60,000",
             (R6283&gt;60000),"&gt; 60,000"
)</f>
        <v>&gt; 60,000</v>
      </c>
    </row>
    <row r="6284" spans="18:19" x14ac:dyDescent="0.2">
      <c r="R6284">
        <v>207548</v>
      </c>
      <c r="S6284" t="str" cm="1">
        <f t="array" ref="S6284">_xlfn.IFS(
             (R6284&lt;10000),"&lt; 10,000",
    AND(R6284&gt;=10000, R6284&lt;30000),"10,000 - 30,000",
    AND(R6284&gt;=30000, R6284&lt;60000),"30,000 - 60,000",
             (R6284&gt;60000),"&gt; 60,000"
)</f>
        <v>&gt; 60,000</v>
      </c>
    </row>
    <row r="6285" spans="18:19" x14ac:dyDescent="0.2">
      <c r="R6285">
        <v>119582</v>
      </c>
      <c r="S6285" t="str" cm="1">
        <f t="array" ref="S6285">_xlfn.IFS(
             (R6285&lt;10000),"&lt; 10,000",
    AND(R6285&gt;=10000, R6285&lt;30000),"10,000 - 30,000",
    AND(R6285&gt;=30000, R6285&lt;60000),"30,000 - 60,000",
             (R6285&gt;60000),"&gt; 60,000"
)</f>
        <v>&gt; 60,000</v>
      </c>
    </row>
    <row r="6286" spans="18:19" x14ac:dyDescent="0.2">
      <c r="R6286">
        <v>56311</v>
      </c>
      <c r="S6286" t="str" cm="1">
        <f t="array" ref="S6286">_xlfn.IFS(
             (R6286&lt;10000),"&lt; 10,000",
    AND(R6286&gt;=10000, R6286&lt;30000),"10,000 - 30,000",
    AND(R6286&gt;=30000, R6286&lt;60000),"30,000 - 60,000",
             (R6286&gt;60000),"&gt; 60,000"
)</f>
        <v>30,000 - 60,000</v>
      </c>
    </row>
    <row r="6287" spans="18:19" x14ac:dyDescent="0.2">
      <c r="R6287">
        <v>283338</v>
      </c>
      <c r="S6287" t="str" cm="1">
        <f t="array" ref="S6287">_xlfn.IFS(
             (R6287&lt;10000),"&lt; 10,000",
    AND(R6287&gt;=10000, R6287&lt;30000),"10,000 - 30,000",
    AND(R6287&gt;=30000, R6287&lt;60000),"30,000 - 60,000",
             (R6287&gt;60000),"&gt; 60,000"
)</f>
        <v>&gt; 60,000</v>
      </c>
    </row>
    <row r="6288" spans="18:19" x14ac:dyDescent="0.2">
      <c r="R6288">
        <v>271844</v>
      </c>
      <c r="S6288" t="str" cm="1">
        <f t="array" ref="S6288">_xlfn.IFS(
             (R6288&lt;10000),"&lt; 10,000",
    AND(R6288&gt;=10000, R6288&lt;30000),"10,000 - 30,000",
    AND(R6288&gt;=30000, R6288&lt;60000),"30,000 - 60,000",
             (R6288&gt;60000),"&gt; 60,000"
)</f>
        <v>&gt; 60,000</v>
      </c>
    </row>
    <row r="6289" spans="18:19" x14ac:dyDescent="0.2">
      <c r="R6289">
        <v>165795</v>
      </c>
      <c r="S6289" t="str" cm="1">
        <f t="array" ref="S6289">_xlfn.IFS(
             (R6289&lt;10000),"&lt; 10,000",
    AND(R6289&gt;=10000, R6289&lt;30000),"10,000 - 30,000",
    AND(R6289&gt;=30000, R6289&lt;60000),"30,000 - 60,000",
             (R6289&gt;60000),"&gt; 60,000"
)</f>
        <v>&gt; 60,000</v>
      </c>
    </row>
    <row r="6290" spans="18:19" x14ac:dyDescent="0.2">
      <c r="R6290">
        <v>201139</v>
      </c>
      <c r="S6290" t="str" cm="1">
        <f t="array" ref="S6290">_xlfn.IFS(
             (R6290&lt;10000),"&lt; 10,000",
    AND(R6290&gt;=10000, R6290&lt;30000),"10,000 - 30,000",
    AND(R6290&gt;=30000, R6290&lt;60000),"30,000 - 60,000",
             (R6290&gt;60000),"&gt; 60,000"
)</f>
        <v>&gt; 60,000</v>
      </c>
    </row>
    <row r="6291" spans="18:19" x14ac:dyDescent="0.2">
      <c r="R6291">
        <v>204143</v>
      </c>
      <c r="S6291" t="str" cm="1">
        <f t="array" ref="S6291">_xlfn.IFS(
             (R6291&lt;10000),"&lt; 10,000",
    AND(R6291&gt;=10000, R6291&lt;30000),"10,000 - 30,000",
    AND(R6291&gt;=30000, R6291&lt;60000),"30,000 - 60,000",
             (R6291&gt;60000),"&gt; 60,000"
)</f>
        <v>&gt; 60,000</v>
      </c>
    </row>
    <row r="6292" spans="18:19" x14ac:dyDescent="0.2">
      <c r="R6292">
        <v>113350</v>
      </c>
      <c r="S6292" t="str" cm="1">
        <f t="array" ref="S6292">_xlfn.IFS(
             (R6292&lt;10000),"&lt; 10,000",
    AND(R6292&gt;=10000, R6292&lt;30000),"10,000 - 30,000",
    AND(R6292&gt;=30000, R6292&lt;60000),"30,000 - 60,000",
             (R6292&gt;60000),"&gt; 60,000"
)</f>
        <v>&gt; 60,000</v>
      </c>
    </row>
    <row r="6293" spans="18:19" x14ac:dyDescent="0.2">
      <c r="R6293">
        <v>206500</v>
      </c>
      <c r="S6293" t="str" cm="1">
        <f t="array" ref="S6293">_xlfn.IFS(
             (R6293&lt;10000),"&lt; 10,000",
    AND(R6293&gt;=10000, R6293&lt;30000),"10,000 - 30,000",
    AND(R6293&gt;=30000, R6293&lt;60000),"30,000 - 60,000",
             (R6293&gt;60000),"&gt; 60,000"
)</f>
        <v>&gt; 60,000</v>
      </c>
    </row>
    <row r="6294" spans="18:19" x14ac:dyDescent="0.2">
      <c r="R6294">
        <v>150216</v>
      </c>
      <c r="S6294" t="str" cm="1">
        <f t="array" ref="S6294">_xlfn.IFS(
             (R6294&lt;10000),"&lt; 10,000",
    AND(R6294&gt;=10000, R6294&lt;30000),"10,000 - 30,000",
    AND(R6294&gt;=30000, R6294&lt;60000),"30,000 - 60,000",
             (R6294&gt;60000),"&gt; 60,000"
)</f>
        <v>&gt; 60,000</v>
      </c>
    </row>
    <row r="6295" spans="18:19" x14ac:dyDescent="0.2">
      <c r="R6295">
        <v>176155</v>
      </c>
      <c r="S6295" t="str" cm="1">
        <f t="array" ref="S6295">_xlfn.IFS(
             (R6295&lt;10000),"&lt; 10,000",
    AND(R6295&gt;=10000, R6295&lt;30000),"10,000 - 30,000",
    AND(R6295&gt;=30000, R6295&lt;60000),"30,000 - 60,000",
             (R6295&gt;60000),"&gt; 60,000"
)</f>
        <v>&gt; 60,000</v>
      </c>
    </row>
    <row r="6296" spans="18:19" x14ac:dyDescent="0.2">
      <c r="R6296">
        <v>236982</v>
      </c>
      <c r="S6296" t="str" cm="1">
        <f t="array" ref="S6296">_xlfn.IFS(
             (R6296&lt;10000),"&lt; 10,000",
    AND(R6296&gt;=10000, R6296&lt;30000),"10,000 - 30,000",
    AND(R6296&gt;=30000, R6296&lt;60000),"30,000 - 60,000",
             (R6296&gt;60000),"&gt; 60,000"
)</f>
        <v>&gt; 60,000</v>
      </c>
    </row>
    <row r="6297" spans="18:19" x14ac:dyDescent="0.2">
      <c r="R6297">
        <v>45407</v>
      </c>
      <c r="S6297" t="str" cm="1">
        <f t="array" ref="S6297">_xlfn.IFS(
             (R6297&lt;10000),"&lt; 10,000",
    AND(R6297&gt;=10000, R6297&lt;30000),"10,000 - 30,000",
    AND(R6297&gt;=30000, R6297&lt;60000),"30,000 - 60,000",
             (R6297&gt;60000),"&gt; 60,000"
)</f>
        <v>30,000 - 60,000</v>
      </c>
    </row>
    <row r="6298" spans="18:19" x14ac:dyDescent="0.2">
      <c r="R6298">
        <v>284531</v>
      </c>
      <c r="S6298" t="str" cm="1">
        <f t="array" ref="S6298">_xlfn.IFS(
             (R6298&lt;10000),"&lt; 10,000",
    AND(R6298&gt;=10000, R6298&lt;30000),"10,000 - 30,000",
    AND(R6298&gt;=30000, R6298&lt;60000),"30,000 - 60,000",
             (R6298&gt;60000),"&gt; 60,000"
)</f>
        <v>&gt; 60,000</v>
      </c>
    </row>
    <row r="6299" spans="18:19" x14ac:dyDescent="0.2">
      <c r="R6299">
        <v>152585</v>
      </c>
      <c r="S6299" t="str" cm="1">
        <f t="array" ref="S6299">_xlfn.IFS(
             (R6299&lt;10000),"&lt; 10,000",
    AND(R6299&gt;=10000, R6299&lt;30000),"10,000 - 30,000",
    AND(R6299&gt;=30000, R6299&lt;60000),"30,000 - 60,000",
             (R6299&gt;60000),"&gt; 60,000"
)</f>
        <v>&gt; 60,000</v>
      </c>
    </row>
    <row r="6300" spans="18:19" x14ac:dyDescent="0.2">
      <c r="R6300">
        <v>47486</v>
      </c>
      <c r="S6300" t="str" cm="1">
        <f t="array" ref="S6300">_xlfn.IFS(
             (R6300&lt;10000),"&lt; 10,000",
    AND(R6300&gt;=10000, R6300&lt;30000),"10,000 - 30,000",
    AND(R6300&gt;=30000, R6300&lt;60000),"30,000 - 60,000",
             (R6300&gt;60000),"&gt; 60,000"
)</f>
        <v>30,000 - 60,000</v>
      </c>
    </row>
    <row r="6301" spans="18:19" x14ac:dyDescent="0.2">
      <c r="R6301">
        <v>149585</v>
      </c>
      <c r="S6301" t="str" cm="1">
        <f t="array" ref="S6301">_xlfn.IFS(
             (R6301&lt;10000),"&lt; 10,000",
    AND(R6301&gt;=10000, R6301&lt;30000),"10,000 - 30,000",
    AND(R6301&gt;=30000, R6301&lt;60000),"30,000 - 60,000",
             (R6301&gt;60000),"&gt; 60,000"
)</f>
        <v>&gt; 60,000</v>
      </c>
    </row>
    <row r="6302" spans="18:19" x14ac:dyDescent="0.2">
      <c r="R6302">
        <v>242141</v>
      </c>
      <c r="S6302" t="str" cm="1">
        <f t="array" ref="S6302">_xlfn.IFS(
             (R6302&lt;10000),"&lt; 10,000",
    AND(R6302&gt;=10000, R6302&lt;30000),"10,000 - 30,000",
    AND(R6302&gt;=30000, R6302&lt;60000),"30,000 - 60,000",
             (R6302&gt;60000),"&gt; 60,000"
)</f>
        <v>&gt; 60,000</v>
      </c>
    </row>
    <row r="6303" spans="18:19" x14ac:dyDescent="0.2">
      <c r="R6303">
        <v>139869</v>
      </c>
      <c r="S6303" t="str" cm="1">
        <f t="array" ref="S6303">_xlfn.IFS(
             (R6303&lt;10000),"&lt; 10,000",
    AND(R6303&gt;=10000, R6303&lt;30000),"10,000 - 30,000",
    AND(R6303&gt;=30000, R6303&lt;60000),"30,000 - 60,000",
             (R6303&gt;60000),"&gt; 60,000"
)</f>
        <v>&gt; 60,000</v>
      </c>
    </row>
    <row r="6304" spans="18:19" x14ac:dyDescent="0.2">
      <c r="R6304">
        <v>223473</v>
      </c>
      <c r="S6304" t="str" cm="1">
        <f t="array" ref="S6304">_xlfn.IFS(
             (R6304&lt;10000),"&lt; 10,000",
    AND(R6304&gt;=10000, R6304&lt;30000),"10,000 - 30,000",
    AND(R6304&gt;=30000, R6304&lt;60000),"30,000 - 60,000",
             (R6304&gt;60000),"&gt; 60,000"
)</f>
        <v>&gt; 60,000</v>
      </c>
    </row>
    <row r="6305" spans="18:19" x14ac:dyDescent="0.2">
      <c r="R6305">
        <v>239684</v>
      </c>
      <c r="S6305" t="str" cm="1">
        <f t="array" ref="S6305">_xlfn.IFS(
             (R6305&lt;10000),"&lt; 10,000",
    AND(R6305&gt;=10000, R6305&lt;30000),"10,000 - 30,000",
    AND(R6305&gt;=30000, R6305&lt;60000),"30,000 - 60,000",
             (R6305&gt;60000),"&gt; 60,000"
)</f>
        <v>&gt; 60,000</v>
      </c>
    </row>
    <row r="6306" spans="18:19" x14ac:dyDescent="0.2">
      <c r="R6306">
        <v>86371</v>
      </c>
      <c r="S6306" t="str" cm="1">
        <f t="array" ref="S6306">_xlfn.IFS(
             (R6306&lt;10000),"&lt; 10,000",
    AND(R6306&gt;=10000, R6306&lt;30000),"10,000 - 30,000",
    AND(R6306&gt;=30000, R6306&lt;60000),"30,000 - 60,000",
             (R6306&gt;60000),"&gt; 60,000"
)</f>
        <v>&gt; 60,000</v>
      </c>
    </row>
    <row r="6307" spans="18:19" x14ac:dyDescent="0.2">
      <c r="R6307">
        <v>103194</v>
      </c>
      <c r="S6307" t="str" cm="1">
        <f t="array" ref="S6307">_xlfn.IFS(
             (R6307&lt;10000),"&lt; 10,000",
    AND(R6307&gt;=10000, R6307&lt;30000),"10,000 - 30,000",
    AND(R6307&gt;=30000, R6307&lt;60000),"30,000 - 60,000",
             (R6307&gt;60000),"&gt; 60,000"
)</f>
        <v>&gt; 60,000</v>
      </c>
    </row>
    <row r="6308" spans="18:19" x14ac:dyDescent="0.2">
      <c r="R6308">
        <v>27978</v>
      </c>
      <c r="S6308" t="str" cm="1">
        <f t="array" ref="S6308">_xlfn.IFS(
             (R6308&lt;10000),"&lt; 10,000",
    AND(R6308&gt;=10000, R6308&lt;30000),"10,000 - 30,000",
    AND(R6308&gt;=30000, R6308&lt;60000),"30,000 - 60,000",
             (R6308&gt;60000),"&gt; 60,000"
)</f>
        <v>10,000 - 30,000</v>
      </c>
    </row>
    <row r="6309" spans="18:19" x14ac:dyDescent="0.2">
      <c r="R6309">
        <v>224283</v>
      </c>
      <c r="S6309" t="str" cm="1">
        <f t="array" ref="S6309">_xlfn.IFS(
             (R6309&lt;10000),"&lt; 10,000",
    AND(R6309&gt;=10000, R6309&lt;30000),"10,000 - 30,000",
    AND(R6309&gt;=30000, R6309&lt;60000),"30,000 - 60,000",
             (R6309&gt;60000),"&gt; 60,000"
)</f>
        <v>&gt; 60,000</v>
      </c>
    </row>
    <row r="6310" spans="18:19" x14ac:dyDescent="0.2">
      <c r="R6310">
        <v>44108</v>
      </c>
      <c r="S6310" t="str" cm="1">
        <f t="array" ref="S6310">_xlfn.IFS(
             (R6310&lt;10000),"&lt; 10,000",
    AND(R6310&gt;=10000, R6310&lt;30000),"10,000 - 30,000",
    AND(R6310&gt;=30000, R6310&lt;60000),"30,000 - 60,000",
             (R6310&gt;60000),"&gt; 60,000"
)</f>
        <v>30,000 - 60,000</v>
      </c>
    </row>
    <row r="6311" spans="18:19" x14ac:dyDescent="0.2">
      <c r="R6311">
        <v>9631</v>
      </c>
      <c r="S6311" t="str" cm="1">
        <f t="array" ref="S6311">_xlfn.IFS(
             (R6311&lt;10000),"&lt; 10,000",
    AND(R6311&gt;=10000, R6311&lt;30000),"10,000 - 30,000",
    AND(R6311&gt;=30000, R6311&lt;60000),"30,000 - 60,000",
             (R6311&gt;60000),"&gt; 60,000"
)</f>
        <v>&lt; 10,000</v>
      </c>
    </row>
    <row r="6312" spans="18:19" x14ac:dyDescent="0.2">
      <c r="R6312">
        <v>101498</v>
      </c>
      <c r="S6312" t="str" cm="1">
        <f t="array" ref="S6312">_xlfn.IFS(
             (R6312&lt;10000),"&lt; 10,000",
    AND(R6312&gt;=10000, R6312&lt;30000),"10,000 - 30,000",
    AND(R6312&gt;=30000, R6312&lt;60000),"30,000 - 60,000",
             (R6312&gt;60000),"&gt; 60,000"
)</f>
        <v>&gt; 60,000</v>
      </c>
    </row>
    <row r="6313" spans="18:19" x14ac:dyDescent="0.2">
      <c r="R6313">
        <v>92826</v>
      </c>
      <c r="S6313" t="str" cm="1">
        <f t="array" ref="S6313">_xlfn.IFS(
             (R6313&lt;10000),"&lt; 10,000",
    AND(R6313&gt;=10000, R6313&lt;30000),"10,000 - 30,000",
    AND(R6313&gt;=30000, R6313&lt;60000),"30,000 - 60,000",
             (R6313&gt;60000),"&gt; 60,000"
)</f>
        <v>&gt; 60,000</v>
      </c>
    </row>
    <row r="6314" spans="18:19" x14ac:dyDescent="0.2">
      <c r="R6314">
        <v>245286</v>
      </c>
      <c r="S6314" t="str" cm="1">
        <f t="array" ref="S6314">_xlfn.IFS(
             (R6314&lt;10000),"&lt; 10,000",
    AND(R6314&gt;=10000, R6314&lt;30000),"10,000 - 30,000",
    AND(R6314&gt;=30000, R6314&lt;60000),"30,000 - 60,000",
             (R6314&gt;60000),"&gt; 60,000"
)</f>
        <v>&gt; 60,000</v>
      </c>
    </row>
    <row r="6315" spans="18:19" x14ac:dyDescent="0.2">
      <c r="R6315">
        <v>8802</v>
      </c>
      <c r="S6315" t="str" cm="1">
        <f t="array" ref="S6315">_xlfn.IFS(
             (R6315&lt;10000),"&lt; 10,000",
    AND(R6315&gt;=10000, R6315&lt;30000),"10,000 - 30,000",
    AND(R6315&gt;=30000, R6315&lt;60000),"30,000 - 60,000",
             (R6315&gt;60000),"&gt; 60,000"
)</f>
        <v>&lt; 10,000</v>
      </c>
    </row>
    <row r="6316" spans="18:19" x14ac:dyDescent="0.2">
      <c r="R6316">
        <v>226177</v>
      </c>
      <c r="S6316" t="str" cm="1">
        <f t="array" ref="S6316">_xlfn.IFS(
             (R6316&lt;10000),"&lt; 10,000",
    AND(R6316&gt;=10000, R6316&lt;30000),"10,000 - 30,000",
    AND(R6316&gt;=30000, R6316&lt;60000),"30,000 - 60,000",
             (R6316&gt;60000),"&gt; 60,000"
)</f>
        <v>&gt; 60,000</v>
      </c>
    </row>
    <row r="6317" spans="18:19" x14ac:dyDescent="0.2">
      <c r="R6317">
        <v>75133</v>
      </c>
      <c r="S6317" t="str" cm="1">
        <f t="array" ref="S6317">_xlfn.IFS(
             (R6317&lt;10000),"&lt; 10,000",
    AND(R6317&gt;=10000, R6317&lt;30000),"10,000 - 30,000",
    AND(R6317&gt;=30000, R6317&lt;60000),"30,000 - 60,000",
             (R6317&gt;60000),"&gt; 60,000"
)</f>
        <v>&gt; 60,000</v>
      </c>
    </row>
    <row r="6318" spans="18:19" x14ac:dyDescent="0.2">
      <c r="R6318">
        <v>177430</v>
      </c>
      <c r="S6318" t="str" cm="1">
        <f t="array" ref="S6318">_xlfn.IFS(
             (R6318&lt;10000),"&lt; 10,000",
    AND(R6318&gt;=10000, R6318&lt;30000),"10,000 - 30,000",
    AND(R6318&gt;=30000, R6318&lt;60000),"30,000 - 60,000",
             (R6318&gt;60000),"&gt; 60,000"
)</f>
        <v>&gt; 60,000</v>
      </c>
    </row>
    <row r="6319" spans="18:19" x14ac:dyDescent="0.2">
      <c r="R6319">
        <v>227114</v>
      </c>
      <c r="S6319" t="str" cm="1">
        <f t="array" ref="S6319">_xlfn.IFS(
             (R6319&lt;10000),"&lt; 10,000",
    AND(R6319&gt;=10000, R6319&lt;30000),"10,000 - 30,000",
    AND(R6319&gt;=30000, R6319&lt;60000),"30,000 - 60,000",
             (R6319&gt;60000),"&gt; 60,000"
)</f>
        <v>&gt; 60,000</v>
      </c>
    </row>
    <row r="6320" spans="18:19" x14ac:dyDescent="0.2">
      <c r="R6320">
        <v>141331</v>
      </c>
      <c r="S6320" t="str" cm="1">
        <f t="array" ref="S6320">_xlfn.IFS(
             (R6320&lt;10000),"&lt; 10,000",
    AND(R6320&gt;=10000, R6320&lt;30000),"10,000 - 30,000",
    AND(R6320&gt;=30000, R6320&lt;60000),"30,000 - 60,000",
             (R6320&gt;60000),"&gt; 60,000"
)</f>
        <v>&gt; 60,000</v>
      </c>
    </row>
    <row r="6321" spans="18:19" x14ac:dyDescent="0.2">
      <c r="R6321">
        <v>108743</v>
      </c>
      <c r="S6321" t="str" cm="1">
        <f t="array" ref="S6321">_xlfn.IFS(
             (R6321&lt;10000),"&lt; 10,000",
    AND(R6321&gt;=10000, R6321&lt;30000),"10,000 - 30,000",
    AND(R6321&gt;=30000, R6321&lt;60000),"30,000 - 60,000",
             (R6321&gt;60000),"&gt; 60,000"
)</f>
        <v>&gt; 60,000</v>
      </c>
    </row>
    <row r="6322" spans="18:19" x14ac:dyDescent="0.2">
      <c r="R6322">
        <v>256586</v>
      </c>
      <c r="S6322" t="str" cm="1">
        <f t="array" ref="S6322">_xlfn.IFS(
             (R6322&lt;10000),"&lt; 10,000",
    AND(R6322&gt;=10000, R6322&lt;30000),"10,000 - 30,000",
    AND(R6322&gt;=30000, R6322&lt;60000),"30,000 - 60,000",
             (R6322&gt;60000),"&gt; 60,000"
)</f>
        <v>&gt; 60,000</v>
      </c>
    </row>
    <row r="6323" spans="18:19" x14ac:dyDescent="0.2">
      <c r="R6323">
        <v>226357</v>
      </c>
      <c r="S6323" t="str" cm="1">
        <f t="array" ref="S6323">_xlfn.IFS(
             (R6323&lt;10000),"&lt; 10,000",
    AND(R6323&gt;=10000, R6323&lt;30000),"10,000 - 30,000",
    AND(R6323&gt;=30000, R6323&lt;60000),"30,000 - 60,000",
             (R6323&gt;60000),"&gt; 60,000"
)</f>
        <v>&gt; 60,000</v>
      </c>
    </row>
    <row r="6324" spans="18:19" x14ac:dyDescent="0.2">
      <c r="R6324">
        <v>98066</v>
      </c>
      <c r="S6324" t="str" cm="1">
        <f t="array" ref="S6324">_xlfn.IFS(
             (R6324&lt;10000),"&lt; 10,000",
    AND(R6324&gt;=10000, R6324&lt;30000),"10,000 - 30,000",
    AND(R6324&gt;=30000, R6324&lt;60000),"30,000 - 60,000",
             (R6324&gt;60000),"&gt; 60,000"
)</f>
        <v>&gt; 60,000</v>
      </c>
    </row>
    <row r="6325" spans="18:19" x14ac:dyDescent="0.2">
      <c r="R6325">
        <v>240574</v>
      </c>
      <c r="S6325" t="str" cm="1">
        <f t="array" ref="S6325">_xlfn.IFS(
             (R6325&lt;10000),"&lt; 10,000",
    AND(R6325&gt;=10000, R6325&lt;30000),"10,000 - 30,000",
    AND(R6325&gt;=30000, R6325&lt;60000),"30,000 - 60,000",
             (R6325&gt;60000),"&gt; 60,000"
)</f>
        <v>&gt; 60,000</v>
      </c>
    </row>
    <row r="6326" spans="18:19" x14ac:dyDescent="0.2">
      <c r="R6326">
        <v>220846</v>
      </c>
      <c r="S6326" t="str" cm="1">
        <f t="array" ref="S6326">_xlfn.IFS(
             (R6326&lt;10000),"&lt; 10,000",
    AND(R6326&gt;=10000, R6326&lt;30000),"10,000 - 30,000",
    AND(R6326&gt;=30000, R6326&lt;60000),"30,000 - 60,000",
             (R6326&gt;60000),"&gt; 60,000"
)</f>
        <v>&gt; 60,000</v>
      </c>
    </row>
    <row r="6327" spans="18:19" x14ac:dyDescent="0.2">
      <c r="R6327">
        <v>243608</v>
      </c>
      <c r="S6327" t="str" cm="1">
        <f t="array" ref="S6327">_xlfn.IFS(
             (R6327&lt;10000),"&lt; 10,000",
    AND(R6327&gt;=10000, R6327&lt;30000),"10,000 - 30,000",
    AND(R6327&gt;=30000, R6327&lt;60000),"30,000 - 60,000",
             (R6327&gt;60000),"&gt; 60,000"
)</f>
        <v>&gt; 60,000</v>
      </c>
    </row>
    <row r="6328" spans="18:19" x14ac:dyDescent="0.2">
      <c r="R6328">
        <v>185108</v>
      </c>
      <c r="S6328" t="str" cm="1">
        <f t="array" ref="S6328">_xlfn.IFS(
             (R6328&lt;10000),"&lt; 10,000",
    AND(R6328&gt;=10000, R6328&lt;30000),"10,000 - 30,000",
    AND(R6328&gt;=30000, R6328&lt;60000),"30,000 - 60,000",
             (R6328&gt;60000),"&gt; 60,000"
)</f>
        <v>&gt; 60,000</v>
      </c>
    </row>
    <row r="6329" spans="18:19" x14ac:dyDescent="0.2">
      <c r="R6329">
        <v>12765</v>
      </c>
      <c r="S6329" t="str" cm="1">
        <f t="array" ref="S6329">_xlfn.IFS(
             (R6329&lt;10000),"&lt; 10,000",
    AND(R6329&gt;=10000, R6329&lt;30000),"10,000 - 30,000",
    AND(R6329&gt;=30000, R6329&lt;60000),"30,000 - 60,000",
             (R6329&gt;60000),"&gt; 60,000"
)</f>
        <v>10,000 - 30,000</v>
      </c>
    </row>
    <row r="6330" spans="18:19" x14ac:dyDescent="0.2">
      <c r="R6330">
        <v>208405</v>
      </c>
      <c r="S6330" t="str" cm="1">
        <f t="array" ref="S6330">_xlfn.IFS(
             (R6330&lt;10000),"&lt; 10,000",
    AND(R6330&gt;=10000, R6330&lt;30000),"10,000 - 30,000",
    AND(R6330&gt;=30000, R6330&lt;60000),"30,000 - 60,000",
             (R6330&gt;60000),"&gt; 60,000"
)</f>
        <v>&gt; 60,000</v>
      </c>
    </row>
    <row r="6331" spans="18:19" x14ac:dyDescent="0.2">
      <c r="R6331">
        <v>155647</v>
      </c>
      <c r="S6331" t="str" cm="1">
        <f t="array" ref="S6331">_xlfn.IFS(
             (R6331&lt;10000),"&lt; 10,000",
    AND(R6331&gt;=10000, R6331&lt;30000),"10,000 - 30,000",
    AND(R6331&gt;=30000, R6331&lt;60000),"30,000 - 60,000",
             (R6331&gt;60000),"&gt; 60,000"
)</f>
        <v>&gt; 60,000</v>
      </c>
    </row>
    <row r="6332" spans="18:19" x14ac:dyDescent="0.2">
      <c r="R6332">
        <v>85112</v>
      </c>
      <c r="S6332" t="str" cm="1">
        <f t="array" ref="S6332">_xlfn.IFS(
             (R6332&lt;10000),"&lt; 10,000",
    AND(R6332&gt;=10000, R6332&lt;30000),"10,000 - 30,000",
    AND(R6332&gt;=30000, R6332&lt;60000),"30,000 - 60,000",
             (R6332&gt;60000),"&gt; 60,000"
)</f>
        <v>&gt; 60,000</v>
      </c>
    </row>
    <row r="6333" spans="18:19" x14ac:dyDescent="0.2">
      <c r="R6333">
        <v>234062</v>
      </c>
      <c r="S6333" t="str" cm="1">
        <f t="array" ref="S6333">_xlfn.IFS(
             (R6333&lt;10000),"&lt; 10,000",
    AND(R6333&gt;=10000, R6333&lt;30000),"10,000 - 30,000",
    AND(R6333&gt;=30000, R6333&lt;60000),"30,000 - 60,000",
             (R6333&gt;60000),"&gt; 60,000"
)</f>
        <v>&gt; 60,000</v>
      </c>
    </row>
    <row r="6334" spans="18:19" x14ac:dyDescent="0.2">
      <c r="R6334">
        <v>62339</v>
      </c>
      <c r="S6334" t="str" cm="1">
        <f t="array" ref="S6334">_xlfn.IFS(
             (R6334&lt;10000),"&lt; 10,000",
    AND(R6334&gt;=10000, R6334&lt;30000),"10,000 - 30,000",
    AND(R6334&gt;=30000, R6334&lt;60000),"30,000 - 60,000",
             (R6334&gt;60000),"&gt; 60,000"
)</f>
        <v>&gt; 60,000</v>
      </c>
    </row>
    <row r="6335" spans="18:19" x14ac:dyDescent="0.2">
      <c r="R6335">
        <v>58298</v>
      </c>
      <c r="S6335" t="str" cm="1">
        <f t="array" ref="S6335">_xlfn.IFS(
             (R6335&lt;10000),"&lt; 10,000",
    AND(R6335&gt;=10000, R6335&lt;30000),"10,000 - 30,000",
    AND(R6335&gt;=30000, R6335&lt;60000),"30,000 - 60,000",
             (R6335&gt;60000),"&gt; 60,000"
)</f>
        <v>30,000 - 60,000</v>
      </c>
    </row>
    <row r="6336" spans="18:19" x14ac:dyDescent="0.2">
      <c r="R6336">
        <v>291534</v>
      </c>
      <c r="S6336" t="str" cm="1">
        <f t="array" ref="S6336">_xlfn.IFS(
             (R6336&lt;10000),"&lt; 10,000",
    AND(R6336&gt;=10000, R6336&lt;30000),"10,000 - 30,000",
    AND(R6336&gt;=30000, R6336&lt;60000),"30,000 - 60,000",
             (R6336&gt;60000),"&gt; 60,000"
)</f>
        <v>&gt; 60,000</v>
      </c>
    </row>
    <row r="6337" spans="18:19" x14ac:dyDescent="0.2">
      <c r="R6337">
        <v>283885</v>
      </c>
      <c r="S6337" t="str" cm="1">
        <f t="array" ref="S6337">_xlfn.IFS(
             (R6337&lt;10000),"&lt; 10,000",
    AND(R6337&gt;=10000, R6337&lt;30000),"10,000 - 30,000",
    AND(R6337&gt;=30000, R6337&lt;60000),"30,000 - 60,000",
             (R6337&gt;60000),"&gt; 60,000"
)</f>
        <v>&gt; 60,000</v>
      </c>
    </row>
    <row r="6338" spans="18:19" x14ac:dyDescent="0.2">
      <c r="R6338">
        <v>5159</v>
      </c>
      <c r="S6338" t="str" cm="1">
        <f t="array" ref="S6338">_xlfn.IFS(
             (R6338&lt;10000),"&lt; 10,000",
    AND(R6338&gt;=10000, R6338&lt;30000),"10,000 - 30,000",
    AND(R6338&gt;=30000, R6338&lt;60000),"30,000 - 60,000",
             (R6338&gt;60000),"&gt; 60,000"
)</f>
        <v>&lt; 10,000</v>
      </c>
    </row>
    <row r="6339" spans="18:19" x14ac:dyDescent="0.2">
      <c r="R6339">
        <v>163088</v>
      </c>
      <c r="S6339" t="str" cm="1">
        <f t="array" ref="S6339">_xlfn.IFS(
             (R6339&lt;10000),"&lt; 10,000",
    AND(R6339&gt;=10000, R6339&lt;30000),"10,000 - 30,000",
    AND(R6339&gt;=30000, R6339&lt;60000),"30,000 - 60,000",
             (R6339&gt;60000),"&gt; 60,000"
)</f>
        <v>&gt; 60,000</v>
      </c>
    </row>
    <row r="6340" spans="18:19" x14ac:dyDescent="0.2">
      <c r="R6340">
        <v>55540</v>
      </c>
      <c r="S6340" t="str" cm="1">
        <f t="array" ref="S6340">_xlfn.IFS(
             (R6340&lt;10000),"&lt; 10,000",
    AND(R6340&gt;=10000, R6340&lt;30000),"10,000 - 30,000",
    AND(R6340&gt;=30000, R6340&lt;60000),"30,000 - 60,000",
             (R6340&gt;60000),"&gt; 60,000"
)</f>
        <v>30,000 - 60,000</v>
      </c>
    </row>
    <row r="6341" spans="18:19" x14ac:dyDescent="0.2">
      <c r="R6341">
        <v>17331</v>
      </c>
      <c r="S6341" t="str" cm="1">
        <f t="array" ref="S6341">_xlfn.IFS(
             (R6341&lt;10000),"&lt; 10,000",
    AND(R6341&gt;=10000, R6341&lt;30000),"10,000 - 30,000",
    AND(R6341&gt;=30000, R6341&lt;60000),"30,000 - 60,000",
             (R6341&gt;60000),"&gt; 60,000"
)</f>
        <v>10,000 - 30,000</v>
      </c>
    </row>
    <row r="6342" spans="18:19" x14ac:dyDescent="0.2">
      <c r="R6342">
        <v>116025</v>
      </c>
      <c r="S6342" t="str" cm="1">
        <f t="array" ref="S6342">_xlfn.IFS(
             (R6342&lt;10000),"&lt; 10,000",
    AND(R6342&gt;=10000, R6342&lt;30000),"10,000 - 30,000",
    AND(R6342&gt;=30000, R6342&lt;60000),"30,000 - 60,000",
             (R6342&gt;60000),"&gt; 60,000"
)</f>
        <v>&gt; 60,000</v>
      </c>
    </row>
    <row r="6343" spans="18:19" x14ac:dyDescent="0.2">
      <c r="R6343">
        <v>131788</v>
      </c>
      <c r="S6343" t="str" cm="1">
        <f t="array" ref="S6343">_xlfn.IFS(
             (R6343&lt;10000),"&lt; 10,000",
    AND(R6343&gt;=10000, R6343&lt;30000),"10,000 - 30,000",
    AND(R6343&gt;=30000, R6343&lt;60000),"30,000 - 60,000",
             (R6343&gt;60000),"&gt; 60,000"
)</f>
        <v>&gt; 60,000</v>
      </c>
    </row>
    <row r="6344" spans="18:19" x14ac:dyDescent="0.2">
      <c r="R6344">
        <v>243560</v>
      </c>
      <c r="S6344" t="str" cm="1">
        <f t="array" ref="S6344">_xlfn.IFS(
             (R6344&lt;10000),"&lt; 10,000",
    AND(R6344&gt;=10000, R6344&lt;30000),"10,000 - 30,000",
    AND(R6344&gt;=30000, R6344&lt;60000),"30,000 - 60,000",
             (R6344&gt;60000),"&gt; 60,000"
)</f>
        <v>&gt; 60,000</v>
      </c>
    </row>
    <row r="6345" spans="18:19" x14ac:dyDescent="0.2">
      <c r="R6345">
        <v>240603</v>
      </c>
      <c r="S6345" t="str" cm="1">
        <f t="array" ref="S6345">_xlfn.IFS(
             (R6345&lt;10000),"&lt; 10,000",
    AND(R6345&gt;=10000, R6345&lt;30000),"10,000 - 30,000",
    AND(R6345&gt;=30000, R6345&lt;60000),"30,000 - 60,000",
             (R6345&gt;60000),"&gt; 60,000"
)</f>
        <v>&gt; 60,000</v>
      </c>
    </row>
    <row r="6346" spans="18:19" x14ac:dyDescent="0.2">
      <c r="R6346">
        <v>8116</v>
      </c>
      <c r="S6346" t="str" cm="1">
        <f t="array" ref="S6346">_xlfn.IFS(
             (R6346&lt;10000),"&lt; 10,000",
    AND(R6346&gt;=10000, R6346&lt;30000),"10,000 - 30,000",
    AND(R6346&gt;=30000, R6346&lt;60000),"30,000 - 60,000",
             (R6346&gt;60000),"&gt; 60,000"
)</f>
        <v>&lt; 10,000</v>
      </c>
    </row>
    <row r="6347" spans="18:19" x14ac:dyDescent="0.2">
      <c r="R6347">
        <v>62028</v>
      </c>
      <c r="S6347" t="str" cm="1">
        <f t="array" ref="S6347">_xlfn.IFS(
             (R6347&lt;10000),"&lt; 10,000",
    AND(R6347&gt;=10000, R6347&lt;30000),"10,000 - 30,000",
    AND(R6347&gt;=30000, R6347&lt;60000),"30,000 - 60,000",
             (R6347&gt;60000),"&gt; 60,000"
)</f>
        <v>&gt; 60,000</v>
      </c>
    </row>
    <row r="6348" spans="18:19" x14ac:dyDescent="0.2">
      <c r="R6348">
        <v>96060</v>
      </c>
      <c r="S6348" t="str" cm="1">
        <f t="array" ref="S6348">_xlfn.IFS(
             (R6348&lt;10000),"&lt; 10,000",
    AND(R6348&gt;=10000, R6348&lt;30000),"10,000 - 30,000",
    AND(R6348&gt;=30000, R6348&lt;60000),"30,000 - 60,000",
             (R6348&gt;60000),"&gt; 60,000"
)</f>
        <v>&gt; 60,000</v>
      </c>
    </row>
    <row r="6349" spans="18:19" x14ac:dyDescent="0.2">
      <c r="R6349">
        <v>89393</v>
      </c>
      <c r="S6349" t="str" cm="1">
        <f t="array" ref="S6349">_xlfn.IFS(
             (R6349&lt;10000),"&lt; 10,000",
    AND(R6349&gt;=10000, R6349&lt;30000),"10,000 - 30,000",
    AND(R6349&gt;=30000, R6349&lt;60000),"30,000 - 60,000",
             (R6349&gt;60000),"&gt; 60,000"
)</f>
        <v>&gt; 60,000</v>
      </c>
    </row>
    <row r="6350" spans="18:19" x14ac:dyDescent="0.2">
      <c r="R6350">
        <v>53707</v>
      </c>
      <c r="S6350" t="str" cm="1">
        <f t="array" ref="S6350">_xlfn.IFS(
             (R6350&lt;10000),"&lt; 10,000",
    AND(R6350&gt;=10000, R6350&lt;30000),"10,000 - 30,000",
    AND(R6350&gt;=30000, R6350&lt;60000),"30,000 - 60,000",
             (R6350&gt;60000),"&gt; 60,000"
)</f>
        <v>30,000 - 60,000</v>
      </c>
    </row>
    <row r="6351" spans="18:19" x14ac:dyDescent="0.2">
      <c r="R6351">
        <v>222315</v>
      </c>
      <c r="S6351" t="str" cm="1">
        <f t="array" ref="S6351">_xlfn.IFS(
             (R6351&lt;10000),"&lt; 10,000",
    AND(R6351&gt;=10000, R6351&lt;30000),"10,000 - 30,000",
    AND(R6351&gt;=30000, R6351&lt;60000),"30,000 - 60,000",
             (R6351&gt;60000),"&gt; 60,000"
)</f>
        <v>&gt; 60,000</v>
      </c>
    </row>
    <row r="6352" spans="18:19" x14ac:dyDescent="0.2">
      <c r="R6352">
        <v>279308</v>
      </c>
      <c r="S6352" t="str" cm="1">
        <f t="array" ref="S6352">_xlfn.IFS(
             (R6352&lt;10000),"&lt; 10,000",
    AND(R6352&gt;=10000, R6352&lt;30000),"10,000 - 30,000",
    AND(R6352&gt;=30000, R6352&lt;60000),"30,000 - 60,000",
             (R6352&gt;60000),"&gt; 60,000"
)</f>
        <v>&gt; 60,000</v>
      </c>
    </row>
    <row r="6353" spans="18:19" x14ac:dyDescent="0.2">
      <c r="R6353">
        <v>150292</v>
      </c>
      <c r="S6353" t="str" cm="1">
        <f t="array" ref="S6353">_xlfn.IFS(
             (R6353&lt;10000),"&lt; 10,000",
    AND(R6353&gt;=10000, R6353&lt;30000),"10,000 - 30,000",
    AND(R6353&gt;=30000, R6353&lt;60000),"30,000 - 60,000",
             (R6353&gt;60000),"&gt; 60,000"
)</f>
        <v>&gt; 60,000</v>
      </c>
    </row>
    <row r="6354" spans="18:19" x14ac:dyDescent="0.2">
      <c r="R6354">
        <v>49981</v>
      </c>
      <c r="S6354" t="str" cm="1">
        <f t="array" ref="S6354">_xlfn.IFS(
             (R6354&lt;10000),"&lt; 10,000",
    AND(R6354&gt;=10000, R6354&lt;30000),"10,000 - 30,000",
    AND(R6354&gt;=30000, R6354&lt;60000),"30,000 - 60,000",
             (R6354&gt;60000),"&gt; 60,000"
)</f>
        <v>30,000 - 60,000</v>
      </c>
    </row>
    <row r="6355" spans="18:19" x14ac:dyDescent="0.2">
      <c r="R6355">
        <v>250312</v>
      </c>
      <c r="S6355" t="str" cm="1">
        <f t="array" ref="S6355">_xlfn.IFS(
             (R6355&lt;10000),"&lt; 10,000",
    AND(R6355&gt;=10000, R6355&lt;30000),"10,000 - 30,000",
    AND(R6355&gt;=30000, R6355&lt;60000),"30,000 - 60,000",
             (R6355&gt;60000),"&gt; 60,000"
)</f>
        <v>&gt; 60,000</v>
      </c>
    </row>
    <row r="6356" spans="18:19" x14ac:dyDescent="0.2">
      <c r="R6356">
        <v>202579</v>
      </c>
      <c r="S6356" t="str" cm="1">
        <f t="array" ref="S6356">_xlfn.IFS(
             (R6356&lt;10000),"&lt; 10,000",
    AND(R6356&gt;=10000, R6356&lt;30000),"10,000 - 30,000",
    AND(R6356&gt;=30000, R6356&lt;60000),"30,000 - 60,000",
             (R6356&gt;60000),"&gt; 60,000"
)</f>
        <v>&gt; 60,000</v>
      </c>
    </row>
    <row r="6357" spans="18:19" x14ac:dyDescent="0.2">
      <c r="R6357">
        <v>247278</v>
      </c>
      <c r="S6357" t="str" cm="1">
        <f t="array" ref="S6357">_xlfn.IFS(
             (R6357&lt;10000),"&lt; 10,000",
    AND(R6357&gt;=10000, R6357&lt;30000),"10,000 - 30,000",
    AND(R6357&gt;=30000, R6357&lt;60000),"30,000 - 60,000",
             (R6357&gt;60000),"&gt; 60,000"
)</f>
        <v>&gt; 60,000</v>
      </c>
    </row>
    <row r="6358" spans="18:19" x14ac:dyDescent="0.2">
      <c r="R6358">
        <v>202557</v>
      </c>
      <c r="S6358" t="str" cm="1">
        <f t="array" ref="S6358">_xlfn.IFS(
             (R6358&lt;10000),"&lt; 10,000",
    AND(R6358&gt;=10000, R6358&lt;30000),"10,000 - 30,000",
    AND(R6358&gt;=30000, R6358&lt;60000),"30,000 - 60,000",
             (R6358&gt;60000),"&gt; 60,000"
)</f>
        <v>&gt; 60,000</v>
      </c>
    </row>
    <row r="6359" spans="18:19" x14ac:dyDescent="0.2">
      <c r="R6359">
        <v>287097</v>
      </c>
      <c r="S6359" t="str" cm="1">
        <f t="array" ref="S6359">_xlfn.IFS(
             (R6359&lt;10000),"&lt; 10,000",
    AND(R6359&gt;=10000, R6359&lt;30000),"10,000 - 30,000",
    AND(R6359&gt;=30000, R6359&lt;60000),"30,000 - 60,000",
             (R6359&gt;60000),"&gt; 60,000"
)</f>
        <v>&gt; 60,000</v>
      </c>
    </row>
    <row r="6360" spans="18:19" x14ac:dyDescent="0.2">
      <c r="R6360">
        <v>126818</v>
      </c>
      <c r="S6360" t="str" cm="1">
        <f t="array" ref="S6360">_xlfn.IFS(
             (R6360&lt;10000),"&lt; 10,000",
    AND(R6360&gt;=10000, R6360&lt;30000),"10,000 - 30,000",
    AND(R6360&gt;=30000, R6360&lt;60000),"30,000 - 60,000",
             (R6360&gt;60000),"&gt; 60,000"
)</f>
        <v>&gt; 60,000</v>
      </c>
    </row>
    <row r="6361" spans="18:19" x14ac:dyDescent="0.2">
      <c r="R6361">
        <v>91875</v>
      </c>
      <c r="S6361" t="str" cm="1">
        <f t="array" ref="S6361">_xlfn.IFS(
             (R6361&lt;10000),"&lt; 10,000",
    AND(R6361&gt;=10000, R6361&lt;30000),"10,000 - 30,000",
    AND(R6361&gt;=30000, R6361&lt;60000),"30,000 - 60,000",
             (R6361&gt;60000),"&gt; 60,000"
)</f>
        <v>&gt; 60,000</v>
      </c>
    </row>
    <row r="6362" spans="18:19" x14ac:dyDescent="0.2">
      <c r="R6362">
        <v>287799</v>
      </c>
      <c r="S6362" t="str" cm="1">
        <f t="array" ref="S6362">_xlfn.IFS(
             (R6362&lt;10000),"&lt; 10,000",
    AND(R6362&gt;=10000, R6362&lt;30000),"10,000 - 30,000",
    AND(R6362&gt;=30000, R6362&lt;60000),"30,000 - 60,000",
             (R6362&gt;60000),"&gt; 60,000"
)</f>
        <v>&gt; 60,000</v>
      </c>
    </row>
    <row r="6363" spans="18:19" x14ac:dyDescent="0.2">
      <c r="R6363">
        <v>223153</v>
      </c>
      <c r="S6363" t="str" cm="1">
        <f t="array" ref="S6363">_xlfn.IFS(
             (R6363&lt;10000),"&lt; 10,000",
    AND(R6363&gt;=10000, R6363&lt;30000),"10,000 - 30,000",
    AND(R6363&gt;=30000, R6363&lt;60000),"30,000 - 60,000",
             (R6363&gt;60000),"&gt; 60,000"
)</f>
        <v>&gt; 60,000</v>
      </c>
    </row>
    <row r="6364" spans="18:19" x14ac:dyDescent="0.2">
      <c r="R6364">
        <v>211736</v>
      </c>
      <c r="S6364" t="str" cm="1">
        <f t="array" ref="S6364">_xlfn.IFS(
             (R6364&lt;10000),"&lt; 10,000",
    AND(R6364&gt;=10000, R6364&lt;30000),"10,000 - 30,000",
    AND(R6364&gt;=30000, R6364&lt;60000),"30,000 - 60,000",
             (R6364&gt;60000),"&gt; 60,000"
)</f>
        <v>&gt; 60,000</v>
      </c>
    </row>
    <row r="6365" spans="18:19" x14ac:dyDescent="0.2">
      <c r="R6365">
        <v>200943</v>
      </c>
      <c r="S6365" t="str" cm="1">
        <f t="array" ref="S6365">_xlfn.IFS(
             (R6365&lt;10000),"&lt; 10,000",
    AND(R6365&gt;=10000, R6365&lt;30000),"10,000 - 30,000",
    AND(R6365&gt;=30000, R6365&lt;60000),"30,000 - 60,000",
             (R6365&gt;60000),"&gt; 60,000"
)</f>
        <v>&gt; 60,000</v>
      </c>
    </row>
    <row r="6366" spans="18:19" x14ac:dyDescent="0.2">
      <c r="R6366">
        <v>243432</v>
      </c>
      <c r="S6366" t="str" cm="1">
        <f t="array" ref="S6366">_xlfn.IFS(
             (R6366&lt;10000),"&lt; 10,000",
    AND(R6366&gt;=10000, R6366&lt;30000),"10,000 - 30,000",
    AND(R6366&gt;=30000, R6366&lt;60000),"30,000 - 60,000",
             (R6366&gt;60000),"&gt; 60,000"
)</f>
        <v>&gt; 60,000</v>
      </c>
    </row>
    <row r="6367" spans="18:19" x14ac:dyDescent="0.2">
      <c r="R6367">
        <v>272957</v>
      </c>
      <c r="S6367" t="str" cm="1">
        <f t="array" ref="S6367">_xlfn.IFS(
             (R6367&lt;10000),"&lt; 10,000",
    AND(R6367&gt;=10000, R6367&lt;30000),"10,000 - 30,000",
    AND(R6367&gt;=30000, R6367&lt;60000),"30,000 - 60,000",
             (R6367&gt;60000),"&gt; 60,000"
)</f>
        <v>&gt; 60,000</v>
      </c>
    </row>
    <row r="6368" spans="18:19" x14ac:dyDescent="0.2">
      <c r="R6368">
        <v>211073</v>
      </c>
      <c r="S6368" t="str" cm="1">
        <f t="array" ref="S6368">_xlfn.IFS(
             (R6368&lt;10000),"&lt; 10,000",
    AND(R6368&gt;=10000, R6368&lt;30000),"10,000 - 30,000",
    AND(R6368&gt;=30000, R6368&lt;60000),"30,000 - 60,000",
             (R6368&gt;60000),"&gt; 60,000"
)</f>
        <v>&gt; 60,000</v>
      </c>
    </row>
    <row r="6369" spans="18:19" x14ac:dyDescent="0.2">
      <c r="R6369">
        <v>17044</v>
      </c>
      <c r="S6369" t="str" cm="1">
        <f t="array" ref="S6369">_xlfn.IFS(
             (R6369&lt;10000),"&lt; 10,000",
    AND(R6369&gt;=10000, R6369&lt;30000),"10,000 - 30,000",
    AND(R6369&gt;=30000, R6369&lt;60000),"30,000 - 60,000",
             (R6369&gt;60000),"&gt; 60,000"
)</f>
        <v>10,000 - 30,000</v>
      </c>
    </row>
    <row r="6370" spans="18:19" x14ac:dyDescent="0.2">
      <c r="R6370">
        <v>56708</v>
      </c>
      <c r="S6370" t="str" cm="1">
        <f t="array" ref="S6370">_xlfn.IFS(
             (R6370&lt;10000),"&lt; 10,000",
    AND(R6370&gt;=10000, R6370&lt;30000),"10,000 - 30,000",
    AND(R6370&gt;=30000, R6370&lt;60000),"30,000 - 60,000",
             (R6370&gt;60000),"&gt; 60,000"
)</f>
        <v>30,000 - 60,000</v>
      </c>
    </row>
    <row r="6371" spans="18:19" x14ac:dyDescent="0.2">
      <c r="R6371">
        <v>110514</v>
      </c>
      <c r="S6371" t="str" cm="1">
        <f t="array" ref="S6371">_xlfn.IFS(
             (R6371&lt;10000),"&lt; 10,000",
    AND(R6371&gt;=10000, R6371&lt;30000),"10,000 - 30,000",
    AND(R6371&gt;=30000, R6371&lt;60000),"30,000 - 60,000",
             (R6371&gt;60000),"&gt; 60,000"
)</f>
        <v>&gt; 60,000</v>
      </c>
    </row>
    <row r="6372" spans="18:19" x14ac:dyDescent="0.2">
      <c r="R6372">
        <v>23434</v>
      </c>
      <c r="S6372" t="str" cm="1">
        <f t="array" ref="S6372">_xlfn.IFS(
             (R6372&lt;10000),"&lt; 10,000",
    AND(R6372&gt;=10000, R6372&lt;30000),"10,000 - 30,000",
    AND(R6372&gt;=30000, R6372&lt;60000),"30,000 - 60,000",
             (R6372&gt;60000),"&gt; 60,000"
)</f>
        <v>10,000 - 30,000</v>
      </c>
    </row>
    <row r="6373" spans="18:19" x14ac:dyDescent="0.2">
      <c r="R6373">
        <v>282266</v>
      </c>
      <c r="S6373" t="str" cm="1">
        <f t="array" ref="S6373">_xlfn.IFS(
             (R6373&lt;10000),"&lt; 10,000",
    AND(R6373&gt;=10000, R6373&lt;30000),"10,000 - 30,000",
    AND(R6373&gt;=30000, R6373&lt;60000),"30,000 - 60,000",
             (R6373&gt;60000),"&gt; 60,000"
)</f>
        <v>&gt; 60,000</v>
      </c>
    </row>
    <row r="6374" spans="18:19" x14ac:dyDescent="0.2">
      <c r="R6374">
        <v>271806</v>
      </c>
      <c r="S6374" t="str" cm="1">
        <f t="array" ref="S6374">_xlfn.IFS(
             (R6374&lt;10000),"&lt; 10,000",
    AND(R6374&gt;=10000, R6374&lt;30000),"10,000 - 30,000",
    AND(R6374&gt;=30000, R6374&lt;60000),"30,000 - 60,000",
             (R6374&gt;60000),"&gt; 60,000"
)</f>
        <v>&gt; 60,000</v>
      </c>
    </row>
    <row r="6375" spans="18:19" x14ac:dyDescent="0.2">
      <c r="R6375">
        <v>274125</v>
      </c>
      <c r="S6375" t="str" cm="1">
        <f t="array" ref="S6375">_xlfn.IFS(
             (R6375&lt;10000),"&lt; 10,000",
    AND(R6375&gt;=10000, R6375&lt;30000),"10,000 - 30,000",
    AND(R6375&gt;=30000, R6375&lt;60000),"30,000 - 60,000",
             (R6375&gt;60000),"&gt; 60,000"
)</f>
        <v>&gt; 60,000</v>
      </c>
    </row>
    <row r="6376" spans="18:19" x14ac:dyDescent="0.2">
      <c r="R6376">
        <v>240751</v>
      </c>
      <c r="S6376" t="str" cm="1">
        <f t="array" ref="S6376">_xlfn.IFS(
             (R6376&lt;10000),"&lt; 10,000",
    AND(R6376&gt;=10000, R6376&lt;30000),"10,000 - 30,000",
    AND(R6376&gt;=30000, R6376&lt;60000),"30,000 - 60,000",
             (R6376&gt;60000),"&gt; 60,000"
)</f>
        <v>&gt; 60,000</v>
      </c>
    </row>
    <row r="6377" spans="18:19" x14ac:dyDescent="0.2">
      <c r="R6377">
        <v>175499</v>
      </c>
      <c r="S6377" t="str" cm="1">
        <f t="array" ref="S6377">_xlfn.IFS(
             (R6377&lt;10000),"&lt; 10,000",
    AND(R6377&gt;=10000, R6377&lt;30000),"10,000 - 30,000",
    AND(R6377&gt;=30000, R6377&lt;60000),"30,000 - 60,000",
             (R6377&gt;60000),"&gt; 60,000"
)</f>
        <v>&gt; 60,000</v>
      </c>
    </row>
    <row r="6378" spans="18:19" x14ac:dyDescent="0.2">
      <c r="R6378">
        <v>2954</v>
      </c>
      <c r="S6378" t="str" cm="1">
        <f t="array" ref="S6378">_xlfn.IFS(
             (R6378&lt;10000),"&lt; 10,000",
    AND(R6378&gt;=10000, R6378&lt;30000),"10,000 - 30,000",
    AND(R6378&gt;=30000, R6378&lt;60000),"30,000 - 60,000",
             (R6378&gt;60000),"&gt; 60,000"
)</f>
        <v>&lt; 10,000</v>
      </c>
    </row>
    <row r="6379" spans="18:19" x14ac:dyDescent="0.2">
      <c r="R6379">
        <v>185188</v>
      </c>
      <c r="S6379" t="str" cm="1">
        <f t="array" ref="S6379">_xlfn.IFS(
             (R6379&lt;10000),"&lt; 10,000",
    AND(R6379&gt;=10000, R6379&lt;30000),"10,000 - 30,000",
    AND(R6379&gt;=30000, R6379&lt;60000),"30,000 - 60,000",
             (R6379&gt;60000),"&gt; 60,000"
)</f>
        <v>&gt; 60,000</v>
      </c>
    </row>
    <row r="6380" spans="18:19" x14ac:dyDescent="0.2">
      <c r="R6380">
        <v>56454</v>
      </c>
      <c r="S6380" t="str" cm="1">
        <f t="array" ref="S6380">_xlfn.IFS(
             (R6380&lt;10000),"&lt; 10,000",
    AND(R6380&gt;=10000, R6380&lt;30000),"10,000 - 30,000",
    AND(R6380&gt;=30000, R6380&lt;60000),"30,000 - 60,000",
             (R6380&gt;60000),"&gt; 60,000"
)</f>
        <v>30,000 - 60,000</v>
      </c>
    </row>
    <row r="6381" spans="18:19" x14ac:dyDescent="0.2">
      <c r="R6381">
        <v>6708</v>
      </c>
      <c r="S6381" t="str" cm="1">
        <f t="array" ref="S6381">_xlfn.IFS(
             (R6381&lt;10000),"&lt; 10,000",
    AND(R6381&gt;=10000, R6381&lt;30000),"10,000 - 30,000",
    AND(R6381&gt;=30000, R6381&lt;60000),"30,000 - 60,000",
             (R6381&gt;60000),"&gt; 60,000"
)</f>
        <v>&lt; 10,000</v>
      </c>
    </row>
    <row r="6382" spans="18:19" x14ac:dyDescent="0.2">
      <c r="R6382">
        <v>128818</v>
      </c>
      <c r="S6382" t="str" cm="1">
        <f t="array" ref="S6382">_xlfn.IFS(
             (R6382&lt;10000),"&lt; 10,000",
    AND(R6382&gt;=10000, R6382&lt;30000),"10,000 - 30,000",
    AND(R6382&gt;=30000, R6382&lt;60000),"30,000 - 60,000",
             (R6382&gt;60000),"&gt; 60,000"
)</f>
        <v>&gt; 60,000</v>
      </c>
    </row>
    <row r="6383" spans="18:19" x14ac:dyDescent="0.2">
      <c r="R6383">
        <v>212450</v>
      </c>
      <c r="S6383" t="str" cm="1">
        <f t="array" ref="S6383">_xlfn.IFS(
             (R6383&lt;10000),"&lt; 10,000",
    AND(R6383&gt;=10000, R6383&lt;30000),"10,000 - 30,000",
    AND(R6383&gt;=30000, R6383&lt;60000),"30,000 - 60,000",
             (R6383&gt;60000),"&gt; 60,000"
)</f>
        <v>&gt; 60,000</v>
      </c>
    </row>
    <row r="6384" spans="18:19" x14ac:dyDescent="0.2">
      <c r="R6384">
        <v>140900</v>
      </c>
      <c r="S6384" t="str" cm="1">
        <f t="array" ref="S6384">_xlfn.IFS(
             (R6384&lt;10000),"&lt; 10,000",
    AND(R6384&gt;=10000, R6384&lt;30000),"10,000 - 30,000",
    AND(R6384&gt;=30000, R6384&lt;60000),"30,000 - 60,000",
             (R6384&gt;60000),"&gt; 60,000"
)</f>
        <v>&gt; 60,000</v>
      </c>
    </row>
    <row r="6385" spans="18:19" x14ac:dyDescent="0.2">
      <c r="R6385">
        <v>64330</v>
      </c>
      <c r="S6385" t="str" cm="1">
        <f t="array" ref="S6385">_xlfn.IFS(
             (R6385&lt;10000),"&lt; 10,000",
    AND(R6385&gt;=10000, R6385&lt;30000),"10,000 - 30,000",
    AND(R6385&gt;=30000, R6385&lt;60000),"30,000 - 60,000",
             (R6385&gt;60000),"&gt; 60,000"
)</f>
        <v>&gt; 60,000</v>
      </c>
    </row>
    <row r="6386" spans="18:19" x14ac:dyDescent="0.2">
      <c r="R6386">
        <v>273754</v>
      </c>
      <c r="S6386" t="str" cm="1">
        <f t="array" ref="S6386">_xlfn.IFS(
             (R6386&lt;10000),"&lt; 10,000",
    AND(R6386&gt;=10000, R6386&lt;30000),"10,000 - 30,000",
    AND(R6386&gt;=30000, R6386&lt;60000),"30,000 - 60,000",
             (R6386&gt;60000),"&gt; 60,000"
)</f>
        <v>&gt; 60,000</v>
      </c>
    </row>
    <row r="6387" spans="18:19" x14ac:dyDescent="0.2">
      <c r="R6387">
        <v>257244</v>
      </c>
      <c r="S6387" t="str" cm="1">
        <f t="array" ref="S6387">_xlfn.IFS(
             (R6387&lt;10000),"&lt; 10,000",
    AND(R6387&gt;=10000, R6387&lt;30000),"10,000 - 30,000",
    AND(R6387&gt;=30000, R6387&lt;60000),"30,000 - 60,000",
             (R6387&gt;60000),"&gt; 60,000"
)</f>
        <v>&gt; 60,000</v>
      </c>
    </row>
    <row r="6388" spans="18:19" x14ac:dyDescent="0.2">
      <c r="R6388">
        <v>150118</v>
      </c>
      <c r="S6388" t="str" cm="1">
        <f t="array" ref="S6388">_xlfn.IFS(
             (R6388&lt;10000),"&lt; 10,000",
    AND(R6388&gt;=10000, R6388&lt;30000),"10,000 - 30,000",
    AND(R6388&gt;=30000, R6388&lt;60000),"30,000 - 60,000",
             (R6388&gt;60000),"&gt; 60,000"
)</f>
        <v>&gt; 60,000</v>
      </c>
    </row>
    <row r="6389" spans="18:19" x14ac:dyDescent="0.2">
      <c r="R6389">
        <v>13236</v>
      </c>
      <c r="S6389" t="str" cm="1">
        <f t="array" ref="S6389">_xlfn.IFS(
             (R6389&lt;10000),"&lt; 10,000",
    AND(R6389&gt;=10000, R6389&lt;30000),"10,000 - 30,000",
    AND(R6389&gt;=30000, R6389&lt;60000),"30,000 - 60,000",
             (R6389&gt;60000),"&gt; 60,000"
)</f>
        <v>10,000 - 30,000</v>
      </c>
    </row>
    <row r="6390" spans="18:19" x14ac:dyDescent="0.2">
      <c r="R6390">
        <v>205173</v>
      </c>
      <c r="S6390" t="str" cm="1">
        <f t="array" ref="S6390">_xlfn.IFS(
             (R6390&lt;10000),"&lt; 10,000",
    AND(R6390&gt;=10000, R6390&lt;30000),"10,000 - 30,000",
    AND(R6390&gt;=30000, R6390&lt;60000),"30,000 - 60,000",
             (R6390&gt;60000),"&gt; 60,000"
)</f>
        <v>&gt; 60,000</v>
      </c>
    </row>
    <row r="6391" spans="18:19" x14ac:dyDescent="0.2">
      <c r="R6391">
        <v>187947</v>
      </c>
      <c r="S6391" t="str" cm="1">
        <f t="array" ref="S6391">_xlfn.IFS(
             (R6391&lt;10000),"&lt; 10,000",
    AND(R6391&gt;=10000, R6391&lt;30000),"10,000 - 30,000",
    AND(R6391&gt;=30000, R6391&lt;60000),"30,000 - 60,000",
             (R6391&gt;60000),"&gt; 60,000"
)</f>
        <v>&gt; 60,000</v>
      </c>
    </row>
    <row r="6392" spans="18:19" x14ac:dyDescent="0.2">
      <c r="R6392">
        <v>8006</v>
      </c>
      <c r="S6392" t="str" cm="1">
        <f t="array" ref="S6392">_xlfn.IFS(
             (R6392&lt;10000),"&lt; 10,000",
    AND(R6392&gt;=10000, R6392&lt;30000),"10,000 - 30,000",
    AND(R6392&gt;=30000, R6392&lt;60000),"30,000 - 60,000",
             (R6392&gt;60000),"&gt; 60,000"
)</f>
        <v>&lt; 10,000</v>
      </c>
    </row>
    <row r="6393" spans="18:19" x14ac:dyDescent="0.2">
      <c r="R6393">
        <v>215054</v>
      </c>
      <c r="S6393" t="str" cm="1">
        <f t="array" ref="S6393">_xlfn.IFS(
             (R6393&lt;10000),"&lt; 10,000",
    AND(R6393&gt;=10000, R6393&lt;30000),"10,000 - 30,000",
    AND(R6393&gt;=30000, R6393&lt;60000),"30,000 - 60,000",
             (R6393&gt;60000),"&gt; 60,000"
)</f>
        <v>&gt; 60,000</v>
      </c>
    </row>
    <row r="6394" spans="18:19" x14ac:dyDescent="0.2">
      <c r="R6394">
        <v>100330</v>
      </c>
      <c r="S6394" t="str" cm="1">
        <f t="array" ref="S6394">_xlfn.IFS(
             (R6394&lt;10000),"&lt; 10,000",
    AND(R6394&gt;=10000, R6394&lt;30000),"10,000 - 30,000",
    AND(R6394&gt;=30000, R6394&lt;60000),"30,000 - 60,000",
             (R6394&gt;60000),"&gt; 60,000"
)</f>
        <v>&gt; 60,000</v>
      </c>
    </row>
    <row r="6395" spans="18:19" x14ac:dyDescent="0.2">
      <c r="R6395">
        <v>175501</v>
      </c>
      <c r="S6395" t="str" cm="1">
        <f t="array" ref="S6395">_xlfn.IFS(
             (R6395&lt;10000),"&lt; 10,000",
    AND(R6395&gt;=10000, R6395&lt;30000),"10,000 - 30,000",
    AND(R6395&gt;=30000, R6395&lt;60000),"30,000 - 60,000",
             (R6395&gt;60000),"&gt; 60,000"
)</f>
        <v>&gt; 60,000</v>
      </c>
    </row>
    <row r="6396" spans="18:19" x14ac:dyDescent="0.2">
      <c r="R6396">
        <v>141489</v>
      </c>
      <c r="S6396" t="str" cm="1">
        <f t="array" ref="S6396">_xlfn.IFS(
             (R6396&lt;10000),"&lt; 10,000",
    AND(R6396&gt;=10000, R6396&lt;30000),"10,000 - 30,000",
    AND(R6396&gt;=30000, R6396&lt;60000),"30,000 - 60,000",
             (R6396&gt;60000),"&gt; 60,000"
)</f>
        <v>&gt; 60,000</v>
      </c>
    </row>
    <row r="6397" spans="18:19" x14ac:dyDescent="0.2">
      <c r="R6397">
        <v>258551</v>
      </c>
      <c r="S6397" t="str" cm="1">
        <f t="array" ref="S6397">_xlfn.IFS(
             (R6397&lt;10000),"&lt; 10,000",
    AND(R6397&gt;=10000, R6397&lt;30000),"10,000 - 30,000",
    AND(R6397&gt;=30000, R6397&lt;60000),"30,000 - 60,000",
             (R6397&gt;60000),"&gt; 60,000"
)</f>
        <v>&gt; 60,000</v>
      </c>
    </row>
    <row r="6398" spans="18:19" x14ac:dyDescent="0.2">
      <c r="R6398">
        <v>140038</v>
      </c>
      <c r="S6398" t="str" cm="1">
        <f t="array" ref="S6398">_xlfn.IFS(
             (R6398&lt;10000),"&lt; 10,000",
    AND(R6398&gt;=10000, R6398&lt;30000),"10,000 - 30,000",
    AND(R6398&gt;=30000, R6398&lt;60000),"30,000 - 60,000",
             (R6398&gt;60000),"&gt; 60,000"
)</f>
        <v>&gt; 60,000</v>
      </c>
    </row>
    <row r="6399" spans="18:19" x14ac:dyDescent="0.2">
      <c r="R6399">
        <v>61671</v>
      </c>
      <c r="S6399" t="str" cm="1">
        <f t="array" ref="S6399">_xlfn.IFS(
             (R6399&lt;10000),"&lt; 10,000",
    AND(R6399&gt;=10000, R6399&lt;30000),"10,000 - 30,000",
    AND(R6399&gt;=30000, R6399&lt;60000),"30,000 - 60,000",
             (R6399&gt;60000),"&gt; 60,000"
)</f>
        <v>&gt; 60,000</v>
      </c>
    </row>
    <row r="6400" spans="18:19" x14ac:dyDescent="0.2">
      <c r="R6400">
        <v>182486</v>
      </c>
      <c r="S6400" t="str" cm="1">
        <f t="array" ref="S6400">_xlfn.IFS(
             (R6400&lt;10000),"&lt; 10,000",
    AND(R6400&gt;=10000, R6400&lt;30000),"10,000 - 30,000",
    AND(R6400&gt;=30000, R6400&lt;60000),"30,000 - 60,000",
             (R6400&gt;60000),"&gt; 60,000"
)</f>
        <v>&gt; 60,000</v>
      </c>
    </row>
    <row r="6401" spans="18:19" x14ac:dyDescent="0.2">
      <c r="R6401">
        <v>238522</v>
      </c>
      <c r="S6401" t="str" cm="1">
        <f t="array" ref="S6401">_xlfn.IFS(
             (R6401&lt;10000),"&lt; 10,000",
    AND(R6401&gt;=10000, R6401&lt;30000),"10,000 - 30,000",
    AND(R6401&gt;=30000, R6401&lt;60000),"30,000 - 60,000",
             (R6401&gt;60000),"&gt; 60,000"
)</f>
        <v>&gt; 60,000</v>
      </c>
    </row>
    <row r="6402" spans="18:19" x14ac:dyDescent="0.2">
      <c r="R6402">
        <v>128689</v>
      </c>
      <c r="S6402" t="str" cm="1">
        <f t="array" ref="S6402">_xlfn.IFS(
             (R6402&lt;10000),"&lt; 10,000",
    AND(R6402&gt;=10000, R6402&lt;30000),"10,000 - 30,000",
    AND(R6402&gt;=30000, R6402&lt;60000),"30,000 - 60,000",
             (R6402&gt;60000),"&gt; 60,000"
)</f>
        <v>&gt; 60,000</v>
      </c>
    </row>
    <row r="6403" spans="18:19" x14ac:dyDescent="0.2">
      <c r="R6403">
        <v>33220</v>
      </c>
      <c r="S6403" t="str" cm="1">
        <f t="array" ref="S6403">_xlfn.IFS(
             (R6403&lt;10000),"&lt; 10,000",
    AND(R6403&gt;=10000, R6403&lt;30000),"10,000 - 30,000",
    AND(R6403&gt;=30000, R6403&lt;60000),"30,000 - 60,000",
             (R6403&gt;60000),"&gt; 60,000"
)</f>
        <v>30,000 - 60,000</v>
      </c>
    </row>
    <row r="6404" spans="18:19" x14ac:dyDescent="0.2">
      <c r="R6404">
        <v>188040</v>
      </c>
      <c r="S6404" t="str" cm="1">
        <f t="array" ref="S6404">_xlfn.IFS(
             (R6404&lt;10000),"&lt; 10,000",
    AND(R6404&gt;=10000, R6404&lt;30000),"10,000 - 30,000",
    AND(R6404&gt;=30000, R6404&lt;60000),"30,000 - 60,000",
             (R6404&gt;60000),"&gt; 60,000"
)</f>
        <v>&gt; 60,000</v>
      </c>
    </row>
    <row r="6405" spans="18:19" x14ac:dyDescent="0.2">
      <c r="R6405">
        <v>156578</v>
      </c>
      <c r="S6405" t="str" cm="1">
        <f t="array" ref="S6405">_xlfn.IFS(
             (R6405&lt;10000),"&lt; 10,000",
    AND(R6405&gt;=10000, R6405&lt;30000),"10,000 - 30,000",
    AND(R6405&gt;=30000, R6405&lt;60000),"30,000 - 60,000",
             (R6405&gt;60000),"&gt; 60,000"
)</f>
        <v>&gt; 60,000</v>
      </c>
    </row>
    <row r="6406" spans="18:19" x14ac:dyDescent="0.2">
      <c r="R6406">
        <v>153712</v>
      </c>
      <c r="S6406" t="str" cm="1">
        <f t="array" ref="S6406">_xlfn.IFS(
             (R6406&lt;10000),"&lt; 10,000",
    AND(R6406&gt;=10000, R6406&lt;30000),"10,000 - 30,000",
    AND(R6406&gt;=30000, R6406&lt;60000),"30,000 - 60,000",
             (R6406&gt;60000),"&gt; 60,000"
)</f>
        <v>&gt; 60,000</v>
      </c>
    </row>
    <row r="6407" spans="18:19" x14ac:dyDescent="0.2">
      <c r="R6407">
        <v>218961</v>
      </c>
      <c r="S6407" t="str" cm="1">
        <f t="array" ref="S6407">_xlfn.IFS(
             (R6407&lt;10000),"&lt; 10,000",
    AND(R6407&gt;=10000, R6407&lt;30000),"10,000 - 30,000",
    AND(R6407&gt;=30000, R6407&lt;60000),"30,000 - 60,000",
             (R6407&gt;60000),"&gt; 60,000"
)</f>
        <v>&gt; 60,000</v>
      </c>
    </row>
    <row r="6408" spans="18:19" x14ac:dyDescent="0.2">
      <c r="R6408">
        <v>116029</v>
      </c>
      <c r="S6408" t="str" cm="1">
        <f t="array" ref="S6408">_xlfn.IFS(
             (R6408&lt;10000),"&lt; 10,000",
    AND(R6408&gt;=10000, R6408&lt;30000),"10,000 - 30,000",
    AND(R6408&gt;=30000, R6408&lt;60000),"30,000 - 60,000",
             (R6408&gt;60000),"&gt; 60,000"
)</f>
        <v>&gt; 60,000</v>
      </c>
    </row>
    <row r="6409" spans="18:19" x14ac:dyDescent="0.2">
      <c r="R6409">
        <v>224726</v>
      </c>
      <c r="S6409" t="str" cm="1">
        <f t="array" ref="S6409">_xlfn.IFS(
             (R6409&lt;10000),"&lt; 10,000",
    AND(R6409&gt;=10000, R6409&lt;30000),"10,000 - 30,000",
    AND(R6409&gt;=30000, R6409&lt;60000),"30,000 - 60,000",
             (R6409&gt;60000),"&gt; 60,000"
)</f>
        <v>&gt; 60,000</v>
      </c>
    </row>
    <row r="6410" spans="18:19" x14ac:dyDescent="0.2">
      <c r="R6410">
        <v>220325</v>
      </c>
      <c r="S6410" t="str" cm="1">
        <f t="array" ref="S6410">_xlfn.IFS(
             (R6410&lt;10000),"&lt; 10,000",
    AND(R6410&gt;=10000, R6410&lt;30000),"10,000 - 30,000",
    AND(R6410&gt;=30000, R6410&lt;60000),"30,000 - 60,000",
             (R6410&gt;60000),"&gt; 60,000"
)</f>
        <v>&gt; 60,000</v>
      </c>
    </row>
    <row r="6411" spans="18:19" x14ac:dyDescent="0.2">
      <c r="R6411">
        <v>84324</v>
      </c>
      <c r="S6411" t="str" cm="1">
        <f t="array" ref="S6411">_xlfn.IFS(
             (R6411&lt;10000),"&lt; 10,000",
    AND(R6411&gt;=10000, R6411&lt;30000),"10,000 - 30,000",
    AND(R6411&gt;=30000, R6411&lt;60000),"30,000 - 60,000",
             (R6411&gt;60000),"&gt; 60,000"
)</f>
        <v>&gt; 60,000</v>
      </c>
    </row>
    <row r="6412" spans="18:19" x14ac:dyDescent="0.2">
      <c r="R6412">
        <v>36243</v>
      </c>
      <c r="S6412" t="str" cm="1">
        <f t="array" ref="S6412">_xlfn.IFS(
             (R6412&lt;10000),"&lt; 10,000",
    AND(R6412&gt;=10000, R6412&lt;30000),"10,000 - 30,000",
    AND(R6412&gt;=30000, R6412&lt;60000),"30,000 - 60,000",
             (R6412&gt;60000),"&gt; 60,000"
)</f>
        <v>30,000 - 60,000</v>
      </c>
    </row>
    <row r="6413" spans="18:19" x14ac:dyDescent="0.2">
      <c r="R6413">
        <v>24612</v>
      </c>
      <c r="S6413" t="str" cm="1">
        <f t="array" ref="S6413">_xlfn.IFS(
             (R6413&lt;10000),"&lt; 10,000",
    AND(R6413&gt;=10000, R6413&lt;30000),"10,000 - 30,000",
    AND(R6413&gt;=30000, R6413&lt;60000),"30,000 - 60,000",
             (R6413&gt;60000),"&gt; 60,000"
)</f>
        <v>10,000 - 30,000</v>
      </c>
    </row>
    <row r="6414" spans="18:19" x14ac:dyDescent="0.2">
      <c r="R6414">
        <v>176287</v>
      </c>
      <c r="S6414" t="str" cm="1">
        <f t="array" ref="S6414">_xlfn.IFS(
             (R6414&lt;10000),"&lt; 10,000",
    AND(R6414&gt;=10000, R6414&lt;30000),"10,000 - 30,000",
    AND(R6414&gt;=30000, R6414&lt;60000),"30,000 - 60,000",
             (R6414&gt;60000),"&gt; 60,000"
)</f>
        <v>&gt; 60,000</v>
      </c>
    </row>
    <row r="6415" spans="18:19" x14ac:dyDescent="0.2">
      <c r="R6415">
        <v>299371</v>
      </c>
      <c r="S6415" t="str" cm="1">
        <f t="array" ref="S6415">_xlfn.IFS(
             (R6415&lt;10000),"&lt; 10,000",
    AND(R6415&gt;=10000, R6415&lt;30000),"10,000 - 30,000",
    AND(R6415&gt;=30000, R6415&lt;60000),"30,000 - 60,000",
             (R6415&gt;60000),"&gt; 60,000"
)</f>
        <v>&gt; 60,000</v>
      </c>
    </row>
    <row r="6416" spans="18:19" x14ac:dyDescent="0.2">
      <c r="R6416">
        <v>82067</v>
      </c>
      <c r="S6416" t="str" cm="1">
        <f t="array" ref="S6416">_xlfn.IFS(
             (R6416&lt;10000),"&lt; 10,000",
    AND(R6416&gt;=10000, R6416&lt;30000),"10,000 - 30,000",
    AND(R6416&gt;=30000, R6416&lt;60000),"30,000 - 60,000",
             (R6416&gt;60000),"&gt; 60,000"
)</f>
        <v>&gt; 60,000</v>
      </c>
    </row>
    <row r="6417" spans="18:19" x14ac:dyDescent="0.2">
      <c r="R6417">
        <v>81003</v>
      </c>
      <c r="S6417" t="str" cm="1">
        <f t="array" ref="S6417">_xlfn.IFS(
             (R6417&lt;10000),"&lt; 10,000",
    AND(R6417&gt;=10000, R6417&lt;30000),"10,000 - 30,000",
    AND(R6417&gt;=30000, R6417&lt;60000),"30,000 - 60,000",
             (R6417&gt;60000),"&gt; 60,000"
)</f>
        <v>&gt; 60,000</v>
      </c>
    </row>
    <row r="6418" spans="18:19" x14ac:dyDescent="0.2">
      <c r="R6418">
        <v>193657</v>
      </c>
      <c r="S6418" t="str" cm="1">
        <f t="array" ref="S6418">_xlfn.IFS(
             (R6418&lt;10000),"&lt; 10,000",
    AND(R6418&gt;=10000, R6418&lt;30000),"10,000 - 30,000",
    AND(R6418&gt;=30000, R6418&lt;60000),"30,000 - 60,000",
             (R6418&gt;60000),"&gt; 60,000"
)</f>
        <v>&gt; 60,000</v>
      </c>
    </row>
    <row r="6419" spans="18:19" x14ac:dyDescent="0.2">
      <c r="R6419">
        <v>258029</v>
      </c>
      <c r="S6419" t="str" cm="1">
        <f t="array" ref="S6419">_xlfn.IFS(
             (R6419&lt;10000),"&lt; 10,000",
    AND(R6419&gt;=10000, R6419&lt;30000),"10,000 - 30,000",
    AND(R6419&gt;=30000, R6419&lt;60000),"30,000 - 60,000",
             (R6419&gt;60000),"&gt; 60,000"
)</f>
        <v>&gt; 60,000</v>
      </c>
    </row>
    <row r="6420" spans="18:19" x14ac:dyDescent="0.2">
      <c r="R6420">
        <v>257829</v>
      </c>
      <c r="S6420" t="str" cm="1">
        <f t="array" ref="S6420">_xlfn.IFS(
             (R6420&lt;10000),"&lt; 10,000",
    AND(R6420&gt;=10000, R6420&lt;30000),"10,000 - 30,000",
    AND(R6420&gt;=30000, R6420&lt;60000),"30,000 - 60,000",
             (R6420&gt;60000),"&gt; 60,000"
)</f>
        <v>&gt; 60,000</v>
      </c>
    </row>
    <row r="6421" spans="18:19" x14ac:dyDescent="0.2">
      <c r="R6421">
        <v>81167</v>
      </c>
      <c r="S6421" t="str" cm="1">
        <f t="array" ref="S6421">_xlfn.IFS(
             (R6421&lt;10000),"&lt; 10,000",
    AND(R6421&gt;=10000, R6421&lt;30000),"10,000 - 30,000",
    AND(R6421&gt;=30000, R6421&lt;60000),"30,000 - 60,000",
             (R6421&gt;60000),"&gt; 60,000"
)</f>
        <v>&gt; 60,000</v>
      </c>
    </row>
    <row r="6422" spans="18:19" x14ac:dyDescent="0.2">
      <c r="R6422">
        <v>102123</v>
      </c>
      <c r="S6422" t="str" cm="1">
        <f t="array" ref="S6422">_xlfn.IFS(
             (R6422&lt;10000),"&lt; 10,000",
    AND(R6422&gt;=10000, R6422&lt;30000),"10,000 - 30,000",
    AND(R6422&gt;=30000, R6422&lt;60000),"30,000 - 60,000",
             (R6422&gt;60000),"&gt; 60,000"
)</f>
        <v>&gt; 60,000</v>
      </c>
    </row>
    <row r="6423" spans="18:19" x14ac:dyDescent="0.2">
      <c r="R6423">
        <v>236419</v>
      </c>
      <c r="S6423" t="str" cm="1">
        <f t="array" ref="S6423">_xlfn.IFS(
             (R6423&lt;10000),"&lt; 10,000",
    AND(R6423&gt;=10000, R6423&lt;30000),"10,000 - 30,000",
    AND(R6423&gt;=30000, R6423&lt;60000),"30,000 - 60,000",
             (R6423&gt;60000),"&gt; 60,000"
)</f>
        <v>&gt; 60,000</v>
      </c>
    </row>
    <row r="6424" spans="18:19" x14ac:dyDescent="0.2">
      <c r="R6424">
        <v>247663</v>
      </c>
      <c r="S6424" t="str" cm="1">
        <f t="array" ref="S6424">_xlfn.IFS(
             (R6424&lt;10000),"&lt; 10,000",
    AND(R6424&gt;=10000, R6424&lt;30000),"10,000 - 30,000",
    AND(R6424&gt;=30000, R6424&lt;60000),"30,000 - 60,000",
             (R6424&gt;60000),"&gt; 60,000"
)</f>
        <v>&gt; 60,000</v>
      </c>
    </row>
    <row r="6425" spans="18:19" x14ac:dyDescent="0.2">
      <c r="R6425">
        <v>37737</v>
      </c>
      <c r="S6425" t="str" cm="1">
        <f t="array" ref="S6425">_xlfn.IFS(
             (R6425&lt;10000),"&lt; 10,000",
    AND(R6425&gt;=10000, R6425&lt;30000),"10,000 - 30,000",
    AND(R6425&gt;=30000, R6425&lt;60000),"30,000 - 60,000",
             (R6425&gt;60000),"&gt; 60,000"
)</f>
        <v>30,000 - 60,000</v>
      </c>
    </row>
    <row r="6426" spans="18:19" x14ac:dyDescent="0.2">
      <c r="R6426">
        <v>105768</v>
      </c>
      <c r="S6426" t="str" cm="1">
        <f t="array" ref="S6426">_xlfn.IFS(
             (R6426&lt;10000),"&lt; 10,000",
    AND(R6426&gt;=10000, R6426&lt;30000),"10,000 - 30,000",
    AND(R6426&gt;=30000, R6426&lt;60000),"30,000 - 60,000",
             (R6426&gt;60000),"&gt; 60,000"
)</f>
        <v>&gt; 60,000</v>
      </c>
    </row>
    <row r="6427" spans="18:19" x14ac:dyDescent="0.2">
      <c r="R6427">
        <v>13636</v>
      </c>
      <c r="S6427" t="str" cm="1">
        <f t="array" ref="S6427">_xlfn.IFS(
             (R6427&lt;10000),"&lt; 10,000",
    AND(R6427&gt;=10000, R6427&lt;30000),"10,000 - 30,000",
    AND(R6427&gt;=30000, R6427&lt;60000),"30,000 - 60,000",
             (R6427&gt;60000),"&gt; 60,000"
)</f>
        <v>10,000 - 30,000</v>
      </c>
    </row>
    <row r="6428" spans="18:19" x14ac:dyDescent="0.2">
      <c r="R6428">
        <v>38951</v>
      </c>
      <c r="S6428" t="str" cm="1">
        <f t="array" ref="S6428">_xlfn.IFS(
             (R6428&lt;10000),"&lt; 10,000",
    AND(R6428&gt;=10000, R6428&lt;30000),"10,000 - 30,000",
    AND(R6428&gt;=30000, R6428&lt;60000),"30,000 - 60,000",
             (R6428&gt;60000),"&gt; 60,000"
)</f>
        <v>30,000 - 60,000</v>
      </c>
    </row>
    <row r="6429" spans="18:19" x14ac:dyDescent="0.2">
      <c r="R6429">
        <v>234312</v>
      </c>
      <c r="S6429" t="str" cm="1">
        <f t="array" ref="S6429">_xlfn.IFS(
             (R6429&lt;10000),"&lt; 10,000",
    AND(R6429&gt;=10000, R6429&lt;30000),"10,000 - 30,000",
    AND(R6429&gt;=30000, R6429&lt;60000),"30,000 - 60,000",
             (R6429&gt;60000),"&gt; 60,000"
)</f>
        <v>&gt; 60,000</v>
      </c>
    </row>
    <row r="6430" spans="18:19" x14ac:dyDescent="0.2">
      <c r="R6430">
        <v>62379</v>
      </c>
      <c r="S6430" t="str" cm="1">
        <f t="array" ref="S6430">_xlfn.IFS(
             (R6430&lt;10000),"&lt; 10,000",
    AND(R6430&gt;=10000, R6430&lt;30000),"10,000 - 30,000",
    AND(R6430&gt;=30000, R6430&lt;60000),"30,000 - 60,000",
             (R6430&gt;60000),"&gt; 60,000"
)</f>
        <v>&gt; 60,000</v>
      </c>
    </row>
    <row r="6431" spans="18:19" x14ac:dyDescent="0.2">
      <c r="R6431">
        <v>237231</v>
      </c>
      <c r="S6431" t="str" cm="1">
        <f t="array" ref="S6431">_xlfn.IFS(
             (R6431&lt;10000),"&lt; 10,000",
    AND(R6431&gt;=10000, R6431&lt;30000),"10,000 - 30,000",
    AND(R6431&gt;=30000, R6431&lt;60000),"30,000 - 60,000",
             (R6431&gt;60000),"&gt; 60,000"
)</f>
        <v>&gt; 60,000</v>
      </c>
    </row>
    <row r="6432" spans="18:19" x14ac:dyDescent="0.2">
      <c r="R6432">
        <v>244060</v>
      </c>
      <c r="S6432" t="str" cm="1">
        <f t="array" ref="S6432">_xlfn.IFS(
             (R6432&lt;10000),"&lt; 10,000",
    AND(R6432&gt;=10000, R6432&lt;30000),"10,000 - 30,000",
    AND(R6432&gt;=30000, R6432&lt;60000),"30,000 - 60,000",
             (R6432&gt;60000),"&gt; 60,000"
)</f>
        <v>&gt; 60,000</v>
      </c>
    </row>
    <row r="6433" spans="18:19" x14ac:dyDescent="0.2">
      <c r="R6433">
        <v>147042</v>
      </c>
      <c r="S6433" t="str" cm="1">
        <f t="array" ref="S6433">_xlfn.IFS(
             (R6433&lt;10000),"&lt; 10,000",
    AND(R6433&gt;=10000, R6433&lt;30000),"10,000 - 30,000",
    AND(R6433&gt;=30000, R6433&lt;60000),"30,000 - 60,000",
             (R6433&gt;60000),"&gt; 60,000"
)</f>
        <v>&gt; 60,000</v>
      </c>
    </row>
    <row r="6434" spans="18:19" x14ac:dyDescent="0.2">
      <c r="R6434">
        <v>290716</v>
      </c>
      <c r="S6434" t="str" cm="1">
        <f t="array" ref="S6434">_xlfn.IFS(
             (R6434&lt;10000),"&lt; 10,000",
    AND(R6434&gt;=10000, R6434&lt;30000),"10,000 - 30,000",
    AND(R6434&gt;=30000, R6434&lt;60000),"30,000 - 60,000",
             (R6434&gt;60000),"&gt; 60,000"
)</f>
        <v>&gt; 60,000</v>
      </c>
    </row>
    <row r="6435" spans="18:19" x14ac:dyDescent="0.2">
      <c r="R6435">
        <v>111874</v>
      </c>
      <c r="S6435" t="str" cm="1">
        <f t="array" ref="S6435">_xlfn.IFS(
             (R6435&lt;10000),"&lt; 10,000",
    AND(R6435&gt;=10000, R6435&lt;30000),"10,000 - 30,000",
    AND(R6435&gt;=30000, R6435&lt;60000),"30,000 - 60,000",
             (R6435&gt;60000),"&gt; 60,000"
)</f>
        <v>&gt; 60,000</v>
      </c>
    </row>
    <row r="6436" spans="18:19" x14ac:dyDescent="0.2">
      <c r="R6436">
        <v>86029</v>
      </c>
      <c r="S6436" t="str" cm="1">
        <f t="array" ref="S6436">_xlfn.IFS(
             (R6436&lt;10000),"&lt; 10,000",
    AND(R6436&gt;=10000, R6436&lt;30000),"10,000 - 30,000",
    AND(R6436&gt;=30000, R6436&lt;60000),"30,000 - 60,000",
             (R6436&gt;60000),"&gt; 60,000"
)</f>
        <v>&gt; 60,000</v>
      </c>
    </row>
    <row r="6437" spans="18:19" x14ac:dyDescent="0.2">
      <c r="R6437">
        <v>147726</v>
      </c>
      <c r="S6437" t="str" cm="1">
        <f t="array" ref="S6437">_xlfn.IFS(
             (R6437&lt;10000),"&lt; 10,000",
    AND(R6437&gt;=10000, R6437&lt;30000),"10,000 - 30,000",
    AND(R6437&gt;=30000, R6437&lt;60000),"30,000 - 60,000",
             (R6437&gt;60000),"&gt; 60,000"
)</f>
        <v>&gt; 60,000</v>
      </c>
    </row>
    <row r="6438" spans="18:19" x14ac:dyDescent="0.2">
      <c r="R6438">
        <v>127457</v>
      </c>
      <c r="S6438" t="str" cm="1">
        <f t="array" ref="S6438">_xlfn.IFS(
             (R6438&lt;10000),"&lt; 10,000",
    AND(R6438&gt;=10000, R6438&lt;30000),"10,000 - 30,000",
    AND(R6438&gt;=30000, R6438&lt;60000),"30,000 - 60,000",
             (R6438&gt;60000),"&gt; 60,000"
)</f>
        <v>&gt; 60,000</v>
      </c>
    </row>
    <row r="6439" spans="18:19" x14ac:dyDescent="0.2">
      <c r="R6439">
        <v>41240</v>
      </c>
      <c r="S6439" t="str" cm="1">
        <f t="array" ref="S6439">_xlfn.IFS(
             (R6439&lt;10000),"&lt; 10,000",
    AND(R6439&gt;=10000, R6439&lt;30000),"10,000 - 30,000",
    AND(R6439&gt;=30000, R6439&lt;60000),"30,000 - 60,000",
             (R6439&gt;60000),"&gt; 60,000"
)</f>
        <v>30,000 - 60,000</v>
      </c>
    </row>
    <row r="6440" spans="18:19" x14ac:dyDescent="0.2">
      <c r="R6440">
        <v>8848</v>
      </c>
      <c r="S6440" t="str" cm="1">
        <f t="array" ref="S6440">_xlfn.IFS(
             (R6440&lt;10000),"&lt; 10,000",
    AND(R6440&gt;=10000, R6440&lt;30000),"10,000 - 30,000",
    AND(R6440&gt;=30000, R6440&lt;60000),"30,000 - 60,000",
             (R6440&gt;60000),"&gt; 60,000"
)</f>
        <v>&lt; 10,000</v>
      </c>
    </row>
    <row r="6441" spans="18:19" x14ac:dyDescent="0.2">
      <c r="R6441">
        <v>165604</v>
      </c>
      <c r="S6441" t="str" cm="1">
        <f t="array" ref="S6441">_xlfn.IFS(
             (R6441&lt;10000),"&lt; 10,000",
    AND(R6441&gt;=10000, R6441&lt;30000),"10,000 - 30,000",
    AND(R6441&gt;=30000, R6441&lt;60000),"30,000 - 60,000",
             (R6441&gt;60000),"&gt; 60,000"
)</f>
        <v>&gt; 60,000</v>
      </c>
    </row>
    <row r="6442" spans="18:19" x14ac:dyDescent="0.2">
      <c r="R6442">
        <v>181091</v>
      </c>
      <c r="S6442" t="str" cm="1">
        <f t="array" ref="S6442">_xlfn.IFS(
             (R6442&lt;10000),"&lt; 10,000",
    AND(R6442&gt;=10000, R6442&lt;30000),"10,000 - 30,000",
    AND(R6442&gt;=30000, R6442&lt;60000),"30,000 - 60,000",
             (R6442&gt;60000),"&gt; 60,000"
)</f>
        <v>&gt; 60,000</v>
      </c>
    </row>
    <row r="6443" spans="18:19" x14ac:dyDescent="0.2">
      <c r="R6443">
        <v>112874</v>
      </c>
      <c r="S6443" t="str" cm="1">
        <f t="array" ref="S6443">_xlfn.IFS(
             (R6443&lt;10000),"&lt; 10,000",
    AND(R6443&gt;=10000, R6443&lt;30000),"10,000 - 30,000",
    AND(R6443&gt;=30000, R6443&lt;60000),"30,000 - 60,000",
             (R6443&gt;60000),"&gt; 60,000"
)</f>
        <v>&gt; 60,000</v>
      </c>
    </row>
    <row r="6444" spans="18:19" x14ac:dyDescent="0.2">
      <c r="R6444">
        <v>103173</v>
      </c>
      <c r="S6444" t="str" cm="1">
        <f t="array" ref="S6444">_xlfn.IFS(
             (R6444&lt;10000),"&lt; 10,000",
    AND(R6444&gt;=10000, R6444&lt;30000),"10,000 - 30,000",
    AND(R6444&gt;=30000, R6444&lt;60000),"30,000 - 60,000",
             (R6444&gt;60000),"&gt; 60,000"
)</f>
        <v>&gt; 60,000</v>
      </c>
    </row>
    <row r="6445" spans="18:19" x14ac:dyDescent="0.2">
      <c r="R6445">
        <v>107814</v>
      </c>
      <c r="S6445" t="str" cm="1">
        <f t="array" ref="S6445">_xlfn.IFS(
             (R6445&lt;10000),"&lt; 10,000",
    AND(R6445&gt;=10000, R6445&lt;30000),"10,000 - 30,000",
    AND(R6445&gt;=30000, R6445&lt;60000),"30,000 - 60,000",
             (R6445&gt;60000),"&gt; 60,000"
)</f>
        <v>&gt; 60,000</v>
      </c>
    </row>
    <row r="6446" spans="18:19" x14ac:dyDescent="0.2">
      <c r="R6446">
        <v>127251</v>
      </c>
      <c r="S6446" t="str" cm="1">
        <f t="array" ref="S6446">_xlfn.IFS(
             (R6446&lt;10000),"&lt; 10,000",
    AND(R6446&gt;=10000, R6446&lt;30000),"10,000 - 30,000",
    AND(R6446&gt;=30000, R6446&lt;60000),"30,000 - 60,000",
             (R6446&gt;60000),"&gt; 60,000"
)</f>
        <v>&gt; 60,000</v>
      </c>
    </row>
    <row r="6447" spans="18:19" x14ac:dyDescent="0.2">
      <c r="R6447">
        <v>214989</v>
      </c>
      <c r="S6447" t="str" cm="1">
        <f t="array" ref="S6447">_xlfn.IFS(
             (R6447&lt;10000),"&lt; 10,000",
    AND(R6447&gt;=10000, R6447&lt;30000),"10,000 - 30,000",
    AND(R6447&gt;=30000, R6447&lt;60000),"30,000 - 60,000",
             (R6447&gt;60000),"&gt; 60,000"
)</f>
        <v>&gt; 60,000</v>
      </c>
    </row>
    <row r="6448" spans="18:19" x14ac:dyDescent="0.2">
      <c r="R6448">
        <v>100229</v>
      </c>
      <c r="S6448" t="str" cm="1">
        <f t="array" ref="S6448">_xlfn.IFS(
             (R6448&lt;10000),"&lt; 10,000",
    AND(R6448&gt;=10000, R6448&lt;30000),"10,000 - 30,000",
    AND(R6448&gt;=30000, R6448&lt;60000),"30,000 - 60,000",
             (R6448&gt;60000),"&gt; 60,000"
)</f>
        <v>&gt; 60,000</v>
      </c>
    </row>
    <row r="6449" spans="18:19" x14ac:dyDescent="0.2">
      <c r="R6449">
        <v>270174</v>
      </c>
      <c r="S6449" t="str" cm="1">
        <f t="array" ref="S6449">_xlfn.IFS(
             (R6449&lt;10000),"&lt; 10,000",
    AND(R6449&gt;=10000, R6449&lt;30000),"10,000 - 30,000",
    AND(R6449&gt;=30000, R6449&lt;60000),"30,000 - 60,000",
             (R6449&gt;60000),"&gt; 60,000"
)</f>
        <v>&gt; 60,000</v>
      </c>
    </row>
    <row r="6450" spans="18:19" x14ac:dyDescent="0.2">
      <c r="R6450">
        <v>238543</v>
      </c>
      <c r="S6450" t="str" cm="1">
        <f t="array" ref="S6450">_xlfn.IFS(
             (R6450&lt;10000),"&lt; 10,000",
    AND(R6450&gt;=10000, R6450&lt;30000),"10,000 - 30,000",
    AND(R6450&gt;=30000, R6450&lt;60000),"30,000 - 60,000",
             (R6450&gt;60000),"&gt; 60,000"
)</f>
        <v>&gt; 60,000</v>
      </c>
    </row>
    <row r="6451" spans="18:19" x14ac:dyDescent="0.2">
      <c r="R6451">
        <v>183992</v>
      </c>
      <c r="S6451" t="str" cm="1">
        <f t="array" ref="S6451">_xlfn.IFS(
             (R6451&lt;10000),"&lt; 10,000",
    AND(R6451&gt;=10000, R6451&lt;30000),"10,000 - 30,000",
    AND(R6451&gt;=30000, R6451&lt;60000),"30,000 - 60,000",
             (R6451&gt;60000),"&gt; 60,000"
)</f>
        <v>&gt; 60,000</v>
      </c>
    </row>
    <row r="6452" spans="18:19" x14ac:dyDescent="0.2">
      <c r="R6452">
        <v>139280</v>
      </c>
      <c r="S6452" t="str" cm="1">
        <f t="array" ref="S6452">_xlfn.IFS(
             (R6452&lt;10000),"&lt; 10,000",
    AND(R6452&gt;=10000, R6452&lt;30000),"10,000 - 30,000",
    AND(R6452&gt;=30000, R6452&lt;60000),"30,000 - 60,000",
             (R6452&gt;60000),"&gt; 60,000"
)</f>
        <v>&gt; 60,000</v>
      </c>
    </row>
    <row r="6453" spans="18:19" x14ac:dyDescent="0.2">
      <c r="R6453">
        <v>272526</v>
      </c>
      <c r="S6453" t="str" cm="1">
        <f t="array" ref="S6453">_xlfn.IFS(
             (R6453&lt;10000),"&lt; 10,000",
    AND(R6453&gt;=10000, R6453&lt;30000),"10,000 - 30,000",
    AND(R6453&gt;=30000, R6453&lt;60000),"30,000 - 60,000",
             (R6453&gt;60000),"&gt; 60,000"
)</f>
        <v>&gt; 60,000</v>
      </c>
    </row>
    <row r="6454" spans="18:19" x14ac:dyDescent="0.2">
      <c r="R6454">
        <v>135145</v>
      </c>
      <c r="S6454" t="str" cm="1">
        <f t="array" ref="S6454">_xlfn.IFS(
             (R6454&lt;10000),"&lt; 10,000",
    AND(R6454&gt;=10000, R6454&lt;30000),"10,000 - 30,000",
    AND(R6454&gt;=30000, R6454&lt;60000),"30,000 - 60,000",
             (R6454&gt;60000),"&gt; 60,000"
)</f>
        <v>&gt; 60,000</v>
      </c>
    </row>
    <row r="6455" spans="18:19" x14ac:dyDescent="0.2">
      <c r="R6455">
        <v>82765</v>
      </c>
      <c r="S6455" t="str" cm="1">
        <f t="array" ref="S6455">_xlfn.IFS(
             (R6455&lt;10000),"&lt; 10,000",
    AND(R6455&gt;=10000, R6455&lt;30000),"10,000 - 30,000",
    AND(R6455&gt;=30000, R6455&lt;60000),"30,000 - 60,000",
             (R6455&gt;60000),"&gt; 60,000"
)</f>
        <v>&gt; 60,000</v>
      </c>
    </row>
    <row r="6456" spans="18:19" x14ac:dyDescent="0.2">
      <c r="R6456">
        <v>145295</v>
      </c>
      <c r="S6456" t="str" cm="1">
        <f t="array" ref="S6456">_xlfn.IFS(
             (R6456&lt;10000),"&lt; 10,000",
    AND(R6456&gt;=10000, R6456&lt;30000),"10,000 - 30,000",
    AND(R6456&gt;=30000, R6456&lt;60000),"30,000 - 60,000",
             (R6456&gt;60000),"&gt; 60,000"
)</f>
        <v>&gt; 60,000</v>
      </c>
    </row>
    <row r="6457" spans="18:19" x14ac:dyDescent="0.2">
      <c r="R6457">
        <v>45894</v>
      </c>
      <c r="S6457" t="str" cm="1">
        <f t="array" ref="S6457">_xlfn.IFS(
             (R6457&lt;10000),"&lt; 10,000",
    AND(R6457&gt;=10000, R6457&lt;30000),"10,000 - 30,000",
    AND(R6457&gt;=30000, R6457&lt;60000),"30,000 - 60,000",
             (R6457&gt;60000),"&gt; 60,000"
)</f>
        <v>30,000 - 60,000</v>
      </c>
    </row>
    <row r="6458" spans="18:19" x14ac:dyDescent="0.2">
      <c r="R6458">
        <v>75112</v>
      </c>
      <c r="S6458" t="str" cm="1">
        <f t="array" ref="S6458">_xlfn.IFS(
             (R6458&lt;10000),"&lt; 10,000",
    AND(R6458&gt;=10000, R6458&lt;30000),"10,000 - 30,000",
    AND(R6458&gt;=30000, R6458&lt;60000),"30,000 - 60,000",
             (R6458&gt;60000),"&gt; 60,000"
)</f>
        <v>&gt; 60,000</v>
      </c>
    </row>
    <row r="6459" spans="18:19" x14ac:dyDescent="0.2">
      <c r="R6459">
        <v>98060</v>
      </c>
      <c r="S6459" t="str" cm="1">
        <f t="array" ref="S6459">_xlfn.IFS(
             (R6459&lt;10000),"&lt; 10,000",
    AND(R6459&gt;=10000, R6459&lt;30000),"10,000 - 30,000",
    AND(R6459&gt;=30000, R6459&lt;60000),"30,000 - 60,000",
             (R6459&gt;60000),"&gt; 60,000"
)</f>
        <v>&gt; 60,000</v>
      </c>
    </row>
    <row r="6460" spans="18:19" x14ac:dyDescent="0.2">
      <c r="R6460">
        <v>240163</v>
      </c>
      <c r="S6460" t="str" cm="1">
        <f t="array" ref="S6460">_xlfn.IFS(
             (R6460&lt;10000),"&lt; 10,000",
    AND(R6460&gt;=10000, R6460&lt;30000),"10,000 - 30,000",
    AND(R6460&gt;=30000, R6460&lt;60000),"30,000 - 60,000",
             (R6460&gt;60000),"&gt; 60,000"
)</f>
        <v>&gt; 60,000</v>
      </c>
    </row>
    <row r="6461" spans="18:19" x14ac:dyDescent="0.2">
      <c r="R6461">
        <v>43118</v>
      </c>
      <c r="S6461" t="str" cm="1">
        <f t="array" ref="S6461">_xlfn.IFS(
             (R6461&lt;10000),"&lt; 10,000",
    AND(R6461&gt;=10000, R6461&lt;30000),"10,000 - 30,000",
    AND(R6461&gt;=30000, R6461&lt;60000),"30,000 - 60,000",
             (R6461&gt;60000),"&gt; 60,000"
)</f>
        <v>30,000 - 60,000</v>
      </c>
    </row>
    <row r="6462" spans="18:19" x14ac:dyDescent="0.2">
      <c r="R6462">
        <v>239323</v>
      </c>
      <c r="S6462" t="str" cm="1">
        <f t="array" ref="S6462">_xlfn.IFS(
             (R6462&lt;10000),"&lt; 10,000",
    AND(R6462&gt;=10000, R6462&lt;30000),"10,000 - 30,000",
    AND(R6462&gt;=30000, R6462&lt;60000),"30,000 - 60,000",
             (R6462&gt;60000),"&gt; 60,000"
)</f>
        <v>&gt; 60,000</v>
      </c>
    </row>
    <row r="6463" spans="18:19" x14ac:dyDescent="0.2">
      <c r="R6463">
        <v>14258</v>
      </c>
      <c r="S6463" t="str" cm="1">
        <f t="array" ref="S6463">_xlfn.IFS(
             (R6463&lt;10000),"&lt; 10,000",
    AND(R6463&gt;=10000, R6463&lt;30000),"10,000 - 30,000",
    AND(R6463&gt;=30000, R6463&lt;60000),"30,000 - 60,000",
             (R6463&gt;60000),"&gt; 60,000"
)</f>
        <v>10,000 - 30,000</v>
      </c>
    </row>
    <row r="6464" spans="18:19" x14ac:dyDescent="0.2">
      <c r="R6464">
        <v>209432</v>
      </c>
      <c r="S6464" t="str" cm="1">
        <f t="array" ref="S6464">_xlfn.IFS(
             (R6464&lt;10000),"&lt; 10,000",
    AND(R6464&gt;=10000, R6464&lt;30000),"10,000 - 30,000",
    AND(R6464&gt;=30000, R6464&lt;60000),"30,000 - 60,000",
             (R6464&gt;60000),"&gt; 60,000"
)</f>
        <v>&gt; 60,000</v>
      </c>
    </row>
    <row r="6465" spans="18:19" x14ac:dyDescent="0.2">
      <c r="R6465">
        <v>152869</v>
      </c>
      <c r="S6465" t="str" cm="1">
        <f t="array" ref="S6465">_xlfn.IFS(
             (R6465&lt;10000),"&lt; 10,000",
    AND(R6465&gt;=10000, R6465&lt;30000),"10,000 - 30,000",
    AND(R6465&gt;=30000, R6465&lt;60000),"30,000 - 60,000",
             (R6465&gt;60000),"&gt; 60,000"
)</f>
        <v>&gt; 60,000</v>
      </c>
    </row>
    <row r="6466" spans="18:19" x14ac:dyDescent="0.2">
      <c r="R6466">
        <v>42564</v>
      </c>
      <c r="S6466" t="str" cm="1">
        <f t="array" ref="S6466">_xlfn.IFS(
             (R6466&lt;10000),"&lt; 10,000",
    AND(R6466&gt;=10000, R6466&lt;30000),"10,000 - 30,000",
    AND(R6466&gt;=30000, R6466&lt;60000),"30,000 - 60,000",
             (R6466&gt;60000),"&gt; 60,000"
)</f>
        <v>30,000 - 60,000</v>
      </c>
    </row>
    <row r="6467" spans="18:19" x14ac:dyDescent="0.2">
      <c r="R6467">
        <v>84832</v>
      </c>
      <c r="S6467" t="str" cm="1">
        <f t="array" ref="S6467">_xlfn.IFS(
             (R6467&lt;10000),"&lt; 10,000",
    AND(R6467&gt;=10000, R6467&lt;30000),"10,000 - 30,000",
    AND(R6467&gt;=30000, R6467&lt;60000),"30,000 - 60,000",
             (R6467&gt;60000),"&gt; 60,000"
)</f>
        <v>&gt; 60,000</v>
      </c>
    </row>
    <row r="6468" spans="18:19" x14ac:dyDescent="0.2">
      <c r="R6468">
        <v>184673</v>
      </c>
      <c r="S6468" t="str" cm="1">
        <f t="array" ref="S6468">_xlfn.IFS(
             (R6468&lt;10000),"&lt; 10,000",
    AND(R6468&gt;=10000, R6468&lt;30000),"10,000 - 30,000",
    AND(R6468&gt;=30000, R6468&lt;60000),"30,000 - 60,000",
             (R6468&gt;60000),"&gt; 60,000"
)</f>
        <v>&gt; 60,000</v>
      </c>
    </row>
    <row r="6469" spans="18:19" x14ac:dyDescent="0.2">
      <c r="R6469">
        <v>133691</v>
      </c>
      <c r="S6469" t="str" cm="1">
        <f t="array" ref="S6469">_xlfn.IFS(
             (R6469&lt;10000),"&lt; 10,000",
    AND(R6469&gt;=10000, R6469&lt;30000),"10,000 - 30,000",
    AND(R6469&gt;=30000, R6469&lt;60000),"30,000 - 60,000",
             (R6469&gt;60000),"&gt; 60,000"
)</f>
        <v>&gt; 60,000</v>
      </c>
    </row>
    <row r="6470" spans="18:19" x14ac:dyDescent="0.2">
      <c r="R6470">
        <v>41582</v>
      </c>
      <c r="S6470" t="str" cm="1">
        <f t="array" ref="S6470">_xlfn.IFS(
             (R6470&lt;10000),"&lt; 10,000",
    AND(R6470&gt;=10000, R6470&lt;30000),"10,000 - 30,000",
    AND(R6470&gt;=30000, R6470&lt;60000),"30,000 - 60,000",
             (R6470&gt;60000),"&gt; 60,000"
)</f>
        <v>30,000 - 60,000</v>
      </c>
    </row>
    <row r="6471" spans="18:19" x14ac:dyDescent="0.2">
      <c r="R6471">
        <v>19887</v>
      </c>
      <c r="S6471" t="str" cm="1">
        <f t="array" ref="S6471">_xlfn.IFS(
             (R6471&lt;10000),"&lt; 10,000",
    AND(R6471&gt;=10000, R6471&lt;30000),"10,000 - 30,000",
    AND(R6471&gt;=30000, R6471&lt;60000),"30,000 - 60,000",
             (R6471&gt;60000),"&gt; 60,000"
)</f>
        <v>10,000 - 30,000</v>
      </c>
    </row>
    <row r="6472" spans="18:19" x14ac:dyDescent="0.2">
      <c r="R6472">
        <v>139464</v>
      </c>
      <c r="S6472" t="str" cm="1">
        <f t="array" ref="S6472">_xlfn.IFS(
             (R6472&lt;10000),"&lt; 10,000",
    AND(R6472&gt;=10000, R6472&lt;30000),"10,000 - 30,000",
    AND(R6472&gt;=30000, R6472&lt;60000),"30,000 - 60,000",
             (R6472&gt;60000),"&gt; 60,000"
)</f>
        <v>&gt; 60,000</v>
      </c>
    </row>
    <row r="6473" spans="18:19" x14ac:dyDescent="0.2">
      <c r="R6473">
        <v>40795</v>
      </c>
      <c r="S6473" t="str" cm="1">
        <f t="array" ref="S6473">_xlfn.IFS(
             (R6473&lt;10000),"&lt; 10,000",
    AND(R6473&gt;=10000, R6473&lt;30000),"10,000 - 30,000",
    AND(R6473&gt;=30000, R6473&lt;60000),"30,000 - 60,000",
             (R6473&gt;60000),"&gt; 60,000"
)</f>
        <v>30,000 - 60,000</v>
      </c>
    </row>
    <row r="6474" spans="18:19" x14ac:dyDescent="0.2">
      <c r="R6474">
        <v>174055</v>
      </c>
      <c r="S6474" t="str" cm="1">
        <f t="array" ref="S6474">_xlfn.IFS(
             (R6474&lt;10000),"&lt; 10,000",
    AND(R6474&gt;=10000, R6474&lt;30000),"10,000 - 30,000",
    AND(R6474&gt;=30000, R6474&lt;60000),"30,000 - 60,000",
             (R6474&gt;60000),"&gt; 60,000"
)</f>
        <v>&gt; 60,000</v>
      </c>
    </row>
    <row r="6475" spans="18:19" x14ac:dyDescent="0.2">
      <c r="R6475">
        <v>84648</v>
      </c>
      <c r="S6475" t="str" cm="1">
        <f t="array" ref="S6475">_xlfn.IFS(
             (R6475&lt;10000),"&lt; 10,000",
    AND(R6475&gt;=10000, R6475&lt;30000),"10,000 - 30,000",
    AND(R6475&gt;=30000, R6475&lt;60000),"30,000 - 60,000",
             (R6475&gt;60000),"&gt; 60,000"
)</f>
        <v>&gt; 60,000</v>
      </c>
    </row>
    <row r="6476" spans="18:19" x14ac:dyDescent="0.2">
      <c r="R6476">
        <v>34959</v>
      </c>
      <c r="S6476" t="str" cm="1">
        <f t="array" ref="S6476">_xlfn.IFS(
             (R6476&lt;10000),"&lt; 10,000",
    AND(R6476&gt;=10000, R6476&lt;30000),"10,000 - 30,000",
    AND(R6476&gt;=30000, R6476&lt;60000),"30,000 - 60,000",
             (R6476&gt;60000),"&gt; 60,000"
)</f>
        <v>30,000 - 60,000</v>
      </c>
    </row>
    <row r="6477" spans="18:19" x14ac:dyDescent="0.2">
      <c r="R6477">
        <v>11787</v>
      </c>
      <c r="S6477" t="str" cm="1">
        <f t="array" ref="S6477">_xlfn.IFS(
             (R6477&lt;10000),"&lt; 10,000",
    AND(R6477&gt;=10000, R6477&lt;30000),"10,000 - 30,000",
    AND(R6477&gt;=30000, R6477&lt;60000),"30,000 - 60,000",
             (R6477&gt;60000),"&gt; 60,000"
)</f>
        <v>10,000 - 30,000</v>
      </c>
    </row>
    <row r="6478" spans="18:19" x14ac:dyDescent="0.2">
      <c r="R6478">
        <v>244016</v>
      </c>
      <c r="S6478" t="str" cm="1">
        <f t="array" ref="S6478">_xlfn.IFS(
             (R6478&lt;10000),"&lt; 10,000",
    AND(R6478&gt;=10000, R6478&lt;30000),"10,000 - 30,000",
    AND(R6478&gt;=30000, R6478&lt;60000),"30,000 - 60,000",
             (R6478&gt;60000),"&gt; 60,000"
)</f>
        <v>&gt; 60,000</v>
      </c>
    </row>
    <row r="6479" spans="18:19" x14ac:dyDescent="0.2">
      <c r="R6479">
        <v>292496</v>
      </c>
      <c r="S6479" t="str" cm="1">
        <f t="array" ref="S6479">_xlfn.IFS(
             (R6479&lt;10000),"&lt; 10,000",
    AND(R6479&gt;=10000, R6479&lt;30000),"10,000 - 30,000",
    AND(R6479&gt;=30000, R6479&lt;60000),"30,000 - 60,000",
             (R6479&gt;60000),"&gt; 60,000"
)</f>
        <v>&gt; 60,000</v>
      </c>
    </row>
    <row r="6480" spans="18:19" x14ac:dyDescent="0.2">
      <c r="R6480">
        <v>259162</v>
      </c>
      <c r="S6480" t="str" cm="1">
        <f t="array" ref="S6480">_xlfn.IFS(
             (R6480&lt;10000),"&lt; 10,000",
    AND(R6480&gt;=10000, R6480&lt;30000),"10,000 - 30,000",
    AND(R6480&gt;=30000, R6480&lt;60000),"30,000 - 60,000",
             (R6480&gt;60000),"&gt; 60,000"
)</f>
        <v>&gt; 60,000</v>
      </c>
    </row>
    <row r="6481" spans="18:19" x14ac:dyDescent="0.2">
      <c r="R6481">
        <v>265884</v>
      </c>
      <c r="S6481" t="str" cm="1">
        <f t="array" ref="S6481">_xlfn.IFS(
             (R6481&lt;10000),"&lt; 10,000",
    AND(R6481&gt;=10000, R6481&lt;30000),"10,000 - 30,000",
    AND(R6481&gt;=30000, R6481&lt;60000),"30,000 - 60,000",
             (R6481&gt;60000),"&gt; 60,000"
)</f>
        <v>&gt; 60,000</v>
      </c>
    </row>
    <row r="6482" spans="18:19" x14ac:dyDescent="0.2">
      <c r="R6482">
        <v>179406</v>
      </c>
      <c r="S6482" t="str" cm="1">
        <f t="array" ref="S6482">_xlfn.IFS(
             (R6482&lt;10000),"&lt; 10,000",
    AND(R6482&gt;=10000, R6482&lt;30000),"10,000 - 30,000",
    AND(R6482&gt;=30000, R6482&lt;60000),"30,000 - 60,000",
             (R6482&gt;60000),"&gt; 60,000"
)</f>
        <v>&gt; 60,000</v>
      </c>
    </row>
    <row r="6483" spans="18:19" x14ac:dyDescent="0.2">
      <c r="R6483">
        <v>297536</v>
      </c>
      <c r="S6483" t="str" cm="1">
        <f t="array" ref="S6483">_xlfn.IFS(
             (R6483&lt;10000),"&lt; 10,000",
    AND(R6483&gt;=10000, R6483&lt;30000),"10,000 - 30,000",
    AND(R6483&gt;=30000, R6483&lt;60000),"30,000 - 60,000",
             (R6483&gt;60000),"&gt; 60,000"
)</f>
        <v>&gt; 60,000</v>
      </c>
    </row>
    <row r="6484" spans="18:19" x14ac:dyDescent="0.2">
      <c r="R6484">
        <v>288356</v>
      </c>
      <c r="S6484" t="str" cm="1">
        <f t="array" ref="S6484">_xlfn.IFS(
             (R6484&lt;10000),"&lt; 10,000",
    AND(R6484&gt;=10000, R6484&lt;30000),"10,000 - 30,000",
    AND(R6484&gt;=30000, R6484&lt;60000),"30,000 - 60,000",
             (R6484&gt;60000),"&gt; 60,000"
)</f>
        <v>&gt; 60,000</v>
      </c>
    </row>
    <row r="6485" spans="18:19" x14ac:dyDescent="0.2">
      <c r="R6485">
        <v>201949</v>
      </c>
      <c r="S6485" t="str" cm="1">
        <f t="array" ref="S6485">_xlfn.IFS(
             (R6485&lt;10000),"&lt; 10,000",
    AND(R6485&gt;=10000, R6485&lt;30000),"10,000 - 30,000",
    AND(R6485&gt;=30000, R6485&lt;60000),"30,000 - 60,000",
             (R6485&gt;60000),"&gt; 60,000"
)</f>
        <v>&gt; 60,000</v>
      </c>
    </row>
    <row r="6486" spans="18:19" x14ac:dyDescent="0.2">
      <c r="R6486">
        <v>99579</v>
      </c>
      <c r="S6486" t="str" cm="1">
        <f t="array" ref="S6486">_xlfn.IFS(
             (R6486&lt;10000),"&lt; 10,000",
    AND(R6486&gt;=10000, R6486&lt;30000),"10,000 - 30,000",
    AND(R6486&gt;=30000, R6486&lt;60000),"30,000 - 60,000",
             (R6486&gt;60000),"&gt; 60,000"
)</f>
        <v>&gt; 60,000</v>
      </c>
    </row>
    <row r="6487" spans="18:19" x14ac:dyDescent="0.2">
      <c r="R6487">
        <v>186490</v>
      </c>
      <c r="S6487" t="str" cm="1">
        <f t="array" ref="S6487">_xlfn.IFS(
             (R6487&lt;10000),"&lt; 10,000",
    AND(R6487&gt;=10000, R6487&lt;30000),"10,000 - 30,000",
    AND(R6487&gt;=30000, R6487&lt;60000),"30,000 - 60,000",
             (R6487&gt;60000),"&gt; 60,000"
)</f>
        <v>&gt; 60,000</v>
      </c>
    </row>
    <row r="6488" spans="18:19" x14ac:dyDescent="0.2">
      <c r="R6488">
        <v>174548</v>
      </c>
      <c r="S6488" t="str" cm="1">
        <f t="array" ref="S6488">_xlfn.IFS(
             (R6488&lt;10000),"&lt; 10,000",
    AND(R6488&gt;=10000, R6488&lt;30000),"10,000 - 30,000",
    AND(R6488&gt;=30000, R6488&lt;60000),"30,000 - 60,000",
             (R6488&gt;60000),"&gt; 60,000"
)</f>
        <v>&gt; 60,000</v>
      </c>
    </row>
    <row r="6489" spans="18:19" x14ac:dyDescent="0.2">
      <c r="R6489">
        <v>243542</v>
      </c>
      <c r="S6489" t="str" cm="1">
        <f t="array" ref="S6489">_xlfn.IFS(
             (R6489&lt;10000),"&lt; 10,000",
    AND(R6489&gt;=10000, R6489&lt;30000),"10,000 - 30,000",
    AND(R6489&gt;=30000, R6489&lt;60000),"30,000 - 60,000",
             (R6489&gt;60000),"&gt; 60,000"
)</f>
        <v>&gt; 60,000</v>
      </c>
    </row>
    <row r="6490" spans="18:19" x14ac:dyDescent="0.2">
      <c r="R6490">
        <v>22509</v>
      </c>
      <c r="S6490" t="str" cm="1">
        <f t="array" ref="S6490">_xlfn.IFS(
             (R6490&lt;10000),"&lt; 10,000",
    AND(R6490&gt;=10000, R6490&lt;30000),"10,000 - 30,000",
    AND(R6490&gt;=30000, R6490&lt;60000),"30,000 - 60,000",
             (R6490&gt;60000),"&gt; 60,000"
)</f>
        <v>10,000 - 30,000</v>
      </c>
    </row>
    <row r="6491" spans="18:19" x14ac:dyDescent="0.2">
      <c r="R6491">
        <v>148304</v>
      </c>
      <c r="S6491" t="str" cm="1">
        <f t="array" ref="S6491">_xlfn.IFS(
             (R6491&lt;10000),"&lt; 10,000",
    AND(R6491&gt;=10000, R6491&lt;30000),"10,000 - 30,000",
    AND(R6491&gt;=30000, R6491&lt;60000),"30,000 - 60,000",
             (R6491&gt;60000),"&gt; 60,000"
)</f>
        <v>&gt; 60,000</v>
      </c>
    </row>
    <row r="6492" spans="18:19" x14ac:dyDescent="0.2">
      <c r="R6492">
        <v>214577</v>
      </c>
      <c r="S6492" t="str" cm="1">
        <f t="array" ref="S6492">_xlfn.IFS(
             (R6492&lt;10000),"&lt; 10,000",
    AND(R6492&gt;=10000, R6492&lt;30000),"10,000 - 30,000",
    AND(R6492&gt;=30000, R6492&lt;60000),"30,000 - 60,000",
             (R6492&gt;60000),"&gt; 60,000"
)</f>
        <v>&gt; 60,000</v>
      </c>
    </row>
    <row r="6493" spans="18:19" x14ac:dyDescent="0.2">
      <c r="R6493">
        <v>233813</v>
      </c>
      <c r="S6493" t="str" cm="1">
        <f t="array" ref="S6493">_xlfn.IFS(
             (R6493&lt;10000),"&lt; 10,000",
    AND(R6493&gt;=10000, R6493&lt;30000),"10,000 - 30,000",
    AND(R6493&gt;=30000, R6493&lt;60000),"30,000 - 60,000",
             (R6493&gt;60000),"&gt; 60,000"
)</f>
        <v>&gt; 60,000</v>
      </c>
    </row>
    <row r="6494" spans="18:19" x14ac:dyDescent="0.2">
      <c r="R6494">
        <v>158733</v>
      </c>
      <c r="S6494" t="str" cm="1">
        <f t="array" ref="S6494">_xlfn.IFS(
             (R6494&lt;10000),"&lt; 10,000",
    AND(R6494&gt;=10000, R6494&lt;30000),"10,000 - 30,000",
    AND(R6494&gt;=30000, R6494&lt;60000),"30,000 - 60,000",
             (R6494&gt;60000),"&gt; 60,000"
)</f>
        <v>&gt; 60,000</v>
      </c>
    </row>
    <row r="6495" spans="18:19" x14ac:dyDescent="0.2">
      <c r="R6495">
        <v>272463</v>
      </c>
      <c r="S6495" t="str" cm="1">
        <f t="array" ref="S6495">_xlfn.IFS(
             (R6495&lt;10000),"&lt; 10,000",
    AND(R6495&gt;=10000, R6495&lt;30000),"10,000 - 30,000",
    AND(R6495&gt;=30000, R6495&lt;60000),"30,000 - 60,000",
             (R6495&gt;60000),"&gt; 60,000"
)</f>
        <v>&gt; 60,000</v>
      </c>
    </row>
    <row r="6496" spans="18:19" x14ac:dyDescent="0.2">
      <c r="R6496">
        <v>37489</v>
      </c>
      <c r="S6496" t="str" cm="1">
        <f t="array" ref="S6496">_xlfn.IFS(
             (R6496&lt;10000),"&lt; 10,000",
    AND(R6496&gt;=10000, R6496&lt;30000),"10,000 - 30,000",
    AND(R6496&gt;=30000, R6496&lt;60000),"30,000 - 60,000",
             (R6496&gt;60000),"&gt; 60,000"
)</f>
        <v>30,000 - 60,000</v>
      </c>
    </row>
    <row r="6497" spans="18:19" x14ac:dyDescent="0.2">
      <c r="R6497">
        <v>123571</v>
      </c>
      <c r="S6497" t="str" cm="1">
        <f t="array" ref="S6497">_xlfn.IFS(
             (R6497&lt;10000),"&lt; 10,000",
    AND(R6497&gt;=10000, R6497&lt;30000),"10,000 - 30,000",
    AND(R6497&gt;=30000, R6497&lt;60000),"30,000 - 60,000",
             (R6497&gt;60000),"&gt; 60,000"
)</f>
        <v>&gt; 60,000</v>
      </c>
    </row>
    <row r="6498" spans="18:19" x14ac:dyDescent="0.2">
      <c r="R6498">
        <v>135672</v>
      </c>
      <c r="S6498" t="str" cm="1">
        <f t="array" ref="S6498">_xlfn.IFS(
             (R6498&lt;10000),"&lt; 10,000",
    AND(R6498&gt;=10000, R6498&lt;30000),"10,000 - 30,000",
    AND(R6498&gt;=30000, R6498&lt;60000),"30,000 - 60,000",
             (R6498&gt;60000),"&gt; 60,000"
)</f>
        <v>&gt; 60,000</v>
      </c>
    </row>
    <row r="6499" spans="18:19" x14ac:dyDescent="0.2">
      <c r="R6499">
        <v>243149</v>
      </c>
      <c r="S6499" t="str" cm="1">
        <f t="array" ref="S6499">_xlfn.IFS(
             (R6499&lt;10000),"&lt; 10,000",
    AND(R6499&gt;=10000, R6499&lt;30000),"10,000 - 30,000",
    AND(R6499&gt;=30000, R6499&lt;60000),"30,000 - 60,000",
             (R6499&gt;60000),"&gt; 60,000"
)</f>
        <v>&gt; 60,000</v>
      </c>
    </row>
    <row r="6500" spans="18:19" x14ac:dyDescent="0.2">
      <c r="R6500">
        <v>52336</v>
      </c>
      <c r="S6500" t="str" cm="1">
        <f t="array" ref="S6500">_xlfn.IFS(
             (R6500&lt;10000),"&lt; 10,000",
    AND(R6500&gt;=10000, R6500&lt;30000),"10,000 - 30,000",
    AND(R6500&gt;=30000, R6500&lt;60000),"30,000 - 60,000",
             (R6500&gt;60000),"&gt; 60,000"
)</f>
        <v>30,000 - 60,000</v>
      </c>
    </row>
    <row r="6501" spans="18:19" x14ac:dyDescent="0.2">
      <c r="R6501">
        <v>172292</v>
      </c>
      <c r="S6501" t="str" cm="1">
        <f t="array" ref="S6501">_xlfn.IFS(
             (R6501&lt;10000),"&lt; 10,000",
    AND(R6501&gt;=10000, R6501&lt;30000),"10,000 - 30,000",
    AND(R6501&gt;=30000, R6501&lt;60000),"30,000 - 60,000",
             (R6501&gt;60000),"&gt; 60,000"
)</f>
        <v>&gt; 60,000</v>
      </c>
    </row>
    <row r="6502" spans="18:19" x14ac:dyDescent="0.2">
      <c r="R6502">
        <v>229415</v>
      </c>
      <c r="S6502" t="str" cm="1">
        <f t="array" ref="S6502">_xlfn.IFS(
             (R6502&lt;10000),"&lt; 10,000",
    AND(R6502&gt;=10000, R6502&lt;30000),"10,000 - 30,000",
    AND(R6502&gt;=30000, R6502&lt;60000),"30,000 - 60,000",
             (R6502&gt;60000),"&gt; 60,000"
)</f>
        <v>&gt; 60,000</v>
      </c>
    </row>
    <row r="6503" spans="18:19" x14ac:dyDescent="0.2">
      <c r="R6503">
        <v>261701</v>
      </c>
      <c r="S6503" t="str" cm="1">
        <f t="array" ref="S6503">_xlfn.IFS(
             (R6503&lt;10000),"&lt; 10,000",
    AND(R6503&gt;=10000, R6503&lt;30000),"10,000 - 30,000",
    AND(R6503&gt;=30000, R6503&lt;60000),"30,000 - 60,000",
             (R6503&gt;60000),"&gt; 60,000"
)</f>
        <v>&gt; 60,000</v>
      </c>
    </row>
    <row r="6504" spans="18:19" x14ac:dyDescent="0.2">
      <c r="R6504">
        <v>279367</v>
      </c>
      <c r="S6504" t="str" cm="1">
        <f t="array" ref="S6504">_xlfn.IFS(
             (R6504&lt;10000),"&lt; 10,000",
    AND(R6504&gt;=10000, R6504&lt;30000),"10,000 - 30,000",
    AND(R6504&gt;=30000, R6504&lt;60000),"30,000 - 60,000",
             (R6504&gt;60000),"&gt; 60,000"
)</f>
        <v>&gt; 60,000</v>
      </c>
    </row>
    <row r="6505" spans="18:19" x14ac:dyDescent="0.2">
      <c r="R6505">
        <v>42612</v>
      </c>
      <c r="S6505" t="str" cm="1">
        <f t="array" ref="S6505">_xlfn.IFS(
             (R6505&lt;10000),"&lt; 10,000",
    AND(R6505&gt;=10000, R6505&lt;30000),"10,000 - 30,000",
    AND(R6505&gt;=30000, R6505&lt;60000),"30,000 - 60,000",
             (R6505&gt;60000),"&gt; 60,000"
)</f>
        <v>30,000 - 60,000</v>
      </c>
    </row>
    <row r="6506" spans="18:19" x14ac:dyDescent="0.2">
      <c r="R6506">
        <v>84686</v>
      </c>
      <c r="S6506" t="str" cm="1">
        <f t="array" ref="S6506">_xlfn.IFS(
             (R6506&lt;10000),"&lt; 10,000",
    AND(R6506&gt;=10000, R6506&lt;30000),"10,000 - 30,000",
    AND(R6506&gt;=30000, R6506&lt;60000),"30,000 - 60,000",
             (R6506&gt;60000),"&gt; 60,000"
)</f>
        <v>&gt; 60,000</v>
      </c>
    </row>
    <row r="6507" spans="18:19" x14ac:dyDescent="0.2">
      <c r="R6507">
        <v>268824</v>
      </c>
      <c r="S6507" t="str" cm="1">
        <f t="array" ref="S6507">_xlfn.IFS(
             (R6507&lt;10000),"&lt; 10,000",
    AND(R6507&gt;=10000, R6507&lt;30000),"10,000 - 30,000",
    AND(R6507&gt;=30000, R6507&lt;60000),"30,000 - 60,000",
             (R6507&gt;60000),"&gt; 60,000"
)</f>
        <v>&gt; 60,000</v>
      </c>
    </row>
    <row r="6508" spans="18:19" x14ac:dyDescent="0.2">
      <c r="R6508">
        <v>14821</v>
      </c>
      <c r="S6508" t="str" cm="1">
        <f t="array" ref="S6508">_xlfn.IFS(
             (R6508&lt;10000),"&lt; 10,000",
    AND(R6508&gt;=10000, R6508&lt;30000),"10,000 - 30,000",
    AND(R6508&gt;=30000, R6508&lt;60000),"30,000 - 60,000",
             (R6508&gt;60000),"&gt; 60,000"
)</f>
        <v>10,000 - 30,000</v>
      </c>
    </row>
    <row r="6509" spans="18:19" x14ac:dyDescent="0.2">
      <c r="R6509">
        <v>139858</v>
      </c>
      <c r="S6509" t="str" cm="1">
        <f t="array" ref="S6509">_xlfn.IFS(
             (R6509&lt;10000),"&lt; 10,000",
    AND(R6509&gt;=10000, R6509&lt;30000),"10,000 - 30,000",
    AND(R6509&gt;=30000, R6509&lt;60000),"30,000 - 60,000",
             (R6509&gt;60000),"&gt; 60,000"
)</f>
        <v>&gt; 60,000</v>
      </c>
    </row>
    <row r="6510" spans="18:19" x14ac:dyDescent="0.2">
      <c r="R6510">
        <v>122717</v>
      </c>
      <c r="S6510" t="str" cm="1">
        <f t="array" ref="S6510">_xlfn.IFS(
             (R6510&lt;10000),"&lt; 10,000",
    AND(R6510&gt;=10000, R6510&lt;30000),"10,000 - 30,000",
    AND(R6510&gt;=30000, R6510&lt;60000),"30,000 - 60,000",
             (R6510&gt;60000),"&gt; 60,000"
)</f>
        <v>&gt; 60,000</v>
      </c>
    </row>
    <row r="6511" spans="18:19" x14ac:dyDescent="0.2">
      <c r="R6511">
        <v>88752</v>
      </c>
      <c r="S6511" t="str" cm="1">
        <f t="array" ref="S6511">_xlfn.IFS(
             (R6511&lt;10000),"&lt; 10,000",
    AND(R6511&gt;=10000, R6511&lt;30000),"10,000 - 30,000",
    AND(R6511&gt;=30000, R6511&lt;60000),"30,000 - 60,000",
             (R6511&gt;60000),"&gt; 60,000"
)</f>
        <v>&gt; 60,000</v>
      </c>
    </row>
    <row r="6512" spans="18:19" x14ac:dyDescent="0.2">
      <c r="R6512">
        <v>178195</v>
      </c>
      <c r="S6512" t="str" cm="1">
        <f t="array" ref="S6512">_xlfn.IFS(
             (R6512&lt;10000),"&lt; 10,000",
    AND(R6512&gt;=10000, R6512&lt;30000),"10,000 - 30,000",
    AND(R6512&gt;=30000, R6512&lt;60000),"30,000 - 60,000",
             (R6512&gt;60000),"&gt; 60,000"
)</f>
        <v>&gt; 60,000</v>
      </c>
    </row>
    <row r="6513" spans="18:19" x14ac:dyDescent="0.2">
      <c r="R6513">
        <v>80609</v>
      </c>
      <c r="S6513" t="str" cm="1">
        <f t="array" ref="S6513">_xlfn.IFS(
             (R6513&lt;10000),"&lt; 10,000",
    AND(R6513&gt;=10000, R6513&lt;30000),"10,000 - 30,000",
    AND(R6513&gt;=30000, R6513&lt;60000),"30,000 - 60,000",
             (R6513&gt;60000),"&gt; 60,000"
)</f>
        <v>&gt; 60,000</v>
      </c>
    </row>
    <row r="6514" spans="18:19" x14ac:dyDescent="0.2">
      <c r="R6514">
        <v>163937</v>
      </c>
      <c r="S6514" t="str" cm="1">
        <f t="array" ref="S6514">_xlfn.IFS(
             (R6514&lt;10000),"&lt; 10,000",
    AND(R6514&gt;=10000, R6514&lt;30000),"10,000 - 30,000",
    AND(R6514&gt;=30000, R6514&lt;60000),"30,000 - 60,000",
             (R6514&gt;60000),"&gt; 60,000"
)</f>
        <v>&gt; 60,000</v>
      </c>
    </row>
    <row r="6515" spans="18:19" x14ac:dyDescent="0.2">
      <c r="R6515">
        <v>236719</v>
      </c>
      <c r="S6515" t="str" cm="1">
        <f t="array" ref="S6515">_xlfn.IFS(
             (R6515&lt;10000),"&lt; 10,000",
    AND(R6515&gt;=10000, R6515&lt;30000),"10,000 - 30,000",
    AND(R6515&gt;=30000, R6515&lt;60000),"30,000 - 60,000",
             (R6515&gt;60000),"&gt; 60,000"
)</f>
        <v>&gt; 60,000</v>
      </c>
    </row>
    <row r="6516" spans="18:19" x14ac:dyDescent="0.2">
      <c r="R6516">
        <v>112549</v>
      </c>
      <c r="S6516" t="str" cm="1">
        <f t="array" ref="S6516">_xlfn.IFS(
             (R6516&lt;10000),"&lt; 10,000",
    AND(R6516&gt;=10000, R6516&lt;30000),"10,000 - 30,000",
    AND(R6516&gt;=30000, R6516&lt;60000),"30,000 - 60,000",
             (R6516&gt;60000),"&gt; 60,000"
)</f>
        <v>&gt; 60,000</v>
      </c>
    </row>
    <row r="6517" spans="18:19" x14ac:dyDescent="0.2">
      <c r="R6517">
        <v>280019</v>
      </c>
      <c r="S6517" t="str" cm="1">
        <f t="array" ref="S6517">_xlfn.IFS(
             (R6517&lt;10000),"&lt; 10,000",
    AND(R6517&gt;=10000, R6517&lt;30000),"10,000 - 30,000",
    AND(R6517&gt;=30000, R6517&lt;60000),"30,000 - 60,000",
             (R6517&gt;60000),"&gt; 60,000"
)</f>
        <v>&gt; 60,000</v>
      </c>
    </row>
    <row r="6518" spans="18:19" x14ac:dyDescent="0.2">
      <c r="R6518">
        <v>63098</v>
      </c>
      <c r="S6518" t="str" cm="1">
        <f t="array" ref="S6518">_xlfn.IFS(
             (R6518&lt;10000),"&lt; 10,000",
    AND(R6518&gt;=10000, R6518&lt;30000),"10,000 - 30,000",
    AND(R6518&gt;=30000, R6518&lt;60000),"30,000 - 60,000",
             (R6518&gt;60000),"&gt; 60,000"
)</f>
        <v>&gt; 60,000</v>
      </c>
    </row>
    <row r="6519" spans="18:19" x14ac:dyDescent="0.2">
      <c r="R6519">
        <v>124636</v>
      </c>
      <c r="S6519" t="str" cm="1">
        <f t="array" ref="S6519">_xlfn.IFS(
             (R6519&lt;10000),"&lt; 10,000",
    AND(R6519&gt;=10000, R6519&lt;30000),"10,000 - 30,000",
    AND(R6519&gt;=30000, R6519&lt;60000),"30,000 - 60,000",
             (R6519&gt;60000),"&gt; 60,000"
)</f>
        <v>&gt; 60,000</v>
      </c>
    </row>
    <row r="6520" spans="18:19" x14ac:dyDescent="0.2">
      <c r="R6520">
        <v>105747</v>
      </c>
      <c r="S6520" t="str" cm="1">
        <f t="array" ref="S6520">_xlfn.IFS(
             (R6520&lt;10000),"&lt; 10,000",
    AND(R6520&gt;=10000, R6520&lt;30000),"10,000 - 30,000",
    AND(R6520&gt;=30000, R6520&lt;60000),"30,000 - 60,000",
             (R6520&gt;60000),"&gt; 60,000"
)</f>
        <v>&gt; 60,000</v>
      </c>
    </row>
    <row r="6521" spans="18:19" x14ac:dyDescent="0.2">
      <c r="R6521">
        <v>141645</v>
      </c>
      <c r="S6521" t="str" cm="1">
        <f t="array" ref="S6521">_xlfn.IFS(
             (R6521&lt;10000),"&lt; 10,000",
    AND(R6521&gt;=10000, R6521&lt;30000),"10,000 - 30,000",
    AND(R6521&gt;=30000, R6521&lt;60000),"30,000 - 60,000",
             (R6521&gt;60000),"&gt; 60,000"
)</f>
        <v>&gt; 60,000</v>
      </c>
    </row>
    <row r="6522" spans="18:19" x14ac:dyDescent="0.2">
      <c r="R6522">
        <v>274946</v>
      </c>
      <c r="S6522" t="str" cm="1">
        <f t="array" ref="S6522">_xlfn.IFS(
             (R6522&lt;10000),"&lt; 10,000",
    AND(R6522&gt;=10000, R6522&lt;30000),"10,000 - 30,000",
    AND(R6522&gt;=30000, R6522&lt;60000),"30,000 - 60,000",
             (R6522&gt;60000),"&gt; 60,000"
)</f>
        <v>&gt; 60,000</v>
      </c>
    </row>
    <row r="6523" spans="18:19" x14ac:dyDescent="0.2">
      <c r="R6523">
        <v>291964</v>
      </c>
      <c r="S6523" t="str" cm="1">
        <f t="array" ref="S6523">_xlfn.IFS(
             (R6523&lt;10000),"&lt; 10,000",
    AND(R6523&gt;=10000, R6523&lt;30000),"10,000 - 30,000",
    AND(R6523&gt;=30000, R6523&lt;60000),"30,000 - 60,000",
             (R6523&gt;60000),"&gt; 60,000"
)</f>
        <v>&gt; 60,000</v>
      </c>
    </row>
    <row r="6524" spans="18:19" x14ac:dyDescent="0.2">
      <c r="R6524">
        <v>144052</v>
      </c>
      <c r="S6524" t="str" cm="1">
        <f t="array" ref="S6524">_xlfn.IFS(
             (R6524&lt;10000),"&lt; 10,000",
    AND(R6524&gt;=10000, R6524&lt;30000),"10,000 - 30,000",
    AND(R6524&gt;=30000, R6524&lt;60000),"30,000 - 60,000",
             (R6524&gt;60000),"&gt; 60,000"
)</f>
        <v>&gt; 60,000</v>
      </c>
    </row>
    <row r="6525" spans="18:19" x14ac:dyDescent="0.2">
      <c r="R6525">
        <v>261151</v>
      </c>
      <c r="S6525" t="str" cm="1">
        <f t="array" ref="S6525">_xlfn.IFS(
             (R6525&lt;10000),"&lt; 10,000",
    AND(R6525&gt;=10000, R6525&lt;30000),"10,000 - 30,000",
    AND(R6525&gt;=30000, R6525&lt;60000),"30,000 - 60,000",
             (R6525&gt;60000),"&gt; 60,000"
)</f>
        <v>&gt; 60,000</v>
      </c>
    </row>
    <row r="6526" spans="18:19" x14ac:dyDescent="0.2">
      <c r="R6526">
        <v>92415</v>
      </c>
      <c r="S6526" t="str" cm="1">
        <f t="array" ref="S6526">_xlfn.IFS(
             (R6526&lt;10000),"&lt; 10,000",
    AND(R6526&gt;=10000, R6526&lt;30000),"10,000 - 30,000",
    AND(R6526&gt;=30000, R6526&lt;60000),"30,000 - 60,000",
             (R6526&gt;60000),"&gt; 60,000"
)</f>
        <v>&gt; 60,000</v>
      </c>
    </row>
    <row r="6527" spans="18:19" x14ac:dyDescent="0.2">
      <c r="R6527">
        <v>179292</v>
      </c>
      <c r="S6527" t="str" cm="1">
        <f t="array" ref="S6527">_xlfn.IFS(
             (R6527&lt;10000),"&lt; 10,000",
    AND(R6527&gt;=10000, R6527&lt;30000),"10,000 - 30,000",
    AND(R6527&gt;=30000, R6527&lt;60000),"30,000 - 60,000",
             (R6527&gt;60000),"&gt; 60,000"
)</f>
        <v>&gt; 60,000</v>
      </c>
    </row>
    <row r="6528" spans="18:19" x14ac:dyDescent="0.2">
      <c r="R6528">
        <v>38282</v>
      </c>
      <c r="S6528" t="str" cm="1">
        <f t="array" ref="S6528">_xlfn.IFS(
             (R6528&lt;10000),"&lt; 10,000",
    AND(R6528&gt;=10000, R6528&lt;30000),"10,000 - 30,000",
    AND(R6528&gt;=30000, R6528&lt;60000),"30,000 - 60,000",
             (R6528&gt;60000),"&gt; 60,000"
)</f>
        <v>30,000 - 60,000</v>
      </c>
    </row>
    <row r="6529" spans="18:19" x14ac:dyDescent="0.2">
      <c r="R6529">
        <v>104677</v>
      </c>
      <c r="S6529" t="str" cm="1">
        <f t="array" ref="S6529">_xlfn.IFS(
             (R6529&lt;10000),"&lt; 10,000",
    AND(R6529&gt;=10000, R6529&lt;30000),"10,000 - 30,000",
    AND(R6529&gt;=30000, R6529&lt;60000),"30,000 - 60,000",
             (R6529&gt;60000),"&gt; 60,000"
)</f>
        <v>&gt; 60,000</v>
      </c>
    </row>
    <row r="6530" spans="18:19" x14ac:dyDescent="0.2">
      <c r="R6530">
        <v>98677</v>
      </c>
      <c r="S6530" t="str" cm="1">
        <f t="array" ref="S6530">_xlfn.IFS(
             (R6530&lt;10000),"&lt; 10,000",
    AND(R6530&gt;=10000, R6530&lt;30000),"10,000 - 30,000",
    AND(R6530&gt;=30000, R6530&lt;60000),"30,000 - 60,000",
             (R6530&gt;60000),"&gt; 60,000"
)</f>
        <v>&gt; 60,000</v>
      </c>
    </row>
    <row r="6531" spans="18:19" x14ac:dyDescent="0.2">
      <c r="R6531">
        <v>229438</v>
      </c>
      <c r="S6531" t="str" cm="1">
        <f t="array" ref="S6531">_xlfn.IFS(
             (R6531&lt;10000),"&lt; 10,000",
    AND(R6531&gt;=10000, R6531&lt;30000),"10,000 - 30,000",
    AND(R6531&gt;=30000, R6531&lt;60000),"30,000 - 60,000",
             (R6531&gt;60000),"&gt; 60,000"
)</f>
        <v>&gt; 60,000</v>
      </c>
    </row>
    <row r="6532" spans="18:19" x14ac:dyDescent="0.2">
      <c r="R6532">
        <v>47506</v>
      </c>
      <c r="S6532" t="str" cm="1">
        <f t="array" ref="S6532">_xlfn.IFS(
             (R6532&lt;10000),"&lt; 10,000",
    AND(R6532&gt;=10000, R6532&lt;30000),"10,000 - 30,000",
    AND(R6532&gt;=30000, R6532&lt;60000),"30,000 - 60,000",
             (R6532&gt;60000),"&gt; 60,000"
)</f>
        <v>30,000 - 60,000</v>
      </c>
    </row>
    <row r="6533" spans="18:19" x14ac:dyDescent="0.2">
      <c r="R6533">
        <v>153117</v>
      </c>
      <c r="S6533" t="str" cm="1">
        <f t="array" ref="S6533">_xlfn.IFS(
             (R6533&lt;10000),"&lt; 10,000",
    AND(R6533&gt;=10000, R6533&lt;30000),"10,000 - 30,000",
    AND(R6533&gt;=30000, R6533&lt;60000),"30,000 - 60,000",
             (R6533&gt;60000),"&gt; 60,000"
)</f>
        <v>&gt; 60,000</v>
      </c>
    </row>
    <row r="6534" spans="18:19" x14ac:dyDescent="0.2">
      <c r="R6534">
        <v>216392</v>
      </c>
      <c r="S6534" t="str" cm="1">
        <f t="array" ref="S6534">_xlfn.IFS(
             (R6534&lt;10000),"&lt; 10,000",
    AND(R6534&gt;=10000, R6534&lt;30000),"10,000 - 30,000",
    AND(R6534&gt;=30000, R6534&lt;60000),"30,000 - 60,000",
             (R6534&gt;60000),"&gt; 60,000"
)</f>
        <v>&gt; 60,000</v>
      </c>
    </row>
    <row r="6535" spans="18:19" x14ac:dyDescent="0.2">
      <c r="R6535">
        <v>74527</v>
      </c>
      <c r="S6535" t="str" cm="1">
        <f t="array" ref="S6535">_xlfn.IFS(
             (R6535&lt;10000),"&lt; 10,000",
    AND(R6535&gt;=10000, R6535&lt;30000),"10,000 - 30,000",
    AND(R6535&gt;=30000, R6535&lt;60000),"30,000 - 60,000",
             (R6535&gt;60000),"&gt; 60,000"
)</f>
        <v>&gt; 60,000</v>
      </c>
    </row>
    <row r="6536" spans="18:19" x14ac:dyDescent="0.2">
      <c r="R6536">
        <v>34863</v>
      </c>
      <c r="S6536" t="str" cm="1">
        <f t="array" ref="S6536">_xlfn.IFS(
             (R6536&lt;10000),"&lt; 10,000",
    AND(R6536&gt;=10000, R6536&lt;30000),"10,000 - 30,000",
    AND(R6536&gt;=30000, R6536&lt;60000),"30,000 - 60,000",
             (R6536&gt;60000),"&gt; 60,000"
)</f>
        <v>30,000 - 60,000</v>
      </c>
    </row>
    <row r="6537" spans="18:19" x14ac:dyDescent="0.2">
      <c r="R6537">
        <v>141074</v>
      </c>
      <c r="S6537" t="str" cm="1">
        <f t="array" ref="S6537">_xlfn.IFS(
             (R6537&lt;10000),"&lt; 10,000",
    AND(R6537&gt;=10000, R6537&lt;30000),"10,000 - 30,000",
    AND(R6537&gt;=30000, R6537&lt;60000),"30,000 - 60,000",
             (R6537&gt;60000),"&gt; 60,000"
)</f>
        <v>&gt; 60,000</v>
      </c>
    </row>
    <row r="6538" spans="18:19" x14ac:dyDescent="0.2">
      <c r="R6538">
        <v>163540</v>
      </c>
      <c r="S6538" t="str" cm="1">
        <f t="array" ref="S6538">_xlfn.IFS(
             (R6538&lt;10000),"&lt; 10,000",
    AND(R6538&gt;=10000, R6538&lt;30000),"10,000 - 30,000",
    AND(R6538&gt;=30000, R6538&lt;60000),"30,000 - 60,000",
             (R6538&gt;60000),"&gt; 60,000"
)</f>
        <v>&gt; 60,000</v>
      </c>
    </row>
    <row r="6539" spans="18:19" x14ac:dyDescent="0.2">
      <c r="R6539">
        <v>118614</v>
      </c>
      <c r="S6539" t="str" cm="1">
        <f t="array" ref="S6539">_xlfn.IFS(
             (R6539&lt;10000),"&lt; 10,000",
    AND(R6539&gt;=10000, R6539&lt;30000),"10,000 - 30,000",
    AND(R6539&gt;=30000, R6539&lt;60000),"30,000 - 60,000",
             (R6539&gt;60000),"&gt; 60,000"
)</f>
        <v>&gt; 60,000</v>
      </c>
    </row>
    <row r="6540" spans="18:19" x14ac:dyDescent="0.2">
      <c r="R6540">
        <v>19175</v>
      </c>
      <c r="S6540" t="str" cm="1">
        <f t="array" ref="S6540">_xlfn.IFS(
             (R6540&lt;10000),"&lt; 10,000",
    AND(R6540&gt;=10000, R6540&lt;30000),"10,000 - 30,000",
    AND(R6540&gt;=30000, R6540&lt;60000),"30,000 - 60,000",
             (R6540&gt;60000),"&gt; 60,000"
)</f>
        <v>10,000 - 30,000</v>
      </c>
    </row>
    <row r="6541" spans="18:19" x14ac:dyDescent="0.2">
      <c r="R6541">
        <v>275731</v>
      </c>
      <c r="S6541" t="str" cm="1">
        <f t="array" ref="S6541">_xlfn.IFS(
             (R6541&lt;10000),"&lt; 10,000",
    AND(R6541&gt;=10000, R6541&lt;30000),"10,000 - 30,000",
    AND(R6541&gt;=30000, R6541&lt;60000),"30,000 - 60,000",
             (R6541&gt;60000),"&gt; 60,000"
)</f>
        <v>&gt; 60,000</v>
      </c>
    </row>
    <row r="6542" spans="18:19" x14ac:dyDescent="0.2">
      <c r="R6542">
        <v>237347</v>
      </c>
      <c r="S6542" t="str" cm="1">
        <f t="array" ref="S6542">_xlfn.IFS(
             (R6542&lt;10000),"&lt; 10,000",
    AND(R6542&gt;=10000, R6542&lt;30000),"10,000 - 30,000",
    AND(R6542&gt;=30000, R6542&lt;60000),"30,000 - 60,000",
             (R6542&gt;60000),"&gt; 60,000"
)</f>
        <v>&gt; 60,000</v>
      </c>
    </row>
    <row r="6543" spans="18:19" x14ac:dyDescent="0.2">
      <c r="R6543">
        <v>183270</v>
      </c>
      <c r="S6543" t="str" cm="1">
        <f t="array" ref="S6543">_xlfn.IFS(
             (R6543&lt;10000),"&lt; 10,000",
    AND(R6543&gt;=10000, R6543&lt;30000),"10,000 - 30,000",
    AND(R6543&gt;=30000, R6543&lt;60000),"30,000 - 60,000",
             (R6543&gt;60000),"&gt; 60,000"
)</f>
        <v>&gt; 60,000</v>
      </c>
    </row>
    <row r="6544" spans="18:19" x14ac:dyDescent="0.2">
      <c r="R6544">
        <v>210299</v>
      </c>
      <c r="S6544" t="str" cm="1">
        <f t="array" ref="S6544">_xlfn.IFS(
             (R6544&lt;10000),"&lt; 10,000",
    AND(R6544&gt;=10000, R6544&lt;30000),"10,000 - 30,000",
    AND(R6544&gt;=30000, R6544&lt;60000),"30,000 - 60,000",
             (R6544&gt;60000),"&gt; 60,000"
)</f>
        <v>&gt; 60,000</v>
      </c>
    </row>
    <row r="6545" spans="18:19" x14ac:dyDescent="0.2">
      <c r="R6545">
        <v>141895</v>
      </c>
      <c r="S6545" t="str" cm="1">
        <f t="array" ref="S6545">_xlfn.IFS(
             (R6545&lt;10000),"&lt; 10,000",
    AND(R6545&gt;=10000, R6545&lt;30000),"10,000 - 30,000",
    AND(R6545&gt;=30000, R6545&lt;60000),"30,000 - 60,000",
             (R6545&gt;60000),"&gt; 60,000"
)</f>
        <v>&gt; 60,000</v>
      </c>
    </row>
    <row r="6546" spans="18:19" x14ac:dyDescent="0.2">
      <c r="R6546">
        <v>129108</v>
      </c>
      <c r="S6546" t="str" cm="1">
        <f t="array" ref="S6546">_xlfn.IFS(
             (R6546&lt;10000),"&lt; 10,000",
    AND(R6546&gt;=10000, R6546&lt;30000),"10,000 - 30,000",
    AND(R6546&gt;=30000, R6546&lt;60000),"30,000 - 60,000",
             (R6546&gt;60000),"&gt; 60,000"
)</f>
        <v>&gt; 60,000</v>
      </c>
    </row>
    <row r="6547" spans="18:19" x14ac:dyDescent="0.2">
      <c r="R6547">
        <v>16660</v>
      </c>
      <c r="S6547" t="str" cm="1">
        <f t="array" ref="S6547">_xlfn.IFS(
             (R6547&lt;10000),"&lt; 10,000",
    AND(R6547&gt;=10000, R6547&lt;30000),"10,000 - 30,000",
    AND(R6547&gt;=30000, R6547&lt;60000),"30,000 - 60,000",
             (R6547&gt;60000),"&gt; 60,000"
)</f>
        <v>10,000 - 30,000</v>
      </c>
    </row>
    <row r="6548" spans="18:19" x14ac:dyDescent="0.2">
      <c r="R6548">
        <v>181525</v>
      </c>
      <c r="S6548" t="str" cm="1">
        <f t="array" ref="S6548">_xlfn.IFS(
             (R6548&lt;10000),"&lt; 10,000",
    AND(R6548&gt;=10000, R6548&lt;30000),"10,000 - 30,000",
    AND(R6548&gt;=30000, R6548&lt;60000),"30,000 - 60,000",
             (R6548&gt;60000),"&gt; 60,000"
)</f>
        <v>&gt; 60,000</v>
      </c>
    </row>
    <row r="6549" spans="18:19" x14ac:dyDescent="0.2">
      <c r="R6549">
        <v>263996</v>
      </c>
      <c r="S6549" t="str" cm="1">
        <f t="array" ref="S6549">_xlfn.IFS(
             (R6549&lt;10000),"&lt; 10,000",
    AND(R6549&gt;=10000, R6549&lt;30000),"10,000 - 30,000",
    AND(R6549&gt;=30000, R6549&lt;60000),"30,000 - 60,000",
             (R6549&gt;60000),"&gt; 60,000"
)</f>
        <v>&gt; 60,000</v>
      </c>
    </row>
    <row r="6550" spans="18:19" x14ac:dyDescent="0.2">
      <c r="R6550">
        <v>286051</v>
      </c>
      <c r="S6550" t="str" cm="1">
        <f t="array" ref="S6550">_xlfn.IFS(
             (R6550&lt;10000),"&lt; 10,000",
    AND(R6550&gt;=10000, R6550&lt;30000),"10,000 - 30,000",
    AND(R6550&gt;=30000, R6550&lt;60000),"30,000 - 60,000",
             (R6550&gt;60000),"&gt; 60,000"
)</f>
        <v>&gt; 60,000</v>
      </c>
    </row>
    <row r="6551" spans="18:19" x14ac:dyDescent="0.2">
      <c r="R6551">
        <v>187038</v>
      </c>
      <c r="S6551" t="str" cm="1">
        <f t="array" ref="S6551">_xlfn.IFS(
             (R6551&lt;10000),"&lt; 10,000",
    AND(R6551&gt;=10000, R6551&lt;30000),"10,000 - 30,000",
    AND(R6551&gt;=30000, R6551&lt;60000),"30,000 - 60,000",
             (R6551&gt;60000),"&gt; 60,000"
)</f>
        <v>&gt; 60,000</v>
      </c>
    </row>
    <row r="6552" spans="18:19" x14ac:dyDescent="0.2">
      <c r="R6552">
        <v>99627</v>
      </c>
      <c r="S6552" t="str" cm="1">
        <f t="array" ref="S6552">_xlfn.IFS(
             (R6552&lt;10000),"&lt; 10,000",
    AND(R6552&gt;=10000, R6552&lt;30000),"10,000 - 30,000",
    AND(R6552&gt;=30000, R6552&lt;60000),"30,000 - 60,000",
             (R6552&gt;60000),"&gt; 60,000"
)</f>
        <v>&gt; 60,000</v>
      </c>
    </row>
    <row r="6553" spans="18:19" x14ac:dyDescent="0.2">
      <c r="R6553">
        <v>142741</v>
      </c>
      <c r="S6553" t="str" cm="1">
        <f t="array" ref="S6553">_xlfn.IFS(
             (R6553&lt;10000),"&lt; 10,000",
    AND(R6553&gt;=10000, R6553&lt;30000),"10,000 - 30,000",
    AND(R6553&gt;=30000, R6553&lt;60000),"30,000 - 60,000",
             (R6553&gt;60000),"&gt; 60,000"
)</f>
        <v>&gt; 60,000</v>
      </c>
    </row>
    <row r="6554" spans="18:19" x14ac:dyDescent="0.2">
      <c r="R6554">
        <v>135765</v>
      </c>
      <c r="S6554" t="str" cm="1">
        <f t="array" ref="S6554">_xlfn.IFS(
             (R6554&lt;10000),"&lt; 10,000",
    AND(R6554&gt;=10000, R6554&lt;30000),"10,000 - 30,000",
    AND(R6554&gt;=30000, R6554&lt;60000),"30,000 - 60,000",
             (R6554&gt;60000),"&gt; 60,000"
)</f>
        <v>&gt; 60,000</v>
      </c>
    </row>
    <row r="6555" spans="18:19" x14ac:dyDescent="0.2">
      <c r="R6555">
        <v>68985</v>
      </c>
      <c r="S6555" t="str" cm="1">
        <f t="array" ref="S6555">_xlfn.IFS(
             (R6555&lt;10000),"&lt; 10,000",
    AND(R6555&gt;=10000, R6555&lt;30000),"10,000 - 30,000",
    AND(R6555&gt;=30000, R6555&lt;60000),"30,000 - 60,000",
             (R6555&gt;60000),"&gt; 60,000"
)</f>
        <v>&gt; 60,000</v>
      </c>
    </row>
    <row r="6556" spans="18:19" x14ac:dyDescent="0.2">
      <c r="R6556">
        <v>250702</v>
      </c>
      <c r="S6556" t="str" cm="1">
        <f t="array" ref="S6556">_xlfn.IFS(
             (R6556&lt;10000),"&lt; 10,000",
    AND(R6556&gt;=10000, R6556&lt;30000),"10,000 - 30,000",
    AND(R6556&gt;=30000, R6556&lt;60000),"30,000 - 60,000",
             (R6556&gt;60000),"&gt; 60,000"
)</f>
        <v>&gt; 60,000</v>
      </c>
    </row>
    <row r="6557" spans="18:19" x14ac:dyDescent="0.2">
      <c r="R6557">
        <v>129320</v>
      </c>
      <c r="S6557" t="str" cm="1">
        <f t="array" ref="S6557">_xlfn.IFS(
             (R6557&lt;10000),"&lt; 10,000",
    AND(R6557&gt;=10000, R6557&lt;30000),"10,000 - 30,000",
    AND(R6557&gt;=30000, R6557&lt;60000),"30,000 - 60,000",
             (R6557&gt;60000),"&gt; 60,000"
)</f>
        <v>&gt; 60,000</v>
      </c>
    </row>
    <row r="6558" spans="18:19" x14ac:dyDescent="0.2">
      <c r="R6558">
        <v>109946</v>
      </c>
      <c r="S6558" t="str" cm="1">
        <f t="array" ref="S6558">_xlfn.IFS(
             (R6558&lt;10000),"&lt; 10,000",
    AND(R6558&gt;=10000, R6558&lt;30000),"10,000 - 30,000",
    AND(R6558&gt;=30000, R6558&lt;60000),"30,000 - 60,000",
             (R6558&gt;60000),"&gt; 60,000"
)</f>
        <v>&gt; 60,000</v>
      </c>
    </row>
    <row r="6559" spans="18:19" x14ac:dyDescent="0.2">
      <c r="R6559">
        <v>28773</v>
      </c>
      <c r="S6559" t="str" cm="1">
        <f t="array" ref="S6559">_xlfn.IFS(
             (R6559&lt;10000),"&lt; 10,000",
    AND(R6559&gt;=10000, R6559&lt;30000),"10,000 - 30,000",
    AND(R6559&gt;=30000, R6559&lt;60000),"30,000 - 60,000",
             (R6559&gt;60000),"&gt; 60,000"
)</f>
        <v>10,000 - 30,000</v>
      </c>
    </row>
    <row r="6560" spans="18:19" x14ac:dyDescent="0.2">
      <c r="R6560">
        <v>271846</v>
      </c>
      <c r="S6560" t="str" cm="1">
        <f t="array" ref="S6560">_xlfn.IFS(
             (R6560&lt;10000),"&lt; 10,000",
    AND(R6560&gt;=10000, R6560&lt;30000),"10,000 - 30,000",
    AND(R6560&gt;=30000, R6560&lt;60000),"30,000 - 60,000",
             (R6560&gt;60000),"&gt; 60,000"
)</f>
        <v>&gt; 60,000</v>
      </c>
    </row>
    <row r="6561" spans="18:19" x14ac:dyDescent="0.2">
      <c r="R6561">
        <v>207183</v>
      </c>
      <c r="S6561" t="str" cm="1">
        <f t="array" ref="S6561">_xlfn.IFS(
             (R6561&lt;10000),"&lt; 10,000",
    AND(R6561&gt;=10000, R6561&lt;30000),"10,000 - 30,000",
    AND(R6561&gt;=30000, R6561&lt;60000),"30,000 - 60,000",
             (R6561&gt;60000),"&gt; 60,000"
)</f>
        <v>&gt; 60,000</v>
      </c>
    </row>
    <row r="6562" spans="18:19" x14ac:dyDescent="0.2">
      <c r="R6562">
        <v>225017</v>
      </c>
      <c r="S6562" t="str" cm="1">
        <f t="array" ref="S6562">_xlfn.IFS(
             (R6562&lt;10000),"&lt; 10,000",
    AND(R6562&gt;=10000, R6562&lt;30000),"10,000 - 30,000",
    AND(R6562&gt;=30000, R6562&lt;60000),"30,000 - 60,000",
             (R6562&gt;60000),"&gt; 60,000"
)</f>
        <v>&gt; 60,000</v>
      </c>
    </row>
    <row r="6563" spans="18:19" x14ac:dyDescent="0.2">
      <c r="R6563">
        <v>14124</v>
      </c>
      <c r="S6563" t="str" cm="1">
        <f t="array" ref="S6563">_xlfn.IFS(
             (R6563&lt;10000),"&lt; 10,000",
    AND(R6563&gt;=10000, R6563&lt;30000),"10,000 - 30,000",
    AND(R6563&gt;=30000, R6563&lt;60000),"30,000 - 60,000",
             (R6563&gt;60000),"&gt; 60,000"
)</f>
        <v>10,000 - 30,000</v>
      </c>
    </row>
    <row r="6564" spans="18:19" x14ac:dyDescent="0.2">
      <c r="R6564">
        <v>133677</v>
      </c>
      <c r="S6564" t="str" cm="1">
        <f t="array" ref="S6564">_xlfn.IFS(
             (R6564&lt;10000),"&lt; 10,000",
    AND(R6564&gt;=10000, R6564&lt;30000),"10,000 - 30,000",
    AND(R6564&gt;=30000, R6564&lt;60000),"30,000 - 60,000",
             (R6564&gt;60000),"&gt; 60,000"
)</f>
        <v>&gt; 60,000</v>
      </c>
    </row>
    <row r="6565" spans="18:19" x14ac:dyDescent="0.2">
      <c r="R6565">
        <v>128431</v>
      </c>
      <c r="S6565" t="str" cm="1">
        <f t="array" ref="S6565">_xlfn.IFS(
             (R6565&lt;10000),"&lt; 10,000",
    AND(R6565&gt;=10000, R6565&lt;30000),"10,000 - 30,000",
    AND(R6565&gt;=30000, R6565&lt;60000),"30,000 - 60,000",
             (R6565&gt;60000),"&gt; 60,000"
)</f>
        <v>&gt; 60,000</v>
      </c>
    </row>
    <row r="6566" spans="18:19" x14ac:dyDescent="0.2">
      <c r="R6566">
        <v>47007</v>
      </c>
      <c r="S6566" t="str" cm="1">
        <f t="array" ref="S6566">_xlfn.IFS(
             (R6566&lt;10000),"&lt; 10,000",
    AND(R6566&gt;=10000, R6566&lt;30000),"10,000 - 30,000",
    AND(R6566&gt;=30000, R6566&lt;60000),"30,000 - 60,000",
             (R6566&gt;60000),"&gt; 60,000"
)</f>
        <v>30,000 - 60,000</v>
      </c>
    </row>
    <row r="6567" spans="18:19" x14ac:dyDescent="0.2">
      <c r="R6567">
        <v>247467</v>
      </c>
      <c r="S6567" t="str" cm="1">
        <f t="array" ref="S6567">_xlfn.IFS(
             (R6567&lt;10000),"&lt; 10,000",
    AND(R6567&gt;=10000, R6567&lt;30000),"10,000 - 30,000",
    AND(R6567&gt;=30000, R6567&lt;60000),"30,000 - 60,000",
             (R6567&gt;60000),"&gt; 60,000"
)</f>
        <v>&gt; 60,000</v>
      </c>
    </row>
    <row r="6568" spans="18:19" x14ac:dyDescent="0.2">
      <c r="R6568">
        <v>107975</v>
      </c>
      <c r="S6568" t="str" cm="1">
        <f t="array" ref="S6568">_xlfn.IFS(
             (R6568&lt;10000),"&lt; 10,000",
    AND(R6568&gt;=10000, R6568&lt;30000),"10,000 - 30,000",
    AND(R6568&gt;=30000, R6568&lt;60000),"30,000 - 60,000",
             (R6568&gt;60000),"&gt; 60,000"
)</f>
        <v>&gt; 60,000</v>
      </c>
    </row>
    <row r="6569" spans="18:19" x14ac:dyDescent="0.2">
      <c r="R6569">
        <v>166509</v>
      </c>
      <c r="S6569" t="str" cm="1">
        <f t="array" ref="S6569">_xlfn.IFS(
             (R6569&lt;10000),"&lt; 10,000",
    AND(R6569&gt;=10000, R6569&lt;30000),"10,000 - 30,000",
    AND(R6569&gt;=30000, R6569&lt;60000),"30,000 - 60,000",
             (R6569&gt;60000),"&gt; 60,000"
)</f>
        <v>&gt; 60,000</v>
      </c>
    </row>
    <row r="6570" spans="18:19" x14ac:dyDescent="0.2">
      <c r="R6570">
        <v>291005</v>
      </c>
      <c r="S6570" t="str" cm="1">
        <f t="array" ref="S6570">_xlfn.IFS(
             (R6570&lt;10000),"&lt; 10,000",
    AND(R6570&gt;=10000, R6570&lt;30000),"10,000 - 30,000",
    AND(R6570&gt;=30000, R6570&lt;60000),"30,000 - 60,000",
             (R6570&gt;60000),"&gt; 60,000"
)</f>
        <v>&gt; 60,000</v>
      </c>
    </row>
    <row r="6571" spans="18:19" x14ac:dyDescent="0.2">
      <c r="R6571">
        <v>225492</v>
      </c>
      <c r="S6571" t="str" cm="1">
        <f t="array" ref="S6571">_xlfn.IFS(
             (R6571&lt;10000),"&lt; 10,000",
    AND(R6571&gt;=10000, R6571&lt;30000),"10,000 - 30,000",
    AND(R6571&gt;=30000, R6571&lt;60000),"30,000 - 60,000",
             (R6571&gt;60000),"&gt; 60,000"
)</f>
        <v>&gt; 60,000</v>
      </c>
    </row>
    <row r="6572" spans="18:19" x14ac:dyDescent="0.2">
      <c r="R6572">
        <v>121880</v>
      </c>
      <c r="S6572" t="str" cm="1">
        <f t="array" ref="S6572">_xlfn.IFS(
             (R6572&lt;10000),"&lt; 10,000",
    AND(R6572&gt;=10000, R6572&lt;30000),"10,000 - 30,000",
    AND(R6572&gt;=30000, R6572&lt;60000),"30,000 - 60,000",
             (R6572&gt;60000),"&gt; 60,000"
)</f>
        <v>&gt; 60,000</v>
      </c>
    </row>
    <row r="6573" spans="18:19" x14ac:dyDescent="0.2">
      <c r="R6573">
        <v>260238</v>
      </c>
      <c r="S6573" t="str" cm="1">
        <f t="array" ref="S6573">_xlfn.IFS(
             (R6573&lt;10000),"&lt; 10,000",
    AND(R6573&gt;=10000, R6573&lt;30000),"10,000 - 30,000",
    AND(R6573&gt;=30000, R6573&lt;60000),"30,000 - 60,000",
             (R6573&gt;60000),"&gt; 60,000"
)</f>
        <v>&gt; 60,000</v>
      </c>
    </row>
    <row r="6574" spans="18:19" x14ac:dyDescent="0.2">
      <c r="R6574">
        <v>114292</v>
      </c>
      <c r="S6574" t="str" cm="1">
        <f t="array" ref="S6574">_xlfn.IFS(
             (R6574&lt;10000),"&lt; 10,000",
    AND(R6574&gt;=10000, R6574&lt;30000),"10,000 - 30,000",
    AND(R6574&gt;=30000, R6574&lt;60000),"30,000 - 60,000",
             (R6574&gt;60000),"&gt; 60,000"
)</f>
        <v>&gt; 60,000</v>
      </c>
    </row>
    <row r="6575" spans="18:19" x14ac:dyDescent="0.2">
      <c r="R6575">
        <v>100889</v>
      </c>
      <c r="S6575" t="str" cm="1">
        <f t="array" ref="S6575">_xlfn.IFS(
             (R6575&lt;10000),"&lt; 10,000",
    AND(R6575&gt;=10000, R6575&lt;30000),"10,000 - 30,000",
    AND(R6575&gt;=30000, R6575&lt;60000),"30,000 - 60,000",
             (R6575&gt;60000),"&gt; 60,000"
)</f>
        <v>&gt; 60,000</v>
      </c>
    </row>
    <row r="6576" spans="18:19" x14ac:dyDescent="0.2">
      <c r="R6576">
        <v>285187</v>
      </c>
      <c r="S6576" t="str" cm="1">
        <f t="array" ref="S6576">_xlfn.IFS(
             (R6576&lt;10000),"&lt; 10,000",
    AND(R6576&gt;=10000, R6576&lt;30000),"10,000 - 30,000",
    AND(R6576&gt;=30000, R6576&lt;60000),"30,000 - 60,000",
             (R6576&gt;60000),"&gt; 60,000"
)</f>
        <v>&gt; 60,000</v>
      </c>
    </row>
    <row r="6577" spans="18:19" x14ac:dyDescent="0.2">
      <c r="R6577">
        <v>107689</v>
      </c>
      <c r="S6577" t="str" cm="1">
        <f t="array" ref="S6577">_xlfn.IFS(
             (R6577&lt;10000),"&lt; 10,000",
    AND(R6577&gt;=10000, R6577&lt;30000),"10,000 - 30,000",
    AND(R6577&gt;=30000, R6577&lt;60000),"30,000 - 60,000",
             (R6577&gt;60000),"&gt; 60,000"
)</f>
        <v>&gt; 60,000</v>
      </c>
    </row>
    <row r="6578" spans="18:19" x14ac:dyDescent="0.2">
      <c r="R6578">
        <v>55829</v>
      </c>
      <c r="S6578" t="str" cm="1">
        <f t="array" ref="S6578">_xlfn.IFS(
             (R6578&lt;10000),"&lt; 10,000",
    AND(R6578&gt;=10000, R6578&lt;30000),"10,000 - 30,000",
    AND(R6578&gt;=30000, R6578&lt;60000),"30,000 - 60,000",
             (R6578&gt;60000),"&gt; 60,000"
)</f>
        <v>30,000 - 60,000</v>
      </c>
    </row>
    <row r="6579" spans="18:19" x14ac:dyDescent="0.2">
      <c r="R6579">
        <v>203805</v>
      </c>
      <c r="S6579" t="str" cm="1">
        <f t="array" ref="S6579">_xlfn.IFS(
             (R6579&lt;10000),"&lt; 10,000",
    AND(R6579&gt;=10000, R6579&lt;30000),"10,000 - 30,000",
    AND(R6579&gt;=30000, R6579&lt;60000),"30,000 - 60,000",
             (R6579&gt;60000),"&gt; 60,000"
)</f>
        <v>&gt; 60,000</v>
      </c>
    </row>
    <row r="6580" spans="18:19" x14ac:dyDescent="0.2">
      <c r="R6580">
        <v>294065</v>
      </c>
      <c r="S6580" t="str" cm="1">
        <f t="array" ref="S6580">_xlfn.IFS(
             (R6580&lt;10000),"&lt; 10,000",
    AND(R6580&gt;=10000, R6580&lt;30000),"10,000 - 30,000",
    AND(R6580&gt;=30000, R6580&lt;60000),"30,000 - 60,000",
             (R6580&gt;60000),"&gt; 60,000"
)</f>
        <v>&gt; 60,000</v>
      </c>
    </row>
    <row r="6581" spans="18:19" x14ac:dyDescent="0.2">
      <c r="R6581">
        <v>268386</v>
      </c>
      <c r="S6581" t="str" cm="1">
        <f t="array" ref="S6581">_xlfn.IFS(
             (R6581&lt;10000),"&lt; 10,000",
    AND(R6581&gt;=10000, R6581&lt;30000),"10,000 - 30,000",
    AND(R6581&gt;=30000, R6581&lt;60000),"30,000 - 60,000",
             (R6581&gt;60000),"&gt; 60,000"
)</f>
        <v>&gt; 60,000</v>
      </c>
    </row>
    <row r="6582" spans="18:19" x14ac:dyDescent="0.2">
      <c r="R6582">
        <v>108417</v>
      </c>
      <c r="S6582" t="str" cm="1">
        <f t="array" ref="S6582">_xlfn.IFS(
             (R6582&lt;10000),"&lt; 10,000",
    AND(R6582&gt;=10000, R6582&lt;30000),"10,000 - 30,000",
    AND(R6582&gt;=30000, R6582&lt;60000),"30,000 - 60,000",
             (R6582&gt;60000),"&gt; 60,000"
)</f>
        <v>&gt; 60,000</v>
      </c>
    </row>
    <row r="6583" spans="18:19" x14ac:dyDescent="0.2">
      <c r="R6583">
        <v>252930</v>
      </c>
      <c r="S6583" t="str" cm="1">
        <f t="array" ref="S6583">_xlfn.IFS(
             (R6583&lt;10000),"&lt; 10,000",
    AND(R6583&gt;=10000, R6583&lt;30000),"10,000 - 30,000",
    AND(R6583&gt;=30000, R6583&lt;60000),"30,000 - 60,000",
             (R6583&gt;60000),"&gt; 60,000"
)</f>
        <v>&gt; 60,000</v>
      </c>
    </row>
    <row r="6584" spans="18:19" x14ac:dyDescent="0.2">
      <c r="R6584">
        <v>26137</v>
      </c>
      <c r="S6584" t="str" cm="1">
        <f t="array" ref="S6584">_xlfn.IFS(
             (R6584&lt;10000),"&lt; 10,000",
    AND(R6584&gt;=10000, R6584&lt;30000),"10,000 - 30,000",
    AND(R6584&gt;=30000, R6584&lt;60000),"30,000 - 60,000",
             (R6584&gt;60000),"&gt; 60,000"
)</f>
        <v>10,000 - 30,000</v>
      </c>
    </row>
    <row r="6585" spans="18:19" x14ac:dyDescent="0.2">
      <c r="R6585">
        <v>178</v>
      </c>
      <c r="S6585" t="str" cm="1">
        <f t="array" ref="S6585">_xlfn.IFS(
             (R6585&lt;10000),"&lt; 10,000",
    AND(R6585&gt;=10000, R6585&lt;30000),"10,000 - 30,000",
    AND(R6585&gt;=30000, R6585&lt;60000),"30,000 - 60,000",
             (R6585&gt;60000),"&gt; 60,000"
)</f>
        <v>&lt; 10,000</v>
      </c>
    </row>
    <row r="6586" spans="18:19" x14ac:dyDescent="0.2">
      <c r="R6586">
        <v>201494</v>
      </c>
      <c r="S6586" t="str" cm="1">
        <f t="array" ref="S6586">_xlfn.IFS(
             (R6586&lt;10000),"&lt; 10,000",
    AND(R6586&gt;=10000, R6586&lt;30000),"10,000 - 30,000",
    AND(R6586&gt;=30000, R6586&lt;60000),"30,000 - 60,000",
             (R6586&gt;60000),"&gt; 60,000"
)</f>
        <v>&gt; 60,000</v>
      </c>
    </row>
    <row r="6587" spans="18:19" x14ac:dyDescent="0.2">
      <c r="R6587">
        <v>275991</v>
      </c>
      <c r="S6587" t="str" cm="1">
        <f t="array" ref="S6587">_xlfn.IFS(
             (R6587&lt;10000),"&lt; 10,000",
    AND(R6587&gt;=10000, R6587&lt;30000),"10,000 - 30,000",
    AND(R6587&gt;=30000, R6587&lt;60000),"30,000 - 60,000",
             (R6587&gt;60000),"&gt; 60,000"
)</f>
        <v>&gt; 60,000</v>
      </c>
    </row>
    <row r="6588" spans="18:19" x14ac:dyDescent="0.2">
      <c r="R6588">
        <v>151771</v>
      </c>
      <c r="S6588" t="str" cm="1">
        <f t="array" ref="S6588">_xlfn.IFS(
             (R6588&lt;10000),"&lt; 10,000",
    AND(R6588&gt;=10000, R6588&lt;30000),"10,000 - 30,000",
    AND(R6588&gt;=30000, R6588&lt;60000),"30,000 - 60,000",
             (R6588&gt;60000),"&gt; 60,000"
)</f>
        <v>&gt; 60,000</v>
      </c>
    </row>
    <row r="6589" spans="18:19" x14ac:dyDescent="0.2">
      <c r="R6589">
        <v>108783</v>
      </c>
      <c r="S6589" t="str" cm="1">
        <f t="array" ref="S6589">_xlfn.IFS(
             (R6589&lt;10000),"&lt; 10,000",
    AND(R6589&gt;=10000, R6589&lt;30000),"10,000 - 30,000",
    AND(R6589&gt;=30000, R6589&lt;60000),"30,000 - 60,000",
             (R6589&gt;60000),"&gt; 60,000"
)</f>
        <v>&gt; 60,000</v>
      </c>
    </row>
    <row r="6590" spans="18:19" x14ac:dyDescent="0.2">
      <c r="R6590">
        <v>234037</v>
      </c>
      <c r="S6590" t="str" cm="1">
        <f t="array" ref="S6590">_xlfn.IFS(
             (R6590&lt;10000),"&lt; 10,000",
    AND(R6590&gt;=10000, R6590&lt;30000),"10,000 - 30,000",
    AND(R6590&gt;=30000, R6590&lt;60000),"30,000 - 60,000",
             (R6590&gt;60000),"&gt; 60,000"
)</f>
        <v>&gt; 60,000</v>
      </c>
    </row>
    <row r="6591" spans="18:19" x14ac:dyDescent="0.2">
      <c r="R6591">
        <v>24929</v>
      </c>
      <c r="S6591" t="str" cm="1">
        <f t="array" ref="S6591">_xlfn.IFS(
             (R6591&lt;10000),"&lt; 10,000",
    AND(R6591&gt;=10000, R6591&lt;30000),"10,000 - 30,000",
    AND(R6591&gt;=30000, R6591&lt;60000),"30,000 - 60,000",
             (R6591&gt;60000),"&gt; 60,000"
)</f>
        <v>10,000 - 30,000</v>
      </c>
    </row>
    <row r="6592" spans="18:19" x14ac:dyDescent="0.2">
      <c r="R6592">
        <v>284717</v>
      </c>
      <c r="S6592" t="str" cm="1">
        <f t="array" ref="S6592">_xlfn.IFS(
             (R6592&lt;10000),"&lt; 10,000",
    AND(R6592&gt;=10000, R6592&lt;30000),"10,000 - 30,000",
    AND(R6592&gt;=30000, R6592&lt;60000),"30,000 - 60,000",
             (R6592&gt;60000),"&gt; 60,000"
)</f>
        <v>&gt; 60,000</v>
      </c>
    </row>
    <row r="6593" spans="18:19" x14ac:dyDescent="0.2">
      <c r="R6593">
        <v>217611</v>
      </c>
      <c r="S6593" t="str" cm="1">
        <f t="array" ref="S6593">_xlfn.IFS(
             (R6593&lt;10000),"&lt; 10,000",
    AND(R6593&gt;=10000, R6593&lt;30000),"10,000 - 30,000",
    AND(R6593&gt;=30000, R6593&lt;60000),"30,000 - 60,000",
             (R6593&gt;60000),"&gt; 60,000"
)</f>
        <v>&gt; 60,000</v>
      </c>
    </row>
    <row r="6594" spans="18:19" x14ac:dyDescent="0.2">
      <c r="R6594">
        <v>101044</v>
      </c>
      <c r="S6594" t="str" cm="1">
        <f t="array" ref="S6594">_xlfn.IFS(
             (R6594&lt;10000),"&lt; 10,000",
    AND(R6594&gt;=10000, R6594&lt;30000),"10,000 - 30,000",
    AND(R6594&gt;=30000, R6594&lt;60000),"30,000 - 60,000",
             (R6594&gt;60000),"&gt; 60,000"
)</f>
        <v>&gt; 60,000</v>
      </c>
    </row>
    <row r="6595" spans="18:19" x14ac:dyDescent="0.2">
      <c r="R6595">
        <v>135355</v>
      </c>
      <c r="S6595" t="str" cm="1">
        <f t="array" ref="S6595">_xlfn.IFS(
             (R6595&lt;10000),"&lt; 10,000",
    AND(R6595&gt;=10000, R6595&lt;30000),"10,000 - 30,000",
    AND(R6595&gt;=30000, R6595&lt;60000),"30,000 - 60,000",
             (R6595&gt;60000),"&gt; 60,000"
)</f>
        <v>&gt; 60,000</v>
      </c>
    </row>
    <row r="6596" spans="18:19" x14ac:dyDescent="0.2">
      <c r="R6596">
        <v>252522</v>
      </c>
      <c r="S6596" t="str" cm="1">
        <f t="array" ref="S6596">_xlfn.IFS(
             (R6596&lt;10000),"&lt; 10,000",
    AND(R6596&gt;=10000, R6596&lt;30000),"10,000 - 30,000",
    AND(R6596&gt;=30000, R6596&lt;60000),"30,000 - 60,000",
             (R6596&gt;60000),"&gt; 60,000"
)</f>
        <v>&gt; 60,000</v>
      </c>
    </row>
    <row r="6597" spans="18:19" x14ac:dyDescent="0.2">
      <c r="R6597">
        <v>87508</v>
      </c>
      <c r="S6597" t="str" cm="1">
        <f t="array" ref="S6597">_xlfn.IFS(
             (R6597&lt;10000),"&lt; 10,000",
    AND(R6597&gt;=10000, R6597&lt;30000),"10,000 - 30,000",
    AND(R6597&gt;=30000, R6597&lt;60000),"30,000 - 60,000",
             (R6597&gt;60000),"&gt; 60,000"
)</f>
        <v>&gt; 60,000</v>
      </c>
    </row>
    <row r="6598" spans="18:19" x14ac:dyDescent="0.2">
      <c r="R6598">
        <v>111390</v>
      </c>
      <c r="S6598" t="str" cm="1">
        <f t="array" ref="S6598">_xlfn.IFS(
             (R6598&lt;10000),"&lt; 10,000",
    AND(R6598&gt;=10000, R6598&lt;30000),"10,000 - 30,000",
    AND(R6598&gt;=30000, R6598&lt;60000),"30,000 - 60,000",
             (R6598&gt;60000),"&gt; 60,000"
)</f>
        <v>&gt; 60,000</v>
      </c>
    </row>
    <row r="6599" spans="18:19" x14ac:dyDescent="0.2">
      <c r="R6599">
        <v>46541</v>
      </c>
      <c r="S6599" t="str" cm="1">
        <f t="array" ref="S6599">_xlfn.IFS(
             (R6599&lt;10000),"&lt; 10,000",
    AND(R6599&gt;=10000, R6599&lt;30000),"10,000 - 30,000",
    AND(R6599&gt;=30000, R6599&lt;60000),"30,000 - 60,000",
             (R6599&gt;60000),"&gt; 60,000"
)</f>
        <v>30,000 - 60,000</v>
      </c>
    </row>
    <row r="6600" spans="18:19" x14ac:dyDescent="0.2">
      <c r="R6600">
        <v>140190</v>
      </c>
      <c r="S6600" t="str" cm="1">
        <f t="array" ref="S6600">_xlfn.IFS(
             (R6600&lt;10000),"&lt; 10,000",
    AND(R6600&gt;=10000, R6600&lt;30000),"10,000 - 30,000",
    AND(R6600&gt;=30000, R6600&lt;60000),"30,000 - 60,000",
             (R6600&gt;60000),"&gt; 60,000"
)</f>
        <v>&gt; 60,000</v>
      </c>
    </row>
    <row r="6601" spans="18:19" x14ac:dyDescent="0.2">
      <c r="R6601">
        <v>193017</v>
      </c>
      <c r="S6601" t="str" cm="1">
        <f t="array" ref="S6601">_xlfn.IFS(
             (R6601&lt;10000),"&lt; 10,000",
    AND(R6601&gt;=10000, R6601&lt;30000),"10,000 - 30,000",
    AND(R6601&gt;=30000, R6601&lt;60000),"30,000 - 60,000",
             (R6601&gt;60000),"&gt; 60,000"
)</f>
        <v>&gt; 60,000</v>
      </c>
    </row>
    <row r="6602" spans="18:19" x14ac:dyDescent="0.2">
      <c r="R6602">
        <v>113505</v>
      </c>
      <c r="S6602" t="str" cm="1">
        <f t="array" ref="S6602">_xlfn.IFS(
             (R6602&lt;10000),"&lt; 10,000",
    AND(R6602&gt;=10000, R6602&lt;30000),"10,000 - 30,000",
    AND(R6602&gt;=30000, R6602&lt;60000),"30,000 - 60,000",
             (R6602&gt;60000),"&gt; 60,000"
)</f>
        <v>&gt; 60,000</v>
      </c>
    </row>
    <row r="6603" spans="18:19" x14ac:dyDescent="0.2">
      <c r="R6603">
        <v>132045</v>
      </c>
      <c r="S6603" t="str" cm="1">
        <f t="array" ref="S6603">_xlfn.IFS(
             (R6603&lt;10000),"&lt; 10,000",
    AND(R6603&gt;=10000, R6603&lt;30000),"10,000 - 30,000",
    AND(R6603&gt;=30000, R6603&lt;60000),"30,000 - 60,000",
             (R6603&gt;60000),"&gt; 60,000"
)</f>
        <v>&gt; 60,000</v>
      </c>
    </row>
    <row r="6604" spans="18:19" x14ac:dyDescent="0.2">
      <c r="R6604">
        <v>121773</v>
      </c>
      <c r="S6604" t="str" cm="1">
        <f t="array" ref="S6604">_xlfn.IFS(
             (R6604&lt;10000),"&lt; 10,000",
    AND(R6604&gt;=10000, R6604&lt;30000),"10,000 - 30,000",
    AND(R6604&gt;=30000, R6604&lt;60000),"30,000 - 60,000",
             (R6604&gt;60000),"&gt; 60,000"
)</f>
        <v>&gt; 60,000</v>
      </c>
    </row>
    <row r="6605" spans="18:19" x14ac:dyDescent="0.2">
      <c r="R6605">
        <v>184888</v>
      </c>
      <c r="S6605" t="str" cm="1">
        <f t="array" ref="S6605">_xlfn.IFS(
             (R6605&lt;10000),"&lt; 10,000",
    AND(R6605&gt;=10000, R6605&lt;30000),"10,000 - 30,000",
    AND(R6605&gt;=30000, R6605&lt;60000),"30,000 - 60,000",
             (R6605&gt;60000),"&gt; 60,000"
)</f>
        <v>&gt; 60,000</v>
      </c>
    </row>
    <row r="6606" spans="18:19" x14ac:dyDescent="0.2">
      <c r="R6606">
        <v>246099</v>
      </c>
      <c r="S6606" t="str" cm="1">
        <f t="array" ref="S6606">_xlfn.IFS(
             (R6606&lt;10000),"&lt; 10,000",
    AND(R6606&gt;=10000, R6606&lt;30000),"10,000 - 30,000",
    AND(R6606&gt;=30000, R6606&lt;60000),"30,000 - 60,000",
             (R6606&gt;60000),"&gt; 60,000"
)</f>
        <v>&gt; 60,000</v>
      </c>
    </row>
    <row r="6607" spans="18:19" x14ac:dyDescent="0.2">
      <c r="R6607">
        <v>95849</v>
      </c>
      <c r="S6607" t="str" cm="1">
        <f t="array" ref="S6607">_xlfn.IFS(
             (R6607&lt;10000),"&lt; 10,000",
    AND(R6607&gt;=10000, R6607&lt;30000),"10,000 - 30,000",
    AND(R6607&gt;=30000, R6607&lt;60000),"30,000 - 60,000",
             (R6607&gt;60000),"&gt; 60,000"
)</f>
        <v>&gt; 60,000</v>
      </c>
    </row>
    <row r="6608" spans="18:19" x14ac:dyDescent="0.2">
      <c r="R6608">
        <v>206414</v>
      </c>
      <c r="S6608" t="str" cm="1">
        <f t="array" ref="S6608">_xlfn.IFS(
             (R6608&lt;10000),"&lt; 10,000",
    AND(R6608&gt;=10000, R6608&lt;30000),"10,000 - 30,000",
    AND(R6608&gt;=30000, R6608&lt;60000),"30,000 - 60,000",
             (R6608&gt;60000),"&gt; 60,000"
)</f>
        <v>&gt; 60,000</v>
      </c>
    </row>
    <row r="6609" spans="18:19" x14ac:dyDescent="0.2">
      <c r="R6609">
        <v>263064</v>
      </c>
      <c r="S6609" t="str" cm="1">
        <f t="array" ref="S6609">_xlfn.IFS(
             (R6609&lt;10000),"&lt; 10,000",
    AND(R6609&gt;=10000, R6609&lt;30000),"10,000 - 30,000",
    AND(R6609&gt;=30000, R6609&lt;60000),"30,000 - 60,000",
             (R6609&gt;60000),"&gt; 60,000"
)</f>
        <v>&gt; 60,000</v>
      </c>
    </row>
    <row r="6610" spans="18:19" x14ac:dyDescent="0.2">
      <c r="R6610">
        <v>216584</v>
      </c>
      <c r="S6610" t="str" cm="1">
        <f t="array" ref="S6610">_xlfn.IFS(
             (R6610&lt;10000),"&lt; 10,000",
    AND(R6610&gt;=10000, R6610&lt;30000),"10,000 - 30,000",
    AND(R6610&gt;=30000, R6610&lt;60000),"30,000 - 60,000",
             (R6610&gt;60000),"&gt; 60,000"
)</f>
        <v>&gt; 60,000</v>
      </c>
    </row>
    <row r="6611" spans="18:19" x14ac:dyDescent="0.2">
      <c r="R6611">
        <v>279973</v>
      </c>
      <c r="S6611" t="str" cm="1">
        <f t="array" ref="S6611">_xlfn.IFS(
             (R6611&lt;10000),"&lt; 10,000",
    AND(R6611&gt;=10000, R6611&lt;30000),"10,000 - 30,000",
    AND(R6611&gt;=30000, R6611&lt;60000),"30,000 - 60,000",
             (R6611&gt;60000),"&gt; 60,000"
)</f>
        <v>&gt; 60,000</v>
      </c>
    </row>
    <row r="6612" spans="18:19" x14ac:dyDescent="0.2">
      <c r="R6612">
        <v>104490</v>
      </c>
      <c r="S6612" t="str" cm="1">
        <f t="array" ref="S6612">_xlfn.IFS(
             (R6612&lt;10000),"&lt; 10,000",
    AND(R6612&gt;=10000, R6612&lt;30000),"10,000 - 30,000",
    AND(R6612&gt;=30000, R6612&lt;60000),"30,000 - 60,000",
             (R6612&gt;60000),"&gt; 60,000"
)</f>
        <v>&gt; 60,000</v>
      </c>
    </row>
    <row r="6613" spans="18:19" x14ac:dyDescent="0.2">
      <c r="R6613">
        <v>261</v>
      </c>
      <c r="S6613" t="str" cm="1">
        <f t="array" ref="S6613">_xlfn.IFS(
             (R6613&lt;10000),"&lt; 10,000",
    AND(R6613&gt;=10000, R6613&lt;30000),"10,000 - 30,000",
    AND(R6613&gt;=30000, R6613&lt;60000),"30,000 - 60,000",
             (R6613&gt;60000),"&gt; 60,000"
)</f>
        <v>&lt; 10,000</v>
      </c>
    </row>
    <row r="6614" spans="18:19" x14ac:dyDescent="0.2">
      <c r="R6614">
        <v>220516</v>
      </c>
      <c r="S6614" t="str" cm="1">
        <f t="array" ref="S6614">_xlfn.IFS(
             (R6614&lt;10000),"&lt; 10,000",
    AND(R6614&gt;=10000, R6614&lt;30000),"10,000 - 30,000",
    AND(R6614&gt;=30000, R6614&lt;60000),"30,000 - 60,000",
             (R6614&gt;60000),"&gt; 60,000"
)</f>
        <v>&gt; 60,000</v>
      </c>
    </row>
    <row r="6615" spans="18:19" x14ac:dyDescent="0.2">
      <c r="R6615">
        <v>10457</v>
      </c>
      <c r="S6615" t="str" cm="1">
        <f t="array" ref="S6615">_xlfn.IFS(
             (R6615&lt;10000),"&lt; 10,000",
    AND(R6615&gt;=10000, R6615&lt;30000),"10,000 - 30,000",
    AND(R6615&gt;=30000, R6615&lt;60000),"30,000 - 60,000",
             (R6615&gt;60000),"&gt; 60,000"
)</f>
        <v>10,000 - 30,000</v>
      </c>
    </row>
    <row r="6616" spans="18:19" x14ac:dyDescent="0.2">
      <c r="R6616">
        <v>110964</v>
      </c>
      <c r="S6616" t="str" cm="1">
        <f t="array" ref="S6616">_xlfn.IFS(
             (R6616&lt;10000),"&lt; 10,000",
    AND(R6616&gt;=10000, R6616&lt;30000),"10,000 - 30,000",
    AND(R6616&gt;=30000, R6616&lt;60000),"30,000 - 60,000",
             (R6616&gt;60000),"&gt; 60,000"
)</f>
        <v>&gt; 60,000</v>
      </c>
    </row>
    <row r="6617" spans="18:19" x14ac:dyDescent="0.2">
      <c r="R6617">
        <v>86290</v>
      </c>
      <c r="S6617" t="str" cm="1">
        <f t="array" ref="S6617">_xlfn.IFS(
             (R6617&lt;10000),"&lt; 10,000",
    AND(R6617&gt;=10000, R6617&lt;30000),"10,000 - 30,000",
    AND(R6617&gt;=30000, R6617&lt;60000),"30,000 - 60,000",
             (R6617&gt;60000),"&gt; 60,000"
)</f>
        <v>&gt; 60,000</v>
      </c>
    </row>
    <row r="6618" spans="18:19" x14ac:dyDescent="0.2">
      <c r="R6618">
        <v>19088</v>
      </c>
      <c r="S6618" t="str" cm="1">
        <f t="array" ref="S6618">_xlfn.IFS(
             (R6618&lt;10000),"&lt; 10,000",
    AND(R6618&gt;=10000, R6618&lt;30000),"10,000 - 30,000",
    AND(R6618&gt;=30000, R6618&lt;60000),"30,000 - 60,000",
             (R6618&gt;60000),"&gt; 60,000"
)</f>
        <v>10,000 - 30,000</v>
      </c>
    </row>
    <row r="6619" spans="18:19" x14ac:dyDescent="0.2">
      <c r="R6619">
        <v>267130</v>
      </c>
      <c r="S6619" t="str" cm="1">
        <f t="array" ref="S6619">_xlfn.IFS(
             (R6619&lt;10000),"&lt; 10,000",
    AND(R6619&gt;=10000, R6619&lt;30000),"10,000 - 30,000",
    AND(R6619&gt;=30000, R6619&lt;60000),"30,000 - 60,000",
             (R6619&gt;60000),"&gt; 60,000"
)</f>
        <v>&gt; 60,000</v>
      </c>
    </row>
    <row r="6620" spans="18:19" x14ac:dyDescent="0.2">
      <c r="R6620">
        <v>237737</v>
      </c>
      <c r="S6620" t="str" cm="1">
        <f t="array" ref="S6620">_xlfn.IFS(
             (R6620&lt;10000),"&lt; 10,000",
    AND(R6620&gt;=10000, R6620&lt;30000),"10,000 - 30,000",
    AND(R6620&gt;=30000, R6620&lt;60000),"30,000 - 60,000",
             (R6620&gt;60000),"&gt; 60,000"
)</f>
        <v>&gt; 60,000</v>
      </c>
    </row>
    <row r="6621" spans="18:19" x14ac:dyDescent="0.2">
      <c r="R6621">
        <v>89402</v>
      </c>
      <c r="S6621" t="str" cm="1">
        <f t="array" ref="S6621">_xlfn.IFS(
             (R6621&lt;10000),"&lt; 10,000",
    AND(R6621&gt;=10000, R6621&lt;30000),"10,000 - 30,000",
    AND(R6621&gt;=30000, R6621&lt;60000),"30,000 - 60,000",
             (R6621&gt;60000),"&gt; 60,000"
)</f>
        <v>&gt; 60,000</v>
      </c>
    </row>
    <row r="6622" spans="18:19" x14ac:dyDescent="0.2">
      <c r="R6622">
        <v>137183</v>
      </c>
      <c r="S6622" t="str" cm="1">
        <f t="array" ref="S6622">_xlfn.IFS(
             (R6622&lt;10000),"&lt; 10,000",
    AND(R6622&gt;=10000, R6622&lt;30000),"10,000 - 30,000",
    AND(R6622&gt;=30000, R6622&lt;60000),"30,000 - 60,000",
             (R6622&gt;60000),"&gt; 60,000"
)</f>
        <v>&gt; 60,000</v>
      </c>
    </row>
    <row r="6623" spans="18:19" x14ac:dyDescent="0.2">
      <c r="R6623">
        <v>109568</v>
      </c>
      <c r="S6623" t="str" cm="1">
        <f t="array" ref="S6623">_xlfn.IFS(
             (R6623&lt;10000),"&lt; 10,000",
    AND(R6623&gt;=10000, R6623&lt;30000),"10,000 - 30,000",
    AND(R6623&gt;=30000, R6623&lt;60000),"30,000 - 60,000",
             (R6623&gt;60000),"&gt; 60,000"
)</f>
        <v>&gt; 60,000</v>
      </c>
    </row>
    <row r="6624" spans="18:19" x14ac:dyDescent="0.2">
      <c r="R6624">
        <v>71736</v>
      </c>
      <c r="S6624" t="str" cm="1">
        <f t="array" ref="S6624">_xlfn.IFS(
             (R6624&lt;10000),"&lt; 10,000",
    AND(R6624&gt;=10000, R6624&lt;30000),"10,000 - 30,000",
    AND(R6624&gt;=30000, R6624&lt;60000),"30,000 - 60,000",
             (R6624&gt;60000),"&gt; 60,000"
)</f>
        <v>&gt; 60,000</v>
      </c>
    </row>
    <row r="6625" spans="18:19" x14ac:dyDescent="0.2">
      <c r="R6625">
        <v>202382</v>
      </c>
      <c r="S6625" t="str" cm="1">
        <f t="array" ref="S6625">_xlfn.IFS(
             (R6625&lt;10000),"&lt; 10,000",
    AND(R6625&gt;=10000, R6625&lt;30000),"10,000 - 30,000",
    AND(R6625&gt;=30000, R6625&lt;60000),"30,000 - 60,000",
             (R6625&gt;60000),"&gt; 60,000"
)</f>
        <v>&gt; 60,000</v>
      </c>
    </row>
    <row r="6626" spans="18:19" x14ac:dyDescent="0.2">
      <c r="R6626">
        <v>245773</v>
      </c>
      <c r="S6626" t="str" cm="1">
        <f t="array" ref="S6626">_xlfn.IFS(
             (R6626&lt;10000),"&lt; 10,000",
    AND(R6626&gt;=10000, R6626&lt;30000),"10,000 - 30,000",
    AND(R6626&gt;=30000, R6626&lt;60000),"30,000 - 60,000",
             (R6626&gt;60000),"&gt; 60,000"
)</f>
        <v>&gt; 60,000</v>
      </c>
    </row>
    <row r="6627" spans="18:19" x14ac:dyDescent="0.2">
      <c r="R6627">
        <v>275327</v>
      </c>
      <c r="S6627" t="str" cm="1">
        <f t="array" ref="S6627">_xlfn.IFS(
             (R6627&lt;10000),"&lt; 10,000",
    AND(R6627&gt;=10000, R6627&lt;30000),"10,000 - 30,000",
    AND(R6627&gt;=30000, R6627&lt;60000),"30,000 - 60,000",
             (R6627&gt;60000),"&gt; 60,000"
)</f>
        <v>&gt; 60,000</v>
      </c>
    </row>
    <row r="6628" spans="18:19" x14ac:dyDescent="0.2">
      <c r="R6628">
        <v>175040</v>
      </c>
      <c r="S6628" t="str" cm="1">
        <f t="array" ref="S6628">_xlfn.IFS(
             (R6628&lt;10000),"&lt; 10,000",
    AND(R6628&gt;=10000, R6628&lt;30000),"10,000 - 30,000",
    AND(R6628&gt;=30000, R6628&lt;60000),"30,000 - 60,000",
             (R6628&gt;60000),"&gt; 60,000"
)</f>
        <v>&gt; 60,000</v>
      </c>
    </row>
    <row r="6629" spans="18:19" x14ac:dyDescent="0.2">
      <c r="R6629">
        <v>276565</v>
      </c>
      <c r="S6629" t="str" cm="1">
        <f t="array" ref="S6629">_xlfn.IFS(
             (R6629&lt;10000),"&lt; 10,000",
    AND(R6629&gt;=10000, R6629&lt;30000),"10,000 - 30,000",
    AND(R6629&gt;=30000, R6629&lt;60000),"30,000 - 60,000",
             (R6629&gt;60000),"&gt; 60,000"
)</f>
        <v>&gt; 60,000</v>
      </c>
    </row>
    <row r="6630" spans="18:19" x14ac:dyDescent="0.2">
      <c r="R6630">
        <v>70727</v>
      </c>
      <c r="S6630" t="str" cm="1">
        <f t="array" ref="S6630">_xlfn.IFS(
             (R6630&lt;10000),"&lt; 10,000",
    AND(R6630&gt;=10000, R6630&lt;30000),"10,000 - 30,000",
    AND(R6630&gt;=30000, R6630&lt;60000),"30,000 - 60,000",
             (R6630&gt;60000),"&gt; 60,000"
)</f>
        <v>&gt; 60,000</v>
      </c>
    </row>
    <row r="6631" spans="18:19" x14ac:dyDescent="0.2">
      <c r="R6631">
        <v>210685</v>
      </c>
      <c r="S6631" t="str" cm="1">
        <f t="array" ref="S6631">_xlfn.IFS(
             (R6631&lt;10000),"&lt; 10,000",
    AND(R6631&gt;=10000, R6631&lt;30000),"10,000 - 30,000",
    AND(R6631&gt;=30000, R6631&lt;60000),"30,000 - 60,000",
             (R6631&gt;60000),"&gt; 60,000"
)</f>
        <v>&gt; 60,000</v>
      </c>
    </row>
    <row r="6632" spans="18:19" x14ac:dyDescent="0.2">
      <c r="R6632">
        <v>264425</v>
      </c>
      <c r="S6632" t="str" cm="1">
        <f t="array" ref="S6632">_xlfn.IFS(
             (R6632&lt;10000),"&lt; 10,000",
    AND(R6632&gt;=10000, R6632&lt;30000),"10,000 - 30,000",
    AND(R6632&gt;=30000, R6632&lt;60000),"30,000 - 60,000",
             (R6632&gt;60000),"&gt; 60,000"
)</f>
        <v>&gt; 60,000</v>
      </c>
    </row>
    <row r="6633" spans="18:19" x14ac:dyDescent="0.2">
      <c r="R6633">
        <v>271066</v>
      </c>
      <c r="S6633" t="str" cm="1">
        <f t="array" ref="S6633">_xlfn.IFS(
             (R6633&lt;10000),"&lt; 10,000",
    AND(R6633&gt;=10000, R6633&lt;30000),"10,000 - 30,000",
    AND(R6633&gt;=30000, R6633&lt;60000),"30,000 - 60,000",
             (R6633&gt;60000),"&gt; 60,000"
)</f>
        <v>&gt; 60,000</v>
      </c>
    </row>
    <row r="6634" spans="18:19" x14ac:dyDescent="0.2">
      <c r="R6634">
        <v>56235</v>
      </c>
      <c r="S6634" t="str" cm="1">
        <f t="array" ref="S6634">_xlfn.IFS(
             (R6634&lt;10000),"&lt; 10,000",
    AND(R6634&gt;=10000, R6634&lt;30000),"10,000 - 30,000",
    AND(R6634&gt;=30000, R6634&lt;60000),"30,000 - 60,000",
             (R6634&gt;60000),"&gt; 60,000"
)</f>
        <v>30,000 - 60,000</v>
      </c>
    </row>
    <row r="6635" spans="18:19" x14ac:dyDescent="0.2">
      <c r="R6635">
        <v>252260</v>
      </c>
      <c r="S6635" t="str" cm="1">
        <f t="array" ref="S6635">_xlfn.IFS(
             (R6635&lt;10000),"&lt; 10,000",
    AND(R6635&gt;=10000, R6635&lt;30000),"10,000 - 30,000",
    AND(R6635&gt;=30000, R6635&lt;60000),"30,000 - 60,000",
             (R6635&gt;60000),"&gt; 60,000"
)</f>
        <v>&gt; 60,000</v>
      </c>
    </row>
    <row r="6636" spans="18:19" x14ac:dyDescent="0.2">
      <c r="R6636">
        <v>73415</v>
      </c>
      <c r="S6636" t="str" cm="1">
        <f t="array" ref="S6636">_xlfn.IFS(
             (R6636&lt;10000),"&lt; 10,000",
    AND(R6636&gt;=10000, R6636&lt;30000),"10,000 - 30,000",
    AND(R6636&gt;=30000, R6636&lt;60000),"30,000 - 60,000",
             (R6636&gt;60000),"&gt; 60,000"
)</f>
        <v>&gt; 60,000</v>
      </c>
    </row>
    <row r="6637" spans="18:19" x14ac:dyDescent="0.2">
      <c r="R6637">
        <v>91586</v>
      </c>
      <c r="S6637" t="str" cm="1">
        <f t="array" ref="S6637">_xlfn.IFS(
             (R6637&lt;10000),"&lt; 10,000",
    AND(R6637&gt;=10000, R6637&lt;30000),"10,000 - 30,000",
    AND(R6637&gt;=30000, R6637&lt;60000),"30,000 - 60,000",
             (R6637&gt;60000),"&gt; 60,000"
)</f>
        <v>&gt; 60,000</v>
      </c>
    </row>
    <row r="6638" spans="18:19" x14ac:dyDescent="0.2">
      <c r="R6638">
        <v>82265</v>
      </c>
      <c r="S6638" t="str" cm="1">
        <f t="array" ref="S6638">_xlfn.IFS(
             (R6638&lt;10000),"&lt; 10,000",
    AND(R6638&gt;=10000, R6638&lt;30000),"10,000 - 30,000",
    AND(R6638&gt;=30000, R6638&lt;60000),"30,000 - 60,000",
             (R6638&gt;60000),"&gt; 60,000"
)</f>
        <v>&gt; 60,000</v>
      </c>
    </row>
    <row r="6639" spans="18:19" x14ac:dyDescent="0.2">
      <c r="R6639">
        <v>152891</v>
      </c>
      <c r="S6639" t="str" cm="1">
        <f t="array" ref="S6639">_xlfn.IFS(
             (R6639&lt;10000),"&lt; 10,000",
    AND(R6639&gt;=10000, R6639&lt;30000),"10,000 - 30,000",
    AND(R6639&gt;=30000, R6639&lt;60000),"30,000 - 60,000",
             (R6639&gt;60000),"&gt; 60,000"
)</f>
        <v>&gt; 60,000</v>
      </c>
    </row>
    <row r="6640" spans="18:19" x14ac:dyDescent="0.2">
      <c r="R6640">
        <v>21648</v>
      </c>
      <c r="S6640" t="str" cm="1">
        <f t="array" ref="S6640">_xlfn.IFS(
             (R6640&lt;10000),"&lt; 10,000",
    AND(R6640&gt;=10000, R6640&lt;30000),"10,000 - 30,000",
    AND(R6640&gt;=30000, R6640&lt;60000),"30,000 - 60,000",
             (R6640&gt;60000),"&gt; 60,000"
)</f>
        <v>10,000 - 30,000</v>
      </c>
    </row>
    <row r="6641" spans="18:19" x14ac:dyDescent="0.2">
      <c r="R6641">
        <v>228537</v>
      </c>
      <c r="S6641" t="str" cm="1">
        <f t="array" ref="S6641">_xlfn.IFS(
             (R6641&lt;10000),"&lt; 10,000",
    AND(R6641&gt;=10000, R6641&lt;30000),"10,000 - 30,000",
    AND(R6641&gt;=30000, R6641&lt;60000),"30,000 - 60,000",
             (R6641&gt;60000),"&gt; 60,000"
)</f>
        <v>&gt; 60,000</v>
      </c>
    </row>
    <row r="6642" spans="18:19" x14ac:dyDescent="0.2">
      <c r="R6642">
        <v>28572</v>
      </c>
      <c r="S6642" t="str" cm="1">
        <f t="array" ref="S6642">_xlfn.IFS(
             (R6642&lt;10000),"&lt; 10,000",
    AND(R6642&gt;=10000, R6642&lt;30000),"10,000 - 30,000",
    AND(R6642&gt;=30000, R6642&lt;60000),"30,000 - 60,000",
             (R6642&gt;60000),"&gt; 60,000"
)</f>
        <v>10,000 - 30,000</v>
      </c>
    </row>
    <row r="6643" spans="18:19" x14ac:dyDescent="0.2">
      <c r="R6643">
        <v>197471</v>
      </c>
      <c r="S6643" t="str" cm="1">
        <f t="array" ref="S6643">_xlfn.IFS(
             (R6643&lt;10000),"&lt; 10,000",
    AND(R6643&gt;=10000, R6643&lt;30000),"10,000 - 30,000",
    AND(R6643&gt;=30000, R6643&lt;60000),"30,000 - 60,000",
             (R6643&gt;60000),"&gt; 60,000"
)</f>
        <v>&gt; 60,000</v>
      </c>
    </row>
    <row r="6644" spans="18:19" x14ac:dyDescent="0.2">
      <c r="R6644">
        <v>284561</v>
      </c>
      <c r="S6644" t="str" cm="1">
        <f t="array" ref="S6644">_xlfn.IFS(
             (R6644&lt;10000),"&lt; 10,000",
    AND(R6644&gt;=10000, R6644&lt;30000),"10,000 - 30,000",
    AND(R6644&gt;=30000, R6644&lt;60000),"30,000 - 60,000",
             (R6644&gt;60000),"&gt; 60,000"
)</f>
        <v>&gt; 60,000</v>
      </c>
    </row>
    <row r="6645" spans="18:19" x14ac:dyDescent="0.2">
      <c r="R6645">
        <v>181368</v>
      </c>
      <c r="S6645" t="str" cm="1">
        <f t="array" ref="S6645">_xlfn.IFS(
             (R6645&lt;10000),"&lt; 10,000",
    AND(R6645&gt;=10000, R6645&lt;30000),"10,000 - 30,000",
    AND(R6645&gt;=30000, R6645&lt;60000),"30,000 - 60,000",
             (R6645&gt;60000),"&gt; 60,000"
)</f>
        <v>&gt; 60,000</v>
      </c>
    </row>
    <row r="6646" spans="18:19" x14ac:dyDescent="0.2">
      <c r="R6646">
        <v>197945</v>
      </c>
      <c r="S6646" t="str" cm="1">
        <f t="array" ref="S6646">_xlfn.IFS(
             (R6646&lt;10000),"&lt; 10,000",
    AND(R6646&gt;=10000, R6646&lt;30000),"10,000 - 30,000",
    AND(R6646&gt;=30000, R6646&lt;60000),"30,000 - 60,000",
             (R6646&gt;60000),"&gt; 60,000"
)</f>
        <v>&gt; 60,000</v>
      </c>
    </row>
    <row r="6647" spans="18:19" x14ac:dyDescent="0.2">
      <c r="R6647">
        <v>233620</v>
      </c>
      <c r="S6647" t="str" cm="1">
        <f t="array" ref="S6647">_xlfn.IFS(
             (R6647&lt;10000),"&lt; 10,000",
    AND(R6647&gt;=10000, R6647&lt;30000),"10,000 - 30,000",
    AND(R6647&gt;=30000, R6647&lt;60000),"30,000 - 60,000",
             (R6647&gt;60000),"&gt; 60,000"
)</f>
        <v>&gt; 60,000</v>
      </c>
    </row>
    <row r="6648" spans="18:19" x14ac:dyDescent="0.2">
      <c r="R6648">
        <v>46005</v>
      </c>
      <c r="S6648" t="str" cm="1">
        <f t="array" ref="S6648">_xlfn.IFS(
             (R6648&lt;10000),"&lt; 10,000",
    AND(R6648&gt;=10000, R6648&lt;30000),"10,000 - 30,000",
    AND(R6648&gt;=30000, R6648&lt;60000),"30,000 - 60,000",
             (R6648&gt;60000),"&gt; 60,000"
)</f>
        <v>30,000 - 60,000</v>
      </c>
    </row>
    <row r="6649" spans="18:19" x14ac:dyDescent="0.2">
      <c r="R6649">
        <v>56509</v>
      </c>
      <c r="S6649" t="str" cm="1">
        <f t="array" ref="S6649">_xlfn.IFS(
             (R6649&lt;10000),"&lt; 10,000",
    AND(R6649&gt;=10000, R6649&lt;30000),"10,000 - 30,000",
    AND(R6649&gt;=30000, R6649&lt;60000),"30,000 - 60,000",
             (R6649&gt;60000),"&gt; 60,000"
)</f>
        <v>30,000 - 60,000</v>
      </c>
    </row>
    <row r="6650" spans="18:19" x14ac:dyDescent="0.2">
      <c r="R6650">
        <v>94807</v>
      </c>
      <c r="S6650" t="str" cm="1">
        <f t="array" ref="S6650">_xlfn.IFS(
             (R6650&lt;10000),"&lt; 10,000",
    AND(R6650&gt;=10000, R6650&lt;30000),"10,000 - 30,000",
    AND(R6650&gt;=30000, R6650&lt;60000),"30,000 - 60,000",
             (R6650&gt;60000),"&gt; 60,000"
)</f>
        <v>&gt; 60,000</v>
      </c>
    </row>
    <row r="6651" spans="18:19" x14ac:dyDescent="0.2">
      <c r="R6651">
        <v>209429</v>
      </c>
      <c r="S6651" t="str" cm="1">
        <f t="array" ref="S6651">_xlfn.IFS(
             (R6651&lt;10000),"&lt; 10,000",
    AND(R6651&gt;=10000, R6651&lt;30000),"10,000 - 30,000",
    AND(R6651&gt;=30000, R6651&lt;60000),"30,000 - 60,000",
             (R6651&gt;60000),"&gt; 60,000"
)</f>
        <v>&gt; 60,000</v>
      </c>
    </row>
    <row r="6652" spans="18:19" x14ac:dyDescent="0.2">
      <c r="R6652">
        <v>226515</v>
      </c>
      <c r="S6652" t="str" cm="1">
        <f t="array" ref="S6652">_xlfn.IFS(
             (R6652&lt;10000),"&lt; 10,000",
    AND(R6652&gt;=10000, R6652&lt;30000),"10,000 - 30,000",
    AND(R6652&gt;=30000, R6652&lt;60000),"30,000 - 60,000",
             (R6652&gt;60000),"&gt; 60,000"
)</f>
        <v>&gt; 60,000</v>
      </c>
    </row>
    <row r="6653" spans="18:19" x14ac:dyDescent="0.2">
      <c r="R6653">
        <v>77744</v>
      </c>
      <c r="S6653" t="str" cm="1">
        <f t="array" ref="S6653">_xlfn.IFS(
             (R6653&lt;10000),"&lt; 10,000",
    AND(R6653&gt;=10000, R6653&lt;30000),"10,000 - 30,000",
    AND(R6653&gt;=30000, R6653&lt;60000),"30,000 - 60,000",
             (R6653&gt;60000),"&gt; 60,000"
)</f>
        <v>&gt; 60,000</v>
      </c>
    </row>
    <row r="6654" spans="18:19" x14ac:dyDescent="0.2">
      <c r="R6654">
        <v>149269</v>
      </c>
      <c r="S6654" t="str" cm="1">
        <f t="array" ref="S6654">_xlfn.IFS(
             (R6654&lt;10000),"&lt; 10,000",
    AND(R6654&gt;=10000, R6654&lt;30000),"10,000 - 30,000",
    AND(R6654&gt;=30000, R6654&lt;60000),"30,000 - 60,000",
             (R6654&gt;60000),"&gt; 60,000"
)</f>
        <v>&gt; 60,000</v>
      </c>
    </row>
    <row r="6655" spans="18:19" x14ac:dyDescent="0.2">
      <c r="R6655">
        <v>69113</v>
      </c>
      <c r="S6655" t="str" cm="1">
        <f t="array" ref="S6655">_xlfn.IFS(
             (R6655&lt;10000),"&lt; 10,000",
    AND(R6655&gt;=10000, R6655&lt;30000),"10,000 - 30,000",
    AND(R6655&gt;=30000, R6655&lt;60000),"30,000 - 60,000",
             (R6655&gt;60000),"&gt; 60,000"
)</f>
        <v>&gt; 60,000</v>
      </c>
    </row>
    <row r="6656" spans="18:19" x14ac:dyDescent="0.2">
      <c r="R6656">
        <v>216582</v>
      </c>
      <c r="S6656" t="str" cm="1">
        <f t="array" ref="S6656">_xlfn.IFS(
             (R6656&lt;10000),"&lt; 10,000",
    AND(R6656&gt;=10000, R6656&lt;30000),"10,000 - 30,000",
    AND(R6656&gt;=30000, R6656&lt;60000),"30,000 - 60,000",
             (R6656&gt;60000),"&gt; 60,000"
)</f>
        <v>&gt; 60,000</v>
      </c>
    </row>
    <row r="6657" spans="18:19" x14ac:dyDescent="0.2">
      <c r="R6657">
        <v>56480</v>
      </c>
      <c r="S6657" t="str" cm="1">
        <f t="array" ref="S6657">_xlfn.IFS(
             (R6657&lt;10000),"&lt; 10,000",
    AND(R6657&gt;=10000, R6657&lt;30000),"10,000 - 30,000",
    AND(R6657&gt;=30000, R6657&lt;60000),"30,000 - 60,000",
             (R6657&gt;60000),"&gt; 60,000"
)</f>
        <v>30,000 - 60,000</v>
      </c>
    </row>
    <row r="6658" spans="18:19" x14ac:dyDescent="0.2">
      <c r="R6658">
        <v>103500</v>
      </c>
      <c r="S6658" t="str" cm="1">
        <f t="array" ref="S6658">_xlfn.IFS(
             (R6658&lt;10000),"&lt; 10,000",
    AND(R6658&gt;=10000, R6658&lt;30000),"10,000 - 30,000",
    AND(R6658&gt;=30000, R6658&lt;60000),"30,000 - 60,000",
             (R6658&gt;60000),"&gt; 60,000"
)</f>
        <v>&gt; 60,000</v>
      </c>
    </row>
    <row r="6659" spans="18:19" x14ac:dyDescent="0.2">
      <c r="R6659">
        <v>27571</v>
      </c>
      <c r="S6659" t="str" cm="1">
        <f t="array" ref="S6659">_xlfn.IFS(
             (R6659&lt;10000),"&lt; 10,000",
    AND(R6659&gt;=10000, R6659&lt;30000),"10,000 - 30,000",
    AND(R6659&gt;=30000, R6659&lt;60000),"30,000 - 60,000",
             (R6659&gt;60000),"&gt; 60,000"
)</f>
        <v>10,000 - 30,000</v>
      </c>
    </row>
    <row r="6660" spans="18:19" x14ac:dyDescent="0.2">
      <c r="R6660">
        <v>142540</v>
      </c>
      <c r="S6660" t="str" cm="1">
        <f t="array" ref="S6660">_xlfn.IFS(
             (R6660&lt;10000),"&lt; 10,000",
    AND(R6660&gt;=10000, R6660&lt;30000),"10,000 - 30,000",
    AND(R6660&gt;=30000, R6660&lt;60000),"30,000 - 60,000",
             (R6660&gt;60000),"&gt; 60,000"
)</f>
        <v>&gt; 60,000</v>
      </c>
    </row>
    <row r="6661" spans="18:19" x14ac:dyDescent="0.2">
      <c r="R6661">
        <v>82151</v>
      </c>
      <c r="S6661" t="str" cm="1">
        <f t="array" ref="S6661">_xlfn.IFS(
             (R6661&lt;10000),"&lt; 10,000",
    AND(R6661&gt;=10000, R6661&lt;30000),"10,000 - 30,000",
    AND(R6661&gt;=30000, R6661&lt;60000),"30,000 - 60,000",
             (R6661&gt;60000),"&gt; 60,000"
)</f>
        <v>&gt; 60,000</v>
      </c>
    </row>
    <row r="6662" spans="18:19" x14ac:dyDescent="0.2">
      <c r="R6662">
        <v>271827</v>
      </c>
      <c r="S6662" t="str" cm="1">
        <f t="array" ref="S6662">_xlfn.IFS(
             (R6662&lt;10000),"&lt; 10,000",
    AND(R6662&gt;=10000, R6662&lt;30000),"10,000 - 30,000",
    AND(R6662&gt;=30000, R6662&lt;60000),"30,000 - 60,000",
             (R6662&gt;60000),"&gt; 60,000"
)</f>
        <v>&gt; 60,000</v>
      </c>
    </row>
    <row r="6663" spans="18:19" x14ac:dyDescent="0.2">
      <c r="R6663">
        <v>169799</v>
      </c>
      <c r="S6663" t="str" cm="1">
        <f t="array" ref="S6663">_xlfn.IFS(
             (R6663&lt;10000),"&lt; 10,000",
    AND(R6663&gt;=10000, R6663&lt;30000),"10,000 - 30,000",
    AND(R6663&gt;=30000, R6663&lt;60000),"30,000 - 60,000",
             (R6663&gt;60000),"&gt; 60,000"
)</f>
        <v>&gt; 60,000</v>
      </c>
    </row>
    <row r="6664" spans="18:19" x14ac:dyDescent="0.2">
      <c r="R6664">
        <v>112267</v>
      </c>
      <c r="S6664" t="str" cm="1">
        <f t="array" ref="S6664">_xlfn.IFS(
             (R6664&lt;10000),"&lt; 10,000",
    AND(R6664&gt;=10000, R6664&lt;30000),"10,000 - 30,000",
    AND(R6664&gt;=30000, R6664&lt;60000),"30,000 - 60,000",
             (R6664&gt;60000),"&gt; 60,000"
)</f>
        <v>&gt; 60,000</v>
      </c>
    </row>
    <row r="6665" spans="18:19" x14ac:dyDescent="0.2">
      <c r="R6665">
        <v>206535</v>
      </c>
      <c r="S6665" t="str" cm="1">
        <f t="array" ref="S6665">_xlfn.IFS(
             (R6665&lt;10000),"&lt; 10,000",
    AND(R6665&gt;=10000, R6665&lt;30000),"10,000 - 30,000",
    AND(R6665&gt;=30000, R6665&lt;60000),"30,000 - 60,000",
             (R6665&gt;60000),"&gt; 60,000"
)</f>
        <v>&gt; 60,000</v>
      </c>
    </row>
    <row r="6666" spans="18:19" x14ac:dyDescent="0.2">
      <c r="R6666">
        <v>263883</v>
      </c>
      <c r="S6666" t="str" cm="1">
        <f t="array" ref="S6666">_xlfn.IFS(
             (R6666&lt;10000),"&lt; 10,000",
    AND(R6666&gt;=10000, R6666&lt;30000),"10,000 - 30,000",
    AND(R6666&gt;=30000, R6666&lt;60000),"30,000 - 60,000",
             (R6666&gt;60000),"&gt; 60,000"
)</f>
        <v>&gt; 60,000</v>
      </c>
    </row>
    <row r="6667" spans="18:19" x14ac:dyDescent="0.2">
      <c r="R6667">
        <v>1716</v>
      </c>
      <c r="S6667" t="str" cm="1">
        <f t="array" ref="S6667">_xlfn.IFS(
             (R6667&lt;10000),"&lt; 10,000",
    AND(R6667&gt;=10000, R6667&lt;30000),"10,000 - 30,000",
    AND(R6667&gt;=30000, R6667&lt;60000),"30,000 - 60,000",
             (R6667&gt;60000),"&gt; 60,000"
)</f>
        <v>&lt; 10,000</v>
      </c>
    </row>
    <row r="6668" spans="18:19" x14ac:dyDescent="0.2">
      <c r="R6668">
        <v>298534</v>
      </c>
      <c r="S6668" t="str" cm="1">
        <f t="array" ref="S6668">_xlfn.IFS(
             (R6668&lt;10000),"&lt; 10,000",
    AND(R6668&gt;=10000, R6668&lt;30000),"10,000 - 30,000",
    AND(R6668&gt;=30000, R6668&lt;60000),"30,000 - 60,000",
             (R6668&gt;60000),"&gt; 60,000"
)</f>
        <v>&gt; 60,000</v>
      </c>
    </row>
    <row r="6669" spans="18:19" x14ac:dyDescent="0.2">
      <c r="R6669">
        <v>71555</v>
      </c>
      <c r="S6669" t="str" cm="1">
        <f t="array" ref="S6669">_xlfn.IFS(
             (R6669&lt;10000),"&lt; 10,000",
    AND(R6669&gt;=10000, R6669&lt;30000),"10,000 - 30,000",
    AND(R6669&gt;=30000, R6669&lt;60000),"30,000 - 60,000",
             (R6669&gt;60000),"&gt; 60,000"
)</f>
        <v>&gt; 60,000</v>
      </c>
    </row>
    <row r="6670" spans="18:19" x14ac:dyDescent="0.2">
      <c r="R6670">
        <v>129157</v>
      </c>
      <c r="S6670" t="str" cm="1">
        <f t="array" ref="S6670">_xlfn.IFS(
             (R6670&lt;10000),"&lt; 10,000",
    AND(R6670&gt;=10000, R6670&lt;30000),"10,000 - 30,000",
    AND(R6670&gt;=30000, R6670&lt;60000),"30,000 - 60,000",
             (R6670&gt;60000),"&gt; 60,000"
)</f>
        <v>&gt; 60,000</v>
      </c>
    </row>
    <row r="6671" spans="18:19" x14ac:dyDescent="0.2">
      <c r="R6671">
        <v>223997</v>
      </c>
      <c r="S6671" t="str" cm="1">
        <f t="array" ref="S6671">_xlfn.IFS(
             (R6671&lt;10000),"&lt; 10,000",
    AND(R6671&gt;=10000, R6671&lt;30000),"10,000 - 30,000",
    AND(R6671&gt;=30000, R6671&lt;60000),"30,000 - 60,000",
             (R6671&gt;60000),"&gt; 60,000"
)</f>
        <v>&gt; 60,000</v>
      </c>
    </row>
    <row r="6672" spans="18:19" x14ac:dyDescent="0.2">
      <c r="R6672">
        <v>258800</v>
      </c>
      <c r="S6672" t="str" cm="1">
        <f t="array" ref="S6672">_xlfn.IFS(
             (R6672&lt;10000),"&lt; 10,000",
    AND(R6672&gt;=10000, R6672&lt;30000),"10,000 - 30,000",
    AND(R6672&gt;=30000, R6672&lt;60000),"30,000 - 60,000",
             (R6672&gt;60000),"&gt; 60,000"
)</f>
        <v>&gt; 60,000</v>
      </c>
    </row>
    <row r="6673" spans="18:19" x14ac:dyDescent="0.2">
      <c r="R6673">
        <v>230750</v>
      </c>
      <c r="S6673" t="str" cm="1">
        <f t="array" ref="S6673">_xlfn.IFS(
             (R6673&lt;10000),"&lt; 10,000",
    AND(R6673&gt;=10000, R6673&lt;30000),"10,000 - 30,000",
    AND(R6673&gt;=30000, R6673&lt;60000),"30,000 - 60,000",
             (R6673&gt;60000),"&gt; 60,000"
)</f>
        <v>&gt; 60,000</v>
      </c>
    </row>
    <row r="6674" spans="18:19" x14ac:dyDescent="0.2">
      <c r="R6674">
        <v>202506</v>
      </c>
      <c r="S6674" t="str" cm="1">
        <f t="array" ref="S6674">_xlfn.IFS(
             (R6674&lt;10000),"&lt; 10,000",
    AND(R6674&gt;=10000, R6674&lt;30000),"10,000 - 30,000",
    AND(R6674&gt;=30000, R6674&lt;60000),"30,000 - 60,000",
             (R6674&gt;60000),"&gt; 60,000"
)</f>
        <v>&gt; 60,000</v>
      </c>
    </row>
    <row r="6675" spans="18:19" x14ac:dyDescent="0.2">
      <c r="R6675">
        <v>118037</v>
      </c>
      <c r="S6675" t="str" cm="1">
        <f t="array" ref="S6675">_xlfn.IFS(
             (R6675&lt;10000),"&lt; 10,000",
    AND(R6675&gt;=10000, R6675&lt;30000),"10,000 - 30,000",
    AND(R6675&gt;=30000, R6675&lt;60000),"30,000 - 60,000",
             (R6675&gt;60000),"&gt; 60,000"
)</f>
        <v>&gt; 60,000</v>
      </c>
    </row>
    <row r="6676" spans="18:19" x14ac:dyDescent="0.2">
      <c r="R6676">
        <v>16202</v>
      </c>
      <c r="S6676" t="str" cm="1">
        <f t="array" ref="S6676">_xlfn.IFS(
             (R6676&lt;10000),"&lt; 10,000",
    AND(R6676&gt;=10000, R6676&lt;30000),"10,000 - 30,000",
    AND(R6676&gt;=30000, R6676&lt;60000),"30,000 - 60,000",
             (R6676&gt;60000),"&gt; 60,000"
)</f>
        <v>10,000 - 30,000</v>
      </c>
    </row>
    <row r="6677" spans="18:19" x14ac:dyDescent="0.2">
      <c r="R6677">
        <v>264390</v>
      </c>
      <c r="S6677" t="str" cm="1">
        <f t="array" ref="S6677">_xlfn.IFS(
             (R6677&lt;10000),"&lt; 10,000",
    AND(R6677&gt;=10000, R6677&lt;30000),"10,000 - 30,000",
    AND(R6677&gt;=30000, R6677&lt;60000),"30,000 - 60,000",
             (R6677&gt;60000),"&gt; 60,000"
)</f>
        <v>&gt; 60,000</v>
      </c>
    </row>
    <row r="6678" spans="18:19" x14ac:dyDescent="0.2">
      <c r="R6678">
        <v>204425</v>
      </c>
      <c r="S6678" t="str" cm="1">
        <f t="array" ref="S6678">_xlfn.IFS(
             (R6678&lt;10000),"&lt; 10,000",
    AND(R6678&gt;=10000, R6678&lt;30000),"10,000 - 30,000",
    AND(R6678&gt;=30000, R6678&lt;60000),"30,000 - 60,000",
             (R6678&gt;60000),"&gt; 60,000"
)</f>
        <v>&gt; 60,000</v>
      </c>
    </row>
    <row r="6679" spans="18:19" x14ac:dyDescent="0.2">
      <c r="R6679">
        <v>104470</v>
      </c>
      <c r="S6679" t="str" cm="1">
        <f t="array" ref="S6679">_xlfn.IFS(
             (R6679&lt;10000),"&lt; 10,000",
    AND(R6679&gt;=10000, R6679&lt;30000),"10,000 - 30,000",
    AND(R6679&gt;=30000, R6679&lt;60000),"30,000 - 60,000",
             (R6679&gt;60000),"&gt; 60,000"
)</f>
        <v>&gt; 60,000</v>
      </c>
    </row>
    <row r="6680" spans="18:19" x14ac:dyDescent="0.2">
      <c r="R6680">
        <v>295085</v>
      </c>
      <c r="S6680" t="str" cm="1">
        <f t="array" ref="S6680">_xlfn.IFS(
             (R6680&lt;10000),"&lt; 10,000",
    AND(R6680&gt;=10000, R6680&lt;30000),"10,000 - 30,000",
    AND(R6680&gt;=30000, R6680&lt;60000),"30,000 - 60,000",
             (R6680&gt;60000),"&gt; 60,000"
)</f>
        <v>&gt; 60,000</v>
      </c>
    </row>
    <row r="6681" spans="18:19" x14ac:dyDescent="0.2">
      <c r="R6681">
        <v>226043</v>
      </c>
      <c r="S6681" t="str" cm="1">
        <f t="array" ref="S6681">_xlfn.IFS(
             (R6681&lt;10000),"&lt; 10,000",
    AND(R6681&gt;=10000, R6681&lt;30000),"10,000 - 30,000",
    AND(R6681&gt;=30000, R6681&lt;60000),"30,000 - 60,000",
             (R6681&gt;60000),"&gt; 60,000"
)</f>
        <v>&gt; 60,000</v>
      </c>
    </row>
    <row r="6682" spans="18:19" x14ac:dyDescent="0.2">
      <c r="R6682">
        <v>193292</v>
      </c>
      <c r="S6682" t="str" cm="1">
        <f t="array" ref="S6682">_xlfn.IFS(
             (R6682&lt;10000),"&lt; 10,000",
    AND(R6682&gt;=10000, R6682&lt;30000),"10,000 - 30,000",
    AND(R6682&gt;=30000, R6682&lt;60000),"30,000 - 60,000",
             (R6682&gt;60000),"&gt; 60,000"
)</f>
        <v>&gt; 60,000</v>
      </c>
    </row>
    <row r="6683" spans="18:19" x14ac:dyDescent="0.2">
      <c r="R6683">
        <v>229968</v>
      </c>
      <c r="S6683" t="str" cm="1">
        <f t="array" ref="S6683">_xlfn.IFS(
             (R6683&lt;10000),"&lt; 10,000",
    AND(R6683&gt;=10000, R6683&lt;30000),"10,000 - 30,000",
    AND(R6683&gt;=30000, R6683&lt;60000),"30,000 - 60,000",
             (R6683&gt;60000),"&gt; 60,000"
)</f>
        <v>&gt; 60,000</v>
      </c>
    </row>
    <row r="6684" spans="18:19" x14ac:dyDescent="0.2">
      <c r="R6684">
        <v>186011</v>
      </c>
      <c r="S6684" t="str" cm="1">
        <f t="array" ref="S6684">_xlfn.IFS(
             (R6684&lt;10000),"&lt; 10,000",
    AND(R6684&gt;=10000, R6684&lt;30000),"10,000 - 30,000",
    AND(R6684&gt;=30000, R6684&lt;60000),"30,000 - 60,000",
             (R6684&gt;60000),"&gt; 60,000"
)</f>
        <v>&gt; 60,000</v>
      </c>
    </row>
    <row r="6685" spans="18:19" x14ac:dyDescent="0.2">
      <c r="R6685">
        <v>288434</v>
      </c>
      <c r="S6685" t="str" cm="1">
        <f t="array" ref="S6685">_xlfn.IFS(
             (R6685&lt;10000),"&lt; 10,000",
    AND(R6685&gt;=10000, R6685&lt;30000),"10,000 - 30,000",
    AND(R6685&gt;=30000, R6685&lt;60000),"30,000 - 60,000",
             (R6685&gt;60000),"&gt; 60,000"
)</f>
        <v>&gt; 60,000</v>
      </c>
    </row>
    <row r="6686" spans="18:19" x14ac:dyDescent="0.2">
      <c r="R6686">
        <v>280845</v>
      </c>
      <c r="S6686" t="str" cm="1">
        <f t="array" ref="S6686">_xlfn.IFS(
             (R6686&lt;10000),"&lt; 10,000",
    AND(R6686&gt;=10000, R6686&lt;30000),"10,000 - 30,000",
    AND(R6686&gt;=30000, R6686&lt;60000),"30,000 - 60,000",
             (R6686&gt;60000),"&gt; 60,000"
)</f>
        <v>&gt; 60,000</v>
      </c>
    </row>
    <row r="6687" spans="18:19" x14ac:dyDescent="0.2">
      <c r="R6687">
        <v>130900</v>
      </c>
      <c r="S6687" t="str" cm="1">
        <f t="array" ref="S6687">_xlfn.IFS(
             (R6687&lt;10000),"&lt; 10,000",
    AND(R6687&gt;=10000, R6687&lt;30000),"10,000 - 30,000",
    AND(R6687&gt;=30000, R6687&lt;60000),"30,000 - 60,000",
             (R6687&gt;60000),"&gt; 60,000"
)</f>
        <v>&gt; 60,000</v>
      </c>
    </row>
    <row r="6688" spans="18:19" x14ac:dyDescent="0.2">
      <c r="R6688">
        <v>204474</v>
      </c>
      <c r="S6688" t="str" cm="1">
        <f t="array" ref="S6688">_xlfn.IFS(
             (R6688&lt;10000),"&lt; 10,000",
    AND(R6688&gt;=10000, R6688&lt;30000),"10,000 - 30,000",
    AND(R6688&gt;=30000, R6688&lt;60000),"30,000 - 60,000",
             (R6688&gt;60000),"&gt; 60,000"
)</f>
        <v>&gt; 60,000</v>
      </c>
    </row>
    <row r="6689" spans="18:19" x14ac:dyDescent="0.2">
      <c r="R6689">
        <v>122870</v>
      </c>
      <c r="S6689" t="str" cm="1">
        <f t="array" ref="S6689">_xlfn.IFS(
             (R6689&lt;10000),"&lt; 10,000",
    AND(R6689&gt;=10000, R6689&lt;30000),"10,000 - 30,000",
    AND(R6689&gt;=30000, R6689&lt;60000),"30,000 - 60,000",
             (R6689&gt;60000),"&gt; 60,000"
)</f>
        <v>&gt; 60,000</v>
      </c>
    </row>
    <row r="6690" spans="18:19" x14ac:dyDescent="0.2">
      <c r="R6690">
        <v>100553</v>
      </c>
      <c r="S6690" t="str" cm="1">
        <f t="array" ref="S6690">_xlfn.IFS(
             (R6690&lt;10000),"&lt; 10,000",
    AND(R6690&gt;=10000, R6690&lt;30000),"10,000 - 30,000",
    AND(R6690&gt;=30000, R6690&lt;60000),"30,000 - 60,000",
             (R6690&gt;60000),"&gt; 60,000"
)</f>
        <v>&gt; 60,000</v>
      </c>
    </row>
    <row r="6691" spans="18:19" x14ac:dyDescent="0.2">
      <c r="R6691">
        <v>205483</v>
      </c>
      <c r="S6691" t="str" cm="1">
        <f t="array" ref="S6691">_xlfn.IFS(
             (R6691&lt;10000),"&lt; 10,000",
    AND(R6691&gt;=10000, R6691&lt;30000),"10,000 - 30,000",
    AND(R6691&gt;=30000, R6691&lt;60000),"30,000 - 60,000",
             (R6691&gt;60000),"&gt; 60,000"
)</f>
        <v>&gt; 60,000</v>
      </c>
    </row>
    <row r="6692" spans="18:19" x14ac:dyDescent="0.2">
      <c r="R6692">
        <v>183264</v>
      </c>
      <c r="S6692" t="str" cm="1">
        <f t="array" ref="S6692">_xlfn.IFS(
             (R6692&lt;10000),"&lt; 10,000",
    AND(R6692&gt;=10000, R6692&lt;30000),"10,000 - 30,000",
    AND(R6692&gt;=30000, R6692&lt;60000),"30,000 - 60,000",
             (R6692&gt;60000),"&gt; 60,000"
)</f>
        <v>&gt; 60,000</v>
      </c>
    </row>
    <row r="6693" spans="18:19" x14ac:dyDescent="0.2">
      <c r="R6693">
        <v>222273</v>
      </c>
      <c r="S6693" t="str" cm="1">
        <f t="array" ref="S6693">_xlfn.IFS(
             (R6693&lt;10000),"&lt; 10,000",
    AND(R6693&gt;=10000, R6693&lt;30000),"10,000 - 30,000",
    AND(R6693&gt;=30000, R6693&lt;60000),"30,000 - 60,000",
             (R6693&gt;60000),"&gt; 60,000"
)</f>
        <v>&gt; 60,000</v>
      </c>
    </row>
    <row r="6694" spans="18:19" x14ac:dyDescent="0.2">
      <c r="R6694">
        <v>187042</v>
      </c>
      <c r="S6694" t="str" cm="1">
        <f t="array" ref="S6694">_xlfn.IFS(
             (R6694&lt;10000),"&lt; 10,000",
    AND(R6694&gt;=10000, R6694&lt;30000),"10,000 - 30,000",
    AND(R6694&gt;=30000, R6694&lt;60000),"30,000 - 60,000",
             (R6694&gt;60000),"&gt; 60,000"
)</f>
        <v>&gt; 60,000</v>
      </c>
    </row>
    <row r="6695" spans="18:19" x14ac:dyDescent="0.2">
      <c r="R6695">
        <v>236960</v>
      </c>
      <c r="S6695" t="str" cm="1">
        <f t="array" ref="S6695">_xlfn.IFS(
             (R6695&lt;10000),"&lt; 10,000",
    AND(R6695&gt;=10000, R6695&lt;30000),"10,000 - 30,000",
    AND(R6695&gt;=30000, R6695&lt;60000),"30,000 - 60,000",
             (R6695&gt;60000),"&gt; 60,000"
)</f>
        <v>&gt; 60,000</v>
      </c>
    </row>
    <row r="6696" spans="18:19" x14ac:dyDescent="0.2">
      <c r="R6696">
        <v>61030</v>
      </c>
      <c r="S6696" t="str" cm="1">
        <f t="array" ref="S6696">_xlfn.IFS(
             (R6696&lt;10000),"&lt; 10,000",
    AND(R6696&gt;=10000, R6696&lt;30000),"10,000 - 30,000",
    AND(R6696&gt;=30000, R6696&lt;60000),"30,000 - 60,000",
             (R6696&gt;60000),"&gt; 60,000"
)</f>
        <v>&gt; 60,000</v>
      </c>
    </row>
    <row r="6697" spans="18:19" x14ac:dyDescent="0.2">
      <c r="R6697">
        <v>240545</v>
      </c>
      <c r="S6697" t="str" cm="1">
        <f t="array" ref="S6697">_xlfn.IFS(
             (R6697&lt;10000),"&lt; 10,000",
    AND(R6697&gt;=10000, R6697&lt;30000),"10,000 - 30,000",
    AND(R6697&gt;=30000, R6697&lt;60000),"30,000 - 60,000",
             (R6697&gt;60000),"&gt; 60,000"
)</f>
        <v>&gt; 60,000</v>
      </c>
    </row>
    <row r="6698" spans="18:19" x14ac:dyDescent="0.2">
      <c r="R6698">
        <v>27278</v>
      </c>
      <c r="S6698" t="str" cm="1">
        <f t="array" ref="S6698">_xlfn.IFS(
             (R6698&lt;10000),"&lt; 10,000",
    AND(R6698&gt;=10000, R6698&lt;30000),"10,000 - 30,000",
    AND(R6698&gt;=30000, R6698&lt;60000),"30,000 - 60,000",
             (R6698&gt;60000),"&gt; 60,000"
)</f>
        <v>10,000 - 30,000</v>
      </c>
    </row>
    <row r="6699" spans="18:19" x14ac:dyDescent="0.2">
      <c r="R6699">
        <v>37629</v>
      </c>
      <c r="S6699" t="str" cm="1">
        <f t="array" ref="S6699">_xlfn.IFS(
             (R6699&lt;10000),"&lt; 10,000",
    AND(R6699&gt;=10000, R6699&lt;30000),"10,000 - 30,000",
    AND(R6699&gt;=30000, R6699&lt;60000),"30,000 - 60,000",
             (R6699&gt;60000),"&gt; 60,000"
)</f>
        <v>30,000 - 60,000</v>
      </c>
    </row>
    <row r="6700" spans="18:19" x14ac:dyDescent="0.2">
      <c r="R6700">
        <v>215941</v>
      </c>
      <c r="S6700" t="str" cm="1">
        <f t="array" ref="S6700">_xlfn.IFS(
             (R6700&lt;10000),"&lt; 10,000",
    AND(R6700&gt;=10000, R6700&lt;30000),"10,000 - 30,000",
    AND(R6700&gt;=30000, R6700&lt;60000),"30,000 - 60,000",
             (R6700&gt;60000),"&gt; 60,000"
)</f>
        <v>&gt; 60,000</v>
      </c>
    </row>
    <row r="6701" spans="18:19" x14ac:dyDescent="0.2">
      <c r="R6701">
        <v>114527</v>
      </c>
      <c r="S6701" t="str" cm="1">
        <f t="array" ref="S6701">_xlfn.IFS(
             (R6701&lt;10000),"&lt; 10,000",
    AND(R6701&gt;=10000, R6701&lt;30000),"10,000 - 30,000",
    AND(R6701&gt;=30000, R6701&lt;60000),"30,000 - 60,000",
             (R6701&gt;60000),"&gt; 60,000"
)</f>
        <v>&gt; 60,000</v>
      </c>
    </row>
    <row r="6702" spans="18:19" x14ac:dyDescent="0.2">
      <c r="R6702">
        <v>205937</v>
      </c>
      <c r="S6702" t="str" cm="1">
        <f t="array" ref="S6702">_xlfn.IFS(
             (R6702&lt;10000),"&lt; 10,000",
    AND(R6702&gt;=10000, R6702&lt;30000),"10,000 - 30,000",
    AND(R6702&gt;=30000, R6702&lt;60000),"30,000 - 60,000",
             (R6702&gt;60000),"&gt; 60,000"
)</f>
        <v>&gt; 60,000</v>
      </c>
    </row>
    <row r="6703" spans="18:19" x14ac:dyDescent="0.2">
      <c r="R6703">
        <v>71650</v>
      </c>
      <c r="S6703" t="str" cm="1">
        <f t="array" ref="S6703">_xlfn.IFS(
             (R6703&lt;10000),"&lt; 10,000",
    AND(R6703&gt;=10000, R6703&lt;30000),"10,000 - 30,000",
    AND(R6703&gt;=30000, R6703&lt;60000),"30,000 - 60,000",
             (R6703&gt;60000),"&gt; 60,000"
)</f>
        <v>&gt; 60,000</v>
      </c>
    </row>
    <row r="6704" spans="18:19" x14ac:dyDescent="0.2">
      <c r="R6704">
        <v>171896</v>
      </c>
      <c r="S6704" t="str" cm="1">
        <f t="array" ref="S6704">_xlfn.IFS(
             (R6704&lt;10000),"&lt; 10,000",
    AND(R6704&gt;=10000, R6704&lt;30000),"10,000 - 30,000",
    AND(R6704&gt;=30000, R6704&lt;60000),"30,000 - 60,000",
             (R6704&gt;60000),"&gt; 60,000"
)</f>
        <v>&gt; 60,000</v>
      </c>
    </row>
    <row r="6705" spans="18:19" x14ac:dyDescent="0.2">
      <c r="R6705">
        <v>248199</v>
      </c>
      <c r="S6705" t="str" cm="1">
        <f t="array" ref="S6705">_xlfn.IFS(
             (R6705&lt;10000),"&lt; 10,000",
    AND(R6705&gt;=10000, R6705&lt;30000),"10,000 - 30,000",
    AND(R6705&gt;=30000, R6705&lt;60000),"30,000 - 60,000",
             (R6705&gt;60000),"&gt; 60,000"
)</f>
        <v>&gt; 60,000</v>
      </c>
    </row>
    <row r="6706" spans="18:19" x14ac:dyDescent="0.2">
      <c r="R6706">
        <v>198051</v>
      </c>
      <c r="S6706" t="str" cm="1">
        <f t="array" ref="S6706">_xlfn.IFS(
             (R6706&lt;10000),"&lt; 10,000",
    AND(R6706&gt;=10000, R6706&lt;30000),"10,000 - 30,000",
    AND(R6706&gt;=30000, R6706&lt;60000),"30,000 - 60,000",
             (R6706&gt;60000),"&gt; 60,000"
)</f>
        <v>&gt; 60,000</v>
      </c>
    </row>
    <row r="6707" spans="18:19" x14ac:dyDescent="0.2">
      <c r="R6707">
        <v>202707</v>
      </c>
      <c r="S6707" t="str" cm="1">
        <f t="array" ref="S6707">_xlfn.IFS(
             (R6707&lt;10000),"&lt; 10,000",
    AND(R6707&gt;=10000, R6707&lt;30000),"10,000 - 30,000",
    AND(R6707&gt;=30000, R6707&lt;60000),"30,000 - 60,000",
             (R6707&gt;60000),"&gt; 60,000"
)</f>
        <v>&gt; 60,000</v>
      </c>
    </row>
    <row r="6708" spans="18:19" x14ac:dyDescent="0.2">
      <c r="R6708">
        <v>164312</v>
      </c>
      <c r="S6708" t="str" cm="1">
        <f t="array" ref="S6708">_xlfn.IFS(
             (R6708&lt;10000),"&lt; 10,000",
    AND(R6708&gt;=10000, R6708&lt;30000),"10,000 - 30,000",
    AND(R6708&gt;=30000, R6708&lt;60000),"30,000 - 60,000",
             (R6708&gt;60000),"&gt; 60,000"
)</f>
        <v>&gt; 60,000</v>
      </c>
    </row>
    <row r="6709" spans="18:19" x14ac:dyDescent="0.2">
      <c r="R6709">
        <v>124529</v>
      </c>
      <c r="S6709" t="str" cm="1">
        <f t="array" ref="S6709">_xlfn.IFS(
             (R6709&lt;10000),"&lt; 10,000",
    AND(R6709&gt;=10000, R6709&lt;30000),"10,000 - 30,000",
    AND(R6709&gt;=30000, R6709&lt;60000),"30,000 - 60,000",
             (R6709&gt;60000),"&gt; 60,000"
)</f>
        <v>&gt; 60,000</v>
      </c>
    </row>
    <row r="6710" spans="18:19" x14ac:dyDescent="0.2">
      <c r="R6710">
        <v>120261</v>
      </c>
      <c r="S6710" t="str" cm="1">
        <f t="array" ref="S6710">_xlfn.IFS(
             (R6710&lt;10000),"&lt; 10,000",
    AND(R6710&gt;=10000, R6710&lt;30000),"10,000 - 30,000",
    AND(R6710&gt;=30000, R6710&lt;60000),"30,000 - 60,000",
             (R6710&gt;60000),"&gt; 60,000"
)</f>
        <v>&gt; 60,000</v>
      </c>
    </row>
    <row r="6711" spans="18:19" x14ac:dyDescent="0.2">
      <c r="R6711">
        <v>247689</v>
      </c>
      <c r="S6711" t="str" cm="1">
        <f t="array" ref="S6711">_xlfn.IFS(
             (R6711&lt;10000),"&lt; 10,000",
    AND(R6711&gt;=10000, R6711&lt;30000),"10,000 - 30,000",
    AND(R6711&gt;=30000, R6711&lt;60000),"30,000 - 60,000",
             (R6711&gt;60000),"&gt; 60,000"
)</f>
        <v>&gt; 60,000</v>
      </c>
    </row>
    <row r="6712" spans="18:19" x14ac:dyDescent="0.2">
      <c r="R6712">
        <v>143290</v>
      </c>
      <c r="S6712" t="str" cm="1">
        <f t="array" ref="S6712">_xlfn.IFS(
             (R6712&lt;10000),"&lt; 10,000",
    AND(R6712&gt;=10000, R6712&lt;30000),"10,000 - 30,000",
    AND(R6712&gt;=30000, R6712&lt;60000),"30,000 - 60,000",
             (R6712&gt;60000),"&gt; 60,000"
)</f>
        <v>&gt; 60,000</v>
      </c>
    </row>
    <row r="6713" spans="18:19" x14ac:dyDescent="0.2">
      <c r="R6713">
        <v>147988</v>
      </c>
      <c r="S6713" t="str" cm="1">
        <f t="array" ref="S6713">_xlfn.IFS(
             (R6713&lt;10000),"&lt; 10,000",
    AND(R6713&gt;=10000, R6713&lt;30000),"10,000 - 30,000",
    AND(R6713&gt;=30000, R6713&lt;60000),"30,000 - 60,000",
             (R6713&gt;60000),"&gt; 60,000"
)</f>
        <v>&gt; 60,000</v>
      </c>
    </row>
    <row r="6714" spans="18:19" x14ac:dyDescent="0.2">
      <c r="R6714">
        <v>100862</v>
      </c>
      <c r="S6714" t="str" cm="1">
        <f t="array" ref="S6714">_xlfn.IFS(
             (R6714&lt;10000),"&lt; 10,000",
    AND(R6714&gt;=10000, R6714&lt;30000),"10,000 - 30,000",
    AND(R6714&gt;=30000, R6714&lt;60000),"30,000 - 60,000",
             (R6714&gt;60000),"&gt; 60,000"
)</f>
        <v>&gt; 60,000</v>
      </c>
    </row>
    <row r="6715" spans="18:19" x14ac:dyDescent="0.2">
      <c r="R6715">
        <v>173719</v>
      </c>
      <c r="S6715" t="str" cm="1">
        <f t="array" ref="S6715">_xlfn.IFS(
             (R6715&lt;10000),"&lt; 10,000",
    AND(R6715&gt;=10000, R6715&lt;30000),"10,000 - 30,000",
    AND(R6715&gt;=30000, R6715&lt;60000),"30,000 - 60,000",
             (R6715&gt;60000),"&gt; 60,000"
)</f>
        <v>&gt; 60,000</v>
      </c>
    </row>
    <row r="6716" spans="18:19" x14ac:dyDescent="0.2">
      <c r="R6716">
        <v>164030</v>
      </c>
      <c r="S6716" t="str" cm="1">
        <f t="array" ref="S6716">_xlfn.IFS(
             (R6716&lt;10000),"&lt; 10,000",
    AND(R6716&gt;=10000, R6716&lt;30000),"10,000 - 30,000",
    AND(R6716&gt;=30000, R6716&lt;60000),"30,000 - 60,000",
             (R6716&gt;60000),"&gt; 60,000"
)</f>
        <v>&gt; 60,000</v>
      </c>
    </row>
    <row r="6717" spans="18:19" x14ac:dyDescent="0.2">
      <c r="R6717">
        <v>197643</v>
      </c>
      <c r="S6717" t="str" cm="1">
        <f t="array" ref="S6717">_xlfn.IFS(
             (R6717&lt;10000),"&lt; 10,000",
    AND(R6717&gt;=10000, R6717&lt;30000),"10,000 - 30,000",
    AND(R6717&gt;=30000, R6717&lt;60000),"30,000 - 60,000",
             (R6717&gt;60000),"&gt; 60,000"
)</f>
        <v>&gt; 60,000</v>
      </c>
    </row>
    <row r="6718" spans="18:19" x14ac:dyDescent="0.2">
      <c r="R6718">
        <v>132358</v>
      </c>
      <c r="S6718" t="str" cm="1">
        <f t="array" ref="S6718">_xlfn.IFS(
             (R6718&lt;10000),"&lt; 10,000",
    AND(R6718&gt;=10000, R6718&lt;30000),"10,000 - 30,000",
    AND(R6718&gt;=30000, R6718&lt;60000),"30,000 - 60,000",
             (R6718&gt;60000),"&gt; 60,000"
)</f>
        <v>&gt; 60,000</v>
      </c>
    </row>
    <row r="6719" spans="18:19" x14ac:dyDescent="0.2">
      <c r="R6719">
        <v>151074</v>
      </c>
      <c r="S6719" t="str" cm="1">
        <f t="array" ref="S6719">_xlfn.IFS(
             (R6719&lt;10000),"&lt; 10,000",
    AND(R6719&gt;=10000, R6719&lt;30000),"10,000 - 30,000",
    AND(R6719&gt;=30000, R6719&lt;60000),"30,000 - 60,000",
             (R6719&gt;60000),"&gt; 60,000"
)</f>
        <v>&gt; 60,000</v>
      </c>
    </row>
    <row r="6720" spans="18:19" x14ac:dyDescent="0.2">
      <c r="R6720">
        <v>278679</v>
      </c>
      <c r="S6720" t="str" cm="1">
        <f t="array" ref="S6720">_xlfn.IFS(
             (R6720&lt;10000),"&lt; 10,000",
    AND(R6720&gt;=10000, R6720&lt;30000),"10,000 - 30,000",
    AND(R6720&gt;=30000, R6720&lt;60000),"30,000 - 60,000",
             (R6720&gt;60000),"&gt; 60,000"
)</f>
        <v>&gt; 60,000</v>
      </c>
    </row>
    <row r="6721" spans="18:19" x14ac:dyDescent="0.2">
      <c r="R6721">
        <v>265912</v>
      </c>
      <c r="S6721" t="str" cm="1">
        <f t="array" ref="S6721">_xlfn.IFS(
             (R6721&lt;10000),"&lt; 10,000",
    AND(R6721&gt;=10000, R6721&lt;30000),"10,000 - 30,000",
    AND(R6721&gt;=30000, R6721&lt;60000),"30,000 - 60,000",
             (R6721&gt;60000),"&gt; 60,000"
)</f>
        <v>&gt; 60,000</v>
      </c>
    </row>
    <row r="6722" spans="18:19" x14ac:dyDescent="0.2">
      <c r="R6722">
        <v>78342</v>
      </c>
      <c r="S6722" t="str" cm="1">
        <f t="array" ref="S6722">_xlfn.IFS(
             (R6722&lt;10000),"&lt; 10,000",
    AND(R6722&gt;=10000, R6722&lt;30000),"10,000 - 30,000",
    AND(R6722&gt;=30000, R6722&lt;60000),"30,000 - 60,000",
             (R6722&gt;60000),"&gt; 60,000"
)</f>
        <v>&gt; 60,000</v>
      </c>
    </row>
    <row r="6723" spans="18:19" x14ac:dyDescent="0.2">
      <c r="R6723">
        <v>282078</v>
      </c>
      <c r="S6723" t="str" cm="1">
        <f t="array" ref="S6723">_xlfn.IFS(
             (R6723&lt;10000),"&lt; 10,000",
    AND(R6723&gt;=10000, R6723&lt;30000),"10,000 - 30,000",
    AND(R6723&gt;=30000, R6723&lt;60000),"30,000 - 60,000",
             (R6723&gt;60000),"&gt; 60,000"
)</f>
        <v>&gt; 60,000</v>
      </c>
    </row>
    <row r="6724" spans="18:19" x14ac:dyDescent="0.2">
      <c r="R6724">
        <v>31192</v>
      </c>
      <c r="S6724" t="str" cm="1">
        <f t="array" ref="S6724">_xlfn.IFS(
             (R6724&lt;10000),"&lt; 10,000",
    AND(R6724&gt;=10000, R6724&lt;30000),"10,000 - 30,000",
    AND(R6724&gt;=30000, R6724&lt;60000),"30,000 - 60,000",
             (R6724&gt;60000),"&gt; 60,000"
)</f>
        <v>30,000 - 60,000</v>
      </c>
    </row>
    <row r="6725" spans="18:19" x14ac:dyDescent="0.2">
      <c r="R6725">
        <v>172589</v>
      </c>
      <c r="S6725" t="str" cm="1">
        <f t="array" ref="S6725">_xlfn.IFS(
             (R6725&lt;10000),"&lt; 10,000",
    AND(R6725&gt;=10000, R6725&lt;30000),"10,000 - 30,000",
    AND(R6725&gt;=30000, R6725&lt;60000),"30,000 - 60,000",
             (R6725&gt;60000),"&gt; 60,000"
)</f>
        <v>&gt; 60,000</v>
      </c>
    </row>
    <row r="6726" spans="18:19" x14ac:dyDescent="0.2">
      <c r="R6726">
        <v>260944</v>
      </c>
      <c r="S6726" t="str" cm="1">
        <f t="array" ref="S6726">_xlfn.IFS(
             (R6726&lt;10000),"&lt; 10,000",
    AND(R6726&gt;=10000, R6726&lt;30000),"10,000 - 30,000",
    AND(R6726&gt;=30000, R6726&lt;60000),"30,000 - 60,000",
             (R6726&gt;60000),"&gt; 60,000"
)</f>
        <v>&gt; 60,000</v>
      </c>
    </row>
    <row r="6727" spans="18:19" x14ac:dyDescent="0.2">
      <c r="R6727">
        <v>157393</v>
      </c>
      <c r="S6727" t="str" cm="1">
        <f t="array" ref="S6727">_xlfn.IFS(
             (R6727&lt;10000),"&lt; 10,000",
    AND(R6727&gt;=10000, R6727&lt;30000),"10,000 - 30,000",
    AND(R6727&gt;=30000, R6727&lt;60000),"30,000 - 60,000",
             (R6727&gt;60000),"&gt; 60,000"
)</f>
        <v>&gt; 60,000</v>
      </c>
    </row>
    <row r="6728" spans="18:19" x14ac:dyDescent="0.2">
      <c r="R6728">
        <v>271138</v>
      </c>
      <c r="S6728" t="str" cm="1">
        <f t="array" ref="S6728">_xlfn.IFS(
             (R6728&lt;10000),"&lt; 10,000",
    AND(R6728&gt;=10000, R6728&lt;30000),"10,000 - 30,000",
    AND(R6728&gt;=30000, R6728&lt;60000),"30,000 - 60,000",
             (R6728&gt;60000),"&gt; 60,000"
)</f>
        <v>&gt; 60,000</v>
      </c>
    </row>
    <row r="6729" spans="18:19" x14ac:dyDescent="0.2">
      <c r="R6729">
        <v>268797</v>
      </c>
      <c r="S6729" t="str" cm="1">
        <f t="array" ref="S6729">_xlfn.IFS(
             (R6729&lt;10000),"&lt; 10,000",
    AND(R6729&gt;=10000, R6729&lt;30000),"10,000 - 30,000",
    AND(R6729&gt;=30000, R6729&lt;60000),"30,000 - 60,000",
             (R6729&gt;60000),"&gt; 60,000"
)</f>
        <v>&gt; 60,000</v>
      </c>
    </row>
    <row r="6730" spans="18:19" x14ac:dyDescent="0.2">
      <c r="R6730">
        <v>90111</v>
      </c>
      <c r="S6730" t="str" cm="1">
        <f t="array" ref="S6730">_xlfn.IFS(
             (R6730&lt;10000),"&lt; 10,000",
    AND(R6730&gt;=10000, R6730&lt;30000),"10,000 - 30,000",
    AND(R6730&gt;=30000, R6730&lt;60000),"30,000 - 60,000",
             (R6730&gt;60000),"&gt; 60,000"
)</f>
        <v>&gt; 60,000</v>
      </c>
    </row>
    <row r="6731" spans="18:19" x14ac:dyDescent="0.2">
      <c r="R6731">
        <v>178627</v>
      </c>
      <c r="S6731" t="str" cm="1">
        <f t="array" ref="S6731">_xlfn.IFS(
             (R6731&lt;10000),"&lt; 10,000",
    AND(R6731&gt;=10000, R6731&lt;30000),"10,000 - 30,000",
    AND(R6731&gt;=30000, R6731&lt;60000),"30,000 - 60,000",
             (R6731&gt;60000),"&gt; 60,000"
)</f>
        <v>&gt; 60,000</v>
      </c>
    </row>
    <row r="6732" spans="18:19" x14ac:dyDescent="0.2">
      <c r="R6732">
        <v>158673</v>
      </c>
      <c r="S6732" t="str" cm="1">
        <f t="array" ref="S6732">_xlfn.IFS(
             (R6732&lt;10000),"&lt; 10,000",
    AND(R6732&gt;=10000, R6732&lt;30000),"10,000 - 30,000",
    AND(R6732&gt;=30000, R6732&lt;60000),"30,000 - 60,000",
             (R6732&gt;60000),"&gt; 60,000"
)</f>
        <v>&gt; 60,000</v>
      </c>
    </row>
    <row r="6733" spans="18:19" x14ac:dyDescent="0.2">
      <c r="R6733">
        <v>188836</v>
      </c>
      <c r="S6733" t="str" cm="1">
        <f t="array" ref="S6733">_xlfn.IFS(
             (R6733&lt;10000),"&lt; 10,000",
    AND(R6733&gt;=10000, R6733&lt;30000),"10,000 - 30,000",
    AND(R6733&gt;=30000, R6733&lt;60000),"30,000 - 60,000",
             (R6733&gt;60000),"&gt; 60,000"
)</f>
        <v>&gt; 60,000</v>
      </c>
    </row>
    <row r="6734" spans="18:19" x14ac:dyDescent="0.2">
      <c r="R6734">
        <v>254381</v>
      </c>
      <c r="S6734" t="str" cm="1">
        <f t="array" ref="S6734">_xlfn.IFS(
             (R6734&lt;10000),"&lt; 10,000",
    AND(R6734&gt;=10000, R6734&lt;30000),"10,000 - 30,000",
    AND(R6734&gt;=30000, R6734&lt;60000),"30,000 - 60,000",
             (R6734&gt;60000),"&gt; 60,000"
)</f>
        <v>&gt; 60,000</v>
      </c>
    </row>
    <row r="6735" spans="18:19" x14ac:dyDescent="0.2">
      <c r="R6735">
        <v>133898</v>
      </c>
      <c r="S6735" t="str" cm="1">
        <f t="array" ref="S6735">_xlfn.IFS(
             (R6735&lt;10000),"&lt; 10,000",
    AND(R6735&gt;=10000, R6735&lt;30000),"10,000 - 30,000",
    AND(R6735&gt;=30000, R6735&lt;60000),"30,000 - 60,000",
             (R6735&gt;60000),"&gt; 60,000"
)</f>
        <v>&gt; 60,000</v>
      </c>
    </row>
    <row r="6736" spans="18:19" x14ac:dyDescent="0.2">
      <c r="R6736">
        <v>185557</v>
      </c>
      <c r="S6736" t="str" cm="1">
        <f t="array" ref="S6736">_xlfn.IFS(
             (R6736&lt;10000),"&lt; 10,000",
    AND(R6736&gt;=10000, R6736&lt;30000),"10,000 - 30,000",
    AND(R6736&gt;=30000, R6736&lt;60000),"30,000 - 60,000",
             (R6736&gt;60000),"&gt; 60,000"
)</f>
        <v>&gt; 60,000</v>
      </c>
    </row>
    <row r="6737" spans="18:19" x14ac:dyDescent="0.2">
      <c r="R6737">
        <v>5486</v>
      </c>
      <c r="S6737" t="str" cm="1">
        <f t="array" ref="S6737">_xlfn.IFS(
             (R6737&lt;10000),"&lt; 10,000",
    AND(R6737&gt;=10000, R6737&lt;30000),"10,000 - 30,000",
    AND(R6737&gt;=30000, R6737&lt;60000),"30,000 - 60,000",
             (R6737&gt;60000),"&gt; 60,000"
)</f>
        <v>&lt; 10,000</v>
      </c>
    </row>
    <row r="6738" spans="18:19" x14ac:dyDescent="0.2">
      <c r="R6738">
        <v>119095</v>
      </c>
      <c r="S6738" t="str" cm="1">
        <f t="array" ref="S6738">_xlfn.IFS(
             (R6738&lt;10000),"&lt; 10,000",
    AND(R6738&gt;=10000, R6738&lt;30000),"10,000 - 30,000",
    AND(R6738&gt;=30000, R6738&lt;60000),"30,000 - 60,000",
             (R6738&gt;60000),"&gt; 60,000"
)</f>
        <v>&gt; 60,000</v>
      </c>
    </row>
    <row r="6739" spans="18:19" x14ac:dyDescent="0.2">
      <c r="R6739">
        <v>94613</v>
      </c>
      <c r="S6739" t="str" cm="1">
        <f t="array" ref="S6739">_xlfn.IFS(
             (R6739&lt;10000),"&lt; 10,000",
    AND(R6739&gt;=10000, R6739&lt;30000),"10,000 - 30,000",
    AND(R6739&gt;=30000, R6739&lt;60000),"30,000 - 60,000",
             (R6739&gt;60000),"&gt; 60,000"
)</f>
        <v>&gt; 60,000</v>
      </c>
    </row>
    <row r="6740" spans="18:19" x14ac:dyDescent="0.2">
      <c r="R6740">
        <v>126157</v>
      </c>
      <c r="S6740" t="str" cm="1">
        <f t="array" ref="S6740">_xlfn.IFS(
             (R6740&lt;10000),"&lt; 10,000",
    AND(R6740&gt;=10000, R6740&lt;30000),"10,000 - 30,000",
    AND(R6740&gt;=30000, R6740&lt;60000),"30,000 - 60,000",
             (R6740&gt;60000),"&gt; 60,000"
)</f>
        <v>&gt; 60,000</v>
      </c>
    </row>
    <row r="6741" spans="18:19" x14ac:dyDescent="0.2">
      <c r="R6741">
        <v>47141</v>
      </c>
      <c r="S6741" t="str" cm="1">
        <f t="array" ref="S6741">_xlfn.IFS(
             (R6741&lt;10000),"&lt; 10,000",
    AND(R6741&gt;=10000, R6741&lt;30000),"10,000 - 30,000",
    AND(R6741&gt;=30000, R6741&lt;60000),"30,000 - 60,000",
             (R6741&gt;60000),"&gt; 60,000"
)</f>
        <v>30,000 - 60,000</v>
      </c>
    </row>
    <row r="6742" spans="18:19" x14ac:dyDescent="0.2">
      <c r="R6742">
        <v>293331</v>
      </c>
      <c r="S6742" t="str" cm="1">
        <f t="array" ref="S6742">_xlfn.IFS(
             (R6742&lt;10000),"&lt; 10,000",
    AND(R6742&gt;=10000, R6742&lt;30000),"10,000 - 30,000",
    AND(R6742&gt;=30000, R6742&lt;60000),"30,000 - 60,000",
             (R6742&gt;60000),"&gt; 60,000"
)</f>
        <v>&gt; 60,000</v>
      </c>
    </row>
    <row r="6743" spans="18:19" x14ac:dyDescent="0.2">
      <c r="R6743">
        <v>12703</v>
      </c>
      <c r="S6743" t="str" cm="1">
        <f t="array" ref="S6743">_xlfn.IFS(
             (R6743&lt;10000),"&lt; 10,000",
    AND(R6743&gt;=10000, R6743&lt;30000),"10,000 - 30,000",
    AND(R6743&gt;=30000, R6743&lt;60000),"30,000 - 60,000",
             (R6743&gt;60000),"&gt; 60,000"
)</f>
        <v>10,000 - 30,000</v>
      </c>
    </row>
    <row r="6744" spans="18:19" x14ac:dyDescent="0.2">
      <c r="R6744">
        <v>85898</v>
      </c>
      <c r="S6744" t="str" cm="1">
        <f t="array" ref="S6744">_xlfn.IFS(
             (R6744&lt;10000),"&lt; 10,000",
    AND(R6744&gt;=10000, R6744&lt;30000),"10,000 - 30,000",
    AND(R6744&gt;=30000, R6744&lt;60000),"30,000 - 60,000",
             (R6744&gt;60000),"&gt; 60,000"
)</f>
        <v>&gt; 60,000</v>
      </c>
    </row>
    <row r="6745" spans="18:19" x14ac:dyDescent="0.2">
      <c r="R6745">
        <v>209853</v>
      </c>
      <c r="S6745" t="str" cm="1">
        <f t="array" ref="S6745">_xlfn.IFS(
             (R6745&lt;10000),"&lt; 10,000",
    AND(R6745&gt;=10000, R6745&lt;30000),"10,000 - 30,000",
    AND(R6745&gt;=30000, R6745&lt;60000),"30,000 - 60,000",
             (R6745&gt;60000),"&gt; 60,000"
)</f>
        <v>&gt; 60,000</v>
      </c>
    </row>
    <row r="6746" spans="18:19" x14ac:dyDescent="0.2">
      <c r="R6746">
        <v>196236</v>
      </c>
      <c r="S6746" t="str" cm="1">
        <f t="array" ref="S6746">_xlfn.IFS(
             (R6746&lt;10000),"&lt; 10,000",
    AND(R6746&gt;=10000, R6746&lt;30000),"10,000 - 30,000",
    AND(R6746&gt;=30000, R6746&lt;60000),"30,000 - 60,000",
             (R6746&gt;60000),"&gt; 60,000"
)</f>
        <v>&gt; 60,000</v>
      </c>
    </row>
    <row r="6747" spans="18:19" x14ac:dyDescent="0.2">
      <c r="R6747">
        <v>4189</v>
      </c>
      <c r="S6747" t="str" cm="1">
        <f t="array" ref="S6747">_xlfn.IFS(
             (R6747&lt;10000),"&lt; 10,000",
    AND(R6747&gt;=10000, R6747&lt;30000),"10,000 - 30,000",
    AND(R6747&gt;=30000, R6747&lt;60000),"30,000 - 60,000",
             (R6747&gt;60000),"&gt; 60,000"
)</f>
        <v>&lt; 10,000</v>
      </c>
    </row>
    <row r="6748" spans="18:19" x14ac:dyDescent="0.2">
      <c r="R6748">
        <v>21255</v>
      </c>
      <c r="S6748" t="str" cm="1">
        <f t="array" ref="S6748">_xlfn.IFS(
             (R6748&lt;10000),"&lt; 10,000",
    AND(R6748&gt;=10000, R6748&lt;30000),"10,000 - 30,000",
    AND(R6748&gt;=30000, R6748&lt;60000),"30,000 - 60,000",
             (R6748&gt;60000),"&gt; 60,000"
)</f>
        <v>10,000 - 30,000</v>
      </c>
    </row>
    <row r="6749" spans="18:19" x14ac:dyDescent="0.2">
      <c r="R6749">
        <v>250664</v>
      </c>
      <c r="S6749" t="str" cm="1">
        <f t="array" ref="S6749">_xlfn.IFS(
             (R6749&lt;10000),"&lt; 10,000",
    AND(R6749&gt;=10000, R6749&lt;30000),"10,000 - 30,000",
    AND(R6749&gt;=30000, R6749&lt;60000),"30,000 - 60,000",
             (R6749&gt;60000),"&gt; 60,000"
)</f>
        <v>&gt; 60,000</v>
      </c>
    </row>
    <row r="6750" spans="18:19" x14ac:dyDescent="0.2">
      <c r="R6750">
        <v>109482</v>
      </c>
      <c r="S6750" t="str" cm="1">
        <f t="array" ref="S6750">_xlfn.IFS(
             (R6750&lt;10000),"&lt; 10,000",
    AND(R6750&gt;=10000, R6750&lt;30000),"10,000 - 30,000",
    AND(R6750&gt;=30000, R6750&lt;60000),"30,000 - 60,000",
             (R6750&gt;60000),"&gt; 60,000"
)</f>
        <v>&gt; 60,000</v>
      </c>
    </row>
    <row r="6751" spans="18:19" x14ac:dyDescent="0.2">
      <c r="R6751">
        <v>49131</v>
      </c>
      <c r="S6751" t="str" cm="1">
        <f t="array" ref="S6751">_xlfn.IFS(
             (R6751&lt;10000),"&lt; 10,000",
    AND(R6751&gt;=10000, R6751&lt;30000),"10,000 - 30,000",
    AND(R6751&gt;=30000, R6751&lt;60000),"30,000 - 60,000",
             (R6751&gt;60000),"&gt; 60,000"
)</f>
        <v>30,000 - 60,000</v>
      </c>
    </row>
    <row r="6752" spans="18:19" x14ac:dyDescent="0.2">
      <c r="R6752">
        <v>254527</v>
      </c>
      <c r="S6752" t="str" cm="1">
        <f t="array" ref="S6752">_xlfn.IFS(
             (R6752&lt;10000),"&lt; 10,000",
    AND(R6752&gt;=10000, R6752&lt;30000),"10,000 - 30,000",
    AND(R6752&gt;=30000, R6752&lt;60000),"30,000 - 60,000",
             (R6752&gt;60000),"&gt; 60,000"
)</f>
        <v>&gt; 60,000</v>
      </c>
    </row>
    <row r="6753" spans="18:19" x14ac:dyDescent="0.2">
      <c r="R6753">
        <v>234964</v>
      </c>
      <c r="S6753" t="str" cm="1">
        <f t="array" ref="S6753">_xlfn.IFS(
             (R6753&lt;10000),"&lt; 10,000",
    AND(R6753&gt;=10000, R6753&lt;30000),"10,000 - 30,000",
    AND(R6753&gt;=30000, R6753&lt;60000),"30,000 - 60,000",
             (R6753&gt;60000),"&gt; 60,000"
)</f>
        <v>&gt; 60,000</v>
      </c>
    </row>
    <row r="6754" spans="18:19" x14ac:dyDescent="0.2">
      <c r="R6754">
        <v>257373</v>
      </c>
      <c r="S6754" t="str" cm="1">
        <f t="array" ref="S6754">_xlfn.IFS(
             (R6754&lt;10000),"&lt; 10,000",
    AND(R6754&gt;=10000, R6754&lt;30000),"10,000 - 30,000",
    AND(R6754&gt;=30000, R6754&lt;60000),"30,000 - 60,000",
             (R6754&gt;60000),"&gt; 60,000"
)</f>
        <v>&gt; 60,000</v>
      </c>
    </row>
    <row r="6755" spans="18:19" x14ac:dyDescent="0.2">
      <c r="R6755">
        <v>204150</v>
      </c>
      <c r="S6755" t="str" cm="1">
        <f t="array" ref="S6755">_xlfn.IFS(
             (R6755&lt;10000),"&lt; 10,000",
    AND(R6755&gt;=10000, R6755&lt;30000),"10,000 - 30,000",
    AND(R6755&gt;=30000, R6755&lt;60000),"30,000 - 60,000",
             (R6755&gt;60000),"&gt; 60,000"
)</f>
        <v>&gt; 60,000</v>
      </c>
    </row>
    <row r="6756" spans="18:19" x14ac:dyDescent="0.2">
      <c r="R6756">
        <v>112848</v>
      </c>
      <c r="S6756" t="str" cm="1">
        <f t="array" ref="S6756">_xlfn.IFS(
             (R6756&lt;10000),"&lt; 10,000",
    AND(R6756&gt;=10000, R6756&lt;30000),"10,000 - 30,000",
    AND(R6756&gt;=30000, R6756&lt;60000),"30,000 - 60,000",
             (R6756&gt;60000),"&gt; 60,000"
)</f>
        <v>&gt; 60,000</v>
      </c>
    </row>
    <row r="6757" spans="18:19" x14ac:dyDescent="0.2">
      <c r="R6757">
        <v>283485</v>
      </c>
      <c r="S6757" t="str" cm="1">
        <f t="array" ref="S6757">_xlfn.IFS(
             (R6757&lt;10000),"&lt; 10,000",
    AND(R6757&gt;=10000, R6757&lt;30000),"10,000 - 30,000",
    AND(R6757&gt;=30000, R6757&lt;60000),"30,000 - 60,000",
             (R6757&gt;60000),"&gt; 60,000"
)</f>
        <v>&gt; 60,000</v>
      </c>
    </row>
    <row r="6758" spans="18:19" x14ac:dyDescent="0.2">
      <c r="R6758">
        <v>196965</v>
      </c>
      <c r="S6758" t="str" cm="1">
        <f t="array" ref="S6758">_xlfn.IFS(
             (R6758&lt;10000),"&lt; 10,000",
    AND(R6758&gt;=10000, R6758&lt;30000),"10,000 - 30,000",
    AND(R6758&gt;=30000, R6758&lt;60000),"30,000 - 60,000",
             (R6758&gt;60000),"&gt; 60,000"
)</f>
        <v>&gt; 60,000</v>
      </c>
    </row>
    <row r="6759" spans="18:19" x14ac:dyDescent="0.2">
      <c r="R6759">
        <v>28699</v>
      </c>
      <c r="S6759" t="str" cm="1">
        <f t="array" ref="S6759">_xlfn.IFS(
             (R6759&lt;10000),"&lt; 10,000",
    AND(R6759&gt;=10000, R6759&lt;30000),"10,000 - 30,000",
    AND(R6759&gt;=30000, R6759&lt;60000),"30,000 - 60,000",
             (R6759&gt;60000),"&gt; 60,000"
)</f>
        <v>10,000 - 30,000</v>
      </c>
    </row>
    <row r="6760" spans="18:19" x14ac:dyDescent="0.2">
      <c r="R6760">
        <v>91384</v>
      </c>
      <c r="S6760" t="str" cm="1">
        <f t="array" ref="S6760">_xlfn.IFS(
             (R6760&lt;10000),"&lt; 10,000",
    AND(R6760&gt;=10000, R6760&lt;30000),"10,000 - 30,000",
    AND(R6760&gt;=30000, R6760&lt;60000),"30,000 - 60,000",
             (R6760&gt;60000),"&gt; 60,000"
)</f>
        <v>&gt; 60,000</v>
      </c>
    </row>
    <row r="6761" spans="18:19" x14ac:dyDescent="0.2">
      <c r="R6761">
        <v>25</v>
      </c>
      <c r="S6761" t="str" cm="1">
        <f t="array" ref="S6761">_xlfn.IFS(
             (R6761&lt;10000),"&lt; 10,000",
    AND(R6761&gt;=10000, R6761&lt;30000),"10,000 - 30,000",
    AND(R6761&gt;=30000, R6761&lt;60000),"30,000 - 60,000",
             (R6761&gt;60000),"&gt; 60,000"
)</f>
        <v>&lt; 10,000</v>
      </c>
    </row>
    <row r="6762" spans="18:19" x14ac:dyDescent="0.2">
      <c r="R6762">
        <v>294266</v>
      </c>
      <c r="S6762" t="str" cm="1">
        <f t="array" ref="S6762">_xlfn.IFS(
             (R6762&lt;10000),"&lt; 10,000",
    AND(R6762&gt;=10000, R6762&lt;30000),"10,000 - 30,000",
    AND(R6762&gt;=30000, R6762&lt;60000),"30,000 - 60,000",
             (R6762&gt;60000),"&gt; 60,000"
)</f>
        <v>&gt; 60,000</v>
      </c>
    </row>
    <row r="6763" spans="18:19" x14ac:dyDescent="0.2">
      <c r="R6763">
        <v>4122</v>
      </c>
      <c r="S6763" t="str" cm="1">
        <f t="array" ref="S6763">_xlfn.IFS(
             (R6763&lt;10000),"&lt; 10,000",
    AND(R6763&gt;=10000, R6763&lt;30000),"10,000 - 30,000",
    AND(R6763&gt;=30000, R6763&lt;60000),"30,000 - 60,000",
             (R6763&gt;60000),"&gt; 60,000"
)</f>
        <v>&lt; 10,000</v>
      </c>
    </row>
    <row r="6764" spans="18:19" x14ac:dyDescent="0.2">
      <c r="R6764">
        <v>160266</v>
      </c>
      <c r="S6764" t="str" cm="1">
        <f t="array" ref="S6764">_xlfn.IFS(
             (R6764&lt;10000),"&lt; 10,000",
    AND(R6764&gt;=10000, R6764&lt;30000),"10,000 - 30,000",
    AND(R6764&gt;=30000, R6764&lt;60000),"30,000 - 60,000",
             (R6764&gt;60000),"&gt; 60,000"
)</f>
        <v>&gt; 60,000</v>
      </c>
    </row>
    <row r="6765" spans="18:19" x14ac:dyDescent="0.2">
      <c r="R6765">
        <v>76966</v>
      </c>
      <c r="S6765" t="str" cm="1">
        <f t="array" ref="S6765">_xlfn.IFS(
             (R6765&lt;10000),"&lt; 10,000",
    AND(R6765&gt;=10000, R6765&lt;30000),"10,000 - 30,000",
    AND(R6765&gt;=30000, R6765&lt;60000),"30,000 - 60,000",
             (R6765&gt;60000),"&gt; 60,000"
)</f>
        <v>&gt; 60,000</v>
      </c>
    </row>
    <row r="6766" spans="18:19" x14ac:dyDescent="0.2">
      <c r="R6766">
        <v>266958</v>
      </c>
      <c r="S6766" t="str" cm="1">
        <f t="array" ref="S6766">_xlfn.IFS(
             (R6766&lt;10000),"&lt; 10,000",
    AND(R6766&gt;=10000, R6766&lt;30000),"10,000 - 30,000",
    AND(R6766&gt;=30000, R6766&lt;60000),"30,000 - 60,000",
             (R6766&gt;60000),"&gt; 60,000"
)</f>
        <v>&gt; 60,000</v>
      </c>
    </row>
    <row r="6767" spans="18:19" x14ac:dyDescent="0.2">
      <c r="R6767">
        <v>131263</v>
      </c>
      <c r="S6767" t="str" cm="1">
        <f t="array" ref="S6767">_xlfn.IFS(
             (R6767&lt;10000),"&lt; 10,000",
    AND(R6767&gt;=10000, R6767&lt;30000),"10,000 - 30,000",
    AND(R6767&gt;=30000, R6767&lt;60000),"30,000 - 60,000",
             (R6767&gt;60000),"&gt; 60,000"
)</f>
        <v>&gt; 60,000</v>
      </c>
    </row>
    <row r="6768" spans="18:19" x14ac:dyDescent="0.2">
      <c r="R6768">
        <v>167781</v>
      </c>
      <c r="S6768" t="str" cm="1">
        <f t="array" ref="S6768">_xlfn.IFS(
             (R6768&lt;10000),"&lt; 10,000",
    AND(R6768&gt;=10000, R6768&lt;30000),"10,000 - 30,000",
    AND(R6768&gt;=30000, R6768&lt;60000),"30,000 - 60,000",
             (R6768&gt;60000),"&gt; 60,000"
)</f>
        <v>&gt; 60,000</v>
      </c>
    </row>
    <row r="6769" spans="18:19" x14ac:dyDescent="0.2">
      <c r="R6769">
        <v>148355</v>
      </c>
      <c r="S6769" t="str" cm="1">
        <f t="array" ref="S6769">_xlfn.IFS(
             (R6769&lt;10000),"&lt; 10,000",
    AND(R6769&gt;=10000, R6769&lt;30000),"10,000 - 30,000",
    AND(R6769&gt;=30000, R6769&lt;60000),"30,000 - 60,000",
             (R6769&gt;60000),"&gt; 60,000"
)</f>
        <v>&gt; 60,000</v>
      </c>
    </row>
    <row r="6770" spans="18:19" x14ac:dyDescent="0.2">
      <c r="R6770">
        <v>61005</v>
      </c>
      <c r="S6770" t="str" cm="1">
        <f t="array" ref="S6770">_xlfn.IFS(
             (R6770&lt;10000),"&lt; 10,000",
    AND(R6770&gt;=10000, R6770&lt;30000),"10,000 - 30,000",
    AND(R6770&gt;=30000, R6770&lt;60000),"30,000 - 60,000",
             (R6770&gt;60000),"&gt; 60,000"
)</f>
        <v>&gt; 60,000</v>
      </c>
    </row>
    <row r="6771" spans="18:19" x14ac:dyDescent="0.2">
      <c r="R6771">
        <v>181647</v>
      </c>
      <c r="S6771" t="str" cm="1">
        <f t="array" ref="S6771">_xlfn.IFS(
             (R6771&lt;10000),"&lt; 10,000",
    AND(R6771&gt;=10000, R6771&lt;30000),"10,000 - 30,000",
    AND(R6771&gt;=30000, R6771&lt;60000),"30,000 - 60,000",
             (R6771&gt;60000),"&gt; 60,000"
)</f>
        <v>&gt; 60,000</v>
      </c>
    </row>
    <row r="6772" spans="18:19" x14ac:dyDescent="0.2">
      <c r="R6772">
        <v>279604</v>
      </c>
      <c r="S6772" t="str" cm="1">
        <f t="array" ref="S6772">_xlfn.IFS(
             (R6772&lt;10000),"&lt; 10,000",
    AND(R6772&gt;=10000, R6772&lt;30000),"10,000 - 30,000",
    AND(R6772&gt;=30000, R6772&lt;60000),"30,000 - 60,000",
             (R6772&gt;60000),"&gt; 60,000"
)</f>
        <v>&gt; 60,000</v>
      </c>
    </row>
    <row r="6773" spans="18:19" x14ac:dyDescent="0.2">
      <c r="R6773">
        <v>270347</v>
      </c>
      <c r="S6773" t="str" cm="1">
        <f t="array" ref="S6773">_xlfn.IFS(
             (R6773&lt;10000),"&lt; 10,000",
    AND(R6773&gt;=10000, R6773&lt;30000),"10,000 - 30,000",
    AND(R6773&gt;=30000, R6773&lt;60000),"30,000 - 60,000",
             (R6773&gt;60000),"&gt; 60,000"
)</f>
        <v>&gt; 60,000</v>
      </c>
    </row>
    <row r="6774" spans="18:19" x14ac:dyDescent="0.2">
      <c r="R6774">
        <v>220401</v>
      </c>
      <c r="S6774" t="str" cm="1">
        <f t="array" ref="S6774">_xlfn.IFS(
             (R6774&lt;10000),"&lt; 10,000",
    AND(R6774&gt;=10000, R6774&lt;30000),"10,000 - 30,000",
    AND(R6774&gt;=30000, R6774&lt;60000),"30,000 - 60,000",
             (R6774&gt;60000),"&gt; 60,000"
)</f>
        <v>&gt; 60,000</v>
      </c>
    </row>
    <row r="6775" spans="18:19" x14ac:dyDescent="0.2">
      <c r="R6775">
        <v>262378</v>
      </c>
      <c r="S6775" t="str" cm="1">
        <f t="array" ref="S6775">_xlfn.IFS(
             (R6775&lt;10000),"&lt; 10,000",
    AND(R6775&gt;=10000, R6775&lt;30000),"10,000 - 30,000",
    AND(R6775&gt;=30000, R6775&lt;60000),"30,000 - 60,000",
             (R6775&gt;60000),"&gt; 60,000"
)</f>
        <v>&gt; 60,000</v>
      </c>
    </row>
    <row r="6776" spans="18:19" x14ac:dyDescent="0.2">
      <c r="R6776">
        <v>1365</v>
      </c>
      <c r="S6776" t="str" cm="1">
        <f t="array" ref="S6776">_xlfn.IFS(
             (R6776&lt;10000),"&lt; 10,000",
    AND(R6776&gt;=10000, R6776&lt;30000),"10,000 - 30,000",
    AND(R6776&gt;=30000, R6776&lt;60000),"30,000 - 60,000",
             (R6776&gt;60000),"&gt; 60,000"
)</f>
        <v>&lt; 10,000</v>
      </c>
    </row>
    <row r="6777" spans="18:19" x14ac:dyDescent="0.2">
      <c r="R6777">
        <v>207172</v>
      </c>
      <c r="S6777" t="str" cm="1">
        <f t="array" ref="S6777">_xlfn.IFS(
             (R6777&lt;10000),"&lt; 10,000",
    AND(R6777&gt;=10000, R6777&lt;30000),"10,000 - 30,000",
    AND(R6777&gt;=30000, R6777&lt;60000),"30,000 - 60,000",
             (R6777&gt;60000),"&gt; 60,000"
)</f>
        <v>&gt; 60,000</v>
      </c>
    </row>
    <row r="6778" spans="18:19" x14ac:dyDescent="0.2">
      <c r="R6778">
        <v>54365</v>
      </c>
      <c r="S6778" t="str" cm="1">
        <f t="array" ref="S6778">_xlfn.IFS(
             (R6778&lt;10000),"&lt; 10,000",
    AND(R6778&gt;=10000, R6778&lt;30000),"10,000 - 30,000",
    AND(R6778&gt;=30000, R6778&lt;60000),"30,000 - 60,000",
             (R6778&gt;60000),"&gt; 60,000"
)</f>
        <v>30,000 - 60,000</v>
      </c>
    </row>
    <row r="6779" spans="18:19" x14ac:dyDescent="0.2">
      <c r="R6779">
        <v>82193</v>
      </c>
      <c r="S6779" t="str" cm="1">
        <f t="array" ref="S6779">_xlfn.IFS(
             (R6779&lt;10000),"&lt; 10,000",
    AND(R6779&gt;=10000, R6779&lt;30000),"10,000 - 30,000",
    AND(R6779&gt;=30000, R6779&lt;60000),"30,000 - 60,000",
             (R6779&gt;60000),"&gt; 60,000"
)</f>
        <v>&gt; 60,000</v>
      </c>
    </row>
    <row r="6780" spans="18:19" x14ac:dyDescent="0.2">
      <c r="R6780">
        <v>112456</v>
      </c>
      <c r="S6780" t="str" cm="1">
        <f t="array" ref="S6780">_xlfn.IFS(
             (R6780&lt;10000),"&lt; 10,000",
    AND(R6780&gt;=10000, R6780&lt;30000),"10,000 - 30,000",
    AND(R6780&gt;=30000, R6780&lt;60000),"30,000 - 60,000",
             (R6780&gt;60000),"&gt; 60,000"
)</f>
        <v>&gt; 60,000</v>
      </c>
    </row>
    <row r="6781" spans="18:19" x14ac:dyDescent="0.2">
      <c r="R6781">
        <v>226265</v>
      </c>
      <c r="S6781" t="str" cm="1">
        <f t="array" ref="S6781">_xlfn.IFS(
             (R6781&lt;10000),"&lt; 10,000",
    AND(R6781&gt;=10000, R6781&lt;30000),"10,000 - 30,000",
    AND(R6781&gt;=30000, R6781&lt;60000),"30,000 - 60,000",
             (R6781&gt;60000),"&gt; 60,000"
)</f>
        <v>&gt; 60,000</v>
      </c>
    </row>
    <row r="6782" spans="18:19" x14ac:dyDescent="0.2">
      <c r="R6782">
        <v>227310</v>
      </c>
      <c r="S6782" t="str" cm="1">
        <f t="array" ref="S6782">_xlfn.IFS(
             (R6782&lt;10000),"&lt; 10,000",
    AND(R6782&gt;=10000, R6782&lt;30000),"10,000 - 30,000",
    AND(R6782&gt;=30000, R6782&lt;60000),"30,000 - 60,000",
             (R6782&gt;60000),"&gt; 60,000"
)</f>
        <v>&gt; 60,000</v>
      </c>
    </row>
    <row r="6783" spans="18:19" x14ac:dyDescent="0.2">
      <c r="R6783">
        <v>64720</v>
      </c>
      <c r="S6783" t="str" cm="1">
        <f t="array" ref="S6783">_xlfn.IFS(
             (R6783&lt;10000),"&lt; 10,000",
    AND(R6783&gt;=10000, R6783&lt;30000),"10,000 - 30,000",
    AND(R6783&gt;=30000, R6783&lt;60000),"30,000 - 60,000",
             (R6783&gt;60000),"&gt; 60,000"
)</f>
        <v>&gt; 60,000</v>
      </c>
    </row>
    <row r="6784" spans="18:19" x14ac:dyDescent="0.2">
      <c r="R6784">
        <v>272797</v>
      </c>
      <c r="S6784" t="str" cm="1">
        <f t="array" ref="S6784">_xlfn.IFS(
             (R6784&lt;10000),"&lt; 10,000",
    AND(R6784&gt;=10000, R6784&lt;30000),"10,000 - 30,000",
    AND(R6784&gt;=30000, R6784&lt;60000),"30,000 - 60,000",
             (R6784&gt;60000),"&gt; 60,000"
)</f>
        <v>&gt; 60,000</v>
      </c>
    </row>
    <row r="6785" spans="18:19" x14ac:dyDescent="0.2">
      <c r="R6785">
        <v>167108</v>
      </c>
      <c r="S6785" t="str" cm="1">
        <f t="array" ref="S6785">_xlfn.IFS(
             (R6785&lt;10000),"&lt; 10,000",
    AND(R6785&gt;=10000, R6785&lt;30000),"10,000 - 30,000",
    AND(R6785&gt;=30000, R6785&lt;60000),"30,000 - 60,000",
             (R6785&gt;60000),"&gt; 60,000"
)</f>
        <v>&gt; 60,000</v>
      </c>
    </row>
    <row r="6786" spans="18:19" x14ac:dyDescent="0.2">
      <c r="R6786">
        <v>290535</v>
      </c>
      <c r="S6786" t="str" cm="1">
        <f t="array" ref="S6786">_xlfn.IFS(
             (R6786&lt;10000),"&lt; 10,000",
    AND(R6786&gt;=10000, R6786&lt;30000),"10,000 - 30,000",
    AND(R6786&gt;=30000, R6786&lt;60000),"30,000 - 60,000",
             (R6786&gt;60000),"&gt; 60,000"
)</f>
        <v>&gt; 60,000</v>
      </c>
    </row>
    <row r="6787" spans="18:19" x14ac:dyDescent="0.2">
      <c r="R6787">
        <v>207488</v>
      </c>
      <c r="S6787" t="str" cm="1">
        <f t="array" ref="S6787">_xlfn.IFS(
             (R6787&lt;10000),"&lt; 10,000",
    AND(R6787&gt;=10000, R6787&lt;30000),"10,000 - 30,000",
    AND(R6787&gt;=30000, R6787&lt;60000),"30,000 - 60,000",
             (R6787&gt;60000),"&gt; 60,000"
)</f>
        <v>&gt; 60,000</v>
      </c>
    </row>
    <row r="6788" spans="18:19" x14ac:dyDescent="0.2">
      <c r="R6788">
        <v>175795</v>
      </c>
      <c r="S6788" t="str" cm="1">
        <f t="array" ref="S6788">_xlfn.IFS(
             (R6788&lt;10000),"&lt; 10,000",
    AND(R6788&gt;=10000, R6788&lt;30000),"10,000 - 30,000",
    AND(R6788&gt;=30000, R6788&lt;60000),"30,000 - 60,000",
             (R6788&gt;60000),"&gt; 60,000"
)</f>
        <v>&gt; 60,000</v>
      </c>
    </row>
    <row r="6789" spans="18:19" x14ac:dyDescent="0.2">
      <c r="R6789">
        <v>274521</v>
      </c>
      <c r="S6789" t="str" cm="1">
        <f t="array" ref="S6789">_xlfn.IFS(
             (R6789&lt;10000),"&lt; 10,000",
    AND(R6789&gt;=10000, R6789&lt;30000),"10,000 - 30,000",
    AND(R6789&gt;=30000, R6789&lt;60000),"30,000 - 60,000",
             (R6789&gt;60000),"&gt; 60,000"
)</f>
        <v>&gt; 60,000</v>
      </c>
    </row>
    <row r="6790" spans="18:19" x14ac:dyDescent="0.2">
      <c r="R6790">
        <v>10943</v>
      </c>
      <c r="S6790" t="str" cm="1">
        <f t="array" ref="S6790">_xlfn.IFS(
             (R6790&lt;10000),"&lt; 10,000",
    AND(R6790&gt;=10000, R6790&lt;30000),"10,000 - 30,000",
    AND(R6790&gt;=30000, R6790&lt;60000),"30,000 - 60,000",
             (R6790&gt;60000),"&gt; 60,000"
)</f>
        <v>10,000 - 30,000</v>
      </c>
    </row>
    <row r="6791" spans="18:19" x14ac:dyDescent="0.2">
      <c r="R6791">
        <v>229107</v>
      </c>
      <c r="S6791" t="str" cm="1">
        <f t="array" ref="S6791">_xlfn.IFS(
             (R6791&lt;10000),"&lt; 10,000",
    AND(R6791&gt;=10000, R6791&lt;30000),"10,000 - 30,000",
    AND(R6791&gt;=30000, R6791&lt;60000),"30,000 - 60,000",
             (R6791&gt;60000),"&gt; 60,000"
)</f>
        <v>&gt; 60,000</v>
      </c>
    </row>
    <row r="6792" spans="18:19" x14ac:dyDescent="0.2">
      <c r="R6792">
        <v>299576</v>
      </c>
      <c r="S6792" t="str" cm="1">
        <f t="array" ref="S6792">_xlfn.IFS(
             (R6792&lt;10000),"&lt; 10,000",
    AND(R6792&gt;=10000, R6792&lt;30000),"10,000 - 30,000",
    AND(R6792&gt;=30000, R6792&lt;60000),"30,000 - 60,000",
             (R6792&gt;60000),"&gt; 60,000"
)</f>
        <v>&gt; 60,000</v>
      </c>
    </row>
    <row r="6793" spans="18:19" x14ac:dyDescent="0.2">
      <c r="R6793">
        <v>111221</v>
      </c>
      <c r="S6793" t="str" cm="1">
        <f t="array" ref="S6793">_xlfn.IFS(
             (R6793&lt;10000),"&lt; 10,000",
    AND(R6793&gt;=10000, R6793&lt;30000),"10,000 - 30,000",
    AND(R6793&gt;=30000, R6793&lt;60000),"30,000 - 60,000",
             (R6793&gt;60000),"&gt; 60,000"
)</f>
        <v>&gt; 60,000</v>
      </c>
    </row>
    <row r="6794" spans="18:19" x14ac:dyDescent="0.2">
      <c r="R6794">
        <v>176012</v>
      </c>
      <c r="S6794" t="str" cm="1">
        <f t="array" ref="S6794">_xlfn.IFS(
             (R6794&lt;10000),"&lt; 10,000",
    AND(R6794&gt;=10000, R6794&lt;30000),"10,000 - 30,000",
    AND(R6794&gt;=30000, R6794&lt;60000),"30,000 - 60,000",
             (R6794&gt;60000),"&gt; 60,000"
)</f>
        <v>&gt; 60,000</v>
      </c>
    </row>
    <row r="6795" spans="18:19" x14ac:dyDescent="0.2">
      <c r="R6795">
        <v>134529</v>
      </c>
      <c r="S6795" t="str" cm="1">
        <f t="array" ref="S6795">_xlfn.IFS(
             (R6795&lt;10000),"&lt; 10,000",
    AND(R6795&gt;=10000, R6795&lt;30000),"10,000 - 30,000",
    AND(R6795&gt;=30000, R6795&lt;60000),"30,000 - 60,000",
             (R6795&gt;60000),"&gt; 60,000"
)</f>
        <v>&gt; 60,000</v>
      </c>
    </row>
    <row r="6796" spans="18:19" x14ac:dyDescent="0.2">
      <c r="R6796">
        <v>25699</v>
      </c>
      <c r="S6796" t="str" cm="1">
        <f t="array" ref="S6796">_xlfn.IFS(
             (R6796&lt;10000),"&lt; 10,000",
    AND(R6796&gt;=10000, R6796&lt;30000),"10,000 - 30,000",
    AND(R6796&gt;=30000, R6796&lt;60000),"30,000 - 60,000",
             (R6796&gt;60000),"&gt; 60,000"
)</f>
        <v>10,000 - 30,000</v>
      </c>
    </row>
    <row r="6797" spans="18:19" x14ac:dyDescent="0.2">
      <c r="R6797">
        <v>27293</v>
      </c>
      <c r="S6797" t="str" cm="1">
        <f t="array" ref="S6797">_xlfn.IFS(
             (R6797&lt;10000),"&lt; 10,000",
    AND(R6797&gt;=10000, R6797&lt;30000),"10,000 - 30,000",
    AND(R6797&gt;=30000, R6797&lt;60000),"30,000 - 60,000",
             (R6797&gt;60000),"&gt; 60,000"
)</f>
        <v>10,000 - 30,000</v>
      </c>
    </row>
    <row r="6798" spans="18:19" x14ac:dyDescent="0.2">
      <c r="R6798">
        <v>200419</v>
      </c>
      <c r="S6798" t="str" cm="1">
        <f t="array" ref="S6798">_xlfn.IFS(
             (R6798&lt;10000),"&lt; 10,000",
    AND(R6798&gt;=10000, R6798&lt;30000),"10,000 - 30,000",
    AND(R6798&gt;=30000, R6798&lt;60000),"30,000 - 60,000",
             (R6798&gt;60000),"&gt; 60,000"
)</f>
        <v>&gt; 60,000</v>
      </c>
    </row>
    <row r="6799" spans="18:19" x14ac:dyDescent="0.2">
      <c r="R6799">
        <v>81118</v>
      </c>
      <c r="S6799" t="str" cm="1">
        <f t="array" ref="S6799">_xlfn.IFS(
             (R6799&lt;10000),"&lt; 10,000",
    AND(R6799&gt;=10000, R6799&lt;30000),"10,000 - 30,000",
    AND(R6799&gt;=30000, R6799&lt;60000),"30,000 - 60,000",
             (R6799&gt;60000),"&gt; 60,000"
)</f>
        <v>&gt; 60,000</v>
      </c>
    </row>
    <row r="6800" spans="18:19" x14ac:dyDescent="0.2">
      <c r="R6800">
        <v>54896</v>
      </c>
      <c r="S6800" t="str" cm="1">
        <f t="array" ref="S6800">_xlfn.IFS(
             (R6800&lt;10000),"&lt; 10,000",
    AND(R6800&gt;=10000, R6800&lt;30000),"10,000 - 30,000",
    AND(R6800&gt;=30000, R6800&lt;60000),"30,000 - 60,000",
             (R6800&gt;60000),"&gt; 60,000"
)</f>
        <v>30,000 - 60,000</v>
      </c>
    </row>
    <row r="6801" spans="18:19" x14ac:dyDescent="0.2">
      <c r="R6801">
        <v>16391</v>
      </c>
      <c r="S6801" t="str" cm="1">
        <f t="array" ref="S6801">_xlfn.IFS(
             (R6801&lt;10000),"&lt; 10,000",
    AND(R6801&gt;=10000, R6801&lt;30000),"10,000 - 30,000",
    AND(R6801&gt;=30000, R6801&lt;60000),"30,000 - 60,000",
             (R6801&gt;60000),"&gt; 60,000"
)</f>
        <v>10,000 - 30,000</v>
      </c>
    </row>
    <row r="6802" spans="18:19" x14ac:dyDescent="0.2">
      <c r="R6802">
        <v>253907</v>
      </c>
      <c r="S6802" t="str" cm="1">
        <f t="array" ref="S6802">_xlfn.IFS(
             (R6802&lt;10000),"&lt; 10,000",
    AND(R6802&gt;=10000, R6802&lt;30000),"10,000 - 30,000",
    AND(R6802&gt;=30000, R6802&lt;60000),"30,000 - 60,000",
             (R6802&gt;60000),"&gt; 60,000"
)</f>
        <v>&gt; 60,000</v>
      </c>
    </row>
    <row r="6803" spans="18:19" x14ac:dyDescent="0.2">
      <c r="R6803">
        <v>174884</v>
      </c>
      <c r="S6803" t="str" cm="1">
        <f t="array" ref="S6803">_xlfn.IFS(
             (R6803&lt;10000),"&lt; 10,000",
    AND(R6803&gt;=10000, R6803&lt;30000),"10,000 - 30,000",
    AND(R6803&gt;=30000, R6803&lt;60000),"30,000 - 60,000",
             (R6803&gt;60000),"&gt; 60,000"
)</f>
        <v>&gt; 60,000</v>
      </c>
    </row>
    <row r="6804" spans="18:19" x14ac:dyDescent="0.2">
      <c r="R6804">
        <v>279685</v>
      </c>
      <c r="S6804" t="str" cm="1">
        <f t="array" ref="S6804">_xlfn.IFS(
             (R6804&lt;10000),"&lt; 10,000",
    AND(R6804&gt;=10000, R6804&lt;30000),"10,000 - 30,000",
    AND(R6804&gt;=30000, R6804&lt;60000),"30,000 - 60,000",
             (R6804&gt;60000),"&gt; 60,000"
)</f>
        <v>&gt; 60,000</v>
      </c>
    </row>
    <row r="6805" spans="18:19" x14ac:dyDescent="0.2">
      <c r="R6805">
        <v>235529</v>
      </c>
      <c r="S6805" t="str" cm="1">
        <f t="array" ref="S6805">_xlfn.IFS(
             (R6805&lt;10000),"&lt; 10,000",
    AND(R6805&gt;=10000, R6805&lt;30000),"10,000 - 30,000",
    AND(R6805&gt;=30000, R6805&lt;60000),"30,000 - 60,000",
             (R6805&gt;60000),"&gt; 60,000"
)</f>
        <v>&gt; 60,000</v>
      </c>
    </row>
    <row r="6806" spans="18:19" x14ac:dyDescent="0.2">
      <c r="R6806">
        <v>31999</v>
      </c>
      <c r="S6806" t="str" cm="1">
        <f t="array" ref="S6806">_xlfn.IFS(
             (R6806&lt;10000),"&lt; 10,000",
    AND(R6806&gt;=10000, R6806&lt;30000),"10,000 - 30,000",
    AND(R6806&gt;=30000, R6806&lt;60000),"30,000 - 60,000",
             (R6806&gt;60000),"&gt; 60,000"
)</f>
        <v>30,000 - 60,000</v>
      </c>
    </row>
    <row r="6807" spans="18:19" x14ac:dyDescent="0.2">
      <c r="R6807">
        <v>144362</v>
      </c>
      <c r="S6807" t="str" cm="1">
        <f t="array" ref="S6807">_xlfn.IFS(
             (R6807&lt;10000),"&lt; 10,000",
    AND(R6807&gt;=10000, R6807&lt;30000),"10,000 - 30,000",
    AND(R6807&gt;=30000, R6807&lt;60000),"30,000 - 60,000",
             (R6807&gt;60000),"&gt; 60,000"
)</f>
        <v>&gt; 60,000</v>
      </c>
    </row>
    <row r="6808" spans="18:19" x14ac:dyDescent="0.2">
      <c r="R6808">
        <v>169889</v>
      </c>
      <c r="S6808" t="str" cm="1">
        <f t="array" ref="S6808">_xlfn.IFS(
             (R6808&lt;10000),"&lt; 10,000",
    AND(R6808&gt;=10000, R6808&lt;30000),"10,000 - 30,000",
    AND(R6808&gt;=30000, R6808&lt;60000),"30,000 - 60,000",
             (R6808&gt;60000),"&gt; 60,000"
)</f>
        <v>&gt; 60,000</v>
      </c>
    </row>
    <row r="6809" spans="18:19" x14ac:dyDescent="0.2">
      <c r="R6809">
        <v>141940</v>
      </c>
      <c r="S6809" t="str" cm="1">
        <f t="array" ref="S6809">_xlfn.IFS(
             (R6809&lt;10000),"&lt; 10,000",
    AND(R6809&gt;=10000, R6809&lt;30000),"10,000 - 30,000",
    AND(R6809&gt;=30000, R6809&lt;60000),"30,000 - 60,000",
             (R6809&gt;60000),"&gt; 60,000"
)</f>
        <v>&gt; 60,000</v>
      </c>
    </row>
    <row r="6810" spans="18:19" x14ac:dyDescent="0.2">
      <c r="R6810">
        <v>188796</v>
      </c>
      <c r="S6810" t="str" cm="1">
        <f t="array" ref="S6810">_xlfn.IFS(
             (R6810&lt;10000),"&lt; 10,000",
    AND(R6810&gt;=10000, R6810&lt;30000),"10,000 - 30,000",
    AND(R6810&gt;=30000, R6810&lt;60000),"30,000 - 60,000",
             (R6810&gt;60000),"&gt; 60,000"
)</f>
        <v>&gt; 60,000</v>
      </c>
    </row>
    <row r="6811" spans="18:19" x14ac:dyDescent="0.2">
      <c r="R6811">
        <v>59813</v>
      </c>
      <c r="S6811" t="str" cm="1">
        <f t="array" ref="S6811">_xlfn.IFS(
             (R6811&lt;10000),"&lt; 10,000",
    AND(R6811&gt;=10000, R6811&lt;30000),"10,000 - 30,000",
    AND(R6811&gt;=30000, R6811&lt;60000),"30,000 - 60,000",
             (R6811&gt;60000),"&gt; 60,000"
)</f>
        <v>30,000 - 60,000</v>
      </c>
    </row>
    <row r="6812" spans="18:19" x14ac:dyDescent="0.2">
      <c r="R6812">
        <v>38486</v>
      </c>
      <c r="S6812" t="str" cm="1">
        <f t="array" ref="S6812">_xlfn.IFS(
             (R6812&lt;10000),"&lt; 10,000",
    AND(R6812&gt;=10000, R6812&lt;30000),"10,000 - 30,000",
    AND(R6812&gt;=30000, R6812&lt;60000),"30,000 - 60,000",
             (R6812&gt;60000),"&gt; 60,000"
)</f>
        <v>30,000 - 60,000</v>
      </c>
    </row>
    <row r="6813" spans="18:19" x14ac:dyDescent="0.2">
      <c r="R6813">
        <v>252944</v>
      </c>
      <c r="S6813" t="str" cm="1">
        <f t="array" ref="S6813">_xlfn.IFS(
             (R6813&lt;10000),"&lt; 10,000",
    AND(R6813&gt;=10000, R6813&lt;30000),"10,000 - 30,000",
    AND(R6813&gt;=30000, R6813&lt;60000),"30,000 - 60,000",
             (R6813&gt;60000),"&gt; 60,000"
)</f>
        <v>&gt; 60,000</v>
      </c>
    </row>
    <row r="6814" spans="18:19" x14ac:dyDescent="0.2">
      <c r="R6814">
        <v>261156</v>
      </c>
      <c r="S6814" t="str" cm="1">
        <f t="array" ref="S6814">_xlfn.IFS(
             (R6814&lt;10000),"&lt; 10,000",
    AND(R6814&gt;=10000, R6814&lt;30000),"10,000 - 30,000",
    AND(R6814&gt;=30000, R6814&lt;60000),"30,000 - 60,000",
             (R6814&gt;60000),"&gt; 60,000"
)</f>
        <v>&gt; 60,000</v>
      </c>
    </row>
    <row r="6815" spans="18:19" x14ac:dyDescent="0.2">
      <c r="R6815">
        <v>175693</v>
      </c>
      <c r="S6815" t="str" cm="1">
        <f t="array" ref="S6815">_xlfn.IFS(
             (R6815&lt;10000),"&lt; 10,000",
    AND(R6815&gt;=10000, R6815&lt;30000),"10,000 - 30,000",
    AND(R6815&gt;=30000, R6815&lt;60000),"30,000 - 60,000",
             (R6815&gt;60000),"&gt; 60,000"
)</f>
        <v>&gt; 60,000</v>
      </c>
    </row>
    <row r="6816" spans="18:19" x14ac:dyDescent="0.2">
      <c r="R6816">
        <v>193104</v>
      </c>
      <c r="S6816" t="str" cm="1">
        <f t="array" ref="S6816">_xlfn.IFS(
             (R6816&lt;10000),"&lt; 10,000",
    AND(R6816&gt;=10000, R6816&lt;30000),"10,000 - 30,000",
    AND(R6816&gt;=30000, R6816&lt;60000),"30,000 - 60,000",
             (R6816&gt;60000),"&gt; 60,000"
)</f>
        <v>&gt; 60,000</v>
      </c>
    </row>
    <row r="6817" spans="18:19" x14ac:dyDescent="0.2">
      <c r="R6817">
        <v>7575</v>
      </c>
      <c r="S6817" t="str" cm="1">
        <f t="array" ref="S6817">_xlfn.IFS(
             (R6817&lt;10000),"&lt; 10,000",
    AND(R6817&gt;=10000, R6817&lt;30000),"10,000 - 30,000",
    AND(R6817&gt;=30000, R6817&lt;60000),"30,000 - 60,000",
             (R6817&gt;60000),"&gt; 60,000"
)</f>
        <v>&lt; 10,000</v>
      </c>
    </row>
    <row r="6818" spans="18:19" x14ac:dyDescent="0.2">
      <c r="R6818">
        <v>193705</v>
      </c>
      <c r="S6818" t="str" cm="1">
        <f t="array" ref="S6818">_xlfn.IFS(
             (R6818&lt;10000),"&lt; 10,000",
    AND(R6818&gt;=10000, R6818&lt;30000),"10,000 - 30,000",
    AND(R6818&gt;=30000, R6818&lt;60000),"30,000 - 60,000",
             (R6818&gt;60000),"&gt; 60,000"
)</f>
        <v>&gt; 60,000</v>
      </c>
    </row>
    <row r="6819" spans="18:19" x14ac:dyDescent="0.2">
      <c r="R6819">
        <v>19325</v>
      </c>
      <c r="S6819" t="str" cm="1">
        <f t="array" ref="S6819">_xlfn.IFS(
             (R6819&lt;10000),"&lt; 10,000",
    AND(R6819&gt;=10000, R6819&lt;30000),"10,000 - 30,000",
    AND(R6819&gt;=30000, R6819&lt;60000),"30,000 - 60,000",
             (R6819&gt;60000),"&gt; 60,000"
)</f>
        <v>10,000 - 30,000</v>
      </c>
    </row>
    <row r="6820" spans="18:19" x14ac:dyDescent="0.2">
      <c r="R6820">
        <v>84630</v>
      </c>
      <c r="S6820" t="str" cm="1">
        <f t="array" ref="S6820">_xlfn.IFS(
             (R6820&lt;10000),"&lt; 10,000",
    AND(R6820&gt;=10000, R6820&lt;30000),"10,000 - 30,000",
    AND(R6820&gt;=30000, R6820&lt;60000),"30,000 - 60,000",
             (R6820&gt;60000),"&gt; 60,000"
)</f>
        <v>&gt; 60,000</v>
      </c>
    </row>
    <row r="6821" spans="18:19" x14ac:dyDescent="0.2">
      <c r="R6821">
        <v>202661</v>
      </c>
      <c r="S6821" t="str" cm="1">
        <f t="array" ref="S6821">_xlfn.IFS(
             (R6821&lt;10000),"&lt; 10,000",
    AND(R6821&gt;=10000, R6821&lt;30000),"10,000 - 30,000",
    AND(R6821&gt;=30000, R6821&lt;60000),"30,000 - 60,000",
             (R6821&gt;60000),"&gt; 60,000"
)</f>
        <v>&gt; 60,000</v>
      </c>
    </row>
    <row r="6822" spans="18:19" x14ac:dyDescent="0.2">
      <c r="R6822">
        <v>38918</v>
      </c>
      <c r="S6822" t="str" cm="1">
        <f t="array" ref="S6822">_xlfn.IFS(
             (R6822&lt;10000),"&lt; 10,000",
    AND(R6822&gt;=10000, R6822&lt;30000),"10,000 - 30,000",
    AND(R6822&gt;=30000, R6822&lt;60000),"30,000 - 60,000",
             (R6822&gt;60000),"&gt; 60,000"
)</f>
        <v>30,000 - 60,000</v>
      </c>
    </row>
    <row r="6823" spans="18:19" x14ac:dyDescent="0.2">
      <c r="R6823">
        <v>224461</v>
      </c>
      <c r="S6823" t="str" cm="1">
        <f t="array" ref="S6823">_xlfn.IFS(
             (R6823&lt;10000),"&lt; 10,000",
    AND(R6823&gt;=10000, R6823&lt;30000),"10,000 - 30,000",
    AND(R6823&gt;=30000, R6823&lt;60000),"30,000 - 60,000",
             (R6823&gt;60000),"&gt; 60,000"
)</f>
        <v>&gt; 60,000</v>
      </c>
    </row>
    <row r="6824" spans="18:19" x14ac:dyDescent="0.2">
      <c r="R6824">
        <v>282165</v>
      </c>
      <c r="S6824" t="str" cm="1">
        <f t="array" ref="S6824">_xlfn.IFS(
             (R6824&lt;10000),"&lt; 10,000",
    AND(R6824&gt;=10000, R6824&lt;30000),"10,000 - 30,000",
    AND(R6824&gt;=30000, R6824&lt;60000),"30,000 - 60,000",
             (R6824&gt;60000),"&gt; 60,000"
)</f>
        <v>&gt; 60,000</v>
      </c>
    </row>
    <row r="6825" spans="18:19" x14ac:dyDescent="0.2">
      <c r="R6825">
        <v>40085</v>
      </c>
      <c r="S6825" t="str" cm="1">
        <f t="array" ref="S6825">_xlfn.IFS(
             (R6825&lt;10000),"&lt; 10,000",
    AND(R6825&gt;=10000, R6825&lt;30000),"10,000 - 30,000",
    AND(R6825&gt;=30000, R6825&lt;60000),"30,000 - 60,000",
             (R6825&gt;60000),"&gt; 60,000"
)</f>
        <v>30,000 - 60,000</v>
      </c>
    </row>
    <row r="6826" spans="18:19" x14ac:dyDescent="0.2">
      <c r="R6826">
        <v>51964</v>
      </c>
      <c r="S6826" t="str" cm="1">
        <f t="array" ref="S6826">_xlfn.IFS(
             (R6826&lt;10000),"&lt; 10,000",
    AND(R6826&gt;=10000, R6826&lt;30000),"10,000 - 30,000",
    AND(R6826&gt;=30000, R6826&lt;60000),"30,000 - 60,000",
             (R6826&gt;60000),"&gt; 60,000"
)</f>
        <v>30,000 - 60,000</v>
      </c>
    </row>
    <row r="6827" spans="18:19" x14ac:dyDescent="0.2">
      <c r="R6827">
        <v>286934</v>
      </c>
      <c r="S6827" t="str" cm="1">
        <f t="array" ref="S6827">_xlfn.IFS(
             (R6827&lt;10000),"&lt; 10,000",
    AND(R6827&gt;=10000, R6827&lt;30000),"10,000 - 30,000",
    AND(R6827&gt;=30000, R6827&lt;60000),"30,000 - 60,000",
             (R6827&gt;60000),"&gt; 60,000"
)</f>
        <v>&gt; 60,000</v>
      </c>
    </row>
    <row r="6828" spans="18:19" x14ac:dyDescent="0.2">
      <c r="R6828">
        <v>51756</v>
      </c>
      <c r="S6828" t="str" cm="1">
        <f t="array" ref="S6828">_xlfn.IFS(
             (R6828&lt;10000),"&lt; 10,000",
    AND(R6828&gt;=10000, R6828&lt;30000),"10,000 - 30,000",
    AND(R6828&gt;=30000, R6828&lt;60000),"30,000 - 60,000",
             (R6828&gt;60000),"&gt; 60,000"
)</f>
        <v>30,000 - 60,000</v>
      </c>
    </row>
    <row r="6829" spans="18:19" x14ac:dyDescent="0.2">
      <c r="R6829">
        <v>299064</v>
      </c>
      <c r="S6829" t="str" cm="1">
        <f t="array" ref="S6829">_xlfn.IFS(
             (R6829&lt;10000),"&lt; 10,000",
    AND(R6829&gt;=10000, R6829&lt;30000),"10,000 - 30,000",
    AND(R6829&gt;=30000, R6829&lt;60000),"30,000 - 60,000",
             (R6829&gt;60000),"&gt; 60,000"
)</f>
        <v>&gt; 60,000</v>
      </c>
    </row>
    <row r="6830" spans="18:19" x14ac:dyDescent="0.2">
      <c r="R6830">
        <v>253038</v>
      </c>
      <c r="S6830" t="str" cm="1">
        <f t="array" ref="S6830">_xlfn.IFS(
             (R6830&lt;10000),"&lt; 10,000",
    AND(R6830&gt;=10000, R6830&lt;30000),"10,000 - 30,000",
    AND(R6830&gt;=30000, R6830&lt;60000),"30,000 - 60,000",
             (R6830&gt;60000),"&gt; 60,000"
)</f>
        <v>&gt; 60,000</v>
      </c>
    </row>
    <row r="6831" spans="18:19" x14ac:dyDescent="0.2">
      <c r="R6831">
        <v>224427</v>
      </c>
      <c r="S6831" t="str" cm="1">
        <f t="array" ref="S6831">_xlfn.IFS(
             (R6831&lt;10000),"&lt; 10,000",
    AND(R6831&gt;=10000, R6831&lt;30000),"10,000 - 30,000",
    AND(R6831&gt;=30000, R6831&lt;60000),"30,000 - 60,000",
             (R6831&gt;60000),"&gt; 60,000"
)</f>
        <v>&gt; 60,000</v>
      </c>
    </row>
    <row r="6832" spans="18:19" x14ac:dyDescent="0.2">
      <c r="R6832">
        <v>198309</v>
      </c>
      <c r="S6832" t="str" cm="1">
        <f t="array" ref="S6832">_xlfn.IFS(
             (R6832&lt;10000),"&lt; 10,000",
    AND(R6832&gt;=10000, R6832&lt;30000),"10,000 - 30,000",
    AND(R6832&gt;=30000, R6832&lt;60000),"30,000 - 60,000",
             (R6832&gt;60000),"&gt; 60,000"
)</f>
        <v>&gt; 60,000</v>
      </c>
    </row>
    <row r="6833" spans="18:19" x14ac:dyDescent="0.2">
      <c r="R6833">
        <v>103264</v>
      </c>
      <c r="S6833" t="str" cm="1">
        <f t="array" ref="S6833">_xlfn.IFS(
             (R6833&lt;10000),"&lt; 10,000",
    AND(R6833&gt;=10000, R6833&lt;30000),"10,000 - 30,000",
    AND(R6833&gt;=30000, R6833&lt;60000),"30,000 - 60,000",
             (R6833&gt;60000),"&gt; 60,000"
)</f>
        <v>&gt; 60,000</v>
      </c>
    </row>
    <row r="6834" spans="18:19" x14ac:dyDescent="0.2">
      <c r="R6834">
        <v>285106</v>
      </c>
      <c r="S6834" t="str" cm="1">
        <f t="array" ref="S6834">_xlfn.IFS(
             (R6834&lt;10000),"&lt; 10,000",
    AND(R6834&gt;=10000, R6834&lt;30000),"10,000 - 30,000",
    AND(R6834&gt;=30000, R6834&lt;60000),"30,000 - 60,000",
             (R6834&gt;60000),"&gt; 60,000"
)</f>
        <v>&gt; 60,000</v>
      </c>
    </row>
    <row r="6835" spans="18:19" x14ac:dyDescent="0.2">
      <c r="R6835">
        <v>157365</v>
      </c>
      <c r="S6835" t="str" cm="1">
        <f t="array" ref="S6835">_xlfn.IFS(
             (R6835&lt;10000),"&lt; 10,000",
    AND(R6835&gt;=10000, R6835&lt;30000),"10,000 - 30,000",
    AND(R6835&gt;=30000, R6835&lt;60000),"30,000 - 60,000",
             (R6835&gt;60000),"&gt; 60,000"
)</f>
        <v>&gt; 60,000</v>
      </c>
    </row>
    <row r="6836" spans="18:19" x14ac:dyDescent="0.2">
      <c r="R6836">
        <v>31712</v>
      </c>
      <c r="S6836" t="str" cm="1">
        <f t="array" ref="S6836">_xlfn.IFS(
             (R6836&lt;10000),"&lt; 10,000",
    AND(R6836&gt;=10000, R6836&lt;30000),"10,000 - 30,000",
    AND(R6836&gt;=30000, R6836&lt;60000),"30,000 - 60,000",
             (R6836&gt;60000),"&gt; 60,000"
)</f>
        <v>30,000 - 60,000</v>
      </c>
    </row>
    <row r="6837" spans="18:19" x14ac:dyDescent="0.2">
      <c r="R6837">
        <v>154894</v>
      </c>
      <c r="S6837" t="str" cm="1">
        <f t="array" ref="S6837">_xlfn.IFS(
             (R6837&lt;10000),"&lt; 10,000",
    AND(R6837&gt;=10000, R6837&lt;30000),"10,000 - 30,000",
    AND(R6837&gt;=30000, R6837&lt;60000),"30,000 - 60,000",
             (R6837&gt;60000),"&gt; 60,000"
)</f>
        <v>&gt; 60,000</v>
      </c>
    </row>
    <row r="6838" spans="18:19" x14ac:dyDescent="0.2">
      <c r="R6838">
        <v>237885</v>
      </c>
      <c r="S6838" t="str" cm="1">
        <f t="array" ref="S6838">_xlfn.IFS(
             (R6838&lt;10000),"&lt; 10,000",
    AND(R6838&gt;=10000, R6838&lt;30000),"10,000 - 30,000",
    AND(R6838&gt;=30000, R6838&lt;60000),"30,000 - 60,000",
             (R6838&gt;60000),"&gt; 60,000"
)</f>
        <v>&gt; 60,000</v>
      </c>
    </row>
    <row r="6839" spans="18:19" x14ac:dyDescent="0.2">
      <c r="R6839">
        <v>185187</v>
      </c>
      <c r="S6839" t="str" cm="1">
        <f t="array" ref="S6839">_xlfn.IFS(
             (R6839&lt;10000),"&lt; 10,000",
    AND(R6839&gt;=10000, R6839&lt;30000),"10,000 - 30,000",
    AND(R6839&gt;=30000, R6839&lt;60000),"30,000 - 60,000",
             (R6839&gt;60000),"&gt; 60,000"
)</f>
        <v>&gt; 60,000</v>
      </c>
    </row>
    <row r="6840" spans="18:19" x14ac:dyDescent="0.2">
      <c r="R6840">
        <v>53236</v>
      </c>
      <c r="S6840" t="str" cm="1">
        <f t="array" ref="S6840">_xlfn.IFS(
             (R6840&lt;10000),"&lt; 10,000",
    AND(R6840&gt;=10000, R6840&lt;30000),"10,000 - 30,000",
    AND(R6840&gt;=30000, R6840&lt;60000),"30,000 - 60,000",
             (R6840&gt;60000),"&gt; 60,000"
)</f>
        <v>30,000 - 60,000</v>
      </c>
    </row>
    <row r="6841" spans="18:19" x14ac:dyDescent="0.2">
      <c r="R6841">
        <v>37448</v>
      </c>
      <c r="S6841" t="str" cm="1">
        <f t="array" ref="S6841">_xlfn.IFS(
             (R6841&lt;10000),"&lt; 10,000",
    AND(R6841&gt;=10000, R6841&lt;30000),"10,000 - 30,000",
    AND(R6841&gt;=30000, R6841&lt;60000),"30,000 - 60,000",
             (R6841&gt;60000),"&gt; 60,000"
)</f>
        <v>30,000 - 60,000</v>
      </c>
    </row>
    <row r="6842" spans="18:19" x14ac:dyDescent="0.2">
      <c r="R6842">
        <v>39002</v>
      </c>
      <c r="S6842" t="str" cm="1">
        <f t="array" ref="S6842">_xlfn.IFS(
             (R6842&lt;10000),"&lt; 10,000",
    AND(R6842&gt;=10000, R6842&lt;30000),"10,000 - 30,000",
    AND(R6842&gt;=30000, R6842&lt;60000),"30,000 - 60,000",
             (R6842&gt;60000),"&gt; 60,000"
)</f>
        <v>30,000 - 60,000</v>
      </c>
    </row>
    <row r="6843" spans="18:19" x14ac:dyDescent="0.2">
      <c r="R6843">
        <v>35975</v>
      </c>
      <c r="S6843" t="str" cm="1">
        <f t="array" ref="S6843">_xlfn.IFS(
             (R6843&lt;10000),"&lt; 10,000",
    AND(R6843&gt;=10000, R6843&lt;30000),"10,000 - 30,000",
    AND(R6843&gt;=30000, R6843&lt;60000),"30,000 - 60,000",
             (R6843&gt;60000),"&gt; 60,000"
)</f>
        <v>30,000 - 60,000</v>
      </c>
    </row>
    <row r="6844" spans="18:19" x14ac:dyDescent="0.2">
      <c r="R6844">
        <v>202063</v>
      </c>
      <c r="S6844" t="str" cm="1">
        <f t="array" ref="S6844">_xlfn.IFS(
             (R6844&lt;10000),"&lt; 10,000",
    AND(R6844&gt;=10000, R6844&lt;30000),"10,000 - 30,000",
    AND(R6844&gt;=30000, R6844&lt;60000),"30,000 - 60,000",
             (R6844&gt;60000),"&gt; 60,000"
)</f>
        <v>&gt; 60,000</v>
      </c>
    </row>
    <row r="6845" spans="18:19" x14ac:dyDescent="0.2">
      <c r="R6845">
        <v>7812</v>
      </c>
      <c r="S6845" t="str" cm="1">
        <f t="array" ref="S6845">_xlfn.IFS(
             (R6845&lt;10000),"&lt; 10,000",
    AND(R6845&gt;=10000, R6845&lt;30000),"10,000 - 30,000",
    AND(R6845&gt;=30000, R6845&lt;60000),"30,000 - 60,000",
             (R6845&gt;60000),"&gt; 60,000"
)</f>
        <v>&lt; 10,000</v>
      </c>
    </row>
    <row r="6846" spans="18:19" x14ac:dyDescent="0.2">
      <c r="R6846">
        <v>131089</v>
      </c>
      <c r="S6846" t="str" cm="1">
        <f t="array" ref="S6846">_xlfn.IFS(
             (R6846&lt;10000),"&lt; 10,000",
    AND(R6846&gt;=10000, R6846&lt;30000),"10,000 - 30,000",
    AND(R6846&gt;=30000, R6846&lt;60000),"30,000 - 60,000",
             (R6846&gt;60000),"&gt; 60,000"
)</f>
        <v>&gt; 60,000</v>
      </c>
    </row>
    <row r="6847" spans="18:19" x14ac:dyDescent="0.2">
      <c r="R6847">
        <v>254593</v>
      </c>
      <c r="S6847" t="str" cm="1">
        <f t="array" ref="S6847">_xlfn.IFS(
             (R6847&lt;10000),"&lt; 10,000",
    AND(R6847&gt;=10000, R6847&lt;30000),"10,000 - 30,000",
    AND(R6847&gt;=30000, R6847&lt;60000),"30,000 - 60,000",
             (R6847&gt;60000),"&gt; 60,000"
)</f>
        <v>&gt; 60,000</v>
      </c>
    </row>
    <row r="6848" spans="18:19" x14ac:dyDescent="0.2">
      <c r="R6848">
        <v>73623</v>
      </c>
      <c r="S6848" t="str" cm="1">
        <f t="array" ref="S6848">_xlfn.IFS(
             (R6848&lt;10000),"&lt; 10,000",
    AND(R6848&gt;=10000, R6848&lt;30000),"10,000 - 30,000",
    AND(R6848&gt;=30000, R6848&lt;60000),"30,000 - 60,000",
             (R6848&gt;60000),"&gt; 60,000"
)</f>
        <v>&gt; 60,000</v>
      </c>
    </row>
    <row r="6849" spans="18:19" x14ac:dyDescent="0.2">
      <c r="R6849">
        <v>76115</v>
      </c>
      <c r="S6849" t="str" cm="1">
        <f t="array" ref="S6849">_xlfn.IFS(
             (R6849&lt;10000),"&lt; 10,000",
    AND(R6849&gt;=10000, R6849&lt;30000),"10,000 - 30,000",
    AND(R6849&gt;=30000, R6849&lt;60000),"30,000 - 60,000",
             (R6849&gt;60000),"&gt; 60,000"
)</f>
        <v>&gt; 60,000</v>
      </c>
    </row>
    <row r="6850" spans="18:19" x14ac:dyDescent="0.2">
      <c r="R6850">
        <v>272029</v>
      </c>
      <c r="S6850" t="str" cm="1">
        <f t="array" ref="S6850">_xlfn.IFS(
             (R6850&lt;10000),"&lt; 10,000",
    AND(R6850&gt;=10000, R6850&lt;30000),"10,000 - 30,000",
    AND(R6850&gt;=30000, R6850&lt;60000),"30,000 - 60,000",
             (R6850&gt;60000),"&gt; 60,000"
)</f>
        <v>&gt; 60,000</v>
      </c>
    </row>
    <row r="6851" spans="18:19" x14ac:dyDescent="0.2">
      <c r="R6851">
        <v>140595</v>
      </c>
      <c r="S6851" t="str" cm="1">
        <f t="array" ref="S6851">_xlfn.IFS(
             (R6851&lt;10000),"&lt; 10,000",
    AND(R6851&gt;=10000, R6851&lt;30000),"10,000 - 30,000",
    AND(R6851&gt;=30000, R6851&lt;60000),"30,000 - 60,000",
             (R6851&gt;60000),"&gt; 60,000"
)</f>
        <v>&gt; 60,000</v>
      </c>
    </row>
    <row r="6852" spans="18:19" x14ac:dyDescent="0.2">
      <c r="R6852">
        <v>53443</v>
      </c>
      <c r="S6852" t="str" cm="1">
        <f t="array" ref="S6852">_xlfn.IFS(
             (R6852&lt;10000),"&lt; 10,000",
    AND(R6852&gt;=10000, R6852&lt;30000),"10,000 - 30,000",
    AND(R6852&gt;=30000, R6852&lt;60000),"30,000 - 60,000",
             (R6852&gt;60000),"&gt; 60,000"
)</f>
        <v>30,000 - 60,000</v>
      </c>
    </row>
    <row r="6853" spans="18:19" x14ac:dyDescent="0.2">
      <c r="R6853">
        <v>173937</v>
      </c>
      <c r="S6853" t="str" cm="1">
        <f t="array" ref="S6853">_xlfn.IFS(
             (R6853&lt;10000),"&lt; 10,000",
    AND(R6853&gt;=10000, R6853&lt;30000),"10,000 - 30,000",
    AND(R6853&gt;=30000, R6853&lt;60000),"30,000 - 60,000",
             (R6853&gt;60000),"&gt; 60,000"
)</f>
        <v>&gt; 60,000</v>
      </c>
    </row>
    <row r="6854" spans="18:19" x14ac:dyDescent="0.2">
      <c r="R6854">
        <v>179226</v>
      </c>
      <c r="S6854" t="str" cm="1">
        <f t="array" ref="S6854">_xlfn.IFS(
             (R6854&lt;10000),"&lt; 10,000",
    AND(R6854&gt;=10000, R6854&lt;30000),"10,000 - 30,000",
    AND(R6854&gt;=30000, R6854&lt;60000),"30,000 - 60,000",
             (R6854&gt;60000),"&gt; 60,000"
)</f>
        <v>&gt; 60,000</v>
      </c>
    </row>
    <row r="6855" spans="18:19" x14ac:dyDescent="0.2">
      <c r="R6855">
        <v>147276</v>
      </c>
      <c r="S6855" t="str" cm="1">
        <f t="array" ref="S6855">_xlfn.IFS(
             (R6855&lt;10000),"&lt; 10,000",
    AND(R6855&gt;=10000, R6855&lt;30000),"10,000 - 30,000",
    AND(R6855&gt;=30000, R6855&lt;60000),"30,000 - 60,000",
             (R6855&gt;60000),"&gt; 60,000"
)</f>
        <v>&gt; 60,000</v>
      </c>
    </row>
    <row r="6856" spans="18:19" x14ac:dyDescent="0.2">
      <c r="R6856">
        <v>18340</v>
      </c>
      <c r="S6856" t="str" cm="1">
        <f t="array" ref="S6856">_xlfn.IFS(
             (R6856&lt;10000),"&lt; 10,000",
    AND(R6856&gt;=10000, R6856&lt;30000),"10,000 - 30,000",
    AND(R6856&gt;=30000, R6856&lt;60000),"30,000 - 60,000",
             (R6856&gt;60000),"&gt; 60,000"
)</f>
        <v>10,000 - 30,000</v>
      </c>
    </row>
    <row r="6857" spans="18:19" x14ac:dyDescent="0.2">
      <c r="R6857">
        <v>82491</v>
      </c>
      <c r="S6857" t="str" cm="1">
        <f t="array" ref="S6857">_xlfn.IFS(
             (R6857&lt;10000),"&lt; 10,000",
    AND(R6857&gt;=10000, R6857&lt;30000),"10,000 - 30,000",
    AND(R6857&gt;=30000, R6857&lt;60000),"30,000 - 60,000",
             (R6857&gt;60000),"&gt; 60,000"
)</f>
        <v>&gt; 60,000</v>
      </c>
    </row>
    <row r="6858" spans="18:19" x14ac:dyDescent="0.2">
      <c r="R6858">
        <v>229813</v>
      </c>
      <c r="S6858" t="str" cm="1">
        <f t="array" ref="S6858">_xlfn.IFS(
             (R6858&lt;10000),"&lt; 10,000",
    AND(R6858&gt;=10000, R6858&lt;30000),"10,000 - 30,000",
    AND(R6858&gt;=30000, R6858&lt;60000),"30,000 - 60,000",
             (R6858&gt;60000),"&gt; 60,000"
)</f>
        <v>&gt; 60,000</v>
      </c>
    </row>
    <row r="6859" spans="18:19" x14ac:dyDescent="0.2">
      <c r="R6859">
        <v>136614</v>
      </c>
      <c r="S6859" t="str" cm="1">
        <f t="array" ref="S6859">_xlfn.IFS(
             (R6859&lt;10000),"&lt; 10,000",
    AND(R6859&gt;=10000, R6859&lt;30000),"10,000 - 30,000",
    AND(R6859&gt;=30000, R6859&lt;60000),"30,000 - 60,000",
             (R6859&gt;60000),"&gt; 60,000"
)</f>
        <v>&gt; 60,000</v>
      </c>
    </row>
    <row r="6860" spans="18:19" x14ac:dyDescent="0.2">
      <c r="R6860">
        <v>270092</v>
      </c>
      <c r="S6860" t="str" cm="1">
        <f t="array" ref="S6860">_xlfn.IFS(
             (R6860&lt;10000),"&lt; 10,000",
    AND(R6860&gt;=10000, R6860&lt;30000),"10,000 - 30,000",
    AND(R6860&gt;=30000, R6860&lt;60000),"30,000 - 60,000",
             (R6860&gt;60000),"&gt; 60,000"
)</f>
        <v>&gt; 60,000</v>
      </c>
    </row>
    <row r="6861" spans="18:19" x14ac:dyDescent="0.2">
      <c r="R6861">
        <v>125073</v>
      </c>
      <c r="S6861" t="str" cm="1">
        <f t="array" ref="S6861">_xlfn.IFS(
             (R6861&lt;10000),"&lt; 10,000",
    AND(R6861&gt;=10000, R6861&lt;30000),"10,000 - 30,000",
    AND(R6861&gt;=30000, R6861&lt;60000),"30,000 - 60,000",
             (R6861&gt;60000),"&gt; 60,000"
)</f>
        <v>&gt; 60,000</v>
      </c>
    </row>
    <row r="6862" spans="18:19" x14ac:dyDescent="0.2">
      <c r="R6862">
        <v>191491</v>
      </c>
      <c r="S6862" t="str" cm="1">
        <f t="array" ref="S6862">_xlfn.IFS(
             (R6862&lt;10000),"&lt; 10,000",
    AND(R6862&gt;=10000, R6862&lt;30000),"10,000 - 30,000",
    AND(R6862&gt;=30000, R6862&lt;60000),"30,000 - 60,000",
             (R6862&gt;60000),"&gt; 60,000"
)</f>
        <v>&gt; 60,000</v>
      </c>
    </row>
    <row r="6863" spans="18:19" x14ac:dyDescent="0.2">
      <c r="R6863">
        <v>73463</v>
      </c>
      <c r="S6863" t="str" cm="1">
        <f t="array" ref="S6863">_xlfn.IFS(
             (R6863&lt;10000),"&lt; 10,000",
    AND(R6863&gt;=10000, R6863&lt;30000),"10,000 - 30,000",
    AND(R6863&gt;=30000, R6863&lt;60000),"30,000 - 60,000",
             (R6863&gt;60000),"&gt; 60,000"
)</f>
        <v>&gt; 60,000</v>
      </c>
    </row>
    <row r="6864" spans="18:19" x14ac:dyDescent="0.2">
      <c r="R6864">
        <v>22341</v>
      </c>
      <c r="S6864" t="str" cm="1">
        <f t="array" ref="S6864">_xlfn.IFS(
             (R6864&lt;10000),"&lt; 10,000",
    AND(R6864&gt;=10000, R6864&lt;30000),"10,000 - 30,000",
    AND(R6864&gt;=30000, R6864&lt;60000),"30,000 - 60,000",
             (R6864&gt;60000),"&gt; 60,000"
)</f>
        <v>10,000 - 30,000</v>
      </c>
    </row>
    <row r="6865" spans="18:19" x14ac:dyDescent="0.2">
      <c r="R6865">
        <v>77213</v>
      </c>
      <c r="S6865" t="str" cm="1">
        <f t="array" ref="S6865">_xlfn.IFS(
             (R6865&lt;10000),"&lt; 10,000",
    AND(R6865&gt;=10000, R6865&lt;30000),"10,000 - 30,000",
    AND(R6865&gt;=30000, R6865&lt;60000),"30,000 - 60,000",
             (R6865&gt;60000),"&gt; 60,000"
)</f>
        <v>&gt; 60,000</v>
      </c>
    </row>
    <row r="6866" spans="18:19" x14ac:dyDescent="0.2">
      <c r="R6866">
        <v>271464</v>
      </c>
      <c r="S6866" t="str" cm="1">
        <f t="array" ref="S6866">_xlfn.IFS(
             (R6866&lt;10000),"&lt; 10,000",
    AND(R6866&gt;=10000, R6866&lt;30000),"10,000 - 30,000",
    AND(R6866&gt;=30000, R6866&lt;60000),"30,000 - 60,000",
             (R6866&gt;60000),"&gt; 60,000"
)</f>
        <v>&gt; 60,000</v>
      </c>
    </row>
    <row r="6867" spans="18:19" x14ac:dyDescent="0.2">
      <c r="R6867">
        <v>58178</v>
      </c>
      <c r="S6867" t="str" cm="1">
        <f t="array" ref="S6867">_xlfn.IFS(
             (R6867&lt;10000),"&lt; 10,000",
    AND(R6867&gt;=10000, R6867&lt;30000),"10,000 - 30,000",
    AND(R6867&gt;=30000, R6867&lt;60000),"30,000 - 60,000",
             (R6867&gt;60000),"&gt; 60,000"
)</f>
        <v>30,000 - 60,000</v>
      </c>
    </row>
    <row r="6868" spans="18:19" x14ac:dyDescent="0.2">
      <c r="R6868">
        <v>180127</v>
      </c>
      <c r="S6868" t="str" cm="1">
        <f t="array" ref="S6868">_xlfn.IFS(
             (R6868&lt;10000),"&lt; 10,000",
    AND(R6868&gt;=10000, R6868&lt;30000),"10,000 - 30,000",
    AND(R6868&gt;=30000, R6868&lt;60000),"30,000 - 60,000",
             (R6868&gt;60000),"&gt; 60,000"
)</f>
        <v>&gt; 60,000</v>
      </c>
    </row>
    <row r="6869" spans="18:19" x14ac:dyDescent="0.2">
      <c r="R6869">
        <v>118105</v>
      </c>
      <c r="S6869" t="str" cm="1">
        <f t="array" ref="S6869">_xlfn.IFS(
             (R6869&lt;10000),"&lt; 10,000",
    AND(R6869&gt;=10000, R6869&lt;30000),"10,000 - 30,000",
    AND(R6869&gt;=30000, R6869&lt;60000),"30,000 - 60,000",
             (R6869&gt;60000),"&gt; 60,000"
)</f>
        <v>&gt; 60,000</v>
      </c>
    </row>
    <row r="6870" spans="18:19" x14ac:dyDescent="0.2">
      <c r="R6870">
        <v>125528</v>
      </c>
      <c r="S6870" t="str" cm="1">
        <f t="array" ref="S6870">_xlfn.IFS(
             (R6870&lt;10000),"&lt; 10,000",
    AND(R6870&gt;=10000, R6870&lt;30000),"10,000 - 30,000",
    AND(R6870&gt;=30000, R6870&lt;60000),"30,000 - 60,000",
             (R6870&gt;60000),"&gt; 60,000"
)</f>
        <v>&gt; 60,000</v>
      </c>
    </row>
    <row r="6871" spans="18:19" x14ac:dyDescent="0.2">
      <c r="R6871">
        <v>1140</v>
      </c>
      <c r="S6871" t="str" cm="1">
        <f t="array" ref="S6871">_xlfn.IFS(
             (R6871&lt;10000),"&lt; 10,000",
    AND(R6871&gt;=10000, R6871&lt;30000),"10,000 - 30,000",
    AND(R6871&gt;=30000, R6871&lt;60000),"30,000 - 60,000",
             (R6871&gt;60000),"&gt; 60,000"
)</f>
        <v>&lt; 10,000</v>
      </c>
    </row>
    <row r="6872" spans="18:19" x14ac:dyDescent="0.2">
      <c r="R6872">
        <v>276584</v>
      </c>
      <c r="S6872" t="str" cm="1">
        <f t="array" ref="S6872">_xlfn.IFS(
             (R6872&lt;10000),"&lt; 10,000",
    AND(R6872&gt;=10000, R6872&lt;30000),"10,000 - 30,000",
    AND(R6872&gt;=30000, R6872&lt;60000),"30,000 - 60,000",
             (R6872&gt;60000),"&gt; 60,000"
)</f>
        <v>&gt; 60,000</v>
      </c>
    </row>
    <row r="6873" spans="18:19" x14ac:dyDescent="0.2">
      <c r="R6873">
        <v>73687</v>
      </c>
      <c r="S6873" t="str" cm="1">
        <f t="array" ref="S6873">_xlfn.IFS(
             (R6873&lt;10000),"&lt; 10,000",
    AND(R6873&gt;=10000, R6873&lt;30000),"10,000 - 30,000",
    AND(R6873&gt;=30000, R6873&lt;60000),"30,000 - 60,000",
             (R6873&gt;60000),"&gt; 60,000"
)</f>
        <v>&gt; 60,000</v>
      </c>
    </row>
    <row r="6874" spans="18:19" x14ac:dyDescent="0.2">
      <c r="R6874">
        <v>96654</v>
      </c>
      <c r="S6874" t="str" cm="1">
        <f t="array" ref="S6874">_xlfn.IFS(
             (R6874&lt;10000),"&lt; 10,000",
    AND(R6874&gt;=10000, R6874&lt;30000),"10,000 - 30,000",
    AND(R6874&gt;=30000, R6874&lt;60000),"30,000 - 60,000",
             (R6874&gt;60000),"&gt; 60,000"
)</f>
        <v>&gt; 60,000</v>
      </c>
    </row>
    <row r="6875" spans="18:19" x14ac:dyDescent="0.2">
      <c r="R6875">
        <v>22170</v>
      </c>
      <c r="S6875" t="str" cm="1">
        <f t="array" ref="S6875">_xlfn.IFS(
             (R6875&lt;10000),"&lt; 10,000",
    AND(R6875&gt;=10000, R6875&lt;30000),"10,000 - 30,000",
    AND(R6875&gt;=30000, R6875&lt;60000),"30,000 - 60,000",
             (R6875&gt;60000),"&gt; 60,000"
)</f>
        <v>10,000 - 30,000</v>
      </c>
    </row>
    <row r="6876" spans="18:19" x14ac:dyDescent="0.2">
      <c r="R6876">
        <v>130878</v>
      </c>
      <c r="S6876" t="str" cm="1">
        <f t="array" ref="S6876">_xlfn.IFS(
             (R6876&lt;10000),"&lt; 10,000",
    AND(R6876&gt;=10000, R6876&lt;30000),"10,000 - 30,000",
    AND(R6876&gt;=30000, R6876&lt;60000),"30,000 - 60,000",
             (R6876&gt;60000),"&gt; 60,000"
)</f>
        <v>&gt; 60,000</v>
      </c>
    </row>
    <row r="6877" spans="18:19" x14ac:dyDescent="0.2">
      <c r="R6877">
        <v>246547</v>
      </c>
      <c r="S6877" t="str" cm="1">
        <f t="array" ref="S6877">_xlfn.IFS(
             (R6877&lt;10000),"&lt; 10,000",
    AND(R6877&gt;=10000, R6877&lt;30000),"10,000 - 30,000",
    AND(R6877&gt;=30000, R6877&lt;60000),"30,000 - 60,000",
             (R6877&gt;60000),"&gt; 60,000"
)</f>
        <v>&gt; 60,000</v>
      </c>
    </row>
    <row r="6878" spans="18:19" x14ac:dyDescent="0.2">
      <c r="R6878">
        <v>22743</v>
      </c>
      <c r="S6878" t="str" cm="1">
        <f t="array" ref="S6878">_xlfn.IFS(
             (R6878&lt;10000),"&lt; 10,000",
    AND(R6878&gt;=10000, R6878&lt;30000),"10,000 - 30,000",
    AND(R6878&gt;=30000, R6878&lt;60000),"30,000 - 60,000",
             (R6878&gt;60000),"&gt; 60,000"
)</f>
        <v>10,000 - 30,000</v>
      </c>
    </row>
    <row r="6879" spans="18:19" x14ac:dyDescent="0.2">
      <c r="R6879">
        <v>249608</v>
      </c>
      <c r="S6879" t="str" cm="1">
        <f t="array" ref="S6879">_xlfn.IFS(
             (R6879&lt;10000),"&lt; 10,000",
    AND(R6879&gt;=10000, R6879&lt;30000),"10,000 - 30,000",
    AND(R6879&gt;=30000, R6879&lt;60000),"30,000 - 60,000",
             (R6879&gt;60000),"&gt; 60,000"
)</f>
        <v>&gt; 60,000</v>
      </c>
    </row>
    <row r="6880" spans="18:19" x14ac:dyDescent="0.2">
      <c r="R6880">
        <v>274656</v>
      </c>
      <c r="S6880" t="str" cm="1">
        <f t="array" ref="S6880">_xlfn.IFS(
             (R6880&lt;10000),"&lt; 10,000",
    AND(R6880&gt;=10000, R6880&lt;30000),"10,000 - 30,000",
    AND(R6880&gt;=30000, R6880&lt;60000),"30,000 - 60,000",
             (R6880&gt;60000),"&gt; 60,000"
)</f>
        <v>&gt; 60,000</v>
      </c>
    </row>
    <row r="6881" spans="18:19" x14ac:dyDescent="0.2">
      <c r="R6881">
        <v>254659</v>
      </c>
      <c r="S6881" t="str" cm="1">
        <f t="array" ref="S6881">_xlfn.IFS(
             (R6881&lt;10000),"&lt; 10,000",
    AND(R6881&gt;=10000, R6881&lt;30000),"10,000 - 30,000",
    AND(R6881&gt;=30000, R6881&lt;60000),"30,000 - 60,000",
             (R6881&gt;60000),"&gt; 60,000"
)</f>
        <v>&gt; 60,000</v>
      </c>
    </row>
    <row r="6882" spans="18:19" x14ac:dyDescent="0.2">
      <c r="R6882">
        <v>56745</v>
      </c>
      <c r="S6882" t="str" cm="1">
        <f t="array" ref="S6882">_xlfn.IFS(
             (R6882&lt;10000),"&lt; 10,000",
    AND(R6882&gt;=10000, R6882&lt;30000),"10,000 - 30,000",
    AND(R6882&gt;=30000, R6882&lt;60000),"30,000 - 60,000",
             (R6882&gt;60000),"&gt; 60,000"
)</f>
        <v>30,000 - 60,000</v>
      </c>
    </row>
    <row r="6883" spans="18:19" x14ac:dyDescent="0.2">
      <c r="R6883">
        <v>195830</v>
      </c>
      <c r="S6883" t="str" cm="1">
        <f t="array" ref="S6883">_xlfn.IFS(
             (R6883&lt;10000),"&lt; 10,000",
    AND(R6883&gt;=10000, R6883&lt;30000),"10,000 - 30,000",
    AND(R6883&gt;=30000, R6883&lt;60000),"30,000 - 60,000",
             (R6883&gt;60000),"&gt; 60,000"
)</f>
        <v>&gt; 60,000</v>
      </c>
    </row>
    <row r="6884" spans="18:19" x14ac:dyDescent="0.2">
      <c r="R6884">
        <v>187428</v>
      </c>
      <c r="S6884" t="str" cm="1">
        <f t="array" ref="S6884">_xlfn.IFS(
             (R6884&lt;10000),"&lt; 10,000",
    AND(R6884&gt;=10000, R6884&lt;30000),"10,000 - 30,000",
    AND(R6884&gt;=30000, R6884&lt;60000),"30,000 - 60,000",
             (R6884&gt;60000),"&gt; 60,000"
)</f>
        <v>&gt; 60,000</v>
      </c>
    </row>
    <row r="6885" spans="18:19" x14ac:dyDescent="0.2">
      <c r="R6885">
        <v>270151</v>
      </c>
      <c r="S6885" t="str" cm="1">
        <f t="array" ref="S6885">_xlfn.IFS(
             (R6885&lt;10000),"&lt; 10,000",
    AND(R6885&gt;=10000, R6885&lt;30000),"10,000 - 30,000",
    AND(R6885&gt;=30000, R6885&lt;60000),"30,000 - 60,000",
             (R6885&gt;60000),"&gt; 60,000"
)</f>
        <v>&gt; 60,000</v>
      </c>
    </row>
    <row r="6886" spans="18:19" x14ac:dyDescent="0.2">
      <c r="R6886">
        <v>169269</v>
      </c>
      <c r="S6886" t="str" cm="1">
        <f t="array" ref="S6886">_xlfn.IFS(
             (R6886&lt;10000),"&lt; 10,000",
    AND(R6886&gt;=10000, R6886&lt;30000),"10,000 - 30,000",
    AND(R6886&gt;=30000, R6886&lt;60000),"30,000 - 60,000",
             (R6886&gt;60000),"&gt; 60,000"
)</f>
        <v>&gt; 60,000</v>
      </c>
    </row>
    <row r="6887" spans="18:19" x14ac:dyDescent="0.2">
      <c r="R6887">
        <v>29856</v>
      </c>
      <c r="S6887" t="str" cm="1">
        <f t="array" ref="S6887">_xlfn.IFS(
             (R6887&lt;10000),"&lt; 10,000",
    AND(R6887&gt;=10000, R6887&lt;30000),"10,000 - 30,000",
    AND(R6887&gt;=30000, R6887&lt;60000),"30,000 - 60,000",
             (R6887&gt;60000),"&gt; 60,000"
)</f>
        <v>10,000 - 30,000</v>
      </c>
    </row>
    <row r="6888" spans="18:19" x14ac:dyDescent="0.2">
      <c r="R6888">
        <v>113465</v>
      </c>
      <c r="S6888" t="str" cm="1">
        <f t="array" ref="S6888">_xlfn.IFS(
             (R6888&lt;10000),"&lt; 10,000",
    AND(R6888&gt;=10000, R6888&lt;30000),"10,000 - 30,000",
    AND(R6888&gt;=30000, R6888&lt;60000),"30,000 - 60,000",
             (R6888&gt;60000),"&gt; 60,000"
)</f>
        <v>&gt; 60,000</v>
      </c>
    </row>
    <row r="6889" spans="18:19" x14ac:dyDescent="0.2">
      <c r="R6889">
        <v>107926</v>
      </c>
      <c r="S6889" t="str" cm="1">
        <f t="array" ref="S6889">_xlfn.IFS(
             (R6889&lt;10000),"&lt; 10,000",
    AND(R6889&gt;=10000, R6889&lt;30000),"10,000 - 30,000",
    AND(R6889&gt;=30000, R6889&lt;60000),"30,000 - 60,000",
             (R6889&gt;60000),"&gt; 60,000"
)</f>
        <v>&gt; 60,000</v>
      </c>
    </row>
    <row r="6890" spans="18:19" x14ac:dyDescent="0.2">
      <c r="R6890">
        <v>198318</v>
      </c>
      <c r="S6890" t="str" cm="1">
        <f t="array" ref="S6890">_xlfn.IFS(
             (R6890&lt;10000),"&lt; 10,000",
    AND(R6890&gt;=10000, R6890&lt;30000),"10,000 - 30,000",
    AND(R6890&gt;=30000, R6890&lt;60000),"30,000 - 60,000",
             (R6890&gt;60000),"&gt; 60,000"
)</f>
        <v>&gt; 60,000</v>
      </c>
    </row>
    <row r="6891" spans="18:19" x14ac:dyDescent="0.2">
      <c r="R6891">
        <v>118975</v>
      </c>
      <c r="S6891" t="str" cm="1">
        <f t="array" ref="S6891">_xlfn.IFS(
             (R6891&lt;10000),"&lt; 10,000",
    AND(R6891&gt;=10000, R6891&lt;30000),"10,000 - 30,000",
    AND(R6891&gt;=30000, R6891&lt;60000),"30,000 - 60,000",
             (R6891&gt;60000),"&gt; 60,000"
)</f>
        <v>&gt; 60,000</v>
      </c>
    </row>
    <row r="6892" spans="18:19" x14ac:dyDescent="0.2">
      <c r="R6892">
        <v>206424</v>
      </c>
      <c r="S6892" t="str" cm="1">
        <f t="array" ref="S6892">_xlfn.IFS(
             (R6892&lt;10000),"&lt; 10,000",
    AND(R6892&gt;=10000, R6892&lt;30000),"10,000 - 30,000",
    AND(R6892&gt;=30000, R6892&lt;60000),"30,000 - 60,000",
             (R6892&gt;60000),"&gt; 60,000"
)</f>
        <v>&gt; 60,000</v>
      </c>
    </row>
    <row r="6893" spans="18:19" x14ac:dyDescent="0.2">
      <c r="R6893">
        <v>260349</v>
      </c>
      <c r="S6893" t="str" cm="1">
        <f t="array" ref="S6893">_xlfn.IFS(
             (R6893&lt;10000),"&lt; 10,000",
    AND(R6893&gt;=10000, R6893&lt;30000),"10,000 - 30,000",
    AND(R6893&gt;=30000, R6893&lt;60000),"30,000 - 60,000",
             (R6893&gt;60000),"&gt; 60,000"
)</f>
        <v>&gt; 60,000</v>
      </c>
    </row>
    <row r="6894" spans="18:19" x14ac:dyDescent="0.2">
      <c r="R6894">
        <v>3633</v>
      </c>
      <c r="S6894" t="str" cm="1">
        <f t="array" ref="S6894">_xlfn.IFS(
             (R6894&lt;10000),"&lt; 10,000",
    AND(R6894&gt;=10000, R6894&lt;30000),"10,000 - 30,000",
    AND(R6894&gt;=30000, R6894&lt;60000),"30,000 - 60,000",
             (R6894&gt;60000),"&gt; 60,000"
)</f>
        <v>&lt; 10,000</v>
      </c>
    </row>
    <row r="6895" spans="18:19" x14ac:dyDescent="0.2">
      <c r="R6895">
        <v>16372</v>
      </c>
      <c r="S6895" t="str" cm="1">
        <f t="array" ref="S6895">_xlfn.IFS(
             (R6895&lt;10000),"&lt; 10,000",
    AND(R6895&gt;=10000, R6895&lt;30000),"10,000 - 30,000",
    AND(R6895&gt;=30000, R6895&lt;60000),"30,000 - 60,000",
             (R6895&gt;60000),"&gt; 60,000"
)</f>
        <v>10,000 - 30,000</v>
      </c>
    </row>
    <row r="6896" spans="18:19" x14ac:dyDescent="0.2">
      <c r="R6896">
        <v>105491</v>
      </c>
      <c r="S6896" t="str" cm="1">
        <f t="array" ref="S6896">_xlfn.IFS(
             (R6896&lt;10000),"&lt; 10,000",
    AND(R6896&gt;=10000, R6896&lt;30000),"10,000 - 30,000",
    AND(R6896&gt;=30000, R6896&lt;60000),"30,000 - 60,000",
             (R6896&gt;60000),"&gt; 60,000"
)</f>
        <v>&gt; 60,000</v>
      </c>
    </row>
    <row r="6897" spans="18:19" x14ac:dyDescent="0.2">
      <c r="R6897">
        <v>203888</v>
      </c>
      <c r="S6897" t="str" cm="1">
        <f t="array" ref="S6897">_xlfn.IFS(
             (R6897&lt;10000),"&lt; 10,000",
    AND(R6897&gt;=10000, R6897&lt;30000),"10,000 - 30,000",
    AND(R6897&gt;=30000, R6897&lt;60000),"30,000 - 60,000",
             (R6897&gt;60000),"&gt; 60,000"
)</f>
        <v>&gt; 60,000</v>
      </c>
    </row>
    <row r="6898" spans="18:19" x14ac:dyDescent="0.2">
      <c r="R6898">
        <v>228172</v>
      </c>
      <c r="S6898" t="str" cm="1">
        <f t="array" ref="S6898">_xlfn.IFS(
             (R6898&lt;10000),"&lt; 10,000",
    AND(R6898&gt;=10000, R6898&lt;30000),"10,000 - 30,000",
    AND(R6898&gt;=30000, R6898&lt;60000),"30,000 - 60,000",
             (R6898&gt;60000),"&gt; 60,000"
)</f>
        <v>&gt; 60,000</v>
      </c>
    </row>
    <row r="6899" spans="18:19" x14ac:dyDescent="0.2">
      <c r="R6899">
        <v>52990</v>
      </c>
      <c r="S6899" t="str" cm="1">
        <f t="array" ref="S6899">_xlfn.IFS(
             (R6899&lt;10000),"&lt; 10,000",
    AND(R6899&gt;=10000, R6899&lt;30000),"10,000 - 30,000",
    AND(R6899&gt;=30000, R6899&lt;60000),"30,000 - 60,000",
             (R6899&gt;60000),"&gt; 60,000"
)</f>
        <v>30,000 - 60,000</v>
      </c>
    </row>
    <row r="6900" spans="18:19" x14ac:dyDescent="0.2">
      <c r="R6900">
        <v>246034</v>
      </c>
      <c r="S6900" t="str" cm="1">
        <f t="array" ref="S6900">_xlfn.IFS(
             (R6900&lt;10000),"&lt; 10,000",
    AND(R6900&gt;=10000, R6900&lt;30000),"10,000 - 30,000",
    AND(R6900&gt;=30000, R6900&lt;60000),"30,000 - 60,000",
             (R6900&gt;60000),"&gt; 60,000"
)</f>
        <v>&gt; 60,000</v>
      </c>
    </row>
    <row r="6901" spans="18:19" x14ac:dyDescent="0.2">
      <c r="R6901">
        <v>278682</v>
      </c>
      <c r="S6901" t="str" cm="1">
        <f t="array" ref="S6901">_xlfn.IFS(
             (R6901&lt;10000),"&lt; 10,000",
    AND(R6901&gt;=10000, R6901&lt;30000),"10,000 - 30,000",
    AND(R6901&gt;=30000, R6901&lt;60000),"30,000 - 60,000",
             (R6901&gt;60000),"&gt; 60,000"
)</f>
        <v>&gt; 60,000</v>
      </c>
    </row>
    <row r="6902" spans="18:19" x14ac:dyDescent="0.2">
      <c r="R6902">
        <v>220878</v>
      </c>
      <c r="S6902" t="str" cm="1">
        <f t="array" ref="S6902">_xlfn.IFS(
             (R6902&lt;10000),"&lt; 10,000",
    AND(R6902&gt;=10000, R6902&lt;30000),"10,000 - 30,000",
    AND(R6902&gt;=30000, R6902&lt;60000),"30,000 - 60,000",
             (R6902&gt;60000),"&gt; 60,000"
)</f>
        <v>&gt; 60,000</v>
      </c>
    </row>
    <row r="6903" spans="18:19" x14ac:dyDescent="0.2">
      <c r="R6903">
        <v>217102</v>
      </c>
      <c r="S6903" t="str" cm="1">
        <f t="array" ref="S6903">_xlfn.IFS(
             (R6903&lt;10000),"&lt; 10,000",
    AND(R6903&gt;=10000, R6903&lt;30000),"10,000 - 30,000",
    AND(R6903&gt;=30000, R6903&lt;60000),"30,000 - 60,000",
             (R6903&gt;60000),"&gt; 60,000"
)</f>
        <v>&gt; 60,000</v>
      </c>
    </row>
    <row r="6904" spans="18:19" x14ac:dyDescent="0.2">
      <c r="R6904">
        <v>189740</v>
      </c>
      <c r="S6904" t="str" cm="1">
        <f t="array" ref="S6904">_xlfn.IFS(
             (R6904&lt;10000),"&lt; 10,000",
    AND(R6904&gt;=10000, R6904&lt;30000),"10,000 - 30,000",
    AND(R6904&gt;=30000, R6904&lt;60000),"30,000 - 60,000",
             (R6904&gt;60000),"&gt; 60,000"
)</f>
        <v>&gt; 60,000</v>
      </c>
    </row>
    <row r="6905" spans="18:19" x14ac:dyDescent="0.2">
      <c r="R6905">
        <v>239220</v>
      </c>
      <c r="S6905" t="str" cm="1">
        <f t="array" ref="S6905">_xlfn.IFS(
             (R6905&lt;10000),"&lt; 10,000",
    AND(R6905&gt;=10000, R6905&lt;30000),"10,000 - 30,000",
    AND(R6905&gt;=30000, R6905&lt;60000),"30,000 - 60,000",
             (R6905&gt;60000),"&gt; 60,000"
)</f>
        <v>&gt; 60,000</v>
      </c>
    </row>
    <row r="6906" spans="18:19" x14ac:dyDescent="0.2">
      <c r="R6906">
        <v>20243</v>
      </c>
      <c r="S6906" t="str" cm="1">
        <f t="array" ref="S6906">_xlfn.IFS(
             (R6906&lt;10000),"&lt; 10,000",
    AND(R6906&gt;=10000, R6906&lt;30000),"10,000 - 30,000",
    AND(R6906&gt;=30000, R6906&lt;60000),"30,000 - 60,000",
             (R6906&gt;60000),"&gt; 60,000"
)</f>
        <v>10,000 - 30,000</v>
      </c>
    </row>
    <row r="6907" spans="18:19" x14ac:dyDescent="0.2">
      <c r="R6907">
        <v>76512</v>
      </c>
      <c r="S6907" t="str" cm="1">
        <f t="array" ref="S6907">_xlfn.IFS(
             (R6907&lt;10000),"&lt; 10,000",
    AND(R6907&gt;=10000, R6907&lt;30000),"10,000 - 30,000",
    AND(R6907&gt;=30000, R6907&lt;60000),"30,000 - 60,000",
             (R6907&gt;60000),"&gt; 60,000"
)</f>
        <v>&gt; 60,000</v>
      </c>
    </row>
    <row r="6908" spans="18:19" x14ac:dyDescent="0.2">
      <c r="R6908">
        <v>162160</v>
      </c>
      <c r="S6908" t="str" cm="1">
        <f t="array" ref="S6908">_xlfn.IFS(
             (R6908&lt;10000),"&lt; 10,000",
    AND(R6908&gt;=10000, R6908&lt;30000),"10,000 - 30,000",
    AND(R6908&gt;=30000, R6908&lt;60000),"30,000 - 60,000",
             (R6908&gt;60000),"&gt; 60,000"
)</f>
        <v>&gt; 60,000</v>
      </c>
    </row>
    <row r="6909" spans="18:19" x14ac:dyDescent="0.2">
      <c r="R6909">
        <v>229776</v>
      </c>
      <c r="S6909" t="str" cm="1">
        <f t="array" ref="S6909">_xlfn.IFS(
             (R6909&lt;10000),"&lt; 10,000",
    AND(R6909&gt;=10000, R6909&lt;30000),"10,000 - 30,000",
    AND(R6909&gt;=30000, R6909&lt;60000),"30,000 - 60,000",
             (R6909&gt;60000),"&gt; 60,000"
)</f>
        <v>&gt; 60,000</v>
      </c>
    </row>
    <row r="6910" spans="18:19" x14ac:dyDescent="0.2">
      <c r="R6910">
        <v>86388</v>
      </c>
      <c r="S6910" t="str" cm="1">
        <f t="array" ref="S6910">_xlfn.IFS(
             (R6910&lt;10000),"&lt; 10,000",
    AND(R6910&gt;=10000, R6910&lt;30000),"10,000 - 30,000",
    AND(R6910&gt;=30000, R6910&lt;60000),"30,000 - 60,000",
             (R6910&gt;60000),"&gt; 60,000"
)</f>
        <v>&gt; 60,000</v>
      </c>
    </row>
    <row r="6911" spans="18:19" x14ac:dyDescent="0.2">
      <c r="R6911">
        <v>8059</v>
      </c>
      <c r="S6911" t="str" cm="1">
        <f t="array" ref="S6911">_xlfn.IFS(
             (R6911&lt;10000),"&lt; 10,000",
    AND(R6911&gt;=10000, R6911&lt;30000),"10,000 - 30,000",
    AND(R6911&gt;=30000, R6911&lt;60000),"30,000 - 60,000",
             (R6911&gt;60000),"&gt; 60,000"
)</f>
        <v>&lt; 10,000</v>
      </c>
    </row>
    <row r="6912" spans="18:19" x14ac:dyDescent="0.2">
      <c r="R6912">
        <v>77368</v>
      </c>
      <c r="S6912" t="str" cm="1">
        <f t="array" ref="S6912">_xlfn.IFS(
             (R6912&lt;10000),"&lt; 10,000",
    AND(R6912&gt;=10000, R6912&lt;30000),"10,000 - 30,000",
    AND(R6912&gt;=30000, R6912&lt;60000),"30,000 - 60,000",
             (R6912&gt;60000),"&gt; 60,000"
)</f>
        <v>&gt; 60,000</v>
      </c>
    </row>
    <row r="6913" spans="18:19" x14ac:dyDescent="0.2">
      <c r="R6913">
        <v>110110</v>
      </c>
      <c r="S6913" t="str" cm="1">
        <f t="array" ref="S6913">_xlfn.IFS(
             (R6913&lt;10000),"&lt; 10,000",
    AND(R6913&gt;=10000, R6913&lt;30000),"10,000 - 30,000",
    AND(R6913&gt;=30000, R6913&lt;60000),"30,000 - 60,000",
             (R6913&gt;60000),"&gt; 60,000"
)</f>
        <v>&gt; 60,000</v>
      </c>
    </row>
    <row r="6914" spans="18:19" x14ac:dyDescent="0.2">
      <c r="R6914">
        <v>14373</v>
      </c>
      <c r="S6914" t="str" cm="1">
        <f t="array" ref="S6914">_xlfn.IFS(
             (R6914&lt;10000),"&lt; 10,000",
    AND(R6914&gt;=10000, R6914&lt;30000),"10,000 - 30,000",
    AND(R6914&gt;=30000, R6914&lt;60000),"30,000 - 60,000",
             (R6914&gt;60000),"&gt; 60,000"
)</f>
        <v>10,000 - 30,000</v>
      </c>
    </row>
    <row r="6915" spans="18:19" x14ac:dyDescent="0.2">
      <c r="R6915">
        <v>66854</v>
      </c>
      <c r="S6915" t="str" cm="1">
        <f t="array" ref="S6915">_xlfn.IFS(
             (R6915&lt;10000),"&lt; 10,000",
    AND(R6915&gt;=10000, R6915&lt;30000),"10,000 - 30,000",
    AND(R6915&gt;=30000, R6915&lt;60000),"30,000 - 60,000",
             (R6915&gt;60000),"&gt; 60,000"
)</f>
        <v>&gt; 60,000</v>
      </c>
    </row>
    <row r="6916" spans="18:19" x14ac:dyDescent="0.2">
      <c r="R6916">
        <v>281976</v>
      </c>
      <c r="S6916" t="str" cm="1">
        <f t="array" ref="S6916">_xlfn.IFS(
             (R6916&lt;10000),"&lt; 10,000",
    AND(R6916&gt;=10000, R6916&lt;30000),"10,000 - 30,000",
    AND(R6916&gt;=30000, R6916&lt;60000),"30,000 - 60,000",
             (R6916&gt;60000),"&gt; 60,000"
)</f>
        <v>&gt; 60,000</v>
      </c>
    </row>
    <row r="6917" spans="18:19" x14ac:dyDescent="0.2">
      <c r="R6917">
        <v>111416</v>
      </c>
      <c r="S6917" t="str" cm="1">
        <f t="array" ref="S6917">_xlfn.IFS(
             (R6917&lt;10000),"&lt; 10,000",
    AND(R6917&gt;=10000, R6917&lt;30000),"10,000 - 30,000",
    AND(R6917&gt;=30000, R6917&lt;60000),"30,000 - 60,000",
             (R6917&gt;60000),"&gt; 60,000"
)</f>
        <v>&gt; 60,000</v>
      </c>
    </row>
    <row r="6918" spans="18:19" x14ac:dyDescent="0.2">
      <c r="R6918">
        <v>139243</v>
      </c>
      <c r="S6918" t="str" cm="1">
        <f t="array" ref="S6918">_xlfn.IFS(
             (R6918&lt;10000),"&lt; 10,000",
    AND(R6918&gt;=10000, R6918&lt;30000),"10,000 - 30,000",
    AND(R6918&gt;=30000, R6918&lt;60000),"30,000 - 60,000",
             (R6918&gt;60000),"&gt; 60,000"
)</f>
        <v>&gt; 60,000</v>
      </c>
    </row>
    <row r="6919" spans="18:19" x14ac:dyDescent="0.2">
      <c r="R6919">
        <v>55052</v>
      </c>
      <c r="S6919" t="str" cm="1">
        <f t="array" ref="S6919">_xlfn.IFS(
             (R6919&lt;10000),"&lt; 10,000",
    AND(R6919&gt;=10000, R6919&lt;30000),"10,000 - 30,000",
    AND(R6919&gt;=30000, R6919&lt;60000),"30,000 - 60,000",
             (R6919&gt;60000),"&gt; 60,000"
)</f>
        <v>30,000 - 60,000</v>
      </c>
    </row>
    <row r="6920" spans="18:19" x14ac:dyDescent="0.2">
      <c r="R6920">
        <v>59751</v>
      </c>
      <c r="S6920" t="str" cm="1">
        <f t="array" ref="S6920">_xlfn.IFS(
             (R6920&lt;10000),"&lt; 10,000",
    AND(R6920&gt;=10000, R6920&lt;30000),"10,000 - 30,000",
    AND(R6920&gt;=30000, R6920&lt;60000),"30,000 - 60,000",
             (R6920&gt;60000),"&gt; 60,000"
)</f>
        <v>30,000 - 60,000</v>
      </c>
    </row>
    <row r="6921" spans="18:19" x14ac:dyDescent="0.2">
      <c r="R6921">
        <v>31031</v>
      </c>
      <c r="S6921" t="str" cm="1">
        <f t="array" ref="S6921">_xlfn.IFS(
             (R6921&lt;10000),"&lt; 10,000",
    AND(R6921&gt;=10000, R6921&lt;30000),"10,000 - 30,000",
    AND(R6921&gt;=30000, R6921&lt;60000),"30,000 - 60,000",
             (R6921&gt;60000),"&gt; 60,000"
)</f>
        <v>30,000 - 60,000</v>
      </c>
    </row>
    <row r="6922" spans="18:19" x14ac:dyDescent="0.2">
      <c r="R6922">
        <v>30302</v>
      </c>
      <c r="S6922" t="str" cm="1">
        <f t="array" ref="S6922">_xlfn.IFS(
             (R6922&lt;10000),"&lt; 10,000",
    AND(R6922&gt;=10000, R6922&lt;30000),"10,000 - 30,000",
    AND(R6922&gt;=30000, R6922&lt;60000),"30,000 - 60,000",
             (R6922&gt;60000),"&gt; 60,000"
)</f>
        <v>30,000 - 60,000</v>
      </c>
    </row>
    <row r="6923" spans="18:19" x14ac:dyDescent="0.2">
      <c r="R6923">
        <v>50894</v>
      </c>
      <c r="S6923" t="str" cm="1">
        <f t="array" ref="S6923">_xlfn.IFS(
             (R6923&lt;10000),"&lt; 10,000",
    AND(R6923&gt;=10000, R6923&lt;30000),"10,000 - 30,000",
    AND(R6923&gt;=30000, R6923&lt;60000),"30,000 - 60,000",
             (R6923&gt;60000),"&gt; 60,000"
)</f>
        <v>30,000 - 60,000</v>
      </c>
    </row>
    <row r="6924" spans="18:19" x14ac:dyDescent="0.2">
      <c r="R6924">
        <v>278655</v>
      </c>
      <c r="S6924" t="str" cm="1">
        <f t="array" ref="S6924">_xlfn.IFS(
             (R6924&lt;10000),"&lt; 10,000",
    AND(R6924&gt;=10000, R6924&lt;30000),"10,000 - 30,000",
    AND(R6924&gt;=30000, R6924&lt;60000),"30,000 - 60,000",
             (R6924&gt;60000),"&gt; 60,000"
)</f>
        <v>&gt; 60,000</v>
      </c>
    </row>
    <row r="6925" spans="18:19" x14ac:dyDescent="0.2">
      <c r="R6925">
        <v>275975</v>
      </c>
      <c r="S6925" t="str" cm="1">
        <f t="array" ref="S6925">_xlfn.IFS(
             (R6925&lt;10000),"&lt; 10,000",
    AND(R6925&gt;=10000, R6925&lt;30000),"10,000 - 30,000",
    AND(R6925&gt;=30000, R6925&lt;60000),"30,000 - 60,000",
             (R6925&gt;60000),"&gt; 60,000"
)</f>
        <v>&gt; 60,000</v>
      </c>
    </row>
    <row r="6926" spans="18:19" x14ac:dyDescent="0.2">
      <c r="R6926">
        <v>168442</v>
      </c>
      <c r="S6926" t="str" cm="1">
        <f t="array" ref="S6926">_xlfn.IFS(
             (R6926&lt;10000),"&lt; 10,000",
    AND(R6926&gt;=10000, R6926&lt;30000),"10,000 - 30,000",
    AND(R6926&gt;=30000, R6926&lt;60000),"30,000 - 60,000",
             (R6926&gt;60000),"&gt; 60,000"
)</f>
        <v>&gt; 60,000</v>
      </c>
    </row>
    <row r="6927" spans="18:19" x14ac:dyDescent="0.2">
      <c r="R6927">
        <v>113792</v>
      </c>
      <c r="S6927" t="str" cm="1">
        <f t="array" ref="S6927">_xlfn.IFS(
             (R6927&lt;10000),"&lt; 10,000",
    AND(R6927&gt;=10000, R6927&lt;30000),"10,000 - 30,000",
    AND(R6927&gt;=30000, R6927&lt;60000),"30,000 - 60,000",
             (R6927&gt;60000),"&gt; 60,000"
)</f>
        <v>&gt; 60,000</v>
      </c>
    </row>
    <row r="6928" spans="18:19" x14ac:dyDescent="0.2">
      <c r="R6928">
        <v>261026</v>
      </c>
      <c r="S6928" t="str" cm="1">
        <f t="array" ref="S6928">_xlfn.IFS(
             (R6928&lt;10000),"&lt; 10,000",
    AND(R6928&gt;=10000, R6928&lt;30000),"10,000 - 30,000",
    AND(R6928&gt;=30000, R6928&lt;60000),"30,000 - 60,000",
             (R6928&gt;60000),"&gt; 60,000"
)</f>
        <v>&gt; 60,000</v>
      </c>
    </row>
    <row r="6929" spans="18:19" x14ac:dyDescent="0.2">
      <c r="R6929">
        <v>175637</v>
      </c>
      <c r="S6929" t="str" cm="1">
        <f t="array" ref="S6929">_xlfn.IFS(
             (R6929&lt;10000),"&lt; 10,000",
    AND(R6929&gt;=10000, R6929&lt;30000),"10,000 - 30,000",
    AND(R6929&gt;=30000, R6929&lt;60000),"30,000 - 60,000",
             (R6929&gt;60000),"&gt; 60,000"
)</f>
        <v>&gt; 60,000</v>
      </c>
    </row>
    <row r="6930" spans="18:19" x14ac:dyDescent="0.2">
      <c r="R6930">
        <v>233484</v>
      </c>
      <c r="S6930" t="str" cm="1">
        <f t="array" ref="S6930">_xlfn.IFS(
             (R6930&lt;10000),"&lt; 10,000",
    AND(R6930&gt;=10000, R6930&lt;30000),"10,000 - 30,000",
    AND(R6930&gt;=30000, R6930&lt;60000),"30,000 - 60,000",
             (R6930&gt;60000),"&gt; 60,000"
)</f>
        <v>&gt; 60,000</v>
      </c>
    </row>
    <row r="6931" spans="18:19" x14ac:dyDescent="0.2">
      <c r="R6931">
        <v>207478</v>
      </c>
      <c r="S6931" t="str" cm="1">
        <f t="array" ref="S6931">_xlfn.IFS(
             (R6931&lt;10000),"&lt; 10,000",
    AND(R6931&gt;=10000, R6931&lt;30000),"10,000 - 30,000",
    AND(R6931&gt;=30000, R6931&lt;60000),"30,000 - 60,000",
             (R6931&gt;60000),"&gt; 60,000"
)</f>
        <v>&gt; 60,000</v>
      </c>
    </row>
    <row r="6932" spans="18:19" x14ac:dyDescent="0.2">
      <c r="R6932">
        <v>288403</v>
      </c>
      <c r="S6932" t="str" cm="1">
        <f t="array" ref="S6932">_xlfn.IFS(
             (R6932&lt;10000),"&lt; 10,000",
    AND(R6932&gt;=10000, R6932&lt;30000),"10,000 - 30,000",
    AND(R6932&gt;=30000, R6932&lt;60000),"30,000 - 60,000",
             (R6932&gt;60000),"&gt; 60,000"
)</f>
        <v>&gt; 60,000</v>
      </c>
    </row>
    <row r="6933" spans="18:19" x14ac:dyDescent="0.2">
      <c r="R6933">
        <v>93855</v>
      </c>
      <c r="S6933" t="str" cm="1">
        <f t="array" ref="S6933">_xlfn.IFS(
             (R6933&lt;10000),"&lt; 10,000",
    AND(R6933&gt;=10000, R6933&lt;30000),"10,000 - 30,000",
    AND(R6933&gt;=30000, R6933&lt;60000),"30,000 - 60,000",
             (R6933&gt;60000),"&gt; 60,000"
)</f>
        <v>&gt; 60,000</v>
      </c>
    </row>
    <row r="6934" spans="18:19" x14ac:dyDescent="0.2">
      <c r="R6934">
        <v>264695</v>
      </c>
      <c r="S6934" t="str" cm="1">
        <f t="array" ref="S6934">_xlfn.IFS(
             (R6934&lt;10000),"&lt; 10,000",
    AND(R6934&gt;=10000, R6934&lt;30000),"10,000 - 30,000",
    AND(R6934&gt;=30000, R6934&lt;60000),"30,000 - 60,000",
             (R6934&gt;60000),"&gt; 60,000"
)</f>
        <v>&gt; 60,000</v>
      </c>
    </row>
    <row r="6935" spans="18:19" x14ac:dyDescent="0.2">
      <c r="R6935">
        <v>145075</v>
      </c>
      <c r="S6935" t="str" cm="1">
        <f t="array" ref="S6935">_xlfn.IFS(
             (R6935&lt;10000),"&lt; 10,000",
    AND(R6935&gt;=10000, R6935&lt;30000),"10,000 - 30,000",
    AND(R6935&gt;=30000, R6935&lt;60000),"30,000 - 60,000",
             (R6935&gt;60000),"&gt; 60,000"
)</f>
        <v>&gt; 60,000</v>
      </c>
    </row>
    <row r="6936" spans="18:19" x14ac:dyDescent="0.2">
      <c r="R6936">
        <v>161375</v>
      </c>
      <c r="S6936" t="str" cm="1">
        <f t="array" ref="S6936">_xlfn.IFS(
             (R6936&lt;10000),"&lt; 10,000",
    AND(R6936&gt;=10000, R6936&lt;30000),"10,000 - 30,000",
    AND(R6936&gt;=30000, R6936&lt;60000),"30,000 - 60,000",
             (R6936&gt;60000),"&gt; 60,000"
)</f>
        <v>&gt; 60,000</v>
      </c>
    </row>
    <row r="6937" spans="18:19" x14ac:dyDescent="0.2">
      <c r="R6937">
        <v>62613</v>
      </c>
      <c r="S6937" t="str" cm="1">
        <f t="array" ref="S6937">_xlfn.IFS(
             (R6937&lt;10000),"&lt; 10,000",
    AND(R6937&gt;=10000, R6937&lt;30000),"10,000 - 30,000",
    AND(R6937&gt;=30000, R6937&lt;60000),"30,000 - 60,000",
             (R6937&gt;60000),"&gt; 60,000"
)</f>
        <v>&gt; 60,000</v>
      </c>
    </row>
    <row r="6938" spans="18:19" x14ac:dyDescent="0.2">
      <c r="R6938">
        <v>258202</v>
      </c>
      <c r="S6938" t="str" cm="1">
        <f t="array" ref="S6938">_xlfn.IFS(
             (R6938&lt;10000),"&lt; 10,000",
    AND(R6938&gt;=10000, R6938&lt;30000),"10,000 - 30,000",
    AND(R6938&gt;=30000, R6938&lt;60000),"30,000 - 60,000",
             (R6938&gt;60000),"&gt; 60,000"
)</f>
        <v>&gt; 60,000</v>
      </c>
    </row>
    <row r="6939" spans="18:19" x14ac:dyDescent="0.2">
      <c r="R6939">
        <v>225705</v>
      </c>
      <c r="S6939" t="str" cm="1">
        <f t="array" ref="S6939">_xlfn.IFS(
             (R6939&lt;10000),"&lt; 10,000",
    AND(R6939&gt;=10000, R6939&lt;30000),"10,000 - 30,000",
    AND(R6939&gt;=30000, R6939&lt;60000),"30,000 - 60,000",
             (R6939&gt;60000),"&gt; 60,000"
)</f>
        <v>&gt; 60,000</v>
      </c>
    </row>
    <row r="6940" spans="18:19" x14ac:dyDescent="0.2">
      <c r="R6940">
        <v>85004</v>
      </c>
      <c r="S6940" t="str" cm="1">
        <f t="array" ref="S6940">_xlfn.IFS(
             (R6940&lt;10000),"&lt; 10,000",
    AND(R6940&gt;=10000, R6940&lt;30000),"10,000 - 30,000",
    AND(R6940&gt;=30000, R6940&lt;60000),"30,000 - 60,000",
             (R6940&gt;60000),"&gt; 60,000"
)</f>
        <v>&gt; 60,000</v>
      </c>
    </row>
    <row r="6941" spans="18:19" x14ac:dyDescent="0.2">
      <c r="R6941">
        <v>236675</v>
      </c>
      <c r="S6941" t="str" cm="1">
        <f t="array" ref="S6941">_xlfn.IFS(
             (R6941&lt;10000),"&lt; 10,000",
    AND(R6941&gt;=10000, R6941&lt;30000),"10,000 - 30,000",
    AND(R6941&gt;=30000, R6941&lt;60000),"30,000 - 60,000",
             (R6941&gt;60000),"&gt; 60,000"
)</f>
        <v>&gt; 60,000</v>
      </c>
    </row>
    <row r="6942" spans="18:19" x14ac:dyDescent="0.2">
      <c r="R6942">
        <v>279486</v>
      </c>
      <c r="S6942" t="str" cm="1">
        <f t="array" ref="S6942">_xlfn.IFS(
             (R6942&lt;10000),"&lt; 10,000",
    AND(R6942&gt;=10000, R6942&lt;30000),"10,000 - 30,000",
    AND(R6942&gt;=30000, R6942&lt;60000),"30,000 - 60,000",
             (R6942&gt;60000),"&gt; 60,000"
)</f>
        <v>&gt; 60,000</v>
      </c>
    </row>
    <row r="6943" spans="18:19" x14ac:dyDescent="0.2">
      <c r="R6943">
        <v>105282</v>
      </c>
      <c r="S6943" t="str" cm="1">
        <f t="array" ref="S6943">_xlfn.IFS(
             (R6943&lt;10000),"&lt; 10,000",
    AND(R6943&gt;=10000, R6943&lt;30000),"10,000 - 30,000",
    AND(R6943&gt;=30000, R6943&lt;60000),"30,000 - 60,000",
             (R6943&gt;60000),"&gt; 60,000"
)</f>
        <v>&gt; 60,000</v>
      </c>
    </row>
    <row r="6944" spans="18:19" x14ac:dyDescent="0.2">
      <c r="R6944">
        <v>179474</v>
      </c>
      <c r="S6944" t="str" cm="1">
        <f t="array" ref="S6944">_xlfn.IFS(
             (R6944&lt;10000),"&lt; 10,000",
    AND(R6944&gt;=10000, R6944&lt;30000),"10,000 - 30,000",
    AND(R6944&gt;=30000, R6944&lt;60000),"30,000 - 60,000",
             (R6944&gt;60000),"&gt; 60,000"
)</f>
        <v>&gt; 60,000</v>
      </c>
    </row>
    <row r="6945" spans="18:19" x14ac:dyDescent="0.2">
      <c r="R6945">
        <v>283105</v>
      </c>
      <c r="S6945" t="str" cm="1">
        <f t="array" ref="S6945">_xlfn.IFS(
             (R6945&lt;10000),"&lt; 10,000",
    AND(R6945&gt;=10000, R6945&lt;30000),"10,000 - 30,000",
    AND(R6945&gt;=30000, R6945&lt;60000),"30,000 - 60,000",
             (R6945&gt;60000),"&gt; 60,000"
)</f>
        <v>&gt; 60,000</v>
      </c>
    </row>
    <row r="6946" spans="18:19" x14ac:dyDescent="0.2">
      <c r="R6946">
        <v>199526</v>
      </c>
      <c r="S6946" t="str" cm="1">
        <f t="array" ref="S6946">_xlfn.IFS(
             (R6946&lt;10000),"&lt; 10,000",
    AND(R6946&gt;=10000, R6946&lt;30000),"10,000 - 30,000",
    AND(R6946&gt;=30000, R6946&lt;60000),"30,000 - 60,000",
             (R6946&gt;60000),"&gt; 60,000"
)</f>
        <v>&gt; 60,000</v>
      </c>
    </row>
    <row r="6947" spans="18:19" x14ac:dyDescent="0.2">
      <c r="R6947">
        <v>236035</v>
      </c>
      <c r="S6947" t="str" cm="1">
        <f t="array" ref="S6947">_xlfn.IFS(
             (R6947&lt;10000),"&lt; 10,000",
    AND(R6947&gt;=10000, R6947&lt;30000),"10,000 - 30,000",
    AND(R6947&gt;=30000, R6947&lt;60000),"30,000 - 60,000",
             (R6947&gt;60000),"&gt; 60,000"
)</f>
        <v>&gt; 60,000</v>
      </c>
    </row>
    <row r="6948" spans="18:19" x14ac:dyDescent="0.2">
      <c r="R6948">
        <v>30019</v>
      </c>
      <c r="S6948" t="str" cm="1">
        <f t="array" ref="S6948">_xlfn.IFS(
             (R6948&lt;10000),"&lt; 10,000",
    AND(R6948&gt;=10000, R6948&lt;30000),"10,000 - 30,000",
    AND(R6948&gt;=30000, R6948&lt;60000),"30,000 - 60,000",
             (R6948&gt;60000),"&gt; 60,000"
)</f>
        <v>30,000 - 60,000</v>
      </c>
    </row>
    <row r="6949" spans="18:19" x14ac:dyDescent="0.2">
      <c r="R6949">
        <v>297914</v>
      </c>
      <c r="S6949" t="str" cm="1">
        <f t="array" ref="S6949">_xlfn.IFS(
             (R6949&lt;10000),"&lt; 10,000",
    AND(R6949&gt;=10000, R6949&lt;30000),"10,000 - 30,000",
    AND(R6949&gt;=30000, R6949&lt;60000),"30,000 - 60,000",
             (R6949&gt;60000),"&gt; 60,000"
)</f>
        <v>&gt; 60,000</v>
      </c>
    </row>
    <row r="6950" spans="18:19" x14ac:dyDescent="0.2">
      <c r="R6950">
        <v>129245</v>
      </c>
      <c r="S6950" t="str" cm="1">
        <f t="array" ref="S6950">_xlfn.IFS(
             (R6950&lt;10000),"&lt; 10,000",
    AND(R6950&gt;=10000, R6950&lt;30000),"10,000 - 30,000",
    AND(R6950&gt;=30000, R6950&lt;60000),"30,000 - 60,000",
             (R6950&gt;60000),"&gt; 60,000"
)</f>
        <v>&gt; 60,000</v>
      </c>
    </row>
    <row r="6951" spans="18:19" x14ac:dyDescent="0.2">
      <c r="R6951">
        <v>7087</v>
      </c>
      <c r="S6951" t="str" cm="1">
        <f t="array" ref="S6951">_xlfn.IFS(
             (R6951&lt;10000),"&lt; 10,000",
    AND(R6951&gt;=10000, R6951&lt;30000),"10,000 - 30,000",
    AND(R6951&gt;=30000, R6951&lt;60000),"30,000 - 60,000",
             (R6951&gt;60000),"&gt; 60,000"
)</f>
        <v>&lt; 10,000</v>
      </c>
    </row>
    <row r="6952" spans="18:19" x14ac:dyDescent="0.2">
      <c r="R6952">
        <v>252879</v>
      </c>
      <c r="S6952" t="str" cm="1">
        <f t="array" ref="S6952">_xlfn.IFS(
             (R6952&lt;10000),"&lt; 10,000",
    AND(R6952&gt;=10000, R6952&lt;30000),"10,000 - 30,000",
    AND(R6952&gt;=30000, R6952&lt;60000),"30,000 - 60,000",
             (R6952&gt;60000),"&gt; 60,000"
)</f>
        <v>&gt; 60,000</v>
      </c>
    </row>
    <row r="6953" spans="18:19" x14ac:dyDescent="0.2">
      <c r="R6953">
        <v>222345</v>
      </c>
      <c r="S6953" t="str" cm="1">
        <f t="array" ref="S6953">_xlfn.IFS(
             (R6953&lt;10000),"&lt; 10,000",
    AND(R6953&gt;=10000, R6953&lt;30000),"10,000 - 30,000",
    AND(R6953&gt;=30000, R6953&lt;60000),"30,000 - 60,000",
             (R6953&gt;60000),"&gt; 60,000"
)</f>
        <v>&gt; 60,000</v>
      </c>
    </row>
    <row r="6954" spans="18:19" x14ac:dyDescent="0.2">
      <c r="R6954">
        <v>272228</v>
      </c>
      <c r="S6954" t="str" cm="1">
        <f t="array" ref="S6954">_xlfn.IFS(
             (R6954&lt;10000),"&lt; 10,000",
    AND(R6954&gt;=10000, R6954&lt;30000),"10,000 - 30,000",
    AND(R6954&gt;=30000, R6954&lt;60000),"30,000 - 60,000",
             (R6954&gt;60000),"&gt; 60,000"
)</f>
        <v>&gt; 60,000</v>
      </c>
    </row>
    <row r="6955" spans="18:19" x14ac:dyDescent="0.2">
      <c r="R6955">
        <v>165909</v>
      </c>
      <c r="S6955" t="str" cm="1">
        <f t="array" ref="S6955">_xlfn.IFS(
             (R6955&lt;10000),"&lt; 10,000",
    AND(R6955&gt;=10000, R6955&lt;30000),"10,000 - 30,000",
    AND(R6955&gt;=30000, R6955&lt;60000),"30,000 - 60,000",
             (R6955&gt;60000),"&gt; 60,000"
)</f>
        <v>&gt; 60,000</v>
      </c>
    </row>
    <row r="6956" spans="18:19" x14ac:dyDescent="0.2">
      <c r="R6956">
        <v>230913</v>
      </c>
      <c r="S6956" t="str" cm="1">
        <f t="array" ref="S6956">_xlfn.IFS(
             (R6956&lt;10000),"&lt; 10,000",
    AND(R6956&gt;=10000, R6956&lt;30000),"10,000 - 30,000",
    AND(R6956&gt;=30000, R6956&lt;60000),"30,000 - 60,000",
             (R6956&gt;60000),"&gt; 60,000"
)</f>
        <v>&gt; 60,000</v>
      </c>
    </row>
    <row r="6957" spans="18:19" x14ac:dyDescent="0.2">
      <c r="R6957">
        <v>92528</v>
      </c>
      <c r="S6957" t="str" cm="1">
        <f t="array" ref="S6957">_xlfn.IFS(
             (R6957&lt;10000),"&lt; 10,000",
    AND(R6957&gt;=10000, R6957&lt;30000),"10,000 - 30,000",
    AND(R6957&gt;=30000, R6957&lt;60000),"30,000 - 60,000",
             (R6957&gt;60000),"&gt; 60,000"
)</f>
        <v>&gt; 60,000</v>
      </c>
    </row>
    <row r="6958" spans="18:19" x14ac:dyDescent="0.2">
      <c r="R6958">
        <v>293296</v>
      </c>
      <c r="S6958" t="str" cm="1">
        <f t="array" ref="S6958">_xlfn.IFS(
             (R6958&lt;10000),"&lt; 10,000",
    AND(R6958&gt;=10000, R6958&lt;30000),"10,000 - 30,000",
    AND(R6958&gt;=30000, R6958&lt;60000),"30,000 - 60,000",
             (R6958&gt;60000),"&gt; 60,000"
)</f>
        <v>&gt; 60,000</v>
      </c>
    </row>
    <row r="6959" spans="18:19" x14ac:dyDescent="0.2">
      <c r="R6959">
        <v>282280</v>
      </c>
      <c r="S6959" t="str" cm="1">
        <f t="array" ref="S6959">_xlfn.IFS(
             (R6959&lt;10000),"&lt; 10,000",
    AND(R6959&gt;=10000, R6959&lt;30000),"10,000 - 30,000",
    AND(R6959&gt;=30000, R6959&lt;60000),"30,000 - 60,000",
             (R6959&gt;60000),"&gt; 60,000"
)</f>
        <v>&gt; 60,000</v>
      </c>
    </row>
    <row r="6960" spans="18:19" x14ac:dyDescent="0.2">
      <c r="R6960">
        <v>194051</v>
      </c>
      <c r="S6960" t="str" cm="1">
        <f t="array" ref="S6960">_xlfn.IFS(
             (R6960&lt;10000),"&lt; 10,000",
    AND(R6960&gt;=10000, R6960&lt;30000),"10,000 - 30,000",
    AND(R6960&gt;=30000, R6960&lt;60000),"30,000 - 60,000",
             (R6960&gt;60000),"&gt; 60,000"
)</f>
        <v>&gt; 60,000</v>
      </c>
    </row>
    <row r="6961" spans="18:19" x14ac:dyDescent="0.2">
      <c r="R6961">
        <v>297214</v>
      </c>
      <c r="S6961" t="str" cm="1">
        <f t="array" ref="S6961">_xlfn.IFS(
             (R6961&lt;10000),"&lt; 10,000",
    AND(R6961&gt;=10000, R6961&lt;30000),"10,000 - 30,000",
    AND(R6961&gt;=30000, R6961&lt;60000),"30,000 - 60,000",
             (R6961&gt;60000),"&gt; 60,000"
)</f>
        <v>&gt; 60,000</v>
      </c>
    </row>
    <row r="6962" spans="18:19" x14ac:dyDescent="0.2">
      <c r="R6962">
        <v>102003</v>
      </c>
      <c r="S6962" t="str" cm="1">
        <f t="array" ref="S6962">_xlfn.IFS(
             (R6962&lt;10000),"&lt; 10,000",
    AND(R6962&gt;=10000, R6962&lt;30000),"10,000 - 30,000",
    AND(R6962&gt;=30000, R6962&lt;60000),"30,000 - 60,000",
             (R6962&gt;60000),"&gt; 60,000"
)</f>
        <v>&gt; 60,000</v>
      </c>
    </row>
    <row r="6963" spans="18:19" x14ac:dyDescent="0.2">
      <c r="R6963">
        <v>209279</v>
      </c>
      <c r="S6963" t="str" cm="1">
        <f t="array" ref="S6963">_xlfn.IFS(
             (R6963&lt;10000),"&lt; 10,000",
    AND(R6963&gt;=10000, R6963&lt;30000),"10,000 - 30,000",
    AND(R6963&gt;=30000, R6963&lt;60000),"30,000 - 60,000",
             (R6963&gt;60000),"&gt; 60,000"
)</f>
        <v>&gt; 60,000</v>
      </c>
    </row>
    <row r="6964" spans="18:19" x14ac:dyDescent="0.2">
      <c r="R6964">
        <v>121448</v>
      </c>
      <c r="S6964" t="str" cm="1">
        <f t="array" ref="S6964">_xlfn.IFS(
             (R6964&lt;10000),"&lt; 10,000",
    AND(R6964&gt;=10000, R6964&lt;30000),"10,000 - 30,000",
    AND(R6964&gt;=30000, R6964&lt;60000),"30,000 - 60,000",
             (R6964&gt;60000),"&gt; 60,000"
)</f>
        <v>&gt; 60,000</v>
      </c>
    </row>
    <row r="6965" spans="18:19" x14ac:dyDescent="0.2">
      <c r="R6965">
        <v>202436</v>
      </c>
      <c r="S6965" t="str" cm="1">
        <f t="array" ref="S6965">_xlfn.IFS(
             (R6965&lt;10000),"&lt; 10,000",
    AND(R6965&gt;=10000, R6965&lt;30000),"10,000 - 30,000",
    AND(R6965&gt;=30000, R6965&lt;60000),"30,000 - 60,000",
             (R6965&gt;60000),"&gt; 60,000"
)</f>
        <v>&gt; 60,000</v>
      </c>
    </row>
    <row r="6966" spans="18:19" x14ac:dyDescent="0.2">
      <c r="R6966">
        <v>222335</v>
      </c>
      <c r="S6966" t="str" cm="1">
        <f t="array" ref="S6966">_xlfn.IFS(
             (R6966&lt;10000),"&lt; 10,000",
    AND(R6966&gt;=10000, R6966&lt;30000),"10,000 - 30,000",
    AND(R6966&gt;=30000, R6966&lt;60000),"30,000 - 60,000",
             (R6966&gt;60000),"&gt; 60,000"
)</f>
        <v>&gt; 60,000</v>
      </c>
    </row>
    <row r="6967" spans="18:19" x14ac:dyDescent="0.2">
      <c r="R6967">
        <v>44027</v>
      </c>
      <c r="S6967" t="str" cm="1">
        <f t="array" ref="S6967">_xlfn.IFS(
             (R6967&lt;10000),"&lt; 10,000",
    AND(R6967&gt;=10000, R6967&lt;30000),"10,000 - 30,000",
    AND(R6967&gt;=30000, R6967&lt;60000),"30,000 - 60,000",
             (R6967&gt;60000),"&gt; 60,000"
)</f>
        <v>30,000 - 60,000</v>
      </c>
    </row>
    <row r="6968" spans="18:19" x14ac:dyDescent="0.2">
      <c r="R6968">
        <v>159205</v>
      </c>
      <c r="S6968" t="str" cm="1">
        <f t="array" ref="S6968">_xlfn.IFS(
             (R6968&lt;10000),"&lt; 10,000",
    AND(R6968&gt;=10000, R6968&lt;30000),"10,000 - 30,000",
    AND(R6968&gt;=30000, R6968&lt;60000),"30,000 - 60,000",
             (R6968&gt;60000),"&gt; 60,000"
)</f>
        <v>&gt; 60,000</v>
      </c>
    </row>
    <row r="6969" spans="18:19" x14ac:dyDescent="0.2">
      <c r="R6969">
        <v>258061</v>
      </c>
      <c r="S6969" t="str" cm="1">
        <f t="array" ref="S6969">_xlfn.IFS(
             (R6969&lt;10000),"&lt; 10,000",
    AND(R6969&gt;=10000, R6969&lt;30000),"10,000 - 30,000",
    AND(R6969&gt;=30000, R6969&lt;60000),"30,000 - 60,000",
             (R6969&gt;60000),"&gt; 60,000"
)</f>
        <v>&gt; 60,000</v>
      </c>
    </row>
    <row r="6970" spans="18:19" x14ac:dyDescent="0.2">
      <c r="R6970">
        <v>170081</v>
      </c>
      <c r="S6970" t="str" cm="1">
        <f t="array" ref="S6970">_xlfn.IFS(
             (R6970&lt;10000),"&lt; 10,000",
    AND(R6970&gt;=10000, R6970&lt;30000),"10,000 - 30,000",
    AND(R6970&gt;=30000, R6970&lt;60000),"30,000 - 60,000",
             (R6970&gt;60000),"&gt; 60,000"
)</f>
        <v>&gt; 60,000</v>
      </c>
    </row>
    <row r="6971" spans="18:19" x14ac:dyDescent="0.2">
      <c r="R6971">
        <v>249127</v>
      </c>
      <c r="S6971" t="str" cm="1">
        <f t="array" ref="S6971">_xlfn.IFS(
             (R6971&lt;10000),"&lt; 10,000",
    AND(R6971&gt;=10000, R6971&lt;30000),"10,000 - 30,000",
    AND(R6971&gt;=30000, R6971&lt;60000),"30,000 - 60,000",
             (R6971&gt;60000),"&gt; 60,000"
)</f>
        <v>&gt; 60,000</v>
      </c>
    </row>
    <row r="6972" spans="18:19" x14ac:dyDescent="0.2">
      <c r="R6972">
        <v>55981</v>
      </c>
      <c r="S6972" t="str" cm="1">
        <f t="array" ref="S6972">_xlfn.IFS(
             (R6972&lt;10000),"&lt; 10,000",
    AND(R6972&gt;=10000, R6972&lt;30000),"10,000 - 30,000",
    AND(R6972&gt;=30000, R6972&lt;60000),"30,000 - 60,000",
             (R6972&gt;60000),"&gt; 60,000"
)</f>
        <v>30,000 - 60,000</v>
      </c>
    </row>
    <row r="6973" spans="18:19" x14ac:dyDescent="0.2">
      <c r="R6973">
        <v>276268</v>
      </c>
      <c r="S6973" t="str" cm="1">
        <f t="array" ref="S6973">_xlfn.IFS(
             (R6973&lt;10000),"&lt; 10,000",
    AND(R6973&gt;=10000, R6973&lt;30000),"10,000 - 30,000",
    AND(R6973&gt;=30000, R6973&lt;60000),"30,000 - 60,000",
             (R6973&gt;60000),"&gt; 60,000"
)</f>
        <v>&gt; 60,000</v>
      </c>
    </row>
    <row r="6974" spans="18:19" x14ac:dyDescent="0.2">
      <c r="R6974">
        <v>151994</v>
      </c>
      <c r="S6974" t="str" cm="1">
        <f t="array" ref="S6974">_xlfn.IFS(
             (R6974&lt;10000),"&lt; 10,000",
    AND(R6974&gt;=10000, R6974&lt;30000),"10,000 - 30,000",
    AND(R6974&gt;=30000, R6974&lt;60000),"30,000 - 60,000",
             (R6974&gt;60000),"&gt; 60,000"
)</f>
        <v>&gt; 60,000</v>
      </c>
    </row>
    <row r="6975" spans="18:19" x14ac:dyDescent="0.2">
      <c r="R6975">
        <v>217885</v>
      </c>
      <c r="S6975" t="str" cm="1">
        <f t="array" ref="S6975">_xlfn.IFS(
             (R6975&lt;10000),"&lt; 10,000",
    AND(R6975&gt;=10000, R6975&lt;30000),"10,000 - 30,000",
    AND(R6975&gt;=30000, R6975&lt;60000),"30,000 - 60,000",
             (R6975&gt;60000),"&gt; 60,000"
)</f>
        <v>&gt; 60,000</v>
      </c>
    </row>
    <row r="6976" spans="18:19" x14ac:dyDescent="0.2">
      <c r="R6976">
        <v>17124</v>
      </c>
      <c r="S6976" t="str" cm="1">
        <f t="array" ref="S6976">_xlfn.IFS(
             (R6976&lt;10000),"&lt; 10,000",
    AND(R6976&gt;=10000, R6976&lt;30000),"10,000 - 30,000",
    AND(R6976&gt;=30000, R6976&lt;60000),"30,000 - 60,000",
             (R6976&gt;60000),"&gt; 60,000"
)</f>
        <v>10,000 - 30,000</v>
      </c>
    </row>
    <row r="6977" spans="18:19" x14ac:dyDescent="0.2">
      <c r="R6977">
        <v>251699</v>
      </c>
      <c r="S6977" t="str" cm="1">
        <f t="array" ref="S6977">_xlfn.IFS(
             (R6977&lt;10000),"&lt; 10,000",
    AND(R6977&gt;=10000, R6977&lt;30000),"10,000 - 30,000",
    AND(R6977&gt;=30000, R6977&lt;60000),"30,000 - 60,000",
             (R6977&gt;60000),"&gt; 60,000"
)</f>
        <v>&gt; 60,000</v>
      </c>
    </row>
    <row r="6978" spans="18:19" x14ac:dyDescent="0.2">
      <c r="R6978">
        <v>110810</v>
      </c>
      <c r="S6978" t="str" cm="1">
        <f t="array" ref="S6978">_xlfn.IFS(
             (R6978&lt;10000),"&lt; 10,000",
    AND(R6978&gt;=10000, R6978&lt;30000),"10,000 - 30,000",
    AND(R6978&gt;=30000, R6978&lt;60000),"30,000 - 60,000",
             (R6978&gt;60000),"&gt; 60,000"
)</f>
        <v>&gt; 60,000</v>
      </c>
    </row>
    <row r="6979" spans="18:19" x14ac:dyDescent="0.2">
      <c r="R6979">
        <v>234293</v>
      </c>
      <c r="S6979" t="str" cm="1">
        <f t="array" ref="S6979">_xlfn.IFS(
             (R6979&lt;10000),"&lt; 10,000",
    AND(R6979&gt;=10000, R6979&lt;30000),"10,000 - 30,000",
    AND(R6979&gt;=30000, R6979&lt;60000),"30,000 - 60,000",
             (R6979&gt;60000),"&gt; 60,000"
)</f>
        <v>&gt; 60,000</v>
      </c>
    </row>
    <row r="6980" spans="18:19" x14ac:dyDescent="0.2">
      <c r="R6980">
        <v>293620</v>
      </c>
      <c r="S6980" t="str" cm="1">
        <f t="array" ref="S6980">_xlfn.IFS(
             (R6980&lt;10000),"&lt; 10,000",
    AND(R6980&gt;=10000, R6980&lt;30000),"10,000 - 30,000",
    AND(R6980&gt;=30000, R6980&lt;60000),"30,000 - 60,000",
             (R6980&gt;60000),"&gt; 60,000"
)</f>
        <v>&gt; 60,000</v>
      </c>
    </row>
    <row r="6981" spans="18:19" x14ac:dyDescent="0.2">
      <c r="R6981">
        <v>267964</v>
      </c>
      <c r="S6981" t="str" cm="1">
        <f t="array" ref="S6981">_xlfn.IFS(
             (R6981&lt;10000),"&lt; 10,000",
    AND(R6981&gt;=10000, R6981&lt;30000),"10,000 - 30,000",
    AND(R6981&gt;=30000, R6981&lt;60000),"30,000 - 60,000",
             (R6981&gt;60000),"&gt; 60,000"
)</f>
        <v>&gt; 60,000</v>
      </c>
    </row>
    <row r="6982" spans="18:19" x14ac:dyDescent="0.2">
      <c r="R6982">
        <v>173798</v>
      </c>
      <c r="S6982" t="str" cm="1">
        <f t="array" ref="S6982">_xlfn.IFS(
             (R6982&lt;10000),"&lt; 10,000",
    AND(R6982&gt;=10000, R6982&lt;30000),"10,000 - 30,000",
    AND(R6982&gt;=30000, R6982&lt;60000),"30,000 - 60,000",
             (R6982&gt;60000),"&gt; 60,000"
)</f>
        <v>&gt; 60,000</v>
      </c>
    </row>
    <row r="6983" spans="18:19" x14ac:dyDescent="0.2">
      <c r="R6983">
        <v>31933</v>
      </c>
      <c r="S6983" t="str" cm="1">
        <f t="array" ref="S6983">_xlfn.IFS(
             (R6983&lt;10000),"&lt; 10,000",
    AND(R6983&gt;=10000, R6983&lt;30000),"10,000 - 30,000",
    AND(R6983&gt;=30000, R6983&lt;60000),"30,000 - 60,000",
             (R6983&gt;60000),"&gt; 60,000"
)</f>
        <v>30,000 - 60,000</v>
      </c>
    </row>
    <row r="6984" spans="18:19" x14ac:dyDescent="0.2">
      <c r="R6984">
        <v>81018</v>
      </c>
      <c r="S6984" t="str" cm="1">
        <f t="array" ref="S6984">_xlfn.IFS(
             (R6984&lt;10000),"&lt; 10,000",
    AND(R6984&gt;=10000, R6984&lt;30000),"10,000 - 30,000",
    AND(R6984&gt;=30000, R6984&lt;60000),"30,000 - 60,000",
             (R6984&gt;60000),"&gt; 60,000"
)</f>
        <v>&gt; 60,000</v>
      </c>
    </row>
    <row r="6985" spans="18:19" x14ac:dyDescent="0.2">
      <c r="R6985">
        <v>283149</v>
      </c>
      <c r="S6985" t="str" cm="1">
        <f t="array" ref="S6985">_xlfn.IFS(
             (R6985&lt;10000),"&lt; 10,000",
    AND(R6985&gt;=10000, R6985&lt;30000),"10,000 - 30,000",
    AND(R6985&gt;=30000, R6985&lt;60000),"30,000 - 60,000",
             (R6985&gt;60000),"&gt; 60,000"
)</f>
        <v>&gt; 60,000</v>
      </c>
    </row>
    <row r="6986" spans="18:19" x14ac:dyDescent="0.2">
      <c r="R6986">
        <v>36513</v>
      </c>
      <c r="S6986" t="str" cm="1">
        <f t="array" ref="S6986">_xlfn.IFS(
             (R6986&lt;10000),"&lt; 10,000",
    AND(R6986&gt;=10000, R6986&lt;30000),"10,000 - 30,000",
    AND(R6986&gt;=30000, R6986&lt;60000),"30,000 - 60,000",
             (R6986&gt;60000),"&gt; 60,000"
)</f>
        <v>30,000 - 60,000</v>
      </c>
    </row>
    <row r="6987" spans="18:19" x14ac:dyDescent="0.2">
      <c r="R6987">
        <v>137943</v>
      </c>
      <c r="S6987" t="str" cm="1">
        <f t="array" ref="S6987">_xlfn.IFS(
             (R6987&lt;10000),"&lt; 10,000",
    AND(R6987&gt;=10000, R6987&lt;30000),"10,000 - 30,000",
    AND(R6987&gt;=30000, R6987&lt;60000),"30,000 - 60,000",
             (R6987&gt;60000),"&gt; 60,000"
)</f>
        <v>&gt; 60,000</v>
      </c>
    </row>
    <row r="6988" spans="18:19" x14ac:dyDescent="0.2">
      <c r="R6988">
        <v>62000</v>
      </c>
      <c r="S6988" t="str" cm="1">
        <f t="array" ref="S6988">_xlfn.IFS(
             (R6988&lt;10000),"&lt; 10,000",
    AND(R6988&gt;=10000, R6988&lt;30000),"10,000 - 30,000",
    AND(R6988&gt;=30000, R6988&lt;60000),"30,000 - 60,000",
             (R6988&gt;60000),"&gt; 60,000"
)</f>
        <v>&gt; 60,000</v>
      </c>
    </row>
    <row r="6989" spans="18:19" x14ac:dyDescent="0.2">
      <c r="R6989">
        <v>264456</v>
      </c>
      <c r="S6989" t="str" cm="1">
        <f t="array" ref="S6989">_xlfn.IFS(
             (R6989&lt;10000),"&lt; 10,000",
    AND(R6989&gt;=10000, R6989&lt;30000),"10,000 - 30,000",
    AND(R6989&gt;=30000, R6989&lt;60000),"30,000 - 60,000",
             (R6989&gt;60000),"&gt; 60,000"
)</f>
        <v>&gt; 60,000</v>
      </c>
    </row>
    <row r="6990" spans="18:19" x14ac:dyDescent="0.2">
      <c r="R6990">
        <v>156410</v>
      </c>
      <c r="S6990" t="str" cm="1">
        <f t="array" ref="S6990">_xlfn.IFS(
             (R6990&lt;10000),"&lt; 10,000",
    AND(R6990&gt;=10000, R6990&lt;30000),"10,000 - 30,000",
    AND(R6990&gt;=30000, R6990&lt;60000),"30,000 - 60,000",
             (R6990&gt;60000),"&gt; 60,000"
)</f>
        <v>&gt; 60,000</v>
      </c>
    </row>
    <row r="6991" spans="18:19" x14ac:dyDescent="0.2">
      <c r="R6991">
        <v>190583</v>
      </c>
      <c r="S6991" t="str" cm="1">
        <f t="array" ref="S6991">_xlfn.IFS(
             (R6991&lt;10000),"&lt; 10,000",
    AND(R6991&gt;=10000, R6991&lt;30000),"10,000 - 30,000",
    AND(R6991&gt;=30000, R6991&lt;60000),"30,000 - 60,000",
             (R6991&gt;60000),"&gt; 60,000"
)</f>
        <v>&gt; 60,000</v>
      </c>
    </row>
    <row r="6992" spans="18:19" x14ac:dyDescent="0.2">
      <c r="R6992">
        <v>118052</v>
      </c>
      <c r="S6992" t="str" cm="1">
        <f t="array" ref="S6992">_xlfn.IFS(
             (R6992&lt;10000),"&lt; 10,000",
    AND(R6992&gt;=10000, R6992&lt;30000),"10,000 - 30,000",
    AND(R6992&gt;=30000, R6992&lt;60000),"30,000 - 60,000",
             (R6992&gt;60000),"&gt; 60,000"
)</f>
        <v>&gt; 60,000</v>
      </c>
    </row>
    <row r="6993" spans="18:19" x14ac:dyDescent="0.2">
      <c r="R6993">
        <v>204825</v>
      </c>
      <c r="S6993" t="str" cm="1">
        <f t="array" ref="S6993">_xlfn.IFS(
             (R6993&lt;10000),"&lt; 10,000",
    AND(R6993&gt;=10000, R6993&lt;30000),"10,000 - 30,000",
    AND(R6993&gt;=30000, R6993&lt;60000),"30,000 - 60,000",
             (R6993&gt;60000),"&gt; 60,000"
)</f>
        <v>&gt; 60,000</v>
      </c>
    </row>
    <row r="6994" spans="18:19" x14ac:dyDescent="0.2">
      <c r="R6994">
        <v>126604</v>
      </c>
      <c r="S6994" t="str" cm="1">
        <f t="array" ref="S6994">_xlfn.IFS(
             (R6994&lt;10000),"&lt; 10,000",
    AND(R6994&gt;=10000, R6994&lt;30000),"10,000 - 30,000",
    AND(R6994&gt;=30000, R6994&lt;60000),"30,000 - 60,000",
             (R6994&gt;60000),"&gt; 60,000"
)</f>
        <v>&gt; 60,000</v>
      </c>
    </row>
    <row r="6995" spans="18:19" x14ac:dyDescent="0.2">
      <c r="R6995">
        <v>89764</v>
      </c>
      <c r="S6995" t="str" cm="1">
        <f t="array" ref="S6995">_xlfn.IFS(
             (R6995&lt;10000),"&lt; 10,000",
    AND(R6995&gt;=10000, R6995&lt;30000),"10,000 - 30,000",
    AND(R6995&gt;=30000, R6995&lt;60000),"30,000 - 60,000",
             (R6995&gt;60000),"&gt; 60,000"
)</f>
        <v>&gt; 60,000</v>
      </c>
    </row>
    <row r="6996" spans="18:19" x14ac:dyDescent="0.2">
      <c r="R6996">
        <v>275369</v>
      </c>
      <c r="S6996" t="str" cm="1">
        <f t="array" ref="S6996">_xlfn.IFS(
             (R6996&lt;10000),"&lt; 10,000",
    AND(R6996&gt;=10000, R6996&lt;30000),"10,000 - 30,000",
    AND(R6996&gt;=30000, R6996&lt;60000),"30,000 - 60,000",
             (R6996&gt;60000),"&gt; 60,000"
)</f>
        <v>&gt; 60,000</v>
      </c>
    </row>
    <row r="6997" spans="18:19" x14ac:dyDescent="0.2">
      <c r="R6997">
        <v>176468</v>
      </c>
      <c r="S6997" t="str" cm="1">
        <f t="array" ref="S6997">_xlfn.IFS(
             (R6997&lt;10000),"&lt; 10,000",
    AND(R6997&gt;=10000, R6997&lt;30000),"10,000 - 30,000",
    AND(R6997&gt;=30000, R6997&lt;60000),"30,000 - 60,000",
             (R6997&gt;60000),"&gt; 60,000"
)</f>
        <v>&gt; 60,000</v>
      </c>
    </row>
    <row r="6998" spans="18:19" x14ac:dyDescent="0.2">
      <c r="R6998">
        <v>239455</v>
      </c>
      <c r="S6998" t="str" cm="1">
        <f t="array" ref="S6998">_xlfn.IFS(
             (R6998&lt;10000),"&lt; 10,000",
    AND(R6998&gt;=10000, R6998&lt;30000),"10,000 - 30,000",
    AND(R6998&gt;=30000, R6998&lt;60000),"30,000 - 60,000",
             (R6998&gt;60000),"&gt; 60,000"
)</f>
        <v>&gt; 60,000</v>
      </c>
    </row>
    <row r="6999" spans="18:19" x14ac:dyDescent="0.2">
      <c r="R6999">
        <v>41636</v>
      </c>
      <c r="S6999" t="str" cm="1">
        <f t="array" ref="S6999">_xlfn.IFS(
             (R6999&lt;10000),"&lt; 10,000",
    AND(R6999&gt;=10000, R6999&lt;30000),"10,000 - 30,000",
    AND(R6999&gt;=30000, R6999&lt;60000),"30,000 - 60,000",
             (R6999&gt;60000),"&gt; 60,000"
)</f>
        <v>30,000 - 60,000</v>
      </c>
    </row>
    <row r="7000" spans="18:19" x14ac:dyDescent="0.2">
      <c r="R7000">
        <v>43345</v>
      </c>
      <c r="S7000" t="str" cm="1">
        <f t="array" ref="S7000">_xlfn.IFS(
             (R7000&lt;10000),"&lt; 10,000",
    AND(R7000&gt;=10000, R7000&lt;30000),"10,000 - 30,000",
    AND(R7000&gt;=30000, R7000&lt;60000),"30,000 - 60,000",
             (R7000&gt;60000),"&gt; 60,000"
)</f>
        <v>30,000 - 60,000</v>
      </c>
    </row>
    <row r="7001" spans="18:19" x14ac:dyDescent="0.2">
      <c r="R7001">
        <v>263678</v>
      </c>
      <c r="S7001" t="str" cm="1">
        <f t="array" ref="S7001">_xlfn.IFS(
             (R7001&lt;10000),"&lt; 10,000",
    AND(R7001&gt;=10000, R7001&lt;30000),"10,000 - 30,000",
    AND(R7001&gt;=30000, R7001&lt;60000),"30,000 - 60,000",
             (R7001&gt;60000),"&gt; 60,000"
)</f>
        <v>&gt; 60,000</v>
      </c>
    </row>
    <row r="7002" spans="18:19" x14ac:dyDescent="0.2">
      <c r="R7002">
        <v>68045</v>
      </c>
      <c r="S7002" t="str" cm="1">
        <f t="array" ref="S7002">_xlfn.IFS(
             (R7002&lt;10000),"&lt; 10,000",
    AND(R7002&gt;=10000, R7002&lt;30000),"10,000 - 30,000",
    AND(R7002&gt;=30000, R7002&lt;60000),"30,000 - 60,000",
             (R7002&gt;60000),"&gt; 60,000"
)</f>
        <v>&gt; 60,000</v>
      </c>
    </row>
    <row r="7003" spans="18:19" x14ac:dyDescent="0.2">
      <c r="R7003">
        <v>170292</v>
      </c>
      <c r="S7003" t="str" cm="1">
        <f t="array" ref="S7003">_xlfn.IFS(
             (R7003&lt;10000),"&lt; 10,000",
    AND(R7003&gt;=10000, R7003&lt;30000),"10,000 - 30,000",
    AND(R7003&gt;=30000, R7003&lt;60000),"30,000 - 60,000",
             (R7003&gt;60000),"&gt; 60,000"
)</f>
        <v>&gt; 60,000</v>
      </c>
    </row>
    <row r="7004" spans="18:19" x14ac:dyDescent="0.2">
      <c r="R7004">
        <v>141520</v>
      </c>
      <c r="S7004" t="str" cm="1">
        <f t="array" ref="S7004">_xlfn.IFS(
             (R7004&lt;10000),"&lt; 10,000",
    AND(R7004&gt;=10000, R7004&lt;30000),"10,000 - 30,000",
    AND(R7004&gt;=30000, R7004&lt;60000),"30,000 - 60,000",
             (R7004&gt;60000),"&gt; 60,000"
)</f>
        <v>&gt; 60,000</v>
      </c>
    </row>
    <row r="7005" spans="18:19" x14ac:dyDescent="0.2">
      <c r="R7005">
        <v>21279</v>
      </c>
      <c r="S7005" t="str" cm="1">
        <f t="array" ref="S7005">_xlfn.IFS(
             (R7005&lt;10000),"&lt; 10,000",
    AND(R7005&gt;=10000, R7005&lt;30000),"10,000 - 30,000",
    AND(R7005&gt;=30000, R7005&lt;60000),"30,000 - 60,000",
             (R7005&gt;60000),"&gt; 60,000"
)</f>
        <v>10,000 - 30,000</v>
      </c>
    </row>
    <row r="7006" spans="18:19" x14ac:dyDescent="0.2">
      <c r="R7006">
        <v>49409</v>
      </c>
      <c r="S7006" t="str" cm="1">
        <f t="array" ref="S7006">_xlfn.IFS(
             (R7006&lt;10000),"&lt; 10,000",
    AND(R7006&gt;=10000, R7006&lt;30000),"10,000 - 30,000",
    AND(R7006&gt;=30000, R7006&lt;60000),"30,000 - 60,000",
             (R7006&gt;60000),"&gt; 60,000"
)</f>
        <v>30,000 - 60,000</v>
      </c>
    </row>
    <row r="7007" spans="18:19" x14ac:dyDescent="0.2">
      <c r="R7007">
        <v>260213</v>
      </c>
      <c r="S7007" t="str" cm="1">
        <f t="array" ref="S7007">_xlfn.IFS(
             (R7007&lt;10000),"&lt; 10,000",
    AND(R7007&gt;=10000, R7007&lt;30000),"10,000 - 30,000",
    AND(R7007&gt;=30000, R7007&lt;60000),"30,000 - 60,000",
             (R7007&gt;60000),"&gt; 60,000"
)</f>
        <v>&gt; 60,000</v>
      </c>
    </row>
    <row r="7008" spans="18:19" x14ac:dyDescent="0.2">
      <c r="R7008">
        <v>115092</v>
      </c>
      <c r="S7008" t="str" cm="1">
        <f t="array" ref="S7008">_xlfn.IFS(
             (R7008&lt;10000),"&lt; 10,000",
    AND(R7008&gt;=10000, R7008&lt;30000),"10,000 - 30,000",
    AND(R7008&gt;=30000, R7008&lt;60000),"30,000 - 60,000",
             (R7008&gt;60000),"&gt; 60,000"
)</f>
        <v>&gt; 60,000</v>
      </c>
    </row>
    <row r="7009" spans="18:19" x14ac:dyDescent="0.2">
      <c r="R7009">
        <v>13050</v>
      </c>
      <c r="S7009" t="str" cm="1">
        <f t="array" ref="S7009">_xlfn.IFS(
             (R7009&lt;10000),"&lt; 10,000",
    AND(R7009&gt;=10000, R7009&lt;30000),"10,000 - 30,000",
    AND(R7009&gt;=30000, R7009&lt;60000),"30,000 - 60,000",
             (R7009&gt;60000),"&gt; 60,000"
)</f>
        <v>10,000 - 30,000</v>
      </c>
    </row>
    <row r="7010" spans="18:19" x14ac:dyDescent="0.2">
      <c r="R7010">
        <v>50489</v>
      </c>
      <c r="S7010" t="str" cm="1">
        <f t="array" ref="S7010">_xlfn.IFS(
             (R7010&lt;10000),"&lt; 10,000",
    AND(R7010&gt;=10000, R7010&lt;30000),"10,000 - 30,000",
    AND(R7010&gt;=30000, R7010&lt;60000),"30,000 - 60,000",
             (R7010&gt;60000),"&gt; 60,000"
)</f>
        <v>30,000 - 60,000</v>
      </c>
    </row>
    <row r="7011" spans="18:19" x14ac:dyDescent="0.2">
      <c r="R7011">
        <v>204196</v>
      </c>
      <c r="S7011" t="str" cm="1">
        <f t="array" ref="S7011">_xlfn.IFS(
             (R7011&lt;10000),"&lt; 10,000",
    AND(R7011&gt;=10000, R7011&lt;30000),"10,000 - 30,000",
    AND(R7011&gt;=30000, R7011&lt;60000),"30,000 - 60,000",
             (R7011&gt;60000),"&gt; 60,000"
)</f>
        <v>&gt; 60,000</v>
      </c>
    </row>
    <row r="7012" spans="18:19" x14ac:dyDescent="0.2">
      <c r="R7012">
        <v>31166</v>
      </c>
      <c r="S7012" t="str" cm="1">
        <f t="array" ref="S7012">_xlfn.IFS(
             (R7012&lt;10000),"&lt; 10,000",
    AND(R7012&gt;=10000, R7012&lt;30000),"10,000 - 30,000",
    AND(R7012&gt;=30000, R7012&lt;60000),"30,000 - 60,000",
             (R7012&gt;60000),"&gt; 60,000"
)</f>
        <v>30,000 - 60,000</v>
      </c>
    </row>
    <row r="7013" spans="18:19" x14ac:dyDescent="0.2">
      <c r="R7013">
        <v>224231</v>
      </c>
      <c r="S7013" t="str" cm="1">
        <f t="array" ref="S7013">_xlfn.IFS(
             (R7013&lt;10000),"&lt; 10,000",
    AND(R7013&gt;=10000, R7013&lt;30000),"10,000 - 30,000",
    AND(R7013&gt;=30000, R7013&lt;60000),"30,000 - 60,000",
             (R7013&gt;60000),"&gt; 60,000"
)</f>
        <v>&gt; 60,000</v>
      </c>
    </row>
    <row r="7014" spans="18:19" x14ac:dyDescent="0.2">
      <c r="R7014">
        <v>179103</v>
      </c>
      <c r="S7014" t="str" cm="1">
        <f t="array" ref="S7014">_xlfn.IFS(
             (R7014&lt;10000),"&lt; 10,000",
    AND(R7014&gt;=10000, R7014&lt;30000),"10,000 - 30,000",
    AND(R7014&gt;=30000, R7014&lt;60000),"30,000 - 60,000",
             (R7014&gt;60000),"&gt; 60,000"
)</f>
        <v>&gt; 60,000</v>
      </c>
    </row>
    <row r="7015" spans="18:19" x14ac:dyDescent="0.2">
      <c r="R7015">
        <v>204343</v>
      </c>
      <c r="S7015" t="str" cm="1">
        <f t="array" ref="S7015">_xlfn.IFS(
             (R7015&lt;10000),"&lt; 10,000",
    AND(R7015&gt;=10000, R7015&lt;30000),"10,000 - 30,000",
    AND(R7015&gt;=30000, R7015&lt;60000),"30,000 - 60,000",
             (R7015&gt;60000),"&gt; 60,000"
)</f>
        <v>&gt; 60,000</v>
      </c>
    </row>
    <row r="7016" spans="18:19" x14ac:dyDescent="0.2">
      <c r="R7016">
        <v>46613</v>
      </c>
      <c r="S7016" t="str" cm="1">
        <f t="array" ref="S7016">_xlfn.IFS(
             (R7016&lt;10000),"&lt; 10,000",
    AND(R7016&gt;=10000, R7016&lt;30000),"10,000 - 30,000",
    AND(R7016&gt;=30000, R7016&lt;60000),"30,000 - 60,000",
             (R7016&gt;60000),"&gt; 60,000"
)</f>
        <v>30,000 - 60,000</v>
      </c>
    </row>
    <row r="7017" spans="18:19" x14ac:dyDescent="0.2">
      <c r="R7017">
        <v>286130</v>
      </c>
      <c r="S7017" t="str" cm="1">
        <f t="array" ref="S7017">_xlfn.IFS(
             (R7017&lt;10000),"&lt; 10,000",
    AND(R7017&gt;=10000, R7017&lt;30000),"10,000 - 30,000",
    AND(R7017&gt;=30000, R7017&lt;60000),"30,000 - 60,000",
             (R7017&gt;60000),"&gt; 60,000"
)</f>
        <v>&gt; 60,000</v>
      </c>
    </row>
    <row r="7018" spans="18:19" x14ac:dyDescent="0.2">
      <c r="R7018">
        <v>126766</v>
      </c>
      <c r="S7018" t="str" cm="1">
        <f t="array" ref="S7018">_xlfn.IFS(
             (R7018&lt;10000),"&lt; 10,000",
    AND(R7018&gt;=10000, R7018&lt;30000),"10,000 - 30,000",
    AND(R7018&gt;=30000, R7018&lt;60000),"30,000 - 60,000",
             (R7018&gt;60000),"&gt; 60,000"
)</f>
        <v>&gt; 60,000</v>
      </c>
    </row>
    <row r="7019" spans="18:19" x14ac:dyDescent="0.2">
      <c r="R7019">
        <v>285924</v>
      </c>
      <c r="S7019" t="str" cm="1">
        <f t="array" ref="S7019">_xlfn.IFS(
             (R7019&lt;10000),"&lt; 10,000",
    AND(R7019&gt;=10000, R7019&lt;30000),"10,000 - 30,000",
    AND(R7019&gt;=30000, R7019&lt;60000),"30,000 - 60,000",
             (R7019&gt;60000),"&gt; 60,000"
)</f>
        <v>&gt; 60,000</v>
      </c>
    </row>
    <row r="7020" spans="18:19" x14ac:dyDescent="0.2">
      <c r="R7020">
        <v>181956</v>
      </c>
      <c r="S7020" t="str" cm="1">
        <f t="array" ref="S7020">_xlfn.IFS(
             (R7020&lt;10000),"&lt; 10,000",
    AND(R7020&gt;=10000, R7020&lt;30000),"10,000 - 30,000",
    AND(R7020&gt;=30000, R7020&lt;60000),"30,000 - 60,000",
             (R7020&gt;60000),"&gt; 60,000"
)</f>
        <v>&gt; 60,000</v>
      </c>
    </row>
    <row r="7021" spans="18:19" x14ac:dyDescent="0.2">
      <c r="R7021">
        <v>179087</v>
      </c>
      <c r="S7021" t="str" cm="1">
        <f t="array" ref="S7021">_xlfn.IFS(
             (R7021&lt;10000),"&lt; 10,000",
    AND(R7021&gt;=10000, R7021&lt;30000),"10,000 - 30,000",
    AND(R7021&gt;=30000, R7021&lt;60000),"30,000 - 60,000",
             (R7021&gt;60000),"&gt; 60,000"
)</f>
        <v>&gt; 60,000</v>
      </c>
    </row>
    <row r="7022" spans="18:19" x14ac:dyDescent="0.2">
      <c r="R7022">
        <v>71340</v>
      </c>
      <c r="S7022" t="str" cm="1">
        <f t="array" ref="S7022">_xlfn.IFS(
             (R7022&lt;10000),"&lt; 10,000",
    AND(R7022&gt;=10000, R7022&lt;30000),"10,000 - 30,000",
    AND(R7022&gt;=30000, R7022&lt;60000),"30,000 - 60,000",
             (R7022&gt;60000),"&gt; 60,000"
)</f>
        <v>&gt; 60,000</v>
      </c>
    </row>
    <row r="7023" spans="18:19" x14ac:dyDescent="0.2">
      <c r="R7023">
        <v>121799</v>
      </c>
      <c r="S7023" t="str" cm="1">
        <f t="array" ref="S7023">_xlfn.IFS(
             (R7023&lt;10000),"&lt; 10,000",
    AND(R7023&gt;=10000, R7023&lt;30000),"10,000 - 30,000",
    AND(R7023&gt;=30000, R7023&lt;60000),"30,000 - 60,000",
             (R7023&gt;60000),"&gt; 60,000"
)</f>
        <v>&gt; 60,000</v>
      </c>
    </row>
    <row r="7024" spans="18:19" x14ac:dyDescent="0.2">
      <c r="R7024">
        <v>214248</v>
      </c>
      <c r="S7024" t="str" cm="1">
        <f t="array" ref="S7024">_xlfn.IFS(
             (R7024&lt;10000),"&lt; 10,000",
    AND(R7024&gt;=10000, R7024&lt;30000),"10,000 - 30,000",
    AND(R7024&gt;=30000, R7024&lt;60000),"30,000 - 60,000",
             (R7024&gt;60000),"&gt; 60,000"
)</f>
        <v>&gt; 60,000</v>
      </c>
    </row>
    <row r="7025" spans="18:19" x14ac:dyDescent="0.2">
      <c r="R7025">
        <v>94252</v>
      </c>
      <c r="S7025" t="str" cm="1">
        <f t="array" ref="S7025">_xlfn.IFS(
             (R7025&lt;10000),"&lt; 10,000",
    AND(R7025&gt;=10000, R7025&lt;30000),"10,000 - 30,000",
    AND(R7025&gt;=30000, R7025&lt;60000),"30,000 - 60,000",
             (R7025&gt;60000),"&gt; 60,000"
)</f>
        <v>&gt; 60,000</v>
      </c>
    </row>
    <row r="7026" spans="18:19" x14ac:dyDescent="0.2">
      <c r="R7026">
        <v>180671</v>
      </c>
      <c r="S7026" t="str" cm="1">
        <f t="array" ref="S7026">_xlfn.IFS(
             (R7026&lt;10000),"&lt; 10,000",
    AND(R7026&gt;=10000, R7026&lt;30000),"10,000 - 30,000",
    AND(R7026&gt;=30000, R7026&lt;60000),"30,000 - 60,000",
             (R7026&gt;60000),"&gt; 60,000"
)</f>
        <v>&gt; 60,000</v>
      </c>
    </row>
    <row r="7027" spans="18:19" x14ac:dyDescent="0.2">
      <c r="R7027">
        <v>118764</v>
      </c>
      <c r="S7027" t="str" cm="1">
        <f t="array" ref="S7027">_xlfn.IFS(
             (R7027&lt;10000),"&lt; 10,000",
    AND(R7027&gt;=10000, R7027&lt;30000),"10,000 - 30,000",
    AND(R7027&gt;=30000, R7027&lt;60000),"30,000 - 60,000",
             (R7027&gt;60000),"&gt; 60,000"
)</f>
        <v>&gt; 60,000</v>
      </c>
    </row>
    <row r="7028" spans="18:19" x14ac:dyDescent="0.2">
      <c r="R7028">
        <v>56650</v>
      </c>
      <c r="S7028" t="str" cm="1">
        <f t="array" ref="S7028">_xlfn.IFS(
             (R7028&lt;10000),"&lt; 10,000",
    AND(R7028&gt;=10000, R7028&lt;30000),"10,000 - 30,000",
    AND(R7028&gt;=30000, R7028&lt;60000),"30,000 - 60,000",
             (R7028&gt;60000),"&gt; 60,000"
)</f>
        <v>30,000 - 60,000</v>
      </c>
    </row>
    <row r="7029" spans="18:19" x14ac:dyDescent="0.2">
      <c r="R7029">
        <v>18259</v>
      </c>
      <c r="S7029" t="str" cm="1">
        <f t="array" ref="S7029">_xlfn.IFS(
             (R7029&lt;10000),"&lt; 10,000",
    AND(R7029&gt;=10000, R7029&lt;30000),"10,000 - 30,000",
    AND(R7029&gt;=30000, R7029&lt;60000),"30,000 - 60,000",
             (R7029&gt;60000),"&gt; 60,000"
)</f>
        <v>10,000 - 30,000</v>
      </c>
    </row>
    <row r="7030" spans="18:19" x14ac:dyDescent="0.2">
      <c r="R7030">
        <v>226461</v>
      </c>
      <c r="S7030" t="str" cm="1">
        <f t="array" ref="S7030">_xlfn.IFS(
             (R7030&lt;10000),"&lt; 10,000",
    AND(R7030&gt;=10000, R7030&lt;30000),"10,000 - 30,000",
    AND(R7030&gt;=30000, R7030&lt;60000),"30,000 - 60,000",
             (R7030&gt;60000),"&gt; 60,000"
)</f>
        <v>&gt; 60,000</v>
      </c>
    </row>
    <row r="7031" spans="18:19" x14ac:dyDescent="0.2">
      <c r="R7031">
        <v>71405</v>
      </c>
      <c r="S7031" t="str" cm="1">
        <f t="array" ref="S7031">_xlfn.IFS(
             (R7031&lt;10000),"&lt; 10,000",
    AND(R7031&gt;=10000, R7031&lt;30000),"10,000 - 30,000",
    AND(R7031&gt;=30000, R7031&lt;60000),"30,000 - 60,000",
             (R7031&gt;60000),"&gt; 60,000"
)</f>
        <v>&gt; 60,000</v>
      </c>
    </row>
    <row r="7032" spans="18:19" x14ac:dyDescent="0.2">
      <c r="R7032">
        <v>184301</v>
      </c>
      <c r="S7032" t="str" cm="1">
        <f t="array" ref="S7032">_xlfn.IFS(
             (R7032&lt;10000),"&lt; 10,000",
    AND(R7032&gt;=10000, R7032&lt;30000),"10,000 - 30,000",
    AND(R7032&gt;=30000, R7032&lt;60000),"30,000 - 60,000",
             (R7032&gt;60000),"&gt; 60,000"
)</f>
        <v>&gt; 60,000</v>
      </c>
    </row>
    <row r="7033" spans="18:19" x14ac:dyDescent="0.2">
      <c r="R7033">
        <v>98879</v>
      </c>
      <c r="S7033" t="str" cm="1">
        <f t="array" ref="S7033">_xlfn.IFS(
             (R7033&lt;10000),"&lt; 10,000",
    AND(R7033&gt;=10000, R7033&lt;30000),"10,000 - 30,000",
    AND(R7033&gt;=30000, R7033&lt;60000),"30,000 - 60,000",
             (R7033&gt;60000),"&gt; 60,000"
)</f>
        <v>&gt; 60,000</v>
      </c>
    </row>
    <row r="7034" spans="18:19" x14ac:dyDescent="0.2">
      <c r="R7034">
        <v>159098</v>
      </c>
      <c r="S7034" t="str" cm="1">
        <f t="array" ref="S7034">_xlfn.IFS(
             (R7034&lt;10000),"&lt; 10,000",
    AND(R7034&gt;=10000, R7034&lt;30000),"10,000 - 30,000",
    AND(R7034&gt;=30000, R7034&lt;60000),"30,000 - 60,000",
             (R7034&gt;60000),"&gt; 60,000"
)</f>
        <v>&gt; 60,000</v>
      </c>
    </row>
    <row r="7035" spans="18:19" x14ac:dyDescent="0.2">
      <c r="R7035">
        <v>76475</v>
      </c>
      <c r="S7035" t="str" cm="1">
        <f t="array" ref="S7035">_xlfn.IFS(
             (R7035&lt;10000),"&lt; 10,000",
    AND(R7035&gt;=10000, R7035&lt;30000),"10,000 - 30,000",
    AND(R7035&gt;=30000, R7035&lt;60000),"30,000 - 60,000",
             (R7035&gt;60000),"&gt; 60,000"
)</f>
        <v>&gt; 60,000</v>
      </c>
    </row>
    <row r="7036" spans="18:19" x14ac:dyDescent="0.2">
      <c r="R7036">
        <v>110956</v>
      </c>
      <c r="S7036" t="str" cm="1">
        <f t="array" ref="S7036">_xlfn.IFS(
             (R7036&lt;10000),"&lt; 10,000",
    AND(R7036&gt;=10000, R7036&lt;30000),"10,000 - 30,000",
    AND(R7036&gt;=30000, R7036&lt;60000),"30,000 - 60,000",
             (R7036&gt;60000),"&gt; 60,000"
)</f>
        <v>&gt; 60,000</v>
      </c>
    </row>
    <row r="7037" spans="18:19" x14ac:dyDescent="0.2">
      <c r="R7037">
        <v>38815</v>
      </c>
      <c r="S7037" t="str" cm="1">
        <f t="array" ref="S7037">_xlfn.IFS(
             (R7037&lt;10000),"&lt; 10,000",
    AND(R7037&gt;=10000, R7037&lt;30000),"10,000 - 30,000",
    AND(R7037&gt;=30000, R7037&lt;60000),"30,000 - 60,000",
             (R7037&gt;60000),"&gt; 60,000"
)</f>
        <v>30,000 - 60,000</v>
      </c>
    </row>
    <row r="7038" spans="18:19" x14ac:dyDescent="0.2">
      <c r="R7038">
        <v>133454</v>
      </c>
      <c r="S7038" t="str" cm="1">
        <f t="array" ref="S7038">_xlfn.IFS(
             (R7038&lt;10000),"&lt; 10,000",
    AND(R7038&gt;=10000, R7038&lt;30000),"10,000 - 30,000",
    AND(R7038&gt;=30000, R7038&lt;60000),"30,000 - 60,000",
             (R7038&gt;60000),"&gt; 60,000"
)</f>
        <v>&gt; 60,000</v>
      </c>
    </row>
    <row r="7039" spans="18:19" x14ac:dyDescent="0.2">
      <c r="R7039">
        <v>4726</v>
      </c>
      <c r="S7039" t="str" cm="1">
        <f t="array" ref="S7039">_xlfn.IFS(
             (R7039&lt;10000),"&lt; 10,000",
    AND(R7039&gt;=10000, R7039&lt;30000),"10,000 - 30,000",
    AND(R7039&gt;=30000, R7039&lt;60000),"30,000 - 60,000",
             (R7039&gt;60000),"&gt; 60,000"
)</f>
        <v>&lt; 10,000</v>
      </c>
    </row>
    <row r="7040" spans="18:19" x14ac:dyDescent="0.2">
      <c r="R7040">
        <v>29289</v>
      </c>
      <c r="S7040" t="str" cm="1">
        <f t="array" ref="S7040">_xlfn.IFS(
             (R7040&lt;10000),"&lt; 10,000",
    AND(R7040&gt;=10000, R7040&lt;30000),"10,000 - 30,000",
    AND(R7040&gt;=30000, R7040&lt;60000),"30,000 - 60,000",
             (R7040&gt;60000),"&gt; 60,000"
)</f>
        <v>10,000 - 30,000</v>
      </c>
    </row>
    <row r="7041" spans="18:19" x14ac:dyDescent="0.2">
      <c r="R7041">
        <v>41296</v>
      </c>
      <c r="S7041" t="str" cm="1">
        <f t="array" ref="S7041">_xlfn.IFS(
             (R7041&lt;10000),"&lt; 10,000",
    AND(R7041&gt;=10000, R7041&lt;30000),"10,000 - 30,000",
    AND(R7041&gt;=30000, R7041&lt;60000),"30,000 - 60,000",
             (R7041&gt;60000),"&gt; 60,000"
)</f>
        <v>30,000 - 60,000</v>
      </c>
    </row>
    <row r="7042" spans="18:19" x14ac:dyDescent="0.2">
      <c r="R7042">
        <v>238264</v>
      </c>
      <c r="S7042" t="str" cm="1">
        <f t="array" ref="S7042">_xlfn.IFS(
             (R7042&lt;10000),"&lt; 10,000",
    AND(R7042&gt;=10000, R7042&lt;30000),"10,000 - 30,000",
    AND(R7042&gt;=30000, R7042&lt;60000),"30,000 - 60,000",
             (R7042&gt;60000),"&gt; 60,000"
)</f>
        <v>&gt; 60,000</v>
      </c>
    </row>
    <row r="7043" spans="18:19" x14ac:dyDescent="0.2">
      <c r="R7043">
        <v>235461</v>
      </c>
      <c r="S7043" t="str" cm="1">
        <f t="array" ref="S7043">_xlfn.IFS(
             (R7043&lt;10000),"&lt; 10,000",
    AND(R7043&gt;=10000, R7043&lt;30000),"10,000 - 30,000",
    AND(R7043&gt;=30000, R7043&lt;60000),"30,000 - 60,000",
             (R7043&gt;60000),"&gt; 60,000"
)</f>
        <v>&gt; 60,000</v>
      </c>
    </row>
    <row r="7044" spans="18:19" x14ac:dyDescent="0.2">
      <c r="R7044">
        <v>59707</v>
      </c>
      <c r="S7044" t="str" cm="1">
        <f t="array" ref="S7044">_xlfn.IFS(
             (R7044&lt;10000),"&lt; 10,000",
    AND(R7044&gt;=10000, R7044&lt;30000),"10,000 - 30,000",
    AND(R7044&gt;=30000, R7044&lt;60000),"30,000 - 60,000",
             (R7044&gt;60000),"&gt; 60,000"
)</f>
        <v>30,000 - 60,000</v>
      </c>
    </row>
    <row r="7045" spans="18:19" x14ac:dyDescent="0.2">
      <c r="R7045">
        <v>99828</v>
      </c>
      <c r="S7045" t="str" cm="1">
        <f t="array" ref="S7045">_xlfn.IFS(
             (R7045&lt;10000),"&lt; 10,000",
    AND(R7045&gt;=10000, R7045&lt;30000),"10,000 - 30,000",
    AND(R7045&gt;=30000, R7045&lt;60000),"30,000 - 60,000",
             (R7045&gt;60000),"&gt; 60,000"
)</f>
        <v>&gt; 60,000</v>
      </c>
    </row>
    <row r="7046" spans="18:19" x14ac:dyDescent="0.2">
      <c r="R7046">
        <v>198343</v>
      </c>
      <c r="S7046" t="str" cm="1">
        <f t="array" ref="S7046">_xlfn.IFS(
             (R7046&lt;10000),"&lt; 10,000",
    AND(R7046&gt;=10000, R7046&lt;30000),"10,000 - 30,000",
    AND(R7046&gt;=30000, R7046&lt;60000),"30,000 - 60,000",
             (R7046&gt;60000),"&gt; 60,000"
)</f>
        <v>&gt; 60,000</v>
      </c>
    </row>
    <row r="7047" spans="18:19" x14ac:dyDescent="0.2">
      <c r="R7047">
        <v>36236</v>
      </c>
      <c r="S7047" t="str" cm="1">
        <f t="array" ref="S7047">_xlfn.IFS(
             (R7047&lt;10000),"&lt; 10,000",
    AND(R7047&gt;=10000, R7047&lt;30000),"10,000 - 30,000",
    AND(R7047&gt;=30000, R7047&lt;60000),"30,000 - 60,000",
             (R7047&gt;60000),"&gt; 60,000"
)</f>
        <v>30,000 - 60,000</v>
      </c>
    </row>
    <row r="7048" spans="18:19" x14ac:dyDescent="0.2">
      <c r="R7048">
        <v>270372</v>
      </c>
      <c r="S7048" t="str" cm="1">
        <f t="array" ref="S7048">_xlfn.IFS(
             (R7048&lt;10000),"&lt; 10,000",
    AND(R7048&gt;=10000, R7048&lt;30000),"10,000 - 30,000",
    AND(R7048&gt;=30000, R7048&lt;60000),"30,000 - 60,000",
             (R7048&gt;60000),"&gt; 60,000"
)</f>
        <v>&gt; 60,000</v>
      </c>
    </row>
    <row r="7049" spans="18:19" x14ac:dyDescent="0.2">
      <c r="R7049">
        <v>236872</v>
      </c>
      <c r="S7049" t="str" cm="1">
        <f t="array" ref="S7049">_xlfn.IFS(
             (R7049&lt;10000),"&lt; 10,000",
    AND(R7049&gt;=10000, R7049&lt;30000),"10,000 - 30,000",
    AND(R7049&gt;=30000, R7049&lt;60000),"30,000 - 60,000",
             (R7049&gt;60000),"&gt; 60,000"
)</f>
        <v>&gt; 60,000</v>
      </c>
    </row>
    <row r="7050" spans="18:19" x14ac:dyDescent="0.2">
      <c r="R7050">
        <v>135534</v>
      </c>
      <c r="S7050" t="str" cm="1">
        <f t="array" ref="S7050">_xlfn.IFS(
             (R7050&lt;10000),"&lt; 10,000",
    AND(R7050&gt;=10000, R7050&lt;30000),"10,000 - 30,000",
    AND(R7050&gt;=30000, R7050&lt;60000),"30,000 - 60,000",
             (R7050&gt;60000),"&gt; 60,000"
)</f>
        <v>&gt; 60,000</v>
      </c>
    </row>
    <row r="7051" spans="18:19" x14ac:dyDescent="0.2">
      <c r="R7051">
        <v>83135</v>
      </c>
      <c r="S7051" t="str" cm="1">
        <f t="array" ref="S7051">_xlfn.IFS(
             (R7051&lt;10000),"&lt; 10,000",
    AND(R7051&gt;=10000, R7051&lt;30000),"10,000 - 30,000",
    AND(R7051&gt;=30000, R7051&lt;60000),"30,000 - 60,000",
             (R7051&gt;60000),"&gt; 60,000"
)</f>
        <v>&gt; 60,000</v>
      </c>
    </row>
    <row r="7052" spans="18:19" x14ac:dyDescent="0.2">
      <c r="R7052">
        <v>32634</v>
      </c>
      <c r="S7052" t="str" cm="1">
        <f t="array" ref="S7052">_xlfn.IFS(
             (R7052&lt;10000),"&lt; 10,000",
    AND(R7052&gt;=10000, R7052&lt;30000),"10,000 - 30,000",
    AND(R7052&gt;=30000, R7052&lt;60000),"30,000 - 60,000",
             (R7052&gt;60000),"&gt; 60,000"
)</f>
        <v>30,000 - 60,000</v>
      </c>
    </row>
    <row r="7053" spans="18:19" x14ac:dyDescent="0.2">
      <c r="R7053">
        <v>137383</v>
      </c>
      <c r="S7053" t="str" cm="1">
        <f t="array" ref="S7053">_xlfn.IFS(
             (R7053&lt;10000),"&lt; 10,000",
    AND(R7053&gt;=10000, R7053&lt;30000),"10,000 - 30,000",
    AND(R7053&gt;=30000, R7053&lt;60000),"30,000 - 60,000",
             (R7053&gt;60000),"&gt; 60,000"
)</f>
        <v>&gt; 60,000</v>
      </c>
    </row>
    <row r="7054" spans="18:19" x14ac:dyDescent="0.2">
      <c r="R7054">
        <v>126531</v>
      </c>
      <c r="S7054" t="str" cm="1">
        <f t="array" ref="S7054">_xlfn.IFS(
             (R7054&lt;10000),"&lt; 10,000",
    AND(R7054&gt;=10000, R7054&lt;30000),"10,000 - 30,000",
    AND(R7054&gt;=30000, R7054&lt;60000),"30,000 - 60,000",
             (R7054&gt;60000),"&gt; 60,000"
)</f>
        <v>&gt; 60,000</v>
      </c>
    </row>
    <row r="7055" spans="18:19" x14ac:dyDescent="0.2">
      <c r="R7055">
        <v>233311</v>
      </c>
      <c r="S7055" t="str" cm="1">
        <f t="array" ref="S7055">_xlfn.IFS(
             (R7055&lt;10000),"&lt; 10,000",
    AND(R7055&gt;=10000, R7055&lt;30000),"10,000 - 30,000",
    AND(R7055&gt;=30000, R7055&lt;60000),"30,000 - 60,000",
             (R7055&gt;60000),"&gt; 60,000"
)</f>
        <v>&gt; 60,000</v>
      </c>
    </row>
    <row r="7056" spans="18:19" x14ac:dyDescent="0.2">
      <c r="R7056">
        <v>15999</v>
      </c>
      <c r="S7056" t="str" cm="1">
        <f t="array" ref="S7056">_xlfn.IFS(
             (R7056&lt;10000),"&lt; 10,000",
    AND(R7056&gt;=10000, R7056&lt;30000),"10,000 - 30,000",
    AND(R7056&gt;=30000, R7056&lt;60000),"30,000 - 60,000",
             (R7056&gt;60000),"&gt; 60,000"
)</f>
        <v>10,000 - 30,000</v>
      </c>
    </row>
    <row r="7057" spans="18:19" x14ac:dyDescent="0.2">
      <c r="R7057">
        <v>63902</v>
      </c>
      <c r="S7057" t="str" cm="1">
        <f t="array" ref="S7057">_xlfn.IFS(
             (R7057&lt;10000),"&lt; 10,000",
    AND(R7057&gt;=10000, R7057&lt;30000),"10,000 - 30,000",
    AND(R7057&gt;=30000, R7057&lt;60000),"30,000 - 60,000",
             (R7057&gt;60000),"&gt; 60,000"
)</f>
        <v>&gt; 60,000</v>
      </c>
    </row>
    <row r="7058" spans="18:19" x14ac:dyDescent="0.2">
      <c r="R7058">
        <v>17557</v>
      </c>
      <c r="S7058" t="str" cm="1">
        <f t="array" ref="S7058">_xlfn.IFS(
             (R7058&lt;10000),"&lt; 10,000",
    AND(R7058&gt;=10000, R7058&lt;30000),"10,000 - 30,000",
    AND(R7058&gt;=30000, R7058&lt;60000),"30,000 - 60,000",
             (R7058&gt;60000),"&gt; 60,000"
)</f>
        <v>10,000 - 30,000</v>
      </c>
    </row>
    <row r="7059" spans="18:19" x14ac:dyDescent="0.2">
      <c r="R7059">
        <v>44555</v>
      </c>
      <c r="S7059" t="str" cm="1">
        <f t="array" ref="S7059">_xlfn.IFS(
             (R7059&lt;10000),"&lt; 10,000",
    AND(R7059&gt;=10000, R7059&lt;30000),"10,000 - 30,000",
    AND(R7059&gt;=30000, R7059&lt;60000),"30,000 - 60,000",
             (R7059&gt;60000),"&gt; 60,000"
)</f>
        <v>30,000 - 60,000</v>
      </c>
    </row>
    <row r="7060" spans="18:19" x14ac:dyDescent="0.2">
      <c r="R7060">
        <v>297661</v>
      </c>
      <c r="S7060" t="str" cm="1">
        <f t="array" ref="S7060">_xlfn.IFS(
             (R7060&lt;10000),"&lt; 10,000",
    AND(R7060&gt;=10000, R7060&lt;30000),"10,000 - 30,000",
    AND(R7060&gt;=30000, R7060&lt;60000),"30,000 - 60,000",
             (R7060&gt;60000),"&gt; 60,000"
)</f>
        <v>&gt; 60,000</v>
      </c>
    </row>
    <row r="7061" spans="18:19" x14ac:dyDescent="0.2">
      <c r="R7061">
        <v>206007</v>
      </c>
      <c r="S7061" t="str" cm="1">
        <f t="array" ref="S7061">_xlfn.IFS(
             (R7061&lt;10000),"&lt; 10,000",
    AND(R7061&gt;=10000, R7061&lt;30000),"10,000 - 30,000",
    AND(R7061&gt;=30000, R7061&lt;60000),"30,000 - 60,000",
             (R7061&gt;60000),"&gt; 60,000"
)</f>
        <v>&gt; 60,000</v>
      </c>
    </row>
    <row r="7062" spans="18:19" x14ac:dyDescent="0.2">
      <c r="R7062">
        <v>83408</v>
      </c>
      <c r="S7062" t="str" cm="1">
        <f t="array" ref="S7062">_xlfn.IFS(
             (R7062&lt;10000),"&lt; 10,000",
    AND(R7062&gt;=10000, R7062&lt;30000),"10,000 - 30,000",
    AND(R7062&gt;=30000, R7062&lt;60000),"30,000 - 60,000",
             (R7062&gt;60000),"&gt; 60,000"
)</f>
        <v>&gt; 60,000</v>
      </c>
    </row>
    <row r="7063" spans="18:19" x14ac:dyDescent="0.2">
      <c r="R7063">
        <v>158946</v>
      </c>
      <c r="S7063" t="str" cm="1">
        <f t="array" ref="S7063">_xlfn.IFS(
             (R7063&lt;10000),"&lt; 10,000",
    AND(R7063&gt;=10000, R7063&lt;30000),"10,000 - 30,000",
    AND(R7063&gt;=30000, R7063&lt;60000),"30,000 - 60,000",
             (R7063&gt;60000),"&gt; 60,000"
)</f>
        <v>&gt; 60,000</v>
      </c>
    </row>
    <row r="7064" spans="18:19" x14ac:dyDescent="0.2">
      <c r="R7064">
        <v>53506</v>
      </c>
      <c r="S7064" t="str" cm="1">
        <f t="array" ref="S7064">_xlfn.IFS(
             (R7064&lt;10000),"&lt; 10,000",
    AND(R7064&gt;=10000, R7064&lt;30000),"10,000 - 30,000",
    AND(R7064&gt;=30000, R7064&lt;60000),"30,000 - 60,000",
             (R7064&gt;60000),"&gt; 60,000"
)</f>
        <v>30,000 - 60,000</v>
      </c>
    </row>
    <row r="7065" spans="18:19" x14ac:dyDescent="0.2">
      <c r="R7065">
        <v>283874</v>
      </c>
      <c r="S7065" t="str" cm="1">
        <f t="array" ref="S7065">_xlfn.IFS(
             (R7065&lt;10000),"&lt; 10,000",
    AND(R7065&gt;=10000, R7065&lt;30000),"10,000 - 30,000",
    AND(R7065&gt;=30000, R7065&lt;60000),"30,000 - 60,000",
             (R7065&gt;60000),"&gt; 60,000"
)</f>
        <v>&gt; 60,000</v>
      </c>
    </row>
    <row r="7066" spans="18:19" x14ac:dyDescent="0.2">
      <c r="R7066">
        <v>264738</v>
      </c>
      <c r="S7066" t="str" cm="1">
        <f t="array" ref="S7066">_xlfn.IFS(
             (R7066&lt;10000),"&lt; 10,000",
    AND(R7066&gt;=10000, R7066&lt;30000),"10,000 - 30,000",
    AND(R7066&gt;=30000, R7066&lt;60000),"30,000 - 60,000",
             (R7066&gt;60000),"&gt; 60,000"
)</f>
        <v>&gt; 60,000</v>
      </c>
    </row>
    <row r="7067" spans="18:19" x14ac:dyDescent="0.2">
      <c r="R7067">
        <v>108874</v>
      </c>
      <c r="S7067" t="str" cm="1">
        <f t="array" ref="S7067">_xlfn.IFS(
             (R7067&lt;10000),"&lt; 10,000",
    AND(R7067&gt;=10000, R7067&lt;30000),"10,000 - 30,000",
    AND(R7067&gt;=30000, R7067&lt;60000),"30,000 - 60,000",
             (R7067&gt;60000),"&gt; 60,000"
)</f>
        <v>&gt; 60,000</v>
      </c>
    </row>
    <row r="7068" spans="18:19" x14ac:dyDescent="0.2">
      <c r="R7068">
        <v>231799</v>
      </c>
      <c r="S7068" t="str" cm="1">
        <f t="array" ref="S7068">_xlfn.IFS(
             (R7068&lt;10000),"&lt; 10,000",
    AND(R7068&gt;=10000, R7068&lt;30000),"10,000 - 30,000",
    AND(R7068&gt;=30000, R7068&lt;60000),"30,000 - 60,000",
             (R7068&gt;60000),"&gt; 60,000"
)</f>
        <v>&gt; 60,000</v>
      </c>
    </row>
    <row r="7069" spans="18:19" x14ac:dyDescent="0.2">
      <c r="R7069">
        <v>296296</v>
      </c>
      <c r="S7069" t="str" cm="1">
        <f t="array" ref="S7069">_xlfn.IFS(
             (R7069&lt;10000),"&lt; 10,000",
    AND(R7069&gt;=10000, R7069&lt;30000),"10,000 - 30,000",
    AND(R7069&gt;=30000, R7069&lt;60000),"30,000 - 60,000",
             (R7069&gt;60000),"&gt; 60,000"
)</f>
        <v>&gt; 60,000</v>
      </c>
    </row>
    <row r="7070" spans="18:19" x14ac:dyDescent="0.2">
      <c r="R7070">
        <v>80916</v>
      </c>
      <c r="S7070" t="str" cm="1">
        <f t="array" ref="S7070">_xlfn.IFS(
             (R7070&lt;10000),"&lt; 10,000",
    AND(R7070&gt;=10000, R7070&lt;30000),"10,000 - 30,000",
    AND(R7070&gt;=30000, R7070&lt;60000),"30,000 - 60,000",
             (R7070&gt;60000),"&gt; 60,000"
)</f>
        <v>&gt; 60,000</v>
      </c>
    </row>
    <row r="7071" spans="18:19" x14ac:dyDescent="0.2">
      <c r="R7071">
        <v>6940</v>
      </c>
      <c r="S7071" t="str" cm="1">
        <f t="array" ref="S7071">_xlfn.IFS(
             (R7071&lt;10000),"&lt; 10,000",
    AND(R7071&gt;=10000, R7071&lt;30000),"10,000 - 30,000",
    AND(R7071&gt;=30000, R7071&lt;60000),"30,000 - 60,000",
             (R7071&gt;60000),"&gt; 60,000"
)</f>
        <v>&lt; 10,000</v>
      </c>
    </row>
    <row r="7072" spans="18:19" x14ac:dyDescent="0.2">
      <c r="R7072">
        <v>193635</v>
      </c>
      <c r="S7072" t="str" cm="1">
        <f t="array" ref="S7072">_xlfn.IFS(
             (R7072&lt;10000),"&lt; 10,000",
    AND(R7072&gt;=10000, R7072&lt;30000),"10,000 - 30,000",
    AND(R7072&gt;=30000, R7072&lt;60000),"30,000 - 60,000",
             (R7072&gt;60000),"&gt; 60,000"
)</f>
        <v>&gt; 60,000</v>
      </c>
    </row>
    <row r="7073" spans="18:19" x14ac:dyDescent="0.2">
      <c r="R7073">
        <v>73370</v>
      </c>
      <c r="S7073" t="str" cm="1">
        <f t="array" ref="S7073">_xlfn.IFS(
             (R7073&lt;10000),"&lt; 10,000",
    AND(R7073&gt;=10000, R7073&lt;30000),"10,000 - 30,000",
    AND(R7073&gt;=30000, R7073&lt;60000),"30,000 - 60,000",
             (R7073&gt;60000),"&gt; 60,000"
)</f>
        <v>&gt; 60,000</v>
      </c>
    </row>
    <row r="7074" spans="18:19" x14ac:dyDescent="0.2">
      <c r="R7074">
        <v>34151</v>
      </c>
      <c r="S7074" t="str" cm="1">
        <f t="array" ref="S7074">_xlfn.IFS(
             (R7074&lt;10000),"&lt; 10,000",
    AND(R7074&gt;=10000, R7074&lt;30000),"10,000 - 30,000",
    AND(R7074&gt;=30000, R7074&lt;60000),"30,000 - 60,000",
             (R7074&gt;60000),"&gt; 60,000"
)</f>
        <v>30,000 - 60,000</v>
      </c>
    </row>
    <row r="7075" spans="18:19" x14ac:dyDescent="0.2">
      <c r="R7075">
        <v>267012</v>
      </c>
      <c r="S7075" t="str" cm="1">
        <f t="array" ref="S7075">_xlfn.IFS(
             (R7075&lt;10000),"&lt; 10,000",
    AND(R7075&gt;=10000, R7075&lt;30000),"10,000 - 30,000",
    AND(R7075&gt;=30000, R7075&lt;60000),"30,000 - 60,000",
             (R7075&gt;60000),"&gt; 60,000"
)</f>
        <v>&gt; 60,000</v>
      </c>
    </row>
    <row r="7076" spans="18:19" x14ac:dyDescent="0.2">
      <c r="R7076">
        <v>256396</v>
      </c>
      <c r="S7076" t="str" cm="1">
        <f t="array" ref="S7076">_xlfn.IFS(
             (R7076&lt;10000),"&lt; 10,000",
    AND(R7076&gt;=10000, R7076&lt;30000),"10,000 - 30,000",
    AND(R7076&gt;=30000, R7076&lt;60000),"30,000 - 60,000",
             (R7076&gt;60000),"&gt; 60,000"
)</f>
        <v>&gt; 60,000</v>
      </c>
    </row>
    <row r="7077" spans="18:19" x14ac:dyDescent="0.2">
      <c r="R7077">
        <v>150711</v>
      </c>
      <c r="S7077" t="str" cm="1">
        <f t="array" ref="S7077">_xlfn.IFS(
             (R7077&lt;10000),"&lt; 10,000",
    AND(R7077&gt;=10000, R7077&lt;30000),"10,000 - 30,000",
    AND(R7077&gt;=30000, R7077&lt;60000),"30,000 - 60,000",
             (R7077&gt;60000),"&gt; 60,000"
)</f>
        <v>&gt; 60,000</v>
      </c>
    </row>
    <row r="7078" spans="18:19" x14ac:dyDescent="0.2">
      <c r="R7078">
        <v>36858</v>
      </c>
      <c r="S7078" t="str" cm="1">
        <f t="array" ref="S7078">_xlfn.IFS(
             (R7078&lt;10000),"&lt; 10,000",
    AND(R7078&gt;=10000, R7078&lt;30000),"10,000 - 30,000",
    AND(R7078&gt;=30000, R7078&lt;60000),"30,000 - 60,000",
             (R7078&gt;60000),"&gt; 60,000"
)</f>
        <v>30,000 - 60,000</v>
      </c>
    </row>
    <row r="7079" spans="18:19" x14ac:dyDescent="0.2">
      <c r="R7079">
        <v>191195</v>
      </c>
      <c r="S7079" t="str" cm="1">
        <f t="array" ref="S7079">_xlfn.IFS(
             (R7079&lt;10000),"&lt; 10,000",
    AND(R7079&gt;=10000, R7079&lt;30000),"10,000 - 30,000",
    AND(R7079&gt;=30000, R7079&lt;60000),"30,000 - 60,000",
             (R7079&gt;60000),"&gt; 60,000"
)</f>
        <v>&gt; 60,000</v>
      </c>
    </row>
    <row r="7080" spans="18:19" x14ac:dyDescent="0.2">
      <c r="R7080">
        <v>193234</v>
      </c>
      <c r="S7080" t="str" cm="1">
        <f t="array" ref="S7080">_xlfn.IFS(
             (R7080&lt;10000),"&lt; 10,000",
    AND(R7080&gt;=10000, R7080&lt;30000),"10,000 - 30,000",
    AND(R7080&gt;=30000, R7080&lt;60000),"30,000 - 60,000",
             (R7080&gt;60000),"&gt; 60,000"
)</f>
        <v>&gt; 60,000</v>
      </c>
    </row>
    <row r="7081" spans="18:19" x14ac:dyDescent="0.2">
      <c r="R7081">
        <v>11293</v>
      </c>
      <c r="S7081" t="str" cm="1">
        <f t="array" ref="S7081">_xlfn.IFS(
             (R7081&lt;10000),"&lt; 10,000",
    AND(R7081&gt;=10000, R7081&lt;30000),"10,000 - 30,000",
    AND(R7081&gt;=30000, R7081&lt;60000),"30,000 - 60,000",
             (R7081&gt;60000),"&gt; 60,000"
)</f>
        <v>10,000 - 30,000</v>
      </c>
    </row>
    <row r="7082" spans="18:19" x14ac:dyDescent="0.2">
      <c r="R7082">
        <v>40306</v>
      </c>
      <c r="S7082" t="str" cm="1">
        <f t="array" ref="S7082">_xlfn.IFS(
             (R7082&lt;10000),"&lt; 10,000",
    AND(R7082&gt;=10000, R7082&lt;30000),"10,000 - 30,000",
    AND(R7082&gt;=30000, R7082&lt;60000),"30,000 - 60,000",
             (R7082&gt;60000),"&gt; 60,000"
)</f>
        <v>30,000 - 60,000</v>
      </c>
    </row>
    <row r="7083" spans="18:19" x14ac:dyDescent="0.2">
      <c r="R7083">
        <v>263733</v>
      </c>
      <c r="S7083" t="str" cm="1">
        <f t="array" ref="S7083">_xlfn.IFS(
             (R7083&lt;10000),"&lt; 10,000",
    AND(R7083&gt;=10000, R7083&lt;30000),"10,000 - 30,000",
    AND(R7083&gt;=30000, R7083&lt;60000),"30,000 - 60,000",
             (R7083&gt;60000),"&gt; 60,000"
)</f>
        <v>&gt; 60,000</v>
      </c>
    </row>
    <row r="7084" spans="18:19" x14ac:dyDescent="0.2">
      <c r="R7084">
        <v>218985</v>
      </c>
      <c r="S7084" t="str" cm="1">
        <f t="array" ref="S7084">_xlfn.IFS(
             (R7084&lt;10000),"&lt; 10,000",
    AND(R7084&gt;=10000, R7084&lt;30000),"10,000 - 30,000",
    AND(R7084&gt;=30000, R7084&lt;60000),"30,000 - 60,000",
             (R7084&gt;60000),"&gt; 60,000"
)</f>
        <v>&gt; 60,000</v>
      </c>
    </row>
    <row r="7085" spans="18:19" x14ac:dyDescent="0.2">
      <c r="R7085">
        <v>199144</v>
      </c>
      <c r="S7085" t="str" cm="1">
        <f t="array" ref="S7085">_xlfn.IFS(
             (R7085&lt;10000),"&lt; 10,000",
    AND(R7085&gt;=10000, R7085&lt;30000),"10,000 - 30,000",
    AND(R7085&gt;=30000, R7085&lt;60000),"30,000 - 60,000",
             (R7085&gt;60000),"&gt; 60,000"
)</f>
        <v>&gt; 60,000</v>
      </c>
    </row>
    <row r="7086" spans="18:19" x14ac:dyDescent="0.2">
      <c r="R7086">
        <v>712</v>
      </c>
      <c r="S7086" t="str" cm="1">
        <f t="array" ref="S7086">_xlfn.IFS(
             (R7086&lt;10000),"&lt; 10,000",
    AND(R7086&gt;=10000, R7086&lt;30000),"10,000 - 30,000",
    AND(R7086&gt;=30000, R7086&lt;60000),"30,000 - 60,000",
             (R7086&gt;60000),"&gt; 60,000"
)</f>
        <v>&lt; 10,000</v>
      </c>
    </row>
    <row r="7087" spans="18:19" x14ac:dyDescent="0.2">
      <c r="R7087">
        <v>194743</v>
      </c>
      <c r="S7087" t="str" cm="1">
        <f t="array" ref="S7087">_xlfn.IFS(
             (R7087&lt;10000),"&lt; 10,000",
    AND(R7087&gt;=10000, R7087&lt;30000),"10,000 - 30,000",
    AND(R7087&gt;=30000, R7087&lt;60000),"30,000 - 60,000",
             (R7087&gt;60000),"&gt; 60,000"
)</f>
        <v>&gt; 60,000</v>
      </c>
    </row>
    <row r="7088" spans="18:19" x14ac:dyDescent="0.2">
      <c r="R7088">
        <v>104371</v>
      </c>
      <c r="S7088" t="str" cm="1">
        <f t="array" ref="S7088">_xlfn.IFS(
             (R7088&lt;10000),"&lt; 10,000",
    AND(R7088&gt;=10000, R7088&lt;30000),"10,000 - 30,000",
    AND(R7088&gt;=30000, R7088&lt;60000),"30,000 - 60,000",
             (R7088&gt;60000),"&gt; 60,000"
)</f>
        <v>&gt; 60,000</v>
      </c>
    </row>
    <row r="7089" spans="18:19" x14ac:dyDescent="0.2">
      <c r="R7089">
        <v>157536</v>
      </c>
      <c r="S7089" t="str" cm="1">
        <f t="array" ref="S7089">_xlfn.IFS(
             (R7089&lt;10000),"&lt; 10,000",
    AND(R7089&gt;=10000, R7089&lt;30000),"10,000 - 30,000",
    AND(R7089&gt;=30000, R7089&lt;60000),"30,000 - 60,000",
             (R7089&gt;60000),"&gt; 60,000"
)</f>
        <v>&gt; 60,000</v>
      </c>
    </row>
    <row r="7090" spans="18:19" x14ac:dyDescent="0.2">
      <c r="R7090">
        <v>248488</v>
      </c>
      <c r="S7090" t="str" cm="1">
        <f t="array" ref="S7090">_xlfn.IFS(
             (R7090&lt;10000),"&lt; 10,000",
    AND(R7090&gt;=10000, R7090&lt;30000),"10,000 - 30,000",
    AND(R7090&gt;=30000, R7090&lt;60000),"30,000 - 60,000",
             (R7090&gt;60000),"&gt; 60,000"
)</f>
        <v>&gt; 60,000</v>
      </c>
    </row>
    <row r="7091" spans="18:19" x14ac:dyDescent="0.2">
      <c r="R7091">
        <v>203359</v>
      </c>
      <c r="S7091" t="str" cm="1">
        <f t="array" ref="S7091">_xlfn.IFS(
             (R7091&lt;10000),"&lt; 10,000",
    AND(R7091&gt;=10000, R7091&lt;30000),"10,000 - 30,000",
    AND(R7091&gt;=30000, R7091&lt;60000),"30,000 - 60,000",
             (R7091&gt;60000),"&gt; 60,000"
)</f>
        <v>&gt; 60,000</v>
      </c>
    </row>
    <row r="7092" spans="18:19" x14ac:dyDescent="0.2">
      <c r="R7092">
        <v>106243</v>
      </c>
      <c r="S7092" t="str" cm="1">
        <f t="array" ref="S7092">_xlfn.IFS(
             (R7092&lt;10000),"&lt; 10,000",
    AND(R7092&gt;=10000, R7092&lt;30000),"10,000 - 30,000",
    AND(R7092&gt;=30000, R7092&lt;60000),"30,000 - 60,000",
             (R7092&gt;60000),"&gt; 60,000"
)</f>
        <v>&gt; 60,000</v>
      </c>
    </row>
    <row r="7093" spans="18:19" x14ac:dyDescent="0.2">
      <c r="R7093">
        <v>216053</v>
      </c>
      <c r="S7093" t="str" cm="1">
        <f t="array" ref="S7093">_xlfn.IFS(
             (R7093&lt;10000),"&lt; 10,000",
    AND(R7093&gt;=10000, R7093&lt;30000),"10,000 - 30,000",
    AND(R7093&gt;=30000, R7093&lt;60000),"30,000 - 60,000",
             (R7093&gt;60000),"&gt; 60,000"
)</f>
        <v>&gt; 60,000</v>
      </c>
    </row>
    <row r="7094" spans="18:19" x14ac:dyDescent="0.2">
      <c r="R7094">
        <v>214542</v>
      </c>
      <c r="S7094" t="str" cm="1">
        <f t="array" ref="S7094">_xlfn.IFS(
             (R7094&lt;10000),"&lt; 10,000",
    AND(R7094&gt;=10000, R7094&lt;30000),"10,000 - 30,000",
    AND(R7094&gt;=30000, R7094&lt;60000),"30,000 - 60,000",
             (R7094&gt;60000),"&gt; 60,000"
)</f>
        <v>&gt; 60,000</v>
      </c>
    </row>
    <row r="7095" spans="18:19" x14ac:dyDescent="0.2">
      <c r="R7095">
        <v>17910</v>
      </c>
      <c r="S7095" t="str" cm="1">
        <f t="array" ref="S7095">_xlfn.IFS(
             (R7095&lt;10000),"&lt; 10,000",
    AND(R7095&gt;=10000, R7095&lt;30000),"10,000 - 30,000",
    AND(R7095&gt;=30000, R7095&lt;60000),"30,000 - 60,000",
             (R7095&gt;60000),"&gt; 60,000"
)</f>
        <v>10,000 - 30,000</v>
      </c>
    </row>
    <row r="7096" spans="18:19" x14ac:dyDescent="0.2">
      <c r="R7096">
        <v>185382</v>
      </c>
      <c r="S7096" t="str" cm="1">
        <f t="array" ref="S7096">_xlfn.IFS(
             (R7096&lt;10000),"&lt; 10,000",
    AND(R7096&gt;=10000, R7096&lt;30000),"10,000 - 30,000",
    AND(R7096&gt;=30000, R7096&lt;60000),"30,000 - 60,000",
             (R7096&gt;60000),"&gt; 60,000"
)</f>
        <v>&gt; 60,000</v>
      </c>
    </row>
    <row r="7097" spans="18:19" x14ac:dyDescent="0.2">
      <c r="R7097">
        <v>286239</v>
      </c>
      <c r="S7097" t="str" cm="1">
        <f t="array" ref="S7097">_xlfn.IFS(
             (R7097&lt;10000),"&lt; 10,000",
    AND(R7097&gt;=10000, R7097&lt;30000),"10,000 - 30,000",
    AND(R7097&gt;=30000, R7097&lt;60000),"30,000 - 60,000",
             (R7097&gt;60000),"&gt; 60,000"
)</f>
        <v>&gt; 60,000</v>
      </c>
    </row>
    <row r="7098" spans="18:19" x14ac:dyDescent="0.2">
      <c r="R7098">
        <v>193404</v>
      </c>
      <c r="S7098" t="str" cm="1">
        <f t="array" ref="S7098">_xlfn.IFS(
             (R7098&lt;10000),"&lt; 10,000",
    AND(R7098&gt;=10000, R7098&lt;30000),"10,000 - 30,000",
    AND(R7098&gt;=30000, R7098&lt;60000),"30,000 - 60,000",
             (R7098&gt;60000),"&gt; 60,000"
)</f>
        <v>&gt; 60,000</v>
      </c>
    </row>
    <row r="7099" spans="18:19" x14ac:dyDescent="0.2">
      <c r="R7099">
        <v>225866</v>
      </c>
      <c r="S7099" t="str" cm="1">
        <f t="array" ref="S7099">_xlfn.IFS(
             (R7099&lt;10000),"&lt; 10,000",
    AND(R7099&gt;=10000, R7099&lt;30000),"10,000 - 30,000",
    AND(R7099&gt;=30000, R7099&lt;60000),"30,000 - 60,000",
             (R7099&gt;60000),"&gt; 60,000"
)</f>
        <v>&gt; 60,000</v>
      </c>
    </row>
    <row r="7100" spans="18:19" x14ac:dyDescent="0.2">
      <c r="R7100">
        <v>168026</v>
      </c>
      <c r="S7100" t="str" cm="1">
        <f t="array" ref="S7100">_xlfn.IFS(
             (R7100&lt;10000),"&lt; 10,000",
    AND(R7100&gt;=10000, R7100&lt;30000),"10,000 - 30,000",
    AND(R7100&gt;=30000, R7100&lt;60000),"30,000 - 60,000",
             (R7100&gt;60000),"&gt; 60,000"
)</f>
        <v>&gt; 60,000</v>
      </c>
    </row>
    <row r="7101" spans="18:19" x14ac:dyDescent="0.2">
      <c r="R7101">
        <v>286358</v>
      </c>
      <c r="S7101" t="str" cm="1">
        <f t="array" ref="S7101">_xlfn.IFS(
             (R7101&lt;10000),"&lt; 10,000",
    AND(R7101&gt;=10000, R7101&lt;30000),"10,000 - 30,000",
    AND(R7101&gt;=30000, R7101&lt;60000),"30,000 - 60,000",
             (R7101&gt;60000),"&gt; 60,000"
)</f>
        <v>&gt; 60,000</v>
      </c>
    </row>
    <row r="7102" spans="18:19" x14ac:dyDescent="0.2">
      <c r="R7102">
        <v>271531</v>
      </c>
      <c r="S7102" t="str" cm="1">
        <f t="array" ref="S7102">_xlfn.IFS(
             (R7102&lt;10000),"&lt; 10,000",
    AND(R7102&gt;=10000, R7102&lt;30000),"10,000 - 30,000",
    AND(R7102&gt;=30000, R7102&lt;60000),"30,000 - 60,000",
             (R7102&gt;60000),"&gt; 60,000"
)</f>
        <v>&gt; 60,000</v>
      </c>
    </row>
    <row r="7103" spans="18:19" x14ac:dyDescent="0.2">
      <c r="R7103">
        <v>112015</v>
      </c>
      <c r="S7103" t="str" cm="1">
        <f t="array" ref="S7103">_xlfn.IFS(
             (R7103&lt;10000),"&lt; 10,000",
    AND(R7103&gt;=10000, R7103&lt;30000),"10,000 - 30,000",
    AND(R7103&gt;=30000, R7103&lt;60000),"30,000 - 60,000",
             (R7103&gt;60000),"&gt; 60,000"
)</f>
        <v>&gt; 60,000</v>
      </c>
    </row>
    <row r="7104" spans="18:19" x14ac:dyDescent="0.2">
      <c r="R7104">
        <v>53762</v>
      </c>
      <c r="S7104" t="str" cm="1">
        <f t="array" ref="S7104">_xlfn.IFS(
             (R7104&lt;10000),"&lt; 10,000",
    AND(R7104&gt;=10000, R7104&lt;30000),"10,000 - 30,000",
    AND(R7104&gt;=30000, R7104&lt;60000),"30,000 - 60,000",
             (R7104&gt;60000),"&gt; 60,000"
)</f>
        <v>30,000 - 60,000</v>
      </c>
    </row>
    <row r="7105" spans="18:19" x14ac:dyDescent="0.2">
      <c r="R7105">
        <v>45712</v>
      </c>
      <c r="S7105" t="str" cm="1">
        <f t="array" ref="S7105">_xlfn.IFS(
             (R7105&lt;10000),"&lt; 10,000",
    AND(R7105&gt;=10000, R7105&lt;30000),"10,000 - 30,000",
    AND(R7105&gt;=30000, R7105&lt;60000),"30,000 - 60,000",
             (R7105&gt;60000),"&gt; 60,000"
)</f>
        <v>30,000 - 60,000</v>
      </c>
    </row>
    <row r="7106" spans="18:19" x14ac:dyDescent="0.2">
      <c r="R7106">
        <v>264951</v>
      </c>
      <c r="S7106" t="str" cm="1">
        <f t="array" ref="S7106">_xlfn.IFS(
             (R7106&lt;10000),"&lt; 10,000",
    AND(R7106&gt;=10000, R7106&lt;30000),"10,000 - 30,000",
    AND(R7106&gt;=30000, R7106&lt;60000),"30,000 - 60,000",
             (R7106&gt;60000),"&gt; 60,000"
)</f>
        <v>&gt; 60,000</v>
      </c>
    </row>
    <row r="7107" spans="18:19" x14ac:dyDescent="0.2">
      <c r="R7107">
        <v>142689</v>
      </c>
      <c r="S7107" t="str" cm="1">
        <f t="array" ref="S7107">_xlfn.IFS(
             (R7107&lt;10000),"&lt; 10,000",
    AND(R7107&gt;=10000, R7107&lt;30000),"10,000 - 30,000",
    AND(R7107&gt;=30000, R7107&lt;60000),"30,000 - 60,000",
             (R7107&gt;60000),"&gt; 60,000"
)</f>
        <v>&gt; 60,000</v>
      </c>
    </row>
    <row r="7108" spans="18:19" x14ac:dyDescent="0.2">
      <c r="R7108">
        <v>217349</v>
      </c>
      <c r="S7108" t="str" cm="1">
        <f t="array" ref="S7108">_xlfn.IFS(
             (R7108&lt;10000),"&lt; 10,000",
    AND(R7108&gt;=10000, R7108&lt;30000),"10,000 - 30,000",
    AND(R7108&gt;=30000, R7108&lt;60000),"30,000 - 60,000",
             (R7108&gt;60000),"&gt; 60,000"
)</f>
        <v>&gt; 60,000</v>
      </c>
    </row>
    <row r="7109" spans="18:19" x14ac:dyDescent="0.2">
      <c r="R7109">
        <v>80016</v>
      </c>
      <c r="S7109" t="str" cm="1">
        <f t="array" ref="S7109">_xlfn.IFS(
             (R7109&lt;10000),"&lt; 10,000",
    AND(R7109&gt;=10000, R7109&lt;30000),"10,000 - 30,000",
    AND(R7109&gt;=30000, R7109&lt;60000),"30,000 - 60,000",
             (R7109&gt;60000),"&gt; 60,000"
)</f>
        <v>&gt; 60,000</v>
      </c>
    </row>
    <row r="7110" spans="18:19" x14ac:dyDescent="0.2">
      <c r="R7110">
        <v>17726</v>
      </c>
      <c r="S7110" t="str" cm="1">
        <f t="array" ref="S7110">_xlfn.IFS(
             (R7110&lt;10000),"&lt; 10,000",
    AND(R7110&gt;=10000, R7110&lt;30000),"10,000 - 30,000",
    AND(R7110&gt;=30000, R7110&lt;60000),"30,000 - 60,000",
             (R7110&gt;60000),"&gt; 60,000"
)</f>
        <v>10,000 - 30,000</v>
      </c>
    </row>
    <row r="7111" spans="18:19" x14ac:dyDescent="0.2">
      <c r="R7111">
        <v>179706</v>
      </c>
      <c r="S7111" t="str" cm="1">
        <f t="array" ref="S7111">_xlfn.IFS(
             (R7111&lt;10000),"&lt; 10,000",
    AND(R7111&gt;=10000, R7111&lt;30000),"10,000 - 30,000",
    AND(R7111&gt;=30000, R7111&lt;60000),"30,000 - 60,000",
             (R7111&gt;60000),"&gt; 60,000"
)</f>
        <v>&gt; 60,000</v>
      </c>
    </row>
    <row r="7112" spans="18:19" x14ac:dyDescent="0.2">
      <c r="R7112">
        <v>96610</v>
      </c>
      <c r="S7112" t="str" cm="1">
        <f t="array" ref="S7112">_xlfn.IFS(
             (R7112&lt;10000),"&lt; 10,000",
    AND(R7112&gt;=10000, R7112&lt;30000),"10,000 - 30,000",
    AND(R7112&gt;=30000, R7112&lt;60000),"30,000 - 60,000",
             (R7112&gt;60000),"&gt; 60,000"
)</f>
        <v>&gt; 60,000</v>
      </c>
    </row>
    <row r="7113" spans="18:19" x14ac:dyDescent="0.2">
      <c r="R7113">
        <v>281618</v>
      </c>
      <c r="S7113" t="str" cm="1">
        <f t="array" ref="S7113">_xlfn.IFS(
             (R7113&lt;10000),"&lt; 10,000",
    AND(R7113&gt;=10000, R7113&lt;30000),"10,000 - 30,000",
    AND(R7113&gt;=30000, R7113&lt;60000),"30,000 - 60,000",
             (R7113&gt;60000),"&gt; 60,000"
)</f>
        <v>&gt; 60,000</v>
      </c>
    </row>
    <row r="7114" spans="18:19" x14ac:dyDescent="0.2">
      <c r="R7114">
        <v>250194</v>
      </c>
      <c r="S7114" t="str" cm="1">
        <f t="array" ref="S7114">_xlfn.IFS(
             (R7114&lt;10000),"&lt; 10,000",
    AND(R7114&gt;=10000, R7114&lt;30000),"10,000 - 30,000",
    AND(R7114&gt;=30000, R7114&lt;60000),"30,000 - 60,000",
             (R7114&gt;60000),"&gt; 60,000"
)</f>
        <v>&gt; 60,000</v>
      </c>
    </row>
    <row r="7115" spans="18:19" x14ac:dyDescent="0.2">
      <c r="R7115">
        <v>84663</v>
      </c>
      <c r="S7115" t="str" cm="1">
        <f t="array" ref="S7115">_xlfn.IFS(
             (R7115&lt;10000),"&lt; 10,000",
    AND(R7115&gt;=10000, R7115&lt;30000),"10,000 - 30,000",
    AND(R7115&gt;=30000, R7115&lt;60000),"30,000 - 60,000",
             (R7115&gt;60000),"&gt; 60,000"
)</f>
        <v>&gt; 60,000</v>
      </c>
    </row>
    <row r="7116" spans="18:19" x14ac:dyDescent="0.2">
      <c r="R7116">
        <v>47361</v>
      </c>
      <c r="S7116" t="str" cm="1">
        <f t="array" ref="S7116">_xlfn.IFS(
             (R7116&lt;10000),"&lt; 10,000",
    AND(R7116&gt;=10000, R7116&lt;30000),"10,000 - 30,000",
    AND(R7116&gt;=30000, R7116&lt;60000),"30,000 - 60,000",
             (R7116&gt;60000),"&gt; 60,000"
)</f>
        <v>30,000 - 60,000</v>
      </c>
    </row>
    <row r="7117" spans="18:19" x14ac:dyDescent="0.2">
      <c r="R7117">
        <v>292565</v>
      </c>
      <c r="S7117" t="str" cm="1">
        <f t="array" ref="S7117">_xlfn.IFS(
             (R7117&lt;10000),"&lt; 10,000",
    AND(R7117&gt;=10000, R7117&lt;30000),"10,000 - 30,000",
    AND(R7117&gt;=30000, R7117&lt;60000),"30,000 - 60,000",
             (R7117&gt;60000),"&gt; 60,000"
)</f>
        <v>&gt; 60,000</v>
      </c>
    </row>
    <row r="7118" spans="18:19" x14ac:dyDescent="0.2">
      <c r="R7118">
        <v>9071</v>
      </c>
      <c r="S7118" t="str" cm="1">
        <f t="array" ref="S7118">_xlfn.IFS(
             (R7118&lt;10000),"&lt; 10,000",
    AND(R7118&gt;=10000, R7118&lt;30000),"10,000 - 30,000",
    AND(R7118&gt;=30000, R7118&lt;60000),"30,000 - 60,000",
             (R7118&gt;60000),"&gt; 60,000"
)</f>
        <v>&lt; 10,000</v>
      </c>
    </row>
    <row r="7119" spans="18:19" x14ac:dyDescent="0.2">
      <c r="R7119">
        <v>204690</v>
      </c>
      <c r="S7119" t="str" cm="1">
        <f t="array" ref="S7119">_xlfn.IFS(
             (R7119&lt;10000),"&lt; 10,000",
    AND(R7119&gt;=10000, R7119&lt;30000),"10,000 - 30,000",
    AND(R7119&gt;=30000, R7119&lt;60000),"30,000 - 60,000",
             (R7119&gt;60000),"&gt; 60,000"
)</f>
        <v>&gt; 60,000</v>
      </c>
    </row>
    <row r="7120" spans="18:19" x14ac:dyDescent="0.2">
      <c r="R7120">
        <v>119028</v>
      </c>
      <c r="S7120" t="str" cm="1">
        <f t="array" ref="S7120">_xlfn.IFS(
             (R7120&lt;10000),"&lt; 10,000",
    AND(R7120&gt;=10000, R7120&lt;30000),"10,000 - 30,000",
    AND(R7120&gt;=30000, R7120&lt;60000),"30,000 - 60,000",
             (R7120&gt;60000),"&gt; 60,000"
)</f>
        <v>&gt; 60,000</v>
      </c>
    </row>
    <row r="7121" spans="18:19" x14ac:dyDescent="0.2">
      <c r="R7121">
        <v>222042</v>
      </c>
      <c r="S7121" t="str" cm="1">
        <f t="array" ref="S7121">_xlfn.IFS(
             (R7121&lt;10000),"&lt; 10,000",
    AND(R7121&gt;=10000, R7121&lt;30000),"10,000 - 30,000",
    AND(R7121&gt;=30000, R7121&lt;60000),"30,000 - 60,000",
             (R7121&gt;60000),"&gt; 60,000"
)</f>
        <v>&gt; 60,000</v>
      </c>
    </row>
    <row r="7122" spans="18:19" x14ac:dyDescent="0.2">
      <c r="R7122">
        <v>195323</v>
      </c>
      <c r="S7122" t="str" cm="1">
        <f t="array" ref="S7122">_xlfn.IFS(
             (R7122&lt;10000),"&lt; 10,000",
    AND(R7122&gt;=10000, R7122&lt;30000),"10,000 - 30,000",
    AND(R7122&gt;=30000, R7122&lt;60000),"30,000 - 60,000",
             (R7122&gt;60000),"&gt; 60,000"
)</f>
        <v>&gt; 60,000</v>
      </c>
    </row>
    <row r="7123" spans="18:19" x14ac:dyDescent="0.2">
      <c r="R7123">
        <v>211809</v>
      </c>
      <c r="S7123" t="str" cm="1">
        <f t="array" ref="S7123">_xlfn.IFS(
             (R7123&lt;10000),"&lt; 10,000",
    AND(R7123&gt;=10000, R7123&lt;30000),"10,000 - 30,000",
    AND(R7123&gt;=30000, R7123&lt;60000),"30,000 - 60,000",
             (R7123&gt;60000),"&gt; 60,000"
)</f>
        <v>&gt; 60,000</v>
      </c>
    </row>
    <row r="7124" spans="18:19" x14ac:dyDescent="0.2">
      <c r="R7124">
        <v>236211</v>
      </c>
      <c r="S7124" t="str" cm="1">
        <f t="array" ref="S7124">_xlfn.IFS(
             (R7124&lt;10000),"&lt; 10,000",
    AND(R7124&gt;=10000, R7124&lt;30000),"10,000 - 30,000",
    AND(R7124&gt;=30000, R7124&lt;60000),"30,000 - 60,000",
             (R7124&gt;60000),"&gt; 60,000"
)</f>
        <v>&gt; 60,000</v>
      </c>
    </row>
    <row r="7125" spans="18:19" x14ac:dyDescent="0.2">
      <c r="R7125">
        <v>186502</v>
      </c>
      <c r="S7125" t="str" cm="1">
        <f t="array" ref="S7125">_xlfn.IFS(
             (R7125&lt;10000),"&lt; 10,000",
    AND(R7125&gt;=10000, R7125&lt;30000),"10,000 - 30,000",
    AND(R7125&gt;=30000, R7125&lt;60000),"30,000 - 60,000",
             (R7125&gt;60000),"&gt; 60,000"
)</f>
        <v>&gt; 60,000</v>
      </c>
    </row>
    <row r="7126" spans="18:19" x14ac:dyDescent="0.2">
      <c r="R7126">
        <v>188960</v>
      </c>
      <c r="S7126" t="str" cm="1">
        <f t="array" ref="S7126">_xlfn.IFS(
             (R7126&lt;10000),"&lt; 10,000",
    AND(R7126&gt;=10000, R7126&lt;30000),"10,000 - 30,000",
    AND(R7126&gt;=30000, R7126&lt;60000),"30,000 - 60,000",
             (R7126&gt;60000),"&gt; 60,000"
)</f>
        <v>&gt; 60,000</v>
      </c>
    </row>
    <row r="7127" spans="18:19" x14ac:dyDescent="0.2">
      <c r="R7127">
        <v>126539</v>
      </c>
      <c r="S7127" t="str" cm="1">
        <f t="array" ref="S7127">_xlfn.IFS(
             (R7127&lt;10000),"&lt; 10,000",
    AND(R7127&gt;=10000, R7127&lt;30000),"10,000 - 30,000",
    AND(R7127&gt;=30000, R7127&lt;60000),"30,000 - 60,000",
             (R7127&gt;60000),"&gt; 60,000"
)</f>
        <v>&gt; 60,000</v>
      </c>
    </row>
    <row r="7128" spans="18:19" x14ac:dyDescent="0.2">
      <c r="R7128">
        <v>287516</v>
      </c>
      <c r="S7128" t="str" cm="1">
        <f t="array" ref="S7128">_xlfn.IFS(
             (R7128&lt;10000),"&lt; 10,000",
    AND(R7128&gt;=10000, R7128&lt;30000),"10,000 - 30,000",
    AND(R7128&gt;=30000, R7128&lt;60000),"30,000 - 60,000",
             (R7128&gt;60000),"&gt; 60,000"
)</f>
        <v>&gt; 60,000</v>
      </c>
    </row>
    <row r="7129" spans="18:19" x14ac:dyDescent="0.2">
      <c r="R7129">
        <v>285729</v>
      </c>
      <c r="S7129" t="str" cm="1">
        <f t="array" ref="S7129">_xlfn.IFS(
             (R7129&lt;10000),"&lt; 10,000",
    AND(R7129&gt;=10000, R7129&lt;30000),"10,000 - 30,000",
    AND(R7129&gt;=30000, R7129&lt;60000),"30,000 - 60,000",
             (R7129&gt;60000),"&gt; 60,000"
)</f>
        <v>&gt; 60,000</v>
      </c>
    </row>
    <row r="7130" spans="18:19" x14ac:dyDescent="0.2">
      <c r="R7130">
        <v>280128</v>
      </c>
      <c r="S7130" t="str" cm="1">
        <f t="array" ref="S7130">_xlfn.IFS(
             (R7130&lt;10000),"&lt; 10,000",
    AND(R7130&gt;=10000, R7130&lt;30000),"10,000 - 30,000",
    AND(R7130&gt;=30000, R7130&lt;60000),"30,000 - 60,000",
             (R7130&gt;60000),"&gt; 60,000"
)</f>
        <v>&gt; 60,000</v>
      </c>
    </row>
    <row r="7131" spans="18:19" x14ac:dyDescent="0.2">
      <c r="R7131">
        <v>244368</v>
      </c>
      <c r="S7131" t="str" cm="1">
        <f t="array" ref="S7131">_xlfn.IFS(
             (R7131&lt;10000),"&lt; 10,000",
    AND(R7131&gt;=10000, R7131&lt;30000),"10,000 - 30,000",
    AND(R7131&gt;=30000, R7131&lt;60000),"30,000 - 60,000",
             (R7131&gt;60000),"&gt; 60,000"
)</f>
        <v>&gt; 60,000</v>
      </c>
    </row>
    <row r="7132" spans="18:19" x14ac:dyDescent="0.2">
      <c r="R7132">
        <v>39924</v>
      </c>
      <c r="S7132" t="str" cm="1">
        <f t="array" ref="S7132">_xlfn.IFS(
             (R7132&lt;10000),"&lt; 10,000",
    AND(R7132&gt;=10000, R7132&lt;30000),"10,000 - 30,000",
    AND(R7132&gt;=30000, R7132&lt;60000),"30,000 - 60,000",
             (R7132&gt;60000),"&gt; 60,000"
)</f>
        <v>30,000 - 60,000</v>
      </c>
    </row>
    <row r="7133" spans="18:19" x14ac:dyDescent="0.2">
      <c r="R7133">
        <v>257004</v>
      </c>
      <c r="S7133" t="str" cm="1">
        <f t="array" ref="S7133">_xlfn.IFS(
             (R7133&lt;10000),"&lt; 10,000",
    AND(R7133&gt;=10000, R7133&lt;30000),"10,000 - 30,000",
    AND(R7133&gt;=30000, R7133&lt;60000),"30,000 - 60,000",
             (R7133&gt;60000),"&gt; 60,000"
)</f>
        <v>&gt; 60,000</v>
      </c>
    </row>
    <row r="7134" spans="18:19" x14ac:dyDescent="0.2">
      <c r="R7134">
        <v>72492</v>
      </c>
      <c r="S7134" t="str" cm="1">
        <f t="array" ref="S7134">_xlfn.IFS(
             (R7134&lt;10000),"&lt; 10,000",
    AND(R7134&gt;=10000, R7134&lt;30000),"10,000 - 30,000",
    AND(R7134&gt;=30000, R7134&lt;60000),"30,000 - 60,000",
             (R7134&gt;60000),"&gt; 60,000"
)</f>
        <v>&gt; 60,000</v>
      </c>
    </row>
    <row r="7135" spans="18:19" x14ac:dyDescent="0.2">
      <c r="R7135">
        <v>232157</v>
      </c>
      <c r="S7135" t="str" cm="1">
        <f t="array" ref="S7135">_xlfn.IFS(
             (R7135&lt;10000),"&lt; 10,000",
    AND(R7135&gt;=10000, R7135&lt;30000),"10,000 - 30,000",
    AND(R7135&gt;=30000, R7135&lt;60000),"30,000 - 60,000",
             (R7135&gt;60000),"&gt; 60,000"
)</f>
        <v>&gt; 60,000</v>
      </c>
    </row>
    <row r="7136" spans="18:19" x14ac:dyDescent="0.2">
      <c r="R7136">
        <v>73326</v>
      </c>
      <c r="S7136" t="str" cm="1">
        <f t="array" ref="S7136">_xlfn.IFS(
             (R7136&lt;10000),"&lt; 10,000",
    AND(R7136&gt;=10000, R7136&lt;30000),"10,000 - 30,000",
    AND(R7136&gt;=30000, R7136&lt;60000),"30,000 - 60,000",
             (R7136&gt;60000),"&gt; 60,000"
)</f>
        <v>&gt; 60,000</v>
      </c>
    </row>
    <row r="7137" spans="18:19" x14ac:dyDescent="0.2">
      <c r="R7137">
        <v>13790</v>
      </c>
      <c r="S7137" t="str" cm="1">
        <f t="array" ref="S7137">_xlfn.IFS(
             (R7137&lt;10000),"&lt; 10,000",
    AND(R7137&gt;=10000, R7137&lt;30000),"10,000 - 30,000",
    AND(R7137&gt;=30000, R7137&lt;60000),"30,000 - 60,000",
             (R7137&gt;60000),"&gt; 60,000"
)</f>
        <v>10,000 - 30,000</v>
      </c>
    </row>
    <row r="7138" spans="18:19" x14ac:dyDescent="0.2">
      <c r="R7138">
        <v>99812</v>
      </c>
      <c r="S7138" t="str" cm="1">
        <f t="array" ref="S7138">_xlfn.IFS(
             (R7138&lt;10000),"&lt; 10,000",
    AND(R7138&gt;=10000, R7138&lt;30000),"10,000 - 30,000",
    AND(R7138&gt;=30000, R7138&lt;60000),"30,000 - 60,000",
             (R7138&gt;60000),"&gt; 60,000"
)</f>
        <v>&gt; 60,000</v>
      </c>
    </row>
    <row r="7139" spans="18:19" x14ac:dyDescent="0.2">
      <c r="R7139">
        <v>166096</v>
      </c>
      <c r="S7139" t="str" cm="1">
        <f t="array" ref="S7139">_xlfn.IFS(
             (R7139&lt;10000),"&lt; 10,000",
    AND(R7139&gt;=10000, R7139&lt;30000),"10,000 - 30,000",
    AND(R7139&gt;=30000, R7139&lt;60000),"30,000 - 60,000",
             (R7139&gt;60000),"&gt; 60,000"
)</f>
        <v>&gt; 60,000</v>
      </c>
    </row>
    <row r="7140" spans="18:19" x14ac:dyDescent="0.2">
      <c r="R7140">
        <v>142405</v>
      </c>
      <c r="S7140" t="str" cm="1">
        <f t="array" ref="S7140">_xlfn.IFS(
             (R7140&lt;10000),"&lt; 10,000",
    AND(R7140&gt;=10000, R7140&lt;30000),"10,000 - 30,000",
    AND(R7140&gt;=30000, R7140&lt;60000),"30,000 - 60,000",
             (R7140&gt;60000),"&gt; 60,000"
)</f>
        <v>&gt; 60,000</v>
      </c>
    </row>
    <row r="7141" spans="18:19" x14ac:dyDescent="0.2">
      <c r="R7141">
        <v>223183</v>
      </c>
      <c r="S7141" t="str" cm="1">
        <f t="array" ref="S7141">_xlfn.IFS(
             (R7141&lt;10000),"&lt; 10,000",
    AND(R7141&gt;=10000, R7141&lt;30000),"10,000 - 30,000",
    AND(R7141&gt;=30000, R7141&lt;60000),"30,000 - 60,000",
             (R7141&gt;60000),"&gt; 60,000"
)</f>
        <v>&gt; 60,000</v>
      </c>
    </row>
    <row r="7142" spans="18:19" x14ac:dyDescent="0.2">
      <c r="R7142">
        <v>137887</v>
      </c>
      <c r="S7142" t="str" cm="1">
        <f t="array" ref="S7142">_xlfn.IFS(
             (R7142&lt;10000),"&lt; 10,000",
    AND(R7142&gt;=10000, R7142&lt;30000),"10,000 - 30,000",
    AND(R7142&gt;=30000, R7142&lt;60000),"30,000 - 60,000",
             (R7142&gt;60000),"&gt; 60,000"
)</f>
        <v>&gt; 60,000</v>
      </c>
    </row>
    <row r="7143" spans="18:19" x14ac:dyDescent="0.2">
      <c r="R7143">
        <v>13387</v>
      </c>
      <c r="S7143" t="str" cm="1">
        <f t="array" ref="S7143">_xlfn.IFS(
             (R7143&lt;10000),"&lt; 10,000",
    AND(R7143&gt;=10000, R7143&lt;30000),"10,000 - 30,000",
    AND(R7143&gt;=30000, R7143&lt;60000),"30,000 - 60,000",
             (R7143&gt;60000),"&gt; 60,000"
)</f>
        <v>10,000 - 30,000</v>
      </c>
    </row>
    <row r="7144" spans="18:19" x14ac:dyDescent="0.2">
      <c r="R7144">
        <v>104834</v>
      </c>
      <c r="S7144" t="str" cm="1">
        <f t="array" ref="S7144">_xlfn.IFS(
             (R7144&lt;10000),"&lt; 10,000",
    AND(R7144&gt;=10000, R7144&lt;30000),"10,000 - 30,000",
    AND(R7144&gt;=30000, R7144&lt;60000),"30,000 - 60,000",
             (R7144&gt;60000),"&gt; 60,000"
)</f>
        <v>&gt; 60,000</v>
      </c>
    </row>
    <row r="7145" spans="18:19" x14ac:dyDescent="0.2">
      <c r="R7145">
        <v>168316</v>
      </c>
      <c r="S7145" t="str" cm="1">
        <f t="array" ref="S7145">_xlfn.IFS(
             (R7145&lt;10000),"&lt; 10,000",
    AND(R7145&gt;=10000, R7145&lt;30000),"10,000 - 30,000",
    AND(R7145&gt;=30000, R7145&lt;60000),"30,000 - 60,000",
             (R7145&gt;60000),"&gt; 60,000"
)</f>
        <v>&gt; 60,000</v>
      </c>
    </row>
    <row r="7146" spans="18:19" x14ac:dyDescent="0.2">
      <c r="R7146">
        <v>112807</v>
      </c>
      <c r="S7146" t="str" cm="1">
        <f t="array" ref="S7146">_xlfn.IFS(
             (R7146&lt;10000),"&lt; 10,000",
    AND(R7146&gt;=10000, R7146&lt;30000),"10,000 - 30,000",
    AND(R7146&gt;=30000, R7146&lt;60000),"30,000 - 60,000",
             (R7146&gt;60000),"&gt; 60,000"
)</f>
        <v>&gt; 60,000</v>
      </c>
    </row>
    <row r="7147" spans="18:19" x14ac:dyDescent="0.2">
      <c r="R7147">
        <v>145460</v>
      </c>
      <c r="S7147" t="str" cm="1">
        <f t="array" ref="S7147">_xlfn.IFS(
             (R7147&lt;10000),"&lt; 10,000",
    AND(R7147&gt;=10000, R7147&lt;30000),"10,000 - 30,000",
    AND(R7147&gt;=30000, R7147&lt;60000),"30,000 - 60,000",
             (R7147&gt;60000),"&gt; 60,000"
)</f>
        <v>&gt; 60,000</v>
      </c>
    </row>
    <row r="7148" spans="18:19" x14ac:dyDescent="0.2">
      <c r="R7148">
        <v>267954</v>
      </c>
      <c r="S7148" t="str" cm="1">
        <f t="array" ref="S7148">_xlfn.IFS(
             (R7148&lt;10000),"&lt; 10,000",
    AND(R7148&gt;=10000, R7148&lt;30000),"10,000 - 30,000",
    AND(R7148&gt;=30000, R7148&lt;60000),"30,000 - 60,000",
             (R7148&gt;60000),"&gt; 60,000"
)</f>
        <v>&gt; 60,000</v>
      </c>
    </row>
    <row r="7149" spans="18:19" x14ac:dyDescent="0.2">
      <c r="R7149">
        <v>267327</v>
      </c>
      <c r="S7149" t="str" cm="1">
        <f t="array" ref="S7149">_xlfn.IFS(
             (R7149&lt;10000),"&lt; 10,000",
    AND(R7149&gt;=10000, R7149&lt;30000),"10,000 - 30,000",
    AND(R7149&gt;=30000, R7149&lt;60000),"30,000 - 60,000",
             (R7149&gt;60000),"&gt; 60,000"
)</f>
        <v>&gt; 60,000</v>
      </c>
    </row>
    <row r="7150" spans="18:19" x14ac:dyDescent="0.2">
      <c r="R7150">
        <v>138778</v>
      </c>
      <c r="S7150" t="str" cm="1">
        <f t="array" ref="S7150">_xlfn.IFS(
             (R7150&lt;10000),"&lt; 10,000",
    AND(R7150&gt;=10000, R7150&lt;30000),"10,000 - 30,000",
    AND(R7150&gt;=30000, R7150&lt;60000),"30,000 - 60,000",
             (R7150&gt;60000),"&gt; 60,000"
)</f>
        <v>&gt; 60,000</v>
      </c>
    </row>
    <row r="7151" spans="18:19" x14ac:dyDescent="0.2">
      <c r="R7151">
        <v>12234</v>
      </c>
      <c r="S7151" t="str" cm="1">
        <f t="array" ref="S7151">_xlfn.IFS(
             (R7151&lt;10000),"&lt; 10,000",
    AND(R7151&gt;=10000, R7151&lt;30000),"10,000 - 30,000",
    AND(R7151&gt;=30000, R7151&lt;60000),"30,000 - 60,000",
             (R7151&gt;60000),"&gt; 60,000"
)</f>
        <v>10,000 - 30,000</v>
      </c>
    </row>
    <row r="7152" spans="18:19" x14ac:dyDescent="0.2">
      <c r="R7152">
        <v>47964</v>
      </c>
      <c r="S7152" t="str" cm="1">
        <f t="array" ref="S7152">_xlfn.IFS(
             (R7152&lt;10000),"&lt; 10,000",
    AND(R7152&gt;=10000, R7152&lt;30000),"10,000 - 30,000",
    AND(R7152&gt;=30000, R7152&lt;60000),"30,000 - 60,000",
             (R7152&gt;60000),"&gt; 60,000"
)</f>
        <v>30,000 - 60,000</v>
      </c>
    </row>
    <row r="7153" spans="18:19" x14ac:dyDescent="0.2">
      <c r="R7153">
        <v>81016</v>
      </c>
      <c r="S7153" t="str" cm="1">
        <f t="array" ref="S7153">_xlfn.IFS(
             (R7153&lt;10000),"&lt; 10,000",
    AND(R7153&gt;=10000, R7153&lt;30000),"10,000 - 30,000",
    AND(R7153&gt;=30000, R7153&lt;60000),"30,000 - 60,000",
             (R7153&gt;60000),"&gt; 60,000"
)</f>
        <v>&gt; 60,000</v>
      </c>
    </row>
    <row r="7154" spans="18:19" x14ac:dyDescent="0.2">
      <c r="R7154">
        <v>17843</v>
      </c>
      <c r="S7154" t="str" cm="1">
        <f t="array" ref="S7154">_xlfn.IFS(
             (R7154&lt;10000),"&lt; 10,000",
    AND(R7154&gt;=10000, R7154&lt;30000),"10,000 - 30,000",
    AND(R7154&gt;=30000, R7154&lt;60000),"30,000 - 60,000",
             (R7154&gt;60000),"&gt; 60,000"
)</f>
        <v>10,000 - 30,000</v>
      </c>
    </row>
    <row r="7155" spans="18:19" x14ac:dyDescent="0.2">
      <c r="R7155">
        <v>229628</v>
      </c>
      <c r="S7155" t="str" cm="1">
        <f t="array" ref="S7155">_xlfn.IFS(
             (R7155&lt;10000),"&lt; 10,000",
    AND(R7155&gt;=10000, R7155&lt;30000),"10,000 - 30,000",
    AND(R7155&gt;=30000, R7155&lt;60000),"30,000 - 60,000",
             (R7155&gt;60000),"&gt; 60,000"
)</f>
        <v>&gt; 60,000</v>
      </c>
    </row>
    <row r="7156" spans="18:19" x14ac:dyDescent="0.2">
      <c r="R7156">
        <v>213829</v>
      </c>
      <c r="S7156" t="str" cm="1">
        <f t="array" ref="S7156">_xlfn.IFS(
             (R7156&lt;10000),"&lt; 10,000",
    AND(R7156&gt;=10000, R7156&lt;30000),"10,000 - 30,000",
    AND(R7156&gt;=30000, R7156&lt;60000),"30,000 - 60,000",
             (R7156&gt;60000),"&gt; 60,000"
)</f>
        <v>&gt; 60,000</v>
      </c>
    </row>
    <row r="7157" spans="18:19" x14ac:dyDescent="0.2">
      <c r="R7157">
        <v>97602</v>
      </c>
      <c r="S7157" t="str" cm="1">
        <f t="array" ref="S7157">_xlfn.IFS(
             (R7157&lt;10000),"&lt; 10,000",
    AND(R7157&gt;=10000, R7157&lt;30000),"10,000 - 30,000",
    AND(R7157&gt;=30000, R7157&lt;60000),"30,000 - 60,000",
             (R7157&gt;60000),"&gt; 60,000"
)</f>
        <v>&gt; 60,000</v>
      </c>
    </row>
    <row r="7158" spans="18:19" x14ac:dyDescent="0.2">
      <c r="R7158">
        <v>2862</v>
      </c>
      <c r="S7158" t="str" cm="1">
        <f t="array" ref="S7158">_xlfn.IFS(
             (R7158&lt;10000),"&lt; 10,000",
    AND(R7158&gt;=10000, R7158&lt;30000),"10,000 - 30,000",
    AND(R7158&gt;=30000, R7158&lt;60000),"30,000 - 60,000",
             (R7158&gt;60000),"&gt; 60,000"
)</f>
        <v>&lt; 10,000</v>
      </c>
    </row>
    <row r="7159" spans="18:19" x14ac:dyDescent="0.2">
      <c r="R7159">
        <v>139275</v>
      </c>
      <c r="S7159" t="str" cm="1">
        <f t="array" ref="S7159">_xlfn.IFS(
             (R7159&lt;10000),"&lt; 10,000",
    AND(R7159&gt;=10000, R7159&lt;30000),"10,000 - 30,000",
    AND(R7159&gt;=30000, R7159&lt;60000),"30,000 - 60,000",
             (R7159&gt;60000),"&gt; 60,000"
)</f>
        <v>&gt; 60,000</v>
      </c>
    </row>
    <row r="7160" spans="18:19" x14ac:dyDescent="0.2">
      <c r="R7160">
        <v>48388</v>
      </c>
      <c r="S7160" t="str" cm="1">
        <f t="array" ref="S7160">_xlfn.IFS(
             (R7160&lt;10000),"&lt; 10,000",
    AND(R7160&gt;=10000, R7160&lt;30000),"10,000 - 30,000",
    AND(R7160&gt;=30000, R7160&lt;60000),"30,000 - 60,000",
             (R7160&gt;60000),"&gt; 60,000"
)</f>
        <v>30,000 - 60,000</v>
      </c>
    </row>
    <row r="7161" spans="18:19" x14ac:dyDescent="0.2">
      <c r="R7161">
        <v>238454</v>
      </c>
      <c r="S7161" t="str" cm="1">
        <f t="array" ref="S7161">_xlfn.IFS(
             (R7161&lt;10000),"&lt; 10,000",
    AND(R7161&gt;=10000, R7161&lt;30000),"10,000 - 30,000",
    AND(R7161&gt;=30000, R7161&lt;60000),"30,000 - 60,000",
             (R7161&gt;60000),"&gt; 60,000"
)</f>
        <v>&gt; 60,000</v>
      </c>
    </row>
    <row r="7162" spans="18:19" x14ac:dyDescent="0.2">
      <c r="R7162">
        <v>43928</v>
      </c>
      <c r="S7162" t="str" cm="1">
        <f t="array" ref="S7162">_xlfn.IFS(
             (R7162&lt;10000),"&lt; 10,000",
    AND(R7162&gt;=10000, R7162&lt;30000),"10,000 - 30,000",
    AND(R7162&gt;=30000, R7162&lt;60000),"30,000 - 60,000",
             (R7162&gt;60000),"&gt; 60,000"
)</f>
        <v>30,000 - 60,000</v>
      </c>
    </row>
    <row r="7163" spans="18:19" x14ac:dyDescent="0.2">
      <c r="R7163">
        <v>258123</v>
      </c>
      <c r="S7163" t="str" cm="1">
        <f t="array" ref="S7163">_xlfn.IFS(
             (R7163&lt;10000),"&lt; 10,000",
    AND(R7163&gt;=10000, R7163&lt;30000),"10,000 - 30,000",
    AND(R7163&gt;=30000, R7163&lt;60000),"30,000 - 60,000",
             (R7163&gt;60000),"&gt; 60,000"
)</f>
        <v>&gt; 60,000</v>
      </c>
    </row>
    <row r="7164" spans="18:19" x14ac:dyDescent="0.2">
      <c r="R7164">
        <v>30993</v>
      </c>
      <c r="S7164" t="str" cm="1">
        <f t="array" ref="S7164">_xlfn.IFS(
             (R7164&lt;10000),"&lt; 10,000",
    AND(R7164&gt;=10000, R7164&lt;30000),"10,000 - 30,000",
    AND(R7164&gt;=30000, R7164&lt;60000),"30,000 - 60,000",
             (R7164&gt;60000),"&gt; 60,000"
)</f>
        <v>30,000 - 60,000</v>
      </c>
    </row>
    <row r="7165" spans="18:19" x14ac:dyDescent="0.2">
      <c r="R7165">
        <v>171747</v>
      </c>
      <c r="S7165" t="str" cm="1">
        <f t="array" ref="S7165">_xlfn.IFS(
             (R7165&lt;10000),"&lt; 10,000",
    AND(R7165&gt;=10000, R7165&lt;30000),"10,000 - 30,000",
    AND(R7165&gt;=30000, R7165&lt;60000),"30,000 - 60,000",
             (R7165&gt;60000),"&gt; 60,000"
)</f>
        <v>&gt; 60,000</v>
      </c>
    </row>
    <row r="7166" spans="18:19" x14ac:dyDescent="0.2">
      <c r="R7166">
        <v>58401</v>
      </c>
      <c r="S7166" t="str" cm="1">
        <f t="array" ref="S7166">_xlfn.IFS(
             (R7166&lt;10000),"&lt; 10,000",
    AND(R7166&gt;=10000, R7166&lt;30000),"10,000 - 30,000",
    AND(R7166&gt;=30000, R7166&lt;60000),"30,000 - 60,000",
             (R7166&gt;60000),"&gt; 60,000"
)</f>
        <v>30,000 - 60,000</v>
      </c>
    </row>
    <row r="7167" spans="18:19" x14ac:dyDescent="0.2">
      <c r="R7167">
        <v>8530</v>
      </c>
      <c r="S7167" t="str" cm="1">
        <f t="array" ref="S7167">_xlfn.IFS(
             (R7167&lt;10000),"&lt; 10,000",
    AND(R7167&gt;=10000, R7167&lt;30000),"10,000 - 30,000",
    AND(R7167&gt;=30000, R7167&lt;60000),"30,000 - 60,000",
             (R7167&gt;60000),"&gt; 60,000"
)</f>
        <v>&lt; 10,000</v>
      </c>
    </row>
    <row r="7168" spans="18:19" x14ac:dyDescent="0.2">
      <c r="R7168">
        <v>2492</v>
      </c>
      <c r="S7168" t="str" cm="1">
        <f t="array" ref="S7168">_xlfn.IFS(
             (R7168&lt;10000),"&lt; 10,000",
    AND(R7168&gt;=10000, R7168&lt;30000),"10,000 - 30,000",
    AND(R7168&gt;=30000, R7168&lt;60000),"30,000 - 60,000",
             (R7168&gt;60000),"&gt; 60,000"
)</f>
        <v>&lt; 10,000</v>
      </c>
    </row>
    <row r="7169" spans="18:19" x14ac:dyDescent="0.2">
      <c r="R7169">
        <v>27445</v>
      </c>
      <c r="S7169" t="str" cm="1">
        <f t="array" ref="S7169">_xlfn.IFS(
             (R7169&lt;10000),"&lt; 10,000",
    AND(R7169&gt;=10000, R7169&lt;30000),"10,000 - 30,000",
    AND(R7169&gt;=30000, R7169&lt;60000),"30,000 - 60,000",
             (R7169&gt;60000),"&gt; 60,000"
)</f>
        <v>10,000 - 30,000</v>
      </c>
    </row>
    <row r="7170" spans="18:19" x14ac:dyDescent="0.2">
      <c r="R7170">
        <v>76121</v>
      </c>
      <c r="S7170" t="str" cm="1">
        <f t="array" ref="S7170">_xlfn.IFS(
             (R7170&lt;10000),"&lt; 10,000",
    AND(R7170&gt;=10000, R7170&lt;30000),"10,000 - 30,000",
    AND(R7170&gt;=30000, R7170&lt;60000),"30,000 - 60,000",
             (R7170&gt;60000),"&gt; 60,000"
)</f>
        <v>&gt; 60,000</v>
      </c>
    </row>
    <row r="7171" spans="18:19" x14ac:dyDescent="0.2">
      <c r="R7171">
        <v>37396</v>
      </c>
      <c r="S7171" t="str" cm="1">
        <f t="array" ref="S7171">_xlfn.IFS(
             (R7171&lt;10000),"&lt; 10,000",
    AND(R7171&gt;=10000, R7171&lt;30000),"10,000 - 30,000",
    AND(R7171&gt;=30000, R7171&lt;60000),"30,000 - 60,000",
             (R7171&gt;60000),"&gt; 60,000"
)</f>
        <v>30,000 - 60,000</v>
      </c>
    </row>
    <row r="7172" spans="18:19" x14ac:dyDescent="0.2">
      <c r="R7172">
        <v>68886</v>
      </c>
      <c r="S7172" t="str" cm="1">
        <f t="array" ref="S7172">_xlfn.IFS(
             (R7172&lt;10000),"&lt; 10,000",
    AND(R7172&gt;=10000, R7172&lt;30000),"10,000 - 30,000",
    AND(R7172&gt;=30000, R7172&lt;60000),"30,000 - 60,000",
             (R7172&gt;60000),"&gt; 60,000"
)</f>
        <v>&gt; 60,000</v>
      </c>
    </row>
    <row r="7173" spans="18:19" x14ac:dyDescent="0.2">
      <c r="R7173">
        <v>222619</v>
      </c>
      <c r="S7173" t="str" cm="1">
        <f t="array" ref="S7173">_xlfn.IFS(
             (R7173&lt;10000),"&lt; 10,000",
    AND(R7173&gt;=10000, R7173&lt;30000),"10,000 - 30,000",
    AND(R7173&gt;=30000, R7173&lt;60000),"30,000 - 60,000",
             (R7173&gt;60000),"&gt; 60,000"
)</f>
        <v>&gt; 60,000</v>
      </c>
    </row>
    <row r="7174" spans="18:19" x14ac:dyDescent="0.2">
      <c r="R7174">
        <v>42565</v>
      </c>
      <c r="S7174" t="str" cm="1">
        <f t="array" ref="S7174">_xlfn.IFS(
             (R7174&lt;10000),"&lt; 10,000",
    AND(R7174&gt;=10000, R7174&lt;30000),"10,000 - 30,000",
    AND(R7174&gt;=30000, R7174&lt;60000),"30,000 - 60,000",
             (R7174&gt;60000),"&gt; 60,000"
)</f>
        <v>30,000 - 60,000</v>
      </c>
    </row>
    <row r="7175" spans="18:19" x14ac:dyDescent="0.2">
      <c r="R7175">
        <v>93967</v>
      </c>
      <c r="S7175" t="str" cm="1">
        <f t="array" ref="S7175">_xlfn.IFS(
             (R7175&lt;10000),"&lt; 10,000",
    AND(R7175&gt;=10000, R7175&lt;30000),"10,000 - 30,000",
    AND(R7175&gt;=30000, R7175&lt;60000),"30,000 - 60,000",
             (R7175&gt;60000),"&gt; 60,000"
)</f>
        <v>&gt; 60,000</v>
      </c>
    </row>
    <row r="7176" spans="18:19" x14ac:dyDescent="0.2">
      <c r="R7176">
        <v>43765</v>
      </c>
      <c r="S7176" t="str" cm="1">
        <f t="array" ref="S7176">_xlfn.IFS(
             (R7176&lt;10000),"&lt; 10,000",
    AND(R7176&gt;=10000, R7176&lt;30000),"10,000 - 30,000",
    AND(R7176&gt;=30000, R7176&lt;60000),"30,000 - 60,000",
             (R7176&gt;60000),"&gt; 60,000"
)</f>
        <v>30,000 - 60,000</v>
      </c>
    </row>
    <row r="7177" spans="18:19" x14ac:dyDescent="0.2">
      <c r="R7177">
        <v>215104</v>
      </c>
      <c r="S7177" t="str" cm="1">
        <f t="array" ref="S7177">_xlfn.IFS(
             (R7177&lt;10000),"&lt; 10,000",
    AND(R7177&gt;=10000, R7177&lt;30000),"10,000 - 30,000",
    AND(R7177&gt;=30000, R7177&lt;60000),"30,000 - 60,000",
             (R7177&gt;60000),"&gt; 60,000"
)</f>
        <v>&gt; 60,000</v>
      </c>
    </row>
    <row r="7178" spans="18:19" x14ac:dyDescent="0.2">
      <c r="R7178">
        <v>147922</v>
      </c>
      <c r="S7178" t="str" cm="1">
        <f t="array" ref="S7178">_xlfn.IFS(
             (R7178&lt;10000),"&lt; 10,000",
    AND(R7178&gt;=10000, R7178&lt;30000),"10,000 - 30,000",
    AND(R7178&gt;=30000, R7178&lt;60000),"30,000 - 60,000",
             (R7178&gt;60000),"&gt; 60,000"
)</f>
        <v>&gt; 60,000</v>
      </c>
    </row>
    <row r="7179" spans="18:19" x14ac:dyDescent="0.2">
      <c r="R7179">
        <v>180227</v>
      </c>
      <c r="S7179" t="str" cm="1">
        <f t="array" ref="S7179">_xlfn.IFS(
             (R7179&lt;10000),"&lt; 10,000",
    AND(R7179&gt;=10000, R7179&lt;30000),"10,000 - 30,000",
    AND(R7179&gt;=30000, R7179&lt;60000),"30,000 - 60,000",
             (R7179&gt;60000),"&gt; 60,000"
)</f>
        <v>&gt; 60,000</v>
      </c>
    </row>
    <row r="7180" spans="18:19" x14ac:dyDescent="0.2">
      <c r="R7180">
        <v>11349</v>
      </c>
      <c r="S7180" t="str" cm="1">
        <f t="array" ref="S7180">_xlfn.IFS(
             (R7180&lt;10000),"&lt; 10,000",
    AND(R7180&gt;=10000, R7180&lt;30000),"10,000 - 30,000",
    AND(R7180&gt;=30000, R7180&lt;60000),"30,000 - 60,000",
             (R7180&gt;60000),"&gt; 60,000"
)</f>
        <v>10,000 - 30,000</v>
      </c>
    </row>
    <row r="7181" spans="18:19" x14ac:dyDescent="0.2">
      <c r="R7181">
        <v>163802</v>
      </c>
      <c r="S7181" t="str" cm="1">
        <f t="array" ref="S7181">_xlfn.IFS(
             (R7181&lt;10000),"&lt; 10,000",
    AND(R7181&gt;=10000, R7181&lt;30000),"10,000 - 30,000",
    AND(R7181&gt;=30000, R7181&lt;60000),"30,000 - 60,000",
             (R7181&gt;60000),"&gt; 60,000"
)</f>
        <v>&gt; 60,000</v>
      </c>
    </row>
    <row r="7182" spans="18:19" x14ac:dyDescent="0.2">
      <c r="R7182">
        <v>136634</v>
      </c>
      <c r="S7182" t="str" cm="1">
        <f t="array" ref="S7182">_xlfn.IFS(
             (R7182&lt;10000),"&lt; 10,000",
    AND(R7182&gt;=10000, R7182&lt;30000),"10,000 - 30,000",
    AND(R7182&gt;=30000, R7182&lt;60000),"30,000 - 60,000",
             (R7182&gt;60000),"&gt; 60,000"
)</f>
        <v>&gt; 60,000</v>
      </c>
    </row>
    <row r="7183" spans="18:19" x14ac:dyDescent="0.2">
      <c r="R7183">
        <v>248973</v>
      </c>
      <c r="S7183" t="str" cm="1">
        <f t="array" ref="S7183">_xlfn.IFS(
             (R7183&lt;10000),"&lt; 10,000",
    AND(R7183&gt;=10000, R7183&lt;30000),"10,000 - 30,000",
    AND(R7183&gt;=30000, R7183&lt;60000),"30,000 - 60,000",
             (R7183&gt;60000),"&gt; 60,000"
)</f>
        <v>&gt; 60,000</v>
      </c>
    </row>
    <row r="7184" spans="18:19" x14ac:dyDescent="0.2">
      <c r="R7184">
        <v>165835</v>
      </c>
      <c r="S7184" t="str" cm="1">
        <f t="array" ref="S7184">_xlfn.IFS(
             (R7184&lt;10000),"&lt; 10,000",
    AND(R7184&gt;=10000, R7184&lt;30000),"10,000 - 30,000",
    AND(R7184&gt;=30000, R7184&lt;60000),"30,000 - 60,000",
             (R7184&gt;60000),"&gt; 60,000"
)</f>
        <v>&gt; 60,000</v>
      </c>
    </row>
    <row r="7185" spans="18:19" x14ac:dyDescent="0.2">
      <c r="R7185">
        <v>155084</v>
      </c>
      <c r="S7185" t="str" cm="1">
        <f t="array" ref="S7185">_xlfn.IFS(
             (R7185&lt;10000),"&lt; 10,000",
    AND(R7185&gt;=10000, R7185&lt;30000),"10,000 - 30,000",
    AND(R7185&gt;=30000, R7185&lt;60000),"30,000 - 60,000",
             (R7185&gt;60000),"&gt; 60,000"
)</f>
        <v>&gt; 60,000</v>
      </c>
    </row>
    <row r="7186" spans="18:19" x14ac:dyDescent="0.2">
      <c r="R7186">
        <v>99115</v>
      </c>
      <c r="S7186" t="str" cm="1">
        <f t="array" ref="S7186">_xlfn.IFS(
             (R7186&lt;10000),"&lt; 10,000",
    AND(R7186&gt;=10000, R7186&lt;30000),"10,000 - 30,000",
    AND(R7186&gt;=30000, R7186&lt;60000),"30,000 - 60,000",
             (R7186&gt;60000),"&gt; 60,000"
)</f>
        <v>&gt; 60,000</v>
      </c>
    </row>
    <row r="7187" spans="18:19" x14ac:dyDescent="0.2">
      <c r="R7187">
        <v>178541</v>
      </c>
      <c r="S7187" t="str" cm="1">
        <f t="array" ref="S7187">_xlfn.IFS(
             (R7187&lt;10000),"&lt; 10,000",
    AND(R7187&gt;=10000, R7187&lt;30000),"10,000 - 30,000",
    AND(R7187&gt;=30000, R7187&lt;60000),"30,000 - 60,000",
             (R7187&gt;60000),"&gt; 60,000"
)</f>
        <v>&gt; 60,000</v>
      </c>
    </row>
    <row r="7188" spans="18:19" x14ac:dyDescent="0.2">
      <c r="R7188">
        <v>195847</v>
      </c>
      <c r="S7188" t="str" cm="1">
        <f t="array" ref="S7188">_xlfn.IFS(
             (R7188&lt;10000),"&lt; 10,000",
    AND(R7188&gt;=10000, R7188&lt;30000),"10,000 - 30,000",
    AND(R7188&gt;=30000, R7188&lt;60000),"30,000 - 60,000",
             (R7188&gt;60000),"&gt; 60,000"
)</f>
        <v>&gt; 60,000</v>
      </c>
    </row>
    <row r="7189" spans="18:19" x14ac:dyDescent="0.2">
      <c r="R7189">
        <v>262487</v>
      </c>
      <c r="S7189" t="str" cm="1">
        <f t="array" ref="S7189">_xlfn.IFS(
             (R7189&lt;10000),"&lt; 10,000",
    AND(R7189&gt;=10000, R7189&lt;30000),"10,000 - 30,000",
    AND(R7189&gt;=30000, R7189&lt;60000),"30,000 - 60,000",
             (R7189&gt;60000),"&gt; 60,000"
)</f>
        <v>&gt; 60,000</v>
      </c>
    </row>
    <row r="7190" spans="18:19" x14ac:dyDescent="0.2">
      <c r="R7190">
        <v>272506</v>
      </c>
      <c r="S7190" t="str" cm="1">
        <f t="array" ref="S7190">_xlfn.IFS(
             (R7190&lt;10000),"&lt; 10,000",
    AND(R7190&gt;=10000, R7190&lt;30000),"10,000 - 30,000",
    AND(R7190&gt;=30000, R7190&lt;60000),"30,000 - 60,000",
             (R7190&gt;60000),"&gt; 60,000"
)</f>
        <v>&gt; 60,000</v>
      </c>
    </row>
    <row r="7191" spans="18:19" x14ac:dyDescent="0.2">
      <c r="R7191">
        <v>266217</v>
      </c>
      <c r="S7191" t="str" cm="1">
        <f t="array" ref="S7191">_xlfn.IFS(
             (R7191&lt;10000),"&lt; 10,000",
    AND(R7191&gt;=10000, R7191&lt;30000),"10,000 - 30,000",
    AND(R7191&gt;=30000, R7191&lt;60000),"30,000 - 60,000",
             (R7191&gt;60000),"&gt; 60,000"
)</f>
        <v>&gt; 60,000</v>
      </c>
    </row>
    <row r="7192" spans="18:19" x14ac:dyDescent="0.2">
      <c r="R7192">
        <v>272534</v>
      </c>
      <c r="S7192" t="str" cm="1">
        <f t="array" ref="S7192">_xlfn.IFS(
             (R7192&lt;10000),"&lt; 10,000",
    AND(R7192&gt;=10000, R7192&lt;30000),"10,000 - 30,000",
    AND(R7192&gt;=30000, R7192&lt;60000),"30,000 - 60,000",
             (R7192&gt;60000),"&gt; 60,000"
)</f>
        <v>&gt; 60,000</v>
      </c>
    </row>
    <row r="7193" spans="18:19" x14ac:dyDescent="0.2">
      <c r="R7193">
        <v>26407</v>
      </c>
      <c r="S7193" t="str" cm="1">
        <f t="array" ref="S7193">_xlfn.IFS(
             (R7193&lt;10000),"&lt; 10,000",
    AND(R7193&gt;=10000, R7193&lt;30000),"10,000 - 30,000",
    AND(R7193&gt;=30000, R7193&lt;60000),"30,000 - 60,000",
             (R7193&gt;60000),"&gt; 60,000"
)</f>
        <v>10,000 - 30,000</v>
      </c>
    </row>
    <row r="7194" spans="18:19" x14ac:dyDescent="0.2">
      <c r="R7194">
        <v>133018</v>
      </c>
      <c r="S7194" t="str" cm="1">
        <f t="array" ref="S7194">_xlfn.IFS(
             (R7194&lt;10000),"&lt; 10,000",
    AND(R7194&gt;=10000, R7194&lt;30000),"10,000 - 30,000",
    AND(R7194&gt;=30000, R7194&lt;60000),"30,000 - 60,000",
             (R7194&gt;60000),"&gt; 60,000"
)</f>
        <v>&gt; 60,000</v>
      </c>
    </row>
    <row r="7195" spans="18:19" x14ac:dyDescent="0.2">
      <c r="R7195">
        <v>63522</v>
      </c>
      <c r="S7195" t="str" cm="1">
        <f t="array" ref="S7195">_xlfn.IFS(
             (R7195&lt;10000),"&lt; 10,000",
    AND(R7195&gt;=10000, R7195&lt;30000),"10,000 - 30,000",
    AND(R7195&gt;=30000, R7195&lt;60000),"30,000 - 60,000",
             (R7195&gt;60000),"&gt; 60,000"
)</f>
        <v>&gt; 60,000</v>
      </c>
    </row>
    <row r="7196" spans="18:19" x14ac:dyDescent="0.2">
      <c r="R7196">
        <v>196174</v>
      </c>
      <c r="S7196" t="str" cm="1">
        <f t="array" ref="S7196">_xlfn.IFS(
             (R7196&lt;10000),"&lt; 10,000",
    AND(R7196&gt;=10000, R7196&lt;30000),"10,000 - 30,000",
    AND(R7196&gt;=30000, R7196&lt;60000),"30,000 - 60,000",
             (R7196&gt;60000),"&gt; 60,000"
)</f>
        <v>&gt; 60,000</v>
      </c>
    </row>
    <row r="7197" spans="18:19" x14ac:dyDescent="0.2">
      <c r="R7197">
        <v>29588</v>
      </c>
      <c r="S7197" t="str" cm="1">
        <f t="array" ref="S7197">_xlfn.IFS(
             (R7197&lt;10000),"&lt; 10,000",
    AND(R7197&gt;=10000, R7197&lt;30000),"10,000 - 30,000",
    AND(R7197&gt;=30000, R7197&lt;60000),"30,000 - 60,000",
             (R7197&gt;60000),"&gt; 60,000"
)</f>
        <v>10,000 - 30,000</v>
      </c>
    </row>
    <row r="7198" spans="18:19" x14ac:dyDescent="0.2">
      <c r="R7198">
        <v>136788</v>
      </c>
      <c r="S7198" t="str" cm="1">
        <f t="array" ref="S7198">_xlfn.IFS(
             (R7198&lt;10000),"&lt; 10,000",
    AND(R7198&gt;=10000, R7198&lt;30000),"10,000 - 30,000",
    AND(R7198&gt;=30000, R7198&lt;60000),"30,000 - 60,000",
             (R7198&gt;60000),"&gt; 60,000"
)</f>
        <v>&gt; 60,000</v>
      </c>
    </row>
    <row r="7199" spans="18:19" x14ac:dyDescent="0.2">
      <c r="R7199">
        <v>215759</v>
      </c>
      <c r="S7199" t="str" cm="1">
        <f t="array" ref="S7199">_xlfn.IFS(
             (R7199&lt;10000),"&lt; 10,000",
    AND(R7199&gt;=10000, R7199&lt;30000),"10,000 - 30,000",
    AND(R7199&gt;=30000, R7199&lt;60000),"30,000 - 60,000",
             (R7199&gt;60000),"&gt; 60,000"
)</f>
        <v>&gt; 60,000</v>
      </c>
    </row>
    <row r="7200" spans="18:19" x14ac:dyDescent="0.2">
      <c r="R7200">
        <v>91607</v>
      </c>
      <c r="S7200" t="str" cm="1">
        <f t="array" ref="S7200">_xlfn.IFS(
             (R7200&lt;10000),"&lt; 10,000",
    AND(R7200&gt;=10000, R7200&lt;30000),"10,000 - 30,000",
    AND(R7200&gt;=30000, R7200&lt;60000),"30,000 - 60,000",
             (R7200&gt;60000),"&gt; 60,000"
)</f>
        <v>&gt; 60,000</v>
      </c>
    </row>
    <row r="7201" spans="18:19" x14ac:dyDescent="0.2">
      <c r="R7201">
        <v>109422</v>
      </c>
      <c r="S7201" t="str" cm="1">
        <f t="array" ref="S7201">_xlfn.IFS(
             (R7201&lt;10000),"&lt; 10,000",
    AND(R7201&gt;=10000, R7201&lt;30000),"10,000 - 30,000",
    AND(R7201&gt;=30000, R7201&lt;60000),"30,000 - 60,000",
             (R7201&gt;60000),"&gt; 60,000"
)</f>
        <v>&gt; 60,000</v>
      </c>
    </row>
    <row r="7202" spans="18:19" x14ac:dyDescent="0.2">
      <c r="R7202">
        <v>216228</v>
      </c>
      <c r="S7202" t="str" cm="1">
        <f t="array" ref="S7202">_xlfn.IFS(
             (R7202&lt;10000),"&lt; 10,000",
    AND(R7202&gt;=10000, R7202&lt;30000),"10,000 - 30,000",
    AND(R7202&gt;=30000, R7202&lt;60000),"30,000 - 60,000",
             (R7202&gt;60000),"&gt; 60,000"
)</f>
        <v>&gt; 60,000</v>
      </c>
    </row>
    <row r="7203" spans="18:19" x14ac:dyDescent="0.2">
      <c r="R7203">
        <v>71772</v>
      </c>
      <c r="S7203" t="str" cm="1">
        <f t="array" ref="S7203">_xlfn.IFS(
             (R7203&lt;10000),"&lt; 10,000",
    AND(R7203&gt;=10000, R7203&lt;30000),"10,000 - 30,000",
    AND(R7203&gt;=30000, R7203&lt;60000),"30,000 - 60,000",
             (R7203&gt;60000),"&gt; 60,000"
)</f>
        <v>&gt; 60,000</v>
      </c>
    </row>
    <row r="7204" spans="18:19" x14ac:dyDescent="0.2">
      <c r="R7204">
        <v>213739</v>
      </c>
      <c r="S7204" t="str" cm="1">
        <f t="array" ref="S7204">_xlfn.IFS(
             (R7204&lt;10000),"&lt; 10,000",
    AND(R7204&gt;=10000, R7204&lt;30000),"10,000 - 30,000",
    AND(R7204&gt;=30000, R7204&lt;60000),"30,000 - 60,000",
             (R7204&gt;60000),"&gt; 60,000"
)</f>
        <v>&gt; 60,000</v>
      </c>
    </row>
    <row r="7205" spans="18:19" x14ac:dyDescent="0.2">
      <c r="R7205">
        <v>86669</v>
      </c>
      <c r="S7205" t="str" cm="1">
        <f t="array" ref="S7205">_xlfn.IFS(
             (R7205&lt;10000),"&lt; 10,000",
    AND(R7205&gt;=10000, R7205&lt;30000),"10,000 - 30,000",
    AND(R7205&gt;=30000, R7205&lt;60000),"30,000 - 60,000",
             (R7205&gt;60000),"&gt; 60,000"
)</f>
        <v>&gt; 60,000</v>
      </c>
    </row>
    <row r="7206" spans="18:19" x14ac:dyDescent="0.2">
      <c r="R7206">
        <v>171738</v>
      </c>
      <c r="S7206" t="str" cm="1">
        <f t="array" ref="S7206">_xlfn.IFS(
             (R7206&lt;10000),"&lt; 10,000",
    AND(R7206&gt;=10000, R7206&lt;30000),"10,000 - 30,000",
    AND(R7206&gt;=30000, R7206&lt;60000),"30,000 - 60,000",
             (R7206&gt;60000),"&gt; 60,000"
)</f>
        <v>&gt; 60,000</v>
      </c>
    </row>
    <row r="7207" spans="18:19" x14ac:dyDescent="0.2">
      <c r="R7207">
        <v>153525</v>
      </c>
      <c r="S7207" t="str" cm="1">
        <f t="array" ref="S7207">_xlfn.IFS(
             (R7207&lt;10000),"&lt; 10,000",
    AND(R7207&gt;=10000, R7207&lt;30000),"10,000 - 30,000",
    AND(R7207&gt;=30000, R7207&lt;60000),"30,000 - 60,000",
             (R7207&gt;60000),"&gt; 60,000"
)</f>
        <v>&gt; 60,000</v>
      </c>
    </row>
    <row r="7208" spans="18:19" x14ac:dyDescent="0.2">
      <c r="R7208">
        <v>79784</v>
      </c>
      <c r="S7208" t="str" cm="1">
        <f t="array" ref="S7208">_xlfn.IFS(
             (R7208&lt;10000),"&lt; 10,000",
    AND(R7208&gt;=10000, R7208&lt;30000),"10,000 - 30,000",
    AND(R7208&gt;=30000, R7208&lt;60000),"30,000 - 60,000",
             (R7208&gt;60000),"&gt; 60,000"
)</f>
        <v>&gt; 60,000</v>
      </c>
    </row>
    <row r="7209" spans="18:19" x14ac:dyDescent="0.2">
      <c r="R7209">
        <v>97389</v>
      </c>
      <c r="S7209" t="str" cm="1">
        <f t="array" ref="S7209">_xlfn.IFS(
             (R7209&lt;10000),"&lt; 10,000",
    AND(R7209&gt;=10000, R7209&lt;30000),"10,000 - 30,000",
    AND(R7209&gt;=30000, R7209&lt;60000),"30,000 - 60,000",
             (R7209&gt;60000),"&gt; 60,000"
)</f>
        <v>&gt; 60,000</v>
      </c>
    </row>
    <row r="7210" spans="18:19" x14ac:dyDescent="0.2">
      <c r="R7210">
        <v>12614</v>
      </c>
      <c r="S7210" t="str" cm="1">
        <f t="array" ref="S7210">_xlfn.IFS(
             (R7210&lt;10000),"&lt; 10,000",
    AND(R7210&gt;=10000, R7210&lt;30000),"10,000 - 30,000",
    AND(R7210&gt;=30000, R7210&lt;60000),"30,000 - 60,000",
             (R7210&gt;60000),"&gt; 60,000"
)</f>
        <v>10,000 - 30,000</v>
      </c>
    </row>
    <row r="7211" spans="18:19" x14ac:dyDescent="0.2">
      <c r="R7211">
        <v>11372</v>
      </c>
      <c r="S7211" t="str" cm="1">
        <f t="array" ref="S7211">_xlfn.IFS(
             (R7211&lt;10000),"&lt; 10,000",
    AND(R7211&gt;=10000, R7211&lt;30000),"10,000 - 30,000",
    AND(R7211&gt;=30000, R7211&lt;60000),"30,000 - 60,000",
             (R7211&gt;60000),"&gt; 60,000"
)</f>
        <v>10,000 - 30,000</v>
      </c>
    </row>
    <row r="7212" spans="18:19" x14ac:dyDescent="0.2">
      <c r="R7212">
        <v>132426</v>
      </c>
      <c r="S7212" t="str" cm="1">
        <f t="array" ref="S7212">_xlfn.IFS(
             (R7212&lt;10000),"&lt; 10,000",
    AND(R7212&gt;=10000, R7212&lt;30000),"10,000 - 30,000",
    AND(R7212&gt;=30000, R7212&lt;60000),"30,000 - 60,000",
             (R7212&gt;60000),"&gt; 60,000"
)</f>
        <v>&gt; 60,000</v>
      </c>
    </row>
    <row r="7213" spans="18:19" x14ac:dyDescent="0.2">
      <c r="R7213">
        <v>157815</v>
      </c>
      <c r="S7213" t="str" cm="1">
        <f t="array" ref="S7213">_xlfn.IFS(
             (R7213&lt;10000),"&lt; 10,000",
    AND(R7213&gt;=10000, R7213&lt;30000),"10,000 - 30,000",
    AND(R7213&gt;=30000, R7213&lt;60000),"30,000 - 60,000",
             (R7213&gt;60000),"&gt; 60,000"
)</f>
        <v>&gt; 60,000</v>
      </c>
    </row>
    <row r="7214" spans="18:19" x14ac:dyDescent="0.2">
      <c r="R7214">
        <v>147404</v>
      </c>
      <c r="S7214" t="str" cm="1">
        <f t="array" ref="S7214">_xlfn.IFS(
             (R7214&lt;10000),"&lt; 10,000",
    AND(R7214&gt;=10000, R7214&lt;30000),"10,000 - 30,000",
    AND(R7214&gt;=30000, R7214&lt;60000),"30,000 - 60,000",
             (R7214&gt;60000),"&gt; 60,000"
)</f>
        <v>&gt; 60,000</v>
      </c>
    </row>
    <row r="7215" spans="18:19" x14ac:dyDescent="0.2">
      <c r="R7215">
        <v>123477</v>
      </c>
      <c r="S7215" t="str" cm="1">
        <f t="array" ref="S7215">_xlfn.IFS(
             (R7215&lt;10000),"&lt; 10,000",
    AND(R7215&gt;=10000, R7215&lt;30000),"10,000 - 30,000",
    AND(R7215&gt;=30000, R7215&lt;60000),"30,000 - 60,000",
             (R7215&gt;60000),"&gt; 60,000"
)</f>
        <v>&gt; 60,000</v>
      </c>
    </row>
    <row r="7216" spans="18:19" x14ac:dyDescent="0.2">
      <c r="R7216">
        <v>176728</v>
      </c>
      <c r="S7216" t="str" cm="1">
        <f t="array" ref="S7216">_xlfn.IFS(
             (R7216&lt;10000),"&lt; 10,000",
    AND(R7216&gt;=10000, R7216&lt;30000),"10,000 - 30,000",
    AND(R7216&gt;=30000, R7216&lt;60000),"30,000 - 60,000",
             (R7216&gt;60000),"&gt; 60,000"
)</f>
        <v>&gt; 60,000</v>
      </c>
    </row>
    <row r="7217" spans="18:19" x14ac:dyDescent="0.2">
      <c r="R7217">
        <v>151733</v>
      </c>
      <c r="S7217" t="str" cm="1">
        <f t="array" ref="S7217">_xlfn.IFS(
             (R7217&lt;10000),"&lt; 10,000",
    AND(R7217&gt;=10000, R7217&lt;30000),"10,000 - 30,000",
    AND(R7217&gt;=30000, R7217&lt;60000),"30,000 - 60,000",
             (R7217&gt;60000),"&gt; 60,000"
)</f>
        <v>&gt; 60,000</v>
      </c>
    </row>
    <row r="7218" spans="18:19" x14ac:dyDescent="0.2">
      <c r="R7218">
        <v>240502</v>
      </c>
      <c r="S7218" t="str" cm="1">
        <f t="array" ref="S7218">_xlfn.IFS(
             (R7218&lt;10000),"&lt; 10,000",
    AND(R7218&gt;=10000, R7218&lt;30000),"10,000 - 30,000",
    AND(R7218&gt;=30000, R7218&lt;60000),"30,000 - 60,000",
             (R7218&gt;60000),"&gt; 60,000"
)</f>
        <v>&gt; 60,000</v>
      </c>
    </row>
    <row r="7219" spans="18:19" x14ac:dyDescent="0.2">
      <c r="R7219">
        <v>56081</v>
      </c>
      <c r="S7219" t="str" cm="1">
        <f t="array" ref="S7219">_xlfn.IFS(
             (R7219&lt;10000),"&lt; 10,000",
    AND(R7219&gt;=10000, R7219&lt;30000),"10,000 - 30,000",
    AND(R7219&gt;=30000, R7219&lt;60000),"30,000 - 60,000",
             (R7219&gt;60000),"&gt; 60,000"
)</f>
        <v>30,000 - 60,000</v>
      </c>
    </row>
    <row r="7220" spans="18:19" x14ac:dyDescent="0.2">
      <c r="R7220">
        <v>8275</v>
      </c>
      <c r="S7220" t="str" cm="1">
        <f t="array" ref="S7220">_xlfn.IFS(
             (R7220&lt;10000),"&lt; 10,000",
    AND(R7220&gt;=10000, R7220&lt;30000),"10,000 - 30,000",
    AND(R7220&gt;=30000, R7220&lt;60000),"30,000 - 60,000",
             (R7220&gt;60000),"&gt; 60,000"
)</f>
        <v>&lt; 10,000</v>
      </c>
    </row>
    <row r="7221" spans="18:19" x14ac:dyDescent="0.2">
      <c r="R7221">
        <v>32374</v>
      </c>
      <c r="S7221" t="str" cm="1">
        <f t="array" ref="S7221">_xlfn.IFS(
             (R7221&lt;10000),"&lt; 10,000",
    AND(R7221&gt;=10000, R7221&lt;30000),"10,000 - 30,000",
    AND(R7221&gt;=30000, R7221&lt;60000),"30,000 - 60,000",
             (R7221&gt;60000),"&gt; 60,000"
)</f>
        <v>30,000 - 60,000</v>
      </c>
    </row>
    <row r="7222" spans="18:19" x14ac:dyDescent="0.2">
      <c r="R7222">
        <v>217889</v>
      </c>
      <c r="S7222" t="str" cm="1">
        <f t="array" ref="S7222">_xlfn.IFS(
             (R7222&lt;10000),"&lt; 10,000",
    AND(R7222&gt;=10000, R7222&lt;30000),"10,000 - 30,000",
    AND(R7222&gt;=30000, R7222&lt;60000),"30,000 - 60,000",
             (R7222&gt;60000),"&gt; 60,000"
)</f>
        <v>&gt; 60,000</v>
      </c>
    </row>
    <row r="7223" spans="18:19" x14ac:dyDescent="0.2">
      <c r="R7223">
        <v>109518</v>
      </c>
      <c r="S7223" t="str" cm="1">
        <f t="array" ref="S7223">_xlfn.IFS(
             (R7223&lt;10000),"&lt; 10,000",
    AND(R7223&gt;=10000, R7223&lt;30000),"10,000 - 30,000",
    AND(R7223&gt;=30000, R7223&lt;60000),"30,000 - 60,000",
             (R7223&gt;60000),"&gt; 60,000"
)</f>
        <v>&gt; 60,000</v>
      </c>
    </row>
    <row r="7224" spans="18:19" x14ac:dyDescent="0.2">
      <c r="R7224">
        <v>52186</v>
      </c>
      <c r="S7224" t="str" cm="1">
        <f t="array" ref="S7224">_xlfn.IFS(
             (R7224&lt;10000),"&lt; 10,000",
    AND(R7224&gt;=10000, R7224&lt;30000),"10,000 - 30,000",
    AND(R7224&gt;=30000, R7224&lt;60000),"30,000 - 60,000",
             (R7224&gt;60000),"&gt; 60,000"
)</f>
        <v>30,000 - 60,000</v>
      </c>
    </row>
    <row r="7225" spans="18:19" x14ac:dyDescent="0.2">
      <c r="R7225">
        <v>25508</v>
      </c>
      <c r="S7225" t="str" cm="1">
        <f t="array" ref="S7225">_xlfn.IFS(
             (R7225&lt;10000),"&lt; 10,000",
    AND(R7225&gt;=10000, R7225&lt;30000),"10,000 - 30,000",
    AND(R7225&gt;=30000, R7225&lt;60000),"30,000 - 60,000",
             (R7225&gt;60000),"&gt; 60,000"
)</f>
        <v>10,000 - 30,000</v>
      </c>
    </row>
    <row r="7226" spans="18:19" x14ac:dyDescent="0.2">
      <c r="R7226">
        <v>24303</v>
      </c>
      <c r="S7226" t="str" cm="1">
        <f t="array" ref="S7226">_xlfn.IFS(
             (R7226&lt;10000),"&lt; 10,000",
    AND(R7226&gt;=10000, R7226&lt;30000),"10,000 - 30,000",
    AND(R7226&gt;=30000, R7226&lt;60000),"30,000 - 60,000",
             (R7226&gt;60000),"&gt; 60,000"
)</f>
        <v>10,000 - 30,000</v>
      </c>
    </row>
    <row r="7227" spans="18:19" x14ac:dyDescent="0.2">
      <c r="R7227">
        <v>210409</v>
      </c>
      <c r="S7227" t="str" cm="1">
        <f t="array" ref="S7227">_xlfn.IFS(
             (R7227&lt;10000),"&lt; 10,000",
    AND(R7227&gt;=10000, R7227&lt;30000),"10,000 - 30,000",
    AND(R7227&gt;=30000, R7227&lt;60000),"30,000 - 60,000",
             (R7227&gt;60000),"&gt; 60,000"
)</f>
        <v>&gt; 60,000</v>
      </c>
    </row>
    <row r="7228" spans="18:19" x14ac:dyDescent="0.2">
      <c r="R7228">
        <v>167577</v>
      </c>
      <c r="S7228" t="str" cm="1">
        <f t="array" ref="S7228">_xlfn.IFS(
             (R7228&lt;10000),"&lt; 10,000",
    AND(R7228&gt;=10000, R7228&lt;30000),"10,000 - 30,000",
    AND(R7228&gt;=30000, R7228&lt;60000),"30,000 - 60,000",
             (R7228&gt;60000),"&gt; 60,000"
)</f>
        <v>&gt; 60,000</v>
      </c>
    </row>
    <row r="7229" spans="18:19" x14ac:dyDescent="0.2">
      <c r="R7229">
        <v>119486</v>
      </c>
      <c r="S7229" t="str" cm="1">
        <f t="array" ref="S7229">_xlfn.IFS(
             (R7229&lt;10000),"&lt; 10,000",
    AND(R7229&gt;=10000, R7229&lt;30000),"10,000 - 30,000",
    AND(R7229&gt;=30000, R7229&lt;60000),"30,000 - 60,000",
             (R7229&gt;60000),"&gt; 60,000"
)</f>
        <v>&gt; 60,000</v>
      </c>
    </row>
    <row r="7230" spans="18:19" x14ac:dyDescent="0.2">
      <c r="R7230">
        <v>253679</v>
      </c>
      <c r="S7230" t="str" cm="1">
        <f t="array" ref="S7230">_xlfn.IFS(
             (R7230&lt;10000),"&lt; 10,000",
    AND(R7230&gt;=10000, R7230&lt;30000),"10,000 - 30,000",
    AND(R7230&gt;=30000, R7230&lt;60000),"30,000 - 60,000",
             (R7230&gt;60000),"&gt; 60,000"
)</f>
        <v>&gt; 60,000</v>
      </c>
    </row>
    <row r="7231" spans="18:19" x14ac:dyDescent="0.2">
      <c r="R7231">
        <v>195519</v>
      </c>
      <c r="S7231" t="str" cm="1">
        <f t="array" ref="S7231">_xlfn.IFS(
             (R7231&lt;10000),"&lt; 10,000",
    AND(R7231&gt;=10000, R7231&lt;30000),"10,000 - 30,000",
    AND(R7231&gt;=30000, R7231&lt;60000),"30,000 - 60,000",
             (R7231&gt;60000),"&gt; 60,000"
)</f>
        <v>&gt; 60,000</v>
      </c>
    </row>
    <row r="7232" spans="18:19" x14ac:dyDescent="0.2">
      <c r="R7232">
        <v>297538</v>
      </c>
      <c r="S7232" t="str" cm="1">
        <f t="array" ref="S7232">_xlfn.IFS(
             (R7232&lt;10000),"&lt; 10,000",
    AND(R7232&gt;=10000, R7232&lt;30000),"10,000 - 30,000",
    AND(R7232&gt;=30000, R7232&lt;60000),"30,000 - 60,000",
             (R7232&gt;60000),"&gt; 60,000"
)</f>
        <v>&gt; 60,000</v>
      </c>
    </row>
    <row r="7233" spans="18:19" x14ac:dyDescent="0.2">
      <c r="R7233">
        <v>111291</v>
      </c>
      <c r="S7233" t="str" cm="1">
        <f t="array" ref="S7233">_xlfn.IFS(
             (R7233&lt;10000),"&lt; 10,000",
    AND(R7233&gt;=10000, R7233&lt;30000),"10,000 - 30,000",
    AND(R7233&gt;=30000, R7233&lt;60000),"30,000 - 60,000",
             (R7233&gt;60000),"&gt; 60,000"
)</f>
        <v>&gt; 60,000</v>
      </c>
    </row>
    <row r="7234" spans="18:19" x14ac:dyDescent="0.2">
      <c r="R7234">
        <v>208268</v>
      </c>
      <c r="S7234" t="str" cm="1">
        <f t="array" ref="S7234">_xlfn.IFS(
             (R7234&lt;10000),"&lt; 10,000",
    AND(R7234&gt;=10000, R7234&lt;30000),"10,000 - 30,000",
    AND(R7234&gt;=30000, R7234&lt;60000),"30,000 - 60,000",
             (R7234&gt;60000),"&gt; 60,000"
)</f>
        <v>&gt; 60,000</v>
      </c>
    </row>
    <row r="7235" spans="18:19" x14ac:dyDescent="0.2">
      <c r="R7235">
        <v>5277</v>
      </c>
      <c r="S7235" t="str" cm="1">
        <f t="array" ref="S7235">_xlfn.IFS(
             (R7235&lt;10000),"&lt; 10,000",
    AND(R7235&gt;=10000, R7235&lt;30000),"10,000 - 30,000",
    AND(R7235&gt;=30000, R7235&lt;60000),"30,000 - 60,000",
             (R7235&gt;60000),"&gt; 60,000"
)</f>
        <v>&lt; 10,000</v>
      </c>
    </row>
    <row r="7236" spans="18:19" x14ac:dyDescent="0.2">
      <c r="R7236">
        <v>232317</v>
      </c>
      <c r="S7236" t="str" cm="1">
        <f t="array" ref="S7236">_xlfn.IFS(
             (R7236&lt;10000),"&lt; 10,000",
    AND(R7236&gt;=10000, R7236&lt;30000),"10,000 - 30,000",
    AND(R7236&gt;=30000, R7236&lt;60000),"30,000 - 60,000",
             (R7236&gt;60000),"&gt; 60,000"
)</f>
        <v>&gt; 60,000</v>
      </c>
    </row>
    <row r="7237" spans="18:19" x14ac:dyDescent="0.2">
      <c r="R7237">
        <v>21571</v>
      </c>
      <c r="S7237" t="str" cm="1">
        <f t="array" ref="S7237">_xlfn.IFS(
             (R7237&lt;10000),"&lt; 10,000",
    AND(R7237&gt;=10000, R7237&lt;30000),"10,000 - 30,000",
    AND(R7237&gt;=30000, R7237&lt;60000),"30,000 - 60,000",
             (R7237&gt;60000),"&gt; 60,000"
)</f>
        <v>10,000 - 30,000</v>
      </c>
    </row>
    <row r="7238" spans="18:19" x14ac:dyDescent="0.2">
      <c r="R7238">
        <v>1583</v>
      </c>
      <c r="S7238" t="str" cm="1">
        <f t="array" ref="S7238">_xlfn.IFS(
             (R7238&lt;10000),"&lt; 10,000",
    AND(R7238&gt;=10000, R7238&lt;30000),"10,000 - 30,000",
    AND(R7238&gt;=30000, R7238&lt;60000),"30,000 - 60,000",
             (R7238&gt;60000),"&gt; 60,000"
)</f>
        <v>&lt; 10,000</v>
      </c>
    </row>
    <row r="7239" spans="18:19" x14ac:dyDescent="0.2">
      <c r="R7239">
        <v>193715</v>
      </c>
      <c r="S7239" t="str" cm="1">
        <f t="array" ref="S7239">_xlfn.IFS(
             (R7239&lt;10000),"&lt; 10,000",
    AND(R7239&gt;=10000, R7239&lt;30000),"10,000 - 30,000",
    AND(R7239&gt;=30000, R7239&lt;60000),"30,000 - 60,000",
             (R7239&gt;60000),"&gt; 60,000"
)</f>
        <v>&gt; 60,000</v>
      </c>
    </row>
    <row r="7240" spans="18:19" x14ac:dyDescent="0.2">
      <c r="R7240">
        <v>37299</v>
      </c>
      <c r="S7240" t="str" cm="1">
        <f t="array" ref="S7240">_xlfn.IFS(
             (R7240&lt;10000),"&lt; 10,000",
    AND(R7240&gt;=10000, R7240&lt;30000),"10,000 - 30,000",
    AND(R7240&gt;=30000, R7240&lt;60000),"30,000 - 60,000",
             (R7240&gt;60000),"&gt; 60,000"
)</f>
        <v>30,000 - 60,000</v>
      </c>
    </row>
    <row r="7241" spans="18:19" x14ac:dyDescent="0.2">
      <c r="R7241">
        <v>121263</v>
      </c>
      <c r="S7241" t="str" cm="1">
        <f t="array" ref="S7241">_xlfn.IFS(
             (R7241&lt;10000),"&lt; 10,000",
    AND(R7241&gt;=10000, R7241&lt;30000),"10,000 - 30,000",
    AND(R7241&gt;=30000, R7241&lt;60000),"30,000 - 60,000",
             (R7241&gt;60000),"&gt; 60,000"
)</f>
        <v>&gt; 60,000</v>
      </c>
    </row>
    <row r="7242" spans="18:19" x14ac:dyDescent="0.2">
      <c r="R7242">
        <v>270817</v>
      </c>
      <c r="S7242" t="str" cm="1">
        <f t="array" ref="S7242">_xlfn.IFS(
             (R7242&lt;10000),"&lt; 10,000",
    AND(R7242&gt;=10000, R7242&lt;30000),"10,000 - 30,000",
    AND(R7242&gt;=30000, R7242&lt;60000),"30,000 - 60,000",
             (R7242&gt;60000),"&gt; 60,000"
)</f>
        <v>&gt; 60,000</v>
      </c>
    </row>
    <row r="7243" spans="18:19" x14ac:dyDescent="0.2">
      <c r="R7243">
        <v>2339</v>
      </c>
      <c r="S7243" t="str" cm="1">
        <f t="array" ref="S7243">_xlfn.IFS(
             (R7243&lt;10000),"&lt; 10,000",
    AND(R7243&gt;=10000, R7243&lt;30000),"10,000 - 30,000",
    AND(R7243&gt;=30000, R7243&lt;60000),"30,000 - 60,000",
             (R7243&gt;60000),"&gt; 60,000"
)</f>
        <v>&lt; 10,000</v>
      </c>
    </row>
    <row r="7244" spans="18:19" x14ac:dyDescent="0.2">
      <c r="R7244">
        <v>249050</v>
      </c>
      <c r="S7244" t="str" cm="1">
        <f t="array" ref="S7244">_xlfn.IFS(
             (R7244&lt;10000),"&lt; 10,000",
    AND(R7244&gt;=10000, R7244&lt;30000),"10,000 - 30,000",
    AND(R7244&gt;=30000, R7244&lt;60000),"30,000 - 60,000",
             (R7244&gt;60000),"&gt; 60,000"
)</f>
        <v>&gt; 60,000</v>
      </c>
    </row>
    <row r="7245" spans="18:19" x14ac:dyDescent="0.2">
      <c r="R7245">
        <v>5677</v>
      </c>
      <c r="S7245" t="str" cm="1">
        <f t="array" ref="S7245">_xlfn.IFS(
             (R7245&lt;10000),"&lt; 10,000",
    AND(R7245&gt;=10000, R7245&lt;30000),"10,000 - 30,000",
    AND(R7245&gt;=30000, R7245&lt;60000),"30,000 - 60,000",
             (R7245&gt;60000),"&gt; 60,000"
)</f>
        <v>&lt; 10,000</v>
      </c>
    </row>
    <row r="7246" spans="18:19" x14ac:dyDescent="0.2">
      <c r="R7246">
        <v>39688</v>
      </c>
      <c r="S7246" t="str" cm="1">
        <f t="array" ref="S7246">_xlfn.IFS(
             (R7246&lt;10000),"&lt; 10,000",
    AND(R7246&gt;=10000, R7246&lt;30000),"10,000 - 30,000",
    AND(R7246&gt;=30000, R7246&lt;60000),"30,000 - 60,000",
             (R7246&gt;60000),"&gt; 60,000"
)</f>
        <v>30,000 - 60,000</v>
      </c>
    </row>
    <row r="7247" spans="18:19" x14ac:dyDescent="0.2">
      <c r="R7247">
        <v>283053</v>
      </c>
      <c r="S7247" t="str" cm="1">
        <f t="array" ref="S7247">_xlfn.IFS(
             (R7247&lt;10000),"&lt; 10,000",
    AND(R7247&gt;=10000, R7247&lt;30000),"10,000 - 30,000",
    AND(R7247&gt;=30000, R7247&lt;60000),"30,000 - 60,000",
             (R7247&gt;60000),"&gt; 60,000"
)</f>
        <v>&gt; 60,000</v>
      </c>
    </row>
    <row r="7248" spans="18:19" x14ac:dyDescent="0.2">
      <c r="R7248">
        <v>284392</v>
      </c>
      <c r="S7248" t="str" cm="1">
        <f t="array" ref="S7248">_xlfn.IFS(
             (R7248&lt;10000),"&lt; 10,000",
    AND(R7248&gt;=10000, R7248&lt;30000),"10,000 - 30,000",
    AND(R7248&gt;=30000, R7248&lt;60000),"30,000 - 60,000",
             (R7248&gt;60000),"&gt; 60,000"
)</f>
        <v>&gt; 60,000</v>
      </c>
    </row>
    <row r="7249" spans="18:19" x14ac:dyDescent="0.2">
      <c r="R7249">
        <v>161312</v>
      </c>
      <c r="S7249" t="str" cm="1">
        <f t="array" ref="S7249">_xlfn.IFS(
             (R7249&lt;10000),"&lt; 10,000",
    AND(R7249&gt;=10000, R7249&lt;30000),"10,000 - 30,000",
    AND(R7249&gt;=30000, R7249&lt;60000),"30,000 - 60,000",
             (R7249&gt;60000),"&gt; 60,000"
)</f>
        <v>&gt; 60,000</v>
      </c>
    </row>
    <row r="7250" spans="18:19" x14ac:dyDescent="0.2">
      <c r="R7250">
        <v>217369</v>
      </c>
      <c r="S7250" t="str" cm="1">
        <f t="array" ref="S7250">_xlfn.IFS(
             (R7250&lt;10000),"&lt; 10,000",
    AND(R7250&gt;=10000, R7250&lt;30000),"10,000 - 30,000",
    AND(R7250&gt;=30000, R7250&lt;60000),"30,000 - 60,000",
             (R7250&gt;60000),"&gt; 60,000"
)</f>
        <v>&gt; 60,000</v>
      </c>
    </row>
    <row r="7251" spans="18:19" x14ac:dyDescent="0.2">
      <c r="R7251">
        <v>296079</v>
      </c>
      <c r="S7251" t="str" cm="1">
        <f t="array" ref="S7251">_xlfn.IFS(
             (R7251&lt;10000),"&lt; 10,000",
    AND(R7251&gt;=10000, R7251&lt;30000),"10,000 - 30,000",
    AND(R7251&gt;=30000, R7251&lt;60000),"30,000 - 60,000",
             (R7251&gt;60000),"&gt; 60,000"
)</f>
        <v>&gt; 60,000</v>
      </c>
    </row>
    <row r="7252" spans="18:19" x14ac:dyDescent="0.2">
      <c r="R7252">
        <v>219450</v>
      </c>
      <c r="S7252" t="str" cm="1">
        <f t="array" ref="S7252">_xlfn.IFS(
             (R7252&lt;10000),"&lt; 10,000",
    AND(R7252&gt;=10000, R7252&lt;30000),"10,000 - 30,000",
    AND(R7252&gt;=30000, R7252&lt;60000),"30,000 - 60,000",
             (R7252&gt;60000),"&gt; 60,000"
)</f>
        <v>&gt; 60,000</v>
      </c>
    </row>
    <row r="7253" spans="18:19" x14ac:dyDescent="0.2">
      <c r="R7253">
        <v>205021</v>
      </c>
      <c r="S7253" t="str" cm="1">
        <f t="array" ref="S7253">_xlfn.IFS(
             (R7253&lt;10000),"&lt; 10,000",
    AND(R7253&gt;=10000, R7253&lt;30000),"10,000 - 30,000",
    AND(R7253&gt;=30000, R7253&lt;60000),"30,000 - 60,000",
             (R7253&gt;60000),"&gt; 60,000"
)</f>
        <v>&gt; 60,000</v>
      </c>
    </row>
    <row r="7254" spans="18:19" x14ac:dyDescent="0.2">
      <c r="R7254">
        <v>55044</v>
      </c>
      <c r="S7254" t="str" cm="1">
        <f t="array" ref="S7254">_xlfn.IFS(
             (R7254&lt;10000),"&lt; 10,000",
    AND(R7254&gt;=10000, R7254&lt;30000),"10,000 - 30,000",
    AND(R7254&gt;=30000, R7254&lt;60000),"30,000 - 60,000",
             (R7254&gt;60000),"&gt; 60,000"
)</f>
        <v>30,000 - 60,000</v>
      </c>
    </row>
    <row r="7255" spans="18:19" x14ac:dyDescent="0.2">
      <c r="R7255">
        <v>219289</v>
      </c>
      <c r="S7255" t="str" cm="1">
        <f t="array" ref="S7255">_xlfn.IFS(
             (R7255&lt;10000),"&lt; 10,000",
    AND(R7255&gt;=10000, R7255&lt;30000),"10,000 - 30,000",
    AND(R7255&gt;=30000, R7255&lt;60000),"30,000 - 60,000",
             (R7255&gt;60000),"&gt; 60,000"
)</f>
        <v>&gt; 60,000</v>
      </c>
    </row>
    <row r="7256" spans="18:19" x14ac:dyDescent="0.2">
      <c r="R7256">
        <v>132546</v>
      </c>
      <c r="S7256" t="str" cm="1">
        <f t="array" ref="S7256">_xlfn.IFS(
             (R7256&lt;10000),"&lt; 10,000",
    AND(R7256&gt;=10000, R7256&lt;30000),"10,000 - 30,000",
    AND(R7256&gt;=30000, R7256&lt;60000),"30,000 - 60,000",
             (R7256&gt;60000),"&gt; 60,000"
)</f>
        <v>&gt; 60,000</v>
      </c>
    </row>
    <row r="7257" spans="18:19" x14ac:dyDescent="0.2">
      <c r="R7257">
        <v>287731</v>
      </c>
      <c r="S7257" t="str" cm="1">
        <f t="array" ref="S7257">_xlfn.IFS(
             (R7257&lt;10000),"&lt; 10,000",
    AND(R7257&gt;=10000, R7257&lt;30000),"10,000 - 30,000",
    AND(R7257&gt;=30000, R7257&lt;60000),"30,000 - 60,000",
             (R7257&gt;60000),"&gt; 60,000"
)</f>
        <v>&gt; 60,000</v>
      </c>
    </row>
    <row r="7258" spans="18:19" x14ac:dyDescent="0.2">
      <c r="R7258">
        <v>105497</v>
      </c>
      <c r="S7258" t="str" cm="1">
        <f t="array" ref="S7258">_xlfn.IFS(
             (R7258&lt;10000),"&lt; 10,000",
    AND(R7258&gt;=10000, R7258&lt;30000),"10,000 - 30,000",
    AND(R7258&gt;=30000, R7258&lt;60000),"30,000 - 60,000",
             (R7258&gt;60000),"&gt; 60,000"
)</f>
        <v>&gt; 60,000</v>
      </c>
    </row>
    <row r="7259" spans="18:19" x14ac:dyDescent="0.2">
      <c r="R7259">
        <v>102437</v>
      </c>
      <c r="S7259" t="str" cm="1">
        <f t="array" ref="S7259">_xlfn.IFS(
             (R7259&lt;10000),"&lt; 10,000",
    AND(R7259&gt;=10000, R7259&lt;30000),"10,000 - 30,000",
    AND(R7259&gt;=30000, R7259&lt;60000),"30,000 - 60,000",
             (R7259&gt;60000),"&gt; 60,000"
)</f>
        <v>&gt; 60,000</v>
      </c>
    </row>
    <row r="7260" spans="18:19" x14ac:dyDescent="0.2">
      <c r="R7260">
        <v>46648</v>
      </c>
      <c r="S7260" t="str" cm="1">
        <f t="array" ref="S7260">_xlfn.IFS(
             (R7260&lt;10000),"&lt; 10,000",
    AND(R7260&gt;=10000, R7260&lt;30000),"10,000 - 30,000",
    AND(R7260&gt;=30000, R7260&lt;60000),"30,000 - 60,000",
             (R7260&gt;60000),"&gt; 60,000"
)</f>
        <v>30,000 - 60,000</v>
      </c>
    </row>
    <row r="7261" spans="18:19" x14ac:dyDescent="0.2">
      <c r="R7261">
        <v>197271</v>
      </c>
      <c r="S7261" t="str" cm="1">
        <f t="array" ref="S7261">_xlfn.IFS(
             (R7261&lt;10000),"&lt; 10,000",
    AND(R7261&gt;=10000, R7261&lt;30000),"10,000 - 30,000",
    AND(R7261&gt;=30000, R7261&lt;60000),"30,000 - 60,000",
             (R7261&gt;60000),"&gt; 60,000"
)</f>
        <v>&gt; 60,000</v>
      </c>
    </row>
    <row r="7262" spans="18:19" x14ac:dyDescent="0.2">
      <c r="R7262">
        <v>104238</v>
      </c>
      <c r="S7262" t="str" cm="1">
        <f t="array" ref="S7262">_xlfn.IFS(
             (R7262&lt;10000),"&lt; 10,000",
    AND(R7262&gt;=10000, R7262&lt;30000),"10,000 - 30,000",
    AND(R7262&gt;=30000, R7262&lt;60000),"30,000 - 60,000",
             (R7262&gt;60000),"&gt; 60,000"
)</f>
        <v>&gt; 60,000</v>
      </c>
    </row>
    <row r="7263" spans="18:19" x14ac:dyDescent="0.2">
      <c r="R7263">
        <v>92403</v>
      </c>
      <c r="S7263" t="str" cm="1">
        <f t="array" ref="S7263">_xlfn.IFS(
             (R7263&lt;10000),"&lt; 10,000",
    AND(R7263&gt;=10000, R7263&lt;30000),"10,000 - 30,000",
    AND(R7263&gt;=30000, R7263&lt;60000),"30,000 - 60,000",
             (R7263&gt;60000),"&gt; 60,000"
)</f>
        <v>&gt; 60,000</v>
      </c>
    </row>
    <row r="7264" spans="18:19" x14ac:dyDescent="0.2">
      <c r="R7264">
        <v>177019</v>
      </c>
      <c r="S7264" t="str" cm="1">
        <f t="array" ref="S7264">_xlfn.IFS(
             (R7264&lt;10000),"&lt; 10,000",
    AND(R7264&gt;=10000, R7264&lt;30000),"10,000 - 30,000",
    AND(R7264&gt;=30000, R7264&lt;60000),"30,000 - 60,000",
             (R7264&gt;60000),"&gt; 60,000"
)</f>
        <v>&gt; 60,000</v>
      </c>
    </row>
    <row r="7265" spans="18:19" x14ac:dyDescent="0.2">
      <c r="R7265">
        <v>276056</v>
      </c>
      <c r="S7265" t="str" cm="1">
        <f t="array" ref="S7265">_xlfn.IFS(
             (R7265&lt;10000),"&lt; 10,000",
    AND(R7265&gt;=10000, R7265&lt;30000),"10,000 - 30,000",
    AND(R7265&gt;=30000, R7265&lt;60000),"30,000 - 60,000",
             (R7265&gt;60000),"&gt; 60,000"
)</f>
        <v>&gt; 60,000</v>
      </c>
    </row>
    <row r="7266" spans="18:19" x14ac:dyDescent="0.2">
      <c r="R7266">
        <v>13832</v>
      </c>
      <c r="S7266" t="str" cm="1">
        <f t="array" ref="S7266">_xlfn.IFS(
             (R7266&lt;10000),"&lt; 10,000",
    AND(R7266&gt;=10000, R7266&lt;30000),"10,000 - 30,000",
    AND(R7266&gt;=30000, R7266&lt;60000),"30,000 - 60,000",
             (R7266&gt;60000),"&gt; 60,000"
)</f>
        <v>10,000 - 30,000</v>
      </c>
    </row>
    <row r="7267" spans="18:19" x14ac:dyDescent="0.2">
      <c r="R7267">
        <v>10496</v>
      </c>
      <c r="S7267" t="str" cm="1">
        <f t="array" ref="S7267">_xlfn.IFS(
             (R7267&lt;10000),"&lt; 10,000",
    AND(R7267&gt;=10000, R7267&lt;30000),"10,000 - 30,000",
    AND(R7267&gt;=30000, R7267&lt;60000),"30,000 - 60,000",
             (R7267&gt;60000),"&gt; 60,000"
)</f>
        <v>10,000 - 30,000</v>
      </c>
    </row>
    <row r="7268" spans="18:19" x14ac:dyDescent="0.2">
      <c r="R7268">
        <v>221108</v>
      </c>
      <c r="S7268" t="str" cm="1">
        <f t="array" ref="S7268">_xlfn.IFS(
             (R7268&lt;10000),"&lt; 10,000",
    AND(R7268&gt;=10000, R7268&lt;30000),"10,000 - 30,000",
    AND(R7268&gt;=30000, R7268&lt;60000),"30,000 - 60,000",
             (R7268&gt;60000),"&gt; 60,000"
)</f>
        <v>&gt; 60,000</v>
      </c>
    </row>
    <row r="7269" spans="18:19" x14ac:dyDescent="0.2">
      <c r="R7269">
        <v>36784</v>
      </c>
      <c r="S7269" t="str" cm="1">
        <f t="array" ref="S7269">_xlfn.IFS(
             (R7269&lt;10000),"&lt; 10,000",
    AND(R7269&gt;=10000, R7269&lt;30000),"10,000 - 30,000",
    AND(R7269&gt;=30000, R7269&lt;60000),"30,000 - 60,000",
             (R7269&gt;60000),"&gt; 60,000"
)</f>
        <v>30,000 - 60,000</v>
      </c>
    </row>
    <row r="7270" spans="18:19" x14ac:dyDescent="0.2">
      <c r="R7270">
        <v>55449</v>
      </c>
      <c r="S7270" t="str" cm="1">
        <f t="array" ref="S7270">_xlfn.IFS(
             (R7270&lt;10000),"&lt; 10,000",
    AND(R7270&gt;=10000, R7270&lt;30000),"10,000 - 30,000",
    AND(R7270&gt;=30000, R7270&lt;60000),"30,000 - 60,000",
             (R7270&gt;60000),"&gt; 60,000"
)</f>
        <v>30,000 - 60,000</v>
      </c>
    </row>
    <row r="7271" spans="18:19" x14ac:dyDescent="0.2">
      <c r="R7271">
        <v>169029</v>
      </c>
      <c r="S7271" t="str" cm="1">
        <f t="array" ref="S7271">_xlfn.IFS(
             (R7271&lt;10000),"&lt; 10,000",
    AND(R7271&gt;=10000, R7271&lt;30000),"10,000 - 30,000",
    AND(R7271&gt;=30000, R7271&lt;60000),"30,000 - 60,000",
             (R7271&gt;60000),"&gt; 60,000"
)</f>
        <v>&gt; 60,000</v>
      </c>
    </row>
    <row r="7272" spans="18:19" x14ac:dyDescent="0.2">
      <c r="R7272">
        <v>164931</v>
      </c>
      <c r="S7272" t="str" cm="1">
        <f t="array" ref="S7272">_xlfn.IFS(
             (R7272&lt;10000),"&lt; 10,000",
    AND(R7272&gt;=10000, R7272&lt;30000),"10,000 - 30,000",
    AND(R7272&gt;=30000, R7272&lt;60000),"30,000 - 60,000",
             (R7272&gt;60000),"&gt; 60,000"
)</f>
        <v>&gt; 60,000</v>
      </c>
    </row>
    <row r="7273" spans="18:19" x14ac:dyDescent="0.2">
      <c r="R7273">
        <v>289188</v>
      </c>
      <c r="S7273" t="str" cm="1">
        <f t="array" ref="S7273">_xlfn.IFS(
             (R7273&lt;10000),"&lt; 10,000",
    AND(R7273&gt;=10000, R7273&lt;30000),"10,000 - 30,000",
    AND(R7273&gt;=30000, R7273&lt;60000),"30,000 - 60,000",
             (R7273&gt;60000),"&gt; 60,000"
)</f>
        <v>&gt; 60,000</v>
      </c>
    </row>
    <row r="7274" spans="18:19" x14ac:dyDescent="0.2">
      <c r="R7274">
        <v>257752</v>
      </c>
      <c r="S7274" t="str" cm="1">
        <f t="array" ref="S7274">_xlfn.IFS(
             (R7274&lt;10000),"&lt; 10,000",
    AND(R7274&gt;=10000, R7274&lt;30000),"10,000 - 30,000",
    AND(R7274&gt;=30000, R7274&lt;60000),"30,000 - 60,000",
             (R7274&gt;60000),"&gt; 60,000"
)</f>
        <v>&gt; 60,000</v>
      </c>
    </row>
    <row r="7275" spans="18:19" x14ac:dyDescent="0.2">
      <c r="R7275">
        <v>133262</v>
      </c>
      <c r="S7275" t="str" cm="1">
        <f t="array" ref="S7275">_xlfn.IFS(
             (R7275&lt;10000),"&lt; 10,000",
    AND(R7275&gt;=10000, R7275&lt;30000),"10,000 - 30,000",
    AND(R7275&gt;=30000, R7275&lt;60000),"30,000 - 60,000",
             (R7275&gt;60000),"&gt; 60,000"
)</f>
        <v>&gt; 60,000</v>
      </c>
    </row>
    <row r="7276" spans="18:19" x14ac:dyDescent="0.2">
      <c r="R7276">
        <v>263574</v>
      </c>
      <c r="S7276" t="str" cm="1">
        <f t="array" ref="S7276">_xlfn.IFS(
             (R7276&lt;10000),"&lt; 10,000",
    AND(R7276&gt;=10000, R7276&lt;30000),"10,000 - 30,000",
    AND(R7276&gt;=30000, R7276&lt;60000),"30,000 - 60,000",
             (R7276&gt;60000),"&gt; 60,000"
)</f>
        <v>&gt; 60,000</v>
      </c>
    </row>
    <row r="7277" spans="18:19" x14ac:dyDescent="0.2">
      <c r="R7277">
        <v>178396</v>
      </c>
      <c r="S7277" t="str" cm="1">
        <f t="array" ref="S7277">_xlfn.IFS(
             (R7277&lt;10000),"&lt; 10,000",
    AND(R7277&gt;=10000, R7277&lt;30000),"10,000 - 30,000",
    AND(R7277&gt;=30000, R7277&lt;60000),"30,000 - 60,000",
             (R7277&gt;60000),"&gt; 60,000"
)</f>
        <v>&gt; 60,000</v>
      </c>
    </row>
    <row r="7278" spans="18:19" x14ac:dyDescent="0.2">
      <c r="R7278">
        <v>199475</v>
      </c>
      <c r="S7278" t="str" cm="1">
        <f t="array" ref="S7278">_xlfn.IFS(
             (R7278&lt;10000),"&lt; 10,000",
    AND(R7278&gt;=10000, R7278&lt;30000),"10,000 - 30,000",
    AND(R7278&gt;=30000, R7278&lt;60000),"30,000 - 60,000",
             (R7278&gt;60000),"&gt; 60,000"
)</f>
        <v>&gt; 60,000</v>
      </c>
    </row>
    <row r="7279" spans="18:19" x14ac:dyDescent="0.2">
      <c r="R7279">
        <v>86821</v>
      </c>
      <c r="S7279" t="str" cm="1">
        <f t="array" ref="S7279">_xlfn.IFS(
             (R7279&lt;10000),"&lt; 10,000",
    AND(R7279&gt;=10000, R7279&lt;30000),"10,000 - 30,000",
    AND(R7279&gt;=30000, R7279&lt;60000),"30,000 - 60,000",
             (R7279&gt;60000),"&gt; 60,000"
)</f>
        <v>&gt; 60,000</v>
      </c>
    </row>
    <row r="7280" spans="18:19" x14ac:dyDescent="0.2">
      <c r="R7280">
        <v>2524</v>
      </c>
      <c r="S7280" t="str" cm="1">
        <f t="array" ref="S7280">_xlfn.IFS(
             (R7280&lt;10000),"&lt; 10,000",
    AND(R7280&gt;=10000, R7280&lt;30000),"10,000 - 30,000",
    AND(R7280&gt;=30000, R7280&lt;60000),"30,000 - 60,000",
             (R7280&gt;60000),"&gt; 60,000"
)</f>
        <v>&lt; 10,000</v>
      </c>
    </row>
    <row r="7281" spans="18:19" x14ac:dyDescent="0.2">
      <c r="R7281">
        <v>173383</v>
      </c>
      <c r="S7281" t="str" cm="1">
        <f t="array" ref="S7281">_xlfn.IFS(
             (R7281&lt;10000),"&lt; 10,000",
    AND(R7281&gt;=10000, R7281&lt;30000),"10,000 - 30,000",
    AND(R7281&gt;=30000, R7281&lt;60000),"30,000 - 60,000",
             (R7281&gt;60000),"&gt; 60,000"
)</f>
        <v>&gt; 60,000</v>
      </c>
    </row>
    <row r="7282" spans="18:19" x14ac:dyDescent="0.2">
      <c r="R7282">
        <v>218426</v>
      </c>
      <c r="S7282" t="str" cm="1">
        <f t="array" ref="S7282">_xlfn.IFS(
             (R7282&lt;10000),"&lt; 10,000",
    AND(R7282&gt;=10000, R7282&lt;30000),"10,000 - 30,000",
    AND(R7282&gt;=30000, R7282&lt;60000),"30,000 - 60,000",
             (R7282&gt;60000),"&gt; 60,000"
)</f>
        <v>&gt; 60,000</v>
      </c>
    </row>
    <row r="7283" spans="18:19" x14ac:dyDescent="0.2">
      <c r="R7283">
        <v>197459</v>
      </c>
      <c r="S7283" t="str" cm="1">
        <f t="array" ref="S7283">_xlfn.IFS(
             (R7283&lt;10000),"&lt; 10,000",
    AND(R7283&gt;=10000, R7283&lt;30000),"10,000 - 30,000",
    AND(R7283&gt;=30000, R7283&lt;60000),"30,000 - 60,000",
             (R7283&gt;60000),"&gt; 60,000"
)</f>
        <v>&gt; 60,000</v>
      </c>
    </row>
    <row r="7284" spans="18:19" x14ac:dyDescent="0.2">
      <c r="R7284">
        <v>111383</v>
      </c>
      <c r="S7284" t="str" cm="1">
        <f t="array" ref="S7284">_xlfn.IFS(
             (R7284&lt;10000),"&lt; 10,000",
    AND(R7284&gt;=10000, R7284&lt;30000),"10,000 - 30,000",
    AND(R7284&gt;=30000, R7284&lt;60000),"30,000 - 60,000",
             (R7284&gt;60000),"&gt; 60,000"
)</f>
        <v>&gt; 60,000</v>
      </c>
    </row>
    <row r="7285" spans="18:19" x14ac:dyDescent="0.2">
      <c r="R7285">
        <v>7553</v>
      </c>
      <c r="S7285" t="str" cm="1">
        <f t="array" ref="S7285">_xlfn.IFS(
             (R7285&lt;10000),"&lt; 10,000",
    AND(R7285&gt;=10000, R7285&lt;30000),"10,000 - 30,000",
    AND(R7285&gt;=30000, R7285&lt;60000),"30,000 - 60,000",
             (R7285&gt;60000),"&gt; 60,000"
)</f>
        <v>&lt; 10,000</v>
      </c>
    </row>
    <row r="7286" spans="18:19" x14ac:dyDescent="0.2">
      <c r="R7286">
        <v>50537</v>
      </c>
      <c r="S7286" t="str" cm="1">
        <f t="array" ref="S7286">_xlfn.IFS(
             (R7286&lt;10000),"&lt; 10,000",
    AND(R7286&gt;=10000, R7286&lt;30000),"10,000 - 30,000",
    AND(R7286&gt;=30000, R7286&lt;60000),"30,000 - 60,000",
             (R7286&gt;60000),"&gt; 60,000"
)</f>
        <v>30,000 - 60,000</v>
      </c>
    </row>
    <row r="7287" spans="18:19" x14ac:dyDescent="0.2">
      <c r="R7287">
        <v>99914</v>
      </c>
      <c r="S7287" t="str" cm="1">
        <f t="array" ref="S7287">_xlfn.IFS(
             (R7287&lt;10000),"&lt; 10,000",
    AND(R7287&gt;=10000, R7287&lt;30000),"10,000 - 30,000",
    AND(R7287&gt;=30000, R7287&lt;60000),"30,000 - 60,000",
             (R7287&gt;60000),"&gt; 60,000"
)</f>
        <v>&gt; 60,000</v>
      </c>
    </row>
    <row r="7288" spans="18:19" x14ac:dyDescent="0.2">
      <c r="R7288">
        <v>111388</v>
      </c>
      <c r="S7288" t="str" cm="1">
        <f t="array" ref="S7288">_xlfn.IFS(
             (R7288&lt;10000),"&lt; 10,000",
    AND(R7288&gt;=10000, R7288&lt;30000),"10,000 - 30,000",
    AND(R7288&gt;=30000, R7288&lt;60000),"30,000 - 60,000",
             (R7288&gt;60000),"&gt; 60,000"
)</f>
        <v>&gt; 60,000</v>
      </c>
    </row>
    <row r="7289" spans="18:19" x14ac:dyDescent="0.2">
      <c r="R7289">
        <v>156192</v>
      </c>
      <c r="S7289" t="str" cm="1">
        <f t="array" ref="S7289">_xlfn.IFS(
             (R7289&lt;10000),"&lt; 10,000",
    AND(R7289&gt;=10000, R7289&lt;30000),"10,000 - 30,000",
    AND(R7289&gt;=30000, R7289&lt;60000),"30,000 - 60,000",
             (R7289&gt;60000),"&gt; 60,000"
)</f>
        <v>&gt; 60,000</v>
      </c>
    </row>
    <row r="7290" spans="18:19" x14ac:dyDescent="0.2">
      <c r="R7290">
        <v>141038</v>
      </c>
      <c r="S7290" t="str" cm="1">
        <f t="array" ref="S7290">_xlfn.IFS(
             (R7290&lt;10000),"&lt; 10,000",
    AND(R7290&gt;=10000, R7290&lt;30000),"10,000 - 30,000",
    AND(R7290&gt;=30000, R7290&lt;60000),"30,000 - 60,000",
             (R7290&gt;60000),"&gt; 60,000"
)</f>
        <v>&gt; 60,000</v>
      </c>
    </row>
    <row r="7291" spans="18:19" x14ac:dyDescent="0.2">
      <c r="R7291">
        <v>210465</v>
      </c>
      <c r="S7291" t="str" cm="1">
        <f t="array" ref="S7291">_xlfn.IFS(
             (R7291&lt;10000),"&lt; 10,000",
    AND(R7291&gt;=10000, R7291&lt;30000),"10,000 - 30,000",
    AND(R7291&gt;=30000, R7291&lt;60000),"30,000 - 60,000",
             (R7291&gt;60000),"&gt; 60,000"
)</f>
        <v>&gt; 60,000</v>
      </c>
    </row>
    <row r="7292" spans="18:19" x14ac:dyDescent="0.2">
      <c r="R7292">
        <v>113971</v>
      </c>
      <c r="S7292" t="str" cm="1">
        <f t="array" ref="S7292">_xlfn.IFS(
             (R7292&lt;10000),"&lt; 10,000",
    AND(R7292&gt;=10000, R7292&lt;30000),"10,000 - 30,000",
    AND(R7292&gt;=30000, R7292&lt;60000),"30,000 - 60,000",
             (R7292&gt;60000),"&gt; 60,000"
)</f>
        <v>&gt; 60,000</v>
      </c>
    </row>
    <row r="7293" spans="18:19" x14ac:dyDescent="0.2">
      <c r="R7293">
        <v>269377</v>
      </c>
      <c r="S7293" t="str" cm="1">
        <f t="array" ref="S7293">_xlfn.IFS(
             (R7293&lt;10000),"&lt; 10,000",
    AND(R7293&gt;=10000, R7293&lt;30000),"10,000 - 30,000",
    AND(R7293&gt;=30000, R7293&lt;60000),"30,000 - 60,000",
             (R7293&gt;60000),"&gt; 60,000"
)</f>
        <v>&gt; 60,000</v>
      </c>
    </row>
    <row r="7294" spans="18:19" x14ac:dyDescent="0.2">
      <c r="R7294">
        <v>286662</v>
      </c>
      <c r="S7294" t="str" cm="1">
        <f t="array" ref="S7294">_xlfn.IFS(
             (R7294&lt;10000),"&lt; 10,000",
    AND(R7294&gt;=10000, R7294&lt;30000),"10,000 - 30,000",
    AND(R7294&gt;=30000, R7294&lt;60000),"30,000 - 60,000",
             (R7294&gt;60000),"&gt; 60,000"
)</f>
        <v>&gt; 60,000</v>
      </c>
    </row>
    <row r="7295" spans="18:19" x14ac:dyDescent="0.2">
      <c r="R7295">
        <v>8438</v>
      </c>
      <c r="S7295" t="str" cm="1">
        <f t="array" ref="S7295">_xlfn.IFS(
             (R7295&lt;10000),"&lt; 10,000",
    AND(R7295&gt;=10000, R7295&lt;30000),"10,000 - 30,000",
    AND(R7295&gt;=30000, R7295&lt;60000),"30,000 - 60,000",
             (R7295&gt;60000),"&gt; 60,000"
)</f>
        <v>&lt; 10,000</v>
      </c>
    </row>
    <row r="7296" spans="18:19" x14ac:dyDescent="0.2">
      <c r="R7296">
        <v>262161</v>
      </c>
      <c r="S7296" t="str" cm="1">
        <f t="array" ref="S7296">_xlfn.IFS(
             (R7296&lt;10000),"&lt; 10,000",
    AND(R7296&gt;=10000, R7296&lt;30000),"10,000 - 30,000",
    AND(R7296&gt;=30000, R7296&lt;60000),"30,000 - 60,000",
             (R7296&gt;60000),"&gt; 60,000"
)</f>
        <v>&gt; 60,000</v>
      </c>
    </row>
    <row r="7297" spans="18:19" x14ac:dyDescent="0.2">
      <c r="R7297">
        <v>233197</v>
      </c>
      <c r="S7297" t="str" cm="1">
        <f t="array" ref="S7297">_xlfn.IFS(
             (R7297&lt;10000),"&lt; 10,000",
    AND(R7297&gt;=10000, R7297&lt;30000),"10,000 - 30,000",
    AND(R7297&gt;=30000, R7297&lt;60000),"30,000 - 60,000",
             (R7297&gt;60000),"&gt; 60,000"
)</f>
        <v>&gt; 60,000</v>
      </c>
    </row>
    <row r="7298" spans="18:19" x14ac:dyDescent="0.2">
      <c r="R7298">
        <v>150808</v>
      </c>
      <c r="S7298" t="str" cm="1">
        <f t="array" ref="S7298">_xlfn.IFS(
             (R7298&lt;10000),"&lt; 10,000",
    AND(R7298&gt;=10000, R7298&lt;30000),"10,000 - 30,000",
    AND(R7298&gt;=30000, R7298&lt;60000),"30,000 - 60,000",
             (R7298&gt;60000),"&gt; 60,000"
)</f>
        <v>&gt; 60,000</v>
      </c>
    </row>
    <row r="7299" spans="18:19" x14ac:dyDescent="0.2">
      <c r="R7299">
        <v>43727</v>
      </c>
      <c r="S7299" t="str" cm="1">
        <f t="array" ref="S7299">_xlfn.IFS(
             (R7299&lt;10000),"&lt; 10,000",
    AND(R7299&gt;=10000, R7299&lt;30000),"10,000 - 30,000",
    AND(R7299&gt;=30000, R7299&lt;60000),"30,000 - 60,000",
             (R7299&gt;60000),"&gt; 60,000"
)</f>
        <v>30,000 - 60,000</v>
      </c>
    </row>
    <row r="7300" spans="18:19" x14ac:dyDescent="0.2">
      <c r="R7300">
        <v>111196</v>
      </c>
      <c r="S7300" t="str" cm="1">
        <f t="array" ref="S7300">_xlfn.IFS(
             (R7300&lt;10000),"&lt; 10,000",
    AND(R7300&gt;=10000, R7300&lt;30000),"10,000 - 30,000",
    AND(R7300&gt;=30000, R7300&lt;60000),"30,000 - 60,000",
             (R7300&gt;60000),"&gt; 60,000"
)</f>
        <v>&gt; 60,000</v>
      </c>
    </row>
    <row r="7301" spans="18:19" x14ac:dyDescent="0.2">
      <c r="R7301">
        <v>121784</v>
      </c>
      <c r="S7301" t="str" cm="1">
        <f t="array" ref="S7301">_xlfn.IFS(
             (R7301&lt;10000),"&lt; 10,000",
    AND(R7301&gt;=10000, R7301&lt;30000),"10,000 - 30,000",
    AND(R7301&gt;=30000, R7301&lt;60000),"30,000 - 60,000",
             (R7301&gt;60000),"&gt; 60,000"
)</f>
        <v>&gt; 60,000</v>
      </c>
    </row>
    <row r="7302" spans="18:19" x14ac:dyDescent="0.2">
      <c r="R7302">
        <v>226999</v>
      </c>
      <c r="S7302" t="str" cm="1">
        <f t="array" ref="S7302">_xlfn.IFS(
             (R7302&lt;10000),"&lt; 10,000",
    AND(R7302&gt;=10000, R7302&lt;30000),"10,000 - 30,000",
    AND(R7302&gt;=30000, R7302&lt;60000),"30,000 - 60,000",
             (R7302&gt;60000),"&gt; 60,000"
)</f>
        <v>&gt; 60,000</v>
      </c>
    </row>
    <row r="7303" spans="18:19" x14ac:dyDescent="0.2">
      <c r="R7303">
        <v>91075</v>
      </c>
      <c r="S7303" t="str" cm="1">
        <f t="array" ref="S7303">_xlfn.IFS(
             (R7303&lt;10000),"&lt; 10,000",
    AND(R7303&gt;=10000, R7303&lt;30000),"10,000 - 30,000",
    AND(R7303&gt;=30000, R7303&lt;60000),"30,000 - 60,000",
             (R7303&gt;60000),"&gt; 60,000"
)</f>
        <v>&gt; 60,000</v>
      </c>
    </row>
    <row r="7304" spans="18:19" x14ac:dyDescent="0.2">
      <c r="R7304">
        <v>294566</v>
      </c>
      <c r="S7304" t="str" cm="1">
        <f t="array" ref="S7304">_xlfn.IFS(
             (R7304&lt;10000),"&lt; 10,000",
    AND(R7304&gt;=10000, R7304&lt;30000),"10,000 - 30,000",
    AND(R7304&gt;=30000, R7304&lt;60000),"30,000 - 60,000",
             (R7304&gt;60000),"&gt; 60,000"
)</f>
        <v>&gt; 60,000</v>
      </c>
    </row>
    <row r="7305" spans="18:19" x14ac:dyDescent="0.2">
      <c r="R7305">
        <v>109087</v>
      </c>
      <c r="S7305" t="str" cm="1">
        <f t="array" ref="S7305">_xlfn.IFS(
             (R7305&lt;10000),"&lt; 10,000",
    AND(R7305&gt;=10000, R7305&lt;30000),"10,000 - 30,000",
    AND(R7305&gt;=30000, R7305&lt;60000),"30,000 - 60,000",
             (R7305&gt;60000),"&gt; 60,000"
)</f>
        <v>&gt; 60,000</v>
      </c>
    </row>
    <row r="7306" spans="18:19" x14ac:dyDescent="0.2">
      <c r="R7306">
        <v>221555</v>
      </c>
      <c r="S7306" t="str" cm="1">
        <f t="array" ref="S7306">_xlfn.IFS(
             (R7306&lt;10000),"&lt; 10,000",
    AND(R7306&gt;=10000, R7306&lt;30000),"10,000 - 30,000",
    AND(R7306&gt;=30000, R7306&lt;60000),"30,000 - 60,000",
             (R7306&gt;60000),"&gt; 60,000"
)</f>
        <v>&gt; 60,000</v>
      </c>
    </row>
    <row r="7307" spans="18:19" x14ac:dyDescent="0.2">
      <c r="R7307">
        <v>192169</v>
      </c>
      <c r="S7307" t="str" cm="1">
        <f t="array" ref="S7307">_xlfn.IFS(
             (R7307&lt;10000),"&lt; 10,000",
    AND(R7307&gt;=10000, R7307&lt;30000),"10,000 - 30,000",
    AND(R7307&gt;=30000, R7307&lt;60000),"30,000 - 60,000",
             (R7307&gt;60000),"&gt; 60,000"
)</f>
        <v>&gt; 60,000</v>
      </c>
    </row>
    <row r="7308" spans="18:19" x14ac:dyDescent="0.2">
      <c r="R7308">
        <v>88027</v>
      </c>
      <c r="S7308" t="str" cm="1">
        <f t="array" ref="S7308">_xlfn.IFS(
             (R7308&lt;10000),"&lt; 10,000",
    AND(R7308&gt;=10000, R7308&lt;30000),"10,000 - 30,000",
    AND(R7308&gt;=30000, R7308&lt;60000),"30,000 - 60,000",
             (R7308&gt;60000),"&gt; 60,000"
)</f>
        <v>&gt; 60,000</v>
      </c>
    </row>
    <row r="7309" spans="18:19" x14ac:dyDescent="0.2">
      <c r="R7309">
        <v>223994</v>
      </c>
      <c r="S7309" t="str" cm="1">
        <f t="array" ref="S7309">_xlfn.IFS(
             (R7309&lt;10000),"&lt; 10,000",
    AND(R7309&gt;=10000, R7309&lt;30000),"10,000 - 30,000",
    AND(R7309&gt;=30000, R7309&lt;60000),"30,000 - 60,000",
             (R7309&gt;60000),"&gt; 60,000"
)</f>
        <v>&gt; 60,000</v>
      </c>
    </row>
    <row r="7310" spans="18:19" x14ac:dyDescent="0.2">
      <c r="R7310">
        <v>95709</v>
      </c>
      <c r="S7310" t="str" cm="1">
        <f t="array" ref="S7310">_xlfn.IFS(
             (R7310&lt;10000),"&lt; 10,000",
    AND(R7310&gt;=10000, R7310&lt;30000),"10,000 - 30,000",
    AND(R7310&gt;=30000, R7310&lt;60000),"30,000 - 60,000",
             (R7310&gt;60000),"&gt; 60,000"
)</f>
        <v>&gt; 60,000</v>
      </c>
    </row>
    <row r="7311" spans="18:19" x14ac:dyDescent="0.2">
      <c r="R7311">
        <v>291822</v>
      </c>
      <c r="S7311" t="str" cm="1">
        <f t="array" ref="S7311">_xlfn.IFS(
             (R7311&lt;10000),"&lt; 10,000",
    AND(R7311&gt;=10000, R7311&lt;30000),"10,000 - 30,000",
    AND(R7311&gt;=30000, R7311&lt;60000),"30,000 - 60,000",
             (R7311&gt;60000),"&gt; 60,000"
)</f>
        <v>&gt; 60,000</v>
      </c>
    </row>
    <row r="7312" spans="18:19" x14ac:dyDescent="0.2">
      <c r="R7312">
        <v>80011</v>
      </c>
      <c r="S7312" t="str" cm="1">
        <f t="array" ref="S7312">_xlfn.IFS(
             (R7312&lt;10000),"&lt; 10,000",
    AND(R7312&gt;=10000, R7312&lt;30000),"10,000 - 30,000",
    AND(R7312&gt;=30000, R7312&lt;60000),"30,000 - 60,000",
             (R7312&gt;60000),"&gt; 60,000"
)</f>
        <v>&gt; 60,000</v>
      </c>
    </row>
    <row r="7313" spans="18:19" x14ac:dyDescent="0.2">
      <c r="R7313">
        <v>86201</v>
      </c>
      <c r="S7313" t="str" cm="1">
        <f t="array" ref="S7313">_xlfn.IFS(
             (R7313&lt;10000),"&lt; 10,000",
    AND(R7313&gt;=10000, R7313&lt;30000),"10,000 - 30,000",
    AND(R7313&gt;=30000, R7313&lt;60000),"30,000 - 60,000",
             (R7313&gt;60000),"&gt; 60,000"
)</f>
        <v>&gt; 60,000</v>
      </c>
    </row>
    <row r="7314" spans="18:19" x14ac:dyDescent="0.2">
      <c r="R7314">
        <v>126259</v>
      </c>
      <c r="S7314" t="str" cm="1">
        <f t="array" ref="S7314">_xlfn.IFS(
             (R7314&lt;10000),"&lt; 10,000",
    AND(R7314&gt;=10000, R7314&lt;30000),"10,000 - 30,000",
    AND(R7314&gt;=30000, R7314&lt;60000),"30,000 - 60,000",
             (R7314&gt;60000),"&gt; 60,000"
)</f>
        <v>&gt; 60,000</v>
      </c>
    </row>
    <row r="7315" spans="18:19" x14ac:dyDescent="0.2">
      <c r="R7315">
        <v>133953</v>
      </c>
      <c r="S7315" t="str" cm="1">
        <f t="array" ref="S7315">_xlfn.IFS(
             (R7315&lt;10000),"&lt; 10,000",
    AND(R7315&gt;=10000, R7315&lt;30000),"10,000 - 30,000",
    AND(R7315&gt;=30000, R7315&lt;60000),"30,000 - 60,000",
             (R7315&gt;60000),"&gt; 60,000"
)</f>
        <v>&gt; 60,000</v>
      </c>
    </row>
    <row r="7316" spans="18:19" x14ac:dyDescent="0.2">
      <c r="R7316">
        <v>176783</v>
      </c>
      <c r="S7316" t="str" cm="1">
        <f t="array" ref="S7316">_xlfn.IFS(
             (R7316&lt;10000),"&lt; 10,000",
    AND(R7316&gt;=10000, R7316&lt;30000),"10,000 - 30,000",
    AND(R7316&gt;=30000, R7316&lt;60000),"30,000 - 60,000",
             (R7316&gt;60000),"&gt; 60,000"
)</f>
        <v>&gt; 60,000</v>
      </c>
    </row>
    <row r="7317" spans="18:19" x14ac:dyDescent="0.2">
      <c r="R7317">
        <v>108490</v>
      </c>
      <c r="S7317" t="str" cm="1">
        <f t="array" ref="S7317">_xlfn.IFS(
             (R7317&lt;10000),"&lt; 10,000",
    AND(R7317&gt;=10000, R7317&lt;30000),"10,000 - 30,000",
    AND(R7317&gt;=30000, R7317&lt;60000),"30,000 - 60,000",
             (R7317&gt;60000),"&gt; 60,000"
)</f>
        <v>&gt; 60,000</v>
      </c>
    </row>
    <row r="7318" spans="18:19" x14ac:dyDescent="0.2">
      <c r="R7318">
        <v>46501</v>
      </c>
      <c r="S7318" t="str" cm="1">
        <f t="array" ref="S7318">_xlfn.IFS(
             (R7318&lt;10000),"&lt; 10,000",
    AND(R7318&gt;=10000, R7318&lt;30000),"10,000 - 30,000",
    AND(R7318&gt;=30000, R7318&lt;60000),"30,000 - 60,000",
             (R7318&gt;60000),"&gt; 60,000"
)</f>
        <v>30,000 - 60,000</v>
      </c>
    </row>
    <row r="7319" spans="18:19" x14ac:dyDescent="0.2">
      <c r="R7319">
        <v>80601</v>
      </c>
      <c r="S7319" t="str" cm="1">
        <f t="array" ref="S7319">_xlfn.IFS(
             (R7319&lt;10000),"&lt; 10,000",
    AND(R7319&gt;=10000, R7319&lt;30000),"10,000 - 30,000",
    AND(R7319&gt;=30000, R7319&lt;60000),"30,000 - 60,000",
             (R7319&gt;60000),"&gt; 60,000"
)</f>
        <v>&gt; 60,000</v>
      </c>
    </row>
    <row r="7320" spans="18:19" x14ac:dyDescent="0.2">
      <c r="R7320">
        <v>35624</v>
      </c>
      <c r="S7320" t="str" cm="1">
        <f t="array" ref="S7320">_xlfn.IFS(
             (R7320&lt;10000),"&lt; 10,000",
    AND(R7320&gt;=10000, R7320&lt;30000),"10,000 - 30,000",
    AND(R7320&gt;=30000, R7320&lt;60000),"30,000 - 60,000",
             (R7320&gt;60000),"&gt; 60,000"
)</f>
        <v>30,000 - 60,000</v>
      </c>
    </row>
    <row r="7321" spans="18:19" x14ac:dyDescent="0.2">
      <c r="R7321">
        <v>169094</v>
      </c>
      <c r="S7321" t="str" cm="1">
        <f t="array" ref="S7321">_xlfn.IFS(
             (R7321&lt;10000),"&lt; 10,000",
    AND(R7321&gt;=10000, R7321&lt;30000),"10,000 - 30,000",
    AND(R7321&gt;=30000, R7321&lt;60000),"30,000 - 60,000",
             (R7321&gt;60000),"&gt; 60,000"
)</f>
        <v>&gt; 60,000</v>
      </c>
    </row>
    <row r="7322" spans="18:19" x14ac:dyDescent="0.2">
      <c r="R7322">
        <v>108237</v>
      </c>
      <c r="S7322" t="str" cm="1">
        <f t="array" ref="S7322">_xlfn.IFS(
             (R7322&lt;10000),"&lt; 10,000",
    AND(R7322&gt;=10000, R7322&lt;30000),"10,000 - 30,000",
    AND(R7322&gt;=30000, R7322&lt;60000),"30,000 - 60,000",
             (R7322&gt;60000),"&gt; 60,000"
)</f>
        <v>&gt; 60,000</v>
      </c>
    </row>
    <row r="7323" spans="18:19" x14ac:dyDescent="0.2">
      <c r="R7323">
        <v>60434</v>
      </c>
      <c r="S7323" t="str" cm="1">
        <f t="array" ref="S7323">_xlfn.IFS(
             (R7323&lt;10000),"&lt; 10,000",
    AND(R7323&gt;=10000, R7323&lt;30000),"10,000 - 30,000",
    AND(R7323&gt;=30000, R7323&lt;60000),"30,000 - 60,000",
             (R7323&gt;60000),"&gt; 60,000"
)</f>
        <v>&gt; 60,000</v>
      </c>
    </row>
    <row r="7324" spans="18:19" x14ac:dyDescent="0.2">
      <c r="R7324">
        <v>29757</v>
      </c>
      <c r="S7324" t="str" cm="1">
        <f t="array" ref="S7324">_xlfn.IFS(
             (R7324&lt;10000),"&lt; 10,000",
    AND(R7324&gt;=10000, R7324&lt;30000),"10,000 - 30,000",
    AND(R7324&gt;=30000, R7324&lt;60000),"30,000 - 60,000",
             (R7324&gt;60000),"&gt; 60,000"
)</f>
        <v>10,000 - 30,000</v>
      </c>
    </row>
    <row r="7325" spans="18:19" x14ac:dyDescent="0.2">
      <c r="R7325">
        <v>231391</v>
      </c>
      <c r="S7325" t="str" cm="1">
        <f t="array" ref="S7325">_xlfn.IFS(
             (R7325&lt;10000),"&lt; 10,000",
    AND(R7325&gt;=10000, R7325&lt;30000),"10,000 - 30,000",
    AND(R7325&gt;=30000, R7325&lt;60000),"30,000 - 60,000",
             (R7325&gt;60000),"&gt; 60,000"
)</f>
        <v>&gt; 60,000</v>
      </c>
    </row>
    <row r="7326" spans="18:19" x14ac:dyDescent="0.2">
      <c r="R7326">
        <v>56949</v>
      </c>
      <c r="S7326" t="str" cm="1">
        <f t="array" ref="S7326">_xlfn.IFS(
             (R7326&lt;10000),"&lt; 10,000",
    AND(R7326&gt;=10000, R7326&lt;30000),"10,000 - 30,000",
    AND(R7326&gt;=30000, R7326&lt;60000),"30,000 - 60,000",
             (R7326&gt;60000),"&gt; 60,000"
)</f>
        <v>30,000 - 60,000</v>
      </c>
    </row>
    <row r="7327" spans="18:19" x14ac:dyDescent="0.2">
      <c r="R7327">
        <v>52589</v>
      </c>
      <c r="S7327" t="str" cm="1">
        <f t="array" ref="S7327">_xlfn.IFS(
             (R7327&lt;10000),"&lt; 10,000",
    AND(R7327&gt;=10000, R7327&lt;30000),"10,000 - 30,000",
    AND(R7327&gt;=30000, R7327&lt;60000),"30,000 - 60,000",
             (R7327&gt;60000),"&gt; 60,000"
)</f>
        <v>30,000 - 60,000</v>
      </c>
    </row>
    <row r="7328" spans="18:19" x14ac:dyDescent="0.2">
      <c r="R7328">
        <v>237085</v>
      </c>
      <c r="S7328" t="str" cm="1">
        <f t="array" ref="S7328">_xlfn.IFS(
             (R7328&lt;10000),"&lt; 10,000",
    AND(R7328&gt;=10000, R7328&lt;30000),"10,000 - 30,000",
    AND(R7328&gt;=30000, R7328&lt;60000),"30,000 - 60,000",
             (R7328&gt;60000),"&gt; 60,000"
)</f>
        <v>&gt; 60,000</v>
      </c>
    </row>
    <row r="7329" spans="18:19" x14ac:dyDescent="0.2">
      <c r="R7329">
        <v>236210</v>
      </c>
      <c r="S7329" t="str" cm="1">
        <f t="array" ref="S7329">_xlfn.IFS(
             (R7329&lt;10000),"&lt; 10,000",
    AND(R7329&gt;=10000, R7329&lt;30000),"10,000 - 30,000",
    AND(R7329&gt;=30000, R7329&lt;60000),"30,000 - 60,000",
             (R7329&gt;60000),"&gt; 60,000"
)</f>
        <v>&gt; 60,000</v>
      </c>
    </row>
    <row r="7330" spans="18:19" x14ac:dyDescent="0.2">
      <c r="R7330">
        <v>14410</v>
      </c>
      <c r="S7330" t="str" cm="1">
        <f t="array" ref="S7330">_xlfn.IFS(
             (R7330&lt;10000),"&lt; 10,000",
    AND(R7330&gt;=10000, R7330&lt;30000),"10,000 - 30,000",
    AND(R7330&gt;=30000, R7330&lt;60000),"30,000 - 60,000",
             (R7330&gt;60000),"&gt; 60,000"
)</f>
        <v>10,000 - 30,000</v>
      </c>
    </row>
    <row r="7331" spans="18:19" x14ac:dyDescent="0.2">
      <c r="R7331">
        <v>192263</v>
      </c>
      <c r="S7331" t="str" cm="1">
        <f t="array" ref="S7331">_xlfn.IFS(
             (R7331&lt;10000),"&lt; 10,000",
    AND(R7331&gt;=10000, R7331&lt;30000),"10,000 - 30,000",
    AND(R7331&gt;=30000, R7331&lt;60000),"30,000 - 60,000",
             (R7331&gt;60000),"&gt; 60,000"
)</f>
        <v>&gt; 60,000</v>
      </c>
    </row>
    <row r="7332" spans="18:19" x14ac:dyDescent="0.2">
      <c r="R7332">
        <v>39909</v>
      </c>
      <c r="S7332" t="str" cm="1">
        <f t="array" ref="S7332">_xlfn.IFS(
             (R7332&lt;10000),"&lt; 10,000",
    AND(R7332&gt;=10000, R7332&lt;30000),"10,000 - 30,000",
    AND(R7332&gt;=30000, R7332&lt;60000),"30,000 - 60,000",
             (R7332&gt;60000),"&gt; 60,000"
)</f>
        <v>30,000 - 60,000</v>
      </c>
    </row>
    <row r="7333" spans="18:19" x14ac:dyDescent="0.2">
      <c r="R7333">
        <v>260350</v>
      </c>
      <c r="S7333" t="str" cm="1">
        <f t="array" ref="S7333">_xlfn.IFS(
             (R7333&lt;10000),"&lt; 10,000",
    AND(R7333&gt;=10000, R7333&lt;30000),"10,000 - 30,000",
    AND(R7333&gt;=30000, R7333&lt;60000),"30,000 - 60,000",
             (R7333&gt;60000),"&gt; 60,000"
)</f>
        <v>&gt; 60,000</v>
      </c>
    </row>
    <row r="7334" spans="18:19" x14ac:dyDescent="0.2">
      <c r="R7334">
        <v>156418</v>
      </c>
      <c r="S7334" t="str" cm="1">
        <f t="array" ref="S7334">_xlfn.IFS(
             (R7334&lt;10000),"&lt; 10,000",
    AND(R7334&gt;=10000, R7334&lt;30000),"10,000 - 30,000",
    AND(R7334&gt;=30000, R7334&lt;60000),"30,000 - 60,000",
             (R7334&gt;60000),"&gt; 60,000"
)</f>
        <v>&gt; 60,000</v>
      </c>
    </row>
    <row r="7335" spans="18:19" x14ac:dyDescent="0.2">
      <c r="R7335">
        <v>92946</v>
      </c>
      <c r="S7335" t="str" cm="1">
        <f t="array" ref="S7335">_xlfn.IFS(
             (R7335&lt;10000),"&lt; 10,000",
    AND(R7335&gt;=10000, R7335&lt;30000),"10,000 - 30,000",
    AND(R7335&gt;=30000, R7335&lt;60000),"30,000 - 60,000",
             (R7335&gt;60000),"&gt; 60,000"
)</f>
        <v>&gt; 60,000</v>
      </c>
    </row>
    <row r="7336" spans="18:19" x14ac:dyDescent="0.2">
      <c r="R7336">
        <v>200783</v>
      </c>
      <c r="S7336" t="str" cm="1">
        <f t="array" ref="S7336">_xlfn.IFS(
             (R7336&lt;10000),"&lt; 10,000",
    AND(R7336&gt;=10000, R7336&lt;30000),"10,000 - 30,000",
    AND(R7336&gt;=30000, R7336&lt;60000),"30,000 - 60,000",
             (R7336&gt;60000),"&gt; 60,000"
)</f>
        <v>&gt; 60,000</v>
      </c>
    </row>
    <row r="7337" spans="18:19" x14ac:dyDescent="0.2">
      <c r="R7337">
        <v>20945</v>
      </c>
      <c r="S7337" t="str" cm="1">
        <f t="array" ref="S7337">_xlfn.IFS(
             (R7337&lt;10000),"&lt; 10,000",
    AND(R7337&gt;=10000, R7337&lt;30000),"10,000 - 30,000",
    AND(R7337&gt;=30000, R7337&lt;60000),"30,000 - 60,000",
             (R7337&gt;60000),"&gt; 60,000"
)</f>
        <v>10,000 - 30,000</v>
      </c>
    </row>
    <row r="7338" spans="18:19" x14ac:dyDescent="0.2">
      <c r="R7338">
        <v>57518</v>
      </c>
      <c r="S7338" t="str" cm="1">
        <f t="array" ref="S7338">_xlfn.IFS(
             (R7338&lt;10000),"&lt; 10,000",
    AND(R7338&gt;=10000, R7338&lt;30000),"10,000 - 30,000",
    AND(R7338&gt;=30000, R7338&lt;60000),"30,000 - 60,000",
             (R7338&gt;60000),"&gt; 60,000"
)</f>
        <v>30,000 - 60,000</v>
      </c>
    </row>
    <row r="7339" spans="18:19" x14ac:dyDescent="0.2">
      <c r="R7339">
        <v>200625</v>
      </c>
      <c r="S7339" t="str" cm="1">
        <f t="array" ref="S7339">_xlfn.IFS(
             (R7339&lt;10000),"&lt; 10,000",
    AND(R7339&gt;=10000, R7339&lt;30000),"10,000 - 30,000",
    AND(R7339&gt;=30000, R7339&lt;60000),"30,000 - 60,000",
             (R7339&gt;60000),"&gt; 60,000"
)</f>
        <v>&gt; 60,000</v>
      </c>
    </row>
    <row r="7340" spans="18:19" x14ac:dyDescent="0.2">
      <c r="R7340">
        <v>132638</v>
      </c>
      <c r="S7340" t="str" cm="1">
        <f t="array" ref="S7340">_xlfn.IFS(
             (R7340&lt;10000),"&lt; 10,000",
    AND(R7340&gt;=10000, R7340&lt;30000),"10,000 - 30,000",
    AND(R7340&gt;=30000, R7340&lt;60000),"30,000 - 60,000",
             (R7340&gt;60000),"&gt; 60,000"
)</f>
        <v>&gt; 60,000</v>
      </c>
    </row>
    <row r="7341" spans="18:19" x14ac:dyDescent="0.2">
      <c r="R7341">
        <v>277797</v>
      </c>
      <c r="S7341" t="str" cm="1">
        <f t="array" ref="S7341">_xlfn.IFS(
             (R7341&lt;10000),"&lt; 10,000",
    AND(R7341&gt;=10000, R7341&lt;30000),"10,000 - 30,000",
    AND(R7341&gt;=30000, R7341&lt;60000),"30,000 - 60,000",
             (R7341&gt;60000),"&gt; 60,000"
)</f>
        <v>&gt; 60,000</v>
      </c>
    </row>
    <row r="7342" spans="18:19" x14ac:dyDescent="0.2">
      <c r="R7342">
        <v>15786</v>
      </c>
      <c r="S7342" t="str" cm="1">
        <f t="array" ref="S7342">_xlfn.IFS(
             (R7342&lt;10000),"&lt; 10,000",
    AND(R7342&gt;=10000, R7342&lt;30000),"10,000 - 30,000",
    AND(R7342&gt;=30000, R7342&lt;60000),"30,000 - 60,000",
             (R7342&gt;60000),"&gt; 60,000"
)</f>
        <v>10,000 - 30,000</v>
      </c>
    </row>
    <row r="7343" spans="18:19" x14ac:dyDescent="0.2">
      <c r="R7343">
        <v>252456</v>
      </c>
      <c r="S7343" t="str" cm="1">
        <f t="array" ref="S7343">_xlfn.IFS(
             (R7343&lt;10000),"&lt; 10,000",
    AND(R7343&gt;=10000, R7343&lt;30000),"10,000 - 30,000",
    AND(R7343&gt;=30000, R7343&lt;60000),"30,000 - 60,000",
             (R7343&gt;60000),"&gt; 60,000"
)</f>
        <v>&gt; 60,000</v>
      </c>
    </row>
    <row r="7344" spans="18:19" x14ac:dyDescent="0.2">
      <c r="R7344">
        <v>8523</v>
      </c>
      <c r="S7344" t="str" cm="1">
        <f t="array" ref="S7344">_xlfn.IFS(
             (R7344&lt;10000),"&lt; 10,000",
    AND(R7344&gt;=10000, R7344&lt;30000),"10,000 - 30,000",
    AND(R7344&gt;=30000, R7344&lt;60000),"30,000 - 60,000",
             (R7344&gt;60000),"&gt; 60,000"
)</f>
        <v>&lt; 10,000</v>
      </c>
    </row>
    <row r="7345" spans="18:19" x14ac:dyDescent="0.2">
      <c r="R7345">
        <v>108763</v>
      </c>
      <c r="S7345" t="str" cm="1">
        <f t="array" ref="S7345">_xlfn.IFS(
             (R7345&lt;10000),"&lt; 10,000",
    AND(R7345&gt;=10000, R7345&lt;30000),"10,000 - 30,000",
    AND(R7345&gt;=30000, R7345&lt;60000),"30,000 - 60,000",
             (R7345&gt;60000),"&gt; 60,000"
)</f>
        <v>&gt; 60,000</v>
      </c>
    </row>
    <row r="7346" spans="18:19" x14ac:dyDescent="0.2">
      <c r="R7346">
        <v>290554</v>
      </c>
      <c r="S7346" t="str" cm="1">
        <f t="array" ref="S7346">_xlfn.IFS(
             (R7346&lt;10000),"&lt; 10,000",
    AND(R7346&gt;=10000, R7346&lt;30000),"10,000 - 30,000",
    AND(R7346&gt;=30000, R7346&lt;60000),"30,000 - 60,000",
             (R7346&gt;60000),"&gt; 60,000"
)</f>
        <v>&gt; 60,000</v>
      </c>
    </row>
    <row r="7347" spans="18:19" x14ac:dyDescent="0.2">
      <c r="R7347">
        <v>156815</v>
      </c>
      <c r="S7347" t="str" cm="1">
        <f t="array" ref="S7347">_xlfn.IFS(
             (R7347&lt;10000),"&lt; 10,000",
    AND(R7347&gt;=10000, R7347&lt;30000),"10,000 - 30,000",
    AND(R7347&gt;=30000, R7347&lt;60000),"30,000 - 60,000",
             (R7347&gt;60000),"&gt; 60,000"
)</f>
        <v>&gt; 60,000</v>
      </c>
    </row>
    <row r="7348" spans="18:19" x14ac:dyDescent="0.2">
      <c r="R7348">
        <v>20498</v>
      </c>
      <c r="S7348" t="str" cm="1">
        <f t="array" ref="S7348">_xlfn.IFS(
             (R7348&lt;10000),"&lt; 10,000",
    AND(R7348&gt;=10000, R7348&lt;30000),"10,000 - 30,000",
    AND(R7348&gt;=30000, R7348&lt;60000),"30,000 - 60,000",
             (R7348&gt;60000),"&gt; 60,000"
)</f>
        <v>10,000 - 30,000</v>
      </c>
    </row>
    <row r="7349" spans="18:19" x14ac:dyDescent="0.2">
      <c r="R7349">
        <v>271311</v>
      </c>
      <c r="S7349" t="str" cm="1">
        <f t="array" ref="S7349">_xlfn.IFS(
             (R7349&lt;10000),"&lt; 10,000",
    AND(R7349&gt;=10000, R7349&lt;30000),"10,000 - 30,000",
    AND(R7349&gt;=30000, R7349&lt;60000),"30,000 - 60,000",
             (R7349&gt;60000),"&gt; 60,000"
)</f>
        <v>&gt; 60,000</v>
      </c>
    </row>
    <row r="7350" spans="18:19" x14ac:dyDescent="0.2">
      <c r="R7350">
        <v>214385</v>
      </c>
      <c r="S7350" t="str" cm="1">
        <f t="array" ref="S7350">_xlfn.IFS(
             (R7350&lt;10000),"&lt; 10,000",
    AND(R7350&gt;=10000, R7350&lt;30000),"10,000 - 30,000",
    AND(R7350&gt;=30000, R7350&lt;60000),"30,000 - 60,000",
             (R7350&gt;60000),"&gt; 60,000"
)</f>
        <v>&gt; 60,000</v>
      </c>
    </row>
    <row r="7351" spans="18:19" x14ac:dyDescent="0.2">
      <c r="R7351">
        <v>271910</v>
      </c>
      <c r="S7351" t="str" cm="1">
        <f t="array" ref="S7351">_xlfn.IFS(
             (R7351&lt;10000),"&lt; 10,000",
    AND(R7351&gt;=10000, R7351&lt;30000),"10,000 - 30,000",
    AND(R7351&gt;=30000, R7351&lt;60000),"30,000 - 60,000",
             (R7351&gt;60000),"&gt; 60,000"
)</f>
        <v>&gt; 60,000</v>
      </c>
    </row>
    <row r="7352" spans="18:19" x14ac:dyDescent="0.2">
      <c r="R7352">
        <v>99318</v>
      </c>
      <c r="S7352" t="str" cm="1">
        <f t="array" ref="S7352">_xlfn.IFS(
             (R7352&lt;10000),"&lt; 10,000",
    AND(R7352&gt;=10000, R7352&lt;30000),"10,000 - 30,000",
    AND(R7352&gt;=30000, R7352&lt;60000),"30,000 - 60,000",
             (R7352&gt;60000),"&gt; 60,000"
)</f>
        <v>&gt; 60,000</v>
      </c>
    </row>
    <row r="7353" spans="18:19" x14ac:dyDescent="0.2">
      <c r="R7353">
        <v>12304</v>
      </c>
      <c r="S7353" t="str" cm="1">
        <f t="array" ref="S7353">_xlfn.IFS(
             (R7353&lt;10000),"&lt; 10,000",
    AND(R7353&gt;=10000, R7353&lt;30000),"10,000 - 30,000",
    AND(R7353&gt;=30000, R7353&lt;60000),"30,000 - 60,000",
             (R7353&gt;60000),"&gt; 60,000"
)</f>
        <v>10,000 - 30,000</v>
      </c>
    </row>
    <row r="7354" spans="18:19" x14ac:dyDescent="0.2">
      <c r="R7354">
        <v>143847</v>
      </c>
      <c r="S7354" t="str" cm="1">
        <f t="array" ref="S7354">_xlfn.IFS(
             (R7354&lt;10000),"&lt; 10,000",
    AND(R7354&gt;=10000, R7354&lt;30000),"10,000 - 30,000",
    AND(R7354&gt;=30000, R7354&lt;60000),"30,000 - 60,000",
             (R7354&gt;60000),"&gt; 60,000"
)</f>
        <v>&gt; 60,000</v>
      </c>
    </row>
    <row r="7355" spans="18:19" x14ac:dyDescent="0.2">
      <c r="R7355">
        <v>144586</v>
      </c>
      <c r="S7355" t="str" cm="1">
        <f t="array" ref="S7355">_xlfn.IFS(
             (R7355&lt;10000),"&lt; 10,000",
    AND(R7355&gt;=10000, R7355&lt;30000),"10,000 - 30,000",
    AND(R7355&gt;=30000, R7355&lt;60000),"30,000 - 60,000",
             (R7355&gt;60000),"&gt; 60,000"
)</f>
        <v>&gt; 60,000</v>
      </c>
    </row>
    <row r="7356" spans="18:19" x14ac:dyDescent="0.2">
      <c r="R7356">
        <v>188588</v>
      </c>
      <c r="S7356" t="str" cm="1">
        <f t="array" ref="S7356">_xlfn.IFS(
             (R7356&lt;10000),"&lt; 10,000",
    AND(R7356&gt;=10000, R7356&lt;30000),"10,000 - 30,000",
    AND(R7356&gt;=30000, R7356&lt;60000),"30,000 - 60,000",
             (R7356&gt;60000),"&gt; 60,000"
)</f>
        <v>&gt; 60,000</v>
      </c>
    </row>
    <row r="7357" spans="18:19" x14ac:dyDescent="0.2">
      <c r="R7357">
        <v>189585</v>
      </c>
      <c r="S7357" t="str" cm="1">
        <f t="array" ref="S7357">_xlfn.IFS(
             (R7357&lt;10000),"&lt; 10,000",
    AND(R7357&gt;=10000, R7357&lt;30000),"10,000 - 30,000",
    AND(R7357&gt;=30000, R7357&lt;60000),"30,000 - 60,000",
             (R7357&gt;60000),"&gt; 60,000"
)</f>
        <v>&gt; 60,000</v>
      </c>
    </row>
    <row r="7358" spans="18:19" x14ac:dyDescent="0.2">
      <c r="R7358">
        <v>31100</v>
      </c>
      <c r="S7358" t="str" cm="1">
        <f t="array" ref="S7358">_xlfn.IFS(
             (R7358&lt;10000),"&lt; 10,000",
    AND(R7358&gt;=10000, R7358&lt;30000),"10,000 - 30,000",
    AND(R7358&gt;=30000, R7358&lt;60000),"30,000 - 60,000",
             (R7358&gt;60000),"&gt; 60,000"
)</f>
        <v>30,000 - 60,000</v>
      </c>
    </row>
    <row r="7359" spans="18:19" x14ac:dyDescent="0.2">
      <c r="R7359">
        <v>25785</v>
      </c>
      <c r="S7359" t="str" cm="1">
        <f t="array" ref="S7359">_xlfn.IFS(
             (R7359&lt;10000),"&lt; 10,000",
    AND(R7359&gt;=10000, R7359&lt;30000),"10,000 - 30,000",
    AND(R7359&gt;=30000, R7359&lt;60000),"30,000 - 60,000",
             (R7359&gt;60000),"&gt; 60,000"
)</f>
        <v>10,000 - 30,000</v>
      </c>
    </row>
    <row r="7360" spans="18:19" x14ac:dyDescent="0.2">
      <c r="R7360">
        <v>193922</v>
      </c>
      <c r="S7360" t="str" cm="1">
        <f t="array" ref="S7360">_xlfn.IFS(
             (R7360&lt;10000),"&lt; 10,000",
    AND(R7360&gt;=10000, R7360&lt;30000),"10,000 - 30,000",
    AND(R7360&gt;=30000, R7360&lt;60000),"30,000 - 60,000",
             (R7360&gt;60000),"&gt; 60,000"
)</f>
        <v>&gt; 60,000</v>
      </c>
    </row>
    <row r="7361" spans="18:19" x14ac:dyDescent="0.2">
      <c r="R7361">
        <v>35507</v>
      </c>
      <c r="S7361" t="str" cm="1">
        <f t="array" ref="S7361">_xlfn.IFS(
             (R7361&lt;10000),"&lt; 10,000",
    AND(R7361&gt;=10000, R7361&lt;30000),"10,000 - 30,000",
    AND(R7361&gt;=30000, R7361&lt;60000),"30,000 - 60,000",
             (R7361&gt;60000),"&gt; 60,000"
)</f>
        <v>30,000 - 60,000</v>
      </c>
    </row>
    <row r="7362" spans="18:19" x14ac:dyDescent="0.2">
      <c r="R7362">
        <v>89202</v>
      </c>
      <c r="S7362" t="str" cm="1">
        <f t="array" ref="S7362">_xlfn.IFS(
             (R7362&lt;10000),"&lt; 10,000",
    AND(R7362&gt;=10000, R7362&lt;30000),"10,000 - 30,000",
    AND(R7362&gt;=30000, R7362&lt;60000),"30,000 - 60,000",
             (R7362&gt;60000),"&gt; 60,000"
)</f>
        <v>&gt; 60,000</v>
      </c>
    </row>
    <row r="7363" spans="18:19" x14ac:dyDescent="0.2">
      <c r="R7363">
        <v>82043</v>
      </c>
      <c r="S7363" t="str" cm="1">
        <f t="array" ref="S7363">_xlfn.IFS(
             (R7363&lt;10000),"&lt; 10,000",
    AND(R7363&gt;=10000, R7363&lt;30000),"10,000 - 30,000",
    AND(R7363&gt;=30000, R7363&lt;60000),"30,000 - 60,000",
             (R7363&gt;60000),"&gt; 60,000"
)</f>
        <v>&gt; 60,000</v>
      </c>
    </row>
    <row r="7364" spans="18:19" x14ac:dyDescent="0.2">
      <c r="R7364">
        <v>26436</v>
      </c>
      <c r="S7364" t="str" cm="1">
        <f t="array" ref="S7364">_xlfn.IFS(
             (R7364&lt;10000),"&lt; 10,000",
    AND(R7364&gt;=10000, R7364&lt;30000),"10,000 - 30,000",
    AND(R7364&gt;=30000, R7364&lt;60000),"30,000 - 60,000",
             (R7364&gt;60000),"&gt; 60,000"
)</f>
        <v>10,000 - 30,000</v>
      </c>
    </row>
    <row r="7365" spans="18:19" x14ac:dyDescent="0.2">
      <c r="R7365">
        <v>10561</v>
      </c>
      <c r="S7365" t="str" cm="1">
        <f t="array" ref="S7365">_xlfn.IFS(
             (R7365&lt;10000),"&lt; 10,000",
    AND(R7365&gt;=10000, R7365&lt;30000),"10,000 - 30,000",
    AND(R7365&gt;=30000, R7365&lt;60000),"30,000 - 60,000",
             (R7365&gt;60000),"&gt; 60,000"
)</f>
        <v>10,000 - 30,000</v>
      </c>
    </row>
    <row r="7366" spans="18:19" x14ac:dyDescent="0.2">
      <c r="R7366">
        <v>255630</v>
      </c>
      <c r="S7366" t="str" cm="1">
        <f t="array" ref="S7366">_xlfn.IFS(
             (R7366&lt;10000),"&lt; 10,000",
    AND(R7366&gt;=10000, R7366&lt;30000),"10,000 - 30,000",
    AND(R7366&gt;=30000, R7366&lt;60000),"30,000 - 60,000",
             (R7366&gt;60000),"&gt; 60,000"
)</f>
        <v>&gt; 60,000</v>
      </c>
    </row>
    <row r="7367" spans="18:19" x14ac:dyDescent="0.2">
      <c r="R7367">
        <v>144200</v>
      </c>
      <c r="S7367" t="str" cm="1">
        <f t="array" ref="S7367">_xlfn.IFS(
             (R7367&lt;10000),"&lt; 10,000",
    AND(R7367&gt;=10000, R7367&lt;30000),"10,000 - 30,000",
    AND(R7367&gt;=30000, R7367&lt;60000),"30,000 - 60,000",
             (R7367&gt;60000),"&gt; 60,000"
)</f>
        <v>&gt; 60,000</v>
      </c>
    </row>
    <row r="7368" spans="18:19" x14ac:dyDescent="0.2">
      <c r="R7368">
        <v>15946</v>
      </c>
      <c r="S7368" t="str" cm="1">
        <f t="array" ref="S7368">_xlfn.IFS(
             (R7368&lt;10000),"&lt; 10,000",
    AND(R7368&gt;=10000, R7368&lt;30000),"10,000 - 30,000",
    AND(R7368&gt;=30000, R7368&lt;60000),"30,000 - 60,000",
             (R7368&gt;60000),"&gt; 60,000"
)</f>
        <v>10,000 - 30,000</v>
      </c>
    </row>
    <row r="7369" spans="18:19" x14ac:dyDescent="0.2">
      <c r="R7369">
        <v>87629</v>
      </c>
      <c r="S7369" t="str" cm="1">
        <f t="array" ref="S7369">_xlfn.IFS(
             (R7369&lt;10000),"&lt; 10,000",
    AND(R7369&gt;=10000, R7369&lt;30000),"10,000 - 30,000",
    AND(R7369&gt;=30000, R7369&lt;60000),"30,000 - 60,000",
             (R7369&gt;60000),"&gt; 60,000"
)</f>
        <v>&gt; 60,000</v>
      </c>
    </row>
    <row r="7370" spans="18:19" x14ac:dyDescent="0.2">
      <c r="R7370">
        <v>164131</v>
      </c>
      <c r="S7370" t="str" cm="1">
        <f t="array" ref="S7370">_xlfn.IFS(
             (R7370&lt;10000),"&lt; 10,000",
    AND(R7370&gt;=10000, R7370&lt;30000),"10,000 - 30,000",
    AND(R7370&gt;=30000, R7370&lt;60000),"30,000 - 60,000",
             (R7370&gt;60000),"&gt; 60,000"
)</f>
        <v>&gt; 60,000</v>
      </c>
    </row>
    <row r="7371" spans="18:19" x14ac:dyDescent="0.2">
      <c r="R7371">
        <v>10255</v>
      </c>
      <c r="S7371" t="str" cm="1">
        <f t="array" ref="S7371">_xlfn.IFS(
             (R7371&lt;10000),"&lt; 10,000",
    AND(R7371&gt;=10000, R7371&lt;30000),"10,000 - 30,000",
    AND(R7371&gt;=30000, R7371&lt;60000),"30,000 - 60,000",
             (R7371&gt;60000),"&gt; 60,000"
)</f>
        <v>10,000 - 30,000</v>
      </c>
    </row>
    <row r="7372" spans="18:19" x14ac:dyDescent="0.2">
      <c r="R7372">
        <v>83637</v>
      </c>
      <c r="S7372" t="str" cm="1">
        <f t="array" ref="S7372">_xlfn.IFS(
             (R7372&lt;10000),"&lt; 10,000",
    AND(R7372&gt;=10000, R7372&lt;30000),"10,000 - 30,000",
    AND(R7372&gt;=30000, R7372&lt;60000),"30,000 - 60,000",
             (R7372&gt;60000),"&gt; 60,000"
)</f>
        <v>&gt; 60,000</v>
      </c>
    </row>
    <row r="7373" spans="18:19" x14ac:dyDescent="0.2">
      <c r="R7373">
        <v>291394</v>
      </c>
      <c r="S7373" t="str" cm="1">
        <f t="array" ref="S7373">_xlfn.IFS(
             (R7373&lt;10000),"&lt; 10,000",
    AND(R7373&gt;=10000, R7373&lt;30000),"10,000 - 30,000",
    AND(R7373&gt;=30000, R7373&lt;60000),"30,000 - 60,000",
             (R7373&gt;60000),"&gt; 60,000"
)</f>
        <v>&gt; 60,000</v>
      </c>
    </row>
    <row r="7374" spans="18:19" x14ac:dyDescent="0.2">
      <c r="R7374">
        <v>98427</v>
      </c>
      <c r="S7374" t="str" cm="1">
        <f t="array" ref="S7374">_xlfn.IFS(
             (R7374&lt;10000),"&lt; 10,000",
    AND(R7374&gt;=10000, R7374&lt;30000),"10,000 - 30,000",
    AND(R7374&gt;=30000, R7374&lt;60000),"30,000 - 60,000",
             (R7374&gt;60000),"&gt; 60,000"
)</f>
        <v>&gt; 60,000</v>
      </c>
    </row>
    <row r="7375" spans="18:19" x14ac:dyDescent="0.2">
      <c r="R7375">
        <v>201398</v>
      </c>
      <c r="S7375" t="str" cm="1">
        <f t="array" ref="S7375">_xlfn.IFS(
             (R7375&lt;10000),"&lt; 10,000",
    AND(R7375&gt;=10000, R7375&lt;30000),"10,000 - 30,000",
    AND(R7375&gt;=30000, R7375&lt;60000),"30,000 - 60,000",
             (R7375&gt;60000),"&gt; 60,000"
)</f>
        <v>&gt; 60,000</v>
      </c>
    </row>
    <row r="7376" spans="18:19" x14ac:dyDescent="0.2">
      <c r="R7376">
        <v>59033</v>
      </c>
      <c r="S7376" t="str" cm="1">
        <f t="array" ref="S7376">_xlfn.IFS(
             (R7376&lt;10000),"&lt; 10,000",
    AND(R7376&gt;=10000, R7376&lt;30000),"10,000 - 30,000",
    AND(R7376&gt;=30000, R7376&lt;60000),"30,000 - 60,000",
             (R7376&gt;60000),"&gt; 60,000"
)</f>
        <v>30,000 - 60,000</v>
      </c>
    </row>
    <row r="7377" spans="18:19" x14ac:dyDescent="0.2">
      <c r="R7377">
        <v>213800</v>
      </c>
      <c r="S7377" t="str" cm="1">
        <f t="array" ref="S7377">_xlfn.IFS(
             (R7377&lt;10000),"&lt; 10,000",
    AND(R7377&gt;=10000, R7377&lt;30000),"10,000 - 30,000",
    AND(R7377&gt;=30000, R7377&lt;60000),"30,000 - 60,000",
             (R7377&gt;60000),"&gt; 60,000"
)</f>
        <v>&gt; 60,000</v>
      </c>
    </row>
    <row r="7378" spans="18:19" x14ac:dyDescent="0.2">
      <c r="R7378">
        <v>132833</v>
      </c>
      <c r="S7378" t="str" cm="1">
        <f t="array" ref="S7378">_xlfn.IFS(
             (R7378&lt;10000),"&lt; 10,000",
    AND(R7378&gt;=10000, R7378&lt;30000),"10,000 - 30,000",
    AND(R7378&gt;=30000, R7378&lt;60000),"30,000 - 60,000",
             (R7378&gt;60000),"&gt; 60,000"
)</f>
        <v>&gt; 60,000</v>
      </c>
    </row>
    <row r="7379" spans="18:19" x14ac:dyDescent="0.2">
      <c r="R7379">
        <v>284124</v>
      </c>
      <c r="S7379" t="str" cm="1">
        <f t="array" ref="S7379">_xlfn.IFS(
             (R7379&lt;10000),"&lt; 10,000",
    AND(R7379&gt;=10000, R7379&lt;30000),"10,000 - 30,000",
    AND(R7379&gt;=30000, R7379&lt;60000),"30,000 - 60,000",
             (R7379&gt;60000),"&gt; 60,000"
)</f>
        <v>&gt; 60,000</v>
      </c>
    </row>
    <row r="7380" spans="18:19" x14ac:dyDescent="0.2">
      <c r="R7380">
        <v>182720</v>
      </c>
      <c r="S7380" t="str" cm="1">
        <f t="array" ref="S7380">_xlfn.IFS(
             (R7380&lt;10000),"&lt; 10,000",
    AND(R7380&gt;=10000, R7380&lt;30000),"10,000 - 30,000",
    AND(R7380&gt;=30000, R7380&lt;60000),"30,000 - 60,000",
             (R7380&gt;60000),"&gt; 60,000"
)</f>
        <v>&gt; 60,000</v>
      </c>
    </row>
    <row r="7381" spans="18:19" x14ac:dyDescent="0.2">
      <c r="R7381">
        <v>161141</v>
      </c>
      <c r="S7381" t="str" cm="1">
        <f t="array" ref="S7381">_xlfn.IFS(
             (R7381&lt;10000),"&lt; 10,000",
    AND(R7381&gt;=10000, R7381&lt;30000),"10,000 - 30,000",
    AND(R7381&gt;=30000, R7381&lt;60000),"30,000 - 60,000",
             (R7381&gt;60000),"&gt; 60,000"
)</f>
        <v>&gt; 60,000</v>
      </c>
    </row>
    <row r="7382" spans="18:19" x14ac:dyDescent="0.2">
      <c r="R7382">
        <v>221651</v>
      </c>
      <c r="S7382" t="str" cm="1">
        <f t="array" ref="S7382">_xlfn.IFS(
             (R7382&lt;10000),"&lt; 10,000",
    AND(R7382&gt;=10000, R7382&lt;30000),"10,000 - 30,000",
    AND(R7382&gt;=30000, R7382&lt;60000),"30,000 - 60,000",
             (R7382&gt;60000),"&gt; 60,000"
)</f>
        <v>&gt; 60,000</v>
      </c>
    </row>
    <row r="7383" spans="18:19" x14ac:dyDescent="0.2">
      <c r="R7383">
        <v>196589</v>
      </c>
      <c r="S7383" t="str" cm="1">
        <f t="array" ref="S7383">_xlfn.IFS(
             (R7383&lt;10000),"&lt; 10,000",
    AND(R7383&gt;=10000, R7383&lt;30000),"10,000 - 30,000",
    AND(R7383&gt;=30000, R7383&lt;60000),"30,000 - 60,000",
             (R7383&gt;60000),"&gt; 60,000"
)</f>
        <v>&gt; 60,000</v>
      </c>
    </row>
    <row r="7384" spans="18:19" x14ac:dyDescent="0.2">
      <c r="R7384">
        <v>167736</v>
      </c>
      <c r="S7384" t="str" cm="1">
        <f t="array" ref="S7384">_xlfn.IFS(
             (R7384&lt;10000),"&lt; 10,000",
    AND(R7384&gt;=10000, R7384&lt;30000),"10,000 - 30,000",
    AND(R7384&gt;=30000, R7384&lt;60000),"30,000 - 60,000",
             (R7384&gt;60000),"&gt; 60,000"
)</f>
        <v>&gt; 60,000</v>
      </c>
    </row>
    <row r="7385" spans="18:19" x14ac:dyDescent="0.2">
      <c r="R7385">
        <v>126671</v>
      </c>
      <c r="S7385" t="str" cm="1">
        <f t="array" ref="S7385">_xlfn.IFS(
             (R7385&lt;10000),"&lt; 10,000",
    AND(R7385&gt;=10000, R7385&lt;30000),"10,000 - 30,000",
    AND(R7385&gt;=30000, R7385&lt;60000),"30,000 - 60,000",
             (R7385&gt;60000),"&gt; 60,000"
)</f>
        <v>&gt; 60,000</v>
      </c>
    </row>
    <row r="7386" spans="18:19" x14ac:dyDescent="0.2">
      <c r="R7386">
        <v>6463</v>
      </c>
      <c r="S7386" t="str" cm="1">
        <f t="array" ref="S7386">_xlfn.IFS(
             (R7386&lt;10000),"&lt; 10,000",
    AND(R7386&gt;=10000, R7386&lt;30000),"10,000 - 30,000",
    AND(R7386&gt;=30000, R7386&lt;60000),"30,000 - 60,000",
             (R7386&gt;60000),"&gt; 60,000"
)</f>
        <v>&lt; 10,000</v>
      </c>
    </row>
    <row r="7387" spans="18:19" x14ac:dyDescent="0.2">
      <c r="R7387">
        <v>163892</v>
      </c>
      <c r="S7387" t="str" cm="1">
        <f t="array" ref="S7387">_xlfn.IFS(
             (R7387&lt;10000),"&lt; 10,000",
    AND(R7387&gt;=10000, R7387&lt;30000),"10,000 - 30,000",
    AND(R7387&gt;=30000, R7387&lt;60000),"30,000 - 60,000",
             (R7387&gt;60000),"&gt; 60,000"
)</f>
        <v>&gt; 60,000</v>
      </c>
    </row>
    <row r="7388" spans="18:19" x14ac:dyDescent="0.2">
      <c r="R7388">
        <v>216758</v>
      </c>
      <c r="S7388" t="str" cm="1">
        <f t="array" ref="S7388">_xlfn.IFS(
             (R7388&lt;10000),"&lt; 10,000",
    AND(R7388&gt;=10000, R7388&lt;30000),"10,000 - 30,000",
    AND(R7388&gt;=30000, R7388&lt;60000),"30,000 - 60,000",
             (R7388&gt;60000),"&gt; 60,000"
)</f>
        <v>&gt; 60,000</v>
      </c>
    </row>
    <row r="7389" spans="18:19" x14ac:dyDescent="0.2">
      <c r="R7389">
        <v>118721</v>
      </c>
      <c r="S7389" t="str" cm="1">
        <f t="array" ref="S7389">_xlfn.IFS(
             (R7389&lt;10000),"&lt; 10,000",
    AND(R7389&gt;=10000, R7389&lt;30000),"10,000 - 30,000",
    AND(R7389&gt;=30000, R7389&lt;60000),"30,000 - 60,000",
             (R7389&gt;60000),"&gt; 60,000"
)</f>
        <v>&gt; 60,000</v>
      </c>
    </row>
    <row r="7390" spans="18:19" x14ac:dyDescent="0.2">
      <c r="R7390">
        <v>137722</v>
      </c>
      <c r="S7390" t="str" cm="1">
        <f t="array" ref="S7390">_xlfn.IFS(
             (R7390&lt;10000),"&lt; 10,000",
    AND(R7390&gt;=10000, R7390&lt;30000),"10,000 - 30,000",
    AND(R7390&gt;=30000, R7390&lt;60000),"30,000 - 60,000",
             (R7390&gt;60000),"&gt; 60,000"
)</f>
        <v>&gt; 60,000</v>
      </c>
    </row>
    <row r="7391" spans="18:19" x14ac:dyDescent="0.2">
      <c r="R7391">
        <v>27859</v>
      </c>
      <c r="S7391" t="str" cm="1">
        <f t="array" ref="S7391">_xlfn.IFS(
             (R7391&lt;10000),"&lt; 10,000",
    AND(R7391&gt;=10000, R7391&lt;30000),"10,000 - 30,000",
    AND(R7391&gt;=30000, R7391&lt;60000),"30,000 - 60,000",
             (R7391&gt;60000),"&gt; 60,000"
)</f>
        <v>10,000 - 30,000</v>
      </c>
    </row>
    <row r="7392" spans="18:19" x14ac:dyDescent="0.2">
      <c r="R7392">
        <v>183094</v>
      </c>
      <c r="S7392" t="str" cm="1">
        <f t="array" ref="S7392">_xlfn.IFS(
             (R7392&lt;10000),"&lt; 10,000",
    AND(R7392&gt;=10000, R7392&lt;30000),"10,000 - 30,000",
    AND(R7392&gt;=30000, R7392&lt;60000),"30,000 - 60,000",
             (R7392&gt;60000),"&gt; 60,000"
)</f>
        <v>&gt; 60,000</v>
      </c>
    </row>
    <row r="7393" spans="18:19" x14ac:dyDescent="0.2">
      <c r="R7393">
        <v>242761</v>
      </c>
      <c r="S7393" t="str" cm="1">
        <f t="array" ref="S7393">_xlfn.IFS(
             (R7393&lt;10000),"&lt; 10,000",
    AND(R7393&gt;=10000, R7393&lt;30000),"10,000 - 30,000",
    AND(R7393&gt;=30000, R7393&lt;60000),"30,000 - 60,000",
             (R7393&gt;60000),"&gt; 60,000"
)</f>
        <v>&gt; 60,000</v>
      </c>
    </row>
    <row r="7394" spans="18:19" x14ac:dyDescent="0.2">
      <c r="R7394">
        <v>197419</v>
      </c>
      <c r="S7394" t="str" cm="1">
        <f t="array" ref="S7394">_xlfn.IFS(
             (R7394&lt;10000),"&lt; 10,000",
    AND(R7394&gt;=10000, R7394&lt;30000),"10,000 - 30,000",
    AND(R7394&gt;=30000, R7394&lt;60000),"30,000 - 60,000",
             (R7394&gt;60000),"&gt; 60,000"
)</f>
        <v>&gt; 60,000</v>
      </c>
    </row>
    <row r="7395" spans="18:19" x14ac:dyDescent="0.2">
      <c r="R7395">
        <v>10152</v>
      </c>
      <c r="S7395" t="str" cm="1">
        <f t="array" ref="S7395">_xlfn.IFS(
             (R7395&lt;10000),"&lt; 10,000",
    AND(R7395&gt;=10000, R7395&lt;30000),"10,000 - 30,000",
    AND(R7395&gt;=30000, R7395&lt;60000),"30,000 - 60,000",
             (R7395&gt;60000),"&gt; 60,000"
)</f>
        <v>10,000 - 30,000</v>
      </c>
    </row>
    <row r="7396" spans="18:19" x14ac:dyDescent="0.2">
      <c r="R7396">
        <v>240278</v>
      </c>
      <c r="S7396" t="str" cm="1">
        <f t="array" ref="S7396">_xlfn.IFS(
             (R7396&lt;10000),"&lt; 10,000",
    AND(R7396&gt;=10000, R7396&lt;30000),"10,000 - 30,000",
    AND(R7396&gt;=30000, R7396&lt;60000),"30,000 - 60,000",
             (R7396&gt;60000),"&gt; 60,000"
)</f>
        <v>&gt; 60,000</v>
      </c>
    </row>
    <row r="7397" spans="18:19" x14ac:dyDescent="0.2">
      <c r="R7397">
        <v>198084</v>
      </c>
      <c r="S7397" t="str" cm="1">
        <f t="array" ref="S7397">_xlfn.IFS(
             (R7397&lt;10000),"&lt; 10,000",
    AND(R7397&gt;=10000, R7397&lt;30000),"10,000 - 30,000",
    AND(R7397&gt;=30000, R7397&lt;60000),"30,000 - 60,000",
             (R7397&gt;60000),"&gt; 60,000"
)</f>
        <v>&gt; 60,000</v>
      </c>
    </row>
    <row r="7398" spans="18:19" x14ac:dyDescent="0.2">
      <c r="R7398">
        <v>128266</v>
      </c>
      <c r="S7398" t="str" cm="1">
        <f t="array" ref="S7398">_xlfn.IFS(
             (R7398&lt;10000),"&lt; 10,000",
    AND(R7398&gt;=10000, R7398&lt;30000),"10,000 - 30,000",
    AND(R7398&gt;=30000, R7398&lt;60000),"30,000 - 60,000",
             (R7398&gt;60000),"&gt; 60,000"
)</f>
        <v>&gt; 60,000</v>
      </c>
    </row>
    <row r="7399" spans="18:19" x14ac:dyDescent="0.2">
      <c r="R7399">
        <v>107145</v>
      </c>
      <c r="S7399" t="str" cm="1">
        <f t="array" ref="S7399">_xlfn.IFS(
             (R7399&lt;10000),"&lt; 10,000",
    AND(R7399&gt;=10000, R7399&lt;30000),"10,000 - 30,000",
    AND(R7399&gt;=30000, R7399&lt;60000),"30,000 - 60,000",
             (R7399&gt;60000),"&gt; 60,000"
)</f>
        <v>&gt; 60,000</v>
      </c>
    </row>
    <row r="7400" spans="18:19" x14ac:dyDescent="0.2">
      <c r="R7400">
        <v>120067</v>
      </c>
      <c r="S7400" t="str" cm="1">
        <f t="array" ref="S7400">_xlfn.IFS(
             (R7400&lt;10000),"&lt; 10,000",
    AND(R7400&gt;=10000, R7400&lt;30000),"10,000 - 30,000",
    AND(R7400&gt;=30000, R7400&lt;60000),"30,000 - 60,000",
             (R7400&gt;60000),"&gt; 60,000"
)</f>
        <v>&gt; 60,000</v>
      </c>
    </row>
    <row r="7401" spans="18:19" x14ac:dyDescent="0.2">
      <c r="R7401">
        <v>229997</v>
      </c>
      <c r="S7401" t="str" cm="1">
        <f t="array" ref="S7401">_xlfn.IFS(
             (R7401&lt;10000),"&lt; 10,000",
    AND(R7401&gt;=10000, R7401&lt;30000),"10,000 - 30,000",
    AND(R7401&gt;=30000, R7401&lt;60000),"30,000 - 60,000",
             (R7401&gt;60000),"&gt; 60,000"
)</f>
        <v>&gt; 60,000</v>
      </c>
    </row>
    <row r="7402" spans="18:19" x14ac:dyDescent="0.2">
      <c r="R7402">
        <v>23785</v>
      </c>
      <c r="S7402" t="str" cm="1">
        <f t="array" ref="S7402">_xlfn.IFS(
             (R7402&lt;10000),"&lt; 10,000",
    AND(R7402&gt;=10000, R7402&lt;30000),"10,000 - 30,000",
    AND(R7402&gt;=30000, R7402&lt;60000),"30,000 - 60,000",
             (R7402&gt;60000),"&gt; 60,000"
)</f>
        <v>10,000 - 30,000</v>
      </c>
    </row>
    <row r="7403" spans="18:19" x14ac:dyDescent="0.2">
      <c r="R7403">
        <v>20951</v>
      </c>
      <c r="S7403" t="str" cm="1">
        <f t="array" ref="S7403">_xlfn.IFS(
             (R7403&lt;10000),"&lt; 10,000",
    AND(R7403&gt;=10000, R7403&lt;30000),"10,000 - 30,000",
    AND(R7403&gt;=30000, R7403&lt;60000),"30,000 - 60,000",
             (R7403&gt;60000),"&gt; 60,000"
)</f>
        <v>10,000 - 30,000</v>
      </c>
    </row>
    <row r="7404" spans="18:19" x14ac:dyDescent="0.2">
      <c r="R7404">
        <v>10677</v>
      </c>
      <c r="S7404" t="str" cm="1">
        <f t="array" ref="S7404">_xlfn.IFS(
             (R7404&lt;10000),"&lt; 10,000",
    AND(R7404&gt;=10000, R7404&lt;30000),"10,000 - 30,000",
    AND(R7404&gt;=30000, R7404&lt;60000),"30,000 - 60,000",
             (R7404&gt;60000),"&gt; 60,000"
)</f>
        <v>10,000 - 30,000</v>
      </c>
    </row>
    <row r="7405" spans="18:19" x14ac:dyDescent="0.2">
      <c r="R7405">
        <v>49497</v>
      </c>
      <c r="S7405" t="str" cm="1">
        <f t="array" ref="S7405">_xlfn.IFS(
             (R7405&lt;10000),"&lt; 10,000",
    AND(R7405&gt;=10000, R7405&lt;30000),"10,000 - 30,000",
    AND(R7405&gt;=30000, R7405&lt;60000),"30,000 - 60,000",
             (R7405&gt;60000),"&gt; 60,000"
)</f>
        <v>30,000 - 60,000</v>
      </c>
    </row>
    <row r="7406" spans="18:19" x14ac:dyDescent="0.2">
      <c r="R7406">
        <v>89097</v>
      </c>
      <c r="S7406" t="str" cm="1">
        <f t="array" ref="S7406">_xlfn.IFS(
             (R7406&lt;10000),"&lt; 10,000",
    AND(R7406&gt;=10000, R7406&lt;30000),"10,000 - 30,000",
    AND(R7406&gt;=30000, R7406&lt;60000),"30,000 - 60,000",
             (R7406&gt;60000),"&gt; 60,000"
)</f>
        <v>&gt; 60,000</v>
      </c>
    </row>
    <row r="7407" spans="18:19" x14ac:dyDescent="0.2">
      <c r="R7407">
        <v>111858</v>
      </c>
      <c r="S7407" t="str" cm="1">
        <f t="array" ref="S7407">_xlfn.IFS(
             (R7407&lt;10000),"&lt; 10,000",
    AND(R7407&gt;=10000, R7407&lt;30000),"10,000 - 30,000",
    AND(R7407&gt;=30000, R7407&lt;60000),"30,000 - 60,000",
             (R7407&gt;60000),"&gt; 60,000"
)</f>
        <v>&gt; 60,000</v>
      </c>
    </row>
    <row r="7408" spans="18:19" x14ac:dyDescent="0.2">
      <c r="R7408">
        <v>128870</v>
      </c>
      <c r="S7408" t="str" cm="1">
        <f t="array" ref="S7408">_xlfn.IFS(
             (R7408&lt;10000),"&lt; 10,000",
    AND(R7408&gt;=10000, R7408&lt;30000),"10,000 - 30,000",
    AND(R7408&gt;=30000, R7408&lt;60000),"30,000 - 60,000",
             (R7408&gt;60000),"&gt; 60,000"
)</f>
        <v>&gt; 60,000</v>
      </c>
    </row>
    <row r="7409" spans="18:19" x14ac:dyDescent="0.2">
      <c r="R7409">
        <v>88996</v>
      </c>
      <c r="S7409" t="str" cm="1">
        <f t="array" ref="S7409">_xlfn.IFS(
             (R7409&lt;10000),"&lt; 10,000",
    AND(R7409&gt;=10000, R7409&lt;30000),"10,000 - 30,000",
    AND(R7409&gt;=30000, R7409&lt;60000),"30,000 - 60,000",
             (R7409&gt;60000),"&gt; 60,000"
)</f>
        <v>&gt; 60,000</v>
      </c>
    </row>
    <row r="7410" spans="18:19" x14ac:dyDescent="0.2">
      <c r="R7410">
        <v>238045</v>
      </c>
      <c r="S7410" t="str" cm="1">
        <f t="array" ref="S7410">_xlfn.IFS(
             (R7410&lt;10000),"&lt; 10,000",
    AND(R7410&gt;=10000, R7410&lt;30000),"10,000 - 30,000",
    AND(R7410&gt;=30000, R7410&lt;60000),"30,000 - 60,000",
             (R7410&gt;60000),"&gt; 60,000"
)</f>
        <v>&gt; 60,000</v>
      </c>
    </row>
    <row r="7411" spans="18:19" x14ac:dyDescent="0.2">
      <c r="R7411">
        <v>256611</v>
      </c>
      <c r="S7411" t="str" cm="1">
        <f t="array" ref="S7411">_xlfn.IFS(
             (R7411&lt;10000),"&lt; 10,000",
    AND(R7411&gt;=10000, R7411&lt;30000),"10,000 - 30,000",
    AND(R7411&gt;=30000, R7411&lt;60000),"30,000 - 60,000",
             (R7411&gt;60000),"&gt; 60,000"
)</f>
        <v>&gt; 60,000</v>
      </c>
    </row>
    <row r="7412" spans="18:19" x14ac:dyDescent="0.2">
      <c r="R7412">
        <v>171257</v>
      </c>
      <c r="S7412" t="str" cm="1">
        <f t="array" ref="S7412">_xlfn.IFS(
             (R7412&lt;10000),"&lt; 10,000",
    AND(R7412&gt;=10000, R7412&lt;30000),"10,000 - 30,000",
    AND(R7412&gt;=30000, R7412&lt;60000),"30,000 - 60,000",
             (R7412&gt;60000),"&gt; 60,000"
)</f>
        <v>&gt; 60,000</v>
      </c>
    </row>
    <row r="7413" spans="18:19" x14ac:dyDescent="0.2">
      <c r="R7413">
        <v>31534</v>
      </c>
      <c r="S7413" t="str" cm="1">
        <f t="array" ref="S7413">_xlfn.IFS(
             (R7413&lt;10000),"&lt; 10,000",
    AND(R7413&gt;=10000, R7413&lt;30000),"10,000 - 30,000",
    AND(R7413&gt;=30000, R7413&lt;60000),"30,000 - 60,000",
             (R7413&gt;60000),"&gt; 60,000"
)</f>
        <v>30,000 - 60,000</v>
      </c>
    </row>
    <row r="7414" spans="18:19" x14ac:dyDescent="0.2">
      <c r="R7414">
        <v>13622</v>
      </c>
      <c r="S7414" t="str" cm="1">
        <f t="array" ref="S7414">_xlfn.IFS(
             (R7414&lt;10000),"&lt; 10,000",
    AND(R7414&gt;=10000, R7414&lt;30000),"10,000 - 30,000",
    AND(R7414&gt;=30000, R7414&lt;60000),"30,000 - 60,000",
             (R7414&gt;60000),"&gt; 60,000"
)</f>
        <v>10,000 - 30,000</v>
      </c>
    </row>
    <row r="7415" spans="18:19" x14ac:dyDescent="0.2">
      <c r="R7415">
        <v>228376</v>
      </c>
      <c r="S7415" t="str" cm="1">
        <f t="array" ref="S7415">_xlfn.IFS(
             (R7415&lt;10000),"&lt; 10,000",
    AND(R7415&gt;=10000, R7415&lt;30000),"10,000 - 30,000",
    AND(R7415&gt;=30000, R7415&lt;60000),"30,000 - 60,000",
             (R7415&gt;60000),"&gt; 60,000"
)</f>
        <v>&gt; 60,000</v>
      </c>
    </row>
    <row r="7416" spans="18:19" x14ac:dyDescent="0.2">
      <c r="R7416">
        <v>228327</v>
      </c>
      <c r="S7416" t="str" cm="1">
        <f t="array" ref="S7416">_xlfn.IFS(
             (R7416&lt;10000),"&lt; 10,000",
    AND(R7416&gt;=10000, R7416&lt;30000),"10,000 - 30,000",
    AND(R7416&gt;=30000, R7416&lt;60000),"30,000 - 60,000",
             (R7416&gt;60000),"&gt; 60,000"
)</f>
        <v>&gt; 60,000</v>
      </c>
    </row>
    <row r="7417" spans="18:19" x14ac:dyDescent="0.2">
      <c r="R7417">
        <v>229282</v>
      </c>
      <c r="S7417" t="str" cm="1">
        <f t="array" ref="S7417">_xlfn.IFS(
             (R7417&lt;10000),"&lt; 10,000",
    AND(R7417&gt;=10000, R7417&lt;30000),"10,000 - 30,000",
    AND(R7417&gt;=30000, R7417&lt;60000),"30,000 - 60,000",
             (R7417&gt;60000),"&gt; 60,000"
)</f>
        <v>&gt; 60,000</v>
      </c>
    </row>
    <row r="7418" spans="18:19" x14ac:dyDescent="0.2">
      <c r="R7418">
        <v>12518</v>
      </c>
      <c r="S7418" t="str" cm="1">
        <f t="array" ref="S7418">_xlfn.IFS(
             (R7418&lt;10000),"&lt; 10,000",
    AND(R7418&gt;=10000, R7418&lt;30000),"10,000 - 30,000",
    AND(R7418&gt;=30000, R7418&lt;60000),"30,000 - 60,000",
             (R7418&gt;60000),"&gt; 60,000"
)</f>
        <v>10,000 - 30,000</v>
      </c>
    </row>
    <row r="7419" spans="18:19" x14ac:dyDescent="0.2">
      <c r="R7419">
        <v>135840</v>
      </c>
      <c r="S7419" t="str" cm="1">
        <f t="array" ref="S7419">_xlfn.IFS(
             (R7419&lt;10000),"&lt; 10,000",
    AND(R7419&gt;=10000, R7419&lt;30000),"10,000 - 30,000",
    AND(R7419&gt;=30000, R7419&lt;60000),"30,000 - 60,000",
             (R7419&gt;60000),"&gt; 60,000"
)</f>
        <v>&gt; 60,000</v>
      </c>
    </row>
    <row r="7420" spans="18:19" x14ac:dyDescent="0.2">
      <c r="R7420">
        <v>213662</v>
      </c>
      <c r="S7420" t="str" cm="1">
        <f t="array" ref="S7420">_xlfn.IFS(
             (R7420&lt;10000),"&lt; 10,000",
    AND(R7420&gt;=10000, R7420&lt;30000),"10,000 - 30,000",
    AND(R7420&gt;=30000, R7420&lt;60000),"30,000 - 60,000",
             (R7420&gt;60000),"&gt; 60,000"
)</f>
        <v>&gt; 60,000</v>
      </c>
    </row>
    <row r="7421" spans="18:19" x14ac:dyDescent="0.2">
      <c r="R7421">
        <v>95978</v>
      </c>
      <c r="S7421" t="str" cm="1">
        <f t="array" ref="S7421">_xlfn.IFS(
             (R7421&lt;10000),"&lt; 10,000",
    AND(R7421&gt;=10000, R7421&lt;30000),"10,000 - 30,000",
    AND(R7421&gt;=30000, R7421&lt;60000),"30,000 - 60,000",
             (R7421&gt;60000),"&gt; 60,000"
)</f>
        <v>&gt; 60,000</v>
      </c>
    </row>
    <row r="7422" spans="18:19" x14ac:dyDescent="0.2">
      <c r="R7422">
        <v>210152</v>
      </c>
      <c r="S7422" t="str" cm="1">
        <f t="array" ref="S7422">_xlfn.IFS(
             (R7422&lt;10000),"&lt; 10,000",
    AND(R7422&gt;=10000, R7422&lt;30000),"10,000 - 30,000",
    AND(R7422&gt;=30000, R7422&lt;60000),"30,000 - 60,000",
             (R7422&gt;60000),"&gt; 60,000"
)</f>
        <v>&gt; 60,000</v>
      </c>
    </row>
    <row r="7423" spans="18:19" x14ac:dyDescent="0.2">
      <c r="R7423">
        <v>135280</v>
      </c>
      <c r="S7423" t="str" cm="1">
        <f t="array" ref="S7423">_xlfn.IFS(
             (R7423&lt;10000),"&lt; 10,000",
    AND(R7423&gt;=10000, R7423&lt;30000),"10,000 - 30,000",
    AND(R7423&gt;=30000, R7423&lt;60000),"30,000 - 60,000",
             (R7423&gt;60000),"&gt; 60,000"
)</f>
        <v>&gt; 60,000</v>
      </c>
    </row>
    <row r="7424" spans="18:19" x14ac:dyDescent="0.2">
      <c r="R7424">
        <v>34292</v>
      </c>
      <c r="S7424" t="str" cm="1">
        <f t="array" ref="S7424">_xlfn.IFS(
             (R7424&lt;10000),"&lt; 10,000",
    AND(R7424&gt;=10000, R7424&lt;30000),"10,000 - 30,000",
    AND(R7424&gt;=30000, R7424&lt;60000),"30,000 - 60,000",
             (R7424&gt;60000),"&gt; 60,000"
)</f>
        <v>30,000 - 60,000</v>
      </c>
    </row>
    <row r="7425" spans="18:19" x14ac:dyDescent="0.2">
      <c r="R7425">
        <v>117104</v>
      </c>
      <c r="S7425" t="str" cm="1">
        <f t="array" ref="S7425">_xlfn.IFS(
             (R7425&lt;10000),"&lt; 10,000",
    AND(R7425&gt;=10000, R7425&lt;30000),"10,000 - 30,000",
    AND(R7425&gt;=30000, R7425&lt;60000),"30,000 - 60,000",
             (R7425&gt;60000),"&gt; 60,000"
)</f>
        <v>&gt; 60,000</v>
      </c>
    </row>
    <row r="7426" spans="18:19" x14ac:dyDescent="0.2">
      <c r="R7426">
        <v>179629</v>
      </c>
      <c r="S7426" t="str" cm="1">
        <f t="array" ref="S7426">_xlfn.IFS(
             (R7426&lt;10000),"&lt; 10,000",
    AND(R7426&gt;=10000, R7426&lt;30000),"10,000 - 30,000",
    AND(R7426&gt;=30000, R7426&lt;60000),"30,000 - 60,000",
             (R7426&gt;60000),"&gt; 60,000"
)</f>
        <v>&gt; 60,000</v>
      </c>
    </row>
    <row r="7427" spans="18:19" x14ac:dyDescent="0.2">
      <c r="R7427">
        <v>94090</v>
      </c>
      <c r="S7427" t="str" cm="1">
        <f t="array" ref="S7427">_xlfn.IFS(
             (R7427&lt;10000),"&lt; 10,000",
    AND(R7427&gt;=10000, R7427&lt;30000),"10,000 - 30,000",
    AND(R7427&gt;=30000, R7427&lt;60000),"30,000 - 60,000",
             (R7427&gt;60000),"&gt; 60,000"
)</f>
        <v>&gt; 60,000</v>
      </c>
    </row>
    <row r="7428" spans="18:19" x14ac:dyDescent="0.2">
      <c r="R7428">
        <v>199940</v>
      </c>
      <c r="S7428" t="str" cm="1">
        <f t="array" ref="S7428">_xlfn.IFS(
             (R7428&lt;10000),"&lt; 10,000",
    AND(R7428&gt;=10000, R7428&lt;30000),"10,000 - 30,000",
    AND(R7428&gt;=30000, R7428&lt;60000),"30,000 - 60,000",
             (R7428&gt;60000),"&gt; 60,000"
)</f>
        <v>&gt; 60,000</v>
      </c>
    </row>
    <row r="7429" spans="18:19" x14ac:dyDescent="0.2">
      <c r="R7429">
        <v>87759</v>
      </c>
      <c r="S7429" t="str" cm="1">
        <f t="array" ref="S7429">_xlfn.IFS(
             (R7429&lt;10000),"&lt; 10,000",
    AND(R7429&gt;=10000, R7429&lt;30000),"10,000 - 30,000",
    AND(R7429&gt;=30000, R7429&lt;60000),"30,000 - 60,000",
             (R7429&gt;60000),"&gt; 60,000"
)</f>
        <v>&gt; 60,000</v>
      </c>
    </row>
    <row r="7430" spans="18:19" x14ac:dyDescent="0.2">
      <c r="R7430">
        <v>243051</v>
      </c>
      <c r="S7430" t="str" cm="1">
        <f t="array" ref="S7430">_xlfn.IFS(
             (R7430&lt;10000),"&lt; 10,000",
    AND(R7430&gt;=10000, R7430&lt;30000),"10,000 - 30,000",
    AND(R7430&gt;=30000, R7430&lt;60000),"30,000 - 60,000",
             (R7430&gt;60000),"&gt; 60,000"
)</f>
        <v>&gt; 60,000</v>
      </c>
    </row>
    <row r="7431" spans="18:19" x14ac:dyDescent="0.2">
      <c r="R7431">
        <v>48927</v>
      </c>
      <c r="S7431" t="str" cm="1">
        <f t="array" ref="S7431">_xlfn.IFS(
             (R7431&lt;10000),"&lt; 10,000",
    AND(R7431&gt;=10000, R7431&lt;30000),"10,000 - 30,000",
    AND(R7431&gt;=30000, R7431&lt;60000),"30,000 - 60,000",
             (R7431&gt;60000),"&gt; 60,000"
)</f>
        <v>30,000 - 60,000</v>
      </c>
    </row>
    <row r="7432" spans="18:19" x14ac:dyDescent="0.2">
      <c r="R7432">
        <v>65234</v>
      </c>
      <c r="S7432" t="str" cm="1">
        <f t="array" ref="S7432">_xlfn.IFS(
             (R7432&lt;10000),"&lt; 10,000",
    AND(R7432&gt;=10000, R7432&lt;30000),"10,000 - 30,000",
    AND(R7432&gt;=30000, R7432&lt;60000),"30,000 - 60,000",
             (R7432&gt;60000),"&gt; 60,000"
)</f>
        <v>&gt; 60,000</v>
      </c>
    </row>
    <row r="7433" spans="18:19" x14ac:dyDescent="0.2">
      <c r="R7433">
        <v>165709</v>
      </c>
      <c r="S7433" t="str" cm="1">
        <f t="array" ref="S7433">_xlfn.IFS(
             (R7433&lt;10000),"&lt; 10,000",
    AND(R7433&gt;=10000, R7433&lt;30000),"10,000 - 30,000",
    AND(R7433&gt;=30000, R7433&lt;60000),"30,000 - 60,000",
             (R7433&gt;60000),"&gt; 60,000"
)</f>
        <v>&gt; 60,000</v>
      </c>
    </row>
    <row r="7434" spans="18:19" x14ac:dyDescent="0.2">
      <c r="R7434">
        <v>83723</v>
      </c>
      <c r="S7434" t="str" cm="1">
        <f t="array" ref="S7434">_xlfn.IFS(
             (R7434&lt;10000),"&lt; 10,000",
    AND(R7434&gt;=10000, R7434&lt;30000),"10,000 - 30,000",
    AND(R7434&gt;=30000, R7434&lt;60000),"30,000 - 60,000",
             (R7434&gt;60000),"&gt; 60,000"
)</f>
        <v>&gt; 60,000</v>
      </c>
    </row>
    <row r="7435" spans="18:19" x14ac:dyDescent="0.2">
      <c r="R7435">
        <v>241473</v>
      </c>
      <c r="S7435" t="str" cm="1">
        <f t="array" ref="S7435">_xlfn.IFS(
             (R7435&lt;10000),"&lt; 10,000",
    AND(R7435&gt;=10000, R7435&lt;30000),"10,000 - 30,000",
    AND(R7435&gt;=30000, R7435&lt;60000),"30,000 - 60,000",
             (R7435&gt;60000),"&gt; 60,000"
)</f>
        <v>&gt; 60,000</v>
      </c>
    </row>
    <row r="7436" spans="18:19" x14ac:dyDescent="0.2">
      <c r="R7436">
        <v>63696</v>
      </c>
      <c r="S7436" t="str" cm="1">
        <f t="array" ref="S7436">_xlfn.IFS(
             (R7436&lt;10000),"&lt; 10,000",
    AND(R7436&gt;=10000, R7436&lt;30000),"10,000 - 30,000",
    AND(R7436&gt;=30000, R7436&lt;60000),"30,000 - 60,000",
             (R7436&gt;60000),"&gt; 60,000"
)</f>
        <v>&gt; 60,000</v>
      </c>
    </row>
    <row r="7437" spans="18:19" x14ac:dyDescent="0.2">
      <c r="R7437">
        <v>70538</v>
      </c>
      <c r="S7437" t="str" cm="1">
        <f t="array" ref="S7437">_xlfn.IFS(
             (R7437&lt;10000),"&lt; 10,000",
    AND(R7437&gt;=10000, R7437&lt;30000),"10,000 - 30,000",
    AND(R7437&gt;=30000, R7437&lt;60000),"30,000 - 60,000",
             (R7437&gt;60000),"&gt; 60,000"
)</f>
        <v>&gt; 60,000</v>
      </c>
    </row>
    <row r="7438" spans="18:19" x14ac:dyDescent="0.2">
      <c r="R7438">
        <v>272667</v>
      </c>
      <c r="S7438" t="str" cm="1">
        <f t="array" ref="S7438">_xlfn.IFS(
             (R7438&lt;10000),"&lt; 10,000",
    AND(R7438&gt;=10000, R7438&lt;30000),"10,000 - 30,000",
    AND(R7438&gt;=30000, R7438&lt;60000),"30,000 - 60,000",
             (R7438&gt;60000),"&gt; 60,000"
)</f>
        <v>&gt; 60,000</v>
      </c>
    </row>
    <row r="7439" spans="18:19" x14ac:dyDescent="0.2">
      <c r="R7439">
        <v>74487</v>
      </c>
      <c r="S7439" t="str" cm="1">
        <f t="array" ref="S7439">_xlfn.IFS(
             (R7439&lt;10000),"&lt; 10,000",
    AND(R7439&gt;=10000, R7439&lt;30000),"10,000 - 30,000",
    AND(R7439&gt;=30000, R7439&lt;60000),"30,000 - 60,000",
             (R7439&gt;60000),"&gt; 60,000"
)</f>
        <v>&gt; 60,000</v>
      </c>
    </row>
    <row r="7440" spans="18:19" x14ac:dyDescent="0.2">
      <c r="R7440">
        <v>295810</v>
      </c>
      <c r="S7440" t="str" cm="1">
        <f t="array" ref="S7440">_xlfn.IFS(
             (R7440&lt;10000),"&lt; 10,000",
    AND(R7440&gt;=10000, R7440&lt;30000),"10,000 - 30,000",
    AND(R7440&gt;=30000, R7440&lt;60000),"30,000 - 60,000",
             (R7440&gt;60000),"&gt; 60,000"
)</f>
        <v>&gt; 60,000</v>
      </c>
    </row>
    <row r="7441" spans="18:19" x14ac:dyDescent="0.2">
      <c r="R7441">
        <v>214060</v>
      </c>
      <c r="S7441" t="str" cm="1">
        <f t="array" ref="S7441">_xlfn.IFS(
             (R7441&lt;10000),"&lt; 10,000",
    AND(R7441&gt;=10000, R7441&lt;30000),"10,000 - 30,000",
    AND(R7441&gt;=30000, R7441&lt;60000),"30,000 - 60,000",
             (R7441&gt;60000),"&gt; 60,000"
)</f>
        <v>&gt; 60,000</v>
      </c>
    </row>
    <row r="7442" spans="18:19" x14ac:dyDescent="0.2">
      <c r="R7442">
        <v>250647</v>
      </c>
      <c r="S7442" t="str" cm="1">
        <f t="array" ref="S7442">_xlfn.IFS(
             (R7442&lt;10000),"&lt; 10,000",
    AND(R7442&gt;=10000, R7442&lt;30000),"10,000 - 30,000",
    AND(R7442&gt;=30000, R7442&lt;60000),"30,000 - 60,000",
             (R7442&gt;60000),"&gt; 60,000"
)</f>
        <v>&gt; 60,000</v>
      </c>
    </row>
    <row r="7443" spans="18:19" x14ac:dyDescent="0.2">
      <c r="R7443">
        <v>77402</v>
      </c>
      <c r="S7443" t="str" cm="1">
        <f t="array" ref="S7443">_xlfn.IFS(
             (R7443&lt;10000),"&lt; 10,000",
    AND(R7443&gt;=10000, R7443&lt;30000),"10,000 - 30,000",
    AND(R7443&gt;=30000, R7443&lt;60000),"30,000 - 60,000",
             (R7443&gt;60000),"&gt; 60,000"
)</f>
        <v>&gt; 60,000</v>
      </c>
    </row>
    <row r="7444" spans="18:19" x14ac:dyDescent="0.2">
      <c r="R7444">
        <v>127140</v>
      </c>
      <c r="S7444" t="str" cm="1">
        <f t="array" ref="S7444">_xlfn.IFS(
             (R7444&lt;10000),"&lt; 10,000",
    AND(R7444&gt;=10000, R7444&lt;30000),"10,000 - 30,000",
    AND(R7444&gt;=30000, R7444&lt;60000),"30,000 - 60,000",
             (R7444&gt;60000),"&gt; 60,000"
)</f>
        <v>&gt; 60,000</v>
      </c>
    </row>
    <row r="7445" spans="18:19" x14ac:dyDescent="0.2">
      <c r="R7445">
        <v>27548</v>
      </c>
      <c r="S7445" t="str" cm="1">
        <f t="array" ref="S7445">_xlfn.IFS(
             (R7445&lt;10000),"&lt; 10,000",
    AND(R7445&gt;=10000, R7445&lt;30000),"10,000 - 30,000",
    AND(R7445&gt;=30000, R7445&lt;60000),"30,000 - 60,000",
             (R7445&gt;60000),"&gt; 60,000"
)</f>
        <v>10,000 - 30,000</v>
      </c>
    </row>
    <row r="7446" spans="18:19" x14ac:dyDescent="0.2">
      <c r="R7446">
        <v>165270</v>
      </c>
      <c r="S7446" t="str" cm="1">
        <f t="array" ref="S7446">_xlfn.IFS(
             (R7446&lt;10000),"&lt; 10,000",
    AND(R7446&gt;=10000, R7446&lt;30000),"10,000 - 30,000",
    AND(R7446&gt;=30000, R7446&lt;60000),"30,000 - 60,000",
             (R7446&gt;60000),"&gt; 60,000"
)</f>
        <v>&gt; 60,000</v>
      </c>
    </row>
    <row r="7447" spans="18:19" x14ac:dyDescent="0.2">
      <c r="R7447">
        <v>96499</v>
      </c>
      <c r="S7447" t="str" cm="1">
        <f t="array" ref="S7447">_xlfn.IFS(
             (R7447&lt;10000),"&lt; 10,000",
    AND(R7447&gt;=10000, R7447&lt;30000),"10,000 - 30,000",
    AND(R7447&gt;=30000, R7447&lt;60000),"30,000 - 60,000",
             (R7447&gt;60000),"&gt; 60,000"
)</f>
        <v>&gt; 60,000</v>
      </c>
    </row>
    <row r="7448" spans="18:19" x14ac:dyDescent="0.2">
      <c r="R7448">
        <v>133561</v>
      </c>
      <c r="S7448" t="str" cm="1">
        <f t="array" ref="S7448">_xlfn.IFS(
             (R7448&lt;10000),"&lt; 10,000",
    AND(R7448&gt;=10000, R7448&lt;30000),"10,000 - 30,000",
    AND(R7448&gt;=30000, R7448&lt;60000),"30,000 - 60,000",
             (R7448&gt;60000),"&gt; 60,000"
)</f>
        <v>&gt; 60,000</v>
      </c>
    </row>
    <row r="7449" spans="18:19" x14ac:dyDescent="0.2">
      <c r="R7449">
        <v>125962</v>
      </c>
      <c r="S7449" t="str" cm="1">
        <f t="array" ref="S7449">_xlfn.IFS(
             (R7449&lt;10000),"&lt; 10,000",
    AND(R7449&gt;=10000, R7449&lt;30000),"10,000 - 30,000",
    AND(R7449&gt;=30000, R7449&lt;60000),"30,000 - 60,000",
             (R7449&gt;60000),"&gt; 60,000"
)</f>
        <v>&gt; 60,000</v>
      </c>
    </row>
    <row r="7450" spans="18:19" x14ac:dyDescent="0.2">
      <c r="R7450">
        <v>268170</v>
      </c>
      <c r="S7450" t="str" cm="1">
        <f t="array" ref="S7450">_xlfn.IFS(
             (R7450&lt;10000),"&lt; 10,000",
    AND(R7450&gt;=10000, R7450&lt;30000),"10,000 - 30,000",
    AND(R7450&gt;=30000, R7450&lt;60000),"30,000 - 60,000",
             (R7450&gt;60000),"&gt; 60,000"
)</f>
        <v>&gt; 60,000</v>
      </c>
    </row>
    <row r="7451" spans="18:19" x14ac:dyDescent="0.2">
      <c r="R7451">
        <v>2941</v>
      </c>
      <c r="S7451" t="str" cm="1">
        <f t="array" ref="S7451">_xlfn.IFS(
             (R7451&lt;10000),"&lt; 10,000",
    AND(R7451&gt;=10000, R7451&lt;30000),"10,000 - 30,000",
    AND(R7451&gt;=30000, R7451&lt;60000),"30,000 - 60,000",
             (R7451&gt;60000),"&gt; 60,000"
)</f>
        <v>&lt; 10,000</v>
      </c>
    </row>
    <row r="7452" spans="18:19" x14ac:dyDescent="0.2">
      <c r="R7452">
        <v>84783</v>
      </c>
      <c r="S7452" t="str" cm="1">
        <f t="array" ref="S7452">_xlfn.IFS(
             (R7452&lt;10000),"&lt; 10,000",
    AND(R7452&gt;=10000, R7452&lt;30000),"10,000 - 30,000",
    AND(R7452&gt;=30000, R7452&lt;60000),"30,000 - 60,000",
             (R7452&gt;60000),"&gt; 60,000"
)</f>
        <v>&gt; 60,000</v>
      </c>
    </row>
    <row r="7453" spans="18:19" x14ac:dyDescent="0.2">
      <c r="R7453">
        <v>183283</v>
      </c>
      <c r="S7453" t="str" cm="1">
        <f t="array" ref="S7453">_xlfn.IFS(
             (R7453&lt;10000),"&lt; 10,000",
    AND(R7453&gt;=10000, R7453&lt;30000),"10,000 - 30,000",
    AND(R7453&gt;=30000, R7453&lt;60000),"30,000 - 60,000",
             (R7453&gt;60000),"&gt; 60,000"
)</f>
        <v>&gt; 60,000</v>
      </c>
    </row>
    <row r="7454" spans="18:19" x14ac:dyDescent="0.2">
      <c r="R7454">
        <v>291346</v>
      </c>
      <c r="S7454" t="str" cm="1">
        <f t="array" ref="S7454">_xlfn.IFS(
             (R7454&lt;10000),"&lt; 10,000",
    AND(R7454&gt;=10000, R7454&lt;30000),"10,000 - 30,000",
    AND(R7454&gt;=30000, R7454&lt;60000),"30,000 - 60,000",
             (R7454&gt;60000),"&gt; 60,000"
)</f>
        <v>&gt; 60,000</v>
      </c>
    </row>
    <row r="7455" spans="18:19" x14ac:dyDescent="0.2">
      <c r="R7455">
        <v>186644</v>
      </c>
      <c r="S7455" t="str" cm="1">
        <f t="array" ref="S7455">_xlfn.IFS(
             (R7455&lt;10000),"&lt; 10,000",
    AND(R7455&gt;=10000, R7455&lt;30000),"10,000 - 30,000",
    AND(R7455&gt;=30000, R7455&lt;60000),"30,000 - 60,000",
             (R7455&gt;60000),"&gt; 60,000"
)</f>
        <v>&gt; 60,000</v>
      </c>
    </row>
    <row r="7456" spans="18:19" x14ac:dyDescent="0.2">
      <c r="R7456">
        <v>43610</v>
      </c>
      <c r="S7456" t="str" cm="1">
        <f t="array" ref="S7456">_xlfn.IFS(
             (R7456&lt;10000),"&lt; 10,000",
    AND(R7456&gt;=10000, R7456&lt;30000),"10,000 - 30,000",
    AND(R7456&gt;=30000, R7456&lt;60000),"30,000 - 60,000",
             (R7456&gt;60000),"&gt; 60,000"
)</f>
        <v>30,000 - 60,000</v>
      </c>
    </row>
    <row r="7457" spans="18:19" x14ac:dyDescent="0.2">
      <c r="R7457">
        <v>124701</v>
      </c>
      <c r="S7457" t="str" cm="1">
        <f t="array" ref="S7457">_xlfn.IFS(
             (R7457&lt;10000),"&lt; 10,000",
    AND(R7457&gt;=10000, R7457&lt;30000),"10,000 - 30,000",
    AND(R7457&gt;=30000, R7457&lt;60000),"30,000 - 60,000",
             (R7457&gt;60000),"&gt; 60,000"
)</f>
        <v>&gt; 60,000</v>
      </c>
    </row>
    <row r="7458" spans="18:19" x14ac:dyDescent="0.2">
      <c r="R7458">
        <v>206631</v>
      </c>
      <c r="S7458" t="str" cm="1">
        <f t="array" ref="S7458">_xlfn.IFS(
             (R7458&lt;10000),"&lt; 10,000",
    AND(R7458&gt;=10000, R7458&lt;30000),"10,000 - 30,000",
    AND(R7458&gt;=30000, R7458&lt;60000),"30,000 - 60,000",
             (R7458&gt;60000),"&gt; 60,000"
)</f>
        <v>&gt; 60,000</v>
      </c>
    </row>
    <row r="7459" spans="18:19" x14ac:dyDescent="0.2">
      <c r="R7459">
        <v>56900</v>
      </c>
      <c r="S7459" t="str" cm="1">
        <f t="array" ref="S7459">_xlfn.IFS(
             (R7459&lt;10000),"&lt; 10,000",
    AND(R7459&gt;=10000, R7459&lt;30000),"10,000 - 30,000",
    AND(R7459&gt;=30000, R7459&lt;60000),"30,000 - 60,000",
             (R7459&gt;60000),"&gt; 60,000"
)</f>
        <v>30,000 - 60,000</v>
      </c>
    </row>
    <row r="7460" spans="18:19" x14ac:dyDescent="0.2">
      <c r="R7460">
        <v>181247</v>
      </c>
      <c r="S7460" t="str" cm="1">
        <f t="array" ref="S7460">_xlfn.IFS(
             (R7460&lt;10000),"&lt; 10,000",
    AND(R7460&gt;=10000, R7460&lt;30000),"10,000 - 30,000",
    AND(R7460&gt;=30000, R7460&lt;60000),"30,000 - 60,000",
             (R7460&gt;60000),"&gt; 60,000"
)</f>
        <v>&gt; 60,000</v>
      </c>
    </row>
    <row r="7461" spans="18:19" x14ac:dyDescent="0.2">
      <c r="R7461">
        <v>272408</v>
      </c>
      <c r="S7461" t="str" cm="1">
        <f t="array" ref="S7461">_xlfn.IFS(
             (R7461&lt;10000),"&lt; 10,000",
    AND(R7461&gt;=10000, R7461&lt;30000),"10,000 - 30,000",
    AND(R7461&gt;=30000, R7461&lt;60000),"30,000 - 60,000",
             (R7461&gt;60000),"&gt; 60,000"
)</f>
        <v>&gt; 60,000</v>
      </c>
    </row>
    <row r="7462" spans="18:19" x14ac:dyDescent="0.2">
      <c r="R7462">
        <v>263004</v>
      </c>
      <c r="S7462" t="str" cm="1">
        <f t="array" ref="S7462">_xlfn.IFS(
             (R7462&lt;10000),"&lt; 10,000",
    AND(R7462&gt;=10000, R7462&lt;30000),"10,000 - 30,000",
    AND(R7462&gt;=30000, R7462&lt;60000),"30,000 - 60,000",
             (R7462&gt;60000),"&gt; 60,000"
)</f>
        <v>&gt; 60,000</v>
      </c>
    </row>
    <row r="7463" spans="18:19" x14ac:dyDescent="0.2">
      <c r="R7463">
        <v>195636</v>
      </c>
      <c r="S7463" t="str" cm="1">
        <f t="array" ref="S7463">_xlfn.IFS(
             (R7463&lt;10000),"&lt; 10,000",
    AND(R7463&gt;=10000, R7463&lt;30000),"10,000 - 30,000",
    AND(R7463&gt;=30000, R7463&lt;60000),"30,000 - 60,000",
             (R7463&gt;60000),"&gt; 60,000"
)</f>
        <v>&gt; 60,000</v>
      </c>
    </row>
    <row r="7464" spans="18:19" x14ac:dyDescent="0.2">
      <c r="R7464">
        <v>161117</v>
      </c>
      <c r="S7464" t="str" cm="1">
        <f t="array" ref="S7464">_xlfn.IFS(
             (R7464&lt;10000),"&lt; 10,000",
    AND(R7464&gt;=10000, R7464&lt;30000),"10,000 - 30,000",
    AND(R7464&gt;=30000, R7464&lt;60000),"30,000 - 60,000",
             (R7464&gt;60000),"&gt; 60,000"
)</f>
        <v>&gt; 60,000</v>
      </c>
    </row>
    <row r="7465" spans="18:19" x14ac:dyDescent="0.2">
      <c r="R7465">
        <v>169621</v>
      </c>
      <c r="S7465" t="str" cm="1">
        <f t="array" ref="S7465">_xlfn.IFS(
             (R7465&lt;10000),"&lt; 10,000",
    AND(R7465&gt;=10000, R7465&lt;30000),"10,000 - 30,000",
    AND(R7465&gt;=30000, R7465&lt;60000),"30,000 - 60,000",
             (R7465&gt;60000),"&gt; 60,000"
)</f>
        <v>&gt; 60,000</v>
      </c>
    </row>
    <row r="7466" spans="18:19" x14ac:dyDescent="0.2">
      <c r="R7466">
        <v>127041</v>
      </c>
      <c r="S7466" t="str" cm="1">
        <f t="array" ref="S7466">_xlfn.IFS(
             (R7466&lt;10000),"&lt; 10,000",
    AND(R7466&gt;=10000, R7466&lt;30000),"10,000 - 30,000",
    AND(R7466&gt;=30000, R7466&lt;60000),"30,000 - 60,000",
             (R7466&gt;60000),"&gt; 60,000"
)</f>
        <v>&gt; 60,000</v>
      </c>
    </row>
    <row r="7467" spans="18:19" x14ac:dyDescent="0.2">
      <c r="R7467">
        <v>265991</v>
      </c>
      <c r="S7467" t="str" cm="1">
        <f t="array" ref="S7467">_xlfn.IFS(
             (R7467&lt;10000),"&lt; 10,000",
    AND(R7467&gt;=10000, R7467&lt;30000),"10,000 - 30,000",
    AND(R7467&gt;=30000, R7467&lt;60000),"30,000 - 60,000",
             (R7467&gt;60000),"&gt; 60,000"
)</f>
        <v>&gt; 60,000</v>
      </c>
    </row>
    <row r="7468" spans="18:19" x14ac:dyDescent="0.2">
      <c r="R7468">
        <v>111188</v>
      </c>
      <c r="S7468" t="str" cm="1">
        <f t="array" ref="S7468">_xlfn.IFS(
             (R7468&lt;10000),"&lt; 10,000",
    AND(R7468&gt;=10000, R7468&lt;30000),"10,000 - 30,000",
    AND(R7468&gt;=30000, R7468&lt;60000),"30,000 - 60,000",
             (R7468&gt;60000),"&gt; 60,000"
)</f>
        <v>&gt; 60,000</v>
      </c>
    </row>
    <row r="7469" spans="18:19" x14ac:dyDescent="0.2">
      <c r="R7469">
        <v>3282</v>
      </c>
      <c r="S7469" t="str" cm="1">
        <f t="array" ref="S7469">_xlfn.IFS(
             (R7469&lt;10000),"&lt; 10,000",
    AND(R7469&gt;=10000, R7469&lt;30000),"10,000 - 30,000",
    AND(R7469&gt;=30000, R7469&lt;60000),"30,000 - 60,000",
             (R7469&gt;60000),"&gt; 60,000"
)</f>
        <v>&lt; 10,000</v>
      </c>
    </row>
    <row r="7470" spans="18:19" x14ac:dyDescent="0.2">
      <c r="R7470">
        <v>213214</v>
      </c>
      <c r="S7470" t="str" cm="1">
        <f t="array" ref="S7470">_xlfn.IFS(
             (R7470&lt;10000),"&lt; 10,000",
    AND(R7470&gt;=10000, R7470&lt;30000),"10,000 - 30,000",
    AND(R7470&gt;=30000, R7470&lt;60000),"30,000 - 60,000",
             (R7470&gt;60000),"&gt; 60,000"
)</f>
        <v>&gt; 60,000</v>
      </c>
    </row>
    <row r="7471" spans="18:19" x14ac:dyDescent="0.2">
      <c r="R7471">
        <v>237404</v>
      </c>
      <c r="S7471" t="str" cm="1">
        <f t="array" ref="S7471">_xlfn.IFS(
             (R7471&lt;10000),"&lt; 10,000",
    AND(R7471&gt;=10000, R7471&lt;30000),"10,000 - 30,000",
    AND(R7471&gt;=30000, R7471&lt;60000),"30,000 - 60,000",
             (R7471&gt;60000),"&gt; 60,000"
)</f>
        <v>&gt; 60,000</v>
      </c>
    </row>
    <row r="7472" spans="18:19" x14ac:dyDescent="0.2">
      <c r="R7472">
        <v>158177</v>
      </c>
      <c r="S7472" t="str" cm="1">
        <f t="array" ref="S7472">_xlfn.IFS(
             (R7472&lt;10000),"&lt; 10,000",
    AND(R7472&gt;=10000, R7472&lt;30000),"10,000 - 30,000",
    AND(R7472&gt;=30000, R7472&lt;60000),"30,000 - 60,000",
             (R7472&gt;60000),"&gt; 60,000"
)</f>
        <v>&gt; 60,000</v>
      </c>
    </row>
    <row r="7473" spans="18:19" x14ac:dyDescent="0.2">
      <c r="R7473">
        <v>206722</v>
      </c>
      <c r="S7473" t="str" cm="1">
        <f t="array" ref="S7473">_xlfn.IFS(
             (R7473&lt;10000),"&lt; 10,000",
    AND(R7473&gt;=10000, R7473&lt;30000),"10,000 - 30,000",
    AND(R7473&gt;=30000, R7473&lt;60000),"30,000 - 60,000",
             (R7473&gt;60000),"&gt; 60,000"
)</f>
        <v>&gt; 60,000</v>
      </c>
    </row>
    <row r="7474" spans="18:19" x14ac:dyDescent="0.2">
      <c r="R7474">
        <v>237507</v>
      </c>
      <c r="S7474" t="str" cm="1">
        <f t="array" ref="S7474">_xlfn.IFS(
             (R7474&lt;10000),"&lt; 10,000",
    AND(R7474&gt;=10000, R7474&lt;30000),"10,000 - 30,000",
    AND(R7474&gt;=30000, R7474&lt;60000),"30,000 - 60,000",
             (R7474&gt;60000),"&gt; 60,000"
)</f>
        <v>&gt; 60,000</v>
      </c>
    </row>
    <row r="7475" spans="18:19" x14ac:dyDescent="0.2">
      <c r="R7475">
        <v>276911</v>
      </c>
      <c r="S7475" t="str" cm="1">
        <f t="array" ref="S7475">_xlfn.IFS(
             (R7475&lt;10000),"&lt; 10,000",
    AND(R7475&gt;=10000, R7475&lt;30000),"10,000 - 30,000",
    AND(R7475&gt;=30000, R7475&lt;60000),"30,000 - 60,000",
             (R7475&gt;60000),"&gt; 60,000"
)</f>
        <v>&gt; 60,000</v>
      </c>
    </row>
    <row r="7476" spans="18:19" x14ac:dyDescent="0.2">
      <c r="R7476">
        <v>984</v>
      </c>
      <c r="S7476" t="str" cm="1">
        <f t="array" ref="S7476">_xlfn.IFS(
             (R7476&lt;10000),"&lt; 10,000",
    AND(R7476&gt;=10000, R7476&lt;30000),"10,000 - 30,000",
    AND(R7476&gt;=30000, R7476&lt;60000),"30,000 - 60,000",
             (R7476&gt;60000),"&gt; 60,000"
)</f>
        <v>&lt; 10,000</v>
      </c>
    </row>
    <row r="7477" spans="18:19" x14ac:dyDescent="0.2">
      <c r="R7477">
        <v>51032</v>
      </c>
      <c r="S7477" t="str" cm="1">
        <f t="array" ref="S7477">_xlfn.IFS(
             (R7477&lt;10000),"&lt; 10,000",
    AND(R7477&gt;=10000, R7477&lt;30000),"10,000 - 30,000",
    AND(R7477&gt;=30000, R7477&lt;60000),"30,000 - 60,000",
             (R7477&gt;60000),"&gt; 60,000"
)</f>
        <v>30,000 - 60,000</v>
      </c>
    </row>
    <row r="7478" spans="18:19" x14ac:dyDescent="0.2">
      <c r="R7478">
        <v>199703</v>
      </c>
      <c r="S7478" t="str" cm="1">
        <f t="array" ref="S7478">_xlfn.IFS(
             (R7478&lt;10000),"&lt; 10,000",
    AND(R7478&gt;=10000, R7478&lt;30000),"10,000 - 30,000",
    AND(R7478&gt;=30000, R7478&lt;60000),"30,000 - 60,000",
             (R7478&gt;60000),"&gt; 60,000"
)</f>
        <v>&gt; 60,000</v>
      </c>
    </row>
    <row r="7479" spans="18:19" x14ac:dyDescent="0.2">
      <c r="R7479">
        <v>250461</v>
      </c>
      <c r="S7479" t="str" cm="1">
        <f t="array" ref="S7479">_xlfn.IFS(
             (R7479&lt;10000),"&lt; 10,000",
    AND(R7479&gt;=10000, R7479&lt;30000),"10,000 - 30,000",
    AND(R7479&gt;=30000, R7479&lt;60000),"30,000 - 60,000",
             (R7479&gt;60000),"&gt; 60,000"
)</f>
        <v>&gt; 60,000</v>
      </c>
    </row>
    <row r="7480" spans="18:19" x14ac:dyDescent="0.2">
      <c r="R7480">
        <v>108970</v>
      </c>
      <c r="S7480" t="str" cm="1">
        <f t="array" ref="S7480">_xlfn.IFS(
             (R7480&lt;10000),"&lt; 10,000",
    AND(R7480&gt;=10000, R7480&lt;30000),"10,000 - 30,000",
    AND(R7480&gt;=30000, R7480&lt;60000),"30,000 - 60,000",
             (R7480&gt;60000),"&gt; 60,000"
)</f>
        <v>&gt; 60,000</v>
      </c>
    </row>
    <row r="7481" spans="18:19" x14ac:dyDescent="0.2">
      <c r="R7481">
        <v>113401</v>
      </c>
      <c r="S7481" t="str" cm="1">
        <f t="array" ref="S7481">_xlfn.IFS(
             (R7481&lt;10000),"&lt; 10,000",
    AND(R7481&gt;=10000, R7481&lt;30000),"10,000 - 30,000",
    AND(R7481&gt;=30000, R7481&lt;60000),"30,000 - 60,000",
             (R7481&gt;60000),"&gt; 60,000"
)</f>
        <v>&gt; 60,000</v>
      </c>
    </row>
    <row r="7482" spans="18:19" x14ac:dyDescent="0.2">
      <c r="R7482">
        <v>232555</v>
      </c>
      <c r="S7482" t="str" cm="1">
        <f t="array" ref="S7482">_xlfn.IFS(
             (R7482&lt;10000),"&lt; 10,000",
    AND(R7482&gt;=10000, R7482&lt;30000),"10,000 - 30,000",
    AND(R7482&gt;=30000, R7482&lt;60000),"30,000 - 60,000",
             (R7482&gt;60000),"&gt; 60,000"
)</f>
        <v>&gt; 60,000</v>
      </c>
    </row>
    <row r="7483" spans="18:19" x14ac:dyDescent="0.2">
      <c r="R7483">
        <v>61485</v>
      </c>
      <c r="S7483" t="str" cm="1">
        <f t="array" ref="S7483">_xlfn.IFS(
             (R7483&lt;10000),"&lt; 10,000",
    AND(R7483&gt;=10000, R7483&lt;30000),"10,000 - 30,000",
    AND(R7483&gt;=30000, R7483&lt;60000),"30,000 - 60,000",
             (R7483&gt;60000),"&gt; 60,000"
)</f>
        <v>&gt; 60,000</v>
      </c>
    </row>
    <row r="7484" spans="18:19" x14ac:dyDescent="0.2">
      <c r="R7484">
        <v>154322</v>
      </c>
      <c r="S7484" t="str" cm="1">
        <f t="array" ref="S7484">_xlfn.IFS(
             (R7484&lt;10000),"&lt; 10,000",
    AND(R7484&gt;=10000, R7484&lt;30000),"10,000 - 30,000",
    AND(R7484&gt;=30000, R7484&lt;60000),"30,000 - 60,000",
             (R7484&gt;60000),"&gt; 60,000"
)</f>
        <v>&gt; 60,000</v>
      </c>
    </row>
    <row r="7485" spans="18:19" x14ac:dyDescent="0.2">
      <c r="R7485">
        <v>52136</v>
      </c>
      <c r="S7485" t="str" cm="1">
        <f t="array" ref="S7485">_xlfn.IFS(
             (R7485&lt;10000),"&lt; 10,000",
    AND(R7485&gt;=10000, R7485&lt;30000),"10,000 - 30,000",
    AND(R7485&gt;=30000, R7485&lt;60000),"30,000 - 60,000",
             (R7485&gt;60000),"&gt; 60,000"
)</f>
        <v>30,000 - 60,000</v>
      </c>
    </row>
    <row r="7486" spans="18:19" x14ac:dyDescent="0.2">
      <c r="R7486">
        <v>242154</v>
      </c>
      <c r="S7486" t="str" cm="1">
        <f t="array" ref="S7486">_xlfn.IFS(
             (R7486&lt;10000),"&lt; 10,000",
    AND(R7486&gt;=10000, R7486&lt;30000),"10,000 - 30,000",
    AND(R7486&gt;=30000, R7486&lt;60000),"30,000 - 60,000",
             (R7486&gt;60000),"&gt; 60,000"
)</f>
        <v>&gt; 60,000</v>
      </c>
    </row>
    <row r="7487" spans="18:19" x14ac:dyDescent="0.2">
      <c r="R7487">
        <v>128356</v>
      </c>
      <c r="S7487" t="str" cm="1">
        <f t="array" ref="S7487">_xlfn.IFS(
             (R7487&lt;10000),"&lt; 10,000",
    AND(R7487&gt;=10000, R7487&lt;30000),"10,000 - 30,000",
    AND(R7487&gt;=30000, R7487&lt;60000),"30,000 - 60,000",
             (R7487&gt;60000),"&gt; 60,000"
)</f>
        <v>&gt; 60,000</v>
      </c>
    </row>
    <row r="7488" spans="18:19" x14ac:dyDescent="0.2">
      <c r="R7488">
        <v>28078</v>
      </c>
      <c r="S7488" t="str" cm="1">
        <f t="array" ref="S7488">_xlfn.IFS(
             (R7488&lt;10000),"&lt; 10,000",
    AND(R7488&gt;=10000, R7488&lt;30000),"10,000 - 30,000",
    AND(R7488&gt;=30000, R7488&lt;60000),"30,000 - 60,000",
             (R7488&gt;60000),"&gt; 60,000"
)</f>
        <v>10,000 - 30,000</v>
      </c>
    </row>
    <row r="7489" spans="18:19" x14ac:dyDescent="0.2">
      <c r="R7489">
        <v>94308</v>
      </c>
      <c r="S7489" t="str" cm="1">
        <f t="array" ref="S7489">_xlfn.IFS(
             (R7489&lt;10000),"&lt; 10,000",
    AND(R7489&gt;=10000, R7489&lt;30000),"10,000 - 30,000",
    AND(R7489&gt;=30000, R7489&lt;60000),"30,000 - 60,000",
             (R7489&gt;60000),"&gt; 60,000"
)</f>
        <v>&gt; 60,000</v>
      </c>
    </row>
    <row r="7490" spans="18:19" x14ac:dyDescent="0.2">
      <c r="R7490">
        <v>172133</v>
      </c>
      <c r="S7490" t="str" cm="1">
        <f t="array" ref="S7490">_xlfn.IFS(
             (R7490&lt;10000),"&lt; 10,000",
    AND(R7490&gt;=10000, R7490&lt;30000),"10,000 - 30,000",
    AND(R7490&gt;=30000, R7490&lt;60000),"30,000 - 60,000",
             (R7490&gt;60000),"&gt; 60,000"
)</f>
        <v>&gt; 60,000</v>
      </c>
    </row>
    <row r="7491" spans="18:19" x14ac:dyDescent="0.2">
      <c r="R7491">
        <v>150273</v>
      </c>
      <c r="S7491" t="str" cm="1">
        <f t="array" ref="S7491">_xlfn.IFS(
             (R7491&lt;10000),"&lt; 10,000",
    AND(R7491&gt;=10000, R7491&lt;30000),"10,000 - 30,000",
    AND(R7491&gt;=30000, R7491&lt;60000),"30,000 - 60,000",
             (R7491&gt;60000),"&gt; 60,000"
)</f>
        <v>&gt; 60,000</v>
      </c>
    </row>
    <row r="7492" spans="18:19" x14ac:dyDescent="0.2">
      <c r="R7492">
        <v>68714</v>
      </c>
      <c r="S7492" t="str" cm="1">
        <f t="array" ref="S7492">_xlfn.IFS(
             (R7492&lt;10000),"&lt; 10,000",
    AND(R7492&gt;=10000, R7492&lt;30000),"10,000 - 30,000",
    AND(R7492&gt;=30000, R7492&lt;60000),"30,000 - 60,000",
             (R7492&gt;60000),"&gt; 60,000"
)</f>
        <v>&gt; 60,000</v>
      </c>
    </row>
    <row r="7493" spans="18:19" x14ac:dyDescent="0.2">
      <c r="R7493">
        <v>114288</v>
      </c>
      <c r="S7493" t="str" cm="1">
        <f t="array" ref="S7493">_xlfn.IFS(
             (R7493&lt;10000),"&lt; 10,000",
    AND(R7493&gt;=10000, R7493&lt;30000),"10,000 - 30,000",
    AND(R7493&gt;=30000, R7493&lt;60000),"30,000 - 60,000",
             (R7493&gt;60000),"&gt; 60,000"
)</f>
        <v>&gt; 60,000</v>
      </c>
    </row>
    <row r="7494" spans="18:19" x14ac:dyDescent="0.2">
      <c r="R7494">
        <v>137339</v>
      </c>
      <c r="S7494" t="str" cm="1">
        <f t="array" ref="S7494">_xlfn.IFS(
             (R7494&lt;10000),"&lt; 10,000",
    AND(R7494&gt;=10000, R7494&lt;30000),"10,000 - 30,000",
    AND(R7494&gt;=30000, R7494&lt;60000),"30,000 - 60,000",
             (R7494&gt;60000),"&gt; 60,000"
)</f>
        <v>&gt; 60,000</v>
      </c>
    </row>
    <row r="7495" spans="18:19" x14ac:dyDescent="0.2">
      <c r="R7495">
        <v>37886</v>
      </c>
      <c r="S7495" t="str" cm="1">
        <f t="array" ref="S7495">_xlfn.IFS(
             (R7495&lt;10000),"&lt; 10,000",
    AND(R7495&gt;=10000, R7495&lt;30000),"10,000 - 30,000",
    AND(R7495&gt;=30000, R7495&lt;60000),"30,000 - 60,000",
             (R7495&gt;60000),"&gt; 60,000"
)</f>
        <v>30,000 - 60,000</v>
      </c>
    </row>
    <row r="7496" spans="18:19" x14ac:dyDescent="0.2">
      <c r="R7496">
        <v>128476</v>
      </c>
      <c r="S7496" t="str" cm="1">
        <f t="array" ref="S7496">_xlfn.IFS(
             (R7496&lt;10000),"&lt; 10,000",
    AND(R7496&gt;=10000, R7496&lt;30000),"10,000 - 30,000",
    AND(R7496&gt;=30000, R7496&lt;60000),"30,000 - 60,000",
             (R7496&gt;60000),"&gt; 60,000"
)</f>
        <v>&gt; 60,000</v>
      </c>
    </row>
    <row r="7497" spans="18:19" x14ac:dyDescent="0.2">
      <c r="R7497">
        <v>265820</v>
      </c>
      <c r="S7497" t="str" cm="1">
        <f t="array" ref="S7497">_xlfn.IFS(
             (R7497&lt;10000),"&lt; 10,000",
    AND(R7497&gt;=10000, R7497&lt;30000),"10,000 - 30,000",
    AND(R7497&gt;=30000, R7497&lt;60000),"30,000 - 60,000",
             (R7497&gt;60000),"&gt; 60,000"
)</f>
        <v>&gt; 60,000</v>
      </c>
    </row>
    <row r="7498" spans="18:19" x14ac:dyDescent="0.2">
      <c r="R7498">
        <v>51637</v>
      </c>
      <c r="S7498" t="str" cm="1">
        <f t="array" ref="S7498">_xlfn.IFS(
             (R7498&lt;10000),"&lt; 10,000",
    AND(R7498&gt;=10000, R7498&lt;30000),"10,000 - 30,000",
    AND(R7498&gt;=30000, R7498&lt;60000),"30,000 - 60,000",
             (R7498&gt;60000),"&gt; 60,000"
)</f>
        <v>30,000 - 60,000</v>
      </c>
    </row>
    <row r="7499" spans="18:19" x14ac:dyDescent="0.2">
      <c r="R7499">
        <v>219039</v>
      </c>
      <c r="S7499" t="str" cm="1">
        <f t="array" ref="S7499">_xlfn.IFS(
             (R7499&lt;10000),"&lt; 10,000",
    AND(R7499&gt;=10000, R7499&lt;30000),"10,000 - 30,000",
    AND(R7499&gt;=30000, R7499&lt;60000),"30,000 - 60,000",
             (R7499&gt;60000),"&gt; 60,000"
)</f>
        <v>&gt; 60,000</v>
      </c>
    </row>
    <row r="7500" spans="18:19" x14ac:dyDescent="0.2">
      <c r="R7500">
        <v>251150</v>
      </c>
      <c r="S7500" t="str" cm="1">
        <f t="array" ref="S7500">_xlfn.IFS(
             (R7500&lt;10000),"&lt; 10,000",
    AND(R7500&gt;=10000, R7500&lt;30000),"10,000 - 30,000",
    AND(R7500&gt;=30000, R7500&lt;60000),"30,000 - 60,000",
             (R7500&gt;60000),"&gt; 60,000"
)</f>
        <v>&gt; 60,000</v>
      </c>
    </row>
    <row r="7501" spans="18:19" x14ac:dyDescent="0.2">
      <c r="R7501">
        <v>92489</v>
      </c>
      <c r="S7501" t="str" cm="1">
        <f t="array" ref="S7501">_xlfn.IFS(
             (R7501&lt;10000),"&lt; 10,000",
    AND(R7501&gt;=10000, R7501&lt;30000),"10,000 - 30,000",
    AND(R7501&gt;=30000, R7501&lt;60000),"30,000 - 60,000",
             (R7501&gt;60000),"&gt; 60,000"
)</f>
        <v>&gt; 60,000</v>
      </c>
    </row>
    <row r="7502" spans="18:19" x14ac:dyDescent="0.2">
      <c r="R7502">
        <v>273359</v>
      </c>
      <c r="S7502" t="str" cm="1">
        <f t="array" ref="S7502">_xlfn.IFS(
             (R7502&lt;10000),"&lt; 10,000",
    AND(R7502&gt;=10000, R7502&lt;30000),"10,000 - 30,000",
    AND(R7502&gt;=30000, R7502&lt;60000),"30,000 - 60,000",
             (R7502&gt;60000),"&gt; 60,000"
)</f>
        <v>&gt; 60,000</v>
      </c>
    </row>
    <row r="7503" spans="18:19" x14ac:dyDescent="0.2">
      <c r="R7503">
        <v>165761</v>
      </c>
      <c r="S7503" t="str" cm="1">
        <f t="array" ref="S7503">_xlfn.IFS(
             (R7503&lt;10000),"&lt; 10,000",
    AND(R7503&gt;=10000, R7503&lt;30000),"10,000 - 30,000",
    AND(R7503&gt;=30000, R7503&lt;60000),"30,000 - 60,000",
             (R7503&gt;60000),"&gt; 60,000"
)</f>
        <v>&gt; 60,000</v>
      </c>
    </row>
    <row r="7504" spans="18:19" x14ac:dyDescent="0.2">
      <c r="R7504">
        <v>145536</v>
      </c>
      <c r="S7504" t="str" cm="1">
        <f t="array" ref="S7504">_xlfn.IFS(
             (R7504&lt;10000),"&lt; 10,000",
    AND(R7504&gt;=10000, R7504&lt;30000),"10,000 - 30,000",
    AND(R7504&gt;=30000, R7504&lt;60000),"30,000 - 60,000",
             (R7504&gt;60000),"&gt; 60,000"
)</f>
        <v>&gt; 60,000</v>
      </c>
    </row>
    <row r="7505" spans="18:19" x14ac:dyDescent="0.2">
      <c r="R7505">
        <v>269014</v>
      </c>
      <c r="S7505" t="str" cm="1">
        <f t="array" ref="S7505">_xlfn.IFS(
             (R7505&lt;10000),"&lt; 10,000",
    AND(R7505&gt;=10000, R7505&lt;30000),"10,000 - 30,000",
    AND(R7505&gt;=30000, R7505&lt;60000),"30,000 - 60,000",
             (R7505&gt;60000),"&gt; 60,000"
)</f>
        <v>&gt; 60,000</v>
      </c>
    </row>
    <row r="7506" spans="18:19" x14ac:dyDescent="0.2">
      <c r="R7506">
        <v>296210</v>
      </c>
      <c r="S7506" t="str" cm="1">
        <f t="array" ref="S7506">_xlfn.IFS(
             (R7506&lt;10000),"&lt; 10,000",
    AND(R7506&gt;=10000, R7506&lt;30000),"10,000 - 30,000",
    AND(R7506&gt;=30000, R7506&lt;60000),"30,000 - 60,000",
             (R7506&gt;60000),"&gt; 60,000"
)</f>
        <v>&gt; 60,000</v>
      </c>
    </row>
    <row r="7507" spans="18:19" x14ac:dyDescent="0.2">
      <c r="R7507">
        <v>21542</v>
      </c>
      <c r="S7507" t="str" cm="1">
        <f t="array" ref="S7507">_xlfn.IFS(
             (R7507&lt;10000),"&lt; 10,000",
    AND(R7507&gt;=10000, R7507&lt;30000),"10,000 - 30,000",
    AND(R7507&gt;=30000, R7507&lt;60000),"30,000 - 60,000",
             (R7507&gt;60000),"&gt; 60,000"
)</f>
        <v>10,000 - 30,000</v>
      </c>
    </row>
    <row r="7508" spans="18:19" x14ac:dyDescent="0.2">
      <c r="R7508">
        <v>214949</v>
      </c>
      <c r="S7508" t="str" cm="1">
        <f t="array" ref="S7508">_xlfn.IFS(
             (R7508&lt;10000),"&lt; 10,000",
    AND(R7508&gt;=10000, R7508&lt;30000),"10,000 - 30,000",
    AND(R7508&gt;=30000, R7508&lt;60000),"30,000 - 60,000",
             (R7508&gt;60000),"&gt; 60,000"
)</f>
        <v>&gt; 60,000</v>
      </c>
    </row>
    <row r="7509" spans="18:19" x14ac:dyDescent="0.2">
      <c r="R7509">
        <v>16247</v>
      </c>
      <c r="S7509" t="str" cm="1">
        <f t="array" ref="S7509">_xlfn.IFS(
             (R7509&lt;10000),"&lt; 10,000",
    AND(R7509&gt;=10000, R7509&lt;30000),"10,000 - 30,000",
    AND(R7509&gt;=30000, R7509&lt;60000),"30,000 - 60,000",
             (R7509&gt;60000),"&gt; 60,000"
)</f>
        <v>10,000 - 30,000</v>
      </c>
    </row>
    <row r="7510" spans="18:19" x14ac:dyDescent="0.2">
      <c r="R7510">
        <v>205659</v>
      </c>
      <c r="S7510" t="str" cm="1">
        <f t="array" ref="S7510">_xlfn.IFS(
             (R7510&lt;10000),"&lt; 10,000",
    AND(R7510&gt;=10000, R7510&lt;30000),"10,000 - 30,000",
    AND(R7510&gt;=30000, R7510&lt;60000),"30,000 - 60,000",
             (R7510&gt;60000),"&gt; 60,000"
)</f>
        <v>&gt; 60,000</v>
      </c>
    </row>
    <row r="7511" spans="18:19" x14ac:dyDescent="0.2">
      <c r="R7511">
        <v>75170</v>
      </c>
      <c r="S7511" t="str" cm="1">
        <f t="array" ref="S7511">_xlfn.IFS(
             (R7511&lt;10000),"&lt; 10,000",
    AND(R7511&gt;=10000, R7511&lt;30000),"10,000 - 30,000",
    AND(R7511&gt;=30000, R7511&lt;60000),"30,000 - 60,000",
             (R7511&gt;60000),"&gt; 60,000"
)</f>
        <v>&gt; 60,000</v>
      </c>
    </row>
    <row r="7512" spans="18:19" x14ac:dyDescent="0.2">
      <c r="R7512">
        <v>67309</v>
      </c>
      <c r="S7512" t="str" cm="1">
        <f t="array" ref="S7512">_xlfn.IFS(
             (R7512&lt;10000),"&lt; 10,000",
    AND(R7512&gt;=10000, R7512&lt;30000),"10,000 - 30,000",
    AND(R7512&gt;=30000, R7512&lt;60000),"30,000 - 60,000",
             (R7512&gt;60000),"&gt; 60,000"
)</f>
        <v>&gt; 60,000</v>
      </c>
    </row>
    <row r="7513" spans="18:19" x14ac:dyDescent="0.2">
      <c r="R7513">
        <v>20410</v>
      </c>
      <c r="S7513" t="str" cm="1">
        <f t="array" ref="S7513">_xlfn.IFS(
             (R7513&lt;10000),"&lt; 10,000",
    AND(R7513&gt;=10000, R7513&lt;30000),"10,000 - 30,000",
    AND(R7513&gt;=30000, R7513&lt;60000),"30,000 - 60,000",
             (R7513&gt;60000),"&gt; 60,000"
)</f>
        <v>10,000 - 30,000</v>
      </c>
    </row>
    <row r="7514" spans="18:19" x14ac:dyDescent="0.2">
      <c r="R7514">
        <v>13964</v>
      </c>
      <c r="S7514" t="str" cm="1">
        <f t="array" ref="S7514">_xlfn.IFS(
             (R7514&lt;10000),"&lt; 10,000",
    AND(R7514&gt;=10000, R7514&lt;30000),"10,000 - 30,000",
    AND(R7514&gt;=30000, R7514&lt;60000),"30,000 - 60,000",
             (R7514&gt;60000),"&gt; 60,000"
)</f>
        <v>10,000 - 30,000</v>
      </c>
    </row>
    <row r="7515" spans="18:19" x14ac:dyDescent="0.2">
      <c r="R7515">
        <v>290237</v>
      </c>
      <c r="S7515" t="str" cm="1">
        <f t="array" ref="S7515">_xlfn.IFS(
             (R7515&lt;10000),"&lt; 10,000",
    AND(R7515&gt;=10000, R7515&lt;30000),"10,000 - 30,000",
    AND(R7515&gt;=30000, R7515&lt;60000),"30,000 - 60,000",
             (R7515&gt;60000),"&gt; 60,000"
)</f>
        <v>&gt; 60,000</v>
      </c>
    </row>
    <row r="7516" spans="18:19" x14ac:dyDescent="0.2">
      <c r="R7516">
        <v>81687</v>
      </c>
      <c r="S7516" t="str" cm="1">
        <f t="array" ref="S7516">_xlfn.IFS(
             (R7516&lt;10000),"&lt; 10,000",
    AND(R7516&gt;=10000, R7516&lt;30000),"10,000 - 30,000",
    AND(R7516&gt;=30000, R7516&lt;60000),"30,000 - 60,000",
             (R7516&gt;60000),"&gt; 60,000"
)</f>
        <v>&gt; 60,000</v>
      </c>
    </row>
    <row r="7517" spans="18:19" x14ac:dyDescent="0.2">
      <c r="R7517">
        <v>17388</v>
      </c>
      <c r="S7517" t="str" cm="1">
        <f t="array" ref="S7517">_xlfn.IFS(
             (R7517&lt;10000),"&lt; 10,000",
    AND(R7517&gt;=10000, R7517&lt;30000),"10,000 - 30,000",
    AND(R7517&gt;=30000, R7517&lt;60000),"30,000 - 60,000",
             (R7517&gt;60000),"&gt; 60,000"
)</f>
        <v>10,000 - 30,000</v>
      </c>
    </row>
    <row r="7518" spans="18:19" x14ac:dyDescent="0.2">
      <c r="R7518">
        <v>221294</v>
      </c>
      <c r="S7518" t="str" cm="1">
        <f t="array" ref="S7518">_xlfn.IFS(
             (R7518&lt;10000),"&lt; 10,000",
    AND(R7518&gt;=10000, R7518&lt;30000),"10,000 - 30,000",
    AND(R7518&gt;=30000, R7518&lt;60000),"30,000 - 60,000",
             (R7518&gt;60000),"&gt; 60,000"
)</f>
        <v>&gt; 60,000</v>
      </c>
    </row>
    <row r="7519" spans="18:19" x14ac:dyDescent="0.2">
      <c r="R7519">
        <v>210689</v>
      </c>
      <c r="S7519" t="str" cm="1">
        <f t="array" ref="S7519">_xlfn.IFS(
             (R7519&lt;10000),"&lt; 10,000",
    AND(R7519&gt;=10000, R7519&lt;30000),"10,000 - 30,000",
    AND(R7519&gt;=30000, R7519&lt;60000),"30,000 - 60,000",
             (R7519&gt;60000),"&gt; 60,000"
)</f>
        <v>&gt; 60,000</v>
      </c>
    </row>
    <row r="7520" spans="18:19" x14ac:dyDescent="0.2">
      <c r="R7520">
        <v>189597</v>
      </c>
      <c r="S7520" t="str" cm="1">
        <f t="array" ref="S7520">_xlfn.IFS(
             (R7520&lt;10000),"&lt; 10,000",
    AND(R7520&gt;=10000, R7520&lt;30000),"10,000 - 30,000",
    AND(R7520&gt;=30000, R7520&lt;60000),"30,000 - 60,000",
             (R7520&gt;60000),"&gt; 60,000"
)</f>
        <v>&gt; 60,000</v>
      </c>
    </row>
    <row r="7521" spans="18:19" x14ac:dyDescent="0.2">
      <c r="R7521">
        <v>253435</v>
      </c>
      <c r="S7521" t="str" cm="1">
        <f t="array" ref="S7521">_xlfn.IFS(
             (R7521&lt;10000),"&lt; 10,000",
    AND(R7521&gt;=10000, R7521&lt;30000),"10,000 - 30,000",
    AND(R7521&gt;=30000, R7521&lt;60000),"30,000 - 60,000",
             (R7521&gt;60000),"&gt; 60,000"
)</f>
        <v>&gt; 60,000</v>
      </c>
    </row>
    <row r="7522" spans="18:19" x14ac:dyDescent="0.2">
      <c r="R7522">
        <v>31599</v>
      </c>
      <c r="S7522" t="str" cm="1">
        <f t="array" ref="S7522">_xlfn.IFS(
             (R7522&lt;10000),"&lt; 10,000",
    AND(R7522&gt;=10000, R7522&lt;30000),"10,000 - 30,000",
    AND(R7522&gt;=30000, R7522&lt;60000),"30,000 - 60,000",
             (R7522&gt;60000),"&gt; 60,000"
)</f>
        <v>30,000 - 60,000</v>
      </c>
    </row>
    <row r="7523" spans="18:19" x14ac:dyDescent="0.2">
      <c r="R7523">
        <v>156924</v>
      </c>
      <c r="S7523" t="str" cm="1">
        <f t="array" ref="S7523">_xlfn.IFS(
             (R7523&lt;10000),"&lt; 10,000",
    AND(R7523&gt;=10000, R7523&lt;30000),"10,000 - 30,000",
    AND(R7523&gt;=30000, R7523&lt;60000),"30,000 - 60,000",
             (R7523&gt;60000),"&gt; 60,000"
)</f>
        <v>&gt; 60,000</v>
      </c>
    </row>
    <row r="7524" spans="18:19" x14ac:dyDescent="0.2">
      <c r="R7524">
        <v>136171</v>
      </c>
      <c r="S7524" t="str" cm="1">
        <f t="array" ref="S7524">_xlfn.IFS(
             (R7524&lt;10000),"&lt; 10,000",
    AND(R7524&gt;=10000, R7524&lt;30000),"10,000 - 30,000",
    AND(R7524&gt;=30000, R7524&lt;60000),"30,000 - 60,000",
             (R7524&gt;60000),"&gt; 60,000"
)</f>
        <v>&gt; 60,000</v>
      </c>
    </row>
    <row r="7525" spans="18:19" x14ac:dyDescent="0.2">
      <c r="R7525">
        <v>19381</v>
      </c>
      <c r="S7525" t="str" cm="1">
        <f t="array" ref="S7525">_xlfn.IFS(
             (R7525&lt;10000),"&lt; 10,000",
    AND(R7525&gt;=10000, R7525&lt;30000),"10,000 - 30,000",
    AND(R7525&gt;=30000, R7525&lt;60000),"30,000 - 60,000",
             (R7525&gt;60000),"&gt; 60,000"
)</f>
        <v>10,000 - 30,000</v>
      </c>
    </row>
    <row r="7526" spans="18:19" x14ac:dyDescent="0.2">
      <c r="R7526">
        <v>225418</v>
      </c>
      <c r="S7526" t="str" cm="1">
        <f t="array" ref="S7526">_xlfn.IFS(
             (R7526&lt;10000),"&lt; 10,000",
    AND(R7526&gt;=10000, R7526&lt;30000),"10,000 - 30,000",
    AND(R7526&gt;=30000, R7526&lt;60000),"30,000 - 60,000",
             (R7526&gt;60000),"&gt; 60,000"
)</f>
        <v>&gt; 60,000</v>
      </c>
    </row>
    <row r="7527" spans="18:19" x14ac:dyDescent="0.2">
      <c r="R7527">
        <v>267929</v>
      </c>
      <c r="S7527" t="str" cm="1">
        <f t="array" ref="S7527">_xlfn.IFS(
             (R7527&lt;10000),"&lt; 10,000",
    AND(R7527&gt;=10000, R7527&lt;30000),"10,000 - 30,000",
    AND(R7527&gt;=30000, R7527&lt;60000),"30,000 - 60,000",
             (R7527&gt;60000),"&gt; 60,000"
)</f>
        <v>&gt; 60,000</v>
      </c>
    </row>
    <row r="7528" spans="18:19" x14ac:dyDescent="0.2">
      <c r="R7528">
        <v>250150</v>
      </c>
      <c r="S7528" t="str" cm="1">
        <f t="array" ref="S7528">_xlfn.IFS(
             (R7528&lt;10000),"&lt; 10,000",
    AND(R7528&gt;=10000, R7528&lt;30000),"10,000 - 30,000",
    AND(R7528&gt;=30000, R7528&lt;60000),"30,000 - 60,000",
             (R7528&gt;60000),"&gt; 60,000"
)</f>
        <v>&gt; 60,000</v>
      </c>
    </row>
    <row r="7529" spans="18:19" x14ac:dyDescent="0.2">
      <c r="R7529">
        <v>255481</v>
      </c>
      <c r="S7529" t="str" cm="1">
        <f t="array" ref="S7529">_xlfn.IFS(
             (R7529&lt;10000),"&lt; 10,000",
    AND(R7529&gt;=10000, R7529&lt;30000),"10,000 - 30,000",
    AND(R7529&gt;=30000, R7529&lt;60000),"30,000 - 60,000",
             (R7529&gt;60000),"&gt; 60,000"
)</f>
        <v>&gt; 60,000</v>
      </c>
    </row>
    <row r="7530" spans="18:19" x14ac:dyDescent="0.2">
      <c r="R7530">
        <v>77561</v>
      </c>
      <c r="S7530" t="str" cm="1">
        <f t="array" ref="S7530">_xlfn.IFS(
             (R7530&lt;10000),"&lt; 10,000",
    AND(R7530&gt;=10000, R7530&lt;30000),"10,000 - 30,000",
    AND(R7530&gt;=30000, R7530&lt;60000),"30,000 - 60,000",
             (R7530&gt;60000),"&gt; 60,000"
)</f>
        <v>&gt; 60,000</v>
      </c>
    </row>
    <row r="7531" spans="18:19" x14ac:dyDescent="0.2">
      <c r="R7531">
        <v>49396</v>
      </c>
      <c r="S7531" t="str" cm="1">
        <f t="array" ref="S7531">_xlfn.IFS(
             (R7531&lt;10000),"&lt; 10,000",
    AND(R7531&gt;=10000, R7531&lt;30000),"10,000 - 30,000",
    AND(R7531&gt;=30000, R7531&lt;60000),"30,000 - 60,000",
             (R7531&gt;60000),"&gt; 60,000"
)</f>
        <v>30,000 - 60,000</v>
      </c>
    </row>
    <row r="7532" spans="18:19" x14ac:dyDescent="0.2">
      <c r="R7532">
        <v>245830</v>
      </c>
      <c r="S7532" t="str" cm="1">
        <f t="array" ref="S7532">_xlfn.IFS(
             (R7532&lt;10000),"&lt; 10,000",
    AND(R7532&gt;=10000, R7532&lt;30000),"10,000 - 30,000",
    AND(R7532&gt;=30000, R7532&lt;60000),"30,000 - 60,000",
             (R7532&gt;60000),"&gt; 60,000"
)</f>
        <v>&gt; 60,000</v>
      </c>
    </row>
    <row r="7533" spans="18:19" x14ac:dyDescent="0.2">
      <c r="R7533">
        <v>147067</v>
      </c>
      <c r="S7533" t="str" cm="1">
        <f t="array" ref="S7533">_xlfn.IFS(
             (R7533&lt;10000),"&lt; 10,000",
    AND(R7533&gt;=10000, R7533&lt;30000),"10,000 - 30,000",
    AND(R7533&gt;=30000, R7533&lt;60000),"30,000 - 60,000",
             (R7533&gt;60000),"&gt; 60,000"
)</f>
        <v>&gt; 60,000</v>
      </c>
    </row>
    <row r="7534" spans="18:19" x14ac:dyDescent="0.2">
      <c r="R7534">
        <v>54099</v>
      </c>
      <c r="S7534" t="str" cm="1">
        <f t="array" ref="S7534">_xlfn.IFS(
             (R7534&lt;10000),"&lt; 10,000",
    AND(R7534&gt;=10000, R7534&lt;30000),"10,000 - 30,000",
    AND(R7534&gt;=30000, R7534&lt;60000),"30,000 - 60,000",
             (R7534&gt;60000),"&gt; 60,000"
)</f>
        <v>30,000 - 60,000</v>
      </c>
    </row>
    <row r="7535" spans="18:19" x14ac:dyDescent="0.2">
      <c r="R7535">
        <v>169351</v>
      </c>
      <c r="S7535" t="str" cm="1">
        <f t="array" ref="S7535">_xlfn.IFS(
             (R7535&lt;10000),"&lt; 10,000",
    AND(R7535&gt;=10000, R7535&lt;30000),"10,000 - 30,000",
    AND(R7535&gt;=30000, R7535&lt;60000),"30,000 - 60,000",
             (R7535&gt;60000),"&gt; 60,000"
)</f>
        <v>&gt; 60,000</v>
      </c>
    </row>
    <row r="7536" spans="18:19" x14ac:dyDescent="0.2">
      <c r="R7536">
        <v>118183</v>
      </c>
      <c r="S7536" t="str" cm="1">
        <f t="array" ref="S7536">_xlfn.IFS(
             (R7536&lt;10000),"&lt; 10,000",
    AND(R7536&gt;=10000, R7536&lt;30000),"10,000 - 30,000",
    AND(R7536&gt;=30000, R7536&lt;60000),"30,000 - 60,000",
             (R7536&gt;60000),"&gt; 60,000"
)</f>
        <v>&gt; 60,000</v>
      </c>
    </row>
    <row r="7537" spans="18:19" x14ac:dyDescent="0.2">
      <c r="R7537">
        <v>200750</v>
      </c>
      <c r="S7537" t="str" cm="1">
        <f t="array" ref="S7537">_xlfn.IFS(
             (R7537&lt;10000),"&lt; 10,000",
    AND(R7537&gt;=10000, R7537&lt;30000),"10,000 - 30,000",
    AND(R7537&gt;=30000, R7537&lt;60000),"30,000 - 60,000",
             (R7537&gt;60000),"&gt; 60,000"
)</f>
        <v>&gt; 60,000</v>
      </c>
    </row>
    <row r="7538" spans="18:19" x14ac:dyDescent="0.2">
      <c r="R7538">
        <v>88505</v>
      </c>
      <c r="S7538" t="str" cm="1">
        <f t="array" ref="S7538">_xlfn.IFS(
             (R7538&lt;10000),"&lt; 10,000",
    AND(R7538&gt;=10000, R7538&lt;30000),"10,000 - 30,000",
    AND(R7538&gt;=30000, R7538&lt;60000),"30,000 - 60,000",
             (R7538&gt;60000),"&gt; 60,000"
)</f>
        <v>&gt; 60,000</v>
      </c>
    </row>
    <row r="7539" spans="18:19" x14ac:dyDescent="0.2">
      <c r="R7539">
        <v>69904</v>
      </c>
      <c r="S7539" t="str" cm="1">
        <f t="array" ref="S7539">_xlfn.IFS(
             (R7539&lt;10000),"&lt; 10,000",
    AND(R7539&gt;=10000, R7539&lt;30000),"10,000 - 30,000",
    AND(R7539&gt;=30000, R7539&lt;60000),"30,000 - 60,000",
             (R7539&gt;60000),"&gt; 60,000"
)</f>
        <v>&gt; 60,000</v>
      </c>
    </row>
    <row r="7540" spans="18:19" x14ac:dyDescent="0.2">
      <c r="R7540">
        <v>259644</v>
      </c>
      <c r="S7540" t="str" cm="1">
        <f t="array" ref="S7540">_xlfn.IFS(
             (R7540&lt;10000),"&lt; 10,000",
    AND(R7540&gt;=10000, R7540&lt;30000),"10,000 - 30,000",
    AND(R7540&gt;=30000, R7540&lt;60000),"30,000 - 60,000",
             (R7540&gt;60000),"&gt; 60,000"
)</f>
        <v>&gt; 60,000</v>
      </c>
    </row>
    <row r="7541" spans="18:19" x14ac:dyDescent="0.2">
      <c r="R7541">
        <v>16930</v>
      </c>
      <c r="S7541" t="str" cm="1">
        <f t="array" ref="S7541">_xlfn.IFS(
             (R7541&lt;10000),"&lt; 10,000",
    AND(R7541&gt;=10000, R7541&lt;30000),"10,000 - 30,000",
    AND(R7541&gt;=30000, R7541&lt;60000),"30,000 - 60,000",
             (R7541&gt;60000),"&gt; 60,000"
)</f>
        <v>10,000 - 30,000</v>
      </c>
    </row>
    <row r="7542" spans="18:19" x14ac:dyDescent="0.2">
      <c r="R7542">
        <v>200947</v>
      </c>
      <c r="S7542" t="str" cm="1">
        <f t="array" ref="S7542">_xlfn.IFS(
             (R7542&lt;10000),"&lt; 10,000",
    AND(R7542&gt;=10000, R7542&lt;30000),"10,000 - 30,000",
    AND(R7542&gt;=30000, R7542&lt;60000),"30,000 - 60,000",
             (R7542&gt;60000),"&gt; 60,000"
)</f>
        <v>&gt; 60,000</v>
      </c>
    </row>
    <row r="7543" spans="18:19" x14ac:dyDescent="0.2">
      <c r="R7543">
        <v>28301</v>
      </c>
      <c r="S7543" t="str" cm="1">
        <f t="array" ref="S7543">_xlfn.IFS(
             (R7543&lt;10000),"&lt; 10,000",
    AND(R7543&gt;=10000, R7543&lt;30000),"10,000 - 30,000",
    AND(R7543&gt;=30000, R7543&lt;60000),"30,000 - 60,000",
             (R7543&gt;60000),"&gt; 60,000"
)</f>
        <v>10,000 - 30,000</v>
      </c>
    </row>
    <row r="7544" spans="18:19" x14ac:dyDescent="0.2">
      <c r="R7544">
        <v>283706</v>
      </c>
      <c r="S7544" t="str" cm="1">
        <f t="array" ref="S7544">_xlfn.IFS(
             (R7544&lt;10000),"&lt; 10,000",
    AND(R7544&gt;=10000, R7544&lt;30000),"10,000 - 30,000",
    AND(R7544&gt;=30000, R7544&lt;60000),"30,000 - 60,000",
             (R7544&gt;60000),"&gt; 60,000"
)</f>
        <v>&gt; 60,000</v>
      </c>
    </row>
    <row r="7545" spans="18:19" x14ac:dyDescent="0.2">
      <c r="R7545">
        <v>269475</v>
      </c>
      <c r="S7545" t="str" cm="1">
        <f t="array" ref="S7545">_xlfn.IFS(
             (R7545&lt;10000),"&lt; 10,000",
    AND(R7545&gt;=10000, R7545&lt;30000),"10,000 - 30,000",
    AND(R7545&gt;=30000, R7545&lt;60000),"30,000 - 60,000",
             (R7545&gt;60000),"&gt; 60,000"
)</f>
        <v>&gt; 60,000</v>
      </c>
    </row>
    <row r="7546" spans="18:19" x14ac:dyDescent="0.2">
      <c r="R7546">
        <v>7606</v>
      </c>
      <c r="S7546" t="str" cm="1">
        <f t="array" ref="S7546">_xlfn.IFS(
             (R7546&lt;10000),"&lt; 10,000",
    AND(R7546&gt;=10000, R7546&lt;30000),"10,000 - 30,000",
    AND(R7546&gt;=30000, R7546&lt;60000),"30,000 - 60,000",
             (R7546&gt;60000),"&gt; 60,000"
)</f>
        <v>&lt; 10,000</v>
      </c>
    </row>
    <row r="7547" spans="18:19" x14ac:dyDescent="0.2">
      <c r="R7547">
        <v>299045</v>
      </c>
      <c r="S7547" t="str" cm="1">
        <f t="array" ref="S7547">_xlfn.IFS(
             (R7547&lt;10000),"&lt; 10,000",
    AND(R7547&gt;=10000, R7547&lt;30000),"10,000 - 30,000",
    AND(R7547&gt;=30000, R7547&lt;60000),"30,000 - 60,000",
             (R7547&gt;60000),"&gt; 60,000"
)</f>
        <v>&gt; 60,000</v>
      </c>
    </row>
    <row r="7548" spans="18:19" x14ac:dyDescent="0.2">
      <c r="R7548">
        <v>132155</v>
      </c>
      <c r="S7548" t="str" cm="1">
        <f t="array" ref="S7548">_xlfn.IFS(
             (R7548&lt;10000),"&lt; 10,000",
    AND(R7548&gt;=10000, R7548&lt;30000),"10,000 - 30,000",
    AND(R7548&gt;=30000, R7548&lt;60000),"30,000 - 60,000",
             (R7548&gt;60000),"&gt; 60,000"
)</f>
        <v>&gt; 60,000</v>
      </c>
    </row>
    <row r="7549" spans="18:19" x14ac:dyDescent="0.2">
      <c r="R7549">
        <v>112579</v>
      </c>
      <c r="S7549" t="str" cm="1">
        <f t="array" ref="S7549">_xlfn.IFS(
             (R7549&lt;10000),"&lt; 10,000",
    AND(R7549&gt;=10000, R7549&lt;30000),"10,000 - 30,000",
    AND(R7549&gt;=30000, R7549&lt;60000),"30,000 - 60,000",
             (R7549&gt;60000),"&gt; 60,000"
)</f>
        <v>&gt; 60,000</v>
      </c>
    </row>
    <row r="7550" spans="18:19" x14ac:dyDescent="0.2">
      <c r="R7550">
        <v>275004</v>
      </c>
      <c r="S7550" t="str" cm="1">
        <f t="array" ref="S7550">_xlfn.IFS(
             (R7550&lt;10000),"&lt; 10,000",
    AND(R7550&gt;=10000, R7550&lt;30000),"10,000 - 30,000",
    AND(R7550&gt;=30000, R7550&lt;60000),"30,000 - 60,000",
             (R7550&gt;60000),"&gt; 60,000"
)</f>
        <v>&gt; 60,000</v>
      </c>
    </row>
    <row r="7551" spans="18:19" x14ac:dyDescent="0.2">
      <c r="R7551">
        <v>291445</v>
      </c>
      <c r="S7551" t="str" cm="1">
        <f t="array" ref="S7551">_xlfn.IFS(
             (R7551&lt;10000),"&lt; 10,000",
    AND(R7551&gt;=10000, R7551&lt;30000),"10,000 - 30,000",
    AND(R7551&gt;=30000, R7551&lt;60000),"30,000 - 60,000",
             (R7551&gt;60000),"&gt; 60,000"
)</f>
        <v>&gt; 60,000</v>
      </c>
    </row>
    <row r="7552" spans="18:19" x14ac:dyDescent="0.2">
      <c r="R7552">
        <v>98507</v>
      </c>
      <c r="S7552" t="str" cm="1">
        <f t="array" ref="S7552">_xlfn.IFS(
             (R7552&lt;10000),"&lt; 10,000",
    AND(R7552&gt;=10000, R7552&lt;30000),"10,000 - 30,000",
    AND(R7552&gt;=30000, R7552&lt;60000),"30,000 - 60,000",
             (R7552&gt;60000),"&gt; 60,000"
)</f>
        <v>&gt; 60,000</v>
      </c>
    </row>
    <row r="7553" spans="18:19" x14ac:dyDescent="0.2">
      <c r="R7553">
        <v>12539</v>
      </c>
      <c r="S7553" t="str" cm="1">
        <f t="array" ref="S7553">_xlfn.IFS(
             (R7553&lt;10000),"&lt; 10,000",
    AND(R7553&gt;=10000, R7553&lt;30000),"10,000 - 30,000",
    AND(R7553&gt;=30000, R7553&lt;60000),"30,000 - 60,000",
             (R7553&gt;60000),"&gt; 60,000"
)</f>
        <v>10,000 - 30,000</v>
      </c>
    </row>
    <row r="7554" spans="18:19" x14ac:dyDescent="0.2">
      <c r="R7554">
        <v>166859</v>
      </c>
      <c r="S7554" t="str" cm="1">
        <f t="array" ref="S7554">_xlfn.IFS(
             (R7554&lt;10000),"&lt; 10,000",
    AND(R7554&gt;=10000, R7554&lt;30000),"10,000 - 30,000",
    AND(R7554&gt;=30000, R7554&lt;60000),"30,000 - 60,000",
             (R7554&gt;60000),"&gt; 60,000"
)</f>
        <v>&gt; 60,000</v>
      </c>
    </row>
    <row r="7555" spans="18:19" x14ac:dyDescent="0.2">
      <c r="R7555">
        <v>122820</v>
      </c>
      <c r="S7555" t="str" cm="1">
        <f t="array" ref="S7555">_xlfn.IFS(
             (R7555&lt;10000),"&lt; 10,000",
    AND(R7555&gt;=10000, R7555&lt;30000),"10,000 - 30,000",
    AND(R7555&gt;=30000, R7555&lt;60000),"30,000 - 60,000",
             (R7555&gt;60000),"&gt; 60,000"
)</f>
        <v>&gt; 60,000</v>
      </c>
    </row>
    <row r="7556" spans="18:19" x14ac:dyDescent="0.2">
      <c r="R7556">
        <v>21265</v>
      </c>
      <c r="S7556" t="str" cm="1">
        <f t="array" ref="S7556">_xlfn.IFS(
             (R7556&lt;10000),"&lt; 10,000",
    AND(R7556&gt;=10000, R7556&lt;30000),"10,000 - 30,000",
    AND(R7556&gt;=30000, R7556&lt;60000),"30,000 - 60,000",
             (R7556&gt;60000),"&gt; 60,000"
)</f>
        <v>10,000 - 30,000</v>
      </c>
    </row>
    <row r="7557" spans="18:19" x14ac:dyDescent="0.2">
      <c r="R7557">
        <v>291766</v>
      </c>
      <c r="S7557" t="str" cm="1">
        <f t="array" ref="S7557">_xlfn.IFS(
             (R7557&lt;10000),"&lt; 10,000",
    AND(R7557&gt;=10000, R7557&lt;30000),"10,000 - 30,000",
    AND(R7557&gt;=30000, R7557&lt;60000),"30,000 - 60,000",
             (R7557&gt;60000),"&gt; 60,000"
)</f>
        <v>&gt; 60,000</v>
      </c>
    </row>
    <row r="7558" spans="18:19" x14ac:dyDescent="0.2">
      <c r="R7558">
        <v>40723</v>
      </c>
      <c r="S7558" t="str" cm="1">
        <f t="array" ref="S7558">_xlfn.IFS(
             (R7558&lt;10000),"&lt; 10,000",
    AND(R7558&gt;=10000, R7558&lt;30000),"10,000 - 30,000",
    AND(R7558&gt;=30000, R7558&lt;60000),"30,000 - 60,000",
             (R7558&gt;60000),"&gt; 60,000"
)</f>
        <v>30,000 - 60,000</v>
      </c>
    </row>
    <row r="7559" spans="18:19" x14ac:dyDescent="0.2">
      <c r="R7559">
        <v>192172</v>
      </c>
      <c r="S7559" t="str" cm="1">
        <f t="array" ref="S7559">_xlfn.IFS(
             (R7559&lt;10000),"&lt; 10,000",
    AND(R7559&gt;=10000, R7559&lt;30000),"10,000 - 30,000",
    AND(R7559&gt;=30000, R7559&lt;60000),"30,000 - 60,000",
             (R7559&gt;60000),"&gt; 60,000"
)</f>
        <v>&gt; 60,000</v>
      </c>
    </row>
    <row r="7560" spans="18:19" x14ac:dyDescent="0.2">
      <c r="R7560">
        <v>210669</v>
      </c>
      <c r="S7560" t="str" cm="1">
        <f t="array" ref="S7560">_xlfn.IFS(
             (R7560&lt;10000),"&lt; 10,000",
    AND(R7560&gt;=10000, R7560&lt;30000),"10,000 - 30,000",
    AND(R7560&gt;=30000, R7560&lt;60000),"30,000 - 60,000",
             (R7560&gt;60000),"&gt; 60,000"
)</f>
        <v>&gt; 60,000</v>
      </c>
    </row>
    <row r="7561" spans="18:19" x14ac:dyDescent="0.2">
      <c r="R7561">
        <v>262490</v>
      </c>
      <c r="S7561" t="str" cm="1">
        <f t="array" ref="S7561">_xlfn.IFS(
             (R7561&lt;10000),"&lt; 10,000",
    AND(R7561&gt;=10000, R7561&lt;30000),"10,000 - 30,000",
    AND(R7561&gt;=30000, R7561&lt;60000),"30,000 - 60,000",
             (R7561&gt;60000),"&gt; 60,000"
)</f>
        <v>&gt; 60,000</v>
      </c>
    </row>
    <row r="7562" spans="18:19" x14ac:dyDescent="0.2">
      <c r="R7562">
        <v>186632</v>
      </c>
      <c r="S7562" t="str" cm="1">
        <f t="array" ref="S7562">_xlfn.IFS(
             (R7562&lt;10000),"&lt; 10,000",
    AND(R7562&gt;=10000, R7562&lt;30000),"10,000 - 30,000",
    AND(R7562&gt;=30000, R7562&lt;60000),"30,000 - 60,000",
             (R7562&gt;60000),"&gt; 60,000"
)</f>
        <v>&gt; 60,000</v>
      </c>
    </row>
    <row r="7563" spans="18:19" x14ac:dyDescent="0.2">
      <c r="R7563">
        <v>62011</v>
      </c>
      <c r="S7563" t="str" cm="1">
        <f t="array" ref="S7563">_xlfn.IFS(
             (R7563&lt;10000),"&lt; 10,000",
    AND(R7563&gt;=10000, R7563&lt;30000),"10,000 - 30,000",
    AND(R7563&gt;=30000, R7563&lt;60000),"30,000 - 60,000",
             (R7563&gt;60000),"&gt; 60,000"
)</f>
        <v>&gt; 60,000</v>
      </c>
    </row>
    <row r="7564" spans="18:19" x14ac:dyDescent="0.2">
      <c r="R7564">
        <v>265062</v>
      </c>
      <c r="S7564" t="str" cm="1">
        <f t="array" ref="S7564">_xlfn.IFS(
             (R7564&lt;10000),"&lt; 10,000",
    AND(R7564&gt;=10000, R7564&lt;30000),"10,000 - 30,000",
    AND(R7564&gt;=30000, R7564&lt;60000),"30,000 - 60,000",
             (R7564&gt;60000),"&gt; 60,000"
)</f>
        <v>&gt; 60,000</v>
      </c>
    </row>
    <row r="7565" spans="18:19" x14ac:dyDescent="0.2">
      <c r="R7565">
        <v>66344</v>
      </c>
      <c r="S7565" t="str" cm="1">
        <f t="array" ref="S7565">_xlfn.IFS(
             (R7565&lt;10000),"&lt; 10,000",
    AND(R7565&gt;=10000, R7565&lt;30000),"10,000 - 30,000",
    AND(R7565&gt;=30000, R7565&lt;60000),"30,000 - 60,000",
             (R7565&gt;60000),"&gt; 60,000"
)</f>
        <v>&gt; 60,000</v>
      </c>
    </row>
    <row r="7566" spans="18:19" x14ac:dyDescent="0.2">
      <c r="R7566">
        <v>12784</v>
      </c>
      <c r="S7566" t="str" cm="1">
        <f t="array" ref="S7566">_xlfn.IFS(
             (R7566&lt;10000),"&lt; 10,000",
    AND(R7566&gt;=10000, R7566&lt;30000),"10,000 - 30,000",
    AND(R7566&gt;=30000, R7566&lt;60000),"30,000 - 60,000",
             (R7566&gt;60000),"&gt; 60,000"
)</f>
        <v>10,000 - 30,000</v>
      </c>
    </row>
    <row r="7567" spans="18:19" x14ac:dyDescent="0.2">
      <c r="R7567">
        <v>132100</v>
      </c>
      <c r="S7567" t="str" cm="1">
        <f t="array" ref="S7567">_xlfn.IFS(
             (R7567&lt;10000),"&lt; 10,000",
    AND(R7567&gt;=10000, R7567&lt;30000),"10,000 - 30,000",
    AND(R7567&gt;=30000, R7567&lt;60000),"30,000 - 60,000",
             (R7567&gt;60000),"&gt; 60,000"
)</f>
        <v>&gt; 60,000</v>
      </c>
    </row>
    <row r="7568" spans="18:19" x14ac:dyDescent="0.2">
      <c r="R7568">
        <v>131830</v>
      </c>
      <c r="S7568" t="str" cm="1">
        <f t="array" ref="S7568">_xlfn.IFS(
             (R7568&lt;10000),"&lt; 10,000",
    AND(R7568&gt;=10000, R7568&lt;30000),"10,000 - 30,000",
    AND(R7568&gt;=30000, R7568&lt;60000),"30,000 - 60,000",
             (R7568&gt;60000),"&gt; 60,000"
)</f>
        <v>&gt; 60,000</v>
      </c>
    </row>
    <row r="7569" spans="18:19" x14ac:dyDescent="0.2">
      <c r="R7569">
        <v>251272</v>
      </c>
      <c r="S7569" t="str" cm="1">
        <f t="array" ref="S7569">_xlfn.IFS(
             (R7569&lt;10000),"&lt; 10,000",
    AND(R7569&gt;=10000, R7569&lt;30000),"10,000 - 30,000",
    AND(R7569&gt;=30000, R7569&lt;60000),"30,000 - 60,000",
             (R7569&gt;60000),"&gt; 60,000"
)</f>
        <v>&gt; 60,000</v>
      </c>
    </row>
    <row r="7570" spans="18:19" x14ac:dyDescent="0.2">
      <c r="R7570">
        <v>260143</v>
      </c>
      <c r="S7570" t="str" cm="1">
        <f t="array" ref="S7570">_xlfn.IFS(
             (R7570&lt;10000),"&lt; 10,000",
    AND(R7570&gt;=10000, R7570&lt;30000),"10,000 - 30,000",
    AND(R7570&gt;=30000, R7570&lt;60000),"30,000 - 60,000",
             (R7570&gt;60000),"&gt; 60,000"
)</f>
        <v>&gt; 60,000</v>
      </c>
    </row>
    <row r="7571" spans="18:19" x14ac:dyDescent="0.2">
      <c r="R7571">
        <v>1798</v>
      </c>
      <c r="S7571" t="str" cm="1">
        <f t="array" ref="S7571">_xlfn.IFS(
             (R7571&lt;10000),"&lt; 10,000",
    AND(R7571&gt;=10000, R7571&lt;30000),"10,000 - 30,000",
    AND(R7571&gt;=30000, R7571&lt;60000),"30,000 - 60,000",
             (R7571&gt;60000),"&gt; 60,000"
)</f>
        <v>&lt; 10,000</v>
      </c>
    </row>
    <row r="7572" spans="18:19" x14ac:dyDescent="0.2">
      <c r="R7572">
        <v>151690</v>
      </c>
      <c r="S7572" t="str" cm="1">
        <f t="array" ref="S7572">_xlfn.IFS(
             (R7572&lt;10000),"&lt; 10,000",
    AND(R7572&gt;=10000, R7572&lt;30000),"10,000 - 30,000",
    AND(R7572&gt;=30000, R7572&lt;60000),"30,000 - 60,000",
             (R7572&gt;60000),"&gt; 60,000"
)</f>
        <v>&gt; 60,000</v>
      </c>
    </row>
    <row r="7573" spans="18:19" x14ac:dyDescent="0.2">
      <c r="R7573">
        <v>89008</v>
      </c>
      <c r="S7573" t="str" cm="1">
        <f t="array" ref="S7573">_xlfn.IFS(
             (R7573&lt;10000),"&lt; 10,000",
    AND(R7573&gt;=10000, R7573&lt;30000),"10,000 - 30,000",
    AND(R7573&gt;=30000, R7573&lt;60000),"30,000 - 60,000",
             (R7573&gt;60000),"&gt; 60,000"
)</f>
        <v>&gt; 60,000</v>
      </c>
    </row>
    <row r="7574" spans="18:19" x14ac:dyDescent="0.2">
      <c r="R7574">
        <v>197226</v>
      </c>
      <c r="S7574" t="str" cm="1">
        <f t="array" ref="S7574">_xlfn.IFS(
             (R7574&lt;10000),"&lt; 10,000",
    AND(R7574&gt;=10000, R7574&lt;30000),"10,000 - 30,000",
    AND(R7574&gt;=30000, R7574&lt;60000),"30,000 - 60,000",
             (R7574&gt;60000),"&gt; 60,000"
)</f>
        <v>&gt; 60,000</v>
      </c>
    </row>
    <row r="7575" spans="18:19" x14ac:dyDescent="0.2">
      <c r="R7575">
        <v>92502</v>
      </c>
      <c r="S7575" t="str" cm="1">
        <f t="array" ref="S7575">_xlfn.IFS(
             (R7575&lt;10000),"&lt; 10,000",
    AND(R7575&gt;=10000, R7575&lt;30000),"10,000 - 30,000",
    AND(R7575&gt;=30000, R7575&lt;60000),"30,000 - 60,000",
             (R7575&gt;60000),"&gt; 60,000"
)</f>
        <v>&gt; 60,000</v>
      </c>
    </row>
    <row r="7576" spans="18:19" x14ac:dyDescent="0.2">
      <c r="R7576">
        <v>83216</v>
      </c>
      <c r="S7576" t="str" cm="1">
        <f t="array" ref="S7576">_xlfn.IFS(
             (R7576&lt;10000),"&lt; 10,000",
    AND(R7576&gt;=10000, R7576&lt;30000),"10,000 - 30,000",
    AND(R7576&gt;=30000, R7576&lt;60000),"30,000 - 60,000",
             (R7576&gt;60000),"&gt; 60,000"
)</f>
        <v>&gt; 60,000</v>
      </c>
    </row>
    <row r="7577" spans="18:19" x14ac:dyDescent="0.2">
      <c r="R7577">
        <v>233548</v>
      </c>
      <c r="S7577" t="str" cm="1">
        <f t="array" ref="S7577">_xlfn.IFS(
             (R7577&lt;10000),"&lt; 10,000",
    AND(R7577&gt;=10000, R7577&lt;30000),"10,000 - 30,000",
    AND(R7577&gt;=30000, R7577&lt;60000),"30,000 - 60,000",
             (R7577&gt;60000),"&gt; 60,000"
)</f>
        <v>&gt; 60,000</v>
      </c>
    </row>
    <row r="7578" spans="18:19" x14ac:dyDescent="0.2">
      <c r="R7578">
        <v>1117</v>
      </c>
      <c r="S7578" t="str" cm="1">
        <f t="array" ref="S7578">_xlfn.IFS(
             (R7578&lt;10000),"&lt; 10,000",
    AND(R7578&gt;=10000, R7578&lt;30000),"10,000 - 30,000",
    AND(R7578&gt;=30000, R7578&lt;60000),"30,000 - 60,000",
             (R7578&gt;60000),"&gt; 60,000"
)</f>
        <v>&lt; 10,000</v>
      </c>
    </row>
    <row r="7579" spans="18:19" x14ac:dyDescent="0.2">
      <c r="R7579">
        <v>114692</v>
      </c>
      <c r="S7579" t="str" cm="1">
        <f t="array" ref="S7579">_xlfn.IFS(
             (R7579&lt;10000),"&lt; 10,000",
    AND(R7579&gt;=10000, R7579&lt;30000),"10,000 - 30,000",
    AND(R7579&gt;=30000, R7579&lt;60000),"30,000 - 60,000",
             (R7579&gt;60000),"&gt; 60,000"
)</f>
        <v>&gt; 60,000</v>
      </c>
    </row>
    <row r="7580" spans="18:19" x14ac:dyDescent="0.2">
      <c r="R7580">
        <v>244535</v>
      </c>
      <c r="S7580" t="str" cm="1">
        <f t="array" ref="S7580">_xlfn.IFS(
             (R7580&lt;10000),"&lt; 10,000",
    AND(R7580&gt;=10000, R7580&lt;30000),"10,000 - 30,000",
    AND(R7580&gt;=30000, R7580&lt;60000),"30,000 - 60,000",
             (R7580&gt;60000),"&gt; 60,000"
)</f>
        <v>&gt; 60,000</v>
      </c>
    </row>
    <row r="7581" spans="18:19" x14ac:dyDescent="0.2">
      <c r="R7581">
        <v>244381</v>
      </c>
      <c r="S7581" t="str" cm="1">
        <f t="array" ref="S7581">_xlfn.IFS(
             (R7581&lt;10000),"&lt; 10,000",
    AND(R7581&gt;=10000, R7581&lt;30000),"10,000 - 30,000",
    AND(R7581&gt;=30000, R7581&lt;60000),"30,000 - 60,000",
             (R7581&gt;60000),"&gt; 60,000"
)</f>
        <v>&gt; 60,000</v>
      </c>
    </row>
    <row r="7582" spans="18:19" x14ac:dyDescent="0.2">
      <c r="R7582">
        <v>106718</v>
      </c>
      <c r="S7582" t="str" cm="1">
        <f t="array" ref="S7582">_xlfn.IFS(
             (R7582&lt;10000),"&lt; 10,000",
    AND(R7582&gt;=10000, R7582&lt;30000),"10,000 - 30,000",
    AND(R7582&gt;=30000, R7582&lt;60000),"30,000 - 60,000",
             (R7582&gt;60000),"&gt; 60,000"
)</f>
        <v>&gt; 60,000</v>
      </c>
    </row>
    <row r="7583" spans="18:19" x14ac:dyDescent="0.2">
      <c r="R7583">
        <v>25562</v>
      </c>
      <c r="S7583" t="str" cm="1">
        <f t="array" ref="S7583">_xlfn.IFS(
             (R7583&lt;10000),"&lt; 10,000",
    AND(R7583&gt;=10000, R7583&lt;30000),"10,000 - 30,000",
    AND(R7583&gt;=30000, R7583&lt;60000),"30,000 - 60,000",
             (R7583&gt;60000),"&gt; 60,000"
)</f>
        <v>10,000 - 30,000</v>
      </c>
    </row>
    <row r="7584" spans="18:19" x14ac:dyDescent="0.2">
      <c r="R7584">
        <v>277046</v>
      </c>
      <c r="S7584" t="str" cm="1">
        <f t="array" ref="S7584">_xlfn.IFS(
             (R7584&lt;10000),"&lt; 10,000",
    AND(R7584&gt;=10000, R7584&lt;30000),"10,000 - 30,000",
    AND(R7584&gt;=30000, R7584&lt;60000),"30,000 - 60,000",
             (R7584&gt;60000),"&gt; 60,000"
)</f>
        <v>&gt; 60,000</v>
      </c>
    </row>
    <row r="7585" spans="18:19" x14ac:dyDescent="0.2">
      <c r="R7585">
        <v>155769</v>
      </c>
      <c r="S7585" t="str" cm="1">
        <f t="array" ref="S7585">_xlfn.IFS(
             (R7585&lt;10000),"&lt; 10,000",
    AND(R7585&gt;=10000, R7585&lt;30000),"10,000 - 30,000",
    AND(R7585&gt;=30000, R7585&lt;60000),"30,000 - 60,000",
             (R7585&gt;60000),"&gt; 60,000"
)</f>
        <v>&gt; 60,000</v>
      </c>
    </row>
    <row r="7586" spans="18:19" x14ac:dyDescent="0.2">
      <c r="R7586">
        <v>83470</v>
      </c>
      <c r="S7586" t="str" cm="1">
        <f t="array" ref="S7586">_xlfn.IFS(
             (R7586&lt;10000),"&lt; 10,000",
    AND(R7586&gt;=10000, R7586&lt;30000),"10,000 - 30,000",
    AND(R7586&gt;=30000, R7586&lt;60000),"30,000 - 60,000",
             (R7586&gt;60000),"&gt; 60,000"
)</f>
        <v>&gt; 60,000</v>
      </c>
    </row>
    <row r="7587" spans="18:19" x14ac:dyDescent="0.2">
      <c r="R7587">
        <v>176931</v>
      </c>
      <c r="S7587" t="str" cm="1">
        <f t="array" ref="S7587">_xlfn.IFS(
             (R7587&lt;10000),"&lt; 10,000",
    AND(R7587&gt;=10000, R7587&lt;30000),"10,000 - 30,000",
    AND(R7587&gt;=30000, R7587&lt;60000),"30,000 - 60,000",
             (R7587&gt;60000),"&gt; 60,000"
)</f>
        <v>&gt; 60,000</v>
      </c>
    </row>
    <row r="7588" spans="18:19" x14ac:dyDescent="0.2">
      <c r="R7588">
        <v>197705</v>
      </c>
      <c r="S7588" t="str" cm="1">
        <f t="array" ref="S7588">_xlfn.IFS(
             (R7588&lt;10000),"&lt; 10,000",
    AND(R7588&gt;=10000, R7588&lt;30000),"10,000 - 30,000",
    AND(R7588&gt;=30000, R7588&lt;60000),"30,000 - 60,000",
             (R7588&gt;60000),"&gt; 60,000"
)</f>
        <v>&gt; 60,000</v>
      </c>
    </row>
    <row r="7589" spans="18:19" x14ac:dyDescent="0.2">
      <c r="R7589">
        <v>237669</v>
      </c>
      <c r="S7589" t="str" cm="1">
        <f t="array" ref="S7589">_xlfn.IFS(
             (R7589&lt;10000),"&lt; 10,000",
    AND(R7589&gt;=10000, R7589&lt;30000),"10,000 - 30,000",
    AND(R7589&gt;=30000, R7589&lt;60000),"30,000 - 60,000",
             (R7589&gt;60000),"&gt; 60,000"
)</f>
        <v>&gt; 60,000</v>
      </c>
    </row>
    <row r="7590" spans="18:19" x14ac:dyDescent="0.2">
      <c r="R7590">
        <v>14736</v>
      </c>
      <c r="S7590" t="str" cm="1">
        <f t="array" ref="S7590">_xlfn.IFS(
             (R7590&lt;10000),"&lt; 10,000",
    AND(R7590&gt;=10000, R7590&lt;30000),"10,000 - 30,000",
    AND(R7590&gt;=30000, R7590&lt;60000),"30,000 - 60,000",
             (R7590&gt;60000),"&gt; 60,000"
)</f>
        <v>10,000 - 30,000</v>
      </c>
    </row>
    <row r="7591" spans="18:19" x14ac:dyDescent="0.2">
      <c r="R7591">
        <v>240749</v>
      </c>
      <c r="S7591" t="str" cm="1">
        <f t="array" ref="S7591">_xlfn.IFS(
             (R7591&lt;10000),"&lt; 10,000",
    AND(R7591&gt;=10000, R7591&lt;30000),"10,000 - 30,000",
    AND(R7591&gt;=30000, R7591&lt;60000),"30,000 - 60,000",
             (R7591&gt;60000),"&gt; 60,000"
)</f>
        <v>&gt; 60,000</v>
      </c>
    </row>
    <row r="7592" spans="18:19" x14ac:dyDescent="0.2">
      <c r="R7592">
        <v>64681</v>
      </c>
      <c r="S7592" t="str" cm="1">
        <f t="array" ref="S7592">_xlfn.IFS(
             (R7592&lt;10000),"&lt; 10,000",
    AND(R7592&gt;=10000, R7592&lt;30000),"10,000 - 30,000",
    AND(R7592&gt;=30000, R7592&lt;60000),"30,000 - 60,000",
             (R7592&gt;60000),"&gt; 60,000"
)</f>
        <v>&gt; 60,000</v>
      </c>
    </row>
    <row r="7593" spans="18:19" x14ac:dyDescent="0.2">
      <c r="R7593">
        <v>195097</v>
      </c>
      <c r="S7593" t="str" cm="1">
        <f t="array" ref="S7593">_xlfn.IFS(
             (R7593&lt;10000),"&lt; 10,000",
    AND(R7593&gt;=10000, R7593&lt;30000),"10,000 - 30,000",
    AND(R7593&gt;=30000, R7593&lt;60000),"30,000 - 60,000",
             (R7593&gt;60000),"&gt; 60,000"
)</f>
        <v>&gt; 60,000</v>
      </c>
    </row>
    <row r="7594" spans="18:19" x14ac:dyDescent="0.2">
      <c r="R7594">
        <v>205718</v>
      </c>
      <c r="S7594" t="str" cm="1">
        <f t="array" ref="S7594">_xlfn.IFS(
             (R7594&lt;10000),"&lt; 10,000",
    AND(R7594&gt;=10000, R7594&lt;30000),"10,000 - 30,000",
    AND(R7594&gt;=30000, R7594&lt;60000),"30,000 - 60,000",
             (R7594&gt;60000),"&gt; 60,000"
)</f>
        <v>&gt; 60,000</v>
      </c>
    </row>
    <row r="7595" spans="18:19" x14ac:dyDescent="0.2">
      <c r="R7595">
        <v>285342</v>
      </c>
      <c r="S7595" t="str" cm="1">
        <f t="array" ref="S7595">_xlfn.IFS(
             (R7595&lt;10000),"&lt; 10,000",
    AND(R7595&gt;=10000, R7595&lt;30000),"10,000 - 30,000",
    AND(R7595&gt;=30000, R7595&lt;60000),"30,000 - 60,000",
             (R7595&gt;60000),"&gt; 60,000"
)</f>
        <v>&gt; 60,000</v>
      </c>
    </row>
    <row r="7596" spans="18:19" x14ac:dyDescent="0.2">
      <c r="R7596">
        <v>47918</v>
      </c>
      <c r="S7596" t="str" cm="1">
        <f t="array" ref="S7596">_xlfn.IFS(
             (R7596&lt;10000),"&lt; 10,000",
    AND(R7596&gt;=10000, R7596&lt;30000),"10,000 - 30,000",
    AND(R7596&gt;=30000, R7596&lt;60000),"30,000 - 60,000",
             (R7596&gt;60000),"&gt; 60,000"
)</f>
        <v>30,000 - 60,000</v>
      </c>
    </row>
    <row r="7597" spans="18:19" x14ac:dyDescent="0.2">
      <c r="R7597">
        <v>196673</v>
      </c>
      <c r="S7597" t="str" cm="1">
        <f t="array" ref="S7597">_xlfn.IFS(
             (R7597&lt;10000),"&lt; 10,000",
    AND(R7597&gt;=10000, R7597&lt;30000),"10,000 - 30,000",
    AND(R7597&gt;=30000, R7597&lt;60000),"30,000 - 60,000",
             (R7597&gt;60000),"&gt; 60,000"
)</f>
        <v>&gt; 60,000</v>
      </c>
    </row>
    <row r="7598" spans="18:19" x14ac:dyDescent="0.2">
      <c r="R7598">
        <v>1847</v>
      </c>
      <c r="S7598" t="str" cm="1">
        <f t="array" ref="S7598">_xlfn.IFS(
             (R7598&lt;10000),"&lt; 10,000",
    AND(R7598&gt;=10000, R7598&lt;30000),"10,000 - 30,000",
    AND(R7598&gt;=30000, R7598&lt;60000),"30,000 - 60,000",
             (R7598&gt;60000),"&gt; 60,000"
)</f>
        <v>&lt; 10,000</v>
      </c>
    </row>
    <row r="7599" spans="18:19" x14ac:dyDescent="0.2">
      <c r="R7599">
        <v>275566</v>
      </c>
      <c r="S7599" t="str" cm="1">
        <f t="array" ref="S7599">_xlfn.IFS(
             (R7599&lt;10000),"&lt; 10,000",
    AND(R7599&gt;=10000, R7599&lt;30000),"10,000 - 30,000",
    AND(R7599&gt;=30000, R7599&lt;60000),"30,000 - 60,000",
             (R7599&gt;60000),"&gt; 60,000"
)</f>
        <v>&gt; 60,000</v>
      </c>
    </row>
    <row r="7600" spans="18:19" x14ac:dyDescent="0.2">
      <c r="R7600">
        <v>165134</v>
      </c>
      <c r="S7600" t="str" cm="1">
        <f t="array" ref="S7600">_xlfn.IFS(
             (R7600&lt;10000),"&lt; 10,000",
    AND(R7600&gt;=10000, R7600&lt;30000),"10,000 - 30,000",
    AND(R7600&gt;=30000, R7600&lt;60000),"30,000 - 60,000",
             (R7600&gt;60000),"&gt; 60,000"
)</f>
        <v>&gt; 60,000</v>
      </c>
    </row>
    <row r="7601" spans="18:19" x14ac:dyDescent="0.2">
      <c r="R7601">
        <v>171057</v>
      </c>
      <c r="S7601" t="str" cm="1">
        <f t="array" ref="S7601">_xlfn.IFS(
             (R7601&lt;10000),"&lt; 10,000",
    AND(R7601&gt;=10000, R7601&lt;30000),"10,000 - 30,000",
    AND(R7601&gt;=30000, R7601&lt;60000),"30,000 - 60,000",
             (R7601&gt;60000),"&gt; 60,000"
)</f>
        <v>&gt; 60,000</v>
      </c>
    </row>
    <row r="7602" spans="18:19" x14ac:dyDescent="0.2">
      <c r="R7602">
        <v>13255</v>
      </c>
      <c r="S7602" t="str" cm="1">
        <f t="array" ref="S7602">_xlfn.IFS(
             (R7602&lt;10000),"&lt; 10,000",
    AND(R7602&gt;=10000, R7602&lt;30000),"10,000 - 30,000",
    AND(R7602&gt;=30000, R7602&lt;60000),"30,000 - 60,000",
             (R7602&gt;60000),"&gt; 60,000"
)</f>
        <v>10,000 - 30,000</v>
      </c>
    </row>
    <row r="7603" spans="18:19" x14ac:dyDescent="0.2">
      <c r="R7603">
        <v>97530</v>
      </c>
      <c r="S7603" t="str" cm="1">
        <f t="array" ref="S7603">_xlfn.IFS(
             (R7603&lt;10000),"&lt; 10,000",
    AND(R7603&gt;=10000, R7603&lt;30000),"10,000 - 30,000",
    AND(R7603&gt;=30000, R7603&lt;60000),"30,000 - 60,000",
             (R7603&gt;60000),"&gt; 60,000"
)</f>
        <v>&gt; 60,000</v>
      </c>
    </row>
    <row r="7604" spans="18:19" x14ac:dyDescent="0.2">
      <c r="R7604">
        <v>66636</v>
      </c>
      <c r="S7604" t="str" cm="1">
        <f t="array" ref="S7604">_xlfn.IFS(
             (R7604&lt;10000),"&lt; 10,000",
    AND(R7604&gt;=10000, R7604&lt;30000),"10,000 - 30,000",
    AND(R7604&gt;=30000, R7604&lt;60000),"30,000 - 60,000",
             (R7604&gt;60000),"&gt; 60,000"
)</f>
        <v>&gt; 60,000</v>
      </c>
    </row>
    <row r="7605" spans="18:19" x14ac:dyDescent="0.2">
      <c r="R7605">
        <v>208069</v>
      </c>
      <c r="S7605" t="str" cm="1">
        <f t="array" ref="S7605">_xlfn.IFS(
             (R7605&lt;10000),"&lt; 10,000",
    AND(R7605&gt;=10000, R7605&lt;30000),"10,000 - 30,000",
    AND(R7605&gt;=30000, R7605&lt;60000),"30,000 - 60,000",
             (R7605&gt;60000),"&gt; 60,000"
)</f>
        <v>&gt; 60,000</v>
      </c>
    </row>
    <row r="7606" spans="18:19" x14ac:dyDescent="0.2">
      <c r="R7606">
        <v>92339</v>
      </c>
      <c r="S7606" t="str" cm="1">
        <f t="array" ref="S7606">_xlfn.IFS(
             (R7606&lt;10000),"&lt; 10,000",
    AND(R7606&gt;=10000, R7606&lt;30000),"10,000 - 30,000",
    AND(R7606&gt;=30000, R7606&lt;60000),"30,000 - 60,000",
             (R7606&gt;60000),"&gt; 60,000"
)</f>
        <v>&gt; 60,000</v>
      </c>
    </row>
    <row r="7607" spans="18:19" x14ac:dyDescent="0.2">
      <c r="R7607">
        <v>294589</v>
      </c>
      <c r="S7607" t="str" cm="1">
        <f t="array" ref="S7607">_xlfn.IFS(
             (R7607&lt;10000),"&lt; 10,000",
    AND(R7607&gt;=10000, R7607&lt;30000),"10,000 - 30,000",
    AND(R7607&gt;=30000, R7607&lt;60000),"30,000 - 60,000",
             (R7607&gt;60000),"&gt; 60,000"
)</f>
        <v>&gt; 60,000</v>
      </c>
    </row>
    <row r="7608" spans="18:19" x14ac:dyDescent="0.2">
      <c r="R7608">
        <v>256028</v>
      </c>
      <c r="S7608" t="str" cm="1">
        <f t="array" ref="S7608">_xlfn.IFS(
             (R7608&lt;10000),"&lt; 10,000",
    AND(R7608&gt;=10000, R7608&lt;30000),"10,000 - 30,000",
    AND(R7608&gt;=30000, R7608&lt;60000),"30,000 - 60,000",
             (R7608&gt;60000),"&gt; 60,000"
)</f>
        <v>&gt; 60,000</v>
      </c>
    </row>
    <row r="7609" spans="18:19" x14ac:dyDescent="0.2">
      <c r="R7609">
        <v>247804</v>
      </c>
      <c r="S7609" t="str" cm="1">
        <f t="array" ref="S7609">_xlfn.IFS(
             (R7609&lt;10000),"&lt; 10,000",
    AND(R7609&gt;=10000, R7609&lt;30000),"10,000 - 30,000",
    AND(R7609&gt;=30000, R7609&lt;60000),"30,000 - 60,000",
             (R7609&gt;60000),"&gt; 60,000"
)</f>
        <v>&gt; 60,000</v>
      </c>
    </row>
    <row r="7610" spans="18:19" x14ac:dyDescent="0.2">
      <c r="R7610">
        <v>34440</v>
      </c>
      <c r="S7610" t="str" cm="1">
        <f t="array" ref="S7610">_xlfn.IFS(
             (R7610&lt;10000),"&lt; 10,000",
    AND(R7610&gt;=10000, R7610&lt;30000),"10,000 - 30,000",
    AND(R7610&gt;=30000, R7610&lt;60000),"30,000 - 60,000",
             (R7610&gt;60000),"&gt; 60,000"
)</f>
        <v>30,000 - 60,000</v>
      </c>
    </row>
    <row r="7611" spans="18:19" x14ac:dyDescent="0.2">
      <c r="R7611">
        <v>3346</v>
      </c>
      <c r="S7611" t="str" cm="1">
        <f t="array" ref="S7611">_xlfn.IFS(
             (R7611&lt;10000),"&lt; 10,000",
    AND(R7611&gt;=10000, R7611&lt;30000),"10,000 - 30,000",
    AND(R7611&gt;=30000, R7611&lt;60000),"30,000 - 60,000",
             (R7611&gt;60000),"&gt; 60,000"
)</f>
        <v>&lt; 10,000</v>
      </c>
    </row>
    <row r="7612" spans="18:19" x14ac:dyDescent="0.2">
      <c r="R7612">
        <v>234831</v>
      </c>
      <c r="S7612" t="str" cm="1">
        <f t="array" ref="S7612">_xlfn.IFS(
             (R7612&lt;10000),"&lt; 10,000",
    AND(R7612&gt;=10000, R7612&lt;30000),"10,000 - 30,000",
    AND(R7612&gt;=30000, R7612&lt;60000),"30,000 - 60,000",
             (R7612&gt;60000),"&gt; 60,000"
)</f>
        <v>&gt; 60,000</v>
      </c>
    </row>
    <row r="7613" spans="18:19" x14ac:dyDescent="0.2">
      <c r="R7613">
        <v>102958</v>
      </c>
      <c r="S7613" t="str" cm="1">
        <f t="array" ref="S7613">_xlfn.IFS(
             (R7613&lt;10000),"&lt; 10,000",
    AND(R7613&gt;=10000, R7613&lt;30000),"10,000 - 30,000",
    AND(R7613&gt;=30000, R7613&lt;60000),"30,000 - 60,000",
             (R7613&gt;60000),"&gt; 60,000"
)</f>
        <v>&gt; 60,000</v>
      </c>
    </row>
    <row r="7614" spans="18:19" x14ac:dyDescent="0.2">
      <c r="R7614">
        <v>186118</v>
      </c>
      <c r="S7614" t="str" cm="1">
        <f t="array" ref="S7614">_xlfn.IFS(
             (R7614&lt;10000),"&lt; 10,000",
    AND(R7614&gt;=10000, R7614&lt;30000),"10,000 - 30,000",
    AND(R7614&gt;=30000, R7614&lt;60000),"30,000 - 60,000",
             (R7614&gt;60000),"&gt; 60,000"
)</f>
        <v>&gt; 60,000</v>
      </c>
    </row>
    <row r="7615" spans="18:19" x14ac:dyDescent="0.2">
      <c r="R7615">
        <v>266689</v>
      </c>
      <c r="S7615" t="str" cm="1">
        <f t="array" ref="S7615">_xlfn.IFS(
             (R7615&lt;10000),"&lt; 10,000",
    AND(R7615&gt;=10000, R7615&lt;30000),"10,000 - 30,000",
    AND(R7615&gt;=30000, R7615&lt;60000),"30,000 - 60,000",
             (R7615&gt;60000),"&gt; 60,000"
)</f>
        <v>&gt; 60,000</v>
      </c>
    </row>
    <row r="7616" spans="18:19" x14ac:dyDescent="0.2">
      <c r="R7616">
        <v>289815</v>
      </c>
      <c r="S7616" t="str" cm="1">
        <f t="array" ref="S7616">_xlfn.IFS(
             (R7616&lt;10000),"&lt; 10,000",
    AND(R7616&gt;=10000, R7616&lt;30000),"10,000 - 30,000",
    AND(R7616&gt;=30000, R7616&lt;60000),"30,000 - 60,000",
             (R7616&gt;60000),"&gt; 60,000"
)</f>
        <v>&gt; 60,000</v>
      </c>
    </row>
    <row r="7617" spans="18:19" x14ac:dyDescent="0.2">
      <c r="R7617">
        <v>193749</v>
      </c>
      <c r="S7617" t="str" cm="1">
        <f t="array" ref="S7617">_xlfn.IFS(
             (R7617&lt;10000),"&lt; 10,000",
    AND(R7617&gt;=10000, R7617&lt;30000),"10,000 - 30,000",
    AND(R7617&gt;=30000, R7617&lt;60000),"30,000 - 60,000",
             (R7617&gt;60000),"&gt; 60,000"
)</f>
        <v>&gt; 60,000</v>
      </c>
    </row>
    <row r="7618" spans="18:19" x14ac:dyDescent="0.2">
      <c r="R7618">
        <v>256955</v>
      </c>
      <c r="S7618" t="str" cm="1">
        <f t="array" ref="S7618">_xlfn.IFS(
             (R7618&lt;10000),"&lt; 10,000",
    AND(R7618&gt;=10000, R7618&lt;30000),"10,000 - 30,000",
    AND(R7618&gt;=30000, R7618&lt;60000),"30,000 - 60,000",
             (R7618&gt;60000),"&gt; 60,000"
)</f>
        <v>&gt; 60,000</v>
      </c>
    </row>
    <row r="7619" spans="18:19" x14ac:dyDescent="0.2">
      <c r="R7619">
        <v>129081</v>
      </c>
      <c r="S7619" t="str" cm="1">
        <f t="array" ref="S7619">_xlfn.IFS(
             (R7619&lt;10000),"&lt; 10,000",
    AND(R7619&gt;=10000, R7619&lt;30000),"10,000 - 30,000",
    AND(R7619&gt;=30000, R7619&lt;60000),"30,000 - 60,000",
             (R7619&gt;60000),"&gt; 60,000"
)</f>
        <v>&gt; 60,000</v>
      </c>
    </row>
    <row r="7620" spans="18:19" x14ac:dyDescent="0.2">
      <c r="R7620">
        <v>227118</v>
      </c>
      <c r="S7620" t="str" cm="1">
        <f t="array" ref="S7620">_xlfn.IFS(
             (R7620&lt;10000),"&lt; 10,000",
    AND(R7620&gt;=10000, R7620&lt;30000),"10,000 - 30,000",
    AND(R7620&gt;=30000, R7620&lt;60000),"30,000 - 60,000",
             (R7620&gt;60000),"&gt; 60,000"
)</f>
        <v>&gt; 60,000</v>
      </c>
    </row>
    <row r="7621" spans="18:19" x14ac:dyDescent="0.2">
      <c r="R7621">
        <v>136677</v>
      </c>
      <c r="S7621" t="str" cm="1">
        <f t="array" ref="S7621">_xlfn.IFS(
             (R7621&lt;10000),"&lt; 10,000",
    AND(R7621&gt;=10000, R7621&lt;30000),"10,000 - 30,000",
    AND(R7621&gt;=30000, R7621&lt;60000),"30,000 - 60,000",
             (R7621&gt;60000),"&gt; 60,000"
)</f>
        <v>&gt; 60,000</v>
      </c>
    </row>
    <row r="7622" spans="18:19" x14ac:dyDescent="0.2">
      <c r="R7622">
        <v>178565</v>
      </c>
      <c r="S7622" t="str" cm="1">
        <f t="array" ref="S7622">_xlfn.IFS(
             (R7622&lt;10000),"&lt; 10,000",
    AND(R7622&gt;=10000, R7622&lt;30000),"10,000 - 30,000",
    AND(R7622&gt;=30000, R7622&lt;60000),"30,000 - 60,000",
             (R7622&gt;60000),"&gt; 60,000"
)</f>
        <v>&gt; 60,000</v>
      </c>
    </row>
    <row r="7623" spans="18:19" x14ac:dyDescent="0.2">
      <c r="R7623">
        <v>163878</v>
      </c>
      <c r="S7623" t="str" cm="1">
        <f t="array" ref="S7623">_xlfn.IFS(
             (R7623&lt;10000),"&lt; 10,000",
    AND(R7623&gt;=10000, R7623&lt;30000),"10,000 - 30,000",
    AND(R7623&gt;=30000, R7623&lt;60000),"30,000 - 60,000",
             (R7623&gt;60000),"&gt; 60,000"
)</f>
        <v>&gt; 60,000</v>
      </c>
    </row>
    <row r="7624" spans="18:19" x14ac:dyDescent="0.2">
      <c r="R7624">
        <v>158912</v>
      </c>
      <c r="S7624" t="str" cm="1">
        <f t="array" ref="S7624">_xlfn.IFS(
             (R7624&lt;10000),"&lt; 10,000",
    AND(R7624&gt;=10000, R7624&lt;30000),"10,000 - 30,000",
    AND(R7624&gt;=30000, R7624&lt;60000),"30,000 - 60,000",
             (R7624&gt;60000),"&gt; 60,000"
)</f>
        <v>&gt; 60,000</v>
      </c>
    </row>
    <row r="7625" spans="18:19" x14ac:dyDescent="0.2">
      <c r="R7625">
        <v>80378</v>
      </c>
      <c r="S7625" t="str" cm="1">
        <f t="array" ref="S7625">_xlfn.IFS(
             (R7625&lt;10000),"&lt; 10,000",
    AND(R7625&gt;=10000, R7625&lt;30000),"10,000 - 30,000",
    AND(R7625&gt;=30000, R7625&lt;60000),"30,000 - 60,000",
             (R7625&gt;60000),"&gt; 60,000"
)</f>
        <v>&gt; 60,000</v>
      </c>
    </row>
    <row r="7626" spans="18:19" x14ac:dyDescent="0.2">
      <c r="R7626">
        <v>123882</v>
      </c>
      <c r="S7626" t="str" cm="1">
        <f t="array" ref="S7626">_xlfn.IFS(
             (R7626&lt;10000),"&lt; 10,000",
    AND(R7626&gt;=10000, R7626&lt;30000),"10,000 - 30,000",
    AND(R7626&gt;=30000, R7626&lt;60000),"30,000 - 60,000",
             (R7626&gt;60000),"&gt; 60,000"
)</f>
        <v>&gt; 60,000</v>
      </c>
    </row>
    <row r="7627" spans="18:19" x14ac:dyDescent="0.2">
      <c r="R7627">
        <v>30141</v>
      </c>
      <c r="S7627" t="str" cm="1">
        <f t="array" ref="S7627">_xlfn.IFS(
             (R7627&lt;10000),"&lt; 10,000",
    AND(R7627&gt;=10000, R7627&lt;30000),"10,000 - 30,000",
    AND(R7627&gt;=30000, R7627&lt;60000),"30,000 - 60,000",
             (R7627&gt;60000),"&gt; 60,000"
)</f>
        <v>30,000 - 60,000</v>
      </c>
    </row>
    <row r="7628" spans="18:19" x14ac:dyDescent="0.2">
      <c r="R7628">
        <v>37096</v>
      </c>
      <c r="S7628" t="str" cm="1">
        <f t="array" ref="S7628">_xlfn.IFS(
             (R7628&lt;10000),"&lt; 10,000",
    AND(R7628&gt;=10000, R7628&lt;30000),"10,000 - 30,000",
    AND(R7628&gt;=30000, R7628&lt;60000),"30,000 - 60,000",
             (R7628&gt;60000),"&gt; 60,000"
)</f>
        <v>30,000 - 60,000</v>
      </c>
    </row>
    <row r="7629" spans="18:19" x14ac:dyDescent="0.2">
      <c r="R7629">
        <v>38439</v>
      </c>
      <c r="S7629" t="str" cm="1">
        <f t="array" ref="S7629">_xlfn.IFS(
             (R7629&lt;10000),"&lt; 10,000",
    AND(R7629&gt;=10000, R7629&lt;30000),"10,000 - 30,000",
    AND(R7629&gt;=30000, R7629&lt;60000),"30,000 - 60,000",
             (R7629&gt;60000),"&gt; 60,000"
)</f>
        <v>30,000 - 60,000</v>
      </c>
    </row>
    <row r="7630" spans="18:19" x14ac:dyDescent="0.2">
      <c r="R7630">
        <v>297859</v>
      </c>
      <c r="S7630" t="str" cm="1">
        <f t="array" ref="S7630">_xlfn.IFS(
             (R7630&lt;10000),"&lt; 10,000",
    AND(R7630&gt;=10000, R7630&lt;30000),"10,000 - 30,000",
    AND(R7630&gt;=30000, R7630&lt;60000),"30,000 - 60,000",
             (R7630&gt;60000),"&gt; 60,000"
)</f>
        <v>&gt; 60,000</v>
      </c>
    </row>
    <row r="7631" spans="18:19" x14ac:dyDescent="0.2">
      <c r="R7631">
        <v>36153</v>
      </c>
      <c r="S7631" t="str" cm="1">
        <f t="array" ref="S7631">_xlfn.IFS(
             (R7631&lt;10000),"&lt; 10,000",
    AND(R7631&gt;=10000, R7631&lt;30000),"10,000 - 30,000",
    AND(R7631&gt;=30000, R7631&lt;60000),"30,000 - 60,000",
             (R7631&gt;60000),"&gt; 60,000"
)</f>
        <v>30,000 - 60,000</v>
      </c>
    </row>
    <row r="7632" spans="18:19" x14ac:dyDescent="0.2">
      <c r="R7632">
        <v>273953</v>
      </c>
      <c r="S7632" t="str" cm="1">
        <f t="array" ref="S7632">_xlfn.IFS(
             (R7632&lt;10000),"&lt; 10,000",
    AND(R7632&gt;=10000, R7632&lt;30000),"10,000 - 30,000",
    AND(R7632&gt;=30000, R7632&lt;60000),"30,000 - 60,000",
             (R7632&gt;60000),"&gt; 60,000"
)</f>
        <v>&gt; 60,000</v>
      </c>
    </row>
    <row r="7633" spans="18:19" x14ac:dyDescent="0.2">
      <c r="R7633">
        <v>154335</v>
      </c>
      <c r="S7633" t="str" cm="1">
        <f t="array" ref="S7633">_xlfn.IFS(
             (R7633&lt;10000),"&lt; 10,000",
    AND(R7633&gt;=10000, R7633&lt;30000),"10,000 - 30,000",
    AND(R7633&gt;=30000, R7633&lt;60000),"30,000 - 60,000",
             (R7633&gt;60000),"&gt; 60,000"
)</f>
        <v>&gt; 60,000</v>
      </c>
    </row>
    <row r="7634" spans="18:19" x14ac:dyDescent="0.2">
      <c r="R7634">
        <v>283836</v>
      </c>
      <c r="S7634" t="str" cm="1">
        <f t="array" ref="S7634">_xlfn.IFS(
             (R7634&lt;10000),"&lt; 10,000",
    AND(R7634&gt;=10000, R7634&lt;30000),"10,000 - 30,000",
    AND(R7634&gt;=30000, R7634&lt;60000),"30,000 - 60,000",
             (R7634&gt;60000),"&gt; 60,000"
)</f>
        <v>&gt; 60,000</v>
      </c>
    </row>
    <row r="7635" spans="18:19" x14ac:dyDescent="0.2">
      <c r="R7635">
        <v>297328</v>
      </c>
      <c r="S7635" t="str" cm="1">
        <f t="array" ref="S7635">_xlfn.IFS(
             (R7635&lt;10000),"&lt; 10,000",
    AND(R7635&gt;=10000, R7635&lt;30000),"10,000 - 30,000",
    AND(R7635&gt;=30000, R7635&lt;60000),"30,000 - 60,000",
             (R7635&gt;60000),"&gt; 60,000"
)</f>
        <v>&gt; 60,000</v>
      </c>
    </row>
    <row r="7636" spans="18:19" x14ac:dyDescent="0.2">
      <c r="R7636">
        <v>292261</v>
      </c>
      <c r="S7636" t="str" cm="1">
        <f t="array" ref="S7636">_xlfn.IFS(
             (R7636&lt;10000),"&lt; 10,000",
    AND(R7636&gt;=10000, R7636&lt;30000),"10,000 - 30,000",
    AND(R7636&gt;=30000, R7636&lt;60000),"30,000 - 60,000",
             (R7636&gt;60000),"&gt; 60,000"
)</f>
        <v>&gt; 60,000</v>
      </c>
    </row>
    <row r="7637" spans="18:19" x14ac:dyDescent="0.2">
      <c r="R7637">
        <v>220518</v>
      </c>
      <c r="S7637" t="str" cm="1">
        <f t="array" ref="S7637">_xlfn.IFS(
             (R7637&lt;10000),"&lt; 10,000",
    AND(R7637&gt;=10000, R7637&lt;30000),"10,000 - 30,000",
    AND(R7637&gt;=30000, R7637&lt;60000),"30,000 - 60,000",
             (R7637&gt;60000),"&gt; 60,000"
)</f>
        <v>&gt; 60,000</v>
      </c>
    </row>
    <row r="7638" spans="18:19" x14ac:dyDescent="0.2">
      <c r="R7638">
        <v>295072</v>
      </c>
      <c r="S7638" t="str" cm="1">
        <f t="array" ref="S7638">_xlfn.IFS(
             (R7638&lt;10000),"&lt; 10,000",
    AND(R7638&gt;=10000, R7638&lt;30000),"10,000 - 30,000",
    AND(R7638&gt;=30000, R7638&lt;60000),"30,000 - 60,000",
             (R7638&gt;60000),"&gt; 60,000"
)</f>
        <v>&gt; 60,000</v>
      </c>
    </row>
    <row r="7639" spans="18:19" x14ac:dyDescent="0.2">
      <c r="R7639">
        <v>213111</v>
      </c>
      <c r="S7639" t="str" cm="1">
        <f t="array" ref="S7639">_xlfn.IFS(
             (R7639&lt;10000),"&lt; 10,000",
    AND(R7639&gt;=10000, R7639&lt;30000),"10,000 - 30,000",
    AND(R7639&gt;=30000, R7639&lt;60000),"30,000 - 60,000",
             (R7639&gt;60000),"&gt; 60,000"
)</f>
        <v>&gt; 60,000</v>
      </c>
    </row>
    <row r="7640" spans="18:19" x14ac:dyDescent="0.2">
      <c r="R7640">
        <v>14956</v>
      </c>
      <c r="S7640" t="str" cm="1">
        <f t="array" ref="S7640">_xlfn.IFS(
             (R7640&lt;10000),"&lt; 10,000",
    AND(R7640&gt;=10000, R7640&lt;30000),"10,000 - 30,000",
    AND(R7640&gt;=30000, R7640&lt;60000),"30,000 - 60,000",
             (R7640&gt;60000),"&gt; 60,000"
)</f>
        <v>10,000 - 30,000</v>
      </c>
    </row>
    <row r="7641" spans="18:19" x14ac:dyDescent="0.2">
      <c r="R7641">
        <v>6916</v>
      </c>
      <c r="S7641" t="str" cm="1">
        <f t="array" ref="S7641">_xlfn.IFS(
             (R7641&lt;10000),"&lt; 10,000",
    AND(R7641&gt;=10000, R7641&lt;30000),"10,000 - 30,000",
    AND(R7641&gt;=30000, R7641&lt;60000),"30,000 - 60,000",
             (R7641&gt;60000),"&gt; 60,000"
)</f>
        <v>&lt; 10,000</v>
      </c>
    </row>
    <row r="7642" spans="18:19" x14ac:dyDescent="0.2">
      <c r="R7642">
        <v>209941</v>
      </c>
      <c r="S7642" t="str" cm="1">
        <f t="array" ref="S7642">_xlfn.IFS(
             (R7642&lt;10000),"&lt; 10,000",
    AND(R7642&gt;=10000, R7642&lt;30000),"10,000 - 30,000",
    AND(R7642&gt;=30000, R7642&lt;60000),"30,000 - 60,000",
             (R7642&gt;60000),"&gt; 60,000"
)</f>
        <v>&gt; 60,000</v>
      </c>
    </row>
    <row r="7643" spans="18:19" x14ac:dyDescent="0.2">
      <c r="R7643">
        <v>137054</v>
      </c>
      <c r="S7643" t="str" cm="1">
        <f t="array" ref="S7643">_xlfn.IFS(
             (R7643&lt;10000),"&lt; 10,000",
    AND(R7643&gt;=10000, R7643&lt;30000),"10,000 - 30,000",
    AND(R7643&gt;=30000, R7643&lt;60000),"30,000 - 60,000",
             (R7643&gt;60000),"&gt; 60,000"
)</f>
        <v>&gt; 60,000</v>
      </c>
    </row>
    <row r="7644" spans="18:19" x14ac:dyDescent="0.2">
      <c r="R7644">
        <v>284897</v>
      </c>
      <c r="S7644" t="str" cm="1">
        <f t="array" ref="S7644">_xlfn.IFS(
             (R7644&lt;10000),"&lt; 10,000",
    AND(R7644&gt;=10000, R7644&lt;30000),"10,000 - 30,000",
    AND(R7644&gt;=30000, R7644&lt;60000),"30,000 - 60,000",
             (R7644&gt;60000),"&gt; 60,000"
)</f>
        <v>&gt; 60,000</v>
      </c>
    </row>
    <row r="7645" spans="18:19" x14ac:dyDescent="0.2">
      <c r="R7645">
        <v>55837</v>
      </c>
      <c r="S7645" t="str" cm="1">
        <f t="array" ref="S7645">_xlfn.IFS(
             (R7645&lt;10000),"&lt; 10,000",
    AND(R7645&gt;=10000, R7645&lt;30000),"10,000 - 30,000",
    AND(R7645&gt;=30000, R7645&lt;60000),"30,000 - 60,000",
             (R7645&gt;60000),"&gt; 60,000"
)</f>
        <v>30,000 - 60,000</v>
      </c>
    </row>
    <row r="7646" spans="18:19" x14ac:dyDescent="0.2">
      <c r="R7646">
        <v>149333</v>
      </c>
      <c r="S7646" t="str" cm="1">
        <f t="array" ref="S7646">_xlfn.IFS(
             (R7646&lt;10000),"&lt; 10,000",
    AND(R7646&gt;=10000, R7646&lt;30000),"10,000 - 30,000",
    AND(R7646&gt;=30000, R7646&lt;60000),"30,000 - 60,000",
             (R7646&gt;60000),"&gt; 60,000"
)</f>
        <v>&gt; 60,000</v>
      </c>
    </row>
    <row r="7647" spans="18:19" x14ac:dyDescent="0.2">
      <c r="R7647">
        <v>158126</v>
      </c>
      <c r="S7647" t="str" cm="1">
        <f t="array" ref="S7647">_xlfn.IFS(
             (R7647&lt;10000),"&lt; 10,000",
    AND(R7647&gt;=10000, R7647&lt;30000),"10,000 - 30,000",
    AND(R7647&gt;=30000, R7647&lt;60000),"30,000 - 60,000",
             (R7647&gt;60000),"&gt; 60,000"
)</f>
        <v>&gt; 60,000</v>
      </c>
    </row>
    <row r="7648" spans="18:19" x14ac:dyDescent="0.2">
      <c r="R7648">
        <v>182594</v>
      </c>
      <c r="S7648" t="str" cm="1">
        <f t="array" ref="S7648">_xlfn.IFS(
             (R7648&lt;10000),"&lt; 10,000",
    AND(R7648&gt;=10000, R7648&lt;30000),"10,000 - 30,000",
    AND(R7648&gt;=30000, R7648&lt;60000),"30,000 - 60,000",
             (R7648&gt;60000),"&gt; 60,000"
)</f>
        <v>&gt; 60,000</v>
      </c>
    </row>
    <row r="7649" spans="18:19" x14ac:dyDescent="0.2">
      <c r="R7649">
        <v>21375</v>
      </c>
      <c r="S7649" t="str" cm="1">
        <f t="array" ref="S7649">_xlfn.IFS(
             (R7649&lt;10000),"&lt; 10,000",
    AND(R7649&gt;=10000, R7649&lt;30000),"10,000 - 30,000",
    AND(R7649&gt;=30000, R7649&lt;60000),"30,000 - 60,000",
             (R7649&gt;60000),"&gt; 60,000"
)</f>
        <v>10,000 - 30,000</v>
      </c>
    </row>
    <row r="7650" spans="18:19" x14ac:dyDescent="0.2">
      <c r="R7650">
        <v>88641</v>
      </c>
      <c r="S7650" t="str" cm="1">
        <f t="array" ref="S7650">_xlfn.IFS(
             (R7650&lt;10000),"&lt; 10,000",
    AND(R7650&gt;=10000, R7650&lt;30000),"10,000 - 30,000",
    AND(R7650&gt;=30000, R7650&lt;60000),"30,000 - 60,000",
             (R7650&gt;60000),"&gt; 60,000"
)</f>
        <v>&gt; 60,000</v>
      </c>
    </row>
    <row r="7651" spans="18:19" x14ac:dyDescent="0.2">
      <c r="R7651">
        <v>237413</v>
      </c>
      <c r="S7651" t="str" cm="1">
        <f t="array" ref="S7651">_xlfn.IFS(
             (R7651&lt;10000),"&lt; 10,000",
    AND(R7651&gt;=10000, R7651&lt;30000),"10,000 - 30,000",
    AND(R7651&gt;=30000, R7651&lt;60000),"30,000 - 60,000",
             (R7651&gt;60000),"&gt; 60,000"
)</f>
        <v>&gt; 60,000</v>
      </c>
    </row>
    <row r="7652" spans="18:19" x14ac:dyDescent="0.2">
      <c r="R7652">
        <v>26607</v>
      </c>
      <c r="S7652" t="str" cm="1">
        <f t="array" ref="S7652">_xlfn.IFS(
             (R7652&lt;10000),"&lt; 10,000",
    AND(R7652&gt;=10000, R7652&lt;30000),"10,000 - 30,000",
    AND(R7652&gt;=30000, R7652&lt;60000),"30,000 - 60,000",
             (R7652&gt;60000),"&gt; 60,000"
)</f>
        <v>10,000 - 30,000</v>
      </c>
    </row>
    <row r="7653" spans="18:19" x14ac:dyDescent="0.2">
      <c r="R7653">
        <v>182449</v>
      </c>
      <c r="S7653" t="str" cm="1">
        <f t="array" ref="S7653">_xlfn.IFS(
             (R7653&lt;10000),"&lt; 10,000",
    AND(R7653&gt;=10000, R7653&lt;30000),"10,000 - 30,000",
    AND(R7653&gt;=30000, R7653&lt;60000),"30,000 - 60,000",
             (R7653&gt;60000),"&gt; 60,000"
)</f>
        <v>&gt; 60,000</v>
      </c>
    </row>
    <row r="7654" spans="18:19" x14ac:dyDescent="0.2">
      <c r="R7654">
        <v>94713</v>
      </c>
      <c r="S7654" t="str" cm="1">
        <f t="array" ref="S7654">_xlfn.IFS(
             (R7654&lt;10000),"&lt; 10,000",
    AND(R7654&gt;=10000, R7654&lt;30000),"10,000 - 30,000",
    AND(R7654&gt;=30000, R7654&lt;60000),"30,000 - 60,000",
             (R7654&gt;60000),"&gt; 60,000"
)</f>
        <v>&gt; 60,000</v>
      </c>
    </row>
    <row r="7655" spans="18:19" x14ac:dyDescent="0.2">
      <c r="R7655">
        <v>79995</v>
      </c>
      <c r="S7655" t="str" cm="1">
        <f t="array" ref="S7655">_xlfn.IFS(
             (R7655&lt;10000),"&lt; 10,000",
    AND(R7655&gt;=10000, R7655&lt;30000),"10,000 - 30,000",
    AND(R7655&gt;=30000, R7655&lt;60000),"30,000 - 60,000",
             (R7655&gt;60000),"&gt; 60,000"
)</f>
        <v>&gt; 60,000</v>
      </c>
    </row>
    <row r="7656" spans="18:19" x14ac:dyDescent="0.2">
      <c r="R7656">
        <v>85317</v>
      </c>
      <c r="S7656" t="str" cm="1">
        <f t="array" ref="S7656">_xlfn.IFS(
             (R7656&lt;10000),"&lt; 10,000",
    AND(R7656&gt;=10000, R7656&lt;30000),"10,000 - 30,000",
    AND(R7656&gt;=30000, R7656&lt;60000),"30,000 - 60,000",
             (R7656&gt;60000),"&gt; 60,000"
)</f>
        <v>&gt; 60,000</v>
      </c>
    </row>
    <row r="7657" spans="18:19" x14ac:dyDescent="0.2">
      <c r="R7657">
        <v>93930</v>
      </c>
      <c r="S7657" t="str" cm="1">
        <f t="array" ref="S7657">_xlfn.IFS(
             (R7657&lt;10000),"&lt; 10,000",
    AND(R7657&gt;=10000, R7657&lt;30000),"10,000 - 30,000",
    AND(R7657&gt;=30000, R7657&lt;60000),"30,000 - 60,000",
             (R7657&gt;60000),"&gt; 60,000"
)</f>
        <v>&gt; 60,000</v>
      </c>
    </row>
    <row r="7658" spans="18:19" x14ac:dyDescent="0.2">
      <c r="R7658">
        <v>122511</v>
      </c>
      <c r="S7658" t="str" cm="1">
        <f t="array" ref="S7658">_xlfn.IFS(
             (R7658&lt;10000),"&lt; 10,000",
    AND(R7658&gt;=10000, R7658&lt;30000),"10,000 - 30,000",
    AND(R7658&gt;=30000, R7658&lt;60000),"30,000 - 60,000",
             (R7658&gt;60000),"&gt; 60,000"
)</f>
        <v>&gt; 60,000</v>
      </c>
    </row>
    <row r="7659" spans="18:19" x14ac:dyDescent="0.2">
      <c r="R7659">
        <v>131134</v>
      </c>
      <c r="S7659" t="str" cm="1">
        <f t="array" ref="S7659">_xlfn.IFS(
             (R7659&lt;10000),"&lt; 10,000",
    AND(R7659&gt;=10000, R7659&lt;30000),"10,000 - 30,000",
    AND(R7659&gt;=30000, R7659&lt;60000),"30,000 - 60,000",
             (R7659&gt;60000),"&gt; 60,000"
)</f>
        <v>&gt; 60,000</v>
      </c>
    </row>
    <row r="7660" spans="18:19" x14ac:dyDescent="0.2">
      <c r="R7660">
        <v>124257</v>
      </c>
      <c r="S7660" t="str" cm="1">
        <f t="array" ref="S7660">_xlfn.IFS(
             (R7660&lt;10000),"&lt; 10,000",
    AND(R7660&gt;=10000, R7660&lt;30000),"10,000 - 30,000",
    AND(R7660&gt;=30000, R7660&lt;60000),"30,000 - 60,000",
             (R7660&gt;60000),"&gt; 60,000"
)</f>
        <v>&gt; 60,000</v>
      </c>
    </row>
    <row r="7661" spans="18:19" x14ac:dyDescent="0.2">
      <c r="R7661">
        <v>277774</v>
      </c>
      <c r="S7661" t="str" cm="1">
        <f t="array" ref="S7661">_xlfn.IFS(
             (R7661&lt;10000),"&lt; 10,000",
    AND(R7661&gt;=10000, R7661&lt;30000),"10,000 - 30,000",
    AND(R7661&gt;=30000, R7661&lt;60000),"30,000 - 60,000",
             (R7661&gt;60000),"&gt; 60,000"
)</f>
        <v>&gt; 60,000</v>
      </c>
    </row>
    <row r="7662" spans="18:19" x14ac:dyDescent="0.2">
      <c r="R7662">
        <v>128700</v>
      </c>
      <c r="S7662" t="str" cm="1">
        <f t="array" ref="S7662">_xlfn.IFS(
             (R7662&lt;10000),"&lt; 10,000",
    AND(R7662&gt;=10000, R7662&lt;30000),"10,000 - 30,000",
    AND(R7662&gt;=30000, R7662&lt;60000),"30,000 - 60,000",
             (R7662&gt;60000),"&gt; 60,000"
)</f>
        <v>&gt; 60,000</v>
      </c>
    </row>
    <row r="7663" spans="18:19" x14ac:dyDescent="0.2">
      <c r="R7663">
        <v>13888</v>
      </c>
      <c r="S7663" t="str" cm="1">
        <f t="array" ref="S7663">_xlfn.IFS(
             (R7663&lt;10000),"&lt; 10,000",
    AND(R7663&gt;=10000, R7663&lt;30000),"10,000 - 30,000",
    AND(R7663&gt;=30000, R7663&lt;60000),"30,000 - 60,000",
             (R7663&gt;60000),"&gt; 60,000"
)</f>
        <v>10,000 - 30,000</v>
      </c>
    </row>
    <row r="7664" spans="18:19" x14ac:dyDescent="0.2">
      <c r="R7664">
        <v>35106</v>
      </c>
      <c r="S7664" t="str" cm="1">
        <f t="array" ref="S7664">_xlfn.IFS(
             (R7664&lt;10000),"&lt; 10,000",
    AND(R7664&gt;=10000, R7664&lt;30000),"10,000 - 30,000",
    AND(R7664&gt;=30000, R7664&lt;60000),"30,000 - 60,000",
             (R7664&gt;60000),"&gt; 60,000"
)</f>
        <v>30,000 - 60,000</v>
      </c>
    </row>
    <row r="7665" spans="18:19" x14ac:dyDescent="0.2">
      <c r="R7665">
        <v>176976</v>
      </c>
      <c r="S7665" t="str" cm="1">
        <f t="array" ref="S7665">_xlfn.IFS(
             (R7665&lt;10000),"&lt; 10,000",
    AND(R7665&gt;=10000, R7665&lt;30000),"10,000 - 30,000",
    AND(R7665&gt;=30000, R7665&lt;60000),"30,000 - 60,000",
             (R7665&gt;60000),"&gt; 60,000"
)</f>
        <v>&gt; 60,000</v>
      </c>
    </row>
    <row r="7666" spans="18:19" x14ac:dyDescent="0.2">
      <c r="R7666">
        <v>99892</v>
      </c>
      <c r="S7666" t="str" cm="1">
        <f t="array" ref="S7666">_xlfn.IFS(
             (R7666&lt;10000),"&lt; 10,000",
    AND(R7666&gt;=10000, R7666&lt;30000),"10,000 - 30,000",
    AND(R7666&gt;=30000, R7666&lt;60000),"30,000 - 60,000",
             (R7666&gt;60000),"&gt; 60,000"
)</f>
        <v>&gt; 60,000</v>
      </c>
    </row>
    <row r="7667" spans="18:19" x14ac:dyDescent="0.2">
      <c r="R7667">
        <v>87376</v>
      </c>
      <c r="S7667" t="str" cm="1">
        <f t="array" ref="S7667">_xlfn.IFS(
             (R7667&lt;10000),"&lt; 10,000",
    AND(R7667&gt;=10000, R7667&lt;30000),"10,000 - 30,000",
    AND(R7667&gt;=30000, R7667&lt;60000),"30,000 - 60,000",
             (R7667&gt;60000),"&gt; 60,000"
)</f>
        <v>&gt; 60,000</v>
      </c>
    </row>
    <row r="7668" spans="18:19" x14ac:dyDescent="0.2">
      <c r="R7668">
        <v>137281</v>
      </c>
      <c r="S7668" t="str" cm="1">
        <f t="array" ref="S7668">_xlfn.IFS(
             (R7668&lt;10000),"&lt; 10,000",
    AND(R7668&gt;=10000, R7668&lt;30000),"10,000 - 30,000",
    AND(R7668&gt;=30000, R7668&lt;60000),"30,000 - 60,000",
             (R7668&gt;60000),"&gt; 60,000"
)</f>
        <v>&gt; 60,000</v>
      </c>
    </row>
    <row r="7669" spans="18:19" x14ac:dyDescent="0.2">
      <c r="R7669">
        <v>154172</v>
      </c>
      <c r="S7669" t="str" cm="1">
        <f t="array" ref="S7669">_xlfn.IFS(
             (R7669&lt;10000),"&lt; 10,000",
    AND(R7669&gt;=10000, R7669&lt;30000),"10,000 - 30,000",
    AND(R7669&gt;=30000, R7669&lt;60000),"30,000 - 60,000",
             (R7669&gt;60000),"&gt; 60,000"
)</f>
        <v>&gt; 60,000</v>
      </c>
    </row>
    <row r="7670" spans="18:19" x14ac:dyDescent="0.2">
      <c r="R7670">
        <v>119000</v>
      </c>
      <c r="S7670" t="str" cm="1">
        <f t="array" ref="S7670">_xlfn.IFS(
             (R7670&lt;10000),"&lt; 10,000",
    AND(R7670&gt;=10000, R7670&lt;30000),"10,000 - 30,000",
    AND(R7670&gt;=30000, R7670&lt;60000),"30,000 - 60,000",
             (R7670&gt;60000),"&gt; 60,000"
)</f>
        <v>&gt; 60,000</v>
      </c>
    </row>
    <row r="7671" spans="18:19" x14ac:dyDescent="0.2">
      <c r="R7671">
        <v>34344</v>
      </c>
      <c r="S7671" t="str" cm="1">
        <f t="array" ref="S7671">_xlfn.IFS(
             (R7671&lt;10000),"&lt; 10,000",
    AND(R7671&gt;=10000, R7671&lt;30000),"10,000 - 30,000",
    AND(R7671&gt;=30000, R7671&lt;60000),"30,000 - 60,000",
             (R7671&gt;60000),"&gt; 60,000"
)</f>
        <v>30,000 - 60,000</v>
      </c>
    </row>
    <row r="7672" spans="18:19" x14ac:dyDescent="0.2">
      <c r="R7672">
        <v>270353</v>
      </c>
      <c r="S7672" t="str" cm="1">
        <f t="array" ref="S7672">_xlfn.IFS(
             (R7672&lt;10000),"&lt; 10,000",
    AND(R7672&gt;=10000, R7672&lt;30000),"10,000 - 30,000",
    AND(R7672&gt;=30000, R7672&lt;60000),"30,000 - 60,000",
             (R7672&gt;60000),"&gt; 60,000"
)</f>
        <v>&gt; 60,000</v>
      </c>
    </row>
    <row r="7673" spans="18:19" x14ac:dyDescent="0.2">
      <c r="R7673">
        <v>14321</v>
      </c>
      <c r="S7673" t="str" cm="1">
        <f t="array" ref="S7673">_xlfn.IFS(
             (R7673&lt;10000),"&lt; 10,000",
    AND(R7673&gt;=10000, R7673&lt;30000),"10,000 - 30,000",
    AND(R7673&gt;=30000, R7673&lt;60000),"30,000 - 60,000",
             (R7673&gt;60000),"&gt; 60,000"
)</f>
        <v>10,000 - 30,000</v>
      </c>
    </row>
    <row r="7674" spans="18:19" x14ac:dyDescent="0.2">
      <c r="R7674">
        <v>159769</v>
      </c>
      <c r="S7674" t="str" cm="1">
        <f t="array" ref="S7674">_xlfn.IFS(
             (R7674&lt;10000),"&lt; 10,000",
    AND(R7674&gt;=10000, R7674&lt;30000),"10,000 - 30,000",
    AND(R7674&gt;=30000, R7674&lt;60000),"30,000 - 60,000",
             (R7674&gt;60000),"&gt; 60,000"
)</f>
        <v>&gt; 60,000</v>
      </c>
    </row>
    <row r="7675" spans="18:19" x14ac:dyDescent="0.2">
      <c r="R7675">
        <v>204501</v>
      </c>
      <c r="S7675" t="str" cm="1">
        <f t="array" ref="S7675">_xlfn.IFS(
             (R7675&lt;10000),"&lt; 10,000",
    AND(R7675&gt;=10000, R7675&lt;30000),"10,000 - 30,000",
    AND(R7675&gt;=30000, R7675&lt;60000),"30,000 - 60,000",
             (R7675&gt;60000),"&gt; 60,000"
)</f>
        <v>&gt; 60,000</v>
      </c>
    </row>
    <row r="7676" spans="18:19" x14ac:dyDescent="0.2">
      <c r="R7676">
        <v>108747</v>
      </c>
      <c r="S7676" t="str" cm="1">
        <f t="array" ref="S7676">_xlfn.IFS(
             (R7676&lt;10000),"&lt; 10,000",
    AND(R7676&gt;=10000, R7676&lt;30000),"10,000 - 30,000",
    AND(R7676&gt;=30000, R7676&lt;60000),"30,000 - 60,000",
             (R7676&gt;60000),"&gt; 60,000"
)</f>
        <v>&gt; 60,000</v>
      </c>
    </row>
    <row r="7677" spans="18:19" x14ac:dyDescent="0.2">
      <c r="R7677">
        <v>280261</v>
      </c>
      <c r="S7677" t="str" cm="1">
        <f t="array" ref="S7677">_xlfn.IFS(
             (R7677&lt;10000),"&lt; 10,000",
    AND(R7677&gt;=10000, R7677&lt;30000),"10,000 - 30,000",
    AND(R7677&gt;=30000, R7677&lt;60000),"30,000 - 60,000",
             (R7677&gt;60000),"&gt; 60,000"
)</f>
        <v>&gt; 60,000</v>
      </c>
    </row>
    <row r="7678" spans="18:19" x14ac:dyDescent="0.2">
      <c r="R7678">
        <v>71896</v>
      </c>
      <c r="S7678" t="str" cm="1">
        <f t="array" ref="S7678">_xlfn.IFS(
             (R7678&lt;10000),"&lt; 10,000",
    AND(R7678&gt;=10000, R7678&lt;30000),"10,000 - 30,000",
    AND(R7678&gt;=30000, R7678&lt;60000),"30,000 - 60,000",
             (R7678&gt;60000),"&gt; 60,000"
)</f>
        <v>&gt; 60,000</v>
      </c>
    </row>
    <row r="7679" spans="18:19" x14ac:dyDescent="0.2">
      <c r="R7679">
        <v>157739</v>
      </c>
      <c r="S7679" t="str" cm="1">
        <f t="array" ref="S7679">_xlfn.IFS(
             (R7679&lt;10000),"&lt; 10,000",
    AND(R7679&gt;=10000, R7679&lt;30000),"10,000 - 30,000",
    AND(R7679&gt;=30000, R7679&lt;60000),"30,000 - 60,000",
             (R7679&gt;60000),"&gt; 60,000"
)</f>
        <v>&gt; 60,000</v>
      </c>
    </row>
    <row r="7680" spans="18:19" x14ac:dyDescent="0.2">
      <c r="R7680">
        <v>6294</v>
      </c>
      <c r="S7680" t="str" cm="1">
        <f t="array" ref="S7680">_xlfn.IFS(
             (R7680&lt;10000),"&lt; 10,000",
    AND(R7680&gt;=10000, R7680&lt;30000),"10,000 - 30,000",
    AND(R7680&gt;=30000, R7680&lt;60000),"30,000 - 60,000",
             (R7680&gt;60000),"&gt; 60,000"
)</f>
        <v>&lt; 10,000</v>
      </c>
    </row>
    <row r="7681" spans="18:19" x14ac:dyDescent="0.2">
      <c r="R7681">
        <v>210021</v>
      </c>
      <c r="S7681" t="str" cm="1">
        <f t="array" ref="S7681">_xlfn.IFS(
             (R7681&lt;10000),"&lt; 10,000",
    AND(R7681&gt;=10000, R7681&lt;30000),"10,000 - 30,000",
    AND(R7681&gt;=30000, R7681&lt;60000),"30,000 - 60,000",
             (R7681&gt;60000),"&gt; 60,000"
)</f>
        <v>&gt; 60,000</v>
      </c>
    </row>
    <row r="7682" spans="18:19" x14ac:dyDescent="0.2">
      <c r="R7682">
        <v>131974</v>
      </c>
      <c r="S7682" t="str" cm="1">
        <f t="array" ref="S7682">_xlfn.IFS(
             (R7682&lt;10000),"&lt; 10,000",
    AND(R7682&gt;=10000, R7682&lt;30000),"10,000 - 30,000",
    AND(R7682&gt;=30000, R7682&lt;60000),"30,000 - 60,000",
             (R7682&gt;60000),"&gt; 60,000"
)</f>
        <v>&gt; 60,000</v>
      </c>
    </row>
    <row r="7683" spans="18:19" x14ac:dyDescent="0.2">
      <c r="R7683">
        <v>1130</v>
      </c>
      <c r="S7683" t="str" cm="1">
        <f t="array" ref="S7683">_xlfn.IFS(
             (R7683&lt;10000),"&lt; 10,000",
    AND(R7683&gt;=10000, R7683&lt;30000),"10,000 - 30,000",
    AND(R7683&gt;=30000, R7683&lt;60000),"30,000 - 60,000",
             (R7683&gt;60000),"&gt; 60,000"
)</f>
        <v>&lt; 10,000</v>
      </c>
    </row>
    <row r="7684" spans="18:19" x14ac:dyDescent="0.2">
      <c r="R7684">
        <v>213571</v>
      </c>
      <c r="S7684" t="str" cm="1">
        <f t="array" ref="S7684">_xlfn.IFS(
             (R7684&lt;10000),"&lt; 10,000",
    AND(R7684&gt;=10000, R7684&lt;30000),"10,000 - 30,000",
    AND(R7684&gt;=30000, R7684&lt;60000),"30,000 - 60,000",
             (R7684&gt;60000),"&gt; 60,000"
)</f>
        <v>&gt; 60,000</v>
      </c>
    </row>
    <row r="7685" spans="18:19" x14ac:dyDescent="0.2">
      <c r="R7685">
        <v>128077</v>
      </c>
      <c r="S7685" t="str" cm="1">
        <f t="array" ref="S7685">_xlfn.IFS(
             (R7685&lt;10000),"&lt; 10,000",
    AND(R7685&gt;=10000, R7685&lt;30000),"10,000 - 30,000",
    AND(R7685&gt;=30000, R7685&lt;60000),"30,000 - 60,000",
             (R7685&gt;60000),"&gt; 60,000"
)</f>
        <v>&gt; 60,000</v>
      </c>
    </row>
    <row r="7686" spans="18:19" x14ac:dyDescent="0.2">
      <c r="R7686">
        <v>128001</v>
      </c>
      <c r="S7686" t="str" cm="1">
        <f t="array" ref="S7686">_xlfn.IFS(
             (R7686&lt;10000),"&lt; 10,000",
    AND(R7686&gt;=10000, R7686&lt;30000),"10,000 - 30,000",
    AND(R7686&gt;=30000, R7686&lt;60000),"30,000 - 60,000",
             (R7686&gt;60000),"&gt; 60,000"
)</f>
        <v>&gt; 60,000</v>
      </c>
    </row>
    <row r="7687" spans="18:19" x14ac:dyDescent="0.2">
      <c r="R7687">
        <v>190385</v>
      </c>
      <c r="S7687" t="str" cm="1">
        <f t="array" ref="S7687">_xlfn.IFS(
             (R7687&lt;10000),"&lt; 10,000",
    AND(R7687&gt;=10000, R7687&lt;30000),"10,000 - 30,000",
    AND(R7687&gt;=30000, R7687&lt;60000),"30,000 - 60,000",
             (R7687&gt;60000),"&gt; 60,000"
)</f>
        <v>&gt; 60,000</v>
      </c>
    </row>
    <row r="7688" spans="18:19" x14ac:dyDescent="0.2">
      <c r="R7688">
        <v>129830</v>
      </c>
      <c r="S7688" t="str" cm="1">
        <f t="array" ref="S7688">_xlfn.IFS(
             (R7688&lt;10000),"&lt; 10,000",
    AND(R7688&gt;=10000, R7688&lt;30000),"10,000 - 30,000",
    AND(R7688&gt;=30000, R7688&lt;60000),"30,000 - 60,000",
             (R7688&gt;60000),"&gt; 60,000"
)</f>
        <v>&gt; 60,000</v>
      </c>
    </row>
    <row r="7689" spans="18:19" x14ac:dyDescent="0.2">
      <c r="R7689">
        <v>266591</v>
      </c>
      <c r="S7689" t="str" cm="1">
        <f t="array" ref="S7689">_xlfn.IFS(
             (R7689&lt;10000),"&lt; 10,000",
    AND(R7689&gt;=10000, R7689&lt;30000),"10,000 - 30,000",
    AND(R7689&gt;=30000, R7689&lt;60000),"30,000 - 60,000",
             (R7689&gt;60000),"&gt; 60,000"
)</f>
        <v>&gt; 60,000</v>
      </c>
    </row>
    <row r="7690" spans="18:19" x14ac:dyDescent="0.2">
      <c r="R7690">
        <v>120286</v>
      </c>
      <c r="S7690" t="str" cm="1">
        <f t="array" ref="S7690">_xlfn.IFS(
             (R7690&lt;10000),"&lt; 10,000",
    AND(R7690&gt;=10000, R7690&lt;30000),"10,000 - 30,000",
    AND(R7690&gt;=30000, R7690&lt;60000),"30,000 - 60,000",
             (R7690&gt;60000),"&gt; 60,000"
)</f>
        <v>&gt; 60,000</v>
      </c>
    </row>
    <row r="7691" spans="18:19" x14ac:dyDescent="0.2">
      <c r="R7691">
        <v>77294</v>
      </c>
      <c r="S7691" t="str" cm="1">
        <f t="array" ref="S7691">_xlfn.IFS(
             (R7691&lt;10000),"&lt; 10,000",
    AND(R7691&gt;=10000, R7691&lt;30000),"10,000 - 30,000",
    AND(R7691&gt;=30000, R7691&lt;60000),"30,000 - 60,000",
             (R7691&gt;60000),"&gt; 60,000"
)</f>
        <v>&gt; 60,000</v>
      </c>
    </row>
    <row r="7692" spans="18:19" x14ac:dyDescent="0.2">
      <c r="R7692">
        <v>229000</v>
      </c>
      <c r="S7692" t="str" cm="1">
        <f t="array" ref="S7692">_xlfn.IFS(
             (R7692&lt;10000),"&lt; 10,000",
    AND(R7692&gt;=10000, R7692&lt;30000),"10,000 - 30,000",
    AND(R7692&gt;=30000, R7692&lt;60000),"30,000 - 60,000",
             (R7692&gt;60000),"&gt; 60,000"
)</f>
        <v>&gt; 60,000</v>
      </c>
    </row>
    <row r="7693" spans="18:19" x14ac:dyDescent="0.2">
      <c r="R7693">
        <v>18092</v>
      </c>
      <c r="S7693" t="str" cm="1">
        <f t="array" ref="S7693">_xlfn.IFS(
             (R7693&lt;10000),"&lt; 10,000",
    AND(R7693&gt;=10000, R7693&lt;30000),"10,000 - 30,000",
    AND(R7693&gt;=30000, R7693&lt;60000),"30,000 - 60,000",
             (R7693&gt;60000),"&gt; 60,000"
)</f>
        <v>10,000 - 30,000</v>
      </c>
    </row>
    <row r="7694" spans="18:19" x14ac:dyDescent="0.2">
      <c r="R7694">
        <v>265634</v>
      </c>
      <c r="S7694" t="str" cm="1">
        <f t="array" ref="S7694">_xlfn.IFS(
             (R7694&lt;10000),"&lt; 10,000",
    AND(R7694&gt;=10000, R7694&lt;30000),"10,000 - 30,000",
    AND(R7694&gt;=30000, R7694&lt;60000),"30,000 - 60,000",
             (R7694&gt;60000),"&gt; 60,000"
)</f>
        <v>&gt; 60,000</v>
      </c>
    </row>
    <row r="7695" spans="18:19" x14ac:dyDescent="0.2">
      <c r="R7695">
        <v>92731</v>
      </c>
      <c r="S7695" t="str" cm="1">
        <f t="array" ref="S7695">_xlfn.IFS(
             (R7695&lt;10000),"&lt; 10,000",
    AND(R7695&gt;=10000, R7695&lt;30000),"10,000 - 30,000",
    AND(R7695&gt;=30000, R7695&lt;60000),"30,000 - 60,000",
             (R7695&gt;60000),"&gt; 60,000"
)</f>
        <v>&gt; 60,000</v>
      </c>
    </row>
    <row r="7696" spans="18:19" x14ac:dyDescent="0.2">
      <c r="R7696">
        <v>243628</v>
      </c>
      <c r="S7696" t="str" cm="1">
        <f t="array" ref="S7696">_xlfn.IFS(
             (R7696&lt;10000),"&lt; 10,000",
    AND(R7696&gt;=10000, R7696&lt;30000),"10,000 - 30,000",
    AND(R7696&gt;=30000, R7696&lt;60000),"30,000 - 60,000",
             (R7696&gt;60000),"&gt; 60,000"
)</f>
        <v>&gt; 60,000</v>
      </c>
    </row>
    <row r="7697" spans="18:19" x14ac:dyDescent="0.2">
      <c r="R7697">
        <v>149271</v>
      </c>
      <c r="S7697" t="str" cm="1">
        <f t="array" ref="S7697">_xlfn.IFS(
             (R7697&lt;10000),"&lt; 10,000",
    AND(R7697&gt;=10000, R7697&lt;30000),"10,000 - 30,000",
    AND(R7697&gt;=30000, R7697&lt;60000),"30,000 - 60,000",
             (R7697&gt;60000),"&gt; 60,000"
)</f>
        <v>&gt; 60,000</v>
      </c>
    </row>
    <row r="7698" spans="18:19" x14ac:dyDescent="0.2">
      <c r="R7698">
        <v>42407</v>
      </c>
      <c r="S7698" t="str" cm="1">
        <f t="array" ref="S7698">_xlfn.IFS(
             (R7698&lt;10000),"&lt; 10,000",
    AND(R7698&gt;=10000, R7698&lt;30000),"10,000 - 30,000",
    AND(R7698&gt;=30000, R7698&lt;60000),"30,000 - 60,000",
             (R7698&gt;60000),"&gt; 60,000"
)</f>
        <v>30,000 - 60,000</v>
      </c>
    </row>
    <row r="7699" spans="18:19" x14ac:dyDescent="0.2">
      <c r="R7699">
        <v>176838</v>
      </c>
      <c r="S7699" t="str" cm="1">
        <f t="array" ref="S7699">_xlfn.IFS(
             (R7699&lt;10000),"&lt; 10,000",
    AND(R7699&gt;=10000, R7699&lt;30000),"10,000 - 30,000",
    AND(R7699&gt;=30000, R7699&lt;60000),"30,000 - 60,000",
             (R7699&gt;60000),"&gt; 60,000"
)</f>
        <v>&gt; 60,000</v>
      </c>
    </row>
    <row r="7700" spans="18:19" x14ac:dyDescent="0.2">
      <c r="R7700">
        <v>243447</v>
      </c>
      <c r="S7700" t="str" cm="1">
        <f t="array" ref="S7700">_xlfn.IFS(
             (R7700&lt;10000),"&lt; 10,000",
    AND(R7700&gt;=10000, R7700&lt;30000),"10,000 - 30,000",
    AND(R7700&gt;=30000, R7700&lt;60000),"30,000 - 60,000",
             (R7700&gt;60000),"&gt; 60,000"
)</f>
        <v>&gt; 60,000</v>
      </c>
    </row>
    <row r="7701" spans="18:19" x14ac:dyDescent="0.2">
      <c r="R7701">
        <v>202840</v>
      </c>
      <c r="S7701" t="str" cm="1">
        <f t="array" ref="S7701">_xlfn.IFS(
             (R7701&lt;10000),"&lt; 10,000",
    AND(R7701&gt;=10000, R7701&lt;30000),"10,000 - 30,000",
    AND(R7701&gt;=30000, R7701&lt;60000),"30,000 - 60,000",
             (R7701&gt;60000),"&gt; 60,000"
)</f>
        <v>&gt; 60,000</v>
      </c>
    </row>
    <row r="7702" spans="18:19" x14ac:dyDescent="0.2">
      <c r="R7702">
        <v>76999</v>
      </c>
      <c r="S7702" t="str" cm="1">
        <f t="array" ref="S7702">_xlfn.IFS(
             (R7702&lt;10000),"&lt; 10,000",
    AND(R7702&gt;=10000, R7702&lt;30000),"10,000 - 30,000",
    AND(R7702&gt;=30000, R7702&lt;60000),"30,000 - 60,000",
             (R7702&gt;60000),"&gt; 60,000"
)</f>
        <v>&gt; 60,000</v>
      </c>
    </row>
    <row r="7703" spans="18:19" x14ac:dyDescent="0.2">
      <c r="R7703">
        <v>203550</v>
      </c>
      <c r="S7703" t="str" cm="1">
        <f t="array" ref="S7703">_xlfn.IFS(
             (R7703&lt;10000),"&lt; 10,000",
    AND(R7703&gt;=10000, R7703&lt;30000),"10,000 - 30,000",
    AND(R7703&gt;=30000, R7703&lt;60000),"30,000 - 60,000",
             (R7703&gt;60000),"&gt; 60,000"
)</f>
        <v>&gt; 60,000</v>
      </c>
    </row>
    <row r="7704" spans="18:19" x14ac:dyDescent="0.2">
      <c r="R7704">
        <v>51605</v>
      </c>
      <c r="S7704" t="str" cm="1">
        <f t="array" ref="S7704">_xlfn.IFS(
             (R7704&lt;10000),"&lt; 10,000",
    AND(R7704&gt;=10000, R7704&lt;30000),"10,000 - 30,000",
    AND(R7704&gt;=30000, R7704&lt;60000),"30,000 - 60,000",
             (R7704&gt;60000),"&gt; 60,000"
)</f>
        <v>30,000 - 60,000</v>
      </c>
    </row>
    <row r="7705" spans="18:19" x14ac:dyDescent="0.2">
      <c r="R7705">
        <v>179849</v>
      </c>
      <c r="S7705" t="str" cm="1">
        <f t="array" ref="S7705">_xlfn.IFS(
             (R7705&lt;10000),"&lt; 10,000",
    AND(R7705&gt;=10000, R7705&lt;30000),"10,000 - 30,000",
    AND(R7705&gt;=30000, R7705&lt;60000),"30,000 - 60,000",
             (R7705&gt;60000),"&gt; 60,000"
)</f>
        <v>&gt; 60,000</v>
      </c>
    </row>
    <row r="7706" spans="18:19" x14ac:dyDescent="0.2">
      <c r="R7706">
        <v>207137</v>
      </c>
      <c r="S7706" t="str" cm="1">
        <f t="array" ref="S7706">_xlfn.IFS(
             (R7706&lt;10000),"&lt; 10,000",
    AND(R7706&gt;=10000, R7706&lt;30000),"10,000 - 30,000",
    AND(R7706&gt;=30000, R7706&lt;60000),"30,000 - 60,000",
             (R7706&gt;60000),"&gt; 60,000"
)</f>
        <v>&gt; 60,000</v>
      </c>
    </row>
    <row r="7707" spans="18:19" x14ac:dyDescent="0.2">
      <c r="R7707">
        <v>124068</v>
      </c>
      <c r="S7707" t="str" cm="1">
        <f t="array" ref="S7707">_xlfn.IFS(
             (R7707&lt;10000),"&lt; 10,000",
    AND(R7707&gt;=10000, R7707&lt;30000),"10,000 - 30,000",
    AND(R7707&gt;=30000, R7707&lt;60000),"30,000 - 60,000",
             (R7707&gt;60000),"&gt; 60,000"
)</f>
        <v>&gt; 60,000</v>
      </c>
    </row>
    <row r="7708" spans="18:19" x14ac:dyDescent="0.2">
      <c r="R7708">
        <v>290448</v>
      </c>
      <c r="S7708" t="str" cm="1">
        <f t="array" ref="S7708">_xlfn.IFS(
             (R7708&lt;10000),"&lt; 10,000",
    AND(R7708&gt;=10000, R7708&lt;30000),"10,000 - 30,000",
    AND(R7708&gt;=30000, R7708&lt;60000),"30,000 - 60,000",
             (R7708&gt;60000),"&gt; 60,000"
)</f>
        <v>&gt; 60,000</v>
      </c>
    </row>
    <row r="7709" spans="18:19" x14ac:dyDescent="0.2">
      <c r="R7709">
        <v>231236</v>
      </c>
      <c r="S7709" t="str" cm="1">
        <f t="array" ref="S7709">_xlfn.IFS(
             (R7709&lt;10000),"&lt; 10,000",
    AND(R7709&gt;=10000, R7709&lt;30000),"10,000 - 30,000",
    AND(R7709&gt;=30000, R7709&lt;60000),"30,000 - 60,000",
             (R7709&gt;60000),"&gt; 60,000"
)</f>
        <v>&gt; 60,000</v>
      </c>
    </row>
    <row r="7710" spans="18:19" x14ac:dyDescent="0.2">
      <c r="R7710">
        <v>20180</v>
      </c>
      <c r="S7710" t="str" cm="1">
        <f t="array" ref="S7710">_xlfn.IFS(
             (R7710&lt;10000),"&lt; 10,000",
    AND(R7710&gt;=10000, R7710&lt;30000),"10,000 - 30,000",
    AND(R7710&gt;=30000, R7710&lt;60000),"30,000 - 60,000",
             (R7710&gt;60000),"&gt; 60,000"
)</f>
        <v>10,000 - 30,000</v>
      </c>
    </row>
    <row r="7711" spans="18:19" x14ac:dyDescent="0.2">
      <c r="R7711">
        <v>22943</v>
      </c>
      <c r="S7711" t="str" cm="1">
        <f t="array" ref="S7711">_xlfn.IFS(
             (R7711&lt;10000),"&lt; 10,000",
    AND(R7711&gt;=10000, R7711&lt;30000),"10,000 - 30,000",
    AND(R7711&gt;=30000, R7711&lt;60000),"30,000 - 60,000",
             (R7711&gt;60000),"&gt; 60,000"
)</f>
        <v>10,000 - 30,000</v>
      </c>
    </row>
    <row r="7712" spans="18:19" x14ac:dyDescent="0.2">
      <c r="R7712">
        <v>176791</v>
      </c>
      <c r="S7712" t="str" cm="1">
        <f t="array" ref="S7712">_xlfn.IFS(
             (R7712&lt;10000),"&lt; 10,000",
    AND(R7712&gt;=10000, R7712&lt;30000),"10,000 - 30,000",
    AND(R7712&gt;=30000, R7712&lt;60000),"30,000 - 60,000",
             (R7712&gt;60000),"&gt; 60,000"
)</f>
        <v>&gt; 60,000</v>
      </c>
    </row>
    <row r="7713" spans="18:19" x14ac:dyDescent="0.2">
      <c r="R7713">
        <v>190460</v>
      </c>
      <c r="S7713" t="str" cm="1">
        <f t="array" ref="S7713">_xlfn.IFS(
             (R7713&lt;10000),"&lt; 10,000",
    AND(R7713&gt;=10000, R7713&lt;30000),"10,000 - 30,000",
    AND(R7713&gt;=30000, R7713&lt;60000),"30,000 - 60,000",
             (R7713&gt;60000),"&gt; 60,000"
)</f>
        <v>&gt; 60,000</v>
      </c>
    </row>
    <row r="7714" spans="18:19" x14ac:dyDescent="0.2">
      <c r="R7714">
        <v>63068</v>
      </c>
      <c r="S7714" t="str" cm="1">
        <f t="array" ref="S7714">_xlfn.IFS(
             (R7714&lt;10000),"&lt; 10,000",
    AND(R7714&gt;=10000, R7714&lt;30000),"10,000 - 30,000",
    AND(R7714&gt;=30000, R7714&lt;60000),"30,000 - 60,000",
             (R7714&gt;60000),"&gt; 60,000"
)</f>
        <v>&gt; 60,000</v>
      </c>
    </row>
    <row r="7715" spans="18:19" x14ac:dyDescent="0.2">
      <c r="R7715">
        <v>187881</v>
      </c>
      <c r="S7715" t="str" cm="1">
        <f t="array" ref="S7715">_xlfn.IFS(
             (R7715&lt;10000),"&lt; 10,000",
    AND(R7715&gt;=10000, R7715&lt;30000),"10,000 - 30,000",
    AND(R7715&gt;=30000, R7715&lt;60000),"30,000 - 60,000",
             (R7715&gt;60000),"&gt; 60,000"
)</f>
        <v>&gt; 60,000</v>
      </c>
    </row>
    <row r="7716" spans="18:19" x14ac:dyDescent="0.2">
      <c r="R7716">
        <v>101820</v>
      </c>
      <c r="S7716" t="str" cm="1">
        <f t="array" ref="S7716">_xlfn.IFS(
             (R7716&lt;10000),"&lt; 10,000",
    AND(R7716&gt;=10000, R7716&lt;30000),"10,000 - 30,000",
    AND(R7716&gt;=30000, R7716&lt;60000),"30,000 - 60,000",
             (R7716&gt;60000),"&gt; 60,000"
)</f>
        <v>&gt; 60,000</v>
      </c>
    </row>
    <row r="7717" spans="18:19" x14ac:dyDescent="0.2">
      <c r="R7717">
        <v>96051</v>
      </c>
      <c r="S7717" t="str" cm="1">
        <f t="array" ref="S7717">_xlfn.IFS(
             (R7717&lt;10000),"&lt; 10,000",
    AND(R7717&gt;=10000, R7717&lt;30000),"10,000 - 30,000",
    AND(R7717&gt;=30000, R7717&lt;60000),"30,000 - 60,000",
             (R7717&gt;60000),"&gt; 60,000"
)</f>
        <v>&gt; 60,000</v>
      </c>
    </row>
    <row r="7718" spans="18:19" x14ac:dyDescent="0.2">
      <c r="R7718">
        <v>149792</v>
      </c>
      <c r="S7718" t="str" cm="1">
        <f t="array" ref="S7718">_xlfn.IFS(
             (R7718&lt;10000),"&lt; 10,000",
    AND(R7718&gt;=10000, R7718&lt;30000),"10,000 - 30,000",
    AND(R7718&gt;=30000, R7718&lt;60000),"30,000 - 60,000",
             (R7718&gt;60000),"&gt; 60,000"
)</f>
        <v>&gt; 60,000</v>
      </c>
    </row>
    <row r="7719" spans="18:19" x14ac:dyDescent="0.2">
      <c r="R7719">
        <v>80175</v>
      </c>
      <c r="S7719" t="str" cm="1">
        <f t="array" ref="S7719">_xlfn.IFS(
             (R7719&lt;10000),"&lt; 10,000",
    AND(R7719&gt;=10000, R7719&lt;30000),"10,000 - 30,000",
    AND(R7719&gt;=30000, R7719&lt;60000),"30,000 - 60,000",
             (R7719&gt;60000),"&gt; 60,000"
)</f>
        <v>&gt; 60,000</v>
      </c>
    </row>
    <row r="7720" spans="18:19" x14ac:dyDescent="0.2">
      <c r="R7720">
        <v>44269</v>
      </c>
      <c r="S7720" t="str" cm="1">
        <f t="array" ref="S7720">_xlfn.IFS(
             (R7720&lt;10000),"&lt; 10,000",
    AND(R7720&gt;=10000, R7720&lt;30000),"10,000 - 30,000",
    AND(R7720&gt;=30000, R7720&lt;60000),"30,000 - 60,000",
             (R7720&gt;60000),"&gt; 60,000"
)</f>
        <v>30,000 - 60,000</v>
      </c>
    </row>
    <row r="7721" spans="18:19" x14ac:dyDescent="0.2">
      <c r="R7721">
        <v>36305</v>
      </c>
      <c r="S7721" t="str" cm="1">
        <f t="array" ref="S7721">_xlfn.IFS(
             (R7721&lt;10000),"&lt; 10,000",
    AND(R7721&gt;=10000, R7721&lt;30000),"10,000 - 30,000",
    AND(R7721&gt;=30000, R7721&lt;60000),"30,000 - 60,000",
             (R7721&gt;60000),"&gt; 60,000"
)</f>
        <v>30,000 - 60,000</v>
      </c>
    </row>
    <row r="7722" spans="18:19" x14ac:dyDescent="0.2">
      <c r="R7722">
        <v>163692</v>
      </c>
      <c r="S7722" t="str" cm="1">
        <f t="array" ref="S7722">_xlfn.IFS(
             (R7722&lt;10000),"&lt; 10,000",
    AND(R7722&gt;=10000, R7722&lt;30000),"10,000 - 30,000",
    AND(R7722&gt;=30000, R7722&lt;60000),"30,000 - 60,000",
             (R7722&gt;60000),"&gt; 60,000"
)</f>
        <v>&gt; 60,000</v>
      </c>
    </row>
    <row r="7723" spans="18:19" x14ac:dyDescent="0.2">
      <c r="R7723">
        <v>291332</v>
      </c>
      <c r="S7723" t="str" cm="1">
        <f t="array" ref="S7723">_xlfn.IFS(
             (R7723&lt;10000),"&lt; 10,000",
    AND(R7723&gt;=10000, R7723&lt;30000),"10,000 - 30,000",
    AND(R7723&gt;=30000, R7723&lt;60000),"30,000 - 60,000",
             (R7723&gt;60000),"&gt; 60,000"
)</f>
        <v>&gt; 60,000</v>
      </c>
    </row>
    <row r="7724" spans="18:19" x14ac:dyDescent="0.2">
      <c r="R7724">
        <v>58937</v>
      </c>
      <c r="S7724" t="str" cm="1">
        <f t="array" ref="S7724">_xlfn.IFS(
             (R7724&lt;10000),"&lt; 10,000",
    AND(R7724&gt;=10000, R7724&lt;30000),"10,000 - 30,000",
    AND(R7724&gt;=30000, R7724&lt;60000),"30,000 - 60,000",
             (R7724&gt;60000),"&gt; 60,000"
)</f>
        <v>30,000 - 60,000</v>
      </c>
    </row>
    <row r="7725" spans="18:19" x14ac:dyDescent="0.2">
      <c r="R7725">
        <v>179761</v>
      </c>
      <c r="S7725" t="str" cm="1">
        <f t="array" ref="S7725">_xlfn.IFS(
             (R7725&lt;10000),"&lt; 10,000",
    AND(R7725&gt;=10000, R7725&lt;30000),"10,000 - 30,000",
    AND(R7725&gt;=30000, R7725&lt;60000),"30,000 - 60,000",
             (R7725&gt;60000),"&gt; 60,000"
)</f>
        <v>&gt; 60,000</v>
      </c>
    </row>
    <row r="7726" spans="18:19" x14ac:dyDescent="0.2">
      <c r="R7726">
        <v>282865</v>
      </c>
      <c r="S7726" t="str" cm="1">
        <f t="array" ref="S7726">_xlfn.IFS(
             (R7726&lt;10000),"&lt; 10,000",
    AND(R7726&gt;=10000, R7726&lt;30000),"10,000 - 30,000",
    AND(R7726&gt;=30000, R7726&lt;60000),"30,000 - 60,000",
             (R7726&gt;60000),"&gt; 60,000"
)</f>
        <v>&gt; 60,000</v>
      </c>
    </row>
    <row r="7727" spans="18:19" x14ac:dyDescent="0.2">
      <c r="R7727">
        <v>75766</v>
      </c>
      <c r="S7727" t="str" cm="1">
        <f t="array" ref="S7727">_xlfn.IFS(
             (R7727&lt;10000),"&lt; 10,000",
    AND(R7727&gt;=10000, R7727&lt;30000),"10,000 - 30,000",
    AND(R7727&gt;=30000, R7727&lt;60000),"30,000 - 60,000",
             (R7727&gt;60000),"&gt; 60,000"
)</f>
        <v>&gt; 60,000</v>
      </c>
    </row>
    <row r="7728" spans="18:19" x14ac:dyDescent="0.2">
      <c r="R7728">
        <v>182916</v>
      </c>
      <c r="S7728" t="str" cm="1">
        <f t="array" ref="S7728">_xlfn.IFS(
             (R7728&lt;10000),"&lt; 10,000",
    AND(R7728&gt;=10000, R7728&lt;30000),"10,000 - 30,000",
    AND(R7728&gt;=30000, R7728&lt;60000),"30,000 - 60,000",
             (R7728&gt;60000),"&gt; 60,000"
)</f>
        <v>&gt; 60,000</v>
      </c>
    </row>
    <row r="7729" spans="18:19" x14ac:dyDescent="0.2">
      <c r="R7729">
        <v>144476</v>
      </c>
      <c r="S7729" t="str" cm="1">
        <f t="array" ref="S7729">_xlfn.IFS(
             (R7729&lt;10000),"&lt; 10,000",
    AND(R7729&gt;=10000, R7729&lt;30000),"10,000 - 30,000",
    AND(R7729&gt;=30000, R7729&lt;60000),"30,000 - 60,000",
             (R7729&gt;60000),"&gt; 60,000"
)</f>
        <v>&gt; 60,000</v>
      </c>
    </row>
    <row r="7730" spans="18:19" x14ac:dyDescent="0.2">
      <c r="R7730">
        <v>284512</v>
      </c>
      <c r="S7730" t="str" cm="1">
        <f t="array" ref="S7730">_xlfn.IFS(
             (R7730&lt;10000),"&lt; 10,000",
    AND(R7730&gt;=10000, R7730&lt;30000),"10,000 - 30,000",
    AND(R7730&gt;=30000, R7730&lt;60000),"30,000 - 60,000",
             (R7730&gt;60000),"&gt; 60,000"
)</f>
        <v>&gt; 60,000</v>
      </c>
    </row>
    <row r="7731" spans="18:19" x14ac:dyDescent="0.2">
      <c r="R7731">
        <v>130097</v>
      </c>
      <c r="S7731" t="str" cm="1">
        <f t="array" ref="S7731">_xlfn.IFS(
             (R7731&lt;10000),"&lt; 10,000",
    AND(R7731&gt;=10000, R7731&lt;30000),"10,000 - 30,000",
    AND(R7731&gt;=30000, R7731&lt;60000),"30,000 - 60,000",
             (R7731&gt;60000),"&gt; 60,000"
)</f>
        <v>&gt; 60,000</v>
      </c>
    </row>
    <row r="7732" spans="18:19" x14ac:dyDescent="0.2">
      <c r="R7732">
        <v>56104</v>
      </c>
      <c r="S7732" t="str" cm="1">
        <f t="array" ref="S7732">_xlfn.IFS(
             (R7732&lt;10000),"&lt; 10,000",
    AND(R7732&gt;=10000, R7732&lt;30000),"10,000 - 30,000",
    AND(R7732&gt;=30000, R7732&lt;60000),"30,000 - 60,000",
             (R7732&gt;60000),"&gt; 60,000"
)</f>
        <v>30,000 - 60,000</v>
      </c>
    </row>
    <row r="7733" spans="18:19" x14ac:dyDescent="0.2">
      <c r="R7733">
        <v>52019</v>
      </c>
      <c r="S7733" t="str" cm="1">
        <f t="array" ref="S7733">_xlfn.IFS(
             (R7733&lt;10000),"&lt; 10,000",
    AND(R7733&gt;=10000, R7733&lt;30000),"10,000 - 30,000",
    AND(R7733&gt;=30000, R7733&lt;60000),"30,000 - 60,000",
             (R7733&gt;60000),"&gt; 60,000"
)</f>
        <v>30,000 - 60,000</v>
      </c>
    </row>
    <row r="7734" spans="18:19" x14ac:dyDescent="0.2">
      <c r="R7734">
        <v>219610</v>
      </c>
      <c r="S7734" t="str" cm="1">
        <f t="array" ref="S7734">_xlfn.IFS(
             (R7734&lt;10000),"&lt; 10,000",
    AND(R7734&gt;=10000, R7734&lt;30000),"10,000 - 30,000",
    AND(R7734&gt;=30000, R7734&lt;60000),"30,000 - 60,000",
             (R7734&gt;60000),"&gt; 60,000"
)</f>
        <v>&gt; 60,000</v>
      </c>
    </row>
    <row r="7735" spans="18:19" x14ac:dyDescent="0.2">
      <c r="R7735">
        <v>233642</v>
      </c>
      <c r="S7735" t="str" cm="1">
        <f t="array" ref="S7735">_xlfn.IFS(
             (R7735&lt;10000),"&lt; 10,000",
    AND(R7735&gt;=10000, R7735&lt;30000),"10,000 - 30,000",
    AND(R7735&gt;=30000, R7735&lt;60000),"30,000 - 60,000",
             (R7735&gt;60000),"&gt; 60,000"
)</f>
        <v>&gt; 60,000</v>
      </c>
    </row>
    <row r="7736" spans="18:19" x14ac:dyDescent="0.2">
      <c r="R7736">
        <v>179932</v>
      </c>
      <c r="S7736" t="str" cm="1">
        <f t="array" ref="S7736">_xlfn.IFS(
             (R7736&lt;10000),"&lt; 10,000",
    AND(R7736&gt;=10000, R7736&lt;30000),"10,000 - 30,000",
    AND(R7736&gt;=30000, R7736&lt;60000),"30,000 - 60,000",
             (R7736&gt;60000),"&gt; 60,000"
)</f>
        <v>&gt; 60,000</v>
      </c>
    </row>
    <row r="7737" spans="18:19" x14ac:dyDescent="0.2">
      <c r="R7737">
        <v>26838</v>
      </c>
      <c r="S7737" t="str" cm="1">
        <f t="array" ref="S7737">_xlfn.IFS(
             (R7737&lt;10000),"&lt; 10,000",
    AND(R7737&gt;=10000, R7737&lt;30000),"10,000 - 30,000",
    AND(R7737&gt;=30000, R7737&lt;60000),"30,000 - 60,000",
             (R7737&gt;60000),"&gt; 60,000"
)</f>
        <v>10,000 - 30,000</v>
      </c>
    </row>
    <row r="7738" spans="18:19" x14ac:dyDescent="0.2">
      <c r="R7738">
        <v>158003</v>
      </c>
      <c r="S7738" t="str" cm="1">
        <f t="array" ref="S7738">_xlfn.IFS(
             (R7738&lt;10000),"&lt; 10,000",
    AND(R7738&gt;=10000, R7738&lt;30000),"10,000 - 30,000",
    AND(R7738&gt;=30000, R7738&lt;60000),"30,000 - 60,000",
             (R7738&gt;60000),"&gt; 60,000"
)</f>
        <v>&gt; 60,000</v>
      </c>
    </row>
    <row r="7739" spans="18:19" x14ac:dyDescent="0.2">
      <c r="R7739">
        <v>12785</v>
      </c>
      <c r="S7739" t="str" cm="1">
        <f t="array" ref="S7739">_xlfn.IFS(
             (R7739&lt;10000),"&lt; 10,000",
    AND(R7739&gt;=10000, R7739&lt;30000),"10,000 - 30,000",
    AND(R7739&gt;=30000, R7739&lt;60000),"30,000 - 60,000",
             (R7739&gt;60000),"&gt; 60,000"
)</f>
        <v>10,000 - 30,000</v>
      </c>
    </row>
    <row r="7740" spans="18:19" x14ac:dyDescent="0.2">
      <c r="R7740">
        <v>155787</v>
      </c>
      <c r="S7740" t="str" cm="1">
        <f t="array" ref="S7740">_xlfn.IFS(
             (R7740&lt;10000),"&lt; 10,000",
    AND(R7740&gt;=10000, R7740&lt;30000),"10,000 - 30,000",
    AND(R7740&gt;=30000, R7740&lt;60000),"30,000 - 60,000",
             (R7740&gt;60000),"&gt; 60,000"
)</f>
        <v>&gt; 60,000</v>
      </c>
    </row>
    <row r="7741" spans="18:19" x14ac:dyDescent="0.2">
      <c r="R7741">
        <v>64520</v>
      </c>
      <c r="S7741" t="str" cm="1">
        <f t="array" ref="S7741">_xlfn.IFS(
             (R7741&lt;10000),"&lt; 10,000",
    AND(R7741&gt;=10000, R7741&lt;30000),"10,000 - 30,000",
    AND(R7741&gt;=30000, R7741&lt;60000),"30,000 - 60,000",
             (R7741&gt;60000),"&gt; 60,000"
)</f>
        <v>&gt; 60,000</v>
      </c>
    </row>
    <row r="7742" spans="18:19" x14ac:dyDescent="0.2">
      <c r="R7742">
        <v>232537</v>
      </c>
      <c r="S7742" t="str" cm="1">
        <f t="array" ref="S7742">_xlfn.IFS(
             (R7742&lt;10000),"&lt; 10,000",
    AND(R7742&gt;=10000, R7742&lt;30000),"10,000 - 30,000",
    AND(R7742&gt;=30000, R7742&lt;60000),"30,000 - 60,000",
             (R7742&gt;60000),"&gt; 60,000"
)</f>
        <v>&gt; 60,000</v>
      </c>
    </row>
    <row r="7743" spans="18:19" x14ac:dyDescent="0.2">
      <c r="R7743">
        <v>70334</v>
      </c>
      <c r="S7743" t="str" cm="1">
        <f t="array" ref="S7743">_xlfn.IFS(
             (R7743&lt;10000),"&lt; 10,000",
    AND(R7743&gt;=10000, R7743&lt;30000),"10,000 - 30,000",
    AND(R7743&gt;=30000, R7743&lt;60000),"30,000 - 60,000",
             (R7743&gt;60000),"&gt; 60,000"
)</f>
        <v>&gt; 60,000</v>
      </c>
    </row>
    <row r="7744" spans="18:19" x14ac:dyDescent="0.2">
      <c r="R7744">
        <v>111820</v>
      </c>
      <c r="S7744" t="str" cm="1">
        <f t="array" ref="S7744">_xlfn.IFS(
             (R7744&lt;10000),"&lt; 10,000",
    AND(R7744&gt;=10000, R7744&lt;30000),"10,000 - 30,000",
    AND(R7744&gt;=30000, R7744&lt;60000),"30,000 - 60,000",
             (R7744&gt;60000),"&gt; 60,000"
)</f>
        <v>&gt; 60,000</v>
      </c>
    </row>
    <row r="7745" spans="18:19" x14ac:dyDescent="0.2">
      <c r="R7745">
        <v>287171</v>
      </c>
      <c r="S7745" t="str" cm="1">
        <f t="array" ref="S7745">_xlfn.IFS(
             (R7745&lt;10000),"&lt; 10,000",
    AND(R7745&gt;=10000, R7745&lt;30000),"10,000 - 30,000",
    AND(R7745&gt;=30000, R7745&lt;60000),"30,000 - 60,000",
             (R7745&gt;60000),"&gt; 60,000"
)</f>
        <v>&gt; 60,000</v>
      </c>
    </row>
    <row r="7746" spans="18:19" x14ac:dyDescent="0.2">
      <c r="R7746">
        <v>70010</v>
      </c>
      <c r="S7746" t="str" cm="1">
        <f t="array" ref="S7746">_xlfn.IFS(
             (R7746&lt;10000),"&lt; 10,000",
    AND(R7746&gt;=10000, R7746&lt;30000),"10,000 - 30,000",
    AND(R7746&gt;=30000, R7746&lt;60000),"30,000 - 60,000",
             (R7746&gt;60000),"&gt; 60,000"
)</f>
        <v>&gt; 60,000</v>
      </c>
    </row>
    <row r="7747" spans="18:19" x14ac:dyDescent="0.2">
      <c r="R7747">
        <v>161823</v>
      </c>
      <c r="S7747" t="str" cm="1">
        <f t="array" ref="S7747">_xlfn.IFS(
             (R7747&lt;10000),"&lt; 10,000",
    AND(R7747&gt;=10000, R7747&lt;30000),"10,000 - 30,000",
    AND(R7747&gt;=30000, R7747&lt;60000),"30,000 - 60,000",
             (R7747&gt;60000),"&gt; 60,000"
)</f>
        <v>&gt; 60,000</v>
      </c>
    </row>
    <row r="7748" spans="18:19" x14ac:dyDescent="0.2">
      <c r="R7748">
        <v>192279</v>
      </c>
      <c r="S7748" t="str" cm="1">
        <f t="array" ref="S7748">_xlfn.IFS(
             (R7748&lt;10000),"&lt; 10,000",
    AND(R7748&gt;=10000, R7748&lt;30000),"10,000 - 30,000",
    AND(R7748&gt;=30000, R7748&lt;60000),"30,000 - 60,000",
             (R7748&gt;60000),"&gt; 60,000"
)</f>
        <v>&gt; 60,000</v>
      </c>
    </row>
    <row r="7749" spans="18:19" x14ac:dyDescent="0.2">
      <c r="R7749">
        <v>36869</v>
      </c>
      <c r="S7749" t="str" cm="1">
        <f t="array" ref="S7749">_xlfn.IFS(
             (R7749&lt;10000),"&lt; 10,000",
    AND(R7749&gt;=10000, R7749&lt;30000),"10,000 - 30,000",
    AND(R7749&gt;=30000, R7749&lt;60000),"30,000 - 60,000",
             (R7749&gt;60000),"&gt; 60,000"
)</f>
        <v>30,000 - 60,000</v>
      </c>
    </row>
    <row r="7750" spans="18:19" x14ac:dyDescent="0.2">
      <c r="R7750">
        <v>83960</v>
      </c>
      <c r="S7750" t="str" cm="1">
        <f t="array" ref="S7750">_xlfn.IFS(
             (R7750&lt;10000),"&lt; 10,000",
    AND(R7750&gt;=10000, R7750&lt;30000),"10,000 - 30,000",
    AND(R7750&gt;=30000, R7750&lt;60000),"30,000 - 60,000",
             (R7750&gt;60000),"&gt; 60,000"
)</f>
        <v>&gt; 60,000</v>
      </c>
    </row>
    <row r="7751" spans="18:19" x14ac:dyDescent="0.2">
      <c r="R7751">
        <v>197965</v>
      </c>
      <c r="S7751" t="str" cm="1">
        <f t="array" ref="S7751">_xlfn.IFS(
             (R7751&lt;10000),"&lt; 10,000",
    AND(R7751&gt;=10000, R7751&lt;30000),"10,000 - 30,000",
    AND(R7751&gt;=30000, R7751&lt;60000),"30,000 - 60,000",
             (R7751&gt;60000),"&gt; 60,000"
)</f>
        <v>&gt; 60,000</v>
      </c>
    </row>
    <row r="7752" spans="18:19" x14ac:dyDescent="0.2">
      <c r="R7752">
        <v>299947</v>
      </c>
      <c r="S7752" t="str" cm="1">
        <f t="array" ref="S7752">_xlfn.IFS(
             (R7752&lt;10000),"&lt; 10,000",
    AND(R7752&gt;=10000, R7752&lt;30000),"10,000 - 30,000",
    AND(R7752&gt;=30000, R7752&lt;60000),"30,000 - 60,000",
             (R7752&gt;60000),"&gt; 60,000"
)</f>
        <v>&gt; 60,000</v>
      </c>
    </row>
    <row r="7753" spans="18:19" x14ac:dyDescent="0.2">
      <c r="R7753">
        <v>17005</v>
      </c>
      <c r="S7753" t="str" cm="1">
        <f t="array" ref="S7753">_xlfn.IFS(
             (R7753&lt;10000),"&lt; 10,000",
    AND(R7753&gt;=10000, R7753&lt;30000),"10,000 - 30,000",
    AND(R7753&gt;=30000, R7753&lt;60000),"30,000 - 60,000",
             (R7753&gt;60000),"&gt; 60,000"
)</f>
        <v>10,000 - 30,000</v>
      </c>
    </row>
    <row r="7754" spans="18:19" x14ac:dyDescent="0.2">
      <c r="R7754">
        <v>282147</v>
      </c>
      <c r="S7754" t="str" cm="1">
        <f t="array" ref="S7754">_xlfn.IFS(
             (R7754&lt;10000),"&lt; 10,000",
    AND(R7754&gt;=10000, R7754&lt;30000),"10,000 - 30,000",
    AND(R7754&gt;=30000, R7754&lt;60000),"30,000 - 60,000",
             (R7754&gt;60000),"&gt; 60,000"
)</f>
        <v>&gt; 60,000</v>
      </c>
    </row>
    <row r="7755" spans="18:19" x14ac:dyDescent="0.2">
      <c r="R7755">
        <v>280447</v>
      </c>
      <c r="S7755" t="str" cm="1">
        <f t="array" ref="S7755">_xlfn.IFS(
             (R7755&lt;10000),"&lt; 10,000",
    AND(R7755&gt;=10000, R7755&lt;30000),"10,000 - 30,000",
    AND(R7755&gt;=30000, R7755&lt;60000),"30,000 - 60,000",
             (R7755&gt;60000),"&gt; 60,000"
)</f>
        <v>&gt; 60,000</v>
      </c>
    </row>
    <row r="7756" spans="18:19" x14ac:dyDescent="0.2">
      <c r="R7756">
        <v>78808</v>
      </c>
      <c r="S7756" t="str" cm="1">
        <f t="array" ref="S7756">_xlfn.IFS(
             (R7756&lt;10000),"&lt; 10,000",
    AND(R7756&gt;=10000, R7756&lt;30000),"10,000 - 30,000",
    AND(R7756&gt;=30000, R7756&lt;60000),"30,000 - 60,000",
             (R7756&gt;60000),"&gt; 60,000"
)</f>
        <v>&gt; 60,000</v>
      </c>
    </row>
    <row r="7757" spans="18:19" x14ac:dyDescent="0.2">
      <c r="R7757">
        <v>152715</v>
      </c>
      <c r="S7757" t="str" cm="1">
        <f t="array" ref="S7757">_xlfn.IFS(
             (R7757&lt;10000),"&lt; 10,000",
    AND(R7757&gt;=10000, R7757&lt;30000),"10,000 - 30,000",
    AND(R7757&gt;=30000, R7757&lt;60000),"30,000 - 60,000",
             (R7757&gt;60000),"&gt; 60,000"
)</f>
        <v>&gt; 60,000</v>
      </c>
    </row>
    <row r="7758" spans="18:19" x14ac:dyDescent="0.2">
      <c r="R7758">
        <v>108890</v>
      </c>
      <c r="S7758" t="str" cm="1">
        <f t="array" ref="S7758">_xlfn.IFS(
             (R7758&lt;10000),"&lt; 10,000",
    AND(R7758&gt;=10000, R7758&lt;30000),"10,000 - 30,000",
    AND(R7758&gt;=30000, R7758&lt;60000),"30,000 - 60,000",
             (R7758&gt;60000),"&gt; 60,000"
)</f>
        <v>&gt; 60,000</v>
      </c>
    </row>
    <row r="7759" spans="18:19" x14ac:dyDescent="0.2">
      <c r="R7759">
        <v>250210</v>
      </c>
      <c r="S7759" t="str" cm="1">
        <f t="array" ref="S7759">_xlfn.IFS(
             (R7759&lt;10000),"&lt; 10,000",
    AND(R7759&gt;=10000, R7759&lt;30000),"10,000 - 30,000",
    AND(R7759&gt;=30000, R7759&lt;60000),"30,000 - 60,000",
             (R7759&gt;60000),"&gt; 60,000"
)</f>
        <v>&gt; 60,000</v>
      </c>
    </row>
    <row r="7760" spans="18:19" x14ac:dyDescent="0.2">
      <c r="R7760">
        <v>9729</v>
      </c>
      <c r="S7760" t="str" cm="1">
        <f t="array" ref="S7760">_xlfn.IFS(
             (R7760&lt;10000),"&lt; 10,000",
    AND(R7760&gt;=10000, R7760&lt;30000),"10,000 - 30,000",
    AND(R7760&gt;=30000, R7760&lt;60000),"30,000 - 60,000",
             (R7760&gt;60000),"&gt; 60,000"
)</f>
        <v>&lt; 10,000</v>
      </c>
    </row>
    <row r="7761" spans="18:19" x14ac:dyDescent="0.2">
      <c r="R7761">
        <v>110919</v>
      </c>
      <c r="S7761" t="str" cm="1">
        <f t="array" ref="S7761">_xlfn.IFS(
             (R7761&lt;10000),"&lt; 10,000",
    AND(R7761&gt;=10000, R7761&lt;30000),"10,000 - 30,000",
    AND(R7761&gt;=30000, R7761&lt;60000),"30,000 - 60,000",
             (R7761&gt;60000),"&gt; 60,000"
)</f>
        <v>&gt; 60,000</v>
      </c>
    </row>
    <row r="7762" spans="18:19" x14ac:dyDescent="0.2">
      <c r="R7762">
        <v>287915</v>
      </c>
      <c r="S7762" t="str" cm="1">
        <f t="array" ref="S7762">_xlfn.IFS(
             (R7762&lt;10000),"&lt; 10,000",
    AND(R7762&gt;=10000, R7762&lt;30000),"10,000 - 30,000",
    AND(R7762&gt;=30000, R7762&lt;60000),"30,000 - 60,000",
             (R7762&gt;60000),"&gt; 60,000"
)</f>
        <v>&gt; 60,000</v>
      </c>
    </row>
    <row r="7763" spans="18:19" x14ac:dyDescent="0.2">
      <c r="R7763">
        <v>230777</v>
      </c>
      <c r="S7763" t="str" cm="1">
        <f t="array" ref="S7763">_xlfn.IFS(
             (R7763&lt;10000),"&lt; 10,000",
    AND(R7763&gt;=10000, R7763&lt;30000),"10,000 - 30,000",
    AND(R7763&gt;=30000, R7763&lt;60000),"30,000 - 60,000",
             (R7763&gt;60000),"&gt; 60,000"
)</f>
        <v>&gt; 60,000</v>
      </c>
    </row>
    <row r="7764" spans="18:19" x14ac:dyDescent="0.2">
      <c r="R7764">
        <v>89738</v>
      </c>
      <c r="S7764" t="str" cm="1">
        <f t="array" ref="S7764">_xlfn.IFS(
             (R7764&lt;10000),"&lt; 10,000",
    AND(R7764&gt;=10000, R7764&lt;30000),"10,000 - 30,000",
    AND(R7764&gt;=30000, R7764&lt;60000),"30,000 - 60,000",
             (R7764&gt;60000),"&gt; 60,000"
)</f>
        <v>&gt; 60,000</v>
      </c>
    </row>
    <row r="7765" spans="18:19" x14ac:dyDescent="0.2">
      <c r="R7765">
        <v>177602</v>
      </c>
      <c r="S7765" t="str" cm="1">
        <f t="array" ref="S7765">_xlfn.IFS(
             (R7765&lt;10000),"&lt; 10,000",
    AND(R7765&gt;=10000, R7765&lt;30000),"10,000 - 30,000",
    AND(R7765&gt;=30000, R7765&lt;60000),"30,000 - 60,000",
             (R7765&gt;60000),"&gt; 60,000"
)</f>
        <v>&gt; 60,000</v>
      </c>
    </row>
    <row r="7766" spans="18:19" x14ac:dyDescent="0.2">
      <c r="R7766">
        <v>138757</v>
      </c>
      <c r="S7766" t="str" cm="1">
        <f t="array" ref="S7766">_xlfn.IFS(
             (R7766&lt;10000),"&lt; 10,000",
    AND(R7766&gt;=10000, R7766&lt;30000),"10,000 - 30,000",
    AND(R7766&gt;=30000, R7766&lt;60000),"30,000 - 60,000",
             (R7766&gt;60000),"&gt; 60,000"
)</f>
        <v>&gt; 60,000</v>
      </c>
    </row>
    <row r="7767" spans="18:19" x14ac:dyDescent="0.2">
      <c r="R7767">
        <v>80772</v>
      </c>
      <c r="S7767" t="str" cm="1">
        <f t="array" ref="S7767">_xlfn.IFS(
             (R7767&lt;10000),"&lt; 10,000",
    AND(R7767&gt;=10000, R7767&lt;30000),"10,000 - 30,000",
    AND(R7767&gt;=30000, R7767&lt;60000),"30,000 - 60,000",
             (R7767&gt;60000),"&gt; 60,000"
)</f>
        <v>&gt; 60,000</v>
      </c>
    </row>
    <row r="7768" spans="18:19" x14ac:dyDescent="0.2">
      <c r="R7768">
        <v>130593</v>
      </c>
      <c r="S7768" t="str" cm="1">
        <f t="array" ref="S7768">_xlfn.IFS(
             (R7768&lt;10000),"&lt; 10,000",
    AND(R7768&gt;=10000, R7768&lt;30000),"10,000 - 30,000",
    AND(R7768&gt;=30000, R7768&lt;60000),"30,000 - 60,000",
             (R7768&gt;60000),"&gt; 60,000"
)</f>
        <v>&gt; 60,000</v>
      </c>
    </row>
    <row r="7769" spans="18:19" x14ac:dyDescent="0.2">
      <c r="R7769">
        <v>83464</v>
      </c>
      <c r="S7769" t="str" cm="1">
        <f t="array" ref="S7769">_xlfn.IFS(
             (R7769&lt;10000),"&lt; 10,000",
    AND(R7769&gt;=10000, R7769&lt;30000),"10,000 - 30,000",
    AND(R7769&gt;=30000, R7769&lt;60000),"30,000 - 60,000",
             (R7769&gt;60000),"&gt; 60,000"
)</f>
        <v>&gt; 60,000</v>
      </c>
    </row>
    <row r="7770" spans="18:19" x14ac:dyDescent="0.2">
      <c r="R7770">
        <v>135168</v>
      </c>
      <c r="S7770" t="str" cm="1">
        <f t="array" ref="S7770">_xlfn.IFS(
             (R7770&lt;10000),"&lt; 10,000",
    AND(R7770&gt;=10000, R7770&lt;30000),"10,000 - 30,000",
    AND(R7770&gt;=30000, R7770&lt;60000),"30,000 - 60,000",
             (R7770&gt;60000),"&gt; 60,000"
)</f>
        <v>&gt; 60,000</v>
      </c>
    </row>
    <row r="7771" spans="18:19" x14ac:dyDescent="0.2">
      <c r="R7771">
        <v>10808</v>
      </c>
      <c r="S7771" t="str" cm="1">
        <f t="array" ref="S7771">_xlfn.IFS(
             (R7771&lt;10000),"&lt; 10,000",
    AND(R7771&gt;=10000, R7771&lt;30000),"10,000 - 30,000",
    AND(R7771&gt;=30000, R7771&lt;60000),"30,000 - 60,000",
             (R7771&gt;60000),"&gt; 60,000"
)</f>
        <v>10,000 - 30,000</v>
      </c>
    </row>
    <row r="7772" spans="18:19" x14ac:dyDescent="0.2">
      <c r="R7772">
        <v>5216</v>
      </c>
      <c r="S7772" t="str" cm="1">
        <f t="array" ref="S7772">_xlfn.IFS(
             (R7772&lt;10000),"&lt; 10,000",
    AND(R7772&gt;=10000, R7772&lt;30000),"10,000 - 30,000",
    AND(R7772&gt;=30000, R7772&lt;60000),"30,000 - 60,000",
             (R7772&gt;60000),"&gt; 60,000"
)</f>
        <v>&lt; 10,000</v>
      </c>
    </row>
    <row r="7773" spans="18:19" x14ac:dyDescent="0.2">
      <c r="R7773">
        <v>2425</v>
      </c>
      <c r="S7773" t="str" cm="1">
        <f t="array" ref="S7773">_xlfn.IFS(
             (R7773&lt;10000),"&lt; 10,000",
    AND(R7773&gt;=10000, R7773&lt;30000),"10,000 - 30,000",
    AND(R7773&gt;=30000, R7773&lt;60000),"30,000 - 60,000",
             (R7773&gt;60000),"&gt; 60,000"
)</f>
        <v>&lt; 10,000</v>
      </c>
    </row>
    <row r="7774" spans="18:19" x14ac:dyDescent="0.2">
      <c r="R7774">
        <v>205620</v>
      </c>
      <c r="S7774" t="str" cm="1">
        <f t="array" ref="S7774">_xlfn.IFS(
             (R7774&lt;10000),"&lt; 10,000",
    AND(R7774&gt;=10000, R7774&lt;30000),"10,000 - 30,000",
    AND(R7774&gt;=30000, R7774&lt;60000),"30,000 - 60,000",
             (R7774&gt;60000),"&gt; 60,000"
)</f>
        <v>&gt; 60,000</v>
      </c>
    </row>
    <row r="7775" spans="18:19" x14ac:dyDescent="0.2">
      <c r="R7775">
        <v>222592</v>
      </c>
      <c r="S7775" t="str" cm="1">
        <f t="array" ref="S7775">_xlfn.IFS(
             (R7775&lt;10000),"&lt; 10,000",
    AND(R7775&gt;=10000, R7775&lt;30000),"10,000 - 30,000",
    AND(R7775&gt;=30000, R7775&lt;60000),"30,000 - 60,000",
             (R7775&gt;60000),"&gt; 60,000"
)</f>
        <v>&gt; 60,000</v>
      </c>
    </row>
    <row r="7776" spans="18:19" x14ac:dyDescent="0.2">
      <c r="R7776">
        <v>66838</v>
      </c>
      <c r="S7776" t="str" cm="1">
        <f t="array" ref="S7776">_xlfn.IFS(
             (R7776&lt;10000),"&lt; 10,000",
    AND(R7776&gt;=10000, R7776&lt;30000),"10,000 - 30,000",
    AND(R7776&gt;=30000, R7776&lt;60000),"30,000 - 60,000",
             (R7776&gt;60000),"&gt; 60,000"
)</f>
        <v>&gt; 60,000</v>
      </c>
    </row>
    <row r="7777" spans="18:19" x14ac:dyDescent="0.2">
      <c r="R7777">
        <v>149619</v>
      </c>
      <c r="S7777" t="str" cm="1">
        <f t="array" ref="S7777">_xlfn.IFS(
             (R7777&lt;10000),"&lt; 10,000",
    AND(R7777&gt;=10000, R7777&lt;30000),"10,000 - 30,000",
    AND(R7777&gt;=30000, R7777&lt;60000),"30,000 - 60,000",
             (R7777&gt;60000),"&gt; 60,000"
)</f>
        <v>&gt; 60,000</v>
      </c>
    </row>
    <row r="7778" spans="18:19" x14ac:dyDescent="0.2">
      <c r="R7778">
        <v>249625</v>
      </c>
      <c r="S7778" t="str" cm="1">
        <f t="array" ref="S7778">_xlfn.IFS(
             (R7778&lt;10000),"&lt; 10,000",
    AND(R7778&gt;=10000, R7778&lt;30000),"10,000 - 30,000",
    AND(R7778&gt;=30000, R7778&lt;60000),"30,000 - 60,000",
             (R7778&gt;60000),"&gt; 60,000"
)</f>
        <v>&gt; 60,000</v>
      </c>
    </row>
    <row r="7779" spans="18:19" x14ac:dyDescent="0.2">
      <c r="R7779">
        <v>118204</v>
      </c>
      <c r="S7779" t="str" cm="1">
        <f t="array" ref="S7779">_xlfn.IFS(
             (R7779&lt;10000),"&lt; 10,000",
    AND(R7779&gt;=10000, R7779&lt;30000),"10,000 - 30,000",
    AND(R7779&gt;=30000, R7779&lt;60000),"30,000 - 60,000",
             (R7779&gt;60000),"&gt; 60,000"
)</f>
        <v>&gt; 60,000</v>
      </c>
    </row>
    <row r="7780" spans="18:19" x14ac:dyDescent="0.2">
      <c r="R7780">
        <v>209042</v>
      </c>
      <c r="S7780" t="str" cm="1">
        <f t="array" ref="S7780">_xlfn.IFS(
             (R7780&lt;10000),"&lt; 10,000",
    AND(R7780&gt;=10000, R7780&lt;30000),"10,000 - 30,000",
    AND(R7780&gt;=30000, R7780&lt;60000),"30,000 - 60,000",
             (R7780&gt;60000),"&gt; 60,000"
)</f>
        <v>&gt; 60,000</v>
      </c>
    </row>
    <row r="7781" spans="18:19" x14ac:dyDescent="0.2">
      <c r="R7781">
        <v>211848</v>
      </c>
      <c r="S7781" t="str" cm="1">
        <f t="array" ref="S7781">_xlfn.IFS(
             (R7781&lt;10000),"&lt; 10,000",
    AND(R7781&gt;=10000, R7781&lt;30000),"10,000 - 30,000",
    AND(R7781&gt;=30000, R7781&lt;60000),"30,000 - 60,000",
             (R7781&gt;60000),"&gt; 60,000"
)</f>
        <v>&gt; 60,000</v>
      </c>
    </row>
    <row r="7782" spans="18:19" x14ac:dyDescent="0.2">
      <c r="R7782">
        <v>164115</v>
      </c>
      <c r="S7782" t="str" cm="1">
        <f t="array" ref="S7782">_xlfn.IFS(
             (R7782&lt;10000),"&lt; 10,000",
    AND(R7782&gt;=10000, R7782&lt;30000),"10,000 - 30,000",
    AND(R7782&gt;=30000, R7782&lt;60000),"30,000 - 60,000",
             (R7782&gt;60000),"&gt; 60,000"
)</f>
        <v>&gt; 60,000</v>
      </c>
    </row>
    <row r="7783" spans="18:19" x14ac:dyDescent="0.2">
      <c r="R7783">
        <v>91157</v>
      </c>
      <c r="S7783" t="str" cm="1">
        <f t="array" ref="S7783">_xlfn.IFS(
             (R7783&lt;10000),"&lt; 10,000",
    AND(R7783&gt;=10000, R7783&lt;30000),"10,000 - 30,000",
    AND(R7783&gt;=30000, R7783&lt;60000),"30,000 - 60,000",
             (R7783&gt;60000),"&gt; 60,000"
)</f>
        <v>&gt; 60,000</v>
      </c>
    </row>
    <row r="7784" spans="18:19" x14ac:dyDescent="0.2">
      <c r="R7784">
        <v>268313</v>
      </c>
      <c r="S7784" t="str" cm="1">
        <f t="array" ref="S7784">_xlfn.IFS(
             (R7784&lt;10000),"&lt; 10,000",
    AND(R7784&gt;=10000, R7784&lt;30000),"10,000 - 30,000",
    AND(R7784&gt;=30000, R7784&lt;60000),"30,000 - 60,000",
             (R7784&gt;60000),"&gt; 60,000"
)</f>
        <v>&gt; 60,000</v>
      </c>
    </row>
    <row r="7785" spans="18:19" x14ac:dyDescent="0.2">
      <c r="R7785">
        <v>8398</v>
      </c>
      <c r="S7785" t="str" cm="1">
        <f t="array" ref="S7785">_xlfn.IFS(
             (R7785&lt;10000),"&lt; 10,000",
    AND(R7785&gt;=10000, R7785&lt;30000),"10,000 - 30,000",
    AND(R7785&gt;=30000, R7785&lt;60000),"30,000 - 60,000",
             (R7785&gt;60000),"&gt; 60,000"
)</f>
        <v>&lt; 10,000</v>
      </c>
    </row>
    <row r="7786" spans="18:19" x14ac:dyDescent="0.2">
      <c r="R7786">
        <v>272803</v>
      </c>
      <c r="S7786" t="str" cm="1">
        <f t="array" ref="S7786">_xlfn.IFS(
             (R7786&lt;10000),"&lt; 10,000",
    AND(R7786&gt;=10000, R7786&lt;30000),"10,000 - 30,000",
    AND(R7786&gt;=30000, R7786&lt;60000),"30,000 - 60,000",
             (R7786&gt;60000),"&gt; 60,000"
)</f>
        <v>&gt; 60,000</v>
      </c>
    </row>
    <row r="7787" spans="18:19" x14ac:dyDescent="0.2">
      <c r="R7787">
        <v>78241</v>
      </c>
      <c r="S7787" t="str" cm="1">
        <f t="array" ref="S7787">_xlfn.IFS(
             (R7787&lt;10000),"&lt; 10,000",
    AND(R7787&gt;=10000, R7787&lt;30000),"10,000 - 30,000",
    AND(R7787&gt;=30000, R7787&lt;60000),"30,000 - 60,000",
             (R7787&gt;60000),"&gt; 60,000"
)</f>
        <v>&gt; 60,000</v>
      </c>
    </row>
    <row r="7788" spans="18:19" x14ac:dyDescent="0.2">
      <c r="R7788">
        <v>143073</v>
      </c>
      <c r="S7788" t="str" cm="1">
        <f t="array" ref="S7788">_xlfn.IFS(
             (R7788&lt;10000),"&lt; 10,000",
    AND(R7788&gt;=10000, R7788&lt;30000),"10,000 - 30,000",
    AND(R7788&gt;=30000, R7788&lt;60000),"30,000 - 60,000",
             (R7788&gt;60000),"&gt; 60,000"
)</f>
        <v>&gt; 60,000</v>
      </c>
    </row>
    <row r="7789" spans="18:19" x14ac:dyDescent="0.2">
      <c r="R7789">
        <v>98916</v>
      </c>
      <c r="S7789" t="str" cm="1">
        <f t="array" ref="S7789">_xlfn.IFS(
             (R7789&lt;10000),"&lt; 10,000",
    AND(R7789&gt;=10000, R7789&lt;30000),"10,000 - 30,000",
    AND(R7789&gt;=30000, R7789&lt;60000),"30,000 - 60,000",
             (R7789&gt;60000),"&gt; 60,000"
)</f>
        <v>&gt; 60,000</v>
      </c>
    </row>
    <row r="7790" spans="18:19" x14ac:dyDescent="0.2">
      <c r="R7790">
        <v>59291</v>
      </c>
      <c r="S7790" t="str" cm="1">
        <f t="array" ref="S7790">_xlfn.IFS(
             (R7790&lt;10000),"&lt; 10,000",
    AND(R7790&gt;=10000, R7790&lt;30000),"10,000 - 30,000",
    AND(R7790&gt;=30000, R7790&lt;60000),"30,000 - 60,000",
             (R7790&gt;60000),"&gt; 60,000"
)</f>
        <v>30,000 - 60,000</v>
      </c>
    </row>
    <row r="7791" spans="18:19" x14ac:dyDescent="0.2">
      <c r="R7791">
        <v>30624</v>
      </c>
      <c r="S7791" t="str" cm="1">
        <f t="array" ref="S7791">_xlfn.IFS(
             (R7791&lt;10000),"&lt; 10,000",
    AND(R7791&gt;=10000, R7791&lt;30000),"10,000 - 30,000",
    AND(R7791&gt;=30000, R7791&lt;60000),"30,000 - 60,000",
             (R7791&gt;60000),"&gt; 60,000"
)</f>
        <v>30,000 - 60,000</v>
      </c>
    </row>
    <row r="7792" spans="18:19" x14ac:dyDescent="0.2">
      <c r="R7792">
        <v>239598</v>
      </c>
      <c r="S7792" t="str" cm="1">
        <f t="array" ref="S7792">_xlfn.IFS(
             (R7792&lt;10000),"&lt; 10,000",
    AND(R7792&gt;=10000, R7792&lt;30000),"10,000 - 30,000",
    AND(R7792&gt;=30000, R7792&lt;60000),"30,000 - 60,000",
             (R7792&gt;60000),"&gt; 60,000"
)</f>
        <v>&gt; 60,000</v>
      </c>
    </row>
    <row r="7793" spans="18:19" x14ac:dyDescent="0.2">
      <c r="R7793">
        <v>271873</v>
      </c>
      <c r="S7793" t="str" cm="1">
        <f t="array" ref="S7793">_xlfn.IFS(
             (R7793&lt;10000),"&lt; 10,000",
    AND(R7793&gt;=10000, R7793&lt;30000),"10,000 - 30,000",
    AND(R7793&gt;=30000, R7793&lt;60000),"30,000 - 60,000",
             (R7793&gt;60000),"&gt; 60,000"
)</f>
        <v>&gt; 60,000</v>
      </c>
    </row>
    <row r="7794" spans="18:19" x14ac:dyDescent="0.2">
      <c r="R7794">
        <v>229601</v>
      </c>
      <c r="S7794" t="str" cm="1">
        <f t="array" ref="S7794">_xlfn.IFS(
             (R7794&lt;10000),"&lt; 10,000",
    AND(R7794&gt;=10000, R7794&lt;30000),"10,000 - 30,000",
    AND(R7794&gt;=30000, R7794&lt;60000),"30,000 - 60,000",
             (R7794&gt;60000),"&gt; 60,000"
)</f>
        <v>&gt; 60,000</v>
      </c>
    </row>
    <row r="7795" spans="18:19" x14ac:dyDescent="0.2">
      <c r="R7795">
        <v>45986</v>
      </c>
      <c r="S7795" t="str" cm="1">
        <f t="array" ref="S7795">_xlfn.IFS(
             (R7795&lt;10000),"&lt; 10,000",
    AND(R7795&gt;=10000, R7795&lt;30000),"10,000 - 30,000",
    AND(R7795&gt;=30000, R7795&lt;60000),"30,000 - 60,000",
             (R7795&gt;60000),"&gt; 60,000"
)</f>
        <v>30,000 - 60,000</v>
      </c>
    </row>
    <row r="7796" spans="18:19" x14ac:dyDescent="0.2">
      <c r="R7796">
        <v>284290</v>
      </c>
      <c r="S7796" t="str" cm="1">
        <f t="array" ref="S7796">_xlfn.IFS(
             (R7796&lt;10000),"&lt; 10,000",
    AND(R7796&gt;=10000, R7796&lt;30000),"10,000 - 30,000",
    AND(R7796&gt;=30000, R7796&lt;60000),"30,000 - 60,000",
             (R7796&gt;60000),"&gt; 60,000"
)</f>
        <v>&gt; 60,000</v>
      </c>
    </row>
    <row r="7797" spans="18:19" x14ac:dyDescent="0.2">
      <c r="R7797">
        <v>193338</v>
      </c>
      <c r="S7797" t="str" cm="1">
        <f t="array" ref="S7797">_xlfn.IFS(
             (R7797&lt;10000),"&lt; 10,000",
    AND(R7797&gt;=10000, R7797&lt;30000),"10,000 - 30,000",
    AND(R7797&gt;=30000, R7797&lt;60000),"30,000 - 60,000",
             (R7797&gt;60000),"&gt; 60,000"
)</f>
        <v>&gt; 60,000</v>
      </c>
    </row>
    <row r="7798" spans="18:19" x14ac:dyDescent="0.2">
      <c r="R7798">
        <v>115661</v>
      </c>
      <c r="S7798" t="str" cm="1">
        <f t="array" ref="S7798">_xlfn.IFS(
             (R7798&lt;10000),"&lt; 10,000",
    AND(R7798&gt;=10000, R7798&lt;30000),"10,000 - 30,000",
    AND(R7798&gt;=30000, R7798&lt;60000),"30,000 - 60,000",
             (R7798&gt;60000),"&gt; 60,000"
)</f>
        <v>&gt; 60,000</v>
      </c>
    </row>
    <row r="7799" spans="18:19" x14ac:dyDescent="0.2">
      <c r="R7799">
        <v>72509</v>
      </c>
      <c r="S7799" t="str" cm="1">
        <f t="array" ref="S7799">_xlfn.IFS(
             (R7799&lt;10000),"&lt; 10,000",
    AND(R7799&gt;=10000, R7799&lt;30000),"10,000 - 30,000",
    AND(R7799&gt;=30000, R7799&lt;60000),"30,000 - 60,000",
             (R7799&gt;60000),"&gt; 60,000"
)</f>
        <v>&gt; 60,000</v>
      </c>
    </row>
    <row r="7800" spans="18:19" x14ac:dyDescent="0.2">
      <c r="R7800">
        <v>166381</v>
      </c>
      <c r="S7800" t="str" cm="1">
        <f t="array" ref="S7800">_xlfn.IFS(
             (R7800&lt;10000),"&lt; 10,000",
    AND(R7800&gt;=10000, R7800&lt;30000),"10,000 - 30,000",
    AND(R7800&gt;=30000, R7800&lt;60000),"30,000 - 60,000",
             (R7800&gt;60000),"&gt; 60,000"
)</f>
        <v>&gt; 60,000</v>
      </c>
    </row>
    <row r="7801" spans="18:19" x14ac:dyDescent="0.2">
      <c r="R7801">
        <v>63211</v>
      </c>
      <c r="S7801" t="str" cm="1">
        <f t="array" ref="S7801">_xlfn.IFS(
             (R7801&lt;10000),"&lt; 10,000",
    AND(R7801&gt;=10000, R7801&lt;30000),"10,000 - 30,000",
    AND(R7801&gt;=30000, R7801&lt;60000),"30,000 - 60,000",
             (R7801&gt;60000),"&gt; 60,000"
)</f>
        <v>&gt; 60,000</v>
      </c>
    </row>
    <row r="7802" spans="18:19" x14ac:dyDescent="0.2">
      <c r="R7802">
        <v>251428</v>
      </c>
      <c r="S7802" t="str" cm="1">
        <f t="array" ref="S7802">_xlfn.IFS(
             (R7802&lt;10000),"&lt; 10,000",
    AND(R7802&gt;=10000, R7802&lt;30000),"10,000 - 30,000",
    AND(R7802&gt;=30000, R7802&lt;60000),"30,000 - 60,000",
             (R7802&gt;60000),"&gt; 60,000"
)</f>
        <v>&gt; 60,000</v>
      </c>
    </row>
    <row r="7803" spans="18:19" x14ac:dyDescent="0.2">
      <c r="R7803">
        <v>145135</v>
      </c>
      <c r="S7803" t="str" cm="1">
        <f t="array" ref="S7803">_xlfn.IFS(
             (R7803&lt;10000),"&lt; 10,000",
    AND(R7803&gt;=10000, R7803&lt;30000),"10,000 - 30,000",
    AND(R7803&gt;=30000, R7803&lt;60000),"30,000 - 60,000",
             (R7803&gt;60000),"&gt; 60,000"
)</f>
        <v>&gt; 60,000</v>
      </c>
    </row>
    <row r="7804" spans="18:19" x14ac:dyDescent="0.2">
      <c r="R7804">
        <v>97994</v>
      </c>
      <c r="S7804" t="str" cm="1">
        <f t="array" ref="S7804">_xlfn.IFS(
             (R7804&lt;10000),"&lt; 10,000",
    AND(R7804&gt;=10000, R7804&lt;30000),"10,000 - 30,000",
    AND(R7804&gt;=30000, R7804&lt;60000),"30,000 - 60,000",
             (R7804&gt;60000),"&gt; 60,000"
)</f>
        <v>&gt; 60,000</v>
      </c>
    </row>
    <row r="7805" spans="18:19" x14ac:dyDescent="0.2">
      <c r="R7805">
        <v>154699</v>
      </c>
      <c r="S7805" t="str" cm="1">
        <f t="array" ref="S7805">_xlfn.IFS(
             (R7805&lt;10000),"&lt; 10,000",
    AND(R7805&gt;=10000, R7805&lt;30000),"10,000 - 30,000",
    AND(R7805&gt;=30000, R7805&lt;60000),"30,000 - 60,000",
             (R7805&gt;60000),"&gt; 60,000"
)</f>
        <v>&gt; 60,000</v>
      </c>
    </row>
    <row r="7806" spans="18:19" x14ac:dyDescent="0.2">
      <c r="R7806">
        <v>287005</v>
      </c>
      <c r="S7806" t="str" cm="1">
        <f t="array" ref="S7806">_xlfn.IFS(
             (R7806&lt;10000),"&lt; 10,000",
    AND(R7806&gt;=10000, R7806&lt;30000),"10,000 - 30,000",
    AND(R7806&gt;=30000, R7806&lt;60000),"30,000 - 60,000",
             (R7806&gt;60000),"&gt; 60,000"
)</f>
        <v>&gt; 60,000</v>
      </c>
    </row>
    <row r="7807" spans="18:19" x14ac:dyDescent="0.2">
      <c r="R7807">
        <v>222692</v>
      </c>
      <c r="S7807" t="str" cm="1">
        <f t="array" ref="S7807">_xlfn.IFS(
             (R7807&lt;10000),"&lt; 10,000",
    AND(R7807&gt;=10000, R7807&lt;30000),"10,000 - 30,000",
    AND(R7807&gt;=30000, R7807&lt;60000),"30,000 - 60,000",
             (R7807&gt;60000),"&gt; 60,000"
)</f>
        <v>&gt; 60,000</v>
      </c>
    </row>
    <row r="7808" spans="18:19" x14ac:dyDescent="0.2">
      <c r="R7808">
        <v>147070</v>
      </c>
      <c r="S7808" t="str" cm="1">
        <f t="array" ref="S7808">_xlfn.IFS(
             (R7808&lt;10000),"&lt; 10,000",
    AND(R7808&gt;=10000, R7808&lt;30000),"10,000 - 30,000",
    AND(R7808&gt;=30000, R7808&lt;60000),"30,000 - 60,000",
             (R7808&gt;60000),"&gt; 60,000"
)</f>
        <v>&gt; 60,000</v>
      </c>
    </row>
    <row r="7809" spans="18:19" x14ac:dyDescent="0.2">
      <c r="R7809">
        <v>270680</v>
      </c>
      <c r="S7809" t="str" cm="1">
        <f t="array" ref="S7809">_xlfn.IFS(
             (R7809&lt;10000),"&lt; 10,000",
    AND(R7809&gt;=10000, R7809&lt;30000),"10,000 - 30,000",
    AND(R7809&gt;=30000, R7809&lt;60000),"30,000 - 60,000",
             (R7809&gt;60000),"&gt; 60,000"
)</f>
        <v>&gt; 60,000</v>
      </c>
    </row>
    <row r="7810" spans="18:19" x14ac:dyDescent="0.2">
      <c r="R7810">
        <v>266157</v>
      </c>
      <c r="S7810" t="str" cm="1">
        <f t="array" ref="S7810">_xlfn.IFS(
             (R7810&lt;10000),"&lt; 10,000",
    AND(R7810&gt;=10000, R7810&lt;30000),"10,000 - 30,000",
    AND(R7810&gt;=30000, R7810&lt;60000),"30,000 - 60,000",
             (R7810&gt;60000),"&gt; 60,000"
)</f>
        <v>&gt; 60,000</v>
      </c>
    </row>
    <row r="7811" spans="18:19" x14ac:dyDescent="0.2">
      <c r="R7811">
        <v>8549</v>
      </c>
      <c r="S7811" t="str" cm="1">
        <f t="array" ref="S7811">_xlfn.IFS(
             (R7811&lt;10000),"&lt; 10,000",
    AND(R7811&gt;=10000, R7811&lt;30000),"10,000 - 30,000",
    AND(R7811&gt;=30000, R7811&lt;60000),"30,000 - 60,000",
             (R7811&gt;60000),"&gt; 60,000"
)</f>
        <v>&lt; 10,000</v>
      </c>
    </row>
    <row r="7812" spans="18:19" x14ac:dyDescent="0.2">
      <c r="R7812">
        <v>185876</v>
      </c>
      <c r="S7812" t="str" cm="1">
        <f t="array" ref="S7812">_xlfn.IFS(
             (R7812&lt;10000),"&lt; 10,000",
    AND(R7812&gt;=10000, R7812&lt;30000),"10,000 - 30,000",
    AND(R7812&gt;=30000, R7812&lt;60000),"30,000 - 60,000",
             (R7812&gt;60000),"&gt; 60,000"
)</f>
        <v>&gt; 60,000</v>
      </c>
    </row>
    <row r="7813" spans="18:19" x14ac:dyDescent="0.2">
      <c r="R7813">
        <v>181983</v>
      </c>
      <c r="S7813" t="str" cm="1">
        <f t="array" ref="S7813">_xlfn.IFS(
             (R7813&lt;10000),"&lt; 10,000",
    AND(R7813&gt;=10000, R7813&lt;30000),"10,000 - 30,000",
    AND(R7813&gt;=30000, R7813&lt;60000),"30,000 - 60,000",
             (R7813&gt;60000),"&gt; 60,000"
)</f>
        <v>&gt; 60,000</v>
      </c>
    </row>
    <row r="7814" spans="18:19" x14ac:dyDescent="0.2">
      <c r="R7814">
        <v>161978</v>
      </c>
      <c r="S7814" t="str" cm="1">
        <f t="array" ref="S7814">_xlfn.IFS(
             (R7814&lt;10000),"&lt; 10,000",
    AND(R7814&gt;=10000, R7814&lt;30000),"10,000 - 30,000",
    AND(R7814&gt;=30000, R7814&lt;60000),"30,000 - 60,000",
             (R7814&gt;60000),"&gt; 60,000"
)</f>
        <v>&gt; 60,000</v>
      </c>
    </row>
    <row r="7815" spans="18:19" x14ac:dyDescent="0.2">
      <c r="R7815">
        <v>70381</v>
      </c>
      <c r="S7815" t="str" cm="1">
        <f t="array" ref="S7815">_xlfn.IFS(
             (R7815&lt;10000),"&lt; 10,000",
    AND(R7815&gt;=10000, R7815&lt;30000),"10,000 - 30,000",
    AND(R7815&gt;=30000, R7815&lt;60000),"30,000 - 60,000",
             (R7815&gt;60000),"&gt; 60,000"
)</f>
        <v>&gt; 60,000</v>
      </c>
    </row>
    <row r="7816" spans="18:19" x14ac:dyDescent="0.2">
      <c r="R7816">
        <v>159932</v>
      </c>
      <c r="S7816" t="str" cm="1">
        <f t="array" ref="S7816">_xlfn.IFS(
             (R7816&lt;10000),"&lt; 10,000",
    AND(R7816&gt;=10000, R7816&lt;30000),"10,000 - 30,000",
    AND(R7816&gt;=30000, R7816&lt;60000),"30,000 - 60,000",
             (R7816&gt;60000),"&gt; 60,000"
)</f>
        <v>&gt; 60,000</v>
      </c>
    </row>
    <row r="7817" spans="18:19" x14ac:dyDescent="0.2">
      <c r="R7817">
        <v>106916</v>
      </c>
      <c r="S7817" t="str" cm="1">
        <f t="array" ref="S7817">_xlfn.IFS(
             (R7817&lt;10000),"&lt; 10,000",
    AND(R7817&gt;=10000, R7817&lt;30000),"10,000 - 30,000",
    AND(R7817&gt;=30000, R7817&lt;60000),"30,000 - 60,000",
             (R7817&gt;60000),"&gt; 60,000"
)</f>
        <v>&gt; 60,000</v>
      </c>
    </row>
    <row r="7818" spans="18:19" x14ac:dyDescent="0.2">
      <c r="R7818">
        <v>149491</v>
      </c>
      <c r="S7818" t="str" cm="1">
        <f t="array" ref="S7818">_xlfn.IFS(
             (R7818&lt;10000),"&lt; 10,000",
    AND(R7818&gt;=10000, R7818&lt;30000),"10,000 - 30,000",
    AND(R7818&gt;=30000, R7818&lt;60000),"30,000 - 60,000",
             (R7818&gt;60000),"&gt; 60,000"
)</f>
        <v>&gt; 60,000</v>
      </c>
    </row>
    <row r="7819" spans="18:19" x14ac:dyDescent="0.2">
      <c r="R7819">
        <v>217505</v>
      </c>
      <c r="S7819" t="str" cm="1">
        <f t="array" ref="S7819">_xlfn.IFS(
             (R7819&lt;10000),"&lt; 10,000",
    AND(R7819&gt;=10000, R7819&lt;30000),"10,000 - 30,000",
    AND(R7819&gt;=30000, R7819&lt;60000),"30,000 - 60,000",
             (R7819&gt;60000),"&gt; 60,000"
)</f>
        <v>&gt; 60,000</v>
      </c>
    </row>
    <row r="7820" spans="18:19" x14ac:dyDescent="0.2">
      <c r="R7820">
        <v>99797</v>
      </c>
      <c r="S7820" t="str" cm="1">
        <f t="array" ref="S7820">_xlfn.IFS(
             (R7820&lt;10000),"&lt; 10,000",
    AND(R7820&gt;=10000, R7820&lt;30000),"10,000 - 30,000",
    AND(R7820&gt;=30000, R7820&lt;60000),"30,000 - 60,000",
             (R7820&gt;60000),"&gt; 60,000"
)</f>
        <v>&gt; 60,000</v>
      </c>
    </row>
    <row r="7821" spans="18:19" x14ac:dyDescent="0.2">
      <c r="R7821">
        <v>233087</v>
      </c>
      <c r="S7821" t="str" cm="1">
        <f t="array" ref="S7821">_xlfn.IFS(
             (R7821&lt;10000),"&lt; 10,000",
    AND(R7821&gt;=10000, R7821&lt;30000),"10,000 - 30,000",
    AND(R7821&gt;=30000, R7821&lt;60000),"30,000 - 60,000",
             (R7821&gt;60000),"&gt; 60,000"
)</f>
        <v>&gt; 60,000</v>
      </c>
    </row>
    <row r="7822" spans="18:19" x14ac:dyDescent="0.2">
      <c r="R7822">
        <v>191897</v>
      </c>
      <c r="S7822" t="str" cm="1">
        <f t="array" ref="S7822">_xlfn.IFS(
             (R7822&lt;10000),"&lt; 10,000",
    AND(R7822&gt;=10000, R7822&lt;30000),"10,000 - 30,000",
    AND(R7822&gt;=30000, R7822&lt;60000),"30,000 - 60,000",
             (R7822&gt;60000),"&gt; 60,000"
)</f>
        <v>&gt; 60,000</v>
      </c>
    </row>
    <row r="7823" spans="18:19" x14ac:dyDescent="0.2">
      <c r="R7823">
        <v>125256</v>
      </c>
      <c r="S7823" t="str" cm="1">
        <f t="array" ref="S7823">_xlfn.IFS(
             (R7823&lt;10000),"&lt; 10,000",
    AND(R7823&gt;=10000, R7823&lt;30000),"10,000 - 30,000",
    AND(R7823&gt;=30000, R7823&lt;60000),"30,000 - 60,000",
             (R7823&gt;60000),"&gt; 60,000"
)</f>
        <v>&gt; 60,000</v>
      </c>
    </row>
    <row r="7824" spans="18:19" x14ac:dyDescent="0.2">
      <c r="R7824">
        <v>203941</v>
      </c>
      <c r="S7824" t="str" cm="1">
        <f t="array" ref="S7824">_xlfn.IFS(
             (R7824&lt;10000),"&lt; 10,000",
    AND(R7824&gt;=10000, R7824&lt;30000),"10,000 - 30,000",
    AND(R7824&gt;=30000, R7824&lt;60000),"30,000 - 60,000",
             (R7824&gt;60000),"&gt; 60,000"
)</f>
        <v>&gt; 60,000</v>
      </c>
    </row>
    <row r="7825" spans="18:19" x14ac:dyDescent="0.2">
      <c r="R7825">
        <v>31425</v>
      </c>
      <c r="S7825" t="str" cm="1">
        <f t="array" ref="S7825">_xlfn.IFS(
             (R7825&lt;10000),"&lt; 10,000",
    AND(R7825&gt;=10000, R7825&lt;30000),"10,000 - 30,000",
    AND(R7825&gt;=30000, R7825&lt;60000),"30,000 - 60,000",
             (R7825&gt;60000),"&gt; 60,000"
)</f>
        <v>30,000 - 60,000</v>
      </c>
    </row>
    <row r="7826" spans="18:19" x14ac:dyDescent="0.2">
      <c r="R7826">
        <v>195146</v>
      </c>
      <c r="S7826" t="str" cm="1">
        <f t="array" ref="S7826">_xlfn.IFS(
             (R7826&lt;10000),"&lt; 10,000",
    AND(R7826&gt;=10000, R7826&lt;30000),"10,000 - 30,000",
    AND(R7826&gt;=30000, R7826&lt;60000),"30,000 - 60,000",
             (R7826&gt;60000),"&gt; 60,000"
)</f>
        <v>&gt; 60,000</v>
      </c>
    </row>
    <row r="7827" spans="18:19" x14ac:dyDescent="0.2">
      <c r="R7827">
        <v>218774</v>
      </c>
      <c r="S7827" t="str" cm="1">
        <f t="array" ref="S7827">_xlfn.IFS(
             (R7827&lt;10000),"&lt; 10,000",
    AND(R7827&gt;=10000, R7827&lt;30000),"10,000 - 30,000",
    AND(R7827&gt;=30000, R7827&lt;60000),"30,000 - 60,000",
             (R7827&gt;60000),"&gt; 60,000"
)</f>
        <v>&gt; 60,000</v>
      </c>
    </row>
    <row r="7828" spans="18:19" x14ac:dyDescent="0.2">
      <c r="R7828">
        <v>279509</v>
      </c>
      <c r="S7828" t="str" cm="1">
        <f t="array" ref="S7828">_xlfn.IFS(
             (R7828&lt;10000),"&lt; 10,000",
    AND(R7828&gt;=10000, R7828&lt;30000),"10,000 - 30,000",
    AND(R7828&gt;=30000, R7828&lt;60000),"30,000 - 60,000",
             (R7828&gt;60000),"&gt; 60,000"
)</f>
        <v>&gt; 60,000</v>
      </c>
    </row>
    <row r="7829" spans="18:19" x14ac:dyDescent="0.2">
      <c r="R7829">
        <v>192410</v>
      </c>
      <c r="S7829" t="str" cm="1">
        <f t="array" ref="S7829">_xlfn.IFS(
             (R7829&lt;10000),"&lt; 10,000",
    AND(R7829&gt;=10000, R7829&lt;30000),"10,000 - 30,000",
    AND(R7829&gt;=30000, R7829&lt;60000),"30,000 - 60,000",
             (R7829&gt;60000),"&gt; 60,000"
)</f>
        <v>&gt; 60,000</v>
      </c>
    </row>
    <row r="7830" spans="18:19" x14ac:dyDescent="0.2">
      <c r="R7830">
        <v>176770</v>
      </c>
      <c r="S7830" t="str" cm="1">
        <f t="array" ref="S7830">_xlfn.IFS(
             (R7830&lt;10000),"&lt; 10,000",
    AND(R7830&gt;=10000, R7830&lt;30000),"10,000 - 30,000",
    AND(R7830&gt;=30000, R7830&lt;60000),"30,000 - 60,000",
             (R7830&gt;60000),"&gt; 60,000"
)</f>
        <v>&gt; 60,000</v>
      </c>
    </row>
    <row r="7831" spans="18:19" x14ac:dyDescent="0.2">
      <c r="R7831">
        <v>235574</v>
      </c>
      <c r="S7831" t="str" cm="1">
        <f t="array" ref="S7831">_xlfn.IFS(
             (R7831&lt;10000),"&lt; 10,000",
    AND(R7831&gt;=10000, R7831&lt;30000),"10,000 - 30,000",
    AND(R7831&gt;=30000, R7831&lt;60000),"30,000 - 60,000",
             (R7831&gt;60000),"&gt; 60,000"
)</f>
        <v>&gt; 60,000</v>
      </c>
    </row>
    <row r="7832" spans="18:19" x14ac:dyDescent="0.2">
      <c r="R7832">
        <v>137146</v>
      </c>
      <c r="S7832" t="str" cm="1">
        <f t="array" ref="S7832">_xlfn.IFS(
             (R7832&lt;10000),"&lt; 10,000",
    AND(R7832&gt;=10000, R7832&lt;30000),"10,000 - 30,000",
    AND(R7832&gt;=30000, R7832&lt;60000),"30,000 - 60,000",
             (R7832&gt;60000),"&gt; 60,000"
)</f>
        <v>&gt; 60,000</v>
      </c>
    </row>
    <row r="7833" spans="18:19" x14ac:dyDescent="0.2">
      <c r="R7833">
        <v>288636</v>
      </c>
      <c r="S7833" t="str" cm="1">
        <f t="array" ref="S7833">_xlfn.IFS(
             (R7833&lt;10000),"&lt; 10,000",
    AND(R7833&gt;=10000, R7833&lt;30000),"10,000 - 30,000",
    AND(R7833&gt;=30000, R7833&lt;60000),"30,000 - 60,000",
             (R7833&gt;60000),"&gt; 60,000"
)</f>
        <v>&gt; 60,000</v>
      </c>
    </row>
    <row r="7834" spans="18:19" x14ac:dyDescent="0.2">
      <c r="R7834">
        <v>8855</v>
      </c>
      <c r="S7834" t="str" cm="1">
        <f t="array" ref="S7834">_xlfn.IFS(
             (R7834&lt;10000),"&lt; 10,000",
    AND(R7834&gt;=10000, R7834&lt;30000),"10,000 - 30,000",
    AND(R7834&gt;=30000, R7834&lt;60000),"30,000 - 60,000",
             (R7834&gt;60000),"&gt; 60,000"
)</f>
        <v>&lt; 10,000</v>
      </c>
    </row>
    <row r="7835" spans="18:19" x14ac:dyDescent="0.2">
      <c r="R7835">
        <v>19581</v>
      </c>
      <c r="S7835" t="str" cm="1">
        <f t="array" ref="S7835">_xlfn.IFS(
             (R7835&lt;10000),"&lt; 10,000",
    AND(R7835&gt;=10000, R7835&lt;30000),"10,000 - 30,000",
    AND(R7835&gt;=30000, R7835&lt;60000),"30,000 - 60,000",
             (R7835&gt;60000),"&gt; 60,000"
)</f>
        <v>10,000 - 30,000</v>
      </c>
    </row>
    <row r="7836" spans="18:19" x14ac:dyDescent="0.2">
      <c r="R7836">
        <v>124920</v>
      </c>
      <c r="S7836" t="str" cm="1">
        <f t="array" ref="S7836">_xlfn.IFS(
             (R7836&lt;10000),"&lt; 10,000",
    AND(R7836&gt;=10000, R7836&lt;30000),"10,000 - 30,000",
    AND(R7836&gt;=30000, R7836&lt;60000),"30,000 - 60,000",
             (R7836&gt;60000),"&gt; 60,000"
)</f>
        <v>&gt; 60,000</v>
      </c>
    </row>
    <row r="7837" spans="18:19" x14ac:dyDescent="0.2">
      <c r="R7837">
        <v>115840</v>
      </c>
      <c r="S7837" t="str" cm="1">
        <f t="array" ref="S7837">_xlfn.IFS(
             (R7837&lt;10000),"&lt; 10,000",
    AND(R7837&gt;=10000, R7837&lt;30000),"10,000 - 30,000",
    AND(R7837&gt;=30000, R7837&lt;60000),"30,000 - 60,000",
             (R7837&gt;60000),"&gt; 60,000"
)</f>
        <v>&gt; 60,000</v>
      </c>
    </row>
    <row r="7838" spans="18:19" x14ac:dyDescent="0.2">
      <c r="R7838">
        <v>198784</v>
      </c>
      <c r="S7838" t="str" cm="1">
        <f t="array" ref="S7838">_xlfn.IFS(
             (R7838&lt;10000),"&lt; 10,000",
    AND(R7838&gt;=10000, R7838&lt;30000),"10,000 - 30,000",
    AND(R7838&gt;=30000, R7838&lt;60000),"30,000 - 60,000",
             (R7838&gt;60000),"&gt; 60,000"
)</f>
        <v>&gt; 60,000</v>
      </c>
    </row>
    <row r="7839" spans="18:19" x14ac:dyDescent="0.2">
      <c r="R7839">
        <v>246787</v>
      </c>
      <c r="S7839" t="str" cm="1">
        <f t="array" ref="S7839">_xlfn.IFS(
             (R7839&lt;10000),"&lt; 10,000",
    AND(R7839&gt;=10000, R7839&lt;30000),"10,000 - 30,000",
    AND(R7839&gt;=30000, R7839&lt;60000),"30,000 - 60,000",
             (R7839&gt;60000),"&gt; 60,000"
)</f>
        <v>&gt; 60,000</v>
      </c>
    </row>
    <row r="7840" spans="18:19" x14ac:dyDescent="0.2">
      <c r="R7840">
        <v>248083</v>
      </c>
      <c r="S7840" t="str" cm="1">
        <f t="array" ref="S7840">_xlfn.IFS(
             (R7840&lt;10000),"&lt; 10,000",
    AND(R7840&gt;=10000, R7840&lt;30000),"10,000 - 30,000",
    AND(R7840&gt;=30000, R7840&lt;60000),"30,000 - 60,000",
             (R7840&gt;60000),"&gt; 60,000"
)</f>
        <v>&gt; 60,000</v>
      </c>
    </row>
    <row r="7841" spans="18:19" x14ac:dyDescent="0.2">
      <c r="R7841">
        <v>208379</v>
      </c>
      <c r="S7841" t="str" cm="1">
        <f t="array" ref="S7841">_xlfn.IFS(
             (R7841&lt;10000),"&lt; 10,000",
    AND(R7841&gt;=10000, R7841&lt;30000),"10,000 - 30,000",
    AND(R7841&gt;=30000, R7841&lt;60000),"30,000 - 60,000",
             (R7841&gt;60000),"&gt; 60,000"
)</f>
        <v>&gt; 60,000</v>
      </c>
    </row>
    <row r="7842" spans="18:19" x14ac:dyDescent="0.2">
      <c r="R7842">
        <v>239076</v>
      </c>
      <c r="S7842" t="str" cm="1">
        <f t="array" ref="S7842">_xlfn.IFS(
             (R7842&lt;10000),"&lt; 10,000",
    AND(R7842&gt;=10000, R7842&lt;30000),"10,000 - 30,000",
    AND(R7842&gt;=30000, R7842&lt;60000),"30,000 - 60,000",
             (R7842&gt;60000),"&gt; 60,000"
)</f>
        <v>&gt; 60,000</v>
      </c>
    </row>
    <row r="7843" spans="18:19" x14ac:dyDescent="0.2">
      <c r="R7843">
        <v>161773</v>
      </c>
      <c r="S7843" t="str" cm="1">
        <f t="array" ref="S7843">_xlfn.IFS(
             (R7843&lt;10000),"&lt; 10,000",
    AND(R7843&gt;=10000, R7843&lt;30000),"10,000 - 30,000",
    AND(R7843&gt;=30000, R7843&lt;60000),"30,000 - 60,000",
             (R7843&gt;60000),"&gt; 60,000"
)</f>
        <v>&gt; 60,000</v>
      </c>
    </row>
    <row r="7844" spans="18:19" x14ac:dyDescent="0.2">
      <c r="R7844">
        <v>187800</v>
      </c>
      <c r="S7844" t="str" cm="1">
        <f t="array" ref="S7844">_xlfn.IFS(
             (R7844&lt;10000),"&lt; 10,000",
    AND(R7844&gt;=10000, R7844&lt;30000),"10,000 - 30,000",
    AND(R7844&gt;=30000, R7844&lt;60000),"30,000 - 60,000",
             (R7844&gt;60000),"&gt; 60,000"
)</f>
        <v>&gt; 60,000</v>
      </c>
    </row>
    <row r="7845" spans="18:19" x14ac:dyDescent="0.2">
      <c r="R7845">
        <v>148720</v>
      </c>
      <c r="S7845" t="str" cm="1">
        <f t="array" ref="S7845">_xlfn.IFS(
             (R7845&lt;10000),"&lt; 10,000",
    AND(R7845&gt;=10000, R7845&lt;30000),"10,000 - 30,000",
    AND(R7845&gt;=30000, R7845&lt;60000),"30,000 - 60,000",
             (R7845&gt;60000),"&gt; 60,000"
)</f>
        <v>&gt; 60,000</v>
      </c>
    </row>
    <row r="7846" spans="18:19" x14ac:dyDescent="0.2">
      <c r="R7846">
        <v>272487</v>
      </c>
      <c r="S7846" t="str" cm="1">
        <f t="array" ref="S7846">_xlfn.IFS(
             (R7846&lt;10000),"&lt; 10,000",
    AND(R7846&gt;=10000, R7846&lt;30000),"10,000 - 30,000",
    AND(R7846&gt;=30000, R7846&lt;60000),"30,000 - 60,000",
             (R7846&gt;60000),"&gt; 60,000"
)</f>
        <v>&gt; 60,000</v>
      </c>
    </row>
    <row r="7847" spans="18:19" x14ac:dyDescent="0.2">
      <c r="R7847">
        <v>90797</v>
      </c>
      <c r="S7847" t="str" cm="1">
        <f t="array" ref="S7847">_xlfn.IFS(
             (R7847&lt;10000),"&lt; 10,000",
    AND(R7847&gt;=10000, R7847&lt;30000),"10,000 - 30,000",
    AND(R7847&gt;=30000, R7847&lt;60000),"30,000 - 60,000",
             (R7847&gt;60000),"&gt; 60,000"
)</f>
        <v>&gt; 60,000</v>
      </c>
    </row>
    <row r="7848" spans="18:19" x14ac:dyDescent="0.2">
      <c r="R7848">
        <v>210063</v>
      </c>
      <c r="S7848" t="str" cm="1">
        <f t="array" ref="S7848">_xlfn.IFS(
             (R7848&lt;10000),"&lt; 10,000",
    AND(R7848&gt;=10000, R7848&lt;30000),"10,000 - 30,000",
    AND(R7848&gt;=30000, R7848&lt;60000),"30,000 - 60,000",
             (R7848&gt;60000),"&gt; 60,000"
)</f>
        <v>&gt; 60,000</v>
      </c>
    </row>
    <row r="7849" spans="18:19" x14ac:dyDescent="0.2">
      <c r="R7849">
        <v>149432</v>
      </c>
      <c r="S7849" t="str" cm="1">
        <f t="array" ref="S7849">_xlfn.IFS(
             (R7849&lt;10000),"&lt; 10,000",
    AND(R7849&gt;=10000, R7849&lt;30000),"10,000 - 30,000",
    AND(R7849&gt;=30000, R7849&lt;60000),"30,000 - 60,000",
             (R7849&gt;60000),"&gt; 60,000"
)</f>
        <v>&gt; 60,000</v>
      </c>
    </row>
    <row r="7850" spans="18:19" x14ac:dyDescent="0.2">
      <c r="R7850">
        <v>170525</v>
      </c>
      <c r="S7850" t="str" cm="1">
        <f t="array" ref="S7850">_xlfn.IFS(
             (R7850&lt;10000),"&lt; 10,000",
    AND(R7850&gt;=10000, R7850&lt;30000),"10,000 - 30,000",
    AND(R7850&gt;=30000, R7850&lt;60000),"30,000 - 60,000",
             (R7850&gt;60000),"&gt; 60,000"
)</f>
        <v>&gt; 60,000</v>
      </c>
    </row>
    <row r="7851" spans="18:19" x14ac:dyDescent="0.2">
      <c r="R7851">
        <v>283554</v>
      </c>
      <c r="S7851" t="str" cm="1">
        <f t="array" ref="S7851">_xlfn.IFS(
             (R7851&lt;10000),"&lt; 10,000",
    AND(R7851&gt;=10000, R7851&lt;30000),"10,000 - 30,000",
    AND(R7851&gt;=30000, R7851&lt;60000),"30,000 - 60,000",
             (R7851&gt;60000),"&gt; 60,000"
)</f>
        <v>&gt; 60,000</v>
      </c>
    </row>
    <row r="7852" spans="18:19" x14ac:dyDescent="0.2">
      <c r="R7852">
        <v>230086</v>
      </c>
      <c r="S7852" t="str" cm="1">
        <f t="array" ref="S7852">_xlfn.IFS(
             (R7852&lt;10000),"&lt; 10,000",
    AND(R7852&gt;=10000, R7852&lt;30000),"10,000 - 30,000",
    AND(R7852&gt;=30000, R7852&lt;60000),"30,000 - 60,000",
             (R7852&gt;60000),"&gt; 60,000"
)</f>
        <v>&gt; 60,000</v>
      </c>
    </row>
    <row r="7853" spans="18:19" x14ac:dyDescent="0.2">
      <c r="R7853">
        <v>215310</v>
      </c>
      <c r="S7853" t="str" cm="1">
        <f t="array" ref="S7853">_xlfn.IFS(
             (R7853&lt;10000),"&lt; 10,000",
    AND(R7853&gt;=10000, R7853&lt;30000),"10,000 - 30,000",
    AND(R7853&gt;=30000, R7853&lt;60000),"30,000 - 60,000",
             (R7853&gt;60000),"&gt; 60,000"
)</f>
        <v>&gt; 60,000</v>
      </c>
    </row>
    <row r="7854" spans="18:19" x14ac:dyDescent="0.2">
      <c r="R7854">
        <v>159950</v>
      </c>
      <c r="S7854" t="str" cm="1">
        <f t="array" ref="S7854">_xlfn.IFS(
             (R7854&lt;10000),"&lt; 10,000",
    AND(R7854&gt;=10000, R7854&lt;30000),"10,000 - 30,000",
    AND(R7854&gt;=30000, R7854&lt;60000),"30,000 - 60,000",
             (R7854&gt;60000),"&gt; 60,000"
)</f>
        <v>&gt; 60,000</v>
      </c>
    </row>
    <row r="7855" spans="18:19" x14ac:dyDescent="0.2">
      <c r="R7855">
        <v>139139</v>
      </c>
      <c r="S7855" t="str" cm="1">
        <f t="array" ref="S7855">_xlfn.IFS(
             (R7855&lt;10000),"&lt; 10,000",
    AND(R7855&gt;=10000, R7855&lt;30000),"10,000 - 30,000",
    AND(R7855&gt;=30000, R7855&lt;60000),"30,000 - 60,000",
             (R7855&gt;60000),"&gt; 60,000"
)</f>
        <v>&gt; 60,000</v>
      </c>
    </row>
    <row r="7856" spans="18:19" x14ac:dyDescent="0.2">
      <c r="R7856">
        <v>258604</v>
      </c>
      <c r="S7856" t="str" cm="1">
        <f t="array" ref="S7856">_xlfn.IFS(
             (R7856&lt;10000),"&lt; 10,000",
    AND(R7856&gt;=10000, R7856&lt;30000),"10,000 - 30,000",
    AND(R7856&gt;=30000, R7856&lt;60000),"30,000 - 60,000",
             (R7856&gt;60000),"&gt; 60,000"
)</f>
        <v>&gt; 60,000</v>
      </c>
    </row>
    <row r="7857" spans="18:19" x14ac:dyDescent="0.2">
      <c r="R7857">
        <v>284193</v>
      </c>
      <c r="S7857" t="str" cm="1">
        <f t="array" ref="S7857">_xlfn.IFS(
             (R7857&lt;10000),"&lt; 10,000",
    AND(R7857&gt;=10000, R7857&lt;30000),"10,000 - 30,000",
    AND(R7857&gt;=30000, R7857&lt;60000),"30,000 - 60,000",
             (R7857&gt;60000),"&gt; 60,000"
)</f>
        <v>&gt; 60,000</v>
      </c>
    </row>
    <row r="7858" spans="18:19" x14ac:dyDescent="0.2">
      <c r="R7858">
        <v>255533</v>
      </c>
      <c r="S7858" t="str" cm="1">
        <f t="array" ref="S7858">_xlfn.IFS(
             (R7858&lt;10000),"&lt; 10,000",
    AND(R7858&gt;=10000, R7858&lt;30000),"10,000 - 30,000",
    AND(R7858&gt;=30000, R7858&lt;60000),"30,000 - 60,000",
             (R7858&gt;60000),"&gt; 60,000"
)</f>
        <v>&gt; 60,000</v>
      </c>
    </row>
    <row r="7859" spans="18:19" x14ac:dyDescent="0.2">
      <c r="R7859">
        <v>231221</v>
      </c>
      <c r="S7859" t="str" cm="1">
        <f t="array" ref="S7859">_xlfn.IFS(
             (R7859&lt;10000),"&lt; 10,000",
    AND(R7859&gt;=10000, R7859&lt;30000),"10,000 - 30,000",
    AND(R7859&gt;=30000, R7859&lt;60000),"30,000 - 60,000",
             (R7859&gt;60000),"&gt; 60,000"
)</f>
        <v>&gt; 60,000</v>
      </c>
    </row>
    <row r="7860" spans="18:19" x14ac:dyDescent="0.2">
      <c r="R7860">
        <v>201522</v>
      </c>
      <c r="S7860" t="str" cm="1">
        <f t="array" ref="S7860">_xlfn.IFS(
             (R7860&lt;10000),"&lt; 10,000",
    AND(R7860&gt;=10000, R7860&lt;30000),"10,000 - 30,000",
    AND(R7860&gt;=30000, R7860&lt;60000),"30,000 - 60,000",
             (R7860&gt;60000),"&gt; 60,000"
)</f>
        <v>&gt; 60,000</v>
      </c>
    </row>
    <row r="7861" spans="18:19" x14ac:dyDescent="0.2">
      <c r="R7861">
        <v>118648</v>
      </c>
      <c r="S7861" t="str" cm="1">
        <f t="array" ref="S7861">_xlfn.IFS(
             (R7861&lt;10000),"&lt; 10,000",
    AND(R7861&gt;=10000, R7861&lt;30000),"10,000 - 30,000",
    AND(R7861&gt;=30000, R7861&lt;60000),"30,000 - 60,000",
             (R7861&gt;60000),"&gt; 60,000"
)</f>
        <v>&gt; 60,000</v>
      </c>
    </row>
    <row r="7862" spans="18:19" x14ac:dyDescent="0.2">
      <c r="R7862">
        <v>170453</v>
      </c>
      <c r="S7862" t="str" cm="1">
        <f t="array" ref="S7862">_xlfn.IFS(
             (R7862&lt;10000),"&lt; 10,000",
    AND(R7862&gt;=10000, R7862&lt;30000),"10,000 - 30,000",
    AND(R7862&gt;=30000, R7862&lt;60000),"30,000 - 60,000",
             (R7862&gt;60000),"&gt; 60,000"
)</f>
        <v>&gt; 60,000</v>
      </c>
    </row>
    <row r="7863" spans="18:19" x14ac:dyDescent="0.2">
      <c r="R7863">
        <v>78429</v>
      </c>
      <c r="S7863" t="str" cm="1">
        <f t="array" ref="S7863">_xlfn.IFS(
             (R7863&lt;10000),"&lt; 10,000",
    AND(R7863&gt;=10000, R7863&lt;30000),"10,000 - 30,000",
    AND(R7863&gt;=30000, R7863&lt;60000),"30,000 - 60,000",
             (R7863&gt;60000),"&gt; 60,000"
)</f>
        <v>&gt; 60,000</v>
      </c>
    </row>
    <row r="7864" spans="18:19" x14ac:dyDescent="0.2">
      <c r="R7864">
        <v>76098</v>
      </c>
      <c r="S7864" t="str" cm="1">
        <f t="array" ref="S7864">_xlfn.IFS(
             (R7864&lt;10000),"&lt; 10,000",
    AND(R7864&gt;=10000, R7864&lt;30000),"10,000 - 30,000",
    AND(R7864&gt;=30000, R7864&lt;60000),"30,000 - 60,000",
             (R7864&gt;60000),"&gt; 60,000"
)</f>
        <v>&gt; 60,000</v>
      </c>
    </row>
    <row r="7865" spans="18:19" x14ac:dyDescent="0.2">
      <c r="R7865">
        <v>128953</v>
      </c>
      <c r="S7865" t="str" cm="1">
        <f t="array" ref="S7865">_xlfn.IFS(
             (R7865&lt;10000),"&lt; 10,000",
    AND(R7865&gt;=10000, R7865&lt;30000),"10,000 - 30,000",
    AND(R7865&gt;=30000, R7865&lt;60000),"30,000 - 60,000",
             (R7865&gt;60000),"&gt; 60,000"
)</f>
        <v>&gt; 60,000</v>
      </c>
    </row>
    <row r="7866" spans="18:19" x14ac:dyDescent="0.2">
      <c r="R7866">
        <v>51432</v>
      </c>
      <c r="S7866" t="str" cm="1">
        <f t="array" ref="S7866">_xlfn.IFS(
             (R7866&lt;10000),"&lt; 10,000",
    AND(R7866&gt;=10000, R7866&lt;30000),"10,000 - 30,000",
    AND(R7866&gt;=30000, R7866&lt;60000),"30,000 - 60,000",
             (R7866&gt;60000),"&gt; 60,000"
)</f>
        <v>30,000 - 60,000</v>
      </c>
    </row>
    <row r="7867" spans="18:19" x14ac:dyDescent="0.2">
      <c r="R7867">
        <v>197530</v>
      </c>
      <c r="S7867" t="str" cm="1">
        <f t="array" ref="S7867">_xlfn.IFS(
             (R7867&lt;10000),"&lt; 10,000",
    AND(R7867&gt;=10000, R7867&lt;30000),"10,000 - 30,000",
    AND(R7867&gt;=30000, R7867&lt;60000),"30,000 - 60,000",
             (R7867&gt;60000),"&gt; 60,000"
)</f>
        <v>&gt; 60,000</v>
      </c>
    </row>
    <row r="7868" spans="18:19" x14ac:dyDescent="0.2">
      <c r="R7868">
        <v>215389</v>
      </c>
      <c r="S7868" t="str" cm="1">
        <f t="array" ref="S7868">_xlfn.IFS(
             (R7868&lt;10000),"&lt; 10,000",
    AND(R7868&gt;=10000, R7868&lt;30000),"10,000 - 30,000",
    AND(R7868&gt;=30000, R7868&lt;60000),"30,000 - 60,000",
             (R7868&gt;60000),"&gt; 60,000"
)</f>
        <v>&gt; 60,000</v>
      </c>
    </row>
    <row r="7869" spans="18:19" x14ac:dyDescent="0.2">
      <c r="R7869">
        <v>134151</v>
      </c>
      <c r="S7869" t="str" cm="1">
        <f t="array" ref="S7869">_xlfn.IFS(
             (R7869&lt;10000),"&lt; 10,000",
    AND(R7869&gt;=10000, R7869&lt;30000),"10,000 - 30,000",
    AND(R7869&gt;=30000, R7869&lt;60000),"30,000 - 60,000",
             (R7869&gt;60000),"&gt; 60,000"
)</f>
        <v>&gt; 60,000</v>
      </c>
    </row>
    <row r="7870" spans="18:19" x14ac:dyDescent="0.2">
      <c r="R7870">
        <v>85061</v>
      </c>
      <c r="S7870" t="str" cm="1">
        <f t="array" ref="S7870">_xlfn.IFS(
             (R7870&lt;10000),"&lt; 10,000",
    AND(R7870&gt;=10000, R7870&lt;30000),"10,000 - 30,000",
    AND(R7870&gt;=30000, R7870&lt;60000),"30,000 - 60,000",
             (R7870&gt;60000),"&gt; 60,000"
)</f>
        <v>&gt; 60,000</v>
      </c>
    </row>
    <row r="7871" spans="18:19" x14ac:dyDescent="0.2">
      <c r="R7871">
        <v>99827</v>
      </c>
      <c r="S7871" t="str" cm="1">
        <f t="array" ref="S7871">_xlfn.IFS(
             (R7871&lt;10000),"&lt; 10,000",
    AND(R7871&gt;=10000, R7871&lt;30000),"10,000 - 30,000",
    AND(R7871&gt;=30000, R7871&lt;60000),"30,000 - 60,000",
             (R7871&gt;60000),"&gt; 60,000"
)</f>
        <v>&gt; 60,000</v>
      </c>
    </row>
    <row r="7872" spans="18:19" x14ac:dyDescent="0.2">
      <c r="R7872">
        <v>143356</v>
      </c>
      <c r="S7872" t="str" cm="1">
        <f t="array" ref="S7872">_xlfn.IFS(
             (R7872&lt;10000),"&lt; 10,000",
    AND(R7872&gt;=10000, R7872&lt;30000),"10,000 - 30,000",
    AND(R7872&gt;=30000, R7872&lt;60000),"30,000 - 60,000",
             (R7872&gt;60000),"&gt; 60,000"
)</f>
        <v>&gt; 60,000</v>
      </c>
    </row>
    <row r="7873" spans="18:19" x14ac:dyDescent="0.2">
      <c r="R7873">
        <v>176201</v>
      </c>
      <c r="S7873" t="str" cm="1">
        <f t="array" ref="S7873">_xlfn.IFS(
             (R7873&lt;10000),"&lt; 10,000",
    AND(R7873&gt;=10000, R7873&lt;30000),"10,000 - 30,000",
    AND(R7873&gt;=30000, R7873&lt;60000),"30,000 - 60,000",
             (R7873&gt;60000),"&gt; 60,000"
)</f>
        <v>&gt; 60,000</v>
      </c>
    </row>
    <row r="7874" spans="18:19" x14ac:dyDescent="0.2">
      <c r="R7874">
        <v>108671</v>
      </c>
      <c r="S7874" t="str" cm="1">
        <f t="array" ref="S7874">_xlfn.IFS(
             (R7874&lt;10000),"&lt; 10,000",
    AND(R7874&gt;=10000, R7874&lt;30000),"10,000 - 30,000",
    AND(R7874&gt;=30000, R7874&lt;60000),"30,000 - 60,000",
             (R7874&gt;60000),"&gt; 60,000"
)</f>
        <v>&gt; 60,000</v>
      </c>
    </row>
    <row r="7875" spans="18:19" x14ac:dyDescent="0.2">
      <c r="R7875">
        <v>132007</v>
      </c>
      <c r="S7875" t="str" cm="1">
        <f t="array" ref="S7875">_xlfn.IFS(
             (R7875&lt;10000),"&lt; 10,000",
    AND(R7875&gt;=10000, R7875&lt;30000),"10,000 - 30,000",
    AND(R7875&gt;=30000, R7875&lt;60000),"30,000 - 60,000",
             (R7875&gt;60000),"&gt; 60,000"
)</f>
        <v>&gt; 60,000</v>
      </c>
    </row>
    <row r="7876" spans="18:19" x14ac:dyDescent="0.2">
      <c r="R7876">
        <v>239235</v>
      </c>
      <c r="S7876" t="str" cm="1">
        <f t="array" ref="S7876">_xlfn.IFS(
             (R7876&lt;10000),"&lt; 10,000",
    AND(R7876&gt;=10000, R7876&lt;30000),"10,000 - 30,000",
    AND(R7876&gt;=30000, R7876&lt;60000),"30,000 - 60,000",
             (R7876&gt;60000),"&gt; 60,000"
)</f>
        <v>&gt; 60,000</v>
      </c>
    </row>
    <row r="7877" spans="18:19" x14ac:dyDescent="0.2">
      <c r="R7877">
        <v>211733</v>
      </c>
      <c r="S7877" t="str" cm="1">
        <f t="array" ref="S7877">_xlfn.IFS(
             (R7877&lt;10000),"&lt; 10,000",
    AND(R7877&gt;=10000, R7877&lt;30000),"10,000 - 30,000",
    AND(R7877&gt;=30000, R7877&lt;60000),"30,000 - 60,000",
             (R7877&gt;60000),"&gt; 60,000"
)</f>
        <v>&gt; 60,000</v>
      </c>
    </row>
    <row r="7878" spans="18:19" x14ac:dyDescent="0.2">
      <c r="R7878">
        <v>110704</v>
      </c>
      <c r="S7878" t="str" cm="1">
        <f t="array" ref="S7878">_xlfn.IFS(
             (R7878&lt;10000),"&lt; 10,000",
    AND(R7878&gt;=10000, R7878&lt;30000),"10,000 - 30,000",
    AND(R7878&gt;=30000, R7878&lt;60000),"30,000 - 60,000",
             (R7878&gt;60000),"&gt; 60,000"
)</f>
        <v>&gt; 60,000</v>
      </c>
    </row>
    <row r="7879" spans="18:19" x14ac:dyDescent="0.2">
      <c r="R7879">
        <v>170640</v>
      </c>
      <c r="S7879" t="str" cm="1">
        <f t="array" ref="S7879">_xlfn.IFS(
             (R7879&lt;10000),"&lt; 10,000",
    AND(R7879&gt;=10000, R7879&lt;30000),"10,000 - 30,000",
    AND(R7879&gt;=30000, R7879&lt;60000),"30,000 - 60,000",
             (R7879&gt;60000),"&gt; 60,000"
)</f>
        <v>&gt; 60,000</v>
      </c>
    </row>
    <row r="7880" spans="18:19" x14ac:dyDescent="0.2">
      <c r="R7880">
        <v>87261</v>
      </c>
      <c r="S7880" t="str" cm="1">
        <f t="array" ref="S7880">_xlfn.IFS(
             (R7880&lt;10000),"&lt; 10,000",
    AND(R7880&gt;=10000, R7880&lt;30000),"10,000 - 30,000",
    AND(R7880&gt;=30000, R7880&lt;60000),"30,000 - 60,000",
             (R7880&gt;60000),"&gt; 60,000"
)</f>
        <v>&gt; 60,000</v>
      </c>
    </row>
    <row r="7881" spans="18:19" x14ac:dyDescent="0.2">
      <c r="R7881">
        <v>164190</v>
      </c>
      <c r="S7881" t="str" cm="1">
        <f t="array" ref="S7881">_xlfn.IFS(
             (R7881&lt;10000),"&lt; 10,000",
    AND(R7881&gt;=10000, R7881&lt;30000),"10,000 - 30,000",
    AND(R7881&gt;=30000, R7881&lt;60000),"30,000 - 60,000",
             (R7881&gt;60000),"&gt; 60,000"
)</f>
        <v>&gt; 60,000</v>
      </c>
    </row>
    <row r="7882" spans="18:19" x14ac:dyDescent="0.2">
      <c r="R7882">
        <v>155334</v>
      </c>
      <c r="S7882" t="str" cm="1">
        <f t="array" ref="S7882">_xlfn.IFS(
             (R7882&lt;10000),"&lt; 10,000",
    AND(R7882&gt;=10000, R7882&lt;30000),"10,000 - 30,000",
    AND(R7882&gt;=30000, R7882&lt;60000),"30,000 - 60,000",
             (R7882&gt;60000),"&gt; 60,000"
)</f>
        <v>&gt; 60,000</v>
      </c>
    </row>
    <row r="7883" spans="18:19" x14ac:dyDescent="0.2">
      <c r="R7883">
        <v>289360</v>
      </c>
      <c r="S7883" t="str" cm="1">
        <f t="array" ref="S7883">_xlfn.IFS(
             (R7883&lt;10000),"&lt; 10,000",
    AND(R7883&gt;=10000, R7883&lt;30000),"10,000 - 30,000",
    AND(R7883&gt;=30000, R7883&lt;60000),"30,000 - 60,000",
             (R7883&gt;60000),"&gt; 60,000"
)</f>
        <v>&gt; 60,000</v>
      </c>
    </row>
    <row r="7884" spans="18:19" x14ac:dyDescent="0.2">
      <c r="R7884">
        <v>241457</v>
      </c>
      <c r="S7884" t="str" cm="1">
        <f t="array" ref="S7884">_xlfn.IFS(
             (R7884&lt;10000),"&lt; 10,000",
    AND(R7884&gt;=10000, R7884&lt;30000),"10,000 - 30,000",
    AND(R7884&gt;=30000, R7884&lt;60000),"30,000 - 60,000",
             (R7884&gt;60000),"&gt; 60,000"
)</f>
        <v>&gt; 60,000</v>
      </c>
    </row>
    <row r="7885" spans="18:19" x14ac:dyDescent="0.2">
      <c r="R7885">
        <v>98192</v>
      </c>
      <c r="S7885" t="str" cm="1">
        <f t="array" ref="S7885">_xlfn.IFS(
             (R7885&lt;10000),"&lt; 10,000",
    AND(R7885&gt;=10000, R7885&lt;30000),"10,000 - 30,000",
    AND(R7885&gt;=30000, R7885&lt;60000),"30,000 - 60,000",
             (R7885&gt;60000),"&gt; 60,000"
)</f>
        <v>&gt; 60,000</v>
      </c>
    </row>
    <row r="7886" spans="18:19" x14ac:dyDescent="0.2">
      <c r="R7886">
        <v>94834</v>
      </c>
      <c r="S7886" t="str" cm="1">
        <f t="array" ref="S7886">_xlfn.IFS(
             (R7886&lt;10000),"&lt; 10,000",
    AND(R7886&gt;=10000, R7886&lt;30000),"10,000 - 30,000",
    AND(R7886&gt;=30000, R7886&lt;60000),"30,000 - 60,000",
             (R7886&gt;60000),"&gt; 60,000"
)</f>
        <v>&gt; 60,000</v>
      </c>
    </row>
    <row r="7887" spans="18:19" x14ac:dyDescent="0.2">
      <c r="R7887">
        <v>88151</v>
      </c>
      <c r="S7887" t="str" cm="1">
        <f t="array" ref="S7887">_xlfn.IFS(
             (R7887&lt;10000),"&lt; 10,000",
    AND(R7887&gt;=10000, R7887&lt;30000),"10,000 - 30,000",
    AND(R7887&gt;=30000, R7887&lt;60000),"30,000 - 60,000",
             (R7887&gt;60000),"&gt; 60,000"
)</f>
        <v>&gt; 60,000</v>
      </c>
    </row>
    <row r="7888" spans="18:19" x14ac:dyDescent="0.2">
      <c r="R7888">
        <v>38370</v>
      </c>
      <c r="S7888" t="str" cm="1">
        <f t="array" ref="S7888">_xlfn.IFS(
             (R7888&lt;10000),"&lt; 10,000",
    AND(R7888&gt;=10000, R7888&lt;30000),"10,000 - 30,000",
    AND(R7888&gt;=30000, R7888&lt;60000),"30,000 - 60,000",
             (R7888&gt;60000),"&gt; 60,000"
)</f>
        <v>30,000 - 60,000</v>
      </c>
    </row>
    <row r="7889" spans="18:19" x14ac:dyDescent="0.2">
      <c r="R7889">
        <v>254750</v>
      </c>
      <c r="S7889" t="str" cm="1">
        <f t="array" ref="S7889">_xlfn.IFS(
             (R7889&lt;10000),"&lt; 10,000",
    AND(R7889&gt;=10000, R7889&lt;30000),"10,000 - 30,000",
    AND(R7889&gt;=30000, R7889&lt;60000),"30,000 - 60,000",
             (R7889&gt;60000),"&gt; 60,000"
)</f>
        <v>&gt; 60,000</v>
      </c>
    </row>
    <row r="7890" spans="18:19" x14ac:dyDescent="0.2">
      <c r="R7890">
        <v>4751</v>
      </c>
      <c r="S7890" t="str" cm="1">
        <f t="array" ref="S7890">_xlfn.IFS(
             (R7890&lt;10000),"&lt; 10,000",
    AND(R7890&gt;=10000, R7890&lt;30000),"10,000 - 30,000",
    AND(R7890&gt;=30000, R7890&lt;60000),"30,000 - 60,000",
             (R7890&gt;60000),"&gt; 60,000"
)</f>
        <v>&lt; 10,000</v>
      </c>
    </row>
    <row r="7891" spans="18:19" x14ac:dyDescent="0.2">
      <c r="R7891">
        <v>233833</v>
      </c>
      <c r="S7891" t="str" cm="1">
        <f t="array" ref="S7891">_xlfn.IFS(
             (R7891&lt;10000),"&lt; 10,000",
    AND(R7891&gt;=10000, R7891&lt;30000),"10,000 - 30,000",
    AND(R7891&gt;=30000, R7891&lt;60000),"30,000 - 60,000",
             (R7891&gt;60000),"&gt; 60,000"
)</f>
        <v>&gt; 60,000</v>
      </c>
    </row>
    <row r="7892" spans="18:19" x14ac:dyDescent="0.2">
      <c r="R7892">
        <v>210354</v>
      </c>
      <c r="S7892" t="str" cm="1">
        <f t="array" ref="S7892">_xlfn.IFS(
             (R7892&lt;10000),"&lt; 10,000",
    AND(R7892&gt;=10000, R7892&lt;30000),"10,000 - 30,000",
    AND(R7892&gt;=30000, R7892&lt;60000),"30,000 - 60,000",
             (R7892&gt;60000),"&gt; 60,000"
)</f>
        <v>&gt; 60,000</v>
      </c>
    </row>
    <row r="7893" spans="18:19" x14ac:dyDescent="0.2">
      <c r="R7893">
        <v>247388</v>
      </c>
      <c r="S7893" t="str" cm="1">
        <f t="array" ref="S7893">_xlfn.IFS(
             (R7893&lt;10000),"&lt; 10,000",
    AND(R7893&gt;=10000, R7893&lt;30000),"10,000 - 30,000",
    AND(R7893&gt;=30000, R7893&lt;60000),"30,000 - 60,000",
             (R7893&gt;60000),"&gt; 60,000"
)</f>
        <v>&gt; 60,000</v>
      </c>
    </row>
    <row r="7894" spans="18:19" x14ac:dyDescent="0.2">
      <c r="R7894">
        <v>124629</v>
      </c>
      <c r="S7894" t="str" cm="1">
        <f t="array" ref="S7894">_xlfn.IFS(
             (R7894&lt;10000),"&lt; 10,000",
    AND(R7894&gt;=10000, R7894&lt;30000),"10,000 - 30,000",
    AND(R7894&gt;=30000, R7894&lt;60000),"30,000 - 60,000",
             (R7894&gt;60000),"&gt; 60,000"
)</f>
        <v>&gt; 60,000</v>
      </c>
    </row>
    <row r="7895" spans="18:19" x14ac:dyDescent="0.2">
      <c r="R7895">
        <v>8916</v>
      </c>
      <c r="S7895" t="str" cm="1">
        <f t="array" ref="S7895">_xlfn.IFS(
             (R7895&lt;10000),"&lt; 10,000",
    AND(R7895&gt;=10000, R7895&lt;30000),"10,000 - 30,000",
    AND(R7895&gt;=30000, R7895&lt;60000),"30,000 - 60,000",
             (R7895&gt;60000),"&gt; 60,000"
)</f>
        <v>&lt; 10,000</v>
      </c>
    </row>
    <row r="7896" spans="18:19" x14ac:dyDescent="0.2">
      <c r="R7896">
        <v>284441</v>
      </c>
      <c r="S7896" t="str" cm="1">
        <f t="array" ref="S7896">_xlfn.IFS(
             (R7896&lt;10000),"&lt; 10,000",
    AND(R7896&gt;=10000, R7896&lt;30000),"10,000 - 30,000",
    AND(R7896&gt;=30000, R7896&lt;60000),"30,000 - 60,000",
             (R7896&gt;60000),"&gt; 60,000"
)</f>
        <v>&gt; 60,000</v>
      </c>
    </row>
    <row r="7897" spans="18:19" x14ac:dyDescent="0.2">
      <c r="R7897">
        <v>153548</v>
      </c>
      <c r="S7897" t="str" cm="1">
        <f t="array" ref="S7897">_xlfn.IFS(
             (R7897&lt;10000),"&lt; 10,000",
    AND(R7897&gt;=10000, R7897&lt;30000),"10,000 - 30,000",
    AND(R7897&gt;=30000, R7897&lt;60000),"30,000 - 60,000",
             (R7897&gt;60000),"&gt; 60,000"
)</f>
        <v>&gt; 60,000</v>
      </c>
    </row>
    <row r="7898" spans="18:19" x14ac:dyDescent="0.2">
      <c r="R7898">
        <v>292097</v>
      </c>
      <c r="S7898" t="str" cm="1">
        <f t="array" ref="S7898">_xlfn.IFS(
             (R7898&lt;10000),"&lt; 10,000",
    AND(R7898&gt;=10000, R7898&lt;30000),"10,000 - 30,000",
    AND(R7898&gt;=30000, R7898&lt;60000),"30,000 - 60,000",
             (R7898&gt;60000),"&gt; 60,000"
)</f>
        <v>&gt; 60,000</v>
      </c>
    </row>
    <row r="7899" spans="18:19" x14ac:dyDescent="0.2">
      <c r="R7899">
        <v>61013</v>
      </c>
      <c r="S7899" t="str" cm="1">
        <f t="array" ref="S7899">_xlfn.IFS(
             (R7899&lt;10000),"&lt; 10,000",
    AND(R7899&gt;=10000, R7899&lt;30000),"10,000 - 30,000",
    AND(R7899&gt;=30000, R7899&lt;60000),"30,000 - 60,000",
             (R7899&gt;60000),"&gt; 60,000"
)</f>
        <v>&gt; 60,000</v>
      </c>
    </row>
    <row r="7900" spans="18:19" x14ac:dyDescent="0.2">
      <c r="R7900">
        <v>180538</v>
      </c>
      <c r="S7900" t="str" cm="1">
        <f t="array" ref="S7900">_xlfn.IFS(
             (R7900&lt;10000),"&lt; 10,000",
    AND(R7900&gt;=10000, R7900&lt;30000),"10,000 - 30,000",
    AND(R7900&gt;=30000, R7900&lt;60000),"30,000 - 60,000",
             (R7900&gt;60000),"&gt; 60,000"
)</f>
        <v>&gt; 60,000</v>
      </c>
    </row>
    <row r="7901" spans="18:19" x14ac:dyDescent="0.2">
      <c r="R7901">
        <v>158538</v>
      </c>
      <c r="S7901" t="str" cm="1">
        <f t="array" ref="S7901">_xlfn.IFS(
             (R7901&lt;10000),"&lt; 10,000",
    AND(R7901&gt;=10000, R7901&lt;30000),"10,000 - 30,000",
    AND(R7901&gt;=30000, R7901&lt;60000),"30,000 - 60,000",
             (R7901&gt;60000),"&gt; 60,000"
)</f>
        <v>&gt; 60,000</v>
      </c>
    </row>
    <row r="7902" spans="18:19" x14ac:dyDescent="0.2">
      <c r="R7902">
        <v>78634</v>
      </c>
      <c r="S7902" t="str" cm="1">
        <f t="array" ref="S7902">_xlfn.IFS(
             (R7902&lt;10000),"&lt; 10,000",
    AND(R7902&gt;=10000, R7902&lt;30000),"10,000 - 30,000",
    AND(R7902&gt;=30000, R7902&lt;60000),"30,000 - 60,000",
             (R7902&gt;60000),"&gt; 60,000"
)</f>
        <v>&gt; 60,000</v>
      </c>
    </row>
    <row r="7903" spans="18:19" x14ac:dyDescent="0.2">
      <c r="R7903">
        <v>72093</v>
      </c>
      <c r="S7903" t="str" cm="1">
        <f t="array" ref="S7903">_xlfn.IFS(
             (R7903&lt;10000),"&lt; 10,000",
    AND(R7903&gt;=10000, R7903&lt;30000),"10,000 - 30,000",
    AND(R7903&gt;=30000, R7903&lt;60000),"30,000 - 60,000",
             (R7903&gt;60000),"&gt; 60,000"
)</f>
        <v>&gt; 60,000</v>
      </c>
    </row>
    <row r="7904" spans="18:19" x14ac:dyDescent="0.2">
      <c r="R7904">
        <v>232233</v>
      </c>
      <c r="S7904" t="str" cm="1">
        <f t="array" ref="S7904">_xlfn.IFS(
             (R7904&lt;10000),"&lt; 10,000",
    AND(R7904&gt;=10000, R7904&lt;30000),"10,000 - 30,000",
    AND(R7904&gt;=30000, R7904&lt;60000),"30,000 - 60,000",
             (R7904&gt;60000),"&gt; 60,000"
)</f>
        <v>&gt; 60,000</v>
      </c>
    </row>
    <row r="7905" spans="18:19" x14ac:dyDescent="0.2">
      <c r="R7905">
        <v>117916</v>
      </c>
      <c r="S7905" t="str" cm="1">
        <f t="array" ref="S7905">_xlfn.IFS(
             (R7905&lt;10000),"&lt; 10,000",
    AND(R7905&gt;=10000, R7905&lt;30000),"10,000 - 30,000",
    AND(R7905&gt;=30000, R7905&lt;60000),"30,000 - 60,000",
             (R7905&gt;60000),"&gt; 60,000"
)</f>
        <v>&gt; 60,000</v>
      </c>
    </row>
    <row r="7906" spans="18:19" x14ac:dyDescent="0.2">
      <c r="R7906">
        <v>288220</v>
      </c>
      <c r="S7906" t="str" cm="1">
        <f t="array" ref="S7906">_xlfn.IFS(
             (R7906&lt;10000),"&lt; 10,000",
    AND(R7906&gt;=10000, R7906&lt;30000),"10,000 - 30,000",
    AND(R7906&gt;=30000, R7906&lt;60000),"30,000 - 60,000",
             (R7906&gt;60000),"&gt; 60,000"
)</f>
        <v>&gt; 60,000</v>
      </c>
    </row>
    <row r="7907" spans="18:19" x14ac:dyDescent="0.2">
      <c r="R7907">
        <v>196259</v>
      </c>
      <c r="S7907" t="str" cm="1">
        <f t="array" ref="S7907">_xlfn.IFS(
             (R7907&lt;10000),"&lt; 10,000",
    AND(R7907&gt;=10000, R7907&lt;30000),"10,000 - 30,000",
    AND(R7907&gt;=30000, R7907&lt;60000),"30,000 - 60,000",
             (R7907&gt;60000),"&gt; 60,000"
)</f>
        <v>&gt; 60,000</v>
      </c>
    </row>
    <row r="7908" spans="18:19" x14ac:dyDescent="0.2">
      <c r="R7908">
        <v>76820</v>
      </c>
      <c r="S7908" t="str" cm="1">
        <f t="array" ref="S7908">_xlfn.IFS(
             (R7908&lt;10000),"&lt; 10,000",
    AND(R7908&gt;=10000, R7908&lt;30000),"10,000 - 30,000",
    AND(R7908&gt;=30000, R7908&lt;60000),"30,000 - 60,000",
             (R7908&gt;60000),"&gt; 60,000"
)</f>
        <v>&gt; 60,000</v>
      </c>
    </row>
    <row r="7909" spans="18:19" x14ac:dyDescent="0.2">
      <c r="R7909">
        <v>297669</v>
      </c>
      <c r="S7909" t="str" cm="1">
        <f t="array" ref="S7909">_xlfn.IFS(
             (R7909&lt;10000),"&lt; 10,000",
    AND(R7909&gt;=10000, R7909&lt;30000),"10,000 - 30,000",
    AND(R7909&gt;=30000, R7909&lt;60000),"30,000 - 60,000",
             (R7909&gt;60000),"&gt; 60,000"
)</f>
        <v>&gt; 60,000</v>
      </c>
    </row>
    <row r="7910" spans="18:19" x14ac:dyDescent="0.2">
      <c r="R7910">
        <v>211686</v>
      </c>
      <c r="S7910" t="str" cm="1">
        <f t="array" ref="S7910">_xlfn.IFS(
             (R7910&lt;10000),"&lt; 10,000",
    AND(R7910&gt;=10000, R7910&lt;30000),"10,000 - 30,000",
    AND(R7910&gt;=30000, R7910&lt;60000),"30,000 - 60,000",
             (R7910&gt;60000),"&gt; 60,000"
)</f>
        <v>&gt; 60,000</v>
      </c>
    </row>
    <row r="7911" spans="18:19" x14ac:dyDescent="0.2">
      <c r="R7911">
        <v>134919</v>
      </c>
      <c r="S7911" t="str" cm="1">
        <f t="array" ref="S7911">_xlfn.IFS(
             (R7911&lt;10000),"&lt; 10,000",
    AND(R7911&gt;=10000, R7911&lt;30000),"10,000 - 30,000",
    AND(R7911&gt;=30000, R7911&lt;60000),"30,000 - 60,000",
             (R7911&gt;60000),"&gt; 60,000"
)</f>
        <v>&gt; 60,000</v>
      </c>
    </row>
    <row r="7912" spans="18:19" x14ac:dyDescent="0.2">
      <c r="R7912">
        <v>188704</v>
      </c>
      <c r="S7912" t="str" cm="1">
        <f t="array" ref="S7912">_xlfn.IFS(
             (R7912&lt;10000),"&lt; 10,000",
    AND(R7912&gt;=10000, R7912&lt;30000),"10,000 - 30,000",
    AND(R7912&gt;=30000, R7912&lt;60000),"30,000 - 60,000",
             (R7912&gt;60000),"&gt; 60,000"
)</f>
        <v>&gt; 60,000</v>
      </c>
    </row>
    <row r="7913" spans="18:19" x14ac:dyDescent="0.2">
      <c r="R7913">
        <v>65076</v>
      </c>
      <c r="S7913" t="str" cm="1">
        <f t="array" ref="S7913">_xlfn.IFS(
             (R7913&lt;10000),"&lt; 10,000",
    AND(R7913&gt;=10000, R7913&lt;30000),"10,000 - 30,000",
    AND(R7913&gt;=30000, R7913&lt;60000),"30,000 - 60,000",
             (R7913&gt;60000),"&gt; 60,000"
)</f>
        <v>&gt; 60,000</v>
      </c>
    </row>
    <row r="7914" spans="18:19" x14ac:dyDescent="0.2">
      <c r="R7914">
        <v>243409</v>
      </c>
      <c r="S7914" t="str" cm="1">
        <f t="array" ref="S7914">_xlfn.IFS(
             (R7914&lt;10000),"&lt; 10,000",
    AND(R7914&gt;=10000, R7914&lt;30000),"10,000 - 30,000",
    AND(R7914&gt;=30000, R7914&lt;60000),"30,000 - 60,000",
             (R7914&gt;60000),"&gt; 60,000"
)</f>
        <v>&gt; 60,000</v>
      </c>
    </row>
    <row r="7915" spans="18:19" x14ac:dyDescent="0.2">
      <c r="R7915">
        <v>129395</v>
      </c>
      <c r="S7915" t="str" cm="1">
        <f t="array" ref="S7915">_xlfn.IFS(
             (R7915&lt;10000),"&lt; 10,000",
    AND(R7915&gt;=10000, R7915&lt;30000),"10,000 - 30,000",
    AND(R7915&gt;=30000, R7915&lt;60000),"30,000 - 60,000",
             (R7915&gt;60000),"&gt; 60,000"
)</f>
        <v>&gt; 60,000</v>
      </c>
    </row>
    <row r="7916" spans="18:19" x14ac:dyDescent="0.2">
      <c r="R7916">
        <v>292167</v>
      </c>
      <c r="S7916" t="str" cm="1">
        <f t="array" ref="S7916">_xlfn.IFS(
             (R7916&lt;10000),"&lt; 10,000",
    AND(R7916&gt;=10000, R7916&lt;30000),"10,000 - 30,000",
    AND(R7916&gt;=30000, R7916&lt;60000),"30,000 - 60,000",
             (R7916&gt;60000),"&gt; 60,000"
)</f>
        <v>&gt; 60,000</v>
      </c>
    </row>
    <row r="7917" spans="18:19" x14ac:dyDescent="0.2">
      <c r="R7917">
        <v>239564</v>
      </c>
      <c r="S7917" t="str" cm="1">
        <f t="array" ref="S7917">_xlfn.IFS(
             (R7917&lt;10000),"&lt; 10,000",
    AND(R7917&gt;=10000, R7917&lt;30000),"10,000 - 30,000",
    AND(R7917&gt;=30000, R7917&lt;60000),"30,000 - 60,000",
             (R7917&gt;60000),"&gt; 60,000"
)</f>
        <v>&gt; 60,000</v>
      </c>
    </row>
    <row r="7918" spans="18:19" x14ac:dyDescent="0.2">
      <c r="R7918">
        <v>286319</v>
      </c>
      <c r="S7918" t="str" cm="1">
        <f t="array" ref="S7918">_xlfn.IFS(
             (R7918&lt;10000),"&lt; 10,000",
    AND(R7918&gt;=10000, R7918&lt;30000),"10,000 - 30,000",
    AND(R7918&gt;=30000, R7918&lt;60000),"30,000 - 60,000",
             (R7918&gt;60000),"&gt; 60,000"
)</f>
        <v>&gt; 60,000</v>
      </c>
    </row>
    <row r="7919" spans="18:19" x14ac:dyDescent="0.2">
      <c r="R7919">
        <v>282059</v>
      </c>
      <c r="S7919" t="str" cm="1">
        <f t="array" ref="S7919">_xlfn.IFS(
             (R7919&lt;10000),"&lt; 10,000",
    AND(R7919&gt;=10000, R7919&lt;30000),"10,000 - 30,000",
    AND(R7919&gt;=30000, R7919&lt;60000),"30,000 - 60,000",
             (R7919&gt;60000),"&gt; 60,000"
)</f>
        <v>&gt; 60,000</v>
      </c>
    </row>
    <row r="7920" spans="18:19" x14ac:dyDescent="0.2">
      <c r="R7920">
        <v>74117</v>
      </c>
      <c r="S7920" t="str" cm="1">
        <f t="array" ref="S7920">_xlfn.IFS(
             (R7920&lt;10000),"&lt; 10,000",
    AND(R7920&gt;=10000, R7920&lt;30000),"10,000 - 30,000",
    AND(R7920&gt;=30000, R7920&lt;60000),"30,000 - 60,000",
             (R7920&gt;60000),"&gt; 60,000"
)</f>
        <v>&gt; 60,000</v>
      </c>
    </row>
    <row r="7921" spans="18:19" x14ac:dyDescent="0.2">
      <c r="R7921">
        <v>70217</v>
      </c>
      <c r="S7921" t="str" cm="1">
        <f t="array" ref="S7921">_xlfn.IFS(
             (R7921&lt;10000),"&lt; 10,000",
    AND(R7921&gt;=10000, R7921&lt;30000),"10,000 - 30,000",
    AND(R7921&gt;=30000, R7921&lt;60000),"30,000 - 60,000",
             (R7921&gt;60000),"&gt; 60,000"
)</f>
        <v>&gt; 60,000</v>
      </c>
    </row>
    <row r="7922" spans="18:19" x14ac:dyDescent="0.2">
      <c r="R7922">
        <v>35391</v>
      </c>
      <c r="S7922" t="str" cm="1">
        <f t="array" ref="S7922">_xlfn.IFS(
             (R7922&lt;10000),"&lt; 10,000",
    AND(R7922&gt;=10000, R7922&lt;30000),"10,000 - 30,000",
    AND(R7922&gt;=30000, R7922&lt;60000),"30,000 - 60,000",
             (R7922&gt;60000),"&gt; 60,000"
)</f>
        <v>30,000 - 60,000</v>
      </c>
    </row>
    <row r="7923" spans="18:19" x14ac:dyDescent="0.2">
      <c r="R7923">
        <v>166329</v>
      </c>
      <c r="S7923" t="str" cm="1">
        <f t="array" ref="S7923">_xlfn.IFS(
             (R7923&lt;10000),"&lt; 10,000",
    AND(R7923&gt;=10000, R7923&lt;30000),"10,000 - 30,000",
    AND(R7923&gt;=30000, R7923&lt;60000),"30,000 - 60,000",
             (R7923&gt;60000),"&gt; 60,000"
)</f>
        <v>&gt; 60,000</v>
      </c>
    </row>
    <row r="7924" spans="18:19" x14ac:dyDescent="0.2">
      <c r="R7924">
        <v>238658</v>
      </c>
      <c r="S7924" t="str" cm="1">
        <f t="array" ref="S7924">_xlfn.IFS(
             (R7924&lt;10000),"&lt; 10,000",
    AND(R7924&gt;=10000, R7924&lt;30000),"10,000 - 30,000",
    AND(R7924&gt;=30000, R7924&lt;60000),"30,000 - 60,000",
             (R7924&gt;60000),"&gt; 60,000"
)</f>
        <v>&gt; 60,000</v>
      </c>
    </row>
    <row r="7925" spans="18:19" x14ac:dyDescent="0.2">
      <c r="R7925">
        <v>139866</v>
      </c>
      <c r="S7925" t="str" cm="1">
        <f t="array" ref="S7925">_xlfn.IFS(
             (R7925&lt;10000),"&lt; 10,000",
    AND(R7925&gt;=10000, R7925&lt;30000),"10,000 - 30,000",
    AND(R7925&gt;=30000, R7925&lt;60000),"30,000 - 60,000",
             (R7925&gt;60000),"&gt; 60,000"
)</f>
        <v>&gt; 60,000</v>
      </c>
    </row>
    <row r="7926" spans="18:19" x14ac:dyDescent="0.2">
      <c r="R7926">
        <v>151529</v>
      </c>
      <c r="S7926" t="str" cm="1">
        <f t="array" ref="S7926">_xlfn.IFS(
             (R7926&lt;10000),"&lt; 10,000",
    AND(R7926&gt;=10000, R7926&lt;30000),"10,000 - 30,000",
    AND(R7926&gt;=30000, R7926&lt;60000),"30,000 - 60,000",
             (R7926&gt;60000),"&gt; 60,000"
)</f>
        <v>&gt; 60,000</v>
      </c>
    </row>
    <row r="7927" spans="18:19" x14ac:dyDescent="0.2">
      <c r="R7927">
        <v>16971</v>
      </c>
      <c r="S7927" t="str" cm="1">
        <f t="array" ref="S7927">_xlfn.IFS(
             (R7927&lt;10000),"&lt; 10,000",
    AND(R7927&gt;=10000, R7927&lt;30000),"10,000 - 30,000",
    AND(R7927&gt;=30000, R7927&lt;60000),"30,000 - 60,000",
             (R7927&gt;60000),"&gt; 60,000"
)</f>
        <v>10,000 - 30,000</v>
      </c>
    </row>
    <row r="7928" spans="18:19" x14ac:dyDescent="0.2">
      <c r="R7928">
        <v>32785</v>
      </c>
      <c r="S7928" t="str" cm="1">
        <f t="array" ref="S7928">_xlfn.IFS(
             (R7928&lt;10000),"&lt; 10,000",
    AND(R7928&gt;=10000, R7928&lt;30000),"10,000 - 30,000",
    AND(R7928&gt;=30000, R7928&lt;60000),"30,000 - 60,000",
             (R7928&gt;60000),"&gt; 60,000"
)</f>
        <v>30,000 - 60,000</v>
      </c>
    </row>
    <row r="7929" spans="18:19" x14ac:dyDescent="0.2">
      <c r="R7929">
        <v>19576</v>
      </c>
      <c r="S7929" t="str" cm="1">
        <f t="array" ref="S7929">_xlfn.IFS(
             (R7929&lt;10000),"&lt; 10,000",
    AND(R7929&gt;=10000, R7929&lt;30000),"10,000 - 30,000",
    AND(R7929&gt;=30000, R7929&lt;60000),"30,000 - 60,000",
             (R7929&gt;60000),"&gt; 60,000"
)</f>
        <v>10,000 - 30,000</v>
      </c>
    </row>
    <row r="7930" spans="18:19" x14ac:dyDescent="0.2">
      <c r="R7930">
        <v>113441</v>
      </c>
      <c r="S7930" t="str" cm="1">
        <f t="array" ref="S7930">_xlfn.IFS(
             (R7930&lt;10000),"&lt; 10,000",
    AND(R7930&gt;=10000, R7930&lt;30000),"10,000 - 30,000",
    AND(R7930&gt;=30000, R7930&lt;60000),"30,000 - 60,000",
             (R7930&gt;60000),"&gt; 60,000"
)</f>
        <v>&gt; 60,000</v>
      </c>
    </row>
    <row r="7931" spans="18:19" x14ac:dyDescent="0.2">
      <c r="R7931">
        <v>246638</v>
      </c>
      <c r="S7931" t="str" cm="1">
        <f t="array" ref="S7931">_xlfn.IFS(
             (R7931&lt;10000),"&lt; 10,000",
    AND(R7931&gt;=10000, R7931&lt;30000),"10,000 - 30,000",
    AND(R7931&gt;=30000, R7931&lt;60000),"30,000 - 60,000",
             (R7931&gt;60000),"&gt; 60,000"
)</f>
        <v>&gt; 60,000</v>
      </c>
    </row>
    <row r="7932" spans="18:19" x14ac:dyDescent="0.2">
      <c r="R7932">
        <v>202262</v>
      </c>
      <c r="S7932" t="str" cm="1">
        <f t="array" ref="S7932">_xlfn.IFS(
             (R7932&lt;10000),"&lt; 10,000",
    AND(R7932&gt;=10000, R7932&lt;30000),"10,000 - 30,000",
    AND(R7932&gt;=30000, R7932&lt;60000),"30,000 - 60,000",
             (R7932&gt;60000),"&gt; 60,000"
)</f>
        <v>&gt; 60,000</v>
      </c>
    </row>
    <row r="7933" spans="18:19" x14ac:dyDescent="0.2">
      <c r="R7933">
        <v>53742</v>
      </c>
      <c r="S7933" t="str" cm="1">
        <f t="array" ref="S7933">_xlfn.IFS(
             (R7933&lt;10000),"&lt; 10,000",
    AND(R7933&gt;=10000, R7933&lt;30000),"10,000 - 30,000",
    AND(R7933&gt;=30000, R7933&lt;60000),"30,000 - 60,000",
             (R7933&gt;60000),"&gt; 60,000"
)</f>
        <v>30,000 - 60,000</v>
      </c>
    </row>
    <row r="7934" spans="18:19" x14ac:dyDescent="0.2">
      <c r="R7934">
        <v>294151</v>
      </c>
      <c r="S7934" t="str" cm="1">
        <f t="array" ref="S7934">_xlfn.IFS(
             (R7934&lt;10000),"&lt; 10,000",
    AND(R7934&gt;=10000, R7934&lt;30000),"10,000 - 30,000",
    AND(R7934&gt;=30000, R7934&lt;60000),"30,000 - 60,000",
             (R7934&gt;60000),"&gt; 60,000"
)</f>
        <v>&gt; 60,000</v>
      </c>
    </row>
    <row r="7935" spans="18:19" x14ac:dyDescent="0.2">
      <c r="R7935">
        <v>237430</v>
      </c>
      <c r="S7935" t="str" cm="1">
        <f t="array" ref="S7935">_xlfn.IFS(
             (R7935&lt;10000),"&lt; 10,000",
    AND(R7935&gt;=10000, R7935&lt;30000),"10,000 - 30,000",
    AND(R7935&gt;=30000, R7935&lt;60000),"30,000 - 60,000",
             (R7935&gt;60000),"&gt; 60,000"
)</f>
        <v>&gt; 60,000</v>
      </c>
    </row>
    <row r="7936" spans="18:19" x14ac:dyDescent="0.2">
      <c r="R7936">
        <v>141739</v>
      </c>
      <c r="S7936" t="str" cm="1">
        <f t="array" ref="S7936">_xlfn.IFS(
             (R7936&lt;10000),"&lt; 10,000",
    AND(R7936&gt;=10000, R7936&lt;30000),"10,000 - 30,000",
    AND(R7936&gt;=30000, R7936&lt;60000),"30,000 - 60,000",
             (R7936&gt;60000),"&gt; 60,000"
)</f>
        <v>&gt; 60,000</v>
      </c>
    </row>
    <row r="7937" spans="18:19" x14ac:dyDescent="0.2">
      <c r="R7937">
        <v>166188</v>
      </c>
      <c r="S7937" t="str" cm="1">
        <f t="array" ref="S7937">_xlfn.IFS(
             (R7937&lt;10000),"&lt; 10,000",
    AND(R7937&gt;=10000, R7937&lt;30000),"10,000 - 30,000",
    AND(R7937&gt;=30000, R7937&lt;60000),"30,000 - 60,000",
             (R7937&gt;60000),"&gt; 60,000"
)</f>
        <v>&gt; 60,000</v>
      </c>
    </row>
    <row r="7938" spans="18:19" x14ac:dyDescent="0.2">
      <c r="R7938">
        <v>125634</v>
      </c>
      <c r="S7938" t="str" cm="1">
        <f t="array" ref="S7938">_xlfn.IFS(
             (R7938&lt;10000),"&lt; 10,000",
    AND(R7938&gt;=10000, R7938&lt;30000),"10,000 - 30,000",
    AND(R7938&gt;=30000, R7938&lt;60000),"30,000 - 60,000",
             (R7938&gt;60000),"&gt; 60,000"
)</f>
        <v>&gt; 60,000</v>
      </c>
    </row>
    <row r="7939" spans="18:19" x14ac:dyDescent="0.2">
      <c r="R7939">
        <v>100932</v>
      </c>
      <c r="S7939" t="str" cm="1">
        <f t="array" ref="S7939">_xlfn.IFS(
             (R7939&lt;10000),"&lt; 10,000",
    AND(R7939&gt;=10000, R7939&lt;30000),"10,000 - 30,000",
    AND(R7939&gt;=30000, R7939&lt;60000),"30,000 - 60,000",
             (R7939&gt;60000),"&gt; 60,000"
)</f>
        <v>&gt; 60,000</v>
      </c>
    </row>
    <row r="7940" spans="18:19" x14ac:dyDescent="0.2">
      <c r="R7940">
        <v>181033</v>
      </c>
      <c r="S7940" t="str" cm="1">
        <f t="array" ref="S7940">_xlfn.IFS(
             (R7940&lt;10000),"&lt; 10,000",
    AND(R7940&gt;=10000, R7940&lt;30000),"10,000 - 30,000",
    AND(R7940&gt;=30000, R7940&lt;60000),"30,000 - 60,000",
             (R7940&gt;60000),"&gt; 60,000"
)</f>
        <v>&gt; 60,000</v>
      </c>
    </row>
    <row r="7941" spans="18:19" x14ac:dyDescent="0.2">
      <c r="R7941">
        <v>213982</v>
      </c>
      <c r="S7941" t="str" cm="1">
        <f t="array" ref="S7941">_xlfn.IFS(
             (R7941&lt;10000),"&lt; 10,000",
    AND(R7941&gt;=10000, R7941&lt;30000),"10,000 - 30,000",
    AND(R7941&gt;=30000, R7941&lt;60000),"30,000 - 60,000",
             (R7941&gt;60000),"&gt; 60,000"
)</f>
        <v>&gt; 60,000</v>
      </c>
    </row>
    <row r="7942" spans="18:19" x14ac:dyDescent="0.2">
      <c r="R7942">
        <v>123664</v>
      </c>
      <c r="S7942" t="str" cm="1">
        <f t="array" ref="S7942">_xlfn.IFS(
             (R7942&lt;10000),"&lt; 10,000",
    AND(R7942&gt;=10000, R7942&lt;30000),"10,000 - 30,000",
    AND(R7942&gt;=30000, R7942&lt;60000),"30,000 - 60,000",
             (R7942&gt;60000),"&gt; 60,000"
)</f>
        <v>&gt; 60,000</v>
      </c>
    </row>
    <row r="7943" spans="18:19" x14ac:dyDescent="0.2">
      <c r="R7943">
        <v>253742</v>
      </c>
      <c r="S7943" t="str" cm="1">
        <f t="array" ref="S7943">_xlfn.IFS(
             (R7943&lt;10000),"&lt; 10,000",
    AND(R7943&gt;=10000, R7943&lt;30000),"10,000 - 30,000",
    AND(R7943&gt;=30000, R7943&lt;60000),"30,000 - 60,000",
             (R7943&gt;60000),"&gt; 60,000"
)</f>
        <v>&gt; 60,000</v>
      </c>
    </row>
    <row r="7944" spans="18:19" x14ac:dyDescent="0.2">
      <c r="R7944">
        <v>10282</v>
      </c>
      <c r="S7944" t="str" cm="1">
        <f t="array" ref="S7944">_xlfn.IFS(
             (R7944&lt;10000),"&lt; 10,000",
    AND(R7944&gt;=10000, R7944&lt;30000),"10,000 - 30,000",
    AND(R7944&gt;=30000, R7944&lt;60000),"30,000 - 60,000",
             (R7944&gt;60000),"&gt; 60,000"
)</f>
        <v>10,000 - 30,000</v>
      </c>
    </row>
    <row r="7945" spans="18:19" x14ac:dyDescent="0.2">
      <c r="R7945">
        <v>237133</v>
      </c>
      <c r="S7945" t="str" cm="1">
        <f t="array" ref="S7945">_xlfn.IFS(
             (R7945&lt;10000),"&lt; 10,000",
    AND(R7945&gt;=10000, R7945&lt;30000),"10,000 - 30,000",
    AND(R7945&gt;=30000, R7945&lt;60000),"30,000 - 60,000",
             (R7945&gt;60000),"&gt; 60,000"
)</f>
        <v>&gt; 60,000</v>
      </c>
    </row>
    <row r="7946" spans="18:19" x14ac:dyDescent="0.2">
      <c r="R7946">
        <v>155788</v>
      </c>
      <c r="S7946" t="str" cm="1">
        <f t="array" ref="S7946">_xlfn.IFS(
             (R7946&lt;10000),"&lt; 10,000",
    AND(R7946&gt;=10000, R7946&lt;30000),"10,000 - 30,000",
    AND(R7946&gt;=30000, R7946&lt;60000),"30,000 - 60,000",
             (R7946&gt;60000),"&gt; 60,000"
)</f>
        <v>&gt; 60,000</v>
      </c>
    </row>
    <row r="7947" spans="18:19" x14ac:dyDescent="0.2">
      <c r="R7947">
        <v>81351</v>
      </c>
      <c r="S7947" t="str" cm="1">
        <f t="array" ref="S7947">_xlfn.IFS(
             (R7947&lt;10000),"&lt; 10,000",
    AND(R7947&gt;=10000, R7947&lt;30000),"10,000 - 30,000",
    AND(R7947&gt;=30000, R7947&lt;60000),"30,000 - 60,000",
             (R7947&gt;60000),"&gt; 60,000"
)</f>
        <v>&gt; 60,000</v>
      </c>
    </row>
    <row r="7948" spans="18:19" x14ac:dyDescent="0.2">
      <c r="R7948">
        <v>199392</v>
      </c>
      <c r="S7948" t="str" cm="1">
        <f t="array" ref="S7948">_xlfn.IFS(
             (R7948&lt;10000),"&lt; 10,000",
    AND(R7948&gt;=10000, R7948&lt;30000),"10,000 - 30,000",
    AND(R7948&gt;=30000, R7948&lt;60000),"30,000 - 60,000",
             (R7948&gt;60000),"&gt; 60,000"
)</f>
        <v>&gt; 60,000</v>
      </c>
    </row>
    <row r="7949" spans="18:19" x14ac:dyDescent="0.2">
      <c r="R7949">
        <v>257281</v>
      </c>
      <c r="S7949" t="str" cm="1">
        <f t="array" ref="S7949">_xlfn.IFS(
             (R7949&lt;10000),"&lt; 10,000",
    AND(R7949&gt;=10000, R7949&lt;30000),"10,000 - 30,000",
    AND(R7949&gt;=30000, R7949&lt;60000),"30,000 - 60,000",
             (R7949&gt;60000),"&gt; 60,000"
)</f>
        <v>&gt; 60,000</v>
      </c>
    </row>
    <row r="7950" spans="18:19" x14ac:dyDescent="0.2">
      <c r="R7950">
        <v>278822</v>
      </c>
      <c r="S7950" t="str" cm="1">
        <f t="array" ref="S7950">_xlfn.IFS(
             (R7950&lt;10000),"&lt; 10,000",
    AND(R7950&gt;=10000, R7950&lt;30000),"10,000 - 30,000",
    AND(R7950&gt;=30000, R7950&lt;60000),"30,000 - 60,000",
             (R7950&gt;60000),"&gt; 60,000"
)</f>
        <v>&gt; 60,000</v>
      </c>
    </row>
    <row r="7951" spans="18:19" x14ac:dyDescent="0.2">
      <c r="R7951">
        <v>215585</v>
      </c>
      <c r="S7951" t="str" cm="1">
        <f t="array" ref="S7951">_xlfn.IFS(
             (R7951&lt;10000),"&lt; 10,000",
    AND(R7951&gt;=10000, R7951&lt;30000),"10,000 - 30,000",
    AND(R7951&gt;=30000, R7951&lt;60000),"30,000 - 60,000",
             (R7951&gt;60000),"&gt; 60,000"
)</f>
        <v>&gt; 60,000</v>
      </c>
    </row>
    <row r="7952" spans="18:19" x14ac:dyDescent="0.2">
      <c r="R7952">
        <v>20870</v>
      </c>
      <c r="S7952" t="str" cm="1">
        <f t="array" ref="S7952">_xlfn.IFS(
             (R7952&lt;10000),"&lt; 10,000",
    AND(R7952&gt;=10000, R7952&lt;30000),"10,000 - 30,000",
    AND(R7952&gt;=30000, R7952&lt;60000),"30,000 - 60,000",
             (R7952&gt;60000),"&gt; 60,000"
)</f>
        <v>10,000 - 30,000</v>
      </c>
    </row>
    <row r="7953" spans="18:19" x14ac:dyDescent="0.2">
      <c r="R7953">
        <v>44239</v>
      </c>
      <c r="S7953" t="str" cm="1">
        <f t="array" ref="S7953">_xlfn.IFS(
             (R7953&lt;10000),"&lt; 10,000",
    AND(R7953&gt;=10000, R7953&lt;30000),"10,000 - 30,000",
    AND(R7953&gt;=30000, R7953&lt;60000),"30,000 - 60,000",
             (R7953&gt;60000),"&gt; 60,000"
)</f>
        <v>30,000 - 60,000</v>
      </c>
    </row>
    <row r="7954" spans="18:19" x14ac:dyDescent="0.2">
      <c r="R7954">
        <v>56873</v>
      </c>
      <c r="S7954" t="str" cm="1">
        <f t="array" ref="S7954">_xlfn.IFS(
             (R7954&lt;10000),"&lt; 10,000",
    AND(R7954&gt;=10000, R7954&lt;30000),"10,000 - 30,000",
    AND(R7954&gt;=30000, R7954&lt;60000),"30,000 - 60,000",
             (R7954&gt;60000),"&gt; 60,000"
)</f>
        <v>30,000 - 60,000</v>
      </c>
    </row>
    <row r="7955" spans="18:19" x14ac:dyDescent="0.2">
      <c r="R7955">
        <v>1453</v>
      </c>
      <c r="S7955" t="str" cm="1">
        <f t="array" ref="S7955">_xlfn.IFS(
             (R7955&lt;10000),"&lt; 10,000",
    AND(R7955&gt;=10000, R7955&lt;30000),"10,000 - 30,000",
    AND(R7955&gt;=30000, R7955&lt;60000),"30,000 - 60,000",
             (R7955&gt;60000),"&gt; 60,000"
)</f>
        <v>&lt; 10,000</v>
      </c>
    </row>
    <row r="7956" spans="18:19" x14ac:dyDescent="0.2">
      <c r="R7956">
        <v>292305</v>
      </c>
      <c r="S7956" t="str" cm="1">
        <f t="array" ref="S7956">_xlfn.IFS(
             (R7956&lt;10000),"&lt; 10,000",
    AND(R7956&gt;=10000, R7956&lt;30000),"10,000 - 30,000",
    AND(R7956&gt;=30000, R7956&lt;60000),"30,000 - 60,000",
             (R7956&gt;60000),"&gt; 60,000"
)</f>
        <v>&gt; 60,000</v>
      </c>
    </row>
    <row r="7957" spans="18:19" x14ac:dyDescent="0.2">
      <c r="R7957">
        <v>276567</v>
      </c>
      <c r="S7957" t="str" cm="1">
        <f t="array" ref="S7957">_xlfn.IFS(
             (R7957&lt;10000),"&lt; 10,000",
    AND(R7957&gt;=10000, R7957&lt;30000),"10,000 - 30,000",
    AND(R7957&gt;=30000, R7957&lt;60000),"30,000 - 60,000",
             (R7957&gt;60000),"&gt; 60,000"
)</f>
        <v>&gt; 60,000</v>
      </c>
    </row>
    <row r="7958" spans="18:19" x14ac:dyDescent="0.2">
      <c r="R7958">
        <v>160770</v>
      </c>
      <c r="S7958" t="str" cm="1">
        <f t="array" ref="S7958">_xlfn.IFS(
             (R7958&lt;10000),"&lt; 10,000",
    AND(R7958&gt;=10000, R7958&lt;30000),"10,000 - 30,000",
    AND(R7958&gt;=30000, R7958&lt;60000),"30,000 - 60,000",
             (R7958&gt;60000),"&gt; 60,000"
)</f>
        <v>&gt; 60,000</v>
      </c>
    </row>
    <row r="7959" spans="18:19" x14ac:dyDescent="0.2">
      <c r="R7959">
        <v>36288</v>
      </c>
      <c r="S7959" t="str" cm="1">
        <f t="array" ref="S7959">_xlfn.IFS(
             (R7959&lt;10000),"&lt; 10,000",
    AND(R7959&gt;=10000, R7959&lt;30000),"10,000 - 30,000",
    AND(R7959&gt;=30000, R7959&lt;60000),"30,000 - 60,000",
             (R7959&gt;60000),"&gt; 60,000"
)</f>
        <v>30,000 - 60,000</v>
      </c>
    </row>
    <row r="7960" spans="18:19" x14ac:dyDescent="0.2">
      <c r="R7960">
        <v>115453</v>
      </c>
      <c r="S7960" t="str" cm="1">
        <f t="array" ref="S7960">_xlfn.IFS(
             (R7960&lt;10000),"&lt; 10,000",
    AND(R7960&gt;=10000, R7960&lt;30000),"10,000 - 30,000",
    AND(R7960&gt;=30000, R7960&lt;60000),"30,000 - 60,000",
             (R7960&gt;60000),"&gt; 60,000"
)</f>
        <v>&gt; 60,000</v>
      </c>
    </row>
    <row r="7961" spans="18:19" x14ac:dyDescent="0.2">
      <c r="R7961">
        <v>130544</v>
      </c>
      <c r="S7961" t="str" cm="1">
        <f t="array" ref="S7961">_xlfn.IFS(
             (R7961&lt;10000),"&lt; 10,000",
    AND(R7961&gt;=10000, R7961&lt;30000),"10,000 - 30,000",
    AND(R7961&gt;=30000, R7961&lt;60000),"30,000 - 60,000",
             (R7961&gt;60000),"&gt; 60,000"
)</f>
        <v>&gt; 60,000</v>
      </c>
    </row>
    <row r="7962" spans="18:19" x14ac:dyDescent="0.2">
      <c r="R7962">
        <v>122186</v>
      </c>
      <c r="S7962" t="str" cm="1">
        <f t="array" ref="S7962">_xlfn.IFS(
             (R7962&lt;10000),"&lt; 10,000",
    AND(R7962&gt;=10000, R7962&lt;30000),"10,000 - 30,000",
    AND(R7962&gt;=30000, R7962&lt;60000),"30,000 - 60,000",
             (R7962&gt;60000),"&gt; 60,000"
)</f>
        <v>&gt; 60,000</v>
      </c>
    </row>
    <row r="7963" spans="18:19" x14ac:dyDescent="0.2">
      <c r="R7963">
        <v>6755</v>
      </c>
      <c r="S7963" t="str" cm="1">
        <f t="array" ref="S7963">_xlfn.IFS(
             (R7963&lt;10000),"&lt; 10,000",
    AND(R7963&gt;=10000, R7963&lt;30000),"10,000 - 30,000",
    AND(R7963&gt;=30000, R7963&lt;60000),"30,000 - 60,000",
             (R7963&gt;60000),"&gt; 60,000"
)</f>
        <v>&lt; 10,000</v>
      </c>
    </row>
    <row r="7964" spans="18:19" x14ac:dyDescent="0.2">
      <c r="R7964">
        <v>251811</v>
      </c>
      <c r="S7964" t="str" cm="1">
        <f t="array" ref="S7964">_xlfn.IFS(
             (R7964&lt;10000),"&lt; 10,000",
    AND(R7964&gt;=10000, R7964&lt;30000),"10,000 - 30,000",
    AND(R7964&gt;=30000, R7964&lt;60000),"30,000 - 60,000",
             (R7964&gt;60000),"&gt; 60,000"
)</f>
        <v>&gt; 60,000</v>
      </c>
    </row>
    <row r="7965" spans="18:19" x14ac:dyDescent="0.2">
      <c r="R7965">
        <v>179625</v>
      </c>
      <c r="S7965" t="str" cm="1">
        <f t="array" ref="S7965">_xlfn.IFS(
             (R7965&lt;10000),"&lt; 10,000",
    AND(R7965&gt;=10000, R7965&lt;30000),"10,000 - 30,000",
    AND(R7965&gt;=30000, R7965&lt;60000),"30,000 - 60,000",
             (R7965&gt;60000),"&gt; 60,000"
)</f>
        <v>&gt; 60,000</v>
      </c>
    </row>
    <row r="7966" spans="18:19" x14ac:dyDescent="0.2">
      <c r="R7966">
        <v>156713</v>
      </c>
      <c r="S7966" t="str" cm="1">
        <f t="array" ref="S7966">_xlfn.IFS(
             (R7966&lt;10000),"&lt; 10,000",
    AND(R7966&gt;=10000, R7966&lt;30000),"10,000 - 30,000",
    AND(R7966&gt;=30000, R7966&lt;60000),"30,000 - 60,000",
             (R7966&gt;60000),"&gt; 60,000"
)</f>
        <v>&gt; 60,000</v>
      </c>
    </row>
    <row r="7967" spans="18:19" x14ac:dyDescent="0.2">
      <c r="R7967">
        <v>152203</v>
      </c>
      <c r="S7967" t="str" cm="1">
        <f t="array" ref="S7967">_xlfn.IFS(
             (R7967&lt;10000),"&lt; 10,000",
    AND(R7967&gt;=10000, R7967&lt;30000),"10,000 - 30,000",
    AND(R7967&gt;=30000, R7967&lt;60000),"30,000 - 60,000",
             (R7967&gt;60000),"&gt; 60,000"
)</f>
        <v>&gt; 60,000</v>
      </c>
    </row>
    <row r="7968" spans="18:19" x14ac:dyDescent="0.2">
      <c r="R7968">
        <v>212399</v>
      </c>
      <c r="S7968" t="str" cm="1">
        <f t="array" ref="S7968">_xlfn.IFS(
             (R7968&lt;10000),"&lt; 10,000",
    AND(R7968&gt;=10000, R7968&lt;30000),"10,000 - 30,000",
    AND(R7968&gt;=30000, R7968&lt;60000),"30,000 - 60,000",
             (R7968&gt;60000),"&gt; 60,000"
)</f>
        <v>&gt; 60,000</v>
      </c>
    </row>
    <row r="7969" spans="18:19" x14ac:dyDescent="0.2">
      <c r="R7969">
        <v>281145</v>
      </c>
      <c r="S7969" t="str" cm="1">
        <f t="array" ref="S7969">_xlfn.IFS(
             (R7969&lt;10000),"&lt; 10,000",
    AND(R7969&gt;=10000, R7969&lt;30000),"10,000 - 30,000",
    AND(R7969&gt;=30000, R7969&lt;60000),"30,000 - 60,000",
             (R7969&gt;60000),"&gt; 60,000"
)</f>
        <v>&gt; 60,000</v>
      </c>
    </row>
    <row r="7970" spans="18:19" x14ac:dyDescent="0.2">
      <c r="R7970">
        <v>44195</v>
      </c>
      <c r="S7970" t="str" cm="1">
        <f t="array" ref="S7970">_xlfn.IFS(
             (R7970&lt;10000),"&lt; 10,000",
    AND(R7970&gt;=10000, R7970&lt;30000),"10,000 - 30,000",
    AND(R7970&gt;=30000, R7970&lt;60000),"30,000 - 60,000",
             (R7970&gt;60000),"&gt; 60,000"
)</f>
        <v>30,000 - 60,000</v>
      </c>
    </row>
    <row r="7971" spans="18:19" x14ac:dyDescent="0.2">
      <c r="R7971">
        <v>239695</v>
      </c>
      <c r="S7971" t="str" cm="1">
        <f t="array" ref="S7971">_xlfn.IFS(
             (R7971&lt;10000),"&lt; 10,000",
    AND(R7971&gt;=10000, R7971&lt;30000),"10,000 - 30,000",
    AND(R7971&gt;=30000, R7971&lt;60000),"30,000 - 60,000",
             (R7971&gt;60000),"&gt; 60,000"
)</f>
        <v>&gt; 60,000</v>
      </c>
    </row>
    <row r="7972" spans="18:19" x14ac:dyDescent="0.2">
      <c r="R7972">
        <v>222672</v>
      </c>
      <c r="S7972" t="str" cm="1">
        <f t="array" ref="S7972">_xlfn.IFS(
             (R7972&lt;10000),"&lt; 10,000",
    AND(R7972&gt;=10000, R7972&lt;30000),"10,000 - 30,000",
    AND(R7972&gt;=30000, R7972&lt;60000),"30,000 - 60,000",
             (R7972&gt;60000),"&gt; 60,000"
)</f>
        <v>&gt; 60,000</v>
      </c>
    </row>
    <row r="7973" spans="18:19" x14ac:dyDescent="0.2">
      <c r="R7973">
        <v>31604</v>
      </c>
      <c r="S7973" t="str" cm="1">
        <f t="array" ref="S7973">_xlfn.IFS(
             (R7973&lt;10000),"&lt; 10,000",
    AND(R7973&gt;=10000, R7973&lt;30000),"10,000 - 30,000",
    AND(R7973&gt;=30000, R7973&lt;60000),"30,000 - 60,000",
             (R7973&gt;60000),"&gt; 60,000"
)</f>
        <v>30,000 - 60,000</v>
      </c>
    </row>
    <row r="7974" spans="18:19" x14ac:dyDescent="0.2">
      <c r="R7974">
        <v>279294</v>
      </c>
      <c r="S7974" t="str" cm="1">
        <f t="array" ref="S7974">_xlfn.IFS(
             (R7974&lt;10000),"&lt; 10,000",
    AND(R7974&gt;=10000, R7974&lt;30000),"10,000 - 30,000",
    AND(R7974&gt;=30000, R7974&lt;60000),"30,000 - 60,000",
             (R7974&gt;60000),"&gt; 60,000"
)</f>
        <v>&gt; 60,000</v>
      </c>
    </row>
    <row r="7975" spans="18:19" x14ac:dyDescent="0.2">
      <c r="R7975">
        <v>212129</v>
      </c>
      <c r="S7975" t="str" cm="1">
        <f t="array" ref="S7975">_xlfn.IFS(
             (R7975&lt;10000),"&lt; 10,000",
    AND(R7975&gt;=10000, R7975&lt;30000),"10,000 - 30,000",
    AND(R7975&gt;=30000, R7975&lt;60000),"30,000 - 60,000",
             (R7975&gt;60000),"&gt; 60,000"
)</f>
        <v>&gt; 60,000</v>
      </c>
    </row>
    <row r="7976" spans="18:19" x14ac:dyDescent="0.2">
      <c r="R7976">
        <v>176896</v>
      </c>
      <c r="S7976" t="str" cm="1">
        <f t="array" ref="S7976">_xlfn.IFS(
             (R7976&lt;10000),"&lt; 10,000",
    AND(R7976&gt;=10000, R7976&lt;30000),"10,000 - 30,000",
    AND(R7976&gt;=30000, R7976&lt;60000),"30,000 - 60,000",
             (R7976&gt;60000),"&gt; 60,000"
)</f>
        <v>&gt; 60,000</v>
      </c>
    </row>
    <row r="7977" spans="18:19" x14ac:dyDescent="0.2">
      <c r="R7977">
        <v>173012</v>
      </c>
      <c r="S7977" t="str" cm="1">
        <f t="array" ref="S7977">_xlfn.IFS(
             (R7977&lt;10000),"&lt; 10,000",
    AND(R7977&gt;=10000, R7977&lt;30000),"10,000 - 30,000",
    AND(R7977&gt;=30000, R7977&lt;60000),"30,000 - 60,000",
             (R7977&gt;60000),"&gt; 60,000"
)</f>
        <v>&gt; 60,000</v>
      </c>
    </row>
    <row r="7978" spans="18:19" x14ac:dyDescent="0.2">
      <c r="R7978">
        <v>131907</v>
      </c>
      <c r="S7978" t="str" cm="1">
        <f t="array" ref="S7978">_xlfn.IFS(
             (R7978&lt;10000),"&lt; 10,000",
    AND(R7978&gt;=10000, R7978&lt;30000),"10,000 - 30,000",
    AND(R7978&gt;=30000, R7978&lt;60000),"30,000 - 60,000",
             (R7978&gt;60000),"&gt; 60,000"
)</f>
        <v>&gt; 60,000</v>
      </c>
    </row>
    <row r="7979" spans="18:19" x14ac:dyDescent="0.2">
      <c r="R7979">
        <v>39712</v>
      </c>
      <c r="S7979" t="str" cm="1">
        <f t="array" ref="S7979">_xlfn.IFS(
             (R7979&lt;10000),"&lt; 10,000",
    AND(R7979&gt;=10000, R7979&lt;30000),"10,000 - 30,000",
    AND(R7979&gt;=30000, R7979&lt;60000),"30,000 - 60,000",
             (R7979&gt;60000),"&gt; 60,000"
)</f>
        <v>30,000 - 60,000</v>
      </c>
    </row>
    <row r="7980" spans="18:19" x14ac:dyDescent="0.2">
      <c r="R7980">
        <v>156121</v>
      </c>
      <c r="S7980" t="str" cm="1">
        <f t="array" ref="S7980">_xlfn.IFS(
             (R7980&lt;10000),"&lt; 10,000",
    AND(R7980&gt;=10000, R7980&lt;30000),"10,000 - 30,000",
    AND(R7980&gt;=30000, R7980&lt;60000),"30,000 - 60,000",
             (R7980&gt;60000),"&gt; 60,000"
)</f>
        <v>&gt; 60,000</v>
      </c>
    </row>
    <row r="7981" spans="18:19" x14ac:dyDescent="0.2">
      <c r="R7981">
        <v>228277</v>
      </c>
      <c r="S7981" t="str" cm="1">
        <f t="array" ref="S7981">_xlfn.IFS(
             (R7981&lt;10000),"&lt; 10,000",
    AND(R7981&gt;=10000, R7981&lt;30000),"10,000 - 30,000",
    AND(R7981&gt;=30000, R7981&lt;60000),"30,000 - 60,000",
             (R7981&gt;60000),"&gt; 60,000"
)</f>
        <v>&gt; 60,000</v>
      </c>
    </row>
    <row r="7982" spans="18:19" x14ac:dyDescent="0.2">
      <c r="R7982">
        <v>13093</v>
      </c>
      <c r="S7982" t="str" cm="1">
        <f t="array" ref="S7982">_xlfn.IFS(
             (R7982&lt;10000),"&lt; 10,000",
    AND(R7982&gt;=10000, R7982&lt;30000),"10,000 - 30,000",
    AND(R7982&gt;=30000, R7982&lt;60000),"30,000 - 60,000",
             (R7982&gt;60000),"&gt; 60,000"
)</f>
        <v>10,000 - 30,000</v>
      </c>
    </row>
    <row r="7983" spans="18:19" x14ac:dyDescent="0.2">
      <c r="R7983">
        <v>187887</v>
      </c>
      <c r="S7983" t="str" cm="1">
        <f t="array" ref="S7983">_xlfn.IFS(
             (R7983&lt;10000),"&lt; 10,000",
    AND(R7983&gt;=10000, R7983&lt;30000),"10,000 - 30,000",
    AND(R7983&gt;=30000, R7983&lt;60000),"30,000 - 60,000",
             (R7983&gt;60000),"&gt; 60,000"
)</f>
        <v>&gt; 60,000</v>
      </c>
    </row>
    <row r="7984" spans="18:19" x14ac:dyDescent="0.2">
      <c r="R7984">
        <v>189834</v>
      </c>
      <c r="S7984" t="str" cm="1">
        <f t="array" ref="S7984">_xlfn.IFS(
             (R7984&lt;10000),"&lt; 10,000",
    AND(R7984&gt;=10000, R7984&lt;30000),"10,000 - 30,000",
    AND(R7984&gt;=30000, R7984&lt;60000),"30,000 - 60,000",
             (R7984&gt;60000),"&gt; 60,000"
)</f>
        <v>&gt; 60,000</v>
      </c>
    </row>
    <row r="7985" spans="18:19" x14ac:dyDescent="0.2">
      <c r="R7985">
        <v>48417</v>
      </c>
      <c r="S7985" t="str" cm="1">
        <f t="array" ref="S7985">_xlfn.IFS(
             (R7985&lt;10000),"&lt; 10,000",
    AND(R7985&gt;=10000, R7985&lt;30000),"10,000 - 30,000",
    AND(R7985&gt;=30000, R7985&lt;60000),"30,000 - 60,000",
             (R7985&gt;60000),"&gt; 60,000"
)</f>
        <v>30,000 - 60,000</v>
      </c>
    </row>
    <row r="7986" spans="18:19" x14ac:dyDescent="0.2">
      <c r="R7986">
        <v>32383</v>
      </c>
      <c r="S7986" t="str" cm="1">
        <f t="array" ref="S7986">_xlfn.IFS(
             (R7986&lt;10000),"&lt; 10,000",
    AND(R7986&gt;=10000, R7986&lt;30000),"10,000 - 30,000",
    AND(R7986&gt;=30000, R7986&lt;60000),"30,000 - 60,000",
             (R7986&gt;60000),"&gt; 60,000"
)</f>
        <v>30,000 - 60,000</v>
      </c>
    </row>
    <row r="7987" spans="18:19" x14ac:dyDescent="0.2">
      <c r="R7987">
        <v>179403</v>
      </c>
      <c r="S7987" t="str" cm="1">
        <f t="array" ref="S7987">_xlfn.IFS(
             (R7987&lt;10000),"&lt; 10,000",
    AND(R7987&gt;=10000, R7987&lt;30000),"10,000 - 30,000",
    AND(R7987&gt;=30000, R7987&lt;60000),"30,000 - 60,000",
             (R7987&gt;60000),"&gt; 60,000"
)</f>
        <v>&gt; 60,000</v>
      </c>
    </row>
    <row r="7988" spans="18:19" x14ac:dyDescent="0.2">
      <c r="R7988">
        <v>219959</v>
      </c>
      <c r="S7988" t="str" cm="1">
        <f t="array" ref="S7988">_xlfn.IFS(
             (R7988&lt;10000),"&lt; 10,000",
    AND(R7988&gt;=10000, R7988&lt;30000),"10,000 - 30,000",
    AND(R7988&gt;=30000, R7988&lt;60000),"30,000 - 60,000",
             (R7988&gt;60000),"&gt; 60,000"
)</f>
        <v>&gt; 60,000</v>
      </c>
    </row>
    <row r="7989" spans="18:19" x14ac:dyDescent="0.2">
      <c r="R7989">
        <v>220420</v>
      </c>
      <c r="S7989" t="str" cm="1">
        <f t="array" ref="S7989">_xlfn.IFS(
             (R7989&lt;10000),"&lt; 10,000",
    AND(R7989&gt;=10000, R7989&lt;30000),"10,000 - 30,000",
    AND(R7989&gt;=30000, R7989&lt;60000),"30,000 - 60,000",
             (R7989&gt;60000),"&gt; 60,000"
)</f>
        <v>&gt; 60,000</v>
      </c>
    </row>
    <row r="7990" spans="18:19" x14ac:dyDescent="0.2">
      <c r="R7990">
        <v>230751</v>
      </c>
      <c r="S7990" t="str" cm="1">
        <f t="array" ref="S7990">_xlfn.IFS(
             (R7990&lt;10000),"&lt; 10,000",
    AND(R7990&gt;=10000, R7990&lt;30000),"10,000 - 30,000",
    AND(R7990&gt;=30000, R7990&lt;60000),"30,000 - 60,000",
             (R7990&gt;60000),"&gt; 60,000"
)</f>
        <v>&gt; 60,000</v>
      </c>
    </row>
    <row r="7991" spans="18:19" x14ac:dyDescent="0.2">
      <c r="R7991">
        <v>146812</v>
      </c>
      <c r="S7991" t="str" cm="1">
        <f t="array" ref="S7991">_xlfn.IFS(
             (R7991&lt;10000),"&lt; 10,000",
    AND(R7991&gt;=10000, R7991&lt;30000),"10,000 - 30,000",
    AND(R7991&gt;=30000, R7991&lt;60000),"30,000 - 60,000",
             (R7991&gt;60000),"&gt; 60,000"
)</f>
        <v>&gt; 60,000</v>
      </c>
    </row>
    <row r="7992" spans="18:19" x14ac:dyDescent="0.2">
      <c r="R7992">
        <v>216463</v>
      </c>
      <c r="S7992" t="str" cm="1">
        <f t="array" ref="S7992">_xlfn.IFS(
             (R7992&lt;10000),"&lt; 10,000",
    AND(R7992&gt;=10000, R7992&lt;30000),"10,000 - 30,000",
    AND(R7992&gt;=30000, R7992&lt;60000),"30,000 - 60,000",
             (R7992&gt;60000),"&gt; 60,000"
)</f>
        <v>&gt; 60,000</v>
      </c>
    </row>
    <row r="7993" spans="18:19" x14ac:dyDescent="0.2">
      <c r="R7993">
        <v>127919</v>
      </c>
      <c r="S7993" t="str" cm="1">
        <f t="array" ref="S7993">_xlfn.IFS(
             (R7993&lt;10000),"&lt; 10,000",
    AND(R7993&gt;=10000, R7993&lt;30000),"10,000 - 30,000",
    AND(R7993&gt;=30000, R7993&lt;60000),"30,000 - 60,000",
             (R7993&gt;60000),"&gt; 60,000"
)</f>
        <v>&gt; 60,000</v>
      </c>
    </row>
    <row r="7994" spans="18:19" x14ac:dyDescent="0.2">
      <c r="R7994">
        <v>112137</v>
      </c>
      <c r="S7994" t="str" cm="1">
        <f t="array" ref="S7994">_xlfn.IFS(
             (R7994&lt;10000),"&lt; 10,000",
    AND(R7994&gt;=10000, R7994&lt;30000),"10,000 - 30,000",
    AND(R7994&gt;=30000, R7994&lt;60000),"30,000 - 60,000",
             (R7994&gt;60000),"&gt; 60,000"
)</f>
        <v>&gt; 60,000</v>
      </c>
    </row>
    <row r="7995" spans="18:19" x14ac:dyDescent="0.2">
      <c r="R7995">
        <v>292668</v>
      </c>
      <c r="S7995" t="str" cm="1">
        <f t="array" ref="S7995">_xlfn.IFS(
             (R7995&lt;10000),"&lt; 10,000",
    AND(R7995&gt;=10000, R7995&lt;30000),"10,000 - 30,000",
    AND(R7995&gt;=30000, R7995&lt;60000),"30,000 - 60,000",
             (R7995&gt;60000),"&gt; 60,000"
)</f>
        <v>&gt; 60,000</v>
      </c>
    </row>
    <row r="7996" spans="18:19" x14ac:dyDescent="0.2">
      <c r="R7996">
        <v>18372</v>
      </c>
      <c r="S7996" t="str" cm="1">
        <f t="array" ref="S7996">_xlfn.IFS(
             (R7996&lt;10000),"&lt; 10,000",
    AND(R7996&gt;=10000, R7996&lt;30000),"10,000 - 30,000",
    AND(R7996&gt;=30000, R7996&lt;60000),"30,000 - 60,000",
             (R7996&gt;60000),"&gt; 60,000"
)</f>
        <v>10,000 - 30,000</v>
      </c>
    </row>
    <row r="7997" spans="18:19" x14ac:dyDescent="0.2">
      <c r="R7997">
        <v>272383</v>
      </c>
      <c r="S7997" t="str" cm="1">
        <f t="array" ref="S7997">_xlfn.IFS(
             (R7997&lt;10000),"&lt; 10,000",
    AND(R7997&gt;=10000, R7997&lt;30000),"10,000 - 30,000",
    AND(R7997&gt;=30000, R7997&lt;60000),"30,000 - 60,000",
             (R7997&gt;60000),"&gt; 60,000"
)</f>
        <v>&gt; 60,000</v>
      </c>
    </row>
    <row r="7998" spans="18:19" x14ac:dyDescent="0.2">
      <c r="R7998">
        <v>16425</v>
      </c>
      <c r="S7998" t="str" cm="1">
        <f t="array" ref="S7998">_xlfn.IFS(
             (R7998&lt;10000),"&lt; 10,000",
    AND(R7998&gt;=10000, R7998&lt;30000),"10,000 - 30,000",
    AND(R7998&gt;=30000, R7998&lt;60000),"30,000 - 60,000",
             (R7998&gt;60000),"&gt; 60,000"
)</f>
        <v>10,000 - 30,000</v>
      </c>
    </row>
    <row r="7999" spans="18:19" x14ac:dyDescent="0.2">
      <c r="R7999">
        <v>254043</v>
      </c>
      <c r="S7999" t="str" cm="1">
        <f t="array" ref="S7999">_xlfn.IFS(
             (R7999&lt;10000),"&lt; 10,000",
    AND(R7999&gt;=10000, R7999&lt;30000),"10,000 - 30,000",
    AND(R7999&gt;=30000, R7999&lt;60000),"30,000 - 60,000",
             (R7999&gt;60000),"&gt; 60,000"
)</f>
        <v>&gt; 60,000</v>
      </c>
    </row>
    <row r="8000" spans="18:19" x14ac:dyDescent="0.2">
      <c r="R8000">
        <v>229393</v>
      </c>
      <c r="S8000" t="str" cm="1">
        <f t="array" ref="S8000">_xlfn.IFS(
             (R8000&lt;10000),"&lt; 10,000",
    AND(R8000&gt;=10000, R8000&lt;30000),"10,000 - 30,000",
    AND(R8000&gt;=30000, R8000&lt;60000),"30,000 - 60,000",
             (R8000&gt;60000),"&gt; 60,000"
)</f>
        <v>&gt; 60,000</v>
      </c>
    </row>
    <row r="8001" spans="18:19" x14ac:dyDescent="0.2">
      <c r="R8001">
        <v>266257</v>
      </c>
      <c r="S8001" t="str" cm="1">
        <f t="array" ref="S8001">_xlfn.IFS(
             (R8001&lt;10000),"&lt; 10,000",
    AND(R8001&gt;=10000, R8001&lt;30000),"10,000 - 30,000",
    AND(R8001&gt;=30000, R8001&lt;60000),"30,000 - 60,000",
             (R8001&gt;60000),"&gt; 60,000"
)</f>
        <v>&gt; 60,000</v>
      </c>
    </row>
    <row r="8002" spans="18:19" x14ac:dyDescent="0.2">
      <c r="R8002">
        <v>296971</v>
      </c>
      <c r="S8002" t="str" cm="1">
        <f t="array" ref="S8002">_xlfn.IFS(
             (R8002&lt;10000),"&lt; 10,000",
    AND(R8002&gt;=10000, R8002&lt;30000),"10,000 - 30,000",
    AND(R8002&gt;=30000, R8002&lt;60000),"30,000 - 60,000",
             (R8002&gt;60000),"&gt; 60,000"
)</f>
        <v>&gt; 60,000</v>
      </c>
    </row>
    <row r="8003" spans="18:19" x14ac:dyDescent="0.2">
      <c r="R8003">
        <v>171956</v>
      </c>
      <c r="S8003" t="str" cm="1">
        <f t="array" ref="S8003">_xlfn.IFS(
             (R8003&lt;10000),"&lt; 10,000",
    AND(R8003&gt;=10000, R8003&lt;30000),"10,000 - 30,000",
    AND(R8003&gt;=30000, R8003&lt;60000),"30,000 - 60,000",
             (R8003&gt;60000),"&gt; 60,000"
)</f>
        <v>&gt; 60,000</v>
      </c>
    </row>
    <row r="8004" spans="18:19" x14ac:dyDescent="0.2">
      <c r="R8004">
        <v>118305</v>
      </c>
      <c r="S8004" t="str" cm="1">
        <f t="array" ref="S8004">_xlfn.IFS(
             (R8004&lt;10000),"&lt; 10,000",
    AND(R8004&gt;=10000, R8004&lt;30000),"10,000 - 30,000",
    AND(R8004&gt;=30000, R8004&lt;60000),"30,000 - 60,000",
             (R8004&gt;60000),"&gt; 60,000"
)</f>
        <v>&gt; 60,000</v>
      </c>
    </row>
    <row r="8005" spans="18:19" x14ac:dyDescent="0.2">
      <c r="R8005">
        <v>112328</v>
      </c>
      <c r="S8005" t="str" cm="1">
        <f t="array" ref="S8005">_xlfn.IFS(
             (R8005&lt;10000),"&lt; 10,000",
    AND(R8005&gt;=10000, R8005&lt;30000),"10,000 - 30,000",
    AND(R8005&gt;=30000, R8005&lt;60000),"30,000 - 60,000",
             (R8005&gt;60000),"&gt; 60,000"
)</f>
        <v>&gt; 60,000</v>
      </c>
    </row>
    <row r="8006" spans="18:19" x14ac:dyDescent="0.2">
      <c r="R8006">
        <v>103664</v>
      </c>
      <c r="S8006" t="str" cm="1">
        <f t="array" ref="S8006">_xlfn.IFS(
             (R8006&lt;10000),"&lt; 10,000",
    AND(R8006&gt;=10000, R8006&lt;30000),"10,000 - 30,000",
    AND(R8006&gt;=30000, R8006&lt;60000),"30,000 - 60,000",
             (R8006&gt;60000),"&gt; 60,000"
)</f>
        <v>&gt; 60,000</v>
      </c>
    </row>
    <row r="8007" spans="18:19" x14ac:dyDescent="0.2">
      <c r="R8007">
        <v>72130</v>
      </c>
      <c r="S8007" t="str" cm="1">
        <f t="array" ref="S8007">_xlfn.IFS(
             (R8007&lt;10000),"&lt; 10,000",
    AND(R8007&gt;=10000, R8007&lt;30000),"10,000 - 30,000",
    AND(R8007&gt;=30000, R8007&lt;60000),"30,000 - 60,000",
             (R8007&gt;60000),"&gt; 60,000"
)</f>
        <v>&gt; 60,000</v>
      </c>
    </row>
    <row r="8008" spans="18:19" x14ac:dyDescent="0.2">
      <c r="R8008">
        <v>6037</v>
      </c>
      <c r="S8008" t="str" cm="1">
        <f t="array" ref="S8008">_xlfn.IFS(
             (R8008&lt;10000),"&lt; 10,000",
    AND(R8008&gt;=10000, R8008&lt;30000),"10,000 - 30,000",
    AND(R8008&gt;=30000, R8008&lt;60000),"30,000 - 60,000",
             (R8008&gt;60000),"&gt; 60,000"
)</f>
        <v>&lt; 10,000</v>
      </c>
    </row>
    <row r="8009" spans="18:19" x14ac:dyDescent="0.2">
      <c r="R8009">
        <v>50793</v>
      </c>
      <c r="S8009" t="str" cm="1">
        <f t="array" ref="S8009">_xlfn.IFS(
             (R8009&lt;10000),"&lt; 10,000",
    AND(R8009&gt;=10000, R8009&lt;30000),"10,000 - 30,000",
    AND(R8009&gt;=30000, R8009&lt;60000),"30,000 - 60,000",
             (R8009&gt;60000),"&gt; 60,000"
)</f>
        <v>30,000 - 60,000</v>
      </c>
    </row>
    <row r="8010" spans="18:19" x14ac:dyDescent="0.2">
      <c r="R8010">
        <v>191174</v>
      </c>
      <c r="S8010" t="str" cm="1">
        <f t="array" ref="S8010">_xlfn.IFS(
             (R8010&lt;10000),"&lt; 10,000",
    AND(R8010&gt;=10000, R8010&lt;30000),"10,000 - 30,000",
    AND(R8010&gt;=30000, R8010&lt;60000),"30,000 - 60,000",
             (R8010&gt;60000),"&gt; 60,000"
)</f>
        <v>&gt; 60,000</v>
      </c>
    </row>
    <row r="8011" spans="18:19" x14ac:dyDescent="0.2">
      <c r="R8011">
        <v>134173</v>
      </c>
      <c r="S8011" t="str" cm="1">
        <f t="array" ref="S8011">_xlfn.IFS(
             (R8011&lt;10000),"&lt; 10,000",
    AND(R8011&gt;=10000, R8011&lt;30000),"10,000 - 30,000",
    AND(R8011&gt;=30000, R8011&lt;60000),"30,000 - 60,000",
             (R8011&gt;60000),"&gt; 60,000"
)</f>
        <v>&gt; 60,000</v>
      </c>
    </row>
    <row r="8012" spans="18:19" x14ac:dyDescent="0.2">
      <c r="R8012">
        <v>22168</v>
      </c>
      <c r="S8012" t="str" cm="1">
        <f t="array" ref="S8012">_xlfn.IFS(
             (R8012&lt;10000),"&lt; 10,000",
    AND(R8012&gt;=10000, R8012&lt;30000),"10,000 - 30,000",
    AND(R8012&gt;=30000, R8012&lt;60000),"30,000 - 60,000",
             (R8012&gt;60000),"&gt; 60,000"
)</f>
        <v>10,000 - 30,000</v>
      </c>
    </row>
    <row r="8013" spans="18:19" x14ac:dyDescent="0.2">
      <c r="R8013">
        <v>33225</v>
      </c>
      <c r="S8013" t="str" cm="1">
        <f t="array" ref="S8013">_xlfn.IFS(
             (R8013&lt;10000),"&lt; 10,000",
    AND(R8013&gt;=10000, R8013&lt;30000),"10,000 - 30,000",
    AND(R8013&gt;=30000, R8013&lt;60000),"30,000 - 60,000",
             (R8013&gt;60000),"&gt; 60,000"
)</f>
        <v>30,000 - 60,000</v>
      </c>
    </row>
    <row r="8014" spans="18:19" x14ac:dyDescent="0.2">
      <c r="R8014">
        <v>29548</v>
      </c>
      <c r="S8014" t="str" cm="1">
        <f t="array" ref="S8014">_xlfn.IFS(
             (R8014&lt;10000),"&lt; 10,000",
    AND(R8014&gt;=10000, R8014&lt;30000),"10,000 - 30,000",
    AND(R8014&gt;=30000, R8014&lt;60000),"30,000 - 60,000",
             (R8014&gt;60000),"&gt; 60,000"
)</f>
        <v>10,000 - 30,000</v>
      </c>
    </row>
    <row r="8015" spans="18:19" x14ac:dyDescent="0.2">
      <c r="R8015">
        <v>40858</v>
      </c>
      <c r="S8015" t="str" cm="1">
        <f t="array" ref="S8015">_xlfn.IFS(
             (R8015&lt;10000),"&lt; 10,000",
    AND(R8015&gt;=10000, R8015&lt;30000),"10,000 - 30,000",
    AND(R8015&gt;=30000, R8015&lt;60000),"30,000 - 60,000",
             (R8015&gt;60000),"&gt; 60,000"
)</f>
        <v>30,000 - 60,000</v>
      </c>
    </row>
    <row r="8016" spans="18:19" x14ac:dyDescent="0.2">
      <c r="R8016">
        <v>184951</v>
      </c>
      <c r="S8016" t="str" cm="1">
        <f t="array" ref="S8016">_xlfn.IFS(
             (R8016&lt;10000),"&lt; 10,000",
    AND(R8016&gt;=10000, R8016&lt;30000),"10,000 - 30,000",
    AND(R8016&gt;=30000, R8016&lt;60000),"30,000 - 60,000",
             (R8016&gt;60000),"&gt; 60,000"
)</f>
        <v>&gt; 60,000</v>
      </c>
    </row>
    <row r="8017" spans="18:19" x14ac:dyDescent="0.2">
      <c r="R8017">
        <v>19065</v>
      </c>
      <c r="S8017" t="str" cm="1">
        <f t="array" ref="S8017">_xlfn.IFS(
             (R8017&lt;10000),"&lt; 10,000",
    AND(R8017&gt;=10000, R8017&lt;30000),"10,000 - 30,000",
    AND(R8017&gt;=30000, R8017&lt;60000),"30,000 - 60,000",
             (R8017&gt;60000),"&gt; 60,000"
)</f>
        <v>10,000 - 30,000</v>
      </c>
    </row>
    <row r="8018" spans="18:19" x14ac:dyDescent="0.2">
      <c r="R8018">
        <v>146189</v>
      </c>
      <c r="S8018" t="str" cm="1">
        <f t="array" ref="S8018">_xlfn.IFS(
             (R8018&lt;10000),"&lt; 10,000",
    AND(R8018&gt;=10000, R8018&lt;30000),"10,000 - 30,000",
    AND(R8018&gt;=30000, R8018&lt;60000),"30,000 - 60,000",
             (R8018&gt;60000),"&gt; 60,000"
)</f>
        <v>&gt; 60,000</v>
      </c>
    </row>
    <row r="8019" spans="18:19" x14ac:dyDescent="0.2">
      <c r="R8019">
        <v>204744</v>
      </c>
      <c r="S8019" t="str" cm="1">
        <f t="array" ref="S8019">_xlfn.IFS(
             (R8019&lt;10000),"&lt; 10,000",
    AND(R8019&gt;=10000, R8019&lt;30000),"10,000 - 30,000",
    AND(R8019&gt;=30000, R8019&lt;60000),"30,000 - 60,000",
             (R8019&gt;60000),"&gt; 60,000"
)</f>
        <v>&gt; 60,000</v>
      </c>
    </row>
    <row r="8020" spans="18:19" x14ac:dyDescent="0.2">
      <c r="R8020">
        <v>114787</v>
      </c>
      <c r="S8020" t="str" cm="1">
        <f t="array" ref="S8020">_xlfn.IFS(
             (R8020&lt;10000),"&lt; 10,000",
    AND(R8020&gt;=10000, R8020&lt;30000),"10,000 - 30,000",
    AND(R8020&gt;=30000, R8020&lt;60000),"30,000 - 60,000",
             (R8020&gt;60000),"&gt; 60,000"
)</f>
        <v>&gt; 60,000</v>
      </c>
    </row>
    <row r="8021" spans="18:19" x14ac:dyDescent="0.2">
      <c r="R8021">
        <v>292008</v>
      </c>
      <c r="S8021" t="str" cm="1">
        <f t="array" ref="S8021">_xlfn.IFS(
             (R8021&lt;10000),"&lt; 10,000",
    AND(R8021&gt;=10000, R8021&lt;30000),"10,000 - 30,000",
    AND(R8021&gt;=30000, R8021&lt;60000),"30,000 - 60,000",
             (R8021&gt;60000),"&gt; 60,000"
)</f>
        <v>&gt; 60,000</v>
      </c>
    </row>
    <row r="8022" spans="18:19" x14ac:dyDescent="0.2">
      <c r="R8022">
        <v>85532</v>
      </c>
      <c r="S8022" t="str" cm="1">
        <f t="array" ref="S8022">_xlfn.IFS(
             (R8022&lt;10000),"&lt; 10,000",
    AND(R8022&gt;=10000, R8022&lt;30000),"10,000 - 30,000",
    AND(R8022&gt;=30000, R8022&lt;60000),"30,000 - 60,000",
             (R8022&gt;60000),"&gt; 60,000"
)</f>
        <v>&gt; 60,000</v>
      </c>
    </row>
    <row r="8023" spans="18:19" x14ac:dyDescent="0.2">
      <c r="R8023">
        <v>212627</v>
      </c>
      <c r="S8023" t="str" cm="1">
        <f t="array" ref="S8023">_xlfn.IFS(
             (R8023&lt;10000),"&lt; 10,000",
    AND(R8023&gt;=10000, R8023&lt;30000),"10,000 - 30,000",
    AND(R8023&gt;=30000, R8023&lt;60000),"30,000 - 60,000",
             (R8023&gt;60000),"&gt; 60,000"
)</f>
        <v>&gt; 60,000</v>
      </c>
    </row>
    <row r="8024" spans="18:19" x14ac:dyDescent="0.2">
      <c r="R8024">
        <v>249972</v>
      </c>
      <c r="S8024" t="str" cm="1">
        <f t="array" ref="S8024">_xlfn.IFS(
             (R8024&lt;10000),"&lt; 10,000",
    AND(R8024&gt;=10000, R8024&lt;30000),"10,000 - 30,000",
    AND(R8024&gt;=30000, R8024&lt;60000),"30,000 - 60,000",
             (R8024&gt;60000),"&gt; 60,000"
)</f>
        <v>&gt; 60,000</v>
      </c>
    </row>
    <row r="8025" spans="18:19" x14ac:dyDescent="0.2">
      <c r="R8025">
        <v>134787</v>
      </c>
      <c r="S8025" t="str" cm="1">
        <f t="array" ref="S8025">_xlfn.IFS(
             (R8025&lt;10000),"&lt; 10,000",
    AND(R8025&gt;=10000, R8025&lt;30000),"10,000 - 30,000",
    AND(R8025&gt;=30000, R8025&lt;60000),"30,000 - 60,000",
             (R8025&gt;60000),"&gt; 60,000"
)</f>
        <v>&gt; 60,000</v>
      </c>
    </row>
    <row r="8026" spans="18:19" x14ac:dyDescent="0.2">
      <c r="R8026">
        <v>118324</v>
      </c>
      <c r="S8026" t="str" cm="1">
        <f t="array" ref="S8026">_xlfn.IFS(
             (R8026&lt;10000),"&lt; 10,000",
    AND(R8026&gt;=10000, R8026&lt;30000),"10,000 - 30,000",
    AND(R8026&gt;=30000, R8026&lt;60000),"30,000 - 60,000",
             (R8026&gt;60000),"&gt; 60,000"
)</f>
        <v>&gt; 60,000</v>
      </c>
    </row>
    <row r="8027" spans="18:19" x14ac:dyDescent="0.2">
      <c r="R8027">
        <v>69238</v>
      </c>
      <c r="S8027" t="str" cm="1">
        <f t="array" ref="S8027">_xlfn.IFS(
             (R8027&lt;10000),"&lt; 10,000",
    AND(R8027&gt;=10000, R8027&lt;30000),"10,000 - 30,000",
    AND(R8027&gt;=30000, R8027&lt;60000),"30,000 - 60,000",
             (R8027&gt;60000),"&gt; 60,000"
)</f>
        <v>&gt; 60,000</v>
      </c>
    </row>
    <row r="8028" spans="18:19" x14ac:dyDescent="0.2">
      <c r="R8028">
        <v>177043</v>
      </c>
      <c r="S8028" t="str" cm="1">
        <f t="array" ref="S8028">_xlfn.IFS(
             (R8028&lt;10000),"&lt; 10,000",
    AND(R8028&gt;=10000, R8028&lt;30000),"10,000 - 30,000",
    AND(R8028&gt;=30000, R8028&lt;60000),"30,000 - 60,000",
             (R8028&gt;60000),"&gt; 60,000"
)</f>
        <v>&gt; 60,000</v>
      </c>
    </row>
    <row r="8029" spans="18:19" x14ac:dyDescent="0.2">
      <c r="R8029">
        <v>126184</v>
      </c>
      <c r="S8029" t="str" cm="1">
        <f t="array" ref="S8029">_xlfn.IFS(
             (R8029&lt;10000),"&lt; 10,000",
    AND(R8029&gt;=10000, R8029&lt;30000),"10,000 - 30,000",
    AND(R8029&gt;=30000, R8029&lt;60000),"30,000 - 60,000",
             (R8029&gt;60000),"&gt; 60,000"
)</f>
        <v>&gt; 60,000</v>
      </c>
    </row>
    <row r="8030" spans="18:19" x14ac:dyDescent="0.2">
      <c r="R8030">
        <v>107002</v>
      </c>
      <c r="S8030" t="str" cm="1">
        <f t="array" ref="S8030">_xlfn.IFS(
             (R8030&lt;10000),"&lt; 10,000",
    AND(R8030&gt;=10000, R8030&lt;30000),"10,000 - 30,000",
    AND(R8030&gt;=30000, R8030&lt;60000),"30,000 - 60,000",
             (R8030&gt;60000),"&gt; 60,000"
)</f>
        <v>&gt; 60,000</v>
      </c>
    </row>
    <row r="8031" spans="18:19" x14ac:dyDescent="0.2">
      <c r="R8031">
        <v>259664</v>
      </c>
      <c r="S8031" t="str" cm="1">
        <f t="array" ref="S8031">_xlfn.IFS(
             (R8031&lt;10000),"&lt; 10,000",
    AND(R8031&gt;=10000, R8031&lt;30000),"10,000 - 30,000",
    AND(R8031&gt;=30000, R8031&lt;60000),"30,000 - 60,000",
             (R8031&gt;60000),"&gt; 60,000"
)</f>
        <v>&gt; 60,000</v>
      </c>
    </row>
    <row r="8032" spans="18:19" x14ac:dyDescent="0.2">
      <c r="R8032">
        <v>108338</v>
      </c>
      <c r="S8032" t="str" cm="1">
        <f t="array" ref="S8032">_xlfn.IFS(
             (R8032&lt;10000),"&lt; 10,000",
    AND(R8032&gt;=10000, R8032&lt;30000),"10,000 - 30,000",
    AND(R8032&gt;=30000, R8032&lt;60000),"30,000 - 60,000",
             (R8032&gt;60000),"&gt; 60,000"
)</f>
        <v>&gt; 60,000</v>
      </c>
    </row>
    <row r="8033" spans="18:19" x14ac:dyDescent="0.2">
      <c r="R8033">
        <v>97726</v>
      </c>
      <c r="S8033" t="str" cm="1">
        <f t="array" ref="S8033">_xlfn.IFS(
             (R8033&lt;10000),"&lt; 10,000",
    AND(R8033&gt;=10000, R8033&lt;30000),"10,000 - 30,000",
    AND(R8033&gt;=30000, R8033&lt;60000),"30,000 - 60,000",
             (R8033&gt;60000),"&gt; 60,000"
)</f>
        <v>&gt; 60,000</v>
      </c>
    </row>
    <row r="8034" spans="18:19" x14ac:dyDescent="0.2">
      <c r="R8034">
        <v>232629</v>
      </c>
      <c r="S8034" t="str" cm="1">
        <f t="array" ref="S8034">_xlfn.IFS(
             (R8034&lt;10000),"&lt; 10,000",
    AND(R8034&gt;=10000, R8034&lt;30000),"10,000 - 30,000",
    AND(R8034&gt;=30000, R8034&lt;60000),"30,000 - 60,000",
             (R8034&gt;60000),"&gt; 60,000"
)</f>
        <v>&gt; 60,000</v>
      </c>
    </row>
    <row r="8035" spans="18:19" x14ac:dyDescent="0.2">
      <c r="R8035">
        <v>101386</v>
      </c>
      <c r="S8035" t="str" cm="1">
        <f t="array" ref="S8035">_xlfn.IFS(
             (R8035&lt;10000),"&lt; 10,000",
    AND(R8035&gt;=10000, R8035&lt;30000),"10,000 - 30,000",
    AND(R8035&gt;=30000, R8035&lt;60000),"30,000 - 60,000",
             (R8035&gt;60000),"&gt; 60,000"
)</f>
        <v>&gt; 60,000</v>
      </c>
    </row>
    <row r="8036" spans="18:19" x14ac:dyDescent="0.2">
      <c r="R8036">
        <v>102533</v>
      </c>
      <c r="S8036" t="str" cm="1">
        <f t="array" ref="S8036">_xlfn.IFS(
             (R8036&lt;10000),"&lt; 10,000",
    AND(R8036&gt;=10000, R8036&lt;30000),"10,000 - 30,000",
    AND(R8036&gt;=30000, R8036&lt;60000),"30,000 - 60,000",
             (R8036&gt;60000),"&gt; 60,000"
)</f>
        <v>&gt; 60,000</v>
      </c>
    </row>
    <row r="8037" spans="18:19" x14ac:dyDescent="0.2">
      <c r="R8037">
        <v>141075</v>
      </c>
      <c r="S8037" t="str" cm="1">
        <f t="array" ref="S8037">_xlfn.IFS(
             (R8037&lt;10000),"&lt; 10,000",
    AND(R8037&gt;=10000, R8037&lt;30000),"10,000 - 30,000",
    AND(R8037&gt;=30000, R8037&lt;60000),"30,000 - 60,000",
             (R8037&gt;60000),"&gt; 60,000"
)</f>
        <v>&gt; 60,000</v>
      </c>
    </row>
    <row r="8038" spans="18:19" x14ac:dyDescent="0.2">
      <c r="R8038">
        <v>173418</v>
      </c>
      <c r="S8038" t="str" cm="1">
        <f t="array" ref="S8038">_xlfn.IFS(
             (R8038&lt;10000),"&lt; 10,000",
    AND(R8038&gt;=10000, R8038&lt;30000),"10,000 - 30,000",
    AND(R8038&gt;=30000, R8038&lt;60000),"30,000 - 60,000",
             (R8038&gt;60000),"&gt; 60,000"
)</f>
        <v>&gt; 60,000</v>
      </c>
    </row>
    <row r="8039" spans="18:19" x14ac:dyDescent="0.2">
      <c r="R8039">
        <v>285401</v>
      </c>
      <c r="S8039" t="str" cm="1">
        <f t="array" ref="S8039">_xlfn.IFS(
             (R8039&lt;10000),"&lt; 10,000",
    AND(R8039&gt;=10000, R8039&lt;30000),"10,000 - 30,000",
    AND(R8039&gt;=30000, R8039&lt;60000),"30,000 - 60,000",
             (R8039&gt;60000),"&gt; 60,000"
)</f>
        <v>&gt; 60,000</v>
      </c>
    </row>
    <row r="8040" spans="18:19" x14ac:dyDescent="0.2">
      <c r="R8040">
        <v>292244</v>
      </c>
      <c r="S8040" t="str" cm="1">
        <f t="array" ref="S8040">_xlfn.IFS(
             (R8040&lt;10000),"&lt; 10,000",
    AND(R8040&gt;=10000, R8040&lt;30000),"10,000 - 30,000",
    AND(R8040&gt;=30000, R8040&lt;60000),"30,000 - 60,000",
             (R8040&gt;60000),"&gt; 60,000"
)</f>
        <v>&gt; 60,000</v>
      </c>
    </row>
    <row r="8041" spans="18:19" x14ac:dyDescent="0.2">
      <c r="R8041">
        <v>17369</v>
      </c>
      <c r="S8041" t="str" cm="1">
        <f t="array" ref="S8041">_xlfn.IFS(
             (R8041&lt;10000),"&lt; 10,000",
    AND(R8041&gt;=10000, R8041&lt;30000),"10,000 - 30,000",
    AND(R8041&gt;=30000, R8041&lt;60000),"30,000 - 60,000",
             (R8041&gt;60000),"&gt; 60,000"
)</f>
        <v>10,000 - 30,000</v>
      </c>
    </row>
    <row r="8042" spans="18:19" x14ac:dyDescent="0.2">
      <c r="R8042">
        <v>96140</v>
      </c>
      <c r="S8042" t="str" cm="1">
        <f t="array" ref="S8042">_xlfn.IFS(
             (R8042&lt;10000),"&lt; 10,000",
    AND(R8042&gt;=10000, R8042&lt;30000),"10,000 - 30,000",
    AND(R8042&gt;=30000, R8042&lt;60000),"30,000 - 60,000",
             (R8042&gt;60000),"&gt; 60,000"
)</f>
        <v>&gt; 60,000</v>
      </c>
    </row>
    <row r="8043" spans="18:19" x14ac:dyDescent="0.2">
      <c r="R8043">
        <v>16736</v>
      </c>
      <c r="S8043" t="str" cm="1">
        <f t="array" ref="S8043">_xlfn.IFS(
             (R8043&lt;10000),"&lt; 10,000",
    AND(R8043&gt;=10000, R8043&lt;30000),"10,000 - 30,000",
    AND(R8043&gt;=30000, R8043&lt;60000),"30,000 - 60,000",
             (R8043&gt;60000),"&gt; 60,000"
)</f>
        <v>10,000 - 30,000</v>
      </c>
    </row>
    <row r="8044" spans="18:19" x14ac:dyDescent="0.2">
      <c r="R8044">
        <v>211012</v>
      </c>
      <c r="S8044" t="str" cm="1">
        <f t="array" ref="S8044">_xlfn.IFS(
             (R8044&lt;10000),"&lt; 10,000",
    AND(R8044&gt;=10000, R8044&lt;30000),"10,000 - 30,000",
    AND(R8044&gt;=30000, R8044&lt;60000),"30,000 - 60,000",
             (R8044&gt;60000),"&gt; 60,000"
)</f>
        <v>&gt; 60,000</v>
      </c>
    </row>
    <row r="8045" spans="18:19" x14ac:dyDescent="0.2">
      <c r="R8045">
        <v>1631</v>
      </c>
      <c r="S8045" t="str" cm="1">
        <f t="array" ref="S8045">_xlfn.IFS(
             (R8045&lt;10000),"&lt; 10,000",
    AND(R8045&gt;=10000, R8045&lt;30000),"10,000 - 30,000",
    AND(R8045&gt;=30000, R8045&lt;60000),"30,000 - 60,000",
             (R8045&gt;60000),"&gt; 60,000"
)</f>
        <v>&lt; 10,000</v>
      </c>
    </row>
    <row r="8046" spans="18:19" x14ac:dyDescent="0.2">
      <c r="R8046">
        <v>279475</v>
      </c>
      <c r="S8046" t="str" cm="1">
        <f t="array" ref="S8046">_xlfn.IFS(
             (R8046&lt;10000),"&lt; 10,000",
    AND(R8046&gt;=10000, R8046&lt;30000),"10,000 - 30,000",
    AND(R8046&gt;=30000, R8046&lt;60000),"30,000 - 60,000",
             (R8046&gt;60000),"&gt; 60,000"
)</f>
        <v>&gt; 60,000</v>
      </c>
    </row>
    <row r="8047" spans="18:19" x14ac:dyDescent="0.2">
      <c r="R8047">
        <v>124977</v>
      </c>
      <c r="S8047" t="str" cm="1">
        <f t="array" ref="S8047">_xlfn.IFS(
             (R8047&lt;10000),"&lt; 10,000",
    AND(R8047&gt;=10000, R8047&lt;30000),"10,000 - 30,000",
    AND(R8047&gt;=30000, R8047&lt;60000),"30,000 - 60,000",
             (R8047&gt;60000),"&gt; 60,000"
)</f>
        <v>&gt; 60,000</v>
      </c>
    </row>
    <row r="8048" spans="18:19" x14ac:dyDescent="0.2">
      <c r="R8048">
        <v>18159</v>
      </c>
      <c r="S8048" t="str" cm="1">
        <f t="array" ref="S8048">_xlfn.IFS(
             (R8048&lt;10000),"&lt; 10,000",
    AND(R8048&gt;=10000, R8048&lt;30000),"10,000 - 30,000",
    AND(R8048&gt;=30000, R8048&lt;60000),"30,000 - 60,000",
             (R8048&gt;60000),"&gt; 60,000"
)</f>
        <v>10,000 - 30,000</v>
      </c>
    </row>
    <row r="8049" spans="18:19" x14ac:dyDescent="0.2">
      <c r="R8049">
        <v>169890</v>
      </c>
      <c r="S8049" t="str" cm="1">
        <f t="array" ref="S8049">_xlfn.IFS(
             (R8049&lt;10000),"&lt; 10,000",
    AND(R8049&gt;=10000, R8049&lt;30000),"10,000 - 30,000",
    AND(R8049&gt;=30000, R8049&lt;60000),"30,000 - 60,000",
             (R8049&gt;60000),"&gt; 60,000"
)</f>
        <v>&gt; 60,000</v>
      </c>
    </row>
    <row r="8050" spans="18:19" x14ac:dyDescent="0.2">
      <c r="R8050">
        <v>184645</v>
      </c>
      <c r="S8050" t="str" cm="1">
        <f t="array" ref="S8050">_xlfn.IFS(
             (R8050&lt;10000),"&lt; 10,000",
    AND(R8050&gt;=10000, R8050&lt;30000),"10,000 - 30,000",
    AND(R8050&gt;=30000, R8050&lt;60000),"30,000 - 60,000",
             (R8050&gt;60000),"&gt; 60,000"
)</f>
        <v>&gt; 60,000</v>
      </c>
    </row>
    <row r="8051" spans="18:19" x14ac:dyDescent="0.2">
      <c r="R8051">
        <v>81288</v>
      </c>
      <c r="S8051" t="str" cm="1">
        <f t="array" ref="S8051">_xlfn.IFS(
             (R8051&lt;10000),"&lt; 10,000",
    AND(R8051&gt;=10000, R8051&lt;30000),"10,000 - 30,000",
    AND(R8051&gt;=30000, R8051&lt;60000),"30,000 - 60,000",
             (R8051&gt;60000),"&gt; 60,000"
)</f>
        <v>&gt; 60,000</v>
      </c>
    </row>
    <row r="8052" spans="18:19" x14ac:dyDescent="0.2">
      <c r="R8052">
        <v>198502</v>
      </c>
      <c r="S8052" t="str" cm="1">
        <f t="array" ref="S8052">_xlfn.IFS(
             (R8052&lt;10000),"&lt; 10,000",
    AND(R8052&gt;=10000, R8052&lt;30000),"10,000 - 30,000",
    AND(R8052&gt;=30000, R8052&lt;60000),"30,000 - 60,000",
             (R8052&gt;60000),"&gt; 60,000"
)</f>
        <v>&gt; 60,000</v>
      </c>
    </row>
    <row r="8053" spans="18:19" x14ac:dyDescent="0.2">
      <c r="R8053">
        <v>51098</v>
      </c>
      <c r="S8053" t="str" cm="1">
        <f t="array" ref="S8053">_xlfn.IFS(
             (R8053&lt;10000),"&lt; 10,000",
    AND(R8053&gt;=10000, R8053&lt;30000),"10,000 - 30,000",
    AND(R8053&gt;=30000, R8053&lt;60000),"30,000 - 60,000",
             (R8053&gt;60000),"&gt; 60,000"
)</f>
        <v>30,000 - 60,000</v>
      </c>
    </row>
    <row r="8054" spans="18:19" x14ac:dyDescent="0.2">
      <c r="R8054">
        <v>266230</v>
      </c>
      <c r="S8054" t="str" cm="1">
        <f t="array" ref="S8054">_xlfn.IFS(
             (R8054&lt;10000),"&lt; 10,000",
    AND(R8054&gt;=10000, R8054&lt;30000),"10,000 - 30,000",
    AND(R8054&gt;=30000, R8054&lt;60000),"30,000 - 60,000",
             (R8054&gt;60000),"&gt; 60,000"
)</f>
        <v>&gt; 60,000</v>
      </c>
    </row>
    <row r="8055" spans="18:19" x14ac:dyDescent="0.2">
      <c r="R8055">
        <v>140185</v>
      </c>
      <c r="S8055" t="str" cm="1">
        <f t="array" ref="S8055">_xlfn.IFS(
             (R8055&lt;10000),"&lt; 10,000",
    AND(R8055&gt;=10000, R8055&lt;30000),"10,000 - 30,000",
    AND(R8055&gt;=30000, R8055&lt;60000),"30,000 - 60,000",
             (R8055&gt;60000),"&gt; 60,000"
)</f>
        <v>&gt; 60,000</v>
      </c>
    </row>
    <row r="8056" spans="18:19" x14ac:dyDescent="0.2">
      <c r="R8056">
        <v>160171</v>
      </c>
      <c r="S8056" t="str" cm="1">
        <f t="array" ref="S8056">_xlfn.IFS(
             (R8056&lt;10000),"&lt; 10,000",
    AND(R8056&gt;=10000, R8056&lt;30000),"10,000 - 30,000",
    AND(R8056&gt;=30000, R8056&lt;60000),"30,000 - 60,000",
             (R8056&gt;60000),"&gt; 60,000"
)</f>
        <v>&gt; 60,000</v>
      </c>
    </row>
    <row r="8057" spans="18:19" x14ac:dyDescent="0.2">
      <c r="R8057">
        <v>206059</v>
      </c>
      <c r="S8057" t="str" cm="1">
        <f t="array" ref="S8057">_xlfn.IFS(
             (R8057&lt;10000),"&lt; 10,000",
    AND(R8057&gt;=10000, R8057&lt;30000),"10,000 - 30,000",
    AND(R8057&gt;=30000, R8057&lt;60000),"30,000 - 60,000",
             (R8057&gt;60000),"&gt; 60,000"
)</f>
        <v>&gt; 60,000</v>
      </c>
    </row>
    <row r="8058" spans="18:19" x14ac:dyDescent="0.2">
      <c r="R8058">
        <v>273414</v>
      </c>
      <c r="S8058" t="str" cm="1">
        <f t="array" ref="S8058">_xlfn.IFS(
             (R8058&lt;10000),"&lt; 10,000",
    AND(R8058&gt;=10000, R8058&lt;30000),"10,000 - 30,000",
    AND(R8058&gt;=30000, R8058&lt;60000),"30,000 - 60,000",
             (R8058&gt;60000),"&gt; 60,000"
)</f>
        <v>&gt; 60,000</v>
      </c>
    </row>
    <row r="8059" spans="18:19" x14ac:dyDescent="0.2">
      <c r="R8059">
        <v>257955</v>
      </c>
      <c r="S8059" t="str" cm="1">
        <f t="array" ref="S8059">_xlfn.IFS(
             (R8059&lt;10000),"&lt; 10,000",
    AND(R8059&gt;=10000, R8059&lt;30000),"10,000 - 30,000",
    AND(R8059&gt;=30000, R8059&lt;60000),"30,000 - 60,000",
             (R8059&gt;60000),"&gt; 60,000"
)</f>
        <v>&gt; 60,000</v>
      </c>
    </row>
    <row r="8060" spans="18:19" x14ac:dyDescent="0.2">
      <c r="R8060">
        <v>48544</v>
      </c>
      <c r="S8060" t="str" cm="1">
        <f t="array" ref="S8060">_xlfn.IFS(
             (R8060&lt;10000),"&lt; 10,000",
    AND(R8060&gt;=10000, R8060&lt;30000),"10,000 - 30,000",
    AND(R8060&gt;=30000, R8060&lt;60000),"30,000 - 60,000",
             (R8060&gt;60000),"&gt; 60,000"
)</f>
        <v>30,000 - 60,000</v>
      </c>
    </row>
    <row r="8061" spans="18:19" x14ac:dyDescent="0.2">
      <c r="R8061">
        <v>17008</v>
      </c>
      <c r="S8061" t="str" cm="1">
        <f t="array" ref="S8061">_xlfn.IFS(
             (R8061&lt;10000),"&lt; 10,000",
    AND(R8061&gt;=10000, R8061&lt;30000),"10,000 - 30,000",
    AND(R8061&gt;=30000, R8061&lt;60000),"30,000 - 60,000",
             (R8061&gt;60000),"&gt; 60,000"
)</f>
        <v>10,000 - 30,000</v>
      </c>
    </row>
    <row r="8062" spans="18:19" x14ac:dyDescent="0.2">
      <c r="R8062">
        <v>270132</v>
      </c>
      <c r="S8062" t="str" cm="1">
        <f t="array" ref="S8062">_xlfn.IFS(
             (R8062&lt;10000),"&lt; 10,000",
    AND(R8062&gt;=10000, R8062&lt;30000),"10,000 - 30,000",
    AND(R8062&gt;=30000, R8062&lt;60000),"30,000 - 60,000",
             (R8062&gt;60000),"&gt; 60,000"
)</f>
        <v>&gt; 60,000</v>
      </c>
    </row>
    <row r="8063" spans="18:19" x14ac:dyDescent="0.2">
      <c r="R8063">
        <v>213939</v>
      </c>
      <c r="S8063" t="str" cm="1">
        <f t="array" ref="S8063">_xlfn.IFS(
             (R8063&lt;10000),"&lt; 10,000",
    AND(R8063&gt;=10000, R8063&lt;30000),"10,000 - 30,000",
    AND(R8063&gt;=30000, R8063&lt;60000),"30,000 - 60,000",
             (R8063&gt;60000),"&gt; 60,000"
)</f>
        <v>&gt; 60,000</v>
      </c>
    </row>
    <row r="8064" spans="18:19" x14ac:dyDescent="0.2">
      <c r="R8064">
        <v>57902</v>
      </c>
      <c r="S8064" t="str" cm="1">
        <f t="array" ref="S8064">_xlfn.IFS(
             (R8064&lt;10000),"&lt; 10,000",
    AND(R8064&gt;=10000, R8064&lt;30000),"10,000 - 30,000",
    AND(R8064&gt;=30000, R8064&lt;60000),"30,000 - 60,000",
             (R8064&gt;60000),"&gt; 60,000"
)</f>
        <v>30,000 - 60,000</v>
      </c>
    </row>
    <row r="8065" spans="18:19" x14ac:dyDescent="0.2">
      <c r="R8065">
        <v>255461</v>
      </c>
      <c r="S8065" t="str" cm="1">
        <f t="array" ref="S8065">_xlfn.IFS(
             (R8065&lt;10000),"&lt; 10,000",
    AND(R8065&gt;=10000, R8065&lt;30000),"10,000 - 30,000",
    AND(R8065&gt;=30000, R8065&lt;60000),"30,000 - 60,000",
             (R8065&gt;60000),"&gt; 60,000"
)</f>
        <v>&gt; 60,000</v>
      </c>
    </row>
    <row r="8066" spans="18:19" x14ac:dyDescent="0.2">
      <c r="R8066">
        <v>122228</v>
      </c>
      <c r="S8066" t="str" cm="1">
        <f t="array" ref="S8066">_xlfn.IFS(
             (R8066&lt;10000),"&lt; 10,000",
    AND(R8066&gt;=10000, R8066&lt;30000),"10,000 - 30,000",
    AND(R8066&gt;=30000, R8066&lt;60000),"30,000 - 60,000",
             (R8066&gt;60000),"&gt; 60,000"
)</f>
        <v>&gt; 60,000</v>
      </c>
    </row>
    <row r="8067" spans="18:19" x14ac:dyDescent="0.2">
      <c r="R8067">
        <v>127524</v>
      </c>
      <c r="S8067" t="str" cm="1">
        <f t="array" ref="S8067">_xlfn.IFS(
             (R8067&lt;10000),"&lt; 10,000",
    AND(R8067&gt;=10000, R8067&lt;30000),"10,000 - 30,000",
    AND(R8067&gt;=30000, R8067&lt;60000),"30,000 - 60,000",
             (R8067&gt;60000),"&gt; 60,000"
)</f>
        <v>&gt; 60,000</v>
      </c>
    </row>
    <row r="8068" spans="18:19" x14ac:dyDescent="0.2">
      <c r="R8068">
        <v>102424</v>
      </c>
      <c r="S8068" t="str" cm="1">
        <f t="array" ref="S8068">_xlfn.IFS(
             (R8068&lt;10000),"&lt; 10,000",
    AND(R8068&gt;=10000, R8068&lt;30000),"10,000 - 30,000",
    AND(R8068&gt;=30000, R8068&lt;60000),"30,000 - 60,000",
             (R8068&gt;60000),"&gt; 60,000"
)</f>
        <v>&gt; 60,000</v>
      </c>
    </row>
    <row r="8069" spans="18:19" x14ac:dyDescent="0.2">
      <c r="R8069">
        <v>9277</v>
      </c>
      <c r="S8069" t="str" cm="1">
        <f t="array" ref="S8069">_xlfn.IFS(
             (R8069&lt;10000),"&lt; 10,000",
    AND(R8069&gt;=10000, R8069&lt;30000),"10,000 - 30,000",
    AND(R8069&gt;=30000, R8069&lt;60000),"30,000 - 60,000",
             (R8069&gt;60000),"&gt; 60,000"
)</f>
        <v>&lt; 10,000</v>
      </c>
    </row>
    <row r="8070" spans="18:19" x14ac:dyDescent="0.2">
      <c r="R8070">
        <v>136281</v>
      </c>
      <c r="S8070" t="str" cm="1">
        <f t="array" ref="S8070">_xlfn.IFS(
             (R8070&lt;10000),"&lt; 10,000",
    AND(R8070&gt;=10000, R8070&lt;30000),"10,000 - 30,000",
    AND(R8070&gt;=30000, R8070&lt;60000),"30,000 - 60,000",
             (R8070&gt;60000),"&gt; 60,000"
)</f>
        <v>&gt; 60,000</v>
      </c>
    </row>
    <row r="8071" spans="18:19" x14ac:dyDescent="0.2">
      <c r="R8071">
        <v>82203</v>
      </c>
      <c r="S8071" t="str" cm="1">
        <f t="array" ref="S8071">_xlfn.IFS(
             (R8071&lt;10000),"&lt; 10,000",
    AND(R8071&gt;=10000, R8071&lt;30000),"10,000 - 30,000",
    AND(R8071&gt;=30000, R8071&lt;60000),"30,000 - 60,000",
             (R8071&gt;60000),"&gt; 60,000"
)</f>
        <v>&gt; 60,000</v>
      </c>
    </row>
    <row r="8072" spans="18:19" x14ac:dyDescent="0.2">
      <c r="R8072">
        <v>277817</v>
      </c>
      <c r="S8072" t="str" cm="1">
        <f t="array" ref="S8072">_xlfn.IFS(
             (R8072&lt;10000),"&lt; 10,000",
    AND(R8072&gt;=10000, R8072&lt;30000),"10,000 - 30,000",
    AND(R8072&gt;=30000, R8072&lt;60000),"30,000 - 60,000",
             (R8072&gt;60000),"&gt; 60,000"
)</f>
        <v>&gt; 60,000</v>
      </c>
    </row>
    <row r="8073" spans="18:19" x14ac:dyDescent="0.2">
      <c r="R8073">
        <v>248658</v>
      </c>
      <c r="S8073" t="str" cm="1">
        <f t="array" ref="S8073">_xlfn.IFS(
             (R8073&lt;10000),"&lt; 10,000",
    AND(R8073&gt;=10000, R8073&lt;30000),"10,000 - 30,000",
    AND(R8073&gt;=30000, R8073&lt;60000),"30,000 - 60,000",
             (R8073&gt;60000),"&gt; 60,000"
)</f>
        <v>&gt; 60,000</v>
      </c>
    </row>
    <row r="8074" spans="18:19" x14ac:dyDescent="0.2">
      <c r="R8074">
        <v>109856</v>
      </c>
      <c r="S8074" t="str" cm="1">
        <f t="array" ref="S8074">_xlfn.IFS(
             (R8074&lt;10000),"&lt; 10,000",
    AND(R8074&gt;=10000, R8074&lt;30000),"10,000 - 30,000",
    AND(R8074&gt;=30000, R8074&lt;60000),"30,000 - 60,000",
             (R8074&gt;60000),"&gt; 60,000"
)</f>
        <v>&gt; 60,000</v>
      </c>
    </row>
    <row r="8075" spans="18:19" x14ac:dyDescent="0.2">
      <c r="R8075">
        <v>131585</v>
      </c>
      <c r="S8075" t="str" cm="1">
        <f t="array" ref="S8075">_xlfn.IFS(
             (R8075&lt;10000),"&lt; 10,000",
    AND(R8075&gt;=10000, R8075&lt;30000),"10,000 - 30,000",
    AND(R8075&gt;=30000, R8075&lt;60000),"30,000 - 60,000",
             (R8075&gt;60000),"&gt; 60,000"
)</f>
        <v>&gt; 60,000</v>
      </c>
    </row>
    <row r="8076" spans="18:19" x14ac:dyDescent="0.2">
      <c r="R8076">
        <v>173267</v>
      </c>
      <c r="S8076" t="str" cm="1">
        <f t="array" ref="S8076">_xlfn.IFS(
             (R8076&lt;10000),"&lt; 10,000",
    AND(R8076&gt;=10000, R8076&lt;30000),"10,000 - 30,000",
    AND(R8076&gt;=30000, R8076&lt;60000),"30,000 - 60,000",
             (R8076&gt;60000),"&gt; 60,000"
)</f>
        <v>&gt; 60,000</v>
      </c>
    </row>
    <row r="8077" spans="18:19" x14ac:dyDescent="0.2">
      <c r="R8077">
        <v>148488</v>
      </c>
      <c r="S8077" t="str" cm="1">
        <f t="array" ref="S8077">_xlfn.IFS(
             (R8077&lt;10000),"&lt; 10,000",
    AND(R8077&gt;=10000, R8077&lt;30000),"10,000 - 30,000",
    AND(R8077&gt;=30000, R8077&lt;60000),"30,000 - 60,000",
             (R8077&gt;60000),"&gt; 60,000"
)</f>
        <v>&gt; 60,000</v>
      </c>
    </row>
    <row r="8078" spans="18:19" x14ac:dyDescent="0.2">
      <c r="R8078">
        <v>102212</v>
      </c>
      <c r="S8078" t="str" cm="1">
        <f t="array" ref="S8078">_xlfn.IFS(
             (R8078&lt;10000),"&lt; 10,000",
    AND(R8078&gt;=10000, R8078&lt;30000),"10,000 - 30,000",
    AND(R8078&gt;=30000, R8078&lt;60000),"30,000 - 60,000",
             (R8078&gt;60000),"&gt; 60,000"
)</f>
        <v>&gt; 60,000</v>
      </c>
    </row>
    <row r="8079" spans="18:19" x14ac:dyDescent="0.2">
      <c r="R8079">
        <v>20503</v>
      </c>
      <c r="S8079" t="str" cm="1">
        <f t="array" ref="S8079">_xlfn.IFS(
             (R8079&lt;10000),"&lt; 10,000",
    AND(R8079&gt;=10000, R8079&lt;30000),"10,000 - 30,000",
    AND(R8079&gt;=30000, R8079&lt;60000),"30,000 - 60,000",
             (R8079&gt;60000),"&gt; 60,000"
)</f>
        <v>10,000 - 30,000</v>
      </c>
    </row>
    <row r="8080" spans="18:19" x14ac:dyDescent="0.2">
      <c r="R8080">
        <v>57797</v>
      </c>
      <c r="S8080" t="str" cm="1">
        <f t="array" ref="S8080">_xlfn.IFS(
             (R8080&lt;10000),"&lt; 10,000",
    AND(R8080&gt;=10000, R8080&lt;30000),"10,000 - 30,000",
    AND(R8080&gt;=30000, R8080&lt;60000),"30,000 - 60,000",
             (R8080&gt;60000),"&gt; 60,000"
)</f>
        <v>30,000 - 60,000</v>
      </c>
    </row>
    <row r="8081" spans="18:19" x14ac:dyDescent="0.2">
      <c r="R8081">
        <v>85649</v>
      </c>
      <c r="S8081" t="str" cm="1">
        <f t="array" ref="S8081">_xlfn.IFS(
             (R8081&lt;10000),"&lt; 10,000",
    AND(R8081&gt;=10000, R8081&lt;30000),"10,000 - 30,000",
    AND(R8081&gt;=30000, R8081&lt;60000),"30,000 - 60,000",
             (R8081&gt;60000),"&gt; 60,000"
)</f>
        <v>&gt; 60,000</v>
      </c>
    </row>
    <row r="8082" spans="18:19" x14ac:dyDescent="0.2">
      <c r="R8082">
        <v>128780</v>
      </c>
      <c r="S8082" t="str" cm="1">
        <f t="array" ref="S8082">_xlfn.IFS(
             (R8082&lt;10000),"&lt; 10,000",
    AND(R8082&gt;=10000, R8082&lt;30000),"10,000 - 30,000",
    AND(R8082&gt;=30000, R8082&lt;60000),"30,000 - 60,000",
             (R8082&gt;60000),"&gt; 60,000"
)</f>
        <v>&gt; 60,000</v>
      </c>
    </row>
    <row r="8083" spans="18:19" x14ac:dyDescent="0.2">
      <c r="R8083">
        <v>23945</v>
      </c>
      <c r="S8083" t="str" cm="1">
        <f t="array" ref="S8083">_xlfn.IFS(
             (R8083&lt;10000),"&lt; 10,000",
    AND(R8083&gt;=10000, R8083&lt;30000),"10,000 - 30,000",
    AND(R8083&gt;=30000, R8083&lt;60000),"30,000 - 60,000",
             (R8083&gt;60000),"&gt; 60,000"
)</f>
        <v>10,000 - 30,000</v>
      </c>
    </row>
    <row r="8084" spans="18:19" x14ac:dyDescent="0.2">
      <c r="R8084">
        <v>214263</v>
      </c>
      <c r="S8084" t="str" cm="1">
        <f t="array" ref="S8084">_xlfn.IFS(
             (R8084&lt;10000),"&lt; 10,000",
    AND(R8084&gt;=10000, R8084&lt;30000),"10,000 - 30,000",
    AND(R8084&gt;=30000, R8084&lt;60000),"30,000 - 60,000",
             (R8084&gt;60000),"&gt; 60,000"
)</f>
        <v>&gt; 60,000</v>
      </c>
    </row>
    <row r="8085" spans="18:19" x14ac:dyDescent="0.2">
      <c r="R8085">
        <v>209826</v>
      </c>
      <c r="S8085" t="str" cm="1">
        <f t="array" ref="S8085">_xlfn.IFS(
             (R8085&lt;10000),"&lt; 10,000",
    AND(R8085&gt;=10000, R8085&lt;30000),"10,000 - 30,000",
    AND(R8085&gt;=30000, R8085&lt;60000),"30,000 - 60,000",
             (R8085&gt;60000),"&gt; 60,000"
)</f>
        <v>&gt; 60,000</v>
      </c>
    </row>
    <row r="8086" spans="18:19" x14ac:dyDescent="0.2">
      <c r="R8086">
        <v>31173</v>
      </c>
      <c r="S8086" t="str" cm="1">
        <f t="array" ref="S8086">_xlfn.IFS(
             (R8086&lt;10000),"&lt; 10,000",
    AND(R8086&gt;=10000, R8086&lt;30000),"10,000 - 30,000",
    AND(R8086&gt;=30000, R8086&lt;60000),"30,000 - 60,000",
             (R8086&gt;60000),"&gt; 60,000"
)</f>
        <v>30,000 - 60,000</v>
      </c>
    </row>
    <row r="8087" spans="18:19" x14ac:dyDescent="0.2">
      <c r="R8087">
        <v>181732</v>
      </c>
      <c r="S8087" t="str" cm="1">
        <f t="array" ref="S8087">_xlfn.IFS(
             (R8087&lt;10000),"&lt; 10,000",
    AND(R8087&gt;=10000, R8087&lt;30000),"10,000 - 30,000",
    AND(R8087&gt;=30000, R8087&lt;60000),"30,000 - 60,000",
             (R8087&gt;60000),"&gt; 60,000"
)</f>
        <v>&gt; 60,000</v>
      </c>
    </row>
    <row r="8088" spans="18:19" x14ac:dyDescent="0.2">
      <c r="R8088">
        <v>206372</v>
      </c>
      <c r="S8088" t="str" cm="1">
        <f t="array" ref="S8088">_xlfn.IFS(
             (R8088&lt;10000),"&lt; 10,000",
    AND(R8088&gt;=10000, R8088&lt;30000),"10,000 - 30,000",
    AND(R8088&gt;=30000, R8088&lt;60000),"30,000 - 60,000",
             (R8088&gt;60000),"&gt; 60,000"
)</f>
        <v>&gt; 60,000</v>
      </c>
    </row>
    <row r="8089" spans="18:19" x14ac:dyDescent="0.2">
      <c r="R8089">
        <v>35063</v>
      </c>
      <c r="S8089" t="str" cm="1">
        <f t="array" ref="S8089">_xlfn.IFS(
             (R8089&lt;10000),"&lt; 10,000",
    AND(R8089&gt;=10000, R8089&lt;30000),"10,000 - 30,000",
    AND(R8089&gt;=30000, R8089&lt;60000),"30,000 - 60,000",
             (R8089&gt;60000),"&gt; 60,000"
)</f>
        <v>30,000 - 60,000</v>
      </c>
    </row>
    <row r="8090" spans="18:19" x14ac:dyDescent="0.2">
      <c r="R8090">
        <v>132138</v>
      </c>
      <c r="S8090" t="str" cm="1">
        <f t="array" ref="S8090">_xlfn.IFS(
             (R8090&lt;10000),"&lt; 10,000",
    AND(R8090&gt;=10000, R8090&lt;30000),"10,000 - 30,000",
    AND(R8090&gt;=30000, R8090&lt;60000),"30,000 - 60,000",
             (R8090&gt;60000),"&gt; 60,000"
)</f>
        <v>&gt; 60,000</v>
      </c>
    </row>
    <row r="8091" spans="18:19" x14ac:dyDescent="0.2">
      <c r="R8091">
        <v>227591</v>
      </c>
      <c r="S8091" t="str" cm="1">
        <f t="array" ref="S8091">_xlfn.IFS(
             (R8091&lt;10000),"&lt; 10,000",
    AND(R8091&gt;=10000, R8091&lt;30000),"10,000 - 30,000",
    AND(R8091&gt;=30000, R8091&lt;60000),"30,000 - 60,000",
             (R8091&gt;60000),"&gt; 60,000"
)</f>
        <v>&gt; 60,000</v>
      </c>
    </row>
    <row r="8092" spans="18:19" x14ac:dyDescent="0.2">
      <c r="R8092">
        <v>104108</v>
      </c>
      <c r="S8092" t="str" cm="1">
        <f t="array" ref="S8092">_xlfn.IFS(
             (R8092&lt;10000),"&lt; 10,000",
    AND(R8092&gt;=10000, R8092&lt;30000),"10,000 - 30,000",
    AND(R8092&gt;=30000, R8092&lt;60000),"30,000 - 60,000",
             (R8092&gt;60000),"&gt; 60,000"
)</f>
        <v>&gt; 60,000</v>
      </c>
    </row>
    <row r="8093" spans="18:19" x14ac:dyDescent="0.2">
      <c r="R8093">
        <v>113204</v>
      </c>
      <c r="S8093" t="str" cm="1">
        <f t="array" ref="S8093">_xlfn.IFS(
             (R8093&lt;10000),"&lt; 10,000",
    AND(R8093&gt;=10000, R8093&lt;30000),"10,000 - 30,000",
    AND(R8093&gt;=30000, R8093&lt;60000),"30,000 - 60,000",
             (R8093&gt;60000),"&gt; 60,000"
)</f>
        <v>&gt; 60,000</v>
      </c>
    </row>
    <row r="8094" spans="18:19" x14ac:dyDescent="0.2">
      <c r="R8094">
        <v>103598</v>
      </c>
      <c r="S8094" t="str" cm="1">
        <f t="array" ref="S8094">_xlfn.IFS(
             (R8094&lt;10000),"&lt; 10,000",
    AND(R8094&gt;=10000, R8094&lt;30000),"10,000 - 30,000",
    AND(R8094&gt;=30000, R8094&lt;60000),"30,000 - 60,000",
             (R8094&gt;60000),"&gt; 60,000"
)</f>
        <v>&gt; 60,000</v>
      </c>
    </row>
    <row r="8095" spans="18:19" x14ac:dyDescent="0.2">
      <c r="R8095">
        <v>227407</v>
      </c>
      <c r="S8095" t="str" cm="1">
        <f t="array" ref="S8095">_xlfn.IFS(
             (R8095&lt;10000),"&lt; 10,000",
    AND(R8095&gt;=10000, R8095&lt;30000),"10,000 - 30,000",
    AND(R8095&gt;=30000, R8095&lt;60000),"30,000 - 60,000",
             (R8095&gt;60000),"&gt; 60,000"
)</f>
        <v>&gt; 60,000</v>
      </c>
    </row>
    <row r="8096" spans="18:19" x14ac:dyDescent="0.2">
      <c r="R8096">
        <v>132811</v>
      </c>
      <c r="S8096" t="str" cm="1">
        <f t="array" ref="S8096">_xlfn.IFS(
             (R8096&lt;10000),"&lt; 10,000",
    AND(R8096&gt;=10000, R8096&lt;30000),"10,000 - 30,000",
    AND(R8096&gt;=30000, R8096&lt;60000),"30,000 - 60,000",
             (R8096&gt;60000),"&gt; 60,000"
)</f>
        <v>&gt; 60,000</v>
      </c>
    </row>
    <row r="8097" spans="18:19" x14ac:dyDescent="0.2">
      <c r="R8097">
        <v>161315</v>
      </c>
      <c r="S8097" t="str" cm="1">
        <f t="array" ref="S8097">_xlfn.IFS(
             (R8097&lt;10000),"&lt; 10,000",
    AND(R8097&gt;=10000, R8097&lt;30000),"10,000 - 30,000",
    AND(R8097&gt;=30000, R8097&lt;60000),"30,000 - 60,000",
             (R8097&gt;60000),"&gt; 60,000"
)</f>
        <v>&gt; 60,000</v>
      </c>
    </row>
    <row r="8098" spans="18:19" x14ac:dyDescent="0.2">
      <c r="R8098">
        <v>195860</v>
      </c>
      <c r="S8098" t="str" cm="1">
        <f t="array" ref="S8098">_xlfn.IFS(
             (R8098&lt;10000),"&lt; 10,000",
    AND(R8098&gt;=10000, R8098&lt;30000),"10,000 - 30,000",
    AND(R8098&gt;=30000, R8098&lt;60000),"30,000 - 60,000",
             (R8098&gt;60000),"&gt; 60,000"
)</f>
        <v>&gt; 60,000</v>
      </c>
    </row>
    <row r="8099" spans="18:19" x14ac:dyDescent="0.2">
      <c r="R8099">
        <v>188471</v>
      </c>
      <c r="S8099" t="str" cm="1">
        <f t="array" ref="S8099">_xlfn.IFS(
             (R8099&lt;10000),"&lt; 10,000",
    AND(R8099&gt;=10000, R8099&lt;30000),"10,000 - 30,000",
    AND(R8099&gt;=30000, R8099&lt;60000),"30,000 - 60,000",
             (R8099&gt;60000),"&gt; 60,000"
)</f>
        <v>&gt; 60,000</v>
      </c>
    </row>
    <row r="8100" spans="18:19" x14ac:dyDescent="0.2">
      <c r="R8100">
        <v>193168</v>
      </c>
      <c r="S8100" t="str" cm="1">
        <f t="array" ref="S8100">_xlfn.IFS(
             (R8100&lt;10000),"&lt; 10,000",
    AND(R8100&gt;=10000, R8100&lt;30000),"10,000 - 30,000",
    AND(R8100&gt;=30000, R8100&lt;60000),"30,000 - 60,000",
             (R8100&gt;60000),"&gt; 60,000"
)</f>
        <v>&gt; 60,000</v>
      </c>
    </row>
    <row r="8101" spans="18:19" x14ac:dyDescent="0.2">
      <c r="R8101">
        <v>51339</v>
      </c>
      <c r="S8101" t="str" cm="1">
        <f t="array" ref="S8101">_xlfn.IFS(
             (R8101&lt;10000),"&lt; 10,000",
    AND(R8101&gt;=10000, R8101&lt;30000),"10,000 - 30,000",
    AND(R8101&gt;=30000, R8101&lt;60000),"30,000 - 60,000",
             (R8101&gt;60000),"&gt; 60,000"
)</f>
        <v>30,000 - 60,000</v>
      </c>
    </row>
    <row r="8102" spans="18:19" x14ac:dyDescent="0.2">
      <c r="R8102">
        <v>277398</v>
      </c>
      <c r="S8102" t="str" cm="1">
        <f t="array" ref="S8102">_xlfn.IFS(
             (R8102&lt;10000),"&lt; 10,000",
    AND(R8102&gt;=10000, R8102&lt;30000),"10,000 - 30,000",
    AND(R8102&gt;=30000, R8102&lt;60000),"30,000 - 60,000",
             (R8102&gt;60000),"&gt; 60,000"
)</f>
        <v>&gt; 60,000</v>
      </c>
    </row>
    <row r="8103" spans="18:19" x14ac:dyDescent="0.2">
      <c r="R8103">
        <v>101345</v>
      </c>
      <c r="S8103" t="str" cm="1">
        <f t="array" ref="S8103">_xlfn.IFS(
             (R8103&lt;10000),"&lt; 10,000",
    AND(R8103&gt;=10000, R8103&lt;30000),"10,000 - 30,000",
    AND(R8103&gt;=30000, R8103&lt;60000),"30,000 - 60,000",
             (R8103&gt;60000),"&gt; 60,000"
)</f>
        <v>&gt; 60,000</v>
      </c>
    </row>
    <row r="8104" spans="18:19" x14ac:dyDescent="0.2">
      <c r="R8104">
        <v>88810</v>
      </c>
      <c r="S8104" t="str" cm="1">
        <f t="array" ref="S8104">_xlfn.IFS(
             (R8104&lt;10000),"&lt; 10,000",
    AND(R8104&gt;=10000, R8104&lt;30000),"10,000 - 30,000",
    AND(R8104&gt;=30000, R8104&lt;60000),"30,000 - 60,000",
             (R8104&gt;60000),"&gt; 60,000"
)</f>
        <v>&gt; 60,000</v>
      </c>
    </row>
    <row r="8105" spans="18:19" x14ac:dyDescent="0.2">
      <c r="R8105">
        <v>108945</v>
      </c>
      <c r="S8105" t="str" cm="1">
        <f t="array" ref="S8105">_xlfn.IFS(
             (R8105&lt;10000),"&lt; 10,000",
    AND(R8105&gt;=10000, R8105&lt;30000),"10,000 - 30,000",
    AND(R8105&gt;=30000, R8105&lt;60000),"30,000 - 60,000",
             (R8105&gt;60000),"&gt; 60,000"
)</f>
        <v>&gt; 60,000</v>
      </c>
    </row>
    <row r="8106" spans="18:19" x14ac:dyDescent="0.2">
      <c r="R8106">
        <v>273037</v>
      </c>
      <c r="S8106" t="str" cm="1">
        <f t="array" ref="S8106">_xlfn.IFS(
             (R8106&lt;10000),"&lt; 10,000",
    AND(R8106&gt;=10000, R8106&lt;30000),"10,000 - 30,000",
    AND(R8106&gt;=30000, R8106&lt;60000),"30,000 - 60,000",
             (R8106&gt;60000),"&gt; 60,000"
)</f>
        <v>&gt; 60,000</v>
      </c>
    </row>
    <row r="8107" spans="18:19" x14ac:dyDescent="0.2">
      <c r="R8107">
        <v>104007</v>
      </c>
      <c r="S8107" t="str" cm="1">
        <f t="array" ref="S8107">_xlfn.IFS(
             (R8107&lt;10000),"&lt; 10,000",
    AND(R8107&gt;=10000, R8107&lt;30000),"10,000 - 30,000",
    AND(R8107&gt;=30000, R8107&lt;60000),"30,000 - 60,000",
             (R8107&gt;60000),"&gt; 60,000"
)</f>
        <v>&gt; 60,000</v>
      </c>
    </row>
    <row r="8108" spans="18:19" x14ac:dyDescent="0.2">
      <c r="R8108">
        <v>24972</v>
      </c>
      <c r="S8108" t="str" cm="1">
        <f t="array" ref="S8108">_xlfn.IFS(
             (R8108&lt;10000),"&lt; 10,000",
    AND(R8108&gt;=10000, R8108&lt;30000),"10,000 - 30,000",
    AND(R8108&gt;=30000, R8108&lt;60000),"30,000 - 60,000",
             (R8108&gt;60000),"&gt; 60,000"
)</f>
        <v>10,000 - 30,000</v>
      </c>
    </row>
    <row r="8109" spans="18:19" x14ac:dyDescent="0.2">
      <c r="R8109">
        <v>255167</v>
      </c>
      <c r="S8109" t="str" cm="1">
        <f t="array" ref="S8109">_xlfn.IFS(
             (R8109&lt;10000),"&lt; 10,000",
    AND(R8109&gt;=10000, R8109&lt;30000),"10,000 - 30,000",
    AND(R8109&gt;=30000, R8109&lt;60000),"30,000 - 60,000",
             (R8109&gt;60000),"&gt; 60,000"
)</f>
        <v>&gt; 60,000</v>
      </c>
    </row>
    <row r="8110" spans="18:19" x14ac:dyDescent="0.2">
      <c r="R8110">
        <v>282943</v>
      </c>
      <c r="S8110" t="str" cm="1">
        <f t="array" ref="S8110">_xlfn.IFS(
             (R8110&lt;10000),"&lt; 10,000",
    AND(R8110&gt;=10000, R8110&lt;30000),"10,000 - 30,000",
    AND(R8110&gt;=30000, R8110&lt;60000),"30,000 - 60,000",
             (R8110&gt;60000),"&gt; 60,000"
)</f>
        <v>&gt; 60,000</v>
      </c>
    </row>
    <row r="8111" spans="18:19" x14ac:dyDescent="0.2">
      <c r="R8111">
        <v>269224</v>
      </c>
      <c r="S8111" t="str" cm="1">
        <f t="array" ref="S8111">_xlfn.IFS(
             (R8111&lt;10000),"&lt; 10,000",
    AND(R8111&gt;=10000, R8111&lt;30000),"10,000 - 30,000",
    AND(R8111&gt;=30000, R8111&lt;60000),"30,000 - 60,000",
             (R8111&gt;60000),"&gt; 60,000"
)</f>
        <v>&gt; 60,000</v>
      </c>
    </row>
    <row r="8112" spans="18:19" x14ac:dyDescent="0.2">
      <c r="R8112">
        <v>182422</v>
      </c>
      <c r="S8112" t="str" cm="1">
        <f t="array" ref="S8112">_xlfn.IFS(
             (R8112&lt;10000),"&lt; 10,000",
    AND(R8112&gt;=10000, R8112&lt;30000),"10,000 - 30,000",
    AND(R8112&gt;=30000, R8112&lt;60000),"30,000 - 60,000",
             (R8112&gt;60000),"&gt; 60,000"
)</f>
        <v>&gt; 60,000</v>
      </c>
    </row>
    <row r="8113" spans="18:19" x14ac:dyDescent="0.2">
      <c r="R8113">
        <v>215554</v>
      </c>
      <c r="S8113" t="str" cm="1">
        <f t="array" ref="S8113">_xlfn.IFS(
             (R8113&lt;10000),"&lt; 10,000",
    AND(R8113&gt;=10000, R8113&lt;30000),"10,000 - 30,000",
    AND(R8113&gt;=30000, R8113&lt;60000),"30,000 - 60,000",
             (R8113&gt;60000),"&gt; 60,000"
)</f>
        <v>&gt; 60,000</v>
      </c>
    </row>
    <row r="8114" spans="18:19" x14ac:dyDescent="0.2">
      <c r="R8114">
        <v>86940</v>
      </c>
      <c r="S8114" t="str" cm="1">
        <f t="array" ref="S8114">_xlfn.IFS(
             (R8114&lt;10000),"&lt; 10,000",
    AND(R8114&gt;=10000, R8114&lt;30000),"10,000 - 30,000",
    AND(R8114&gt;=30000, R8114&lt;60000),"30,000 - 60,000",
             (R8114&gt;60000),"&gt; 60,000"
)</f>
        <v>&gt; 60,000</v>
      </c>
    </row>
    <row r="8115" spans="18:19" x14ac:dyDescent="0.2">
      <c r="R8115">
        <v>66286</v>
      </c>
      <c r="S8115" t="str" cm="1">
        <f t="array" ref="S8115">_xlfn.IFS(
             (R8115&lt;10000),"&lt; 10,000",
    AND(R8115&gt;=10000, R8115&lt;30000),"10,000 - 30,000",
    AND(R8115&gt;=30000, R8115&lt;60000),"30,000 - 60,000",
             (R8115&gt;60000),"&gt; 60,000"
)</f>
        <v>&gt; 60,000</v>
      </c>
    </row>
    <row r="8116" spans="18:19" x14ac:dyDescent="0.2">
      <c r="R8116">
        <v>290305</v>
      </c>
      <c r="S8116" t="str" cm="1">
        <f t="array" ref="S8116">_xlfn.IFS(
             (R8116&lt;10000),"&lt; 10,000",
    AND(R8116&gt;=10000, R8116&lt;30000),"10,000 - 30,000",
    AND(R8116&gt;=30000, R8116&lt;60000),"30,000 - 60,000",
             (R8116&gt;60000),"&gt; 60,000"
)</f>
        <v>&gt; 60,000</v>
      </c>
    </row>
    <row r="8117" spans="18:19" x14ac:dyDescent="0.2">
      <c r="R8117">
        <v>240475</v>
      </c>
      <c r="S8117" t="str" cm="1">
        <f t="array" ref="S8117">_xlfn.IFS(
             (R8117&lt;10000),"&lt; 10,000",
    AND(R8117&gt;=10000, R8117&lt;30000),"10,000 - 30,000",
    AND(R8117&gt;=30000, R8117&lt;60000),"30,000 - 60,000",
             (R8117&gt;60000),"&gt; 60,000"
)</f>
        <v>&gt; 60,000</v>
      </c>
    </row>
    <row r="8118" spans="18:19" x14ac:dyDescent="0.2">
      <c r="R8118">
        <v>68137</v>
      </c>
      <c r="S8118" t="str" cm="1">
        <f t="array" ref="S8118">_xlfn.IFS(
             (R8118&lt;10000),"&lt; 10,000",
    AND(R8118&gt;=10000, R8118&lt;30000),"10,000 - 30,000",
    AND(R8118&gt;=30000, R8118&lt;60000),"30,000 - 60,000",
             (R8118&gt;60000),"&gt; 60,000"
)</f>
        <v>&gt; 60,000</v>
      </c>
    </row>
    <row r="8119" spans="18:19" x14ac:dyDescent="0.2">
      <c r="R8119">
        <v>34978</v>
      </c>
      <c r="S8119" t="str" cm="1">
        <f t="array" ref="S8119">_xlfn.IFS(
             (R8119&lt;10000),"&lt; 10,000",
    AND(R8119&gt;=10000, R8119&lt;30000),"10,000 - 30,000",
    AND(R8119&gt;=30000, R8119&lt;60000),"30,000 - 60,000",
             (R8119&gt;60000),"&gt; 60,000"
)</f>
        <v>30,000 - 60,000</v>
      </c>
    </row>
    <row r="8120" spans="18:19" x14ac:dyDescent="0.2">
      <c r="R8120">
        <v>263062</v>
      </c>
      <c r="S8120" t="str" cm="1">
        <f t="array" ref="S8120">_xlfn.IFS(
             (R8120&lt;10000),"&lt; 10,000",
    AND(R8120&gt;=10000, R8120&lt;30000),"10,000 - 30,000",
    AND(R8120&gt;=30000, R8120&lt;60000),"30,000 - 60,000",
             (R8120&gt;60000),"&gt; 60,000"
)</f>
        <v>&gt; 60,000</v>
      </c>
    </row>
    <row r="8121" spans="18:19" x14ac:dyDescent="0.2">
      <c r="R8121">
        <v>210476</v>
      </c>
      <c r="S8121" t="str" cm="1">
        <f t="array" ref="S8121">_xlfn.IFS(
             (R8121&lt;10000),"&lt; 10,000",
    AND(R8121&gt;=10000, R8121&lt;30000),"10,000 - 30,000",
    AND(R8121&gt;=30000, R8121&lt;60000),"30,000 - 60,000",
             (R8121&gt;60000),"&gt; 60,000"
)</f>
        <v>&gt; 60,000</v>
      </c>
    </row>
    <row r="8122" spans="18:19" x14ac:dyDescent="0.2">
      <c r="R8122">
        <v>219136</v>
      </c>
      <c r="S8122" t="str" cm="1">
        <f t="array" ref="S8122">_xlfn.IFS(
             (R8122&lt;10000),"&lt; 10,000",
    AND(R8122&gt;=10000, R8122&lt;30000),"10,000 - 30,000",
    AND(R8122&gt;=30000, R8122&lt;60000),"30,000 - 60,000",
             (R8122&gt;60000),"&gt; 60,000"
)</f>
        <v>&gt; 60,000</v>
      </c>
    </row>
    <row r="8123" spans="18:19" x14ac:dyDescent="0.2">
      <c r="R8123">
        <v>92418</v>
      </c>
      <c r="S8123" t="str" cm="1">
        <f t="array" ref="S8123">_xlfn.IFS(
             (R8123&lt;10000),"&lt; 10,000",
    AND(R8123&gt;=10000, R8123&lt;30000),"10,000 - 30,000",
    AND(R8123&gt;=30000, R8123&lt;60000),"30,000 - 60,000",
             (R8123&gt;60000),"&gt; 60,000"
)</f>
        <v>&gt; 60,000</v>
      </c>
    </row>
    <row r="8124" spans="18:19" x14ac:dyDescent="0.2">
      <c r="R8124">
        <v>83933</v>
      </c>
      <c r="S8124" t="str" cm="1">
        <f t="array" ref="S8124">_xlfn.IFS(
             (R8124&lt;10000),"&lt; 10,000",
    AND(R8124&gt;=10000, R8124&lt;30000),"10,000 - 30,000",
    AND(R8124&gt;=30000, R8124&lt;60000),"30,000 - 60,000",
             (R8124&gt;60000),"&gt; 60,000"
)</f>
        <v>&gt; 60,000</v>
      </c>
    </row>
    <row r="8125" spans="18:19" x14ac:dyDescent="0.2">
      <c r="R8125">
        <v>172799</v>
      </c>
      <c r="S8125" t="str" cm="1">
        <f t="array" ref="S8125">_xlfn.IFS(
             (R8125&lt;10000),"&lt; 10,000",
    AND(R8125&gt;=10000, R8125&lt;30000),"10,000 - 30,000",
    AND(R8125&gt;=30000, R8125&lt;60000),"30,000 - 60,000",
             (R8125&gt;60000),"&gt; 60,000"
)</f>
        <v>&gt; 60,000</v>
      </c>
    </row>
    <row r="8126" spans="18:19" x14ac:dyDescent="0.2">
      <c r="R8126">
        <v>281252</v>
      </c>
      <c r="S8126" t="str" cm="1">
        <f t="array" ref="S8126">_xlfn.IFS(
             (R8126&lt;10000),"&lt; 10,000",
    AND(R8126&gt;=10000, R8126&lt;30000),"10,000 - 30,000",
    AND(R8126&gt;=30000, R8126&lt;60000),"30,000 - 60,000",
             (R8126&gt;60000),"&gt; 60,000"
)</f>
        <v>&gt; 60,000</v>
      </c>
    </row>
    <row r="8127" spans="18:19" x14ac:dyDescent="0.2">
      <c r="R8127">
        <v>145137</v>
      </c>
      <c r="S8127" t="str" cm="1">
        <f t="array" ref="S8127">_xlfn.IFS(
             (R8127&lt;10000),"&lt; 10,000",
    AND(R8127&gt;=10000, R8127&lt;30000),"10,000 - 30,000",
    AND(R8127&gt;=30000, R8127&lt;60000),"30,000 - 60,000",
             (R8127&gt;60000),"&gt; 60,000"
)</f>
        <v>&gt; 60,000</v>
      </c>
    </row>
    <row r="8128" spans="18:19" x14ac:dyDescent="0.2">
      <c r="R8128">
        <v>22989</v>
      </c>
      <c r="S8128" t="str" cm="1">
        <f t="array" ref="S8128">_xlfn.IFS(
             (R8128&lt;10000),"&lt; 10,000",
    AND(R8128&gt;=10000, R8128&lt;30000),"10,000 - 30,000",
    AND(R8128&gt;=30000, R8128&lt;60000),"30,000 - 60,000",
             (R8128&gt;60000),"&gt; 60,000"
)</f>
        <v>10,000 - 30,000</v>
      </c>
    </row>
    <row r="8129" spans="18:19" x14ac:dyDescent="0.2">
      <c r="R8129">
        <v>169389</v>
      </c>
      <c r="S8129" t="str" cm="1">
        <f t="array" ref="S8129">_xlfn.IFS(
             (R8129&lt;10000),"&lt; 10,000",
    AND(R8129&gt;=10000, R8129&lt;30000),"10,000 - 30,000",
    AND(R8129&gt;=30000, R8129&lt;60000),"30,000 - 60,000",
             (R8129&gt;60000),"&gt; 60,000"
)</f>
        <v>&gt; 60,000</v>
      </c>
    </row>
    <row r="8130" spans="18:19" x14ac:dyDescent="0.2">
      <c r="R8130">
        <v>267112</v>
      </c>
      <c r="S8130" t="str" cm="1">
        <f t="array" ref="S8130">_xlfn.IFS(
             (R8130&lt;10000),"&lt; 10,000",
    AND(R8130&gt;=10000, R8130&lt;30000),"10,000 - 30,000",
    AND(R8130&gt;=30000, R8130&lt;60000),"30,000 - 60,000",
             (R8130&gt;60000),"&gt; 60,000"
)</f>
        <v>&gt; 60,000</v>
      </c>
    </row>
    <row r="8131" spans="18:19" x14ac:dyDescent="0.2">
      <c r="R8131">
        <v>161857</v>
      </c>
      <c r="S8131" t="str" cm="1">
        <f t="array" ref="S8131">_xlfn.IFS(
             (R8131&lt;10000),"&lt; 10,000",
    AND(R8131&gt;=10000, R8131&lt;30000),"10,000 - 30,000",
    AND(R8131&gt;=30000, R8131&lt;60000),"30,000 - 60,000",
             (R8131&gt;60000),"&gt; 60,000"
)</f>
        <v>&gt; 60,000</v>
      </c>
    </row>
    <row r="8132" spans="18:19" x14ac:dyDescent="0.2">
      <c r="R8132">
        <v>93518</v>
      </c>
      <c r="S8132" t="str" cm="1">
        <f t="array" ref="S8132">_xlfn.IFS(
             (R8132&lt;10000),"&lt; 10,000",
    AND(R8132&gt;=10000, R8132&lt;30000),"10,000 - 30,000",
    AND(R8132&gt;=30000, R8132&lt;60000),"30,000 - 60,000",
             (R8132&gt;60000),"&gt; 60,000"
)</f>
        <v>&gt; 60,000</v>
      </c>
    </row>
    <row r="8133" spans="18:19" x14ac:dyDescent="0.2">
      <c r="R8133">
        <v>226159</v>
      </c>
      <c r="S8133" t="str" cm="1">
        <f t="array" ref="S8133">_xlfn.IFS(
             (R8133&lt;10000),"&lt; 10,000",
    AND(R8133&gt;=10000, R8133&lt;30000),"10,000 - 30,000",
    AND(R8133&gt;=30000, R8133&lt;60000),"30,000 - 60,000",
             (R8133&gt;60000),"&gt; 60,000"
)</f>
        <v>&gt; 60,000</v>
      </c>
    </row>
    <row r="8134" spans="18:19" x14ac:dyDescent="0.2">
      <c r="R8134">
        <v>23346</v>
      </c>
      <c r="S8134" t="str" cm="1">
        <f t="array" ref="S8134">_xlfn.IFS(
             (R8134&lt;10000),"&lt; 10,000",
    AND(R8134&gt;=10000, R8134&lt;30000),"10,000 - 30,000",
    AND(R8134&gt;=30000, R8134&lt;60000),"30,000 - 60,000",
             (R8134&gt;60000),"&gt; 60,000"
)</f>
        <v>10,000 - 30,000</v>
      </c>
    </row>
    <row r="8135" spans="18:19" x14ac:dyDescent="0.2">
      <c r="R8135">
        <v>280751</v>
      </c>
      <c r="S8135" t="str" cm="1">
        <f t="array" ref="S8135">_xlfn.IFS(
             (R8135&lt;10000),"&lt; 10,000",
    AND(R8135&gt;=10000, R8135&lt;30000),"10,000 - 30,000",
    AND(R8135&gt;=30000, R8135&lt;60000),"30,000 - 60,000",
             (R8135&gt;60000),"&gt; 60,000"
)</f>
        <v>&gt; 60,000</v>
      </c>
    </row>
    <row r="8136" spans="18:19" x14ac:dyDescent="0.2">
      <c r="R8136">
        <v>282072</v>
      </c>
      <c r="S8136" t="str" cm="1">
        <f t="array" ref="S8136">_xlfn.IFS(
             (R8136&lt;10000),"&lt; 10,000",
    AND(R8136&gt;=10000, R8136&lt;30000),"10,000 - 30,000",
    AND(R8136&gt;=30000, R8136&lt;60000),"30,000 - 60,000",
             (R8136&gt;60000),"&gt; 60,000"
)</f>
        <v>&gt; 60,000</v>
      </c>
    </row>
    <row r="8137" spans="18:19" x14ac:dyDescent="0.2">
      <c r="R8137">
        <v>67749</v>
      </c>
      <c r="S8137" t="str" cm="1">
        <f t="array" ref="S8137">_xlfn.IFS(
             (R8137&lt;10000),"&lt; 10,000",
    AND(R8137&gt;=10000, R8137&lt;30000),"10,000 - 30,000",
    AND(R8137&gt;=30000, R8137&lt;60000),"30,000 - 60,000",
             (R8137&gt;60000),"&gt; 60,000"
)</f>
        <v>&gt; 60,000</v>
      </c>
    </row>
    <row r="8138" spans="18:19" x14ac:dyDescent="0.2">
      <c r="R8138">
        <v>193247</v>
      </c>
      <c r="S8138" t="str" cm="1">
        <f t="array" ref="S8138">_xlfn.IFS(
             (R8138&lt;10000),"&lt; 10,000",
    AND(R8138&gt;=10000, R8138&lt;30000),"10,000 - 30,000",
    AND(R8138&gt;=30000, R8138&lt;60000),"30,000 - 60,000",
             (R8138&gt;60000),"&gt; 60,000"
)</f>
        <v>&gt; 60,000</v>
      </c>
    </row>
    <row r="8139" spans="18:19" x14ac:dyDescent="0.2">
      <c r="R8139">
        <v>287148</v>
      </c>
      <c r="S8139" t="str" cm="1">
        <f t="array" ref="S8139">_xlfn.IFS(
             (R8139&lt;10000),"&lt; 10,000",
    AND(R8139&gt;=10000, R8139&lt;30000),"10,000 - 30,000",
    AND(R8139&gt;=30000, R8139&lt;60000),"30,000 - 60,000",
             (R8139&gt;60000),"&gt; 60,000"
)</f>
        <v>&gt; 60,000</v>
      </c>
    </row>
    <row r="8140" spans="18:19" x14ac:dyDescent="0.2">
      <c r="R8140">
        <v>52062</v>
      </c>
      <c r="S8140" t="str" cm="1">
        <f t="array" ref="S8140">_xlfn.IFS(
             (R8140&lt;10000),"&lt; 10,000",
    AND(R8140&gt;=10000, R8140&lt;30000),"10,000 - 30,000",
    AND(R8140&gt;=30000, R8140&lt;60000),"30,000 - 60,000",
             (R8140&gt;60000),"&gt; 60,000"
)</f>
        <v>30,000 - 60,000</v>
      </c>
    </row>
    <row r="8141" spans="18:19" x14ac:dyDescent="0.2">
      <c r="R8141">
        <v>231301</v>
      </c>
      <c r="S8141" t="str" cm="1">
        <f t="array" ref="S8141">_xlfn.IFS(
             (R8141&lt;10000),"&lt; 10,000",
    AND(R8141&gt;=10000, R8141&lt;30000),"10,000 - 30,000",
    AND(R8141&gt;=30000, R8141&lt;60000),"30,000 - 60,000",
             (R8141&gt;60000),"&gt; 60,000"
)</f>
        <v>&gt; 60,000</v>
      </c>
    </row>
    <row r="8142" spans="18:19" x14ac:dyDescent="0.2">
      <c r="R8142">
        <v>65650</v>
      </c>
      <c r="S8142" t="str" cm="1">
        <f t="array" ref="S8142">_xlfn.IFS(
             (R8142&lt;10000),"&lt; 10,000",
    AND(R8142&gt;=10000, R8142&lt;30000),"10,000 - 30,000",
    AND(R8142&gt;=30000, R8142&lt;60000),"30,000 - 60,000",
             (R8142&gt;60000),"&gt; 60,000"
)</f>
        <v>&gt; 60,000</v>
      </c>
    </row>
    <row r="8143" spans="18:19" x14ac:dyDescent="0.2">
      <c r="R8143">
        <v>261314</v>
      </c>
      <c r="S8143" t="str" cm="1">
        <f t="array" ref="S8143">_xlfn.IFS(
             (R8143&lt;10000),"&lt; 10,000",
    AND(R8143&gt;=10000, R8143&lt;30000),"10,000 - 30,000",
    AND(R8143&gt;=30000, R8143&lt;60000),"30,000 - 60,000",
             (R8143&gt;60000),"&gt; 60,000"
)</f>
        <v>&gt; 60,000</v>
      </c>
    </row>
    <row r="8144" spans="18:19" x14ac:dyDescent="0.2">
      <c r="R8144">
        <v>282974</v>
      </c>
      <c r="S8144" t="str" cm="1">
        <f t="array" ref="S8144">_xlfn.IFS(
             (R8144&lt;10000),"&lt; 10,000",
    AND(R8144&gt;=10000, R8144&lt;30000),"10,000 - 30,000",
    AND(R8144&gt;=30000, R8144&lt;60000),"30,000 - 60,000",
             (R8144&gt;60000),"&gt; 60,000"
)</f>
        <v>&gt; 60,000</v>
      </c>
    </row>
    <row r="8145" spans="18:19" x14ac:dyDescent="0.2">
      <c r="R8145">
        <v>162757</v>
      </c>
      <c r="S8145" t="str" cm="1">
        <f t="array" ref="S8145">_xlfn.IFS(
             (R8145&lt;10000),"&lt; 10,000",
    AND(R8145&gt;=10000, R8145&lt;30000),"10,000 - 30,000",
    AND(R8145&gt;=30000, R8145&lt;60000),"30,000 - 60,000",
             (R8145&gt;60000),"&gt; 60,000"
)</f>
        <v>&gt; 60,000</v>
      </c>
    </row>
    <row r="8146" spans="18:19" x14ac:dyDescent="0.2">
      <c r="R8146">
        <v>69098</v>
      </c>
      <c r="S8146" t="str" cm="1">
        <f t="array" ref="S8146">_xlfn.IFS(
             (R8146&lt;10000),"&lt; 10,000",
    AND(R8146&gt;=10000, R8146&lt;30000),"10,000 - 30,000",
    AND(R8146&gt;=30000, R8146&lt;60000),"30,000 - 60,000",
             (R8146&gt;60000),"&gt; 60,000"
)</f>
        <v>&gt; 60,000</v>
      </c>
    </row>
    <row r="8147" spans="18:19" x14ac:dyDescent="0.2">
      <c r="R8147">
        <v>282768</v>
      </c>
      <c r="S8147" t="str" cm="1">
        <f t="array" ref="S8147">_xlfn.IFS(
             (R8147&lt;10000),"&lt; 10,000",
    AND(R8147&gt;=10000, R8147&lt;30000),"10,000 - 30,000",
    AND(R8147&gt;=30000, R8147&lt;60000),"30,000 - 60,000",
             (R8147&gt;60000),"&gt; 60,000"
)</f>
        <v>&gt; 60,000</v>
      </c>
    </row>
    <row r="8148" spans="18:19" x14ac:dyDescent="0.2">
      <c r="R8148">
        <v>255308</v>
      </c>
      <c r="S8148" t="str" cm="1">
        <f t="array" ref="S8148">_xlfn.IFS(
             (R8148&lt;10000),"&lt; 10,000",
    AND(R8148&gt;=10000, R8148&lt;30000),"10,000 - 30,000",
    AND(R8148&gt;=30000, R8148&lt;60000),"30,000 - 60,000",
             (R8148&gt;60000),"&gt; 60,000"
)</f>
        <v>&gt; 60,000</v>
      </c>
    </row>
    <row r="8149" spans="18:19" x14ac:dyDescent="0.2">
      <c r="R8149">
        <v>162622</v>
      </c>
      <c r="S8149" t="str" cm="1">
        <f t="array" ref="S8149">_xlfn.IFS(
             (R8149&lt;10000),"&lt; 10,000",
    AND(R8149&gt;=10000, R8149&lt;30000),"10,000 - 30,000",
    AND(R8149&gt;=30000, R8149&lt;60000),"30,000 - 60,000",
             (R8149&gt;60000),"&gt; 60,000"
)</f>
        <v>&gt; 60,000</v>
      </c>
    </row>
    <row r="8150" spans="18:19" x14ac:dyDescent="0.2">
      <c r="R8150">
        <v>79713</v>
      </c>
      <c r="S8150" t="str" cm="1">
        <f t="array" ref="S8150">_xlfn.IFS(
             (R8150&lt;10000),"&lt; 10,000",
    AND(R8150&gt;=10000, R8150&lt;30000),"10,000 - 30,000",
    AND(R8150&gt;=30000, R8150&lt;60000),"30,000 - 60,000",
             (R8150&gt;60000),"&gt; 60,000"
)</f>
        <v>&gt; 60,000</v>
      </c>
    </row>
    <row r="8151" spans="18:19" x14ac:dyDescent="0.2">
      <c r="R8151">
        <v>75400</v>
      </c>
      <c r="S8151" t="str" cm="1">
        <f t="array" ref="S8151">_xlfn.IFS(
             (R8151&lt;10000),"&lt; 10,000",
    AND(R8151&gt;=10000, R8151&lt;30000),"10,000 - 30,000",
    AND(R8151&gt;=30000, R8151&lt;60000),"30,000 - 60,000",
             (R8151&gt;60000),"&gt; 60,000"
)</f>
        <v>&gt; 60,000</v>
      </c>
    </row>
    <row r="8152" spans="18:19" x14ac:dyDescent="0.2">
      <c r="R8152">
        <v>228821</v>
      </c>
      <c r="S8152" t="str" cm="1">
        <f t="array" ref="S8152">_xlfn.IFS(
             (R8152&lt;10000),"&lt; 10,000",
    AND(R8152&gt;=10000, R8152&lt;30000),"10,000 - 30,000",
    AND(R8152&gt;=30000, R8152&lt;60000),"30,000 - 60,000",
             (R8152&gt;60000),"&gt; 60,000"
)</f>
        <v>&gt; 60,000</v>
      </c>
    </row>
    <row r="8153" spans="18:19" x14ac:dyDescent="0.2">
      <c r="R8153">
        <v>56072</v>
      </c>
      <c r="S8153" t="str" cm="1">
        <f t="array" ref="S8153">_xlfn.IFS(
             (R8153&lt;10000),"&lt; 10,000",
    AND(R8153&gt;=10000, R8153&lt;30000),"10,000 - 30,000",
    AND(R8153&gt;=30000, R8153&lt;60000),"30,000 - 60,000",
             (R8153&gt;60000),"&gt; 60,000"
)</f>
        <v>30,000 - 60,000</v>
      </c>
    </row>
    <row r="8154" spans="18:19" x14ac:dyDescent="0.2">
      <c r="R8154">
        <v>207513</v>
      </c>
      <c r="S8154" t="str" cm="1">
        <f t="array" ref="S8154">_xlfn.IFS(
             (R8154&lt;10000),"&lt; 10,000",
    AND(R8154&gt;=10000, R8154&lt;30000),"10,000 - 30,000",
    AND(R8154&gt;=30000, R8154&lt;60000),"30,000 - 60,000",
             (R8154&gt;60000),"&gt; 60,000"
)</f>
        <v>&gt; 60,000</v>
      </c>
    </row>
    <row r="8155" spans="18:19" x14ac:dyDescent="0.2">
      <c r="R8155">
        <v>81646</v>
      </c>
      <c r="S8155" t="str" cm="1">
        <f t="array" ref="S8155">_xlfn.IFS(
             (R8155&lt;10000),"&lt; 10,000",
    AND(R8155&gt;=10000, R8155&lt;30000),"10,000 - 30,000",
    AND(R8155&gt;=30000, R8155&lt;60000),"30,000 - 60,000",
             (R8155&gt;60000),"&gt; 60,000"
)</f>
        <v>&gt; 60,000</v>
      </c>
    </row>
    <row r="8156" spans="18:19" x14ac:dyDescent="0.2">
      <c r="R8156">
        <v>26112</v>
      </c>
      <c r="S8156" t="str" cm="1">
        <f t="array" ref="S8156">_xlfn.IFS(
             (R8156&lt;10000),"&lt; 10,000",
    AND(R8156&gt;=10000, R8156&lt;30000),"10,000 - 30,000",
    AND(R8156&gt;=30000, R8156&lt;60000),"30,000 - 60,000",
             (R8156&gt;60000),"&gt; 60,000"
)</f>
        <v>10,000 - 30,000</v>
      </c>
    </row>
    <row r="8157" spans="18:19" x14ac:dyDescent="0.2">
      <c r="R8157">
        <v>76181</v>
      </c>
      <c r="S8157" t="str" cm="1">
        <f t="array" ref="S8157">_xlfn.IFS(
             (R8157&lt;10000),"&lt; 10,000",
    AND(R8157&gt;=10000, R8157&lt;30000),"10,000 - 30,000",
    AND(R8157&gt;=30000, R8157&lt;60000),"30,000 - 60,000",
             (R8157&gt;60000),"&gt; 60,000"
)</f>
        <v>&gt; 60,000</v>
      </c>
    </row>
    <row r="8158" spans="18:19" x14ac:dyDescent="0.2">
      <c r="R8158">
        <v>127257</v>
      </c>
      <c r="S8158" t="str" cm="1">
        <f t="array" ref="S8158">_xlfn.IFS(
             (R8158&lt;10000),"&lt; 10,000",
    AND(R8158&gt;=10000, R8158&lt;30000),"10,000 - 30,000",
    AND(R8158&gt;=30000, R8158&lt;60000),"30,000 - 60,000",
             (R8158&gt;60000),"&gt; 60,000"
)</f>
        <v>&gt; 60,000</v>
      </c>
    </row>
    <row r="8159" spans="18:19" x14ac:dyDescent="0.2">
      <c r="R8159">
        <v>264147</v>
      </c>
      <c r="S8159" t="str" cm="1">
        <f t="array" ref="S8159">_xlfn.IFS(
             (R8159&lt;10000),"&lt; 10,000",
    AND(R8159&gt;=10000, R8159&lt;30000),"10,000 - 30,000",
    AND(R8159&gt;=30000, R8159&lt;60000),"30,000 - 60,000",
             (R8159&gt;60000),"&gt; 60,000"
)</f>
        <v>&gt; 60,000</v>
      </c>
    </row>
    <row r="8160" spans="18:19" x14ac:dyDescent="0.2">
      <c r="R8160">
        <v>295066</v>
      </c>
      <c r="S8160" t="str" cm="1">
        <f t="array" ref="S8160">_xlfn.IFS(
             (R8160&lt;10000),"&lt; 10,000",
    AND(R8160&gt;=10000, R8160&lt;30000),"10,000 - 30,000",
    AND(R8160&gt;=30000, R8160&lt;60000),"30,000 - 60,000",
             (R8160&gt;60000),"&gt; 60,000"
)</f>
        <v>&gt; 60,000</v>
      </c>
    </row>
    <row r="8161" spans="18:19" x14ac:dyDescent="0.2">
      <c r="R8161">
        <v>3079</v>
      </c>
      <c r="S8161" t="str" cm="1">
        <f t="array" ref="S8161">_xlfn.IFS(
             (R8161&lt;10000),"&lt; 10,000",
    AND(R8161&gt;=10000, R8161&lt;30000),"10,000 - 30,000",
    AND(R8161&gt;=30000, R8161&lt;60000),"30,000 - 60,000",
             (R8161&gt;60000),"&gt; 60,000"
)</f>
        <v>&lt; 10,000</v>
      </c>
    </row>
    <row r="8162" spans="18:19" x14ac:dyDescent="0.2">
      <c r="R8162">
        <v>253889</v>
      </c>
      <c r="S8162" t="str" cm="1">
        <f t="array" ref="S8162">_xlfn.IFS(
             (R8162&lt;10000),"&lt; 10,000",
    AND(R8162&gt;=10000, R8162&lt;30000),"10,000 - 30,000",
    AND(R8162&gt;=30000, R8162&lt;60000),"30,000 - 60,000",
             (R8162&gt;60000),"&gt; 60,000"
)</f>
        <v>&gt; 60,000</v>
      </c>
    </row>
    <row r="8163" spans="18:19" x14ac:dyDescent="0.2">
      <c r="R8163">
        <v>189428</v>
      </c>
      <c r="S8163" t="str" cm="1">
        <f t="array" ref="S8163">_xlfn.IFS(
             (R8163&lt;10000),"&lt; 10,000",
    AND(R8163&gt;=10000, R8163&lt;30000),"10,000 - 30,000",
    AND(R8163&gt;=30000, R8163&lt;60000),"30,000 - 60,000",
             (R8163&gt;60000),"&gt; 60,000"
)</f>
        <v>&gt; 60,000</v>
      </c>
    </row>
    <row r="8164" spans="18:19" x14ac:dyDescent="0.2">
      <c r="R8164">
        <v>222867</v>
      </c>
      <c r="S8164" t="str" cm="1">
        <f t="array" ref="S8164">_xlfn.IFS(
             (R8164&lt;10000),"&lt; 10,000",
    AND(R8164&gt;=10000, R8164&lt;30000),"10,000 - 30,000",
    AND(R8164&gt;=30000, R8164&lt;60000),"30,000 - 60,000",
             (R8164&gt;60000),"&gt; 60,000"
)</f>
        <v>&gt; 60,000</v>
      </c>
    </row>
    <row r="8165" spans="18:19" x14ac:dyDescent="0.2">
      <c r="R8165">
        <v>148212</v>
      </c>
      <c r="S8165" t="str" cm="1">
        <f t="array" ref="S8165">_xlfn.IFS(
             (R8165&lt;10000),"&lt; 10,000",
    AND(R8165&gt;=10000, R8165&lt;30000),"10,000 - 30,000",
    AND(R8165&gt;=30000, R8165&lt;60000),"30,000 - 60,000",
             (R8165&gt;60000),"&gt; 60,000"
)</f>
        <v>&gt; 60,000</v>
      </c>
    </row>
    <row r="8166" spans="18:19" x14ac:dyDescent="0.2">
      <c r="R8166">
        <v>150408</v>
      </c>
      <c r="S8166" t="str" cm="1">
        <f t="array" ref="S8166">_xlfn.IFS(
             (R8166&lt;10000),"&lt; 10,000",
    AND(R8166&gt;=10000, R8166&lt;30000),"10,000 - 30,000",
    AND(R8166&gt;=30000, R8166&lt;60000),"30,000 - 60,000",
             (R8166&gt;60000),"&gt; 60,000"
)</f>
        <v>&gt; 60,000</v>
      </c>
    </row>
    <row r="8167" spans="18:19" x14ac:dyDescent="0.2">
      <c r="R8167">
        <v>291071</v>
      </c>
      <c r="S8167" t="str" cm="1">
        <f t="array" ref="S8167">_xlfn.IFS(
             (R8167&lt;10000),"&lt; 10,000",
    AND(R8167&gt;=10000, R8167&lt;30000),"10,000 - 30,000",
    AND(R8167&gt;=30000, R8167&lt;60000),"30,000 - 60,000",
             (R8167&gt;60000),"&gt; 60,000"
)</f>
        <v>&gt; 60,000</v>
      </c>
    </row>
    <row r="8168" spans="18:19" x14ac:dyDescent="0.2">
      <c r="R8168">
        <v>211715</v>
      </c>
      <c r="S8168" t="str" cm="1">
        <f t="array" ref="S8168">_xlfn.IFS(
             (R8168&lt;10000),"&lt; 10,000",
    AND(R8168&gt;=10000, R8168&lt;30000),"10,000 - 30,000",
    AND(R8168&gt;=30000, R8168&lt;60000),"30,000 - 60,000",
             (R8168&gt;60000),"&gt; 60,000"
)</f>
        <v>&gt; 60,000</v>
      </c>
    </row>
    <row r="8169" spans="18:19" x14ac:dyDescent="0.2">
      <c r="R8169">
        <v>128273</v>
      </c>
      <c r="S8169" t="str" cm="1">
        <f t="array" ref="S8169">_xlfn.IFS(
             (R8169&lt;10000),"&lt; 10,000",
    AND(R8169&gt;=10000, R8169&lt;30000),"10,000 - 30,000",
    AND(R8169&gt;=30000, R8169&lt;60000),"30,000 - 60,000",
             (R8169&gt;60000),"&gt; 60,000"
)</f>
        <v>&gt; 60,000</v>
      </c>
    </row>
    <row r="8170" spans="18:19" x14ac:dyDescent="0.2">
      <c r="R8170">
        <v>115042</v>
      </c>
      <c r="S8170" t="str" cm="1">
        <f t="array" ref="S8170">_xlfn.IFS(
             (R8170&lt;10000),"&lt; 10,000",
    AND(R8170&gt;=10000, R8170&lt;30000),"10,000 - 30,000",
    AND(R8170&gt;=30000, R8170&lt;60000),"30,000 - 60,000",
             (R8170&gt;60000),"&gt; 60,000"
)</f>
        <v>&gt; 60,000</v>
      </c>
    </row>
    <row r="8171" spans="18:19" x14ac:dyDescent="0.2">
      <c r="R8171">
        <v>282222</v>
      </c>
      <c r="S8171" t="str" cm="1">
        <f t="array" ref="S8171">_xlfn.IFS(
             (R8171&lt;10000),"&lt; 10,000",
    AND(R8171&gt;=10000, R8171&lt;30000),"10,000 - 30,000",
    AND(R8171&gt;=30000, R8171&lt;60000),"30,000 - 60,000",
             (R8171&gt;60000),"&gt; 60,000"
)</f>
        <v>&gt; 60,000</v>
      </c>
    </row>
    <row r="8172" spans="18:19" x14ac:dyDescent="0.2">
      <c r="R8172">
        <v>165008</v>
      </c>
      <c r="S8172" t="str" cm="1">
        <f t="array" ref="S8172">_xlfn.IFS(
             (R8172&lt;10000),"&lt; 10,000",
    AND(R8172&gt;=10000, R8172&lt;30000),"10,000 - 30,000",
    AND(R8172&gt;=30000, R8172&lt;60000),"30,000 - 60,000",
             (R8172&gt;60000),"&gt; 60,000"
)</f>
        <v>&gt; 60,000</v>
      </c>
    </row>
    <row r="8173" spans="18:19" x14ac:dyDescent="0.2">
      <c r="R8173">
        <v>164802</v>
      </c>
      <c r="S8173" t="str" cm="1">
        <f t="array" ref="S8173">_xlfn.IFS(
             (R8173&lt;10000),"&lt; 10,000",
    AND(R8173&gt;=10000, R8173&lt;30000),"10,000 - 30,000",
    AND(R8173&gt;=30000, R8173&lt;60000),"30,000 - 60,000",
             (R8173&gt;60000),"&gt; 60,000"
)</f>
        <v>&gt; 60,000</v>
      </c>
    </row>
    <row r="8174" spans="18:19" x14ac:dyDescent="0.2">
      <c r="R8174">
        <v>247347</v>
      </c>
      <c r="S8174" t="str" cm="1">
        <f t="array" ref="S8174">_xlfn.IFS(
             (R8174&lt;10000),"&lt; 10,000",
    AND(R8174&gt;=10000, R8174&lt;30000),"10,000 - 30,000",
    AND(R8174&gt;=30000, R8174&lt;60000),"30,000 - 60,000",
             (R8174&gt;60000),"&gt; 60,000"
)</f>
        <v>&gt; 60,000</v>
      </c>
    </row>
    <row r="8175" spans="18:19" x14ac:dyDescent="0.2">
      <c r="R8175">
        <v>298275</v>
      </c>
      <c r="S8175" t="str" cm="1">
        <f t="array" ref="S8175">_xlfn.IFS(
             (R8175&lt;10000),"&lt; 10,000",
    AND(R8175&gt;=10000, R8175&lt;30000),"10,000 - 30,000",
    AND(R8175&gt;=30000, R8175&lt;60000),"30,000 - 60,000",
             (R8175&gt;60000),"&gt; 60,000"
)</f>
        <v>&gt; 60,000</v>
      </c>
    </row>
    <row r="8176" spans="18:19" x14ac:dyDescent="0.2">
      <c r="R8176">
        <v>204331</v>
      </c>
      <c r="S8176" t="str" cm="1">
        <f t="array" ref="S8176">_xlfn.IFS(
             (R8176&lt;10000),"&lt; 10,000",
    AND(R8176&gt;=10000, R8176&lt;30000),"10,000 - 30,000",
    AND(R8176&gt;=30000, R8176&lt;60000),"30,000 - 60,000",
             (R8176&gt;60000),"&gt; 60,000"
)</f>
        <v>&gt; 60,000</v>
      </c>
    </row>
    <row r="8177" spans="18:19" x14ac:dyDescent="0.2">
      <c r="R8177">
        <v>169512</v>
      </c>
      <c r="S8177" t="str" cm="1">
        <f t="array" ref="S8177">_xlfn.IFS(
             (R8177&lt;10000),"&lt; 10,000",
    AND(R8177&gt;=10000, R8177&lt;30000),"10,000 - 30,000",
    AND(R8177&gt;=30000, R8177&lt;60000),"30,000 - 60,000",
             (R8177&gt;60000),"&gt; 60,000"
)</f>
        <v>&gt; 60,000</v>
      </c>
    </row>
    <row r="8178" spans="18:19" x14ac:dyDescent="0.2">
      <c r="R8178">
        <v>14981</v>
      </c>
      <c r="S8178" t="str" cm="1">
        <f t="array" ref="S8178">_xlfn.IFS(
             (R8178&lt;10000),"&lt; 10,000",
    AND(R8178&gt;=10000, R8178&lt;30000),"10,000 - 30,000",
    AND(R8178&gt;=30000, R8178&lt;60000),"30,000 - 60,000",
             (R8178&gt;60000),"&gt; 60,000"
)</f>
        <v>10,000 - 30,000</v>
      </c>
    </row>
    <row r="8179" spans="18:19" x14ac:dyDescent="0.2">
      <c r="R8179">
        <v>63515</v>
      </c>
      <c r="S8179" t="str" cm="1">
        <f t="array" ref="S8179">_xlfn.IFS(
             (R8179&lt;10000),"&lt; 10,000",
    AND(R8179&gt;=10000, R8179&lt;30000),"10,000 - 30,000",
    AND(R8179&gt;=30000, R8179&lt;60000),"30,000 - 60,000",
             (R8179&gt;60000),"&gt; 60,000"
)</f>
        <v>&gt; 60,000</v>
      </c>
    </row>
    <row r="8180" spans="18:19" x14ac:dyDescent="0.2">
      <c r="R8180">
        <v>225946</v>
      </c>
      <c r="S8180" t="str" cm="1">
        <f t="array" ref="S8180">_xlfn.IFS(
             (R8180&lt;10000),"&lt; 10,000",
    AND(R8180&gt;=10000, R8180&lt;30000),"10,000 - 30,000",
    AND(R8180&gt;=30000, R8180&lt;60000),"30,000 - 60,000",
             (R8180&gt;60000),"&gt; 60,000"
)</f>
        <v>&gt; 60,000</v>
      </c>
    </row>
    <row r="8181" spans="18:19" x14ac:dyDescent="0.2">
      <c r="R8181">
        <v>69485</v>
      </c>
      <c r="S8181" t="str" cm="1">
        <f t="array" ref="S8181">_xlfn.IFS(
             (R8181&lt;10000),"&lt; 10,000",
    AND(R8181&gt;=10000, R8181&lt;30000),"10,000 - 30,000",
    AND(R8181&gt;=30000, R8181&lt;60000),"30,000 - 60,000",
             (R8181&gt;60000),"&gt; 60,000"
)</f>
        <v>&gt; 60,000</v>
      </c>
    </row>
    <row r="8182" spans="18:19" x14ac:dyDescent="0.2">
      <c r="R8182">
        <v>184353</v>
      </c>
      <c r="S8182" t="str" cm="1">
        <f t="array" ref="S8182">_xlfn.IFS(
             (R8182&lt;10000),"&lt; 10,000",
    AND(R8182&gt;=10000, R8182&lt;30000),"10,000 - 30,000",
    AND(R8182&gt;=30000, R8182&lt;60000),"30,000 - 60,000",
             (R8182&gt;60000),"&gt; 60,000"
)</f>
        <v>&gt; 60,000</v>
      </c>
    </row>
    <row r="8183" spans="18:19" x14ac:dyDescent="0.2">
      <c r="R8183">
        <v>43357</v>
      </c>
      <c r="S8183" t="str" cm="1">
        <f t="array" ref="S8183">_xlfn.IFS(
             (R8183&lt;10000),"&lt; 10,000",
    AND(R8183&gt;=10000, R8183&lt;30000),"10,000 - 30,000",
    AND(R8183&gt;=30000, R8183&lt;60000),"30,000 - 60,000",
             (R8183&gt;60000),"&gt; 60,000"
)</f>
        <v>30,000 - 60,000</v>
      </c>
    </row>
    <row r="8184" spans="18:19" x14ac:dyDescent="0.2">
      <c r="R8184">
        <v>238115</v>
      </c>
      <c r="S8184" t="str" cm="1">
        <f t="array" ref="S8184">_xlfn.IFS(
             (R8184&lt;10000),"&lt; 10,000",
    AND(R8184&gt;=10000, R8184&lt;30000),"10,000 - 30,000",
    AND(R8184&gt;=30000, R8184&lt;60000),"30,000 - 60,000",
             (R8184&gt;60000),"&gt; 60,000"
)</f>
        <v>&gt; 60,000</v>
      </c>
    </row>
    <row r="8185" spans="18:19" x14ac:dyDescent="0.2">
      <c r="R8185">
        <v>53263</v>
      </c>
      <c r="S8185" t="str" cm="1">
        <f t="array" ref="S8185">_xlfn.IFS(
             (R8185&lt;10000),"&lt; 10,000",
    AND(R8185&gt;=10000, R8185&lt;30000),"10,000 - 30,000",
    AND(R8185&gt;=30000, R8185&lt;60000),"30,000 - 60,000",
             (R8185&gt;60000),"&gt; 60,000"
)</f>
        <v>30,000 - 60,000</v>
      </c>
    </row>
    <row r="8186" spans="18:19" x14ac:dyDescent="0.2">
      <c r="R8186">
        <v>60725</v>
      </c>
      <c r="S8186" t="str" cm="1">
        <f t="array" ref="S8186">_xlfn.IFS(
             (R8186&lt;10000),"&lt; 10,000",
    AND(R8186&gt;=10000, R8186&lt;30000),"10,000 - 30,000",
    AND(R8186&gt;=30000, R8186&lt;60000),"30,000 - 60,000",
             (R8186&gt;60000),"&gt; 60,000"
)</f>
        <v>&gt; 60,000</v>
      </c>
    </row>
    <row r="8187" spans="18:19" x14ac:dyDescent="0.2">
      <c r="R8187">
        <v>13036</v>
      </c>
      <c r="S8187" t="str" cm="1">
        <f t="array" ref="S8187">_xlfn.IFS(
             (R8187&lt;10000),"&lt; 10,000",
    AND(R8187&gt;=10000, R8187&lt;30000),"10,000 - 30,000",
    AND(R8187&gt;=30000, R8187&lt;60000),"30,000 - 60,000",
             (R8187&gt;60000),"&gt; 60,000"
)</f>
        <v>10,000 - 30,000</v>
      </c>
    </row>
    <row r="8188" spans="18:19" x14ac:dyDescent="0.2">
      <c r="R8188">
        <v>200249</v>
      </c>
      <c r="S8188" t="str" cm="1">
        <f t="array" ref="S8188">_xlfn.IFS(
             (R8188&lt;10000),"&lt; 10,000",
    AND(R8188&gt;=10000, R8188&lt;30000),"10,000 - 30,000",
    AND(R8188&gt;=30000, R8188&lt;60000),"30,000 - 60,000",
             (R8188&gt;60000),"&gt; 60,000"
)</f>
        <v>&gt; 60,000</v>
      </c>
    </row>
    <row r="8189" spans="18:19" x14ac:dyDescent="0.2">
      <c r="R8189">
        <v>207314</v>
      </c>
      <c r="S8189" t="str" cm="1">
        <f t="array" ref="S8189">_xlfn.IFS(
             (R8189&lt;10000),"&lt; 10,000",
    AND(R8189&gt;=10000, R8189&lt;30000),"10,000 - 30,000",
    AND(R8189&gt;=30000, R8189&lt;60000),"30,000 - 60,000",
             (R8189&gt;60000),"&gt; 60,000"
)</f>
        <v>&gt; 60,000</v>
      </c>
    </row>
    <row r="8190" spans="18:19" x14ac:dyDescent="0.2">
      <c r="R8190">
        <v>145628</v>
      </c>
      <c r="S8190" t="str" cm="1">
        <f t="array" ref="S8190">_xlfn.IFS(
             (R8190&lt;10000),"&lt; 10,000",
    AND(R8190&gt;=10000, R8190&lt;30000),"10,000 - 30,000",
    AND(R8190&gt;=30000, R8190&lt;60000),"30,000 - 60,000",
             (R8190&gt;60000),"&gt; 60,000"
)</f>
        <v>&gt; 60,000</v>
      </c>
    </row>
    <row r="8191" spans="18:19" x14ac:dyDescent="0.2">
      <c r="R8191">
        <v>246922</v>
      </c>
      <c r="S8191" t="str" cm="1">
        <f t="array" ref="S8191">_xlfn.IFS(
             (R8191&lt;10000),"&lt; 10,000",
    AND(R8191&gt;=10000, R8191&lt;30000),"10,000 - 30,000",
    AND(R8191&gt;=30000, R8191&lt;60000),"30,000 - 60,000",
             (R8191&gt;60000),"&gt; 60,000"
)</f>
        <v>&gt; 60,000</v>
      </c>
    </row>
    <row r="8192" spans="18:19" x14ac:dyDescent="0.2">
      <c r="R8192">
        <v>207880</v>
      </c>
      <c r="S8192" t="str" cm="1">
        <f t="array" ref="S8192">_xlfn.IFS(
             (R8192&lt;10000),"&lt; 10,000",
    AND(R8192&gt;=10000, R8192&lt;30000),"10,000 - 30,000",
    AND(R8192&gt;=30000, R8192&lt;60000),"30,000 - 60,000",
             (R8192&gt;60000),"&gt; 60,000"
)</f>
        <v>&gt; 60,000</v>
      </c>
    </row>
    <row r="8193" spans="18:19" x14ac:dyDescent="0.2">
      <c r="R8193">
        <v>199318</v>
      </c>
      <c r="S8193" t="str" cm="1">
        <f t="array" ref="S8193">_xlfn.IFS(
             (R8193&lt;10000),"&lt; 10,000",
    AND(R8193&gt;=10000, R8193&lt;30000),"10,000 - 30,000",
    AND(R8193&gt;=30000, R8193&lt;60000),"30,000 - 60,000",
             (R8193&gt;60000),"&gt; 60,000"
)</f>
        <v>&gt; 60,000</v>
      </c>
    </row>
    <row r="8194" spans="18:19" x14ac:dyDescent="0.2">
      <c r="R8194">
        <v>193331</v>
      </c>
      <c r="S8194" t="str" cm="1">
        <f t="array" ref="S8194">_xlfn.IFS(
             (R8194&lt;10000),"&lt; 10,000",
    AND(R8194&gt;=10000, R8194&lt;30000),"10,000 - 30,000",
    AND(R8194&gt;=30000, R8194&lt;60000),"30,000 - 60,000",
             (R8194&gt;60000),"&gt; 60,000"
)</f>
        <v>&gt; 60,000</v>
      </c>
    </row>
    <row r="8195" spans="18:19" x14ac:dyDescent="0.2">
      <c r="R8195">
        <v>164915</v>
      </c>
      <c r="S8195" t="str" cm="1">
        <f t="array" ref="S8195">_xlfn.IFS(
             (R8195&lt;10000),"&lt; 10,000",
    AND(R8195&gt;=10000, R8195&lt;30000),"10,000 - 30,000",
    AND(R8195&gt;=30000, R8195&lt;60000),"30,000 - 60,000",
             (R8195&gt;60000),"&gt; 60,000"
)</f>
        <v>&gt; 60,000</v>
      </c>
    </row>
    <row r="8196" spans="18:19" x14ac:dyDescent="0.2">
      <c r="R8196">
        <v>123338</v>
      </c>
      <c r="S8196" t="str" cm="1">
        <f t="array" ref="S8196">_xlfn.IFS(
             (R8196&lt;10000),"&lt; 10,000",
    AND(R8196&gt;=10000, R8196&lt;30000),"10,000 - 30,000",
    AND(R8196&gt;=30000, R8196&lt;60000),"30,000 - 60,000",
             (R8196&gt;60000),"&gt; 60,000"
)</f>
        <v>&gt; 60,000</v>
      </c>
    </row>
    <row r="8197" spans="18:19" x14ac:dyDescent="0.2">
      <c r="R8197">
        <v>223606</v>
      </c>
      <c r="S8197" t="str" cm="1">
        <f t="array" ref="S8197">_xlfn.IFS(
             (R8197&lt;10000),"&lt; 10,000",
    AND(R8197&gt;=10000, R8197&lt;30000),"10,000 - 30,000",
    AND(R8197&gt;=30000, R8197&lt;60000),"30,000 - 60,000",
             (R8197&gt;60000),"&gt; 60,000"
)</f>
        <v>&gt; 60,000</v>
      </c>
    </row>
    <row r="8198" spans="18:19" x14ac:dyDescent="0.2">
      <c r="R8198">
        <v>42520</v>
      </c>
      <c r="S8198" t="str" cm="1">
        <f t="array" ref="S8198">_xlfn.IFS(
             (R8198&lt;10000),"&lt; 10,000",
    AND(R8198&gt;=10000, R8198&lt;30000),"10,000 - 30,000",
    AND(R8198&gt;=30000, R8198&lt;60000),"30,000 - 60,000",
             (R8198&gt;60000),"&gt; 60,000"
)</f>
        <v>30,000 - 60,000</v>
      </c>
    </row>
    <row r="8199" spans="18:19" x14ac:dyDescent="0.2">
      <c r="R8199">
        <v>233520</v>
      </c>
      <c r="S8199" t="str" cm="1">
        <f t="array" ref="S8199">_xlfn.IFS(
             (R8199&lt;10000),"&lt; 10,000",
    AND(R8199&gt;=10000, R8199&lt;30000),"10,000 - 30,000",
    AND(R8199&gt;=30000, R8199&lt;60000),"30,000 - 60,000",
             (R8199&gt;60000),"&gt; 60,000"
)</f>
        <v>&gt; 60,000</v>
      </c>
    </row>
    <row r="8200" spans="18:19" x14ac:dyDescent="0.2">
      <c r="R8200">
        <v>74435</v>
      </c>
      <c r="S8200" t="str" cm="1">
        <f t="array" ref="S8200">_xlfn.IFS(
             (R8200&lt;10000),"&lt; 10,000",
    AND(R8200&gt;=10000, R8200&lt;30000),"10,000 - 30,000",
    AND(R8200&gt;=30000, R8200&lt;60000),"30,000 - 60,000",
             (R8200&gt;60000),"&gt; 60,000"
)</f>
        <v>&gt; 60,000</v>
      </c>
    </row>
    <row r="8201" spans="18:19" x14ac:dyDescent="0.2">
      <c r="R8201">
        <v>79659</v>
      </c>
      <c r="S8201" t="str" cm="1">
        <f t="array" ref="S8201">_xlfn.IFS(
             (R8201&lt;10000),"&lt; 10,000",
    AND(R8201&gt;=10000, R8201&lt;30000),"10,000 - 30,000",
    AND(R8201&gt;=30000, R8201&lt;60000),"30,000 - 60,000",
             (R8201&gt;60000),"&gt; 60,000"
)</f>
        <v>&gt; 60,000</v>
      </c>
    </row>
    <row r="8202" spans="18:19" x14ac:dyDescent="0.2">
      <c r="R8202">
        <v>184064</v>
      </c>
      <c r="S8202" t="str" cm="1">
        <f t="array" ref="S8202">_xlfn.IFS(
             (R8202&lt;10000),"&lt; 10,000",
    AND(R8202&gt;=10000, R8202&lt;30000),"10,000 - 30,000",
    AND(R8202&gt;=30000, R8202&lt;60000),"30,000 - 60,000",
             (R8202&gt;60000),"&gt; 60,000"
)</f>
        <v>&gt; 60,000</v>
      </c>
    </row>
    <row r="8203" spans="18:19" x14ac:dyDescent="0.2">
      <c r="R8203">
        <v>279835</v>
      </c>
      <c r="S8203" t="str" cm="1">
        <f t="array" ref="S8203">_xlfn.IFS(
             (R8203&lt;10000),"&lt; 10,000",
    AND(R8203&gt;=10000, R8203&lt;30000),"10,000 - 30,000",
    AND(R8203&gt;=30000, R8203&lt;60000),"30,000 - 60,000",
             (R8203&gt;60000),"&gt; 60,000"
)</f>
        <v>&gt; 60,000</v>
      </c>
    </row>
    <row r="8204" spans="18:19" x14ac:dyDescent="0.2">
      <c r="R8204">
        <v>91669</v>
      </c>
      <c r="S8204" t="str" cm="1">
        <f t="array" ref="S8204">_xlfn.IFS(
             (R8204&lt;10000),"&lt; 10,000",
    AND(R8204&gt;=10000, R8204&lt;30000),"10,000 - 30,000",
    AND(R8204&gt;=30000, R8204&lt;60000),"30,000 - 60,000",
             (R8204&gt;60000),"&gt; 60,000"
)</f>
        <v>&gt; 60,000</v>
      </c>
    </row>
    <row r="8205" spans="18:19" x14ac:dyDescent="0.2">
      <c r="R8205">
        <v>289405</v>
      </c>
      <c r="S8205" t="str" cm="1">
        <f t="array" ref="S8205">_xlfn.IFS(
             (R8205&lt;10000),"&lt; 10,000",
    AND(R8205&gt;=10000, R8205&lt;30000),"10,000 - 30,000",
    AND(R8205&gt;=30000, R8205&lt;60000),"30,000 - 60,000",
             (R8205&gt;60000),"&gt; 60,000"
)</f>
        <v>&gt; 60,000</v>
      </c>
    </row>
    <row r="8206" spans="18:19" x14ac:dyDescent="0.2">
      <c r="R8206">
        <v>68807</v>
      </c>
      <c r="S8206" t="str" cm="1">
        <f t="array" ref="S8206">_xlfn.IFS(
             (R8206&lt;10000),"&lt; 10,000",
    AND(R8206&gt;=10000, R8206&lt;30000),"10,000 - 30,000",
    AND(R8206&gt;=30000, R8206&lt;60000),"30,000 - 60,000",
             (R8206&gt;60000),"&gt; 60,000"
)</f>
        <v>&gt; 60,000</v>
      </c>
    </row>
    <row r="8207" spans="18:19" x14ac:dyDescent="0.2">
      <c r="R8207">
        <v>220849</v>
      </c>
      <c r="S8207" t="str" cm="1">
        <f t="array" ref="S8207">_xlfn.IFS(
             (R8207&lt;10000),"&lt; 10,000",
    AND(R8207&gt;=10000, R8207&lt;30000),"10,000 - 30,000",
    AND(R8207&gt;=30000, R8207&lt;60000),"30,000 - 60,000",
             (R8207&gt;60000),"&gt; 60,000"
)</f>
        <v>&gt; 60,000</v>
      </c>
    </row>
    <row r="8208" spans="18:19" x14ac:dyDescent="0.2">
      <c r="R8208">
        <v>86199</v>
      </c>
      <c r="S8208" t="str" cm="1">
        <f t="array" ref="S8208">_xlfn.IFS(
             (R8208&lt;10000),"&lt; 10,000",
    AND(R8208&gt;=10000, R8208&lt;30000),"10,000 - 30,000",
    AND(R8208&gt;=30000, R8208&lt;60000),"30,000 - 60,000",
             (R8208&gt;60000),"&gt; 60,000"
)</f>
        <v>&gt; 60,000</v>
      </c>
    </row>
    <row r="8209" spans="18:19" x14ac:dyDescent="0.2">
      <c r="R8209">
        <v>181534</v>
      </c>
      <c r="S8209" t="str" cm="1">
        <f t="array" ref="S8209">_xlfn.IFS(
             (R8209&lt;10000),"&lt; 10,000",
    AND(R8209&gt;=10000, R8209&lt;30000),"10,000 - 30,000",
    AND(R8209&gt;=30000, R8209&lt;60000),"30,000 - 60,000",
             (R8209&gt;60000),"&gt; 60,000"
)</f>
        <v>&gt; 60,000</v>
      </c>
    </row>
    <row r="8210" spans="18:19" x14ac:dyDescent="0.2">
      <c r="R8210">
        <v>48780</v>
      </c>
      <c r="S8210" t="str" cm="1">
        <f t="array" ref="S8210">_xlfn.IFS(
             (R8210&lt;10000),"&lt; 10,000",
    AND(R8210&gt;=10000, R8210&lt;30000),"10,000 - 30,000",
    AND(R8210&gt;=30000, R8210&lt;60000),"30,000 - 60,000",
             (R8210&gt;60000),"&gt; 60,000"
)</f>
        <v>30,000 - 60,000</v>
      </c>
    </row>
    <row r="8211" spans="18:19" x14ac:dyDescent="0.2">
      <c r="R8211">
        <v>35353</v>
      </c>
      <c r="S8211" t="str" cm="1">
        <f t="array" ref="S8211">_xlfn.IFS(
             (R8211&lt;10000),"&lt; 10,000",
    AND(R8211&gt;=10000, R8211&lt;30000),"10,000 - 30,000",
    AND(R8211&gt;=30000, R8211&lt;60000),"30,000 - 60,000",
             (R8211&gt;60000),"&gt; 60,000"
)</f>
        <v>30,000 - 60,000</v>
      </c>
    </row>
    <row r="8212" spans="18:19" x14ac:dyDescent="0.2">
      <c r="R8212">
        <v>130547</v>
      </c>
      <c r="S8212" t="str" cm="1">
        <f t="array" ref="S8212">_xlfn.IFS(
             (R8212&lt;10000),"&lt; 10,000",
    AND(R8212&gt;=10000, R8212&lt;30000),"10,000 - 30,000",
    AND(R8212&gt;=30000, R8212&lt;60000),"30,000 - 60,000",
             (R8212&gt;60000),"&gt; 60,000"
)</f>
        <v>&gt; 60,000</v>
      </c>
    </row>
    <row r="8213" spans="18:19" x14ac:dyDescent="0.2">
      <c r="R8213">
        <v>250716</v>
      </c>
      <c r="S8213" t="str" cm="1">
        <f t="array" ref="S8213">_xlfn.IFS(
             (R8213&lt;10000),"&lt; 10,000",
    AND(R8213&gt;=10000, R8213&lt;30000),"10,000 - 30,000",
    AND(R8213&gt;=30000, R8213&lt;60000),"30,000 - 60,000",
             (R8213&gt;60000),"&gt; 60,000"
)</f>
        <v>&gt; 60,000</v>
      </c>
    </row>
    <row r="8214" spans="18:19" x14ac:dyDescent="0.2">
      <c r="R8214">
        <v>141608</v>
      </c>
      <c r="S8214" t="str" cm="1">
        <f t="array" ref="S8214">_xlfn.IFS(
             (R8214&lt;10000),"&lt; 10,000",
    AND(R8214&gt;=10000, R8214&lt;30000),"10,000 - 30,000",
    AND(R8214&gt;=30000, R8214&lt;60000),"30,000 - 60,000",
             (R8214&gt;60000),"&gt; 60,000"
)</f>
        <v>&gt; 60,000</v>
      </c>
    </row>
    <row r="8215" spans="18:19" x14ac:dyDescent="0.2">
      <c r="R8215">
        <v>117793</v>
      </c>
      <c r="S8215" t="str" cm="1">
        <f t="array" ref="S8215">_xlfn.IFS(
             (R8215&lt;10000),"&lt; 10,000",
    AND(R8215&gt;=10000, R8215&lt;30000),"10,000 - 30,000",
    AND(R8215&gt;=30000, R8215&lt;60000),"30,000 - 60,000",
             (R8215&gt;60000),"&gt; 60,000"
)</f>
        <v>&gt; 60,000</v>
      </c>
    </row>
    <row r="8216" spans="18:19" x14ac:dyDescent="0.2">
      <c r="R8216">
        <v>285074</v>
      </c>
      <c r="S8216" t="str" cm="1">
        <f t="array" ref="S8216">_xlfn.IFS(
             (R8216&lt;10000),"&lt; 10,000",
    AND(R8216&gt;=10000, R8216&lt;30000),"10,000 - 30,000",
    AND(R8216&gt;=30000, R8216&lt;60000),"30,000 - 60,000",
             (R8216&gt;60000),"&gt; 60,000"
)</f>
        <v>&gt; 60,000</v>
      </c>
    </row>
    <row r="8217" spans="18:19" x14ac:dyDescent="0.2">
      <c r="R8217">
        <v>244385</v>
      </c>
      <c r="S8217" t="str" cm="1">
        <f t="array" ref="S8217">_xlfn.IFS(
             (R8217&lt;10000),"&lt; 10,000",
    AND(R8217&gt;=10000, R8217&lt;30000),"10,000 - 30,000",
    AND(R8217&gt;=30000, R8217&lt;60000),"30,000 - 60,000",
             (R8217&gt;60000),"&gt; 60,000"
)</f>
        <v>&gt; 60,000</v>
      </c>
    </row>
    <row r="8218" spans="18:19" x14ac:dyDescent="0.2">
      <c r="R8218">
        <v>270057</v>
      </c>
      <c r="S8218" t="str" cm="1">
        <f t="array" ref="S8218">_xlfn.IFS(
             (R8218&lt;10000),"&lt; 10,000",
    AND(R8218&gt;=10000, R8218&lt;30000),"10,000 - 30,000",
    AND(R8218&gt;=30000, R8218&lt;60000),"30,000 - 60,000",
             (R8218&gt;60000),"&gt; 60,000"
)</f>
        <v>&gt; 60,000</v>
      </c>
    </row>
    <row r="8219" spans="18:19" x14ac:dyDescent="0.2">
      <c r="R8219">
        <v>177432</v>
      </c>
      <c r="S8219" t="str" cm="1">
        <f t="array" ref="S8219">_xlfn.IFS(
             (R8219&lt;10000),"&lt; 10,000",
    AND(R8219&gt;=10000, R8219&lt;30000),"10,000 - 30,000",
    AND(R8219&gt;=30000, R8219&lt;60000),"30,000 - 60,000",
             (R8219&gt;60000),"&gt; 60,000"
)</f>
        <v>&gt; 60,000</v>
      </c>
    </row>
    <row r="8220" spans="18:19" x14ac:dyDescent="0.2">
      <c r="R8220">
        <v>127685</v>
      </c>
      <c r="S8220" t="str" cm="1">
        <f t="array" ref="S8220">_xlfn.IFS(
             (R8220&lt;10000),"&lt; 10,000",
    AND(R8220&gt;=10000, R8220&lt;30000),"10,000 - 30,000",
    AND(R8220&gt;=30000, R8220&lt;60000),"30,000 - 60,000",
             (R8220&gt;60000),"&gt; 60,000"
)</f>
        <v>&gt; 60,000</v>
      </c>
    </row>
    <row r="8221" spans="18:19" x14ac:dyDescent="0.2">
      <c r="R8221">
        <v>133616</v>
      </c>
      <c r="S8221" t="str" cm="1">
        <f t="array" ref="S8221">_xlfn.IFS(
             (R8221&lt;10000),"&lt; 10,000",
    AND(R8221&gt;=10000, R8221&lt;30000),"10,000 - 30,000",
    AND(R8221&gt;=30000, R8221&lt;60000),"30,000 - 60,000",
             (R8221&gt;60000),"&gt; 60,000"
)</f>
        <v>&gt; 60,000</v>
      </c>
    </row>
    <row r="8222" spans="18:19" x14ac:dyDescent="0.2">
      <c r="R8222">
        <v>143560</v>
      </c>
      <c r="S8222" t="str" cm="1">
        <f t="array" ref="S8222">_xlfn.IFS(
             (R8222&lt;10000),"&lt; 10,000",
    AND(R8222&gt;=10000, R8222&lt;30000),"10,000 - 30,000",
    AND(R8222&gt;=30000, R8222&lt;60000),"30,000 - 60,000",
             (R8222&gt;60000),"&gt; 60,000"
)</f>
        <v>&gt; 60,000</v>
      </c>
    </row>
    <row r="8223" spans="18:19" x14ac:dyDescent="0.2">
      <c r="R8223">
        <v>12675</v>
      </c>
      <c r="S8223" t="str" cm="1">
        <f t="array" ref="S8223">_xlfn.IFS(
             (R8223&lt;10000),"&lt; 10,000",
    AND(R8223&gt;=10000, R8223&lt;30000),"10,000 - 30,000",
    AND(R8223&gt;=30000, R8223&lt;60000),"30,000 - 60,000",
             (R8223&gt;60000),"&gt; 60,000"
)</f>
        <v>10,000 - 30,000</v>
      </c>
    </row>
    <row r="8224" spans="18:19" x14ac:dyDescent="0.2">
      <c r="R8224">
        <v>259033</v>
      </c>
      <c r="S8224" t="str" cm="1">
        <f t="array" ref="S8224">_xlfn.IFS(
             (R8224&lt;10000),"&lt; 10,000",
    AND(R8224&gt;=10000, R8224&lt;30000),"10,000 - 30,000",
    AND(R8224&gt;=30000, R8224&lt;60000),"30,000 - 60,000",
             (R8224&gt;60000),"&gt; 60,000"
)</f>
        <v>&gt; 60,000</v>
      </c>
    </row>
    <row r="8225" spans="18:19" x14ac:dyDescent="0.2">
      <c r="R8225">
        <v>47734</v>
      </c>
      <c r="S8225" t="str" cm="1">
        <f t="array" ref="S8225">_xlfn.IFS(
             (R8225&lt;10000),"&lt; 10,000",
    AND(R8225&gt;=10000, R8225&lt;30000),"10,000 - 30,000",
    AND(R8225&gt;=30000, R8225&lt;60000),"30,000 - 60,000",
             (R8225&gt;60000),"&gt; 60,000"
)</f>
        <v>30,000 - 60,000</v>
      </c>
    </row>
    <row r="8226" spans="18:19" x14ac:dyDescent="0.2">
      <c r="R8226">
        <v>193194</v>
      </c>
      <c r="S8226" t="str" cm="1">
        <f t="array" ref="S8226">_xlfn.IFS(
             (R8226&lt;10000),"&lt; 10,000",
    AND(R8226&gt;=10000, R8226&lt;30000),"10,000 - 30,000",
    AND(R8226&gt;=30000, R8226&lt;60000),"30,000 - 60,000",
             (R8226&gt;60000),"&gt; 60,000"
)</f>
        <v>&gt; 60,000</v>
      </c>
    </row>
    <row r="8227" spans="18:19" x14ac:dyDescent="0.2">
      <c r="R8227">
        <v>25567</v>
      </c>
      <c r="S8227" t="str" cm="1">
        <f t="array" ref="S8227">_xlfn.IFS(
             (R8227&lt;10000),"&lt; 10,000",
    AND(R8227&gt;=10000, R8227&lt;30000),"10,000 - 30,000",
    AND(R8227&gt;=30000, R8227&lt;60000),"30,000 - 60,000",
             (R8227&gt;60000),"&gt; 60,000"
)</f>
        <v>10,000 - 30,000</v>
      </c>
    </row>
    <row r="8228" spans="18:19" x14ac:dyDescent="0.2">
      <c r="R8228">
        <v>151680</v>
      </c>
      <c r="S8228" t="str" cm="1">
        <f t="array" ref="S8228">_xlfn.IFS(
             (R8228&lt;10000),"&lt; 10,000",
    AND(R8228&gt;=10000, R8228&lt;30000),"10,000 - 30,000",
    AND(R8228&gt;=30000, R8228&lt;60000),"30,000 - 60,000",
             (R8228&gt;60000),"&gt; 60,000"
)</f>
        <v>&gt; 60,000</v>
      </c>
    </row>
    <row r="8229" spans="18:19" x14ac:dyDescent="0.2">
      <c r="R8229">
        <v>6031</v>
      </c>
      <c r="S8229" t="str" cm="1">
        <f t="array" ref="S8229">_xlfn.IFS(
             (R8229&lt;10000),"&lt; 10,000",
    AND(R8229&gt;=10000, R8229&lt;30000),"10,000 - 30,000",
    AND(R8229&gt;=30000, R8229&lt;60000),"30,000 - 60,000",
             (R8229&gt;60000),"&gt; 60,000"
)</f>
        <v>&lt; 10,000</v>
      </c>
    </row>
    <row r="8230" spans="18:19" x14ac:dyDescent="0.2">
      <c r="R8230">
        <v>52021</v>
      </c>
      <c r="S8230" t="str" cm="1">
        <f t="array" ref="S8230">_xlfn.IFS(
             (R8230&lt;10000),"&lt; 10,000",
    AND(R8230&gt;=10000, R8230&lt;30000),"10,000 - 30,000",
    AND(R8230&gt;=30000, R8230&lt;60000),"30,000 - 60,000",
             (R8230&gt;60000),"&gt; 60,000"
)</f>
        <v>30,000 - 60,000</v>
      </c>
    </row>
    <row r="8231" spans="18:19" x14ac:dyDescent="0.2">
      <c r="R8231">
        <v>251250</v>
      </c>
      <c r="S8231" t="str" cm="1">
        <f t="array" ref="S8231">_xlfn.IFS(
             (R8231&lt;10000),"&lt; 10,000",
    AND(R8231&gt;=10000, R8231&lt;30000),"10,000 - 30,000",
    AND(R8231&gt;=30000, R8231&lt;60000),"30,000 - 60,000",
             (R8231&gt;60000),"&gt; 60,000"
)</f>
        <v>&gt; 60,000</v>
      </c>
    </row>
    <row r="8232" spans="18:19" x14ac:dyDescent="0.2">
      <c r="R8232">
        <v>51350</v>
      </c>
      <c r="S8232" t="str" cm="1">
        <f t="array" ref="S8232">_xlfn.IFS(
             (R8232&lt;10000),"&lt; 10,000",
    AND(R8232&gt;=10000, R8232&lt;30000),"10,000 - 30,000",
    AND(R8232&gt;=30000, R8232&lt;60000),"30,000 - 60,000",
             (R8232&gt;60000),"&gt; 60,000"
)</f>
        <v>30,000 - 60,000</v>
      </c>
    </row>
    <row r="8233" spans="18:19" x14ac:dyDescent="0.2">
      <c r="R8233">
        <v>118575</v>
      </c>
      <c r="S8233" t="str" cm="1">
        <f t="array" ref="S8233">_xlfn.IFS(
             (R8233&lt;10000),"&lt; 10,000",
    AND(R8233&gt;=10000, R8233&lt;30000),"10,000 - 30,000",
    AND(R8233&gt;=30000, R8233&lt;60000),"30,000 - 60,000",
             (R8233&gt;60000),"&gt; 60,000"
)</f>
        <v>&gt; 60,000</v>
      </c>
    </row>
    <row r="8234" spans="18:19" x14ac:dyDescent="0.2">
      <c r="R8234">
        <v>72981</v>
      </c>
      <c r="S8234" t="str" cm="1">
        <f t="array" ref="S8234">_xlfn.IFS(
             (R8234&lt;10000),"&lt; 10,000",
    AND(R8234&gt;=10000, R8234&lt;30000),"10,000 - 30,000",
    AND(R8234&gt;=30000, R8234&lt;60000),"30,000 - 60,000",
             (R8234&gt;60000),"&gt; 60,000"
)</f>
        <v>&gt; 60,000</v>
      </c>
    </row>
    <row r="8235" spans="18:19" x14ac:dyDescent="0.2">
      <c r="R8235">
        <v>167054</v>
      </c>
      <c r="S8235" t="str" cm="1">
        <f t="array" ref="S8235">_xlfn.IFS(
             (R8235&lt;10000),"&lt; 10,000",
    AND(R8235&gt;=10000, R8235&lt;30000),"10,000 - 30,000",
    AND(R8235&gt;=30000, R8235&lt;60000),"30,000 - 60,000",
             (R8235&gt;60000),"&gt; 60,000"
)</f>
        <v>&gt; 60,000</v>
      </c>
    </row>
    <row r="8236" spans="18:19" x14ac:dyDescent="0.2">
      <c r="R8236">
        <v>99254</v>
      </c>
      <c r="S8236" t="str" cm="1">
        <f t="array" ref="S8236">_xlfn.IFS(
             (R8236&lt;10000),"&lt; 10,000",
    AND(R8236&gt;=10000, R8236&lt;30000),"10,000 - 30,000",
    AND(R8236&gt;=30000, R8236&lt;60000),"30,000 - 60,000",
             (R8236&gt;60000),"&gt; 60,000"
)</f>
        <v>&gt; 60,000</v>
      </c>
    </row>
    <row r="8237" spans="18:19" x14ac:dyDescent="0.2">
      <c r="R8237">
        <v>175432</v>
      </c>
      <c r="S8237" t="str" cm="1">
        <f t="array" ref="S8237">_xlfn.IFS(
             (R8237&lt;10000),"&lt; 10,000",
    AND(R8237&gt;=10000, R8237&lt;30000),"10,000 - 30,000",
    AND(R8237&gt;=30000, R8237&lt;60000),"30,000 - 60,000",
             (R8237&gt;60000),"&gt; 60,000"
)</f>
        <v>&gt; 60,000</v>
      </c>
    </row>
    <row r="8238" spans="18:19" x14ac:dyDescent="0.2">
      <c r="R8238">
        <v>206638</v>
      </c>
      <c r="S8238" t="str" cm="1">
        <f t="array" ref="S8238">_xlfn.IFS(
             (R8238&lt;10000),"&lt; 10,000",
    AND(R8238&gt;=10000, R8238&lt;30000),"10,000 - 30,000",
    AND(R8238&gt;=30000, R8238&lt;60000),"30,000 - 60,000",
             (R8238&gt;60000),"&gt; 60,000"
)</f>
        <v>&gt; 60,000</v>
      </c>
    </row>
    <row r="8239" spans="18:19" x14ac:dyDescent="0.2">
      <c r="R8239">
        <v>101752</v>
      </c>
      <c r="S8239" t="str" cm="1">
        <f t="array" ref="S8239">_xlfn.IFS(
             (R8239&lt;10000),"&lt; 10,000",
    AND(R8239&gt;=10000, R8239&lt;30000),"10,000 - 30,000",
    AND(R8239&gt;=30000, R8239&lt;60000),"30,000 - 60,000",
             (R8239&gt;60000),"&gt; 60,000"
)</f>
        <v>&gt; 60,000</v>
      </c>
    </row>
    <row r="8240" spans="18:19" x14ac:dyDescent="0.2">
      <c r="R8240">
        <v>163981</v>
      </c>
      <c r="S8240" t="str" cm="1">
        <f t="array" ref="S8240">_xlfn.IFS(
             (R8240&lt;10000),"&lt; 10,000",
    AND(R8240&gt;=10000, R8240&lt;30000),"10,000 - 30,000",
    AND(R8240&gt;=30000, R8240&lt;60000),"30,000 - 60,000",
             (R8240&gt;60000),"&gt; 60,000"
)</f>
        <v>&gt; 60,000</v>
      </c>
    </row>
    <row r="8241" spans="18:19" x14ac:dyDescent="0.2">
      <c r="R8241">
        <v>127103</v>
      </c>
      <c r="S8241" t="str" cm="1">
        <f t="array" ref="S8241">_xlfn.IFS(
             (R8241&lt;10000),"&lt; 10,000",
    AND(R8241&gt;=10000, R8241&lt;30000),"10,000 - 30,000",
    AND(R8241&gt;=30000, R8241&lt;60000),"30,000 - 60,000",
             (R8241&gt;60000),"&gt; 60,000"
)</f>
        <v>&gt; 60,000</v>
      </c>
    </row>
    <row r="8242" spans="18:19" x14ac:dyDescent="0.2">
      <c r="R8242">
        <v>233074</v>
      </c>
      <c r="S8242" t="str" cm="1">
        <f t="array" ref="S8242">_xlfn.IFS(
             (R8242&lt;10000),"&lt; 10,000",
    AND(R8242&gt;=10000, R8242&lt;30000),"10,000 - 30,000",
    AND(R8242&gt;=30000, R8242&lt;60000),"30,000 - 60,000",
             (R8242&gt;60000),"&gt; 60,000"
)</f>
        <v>&gt; 60,000</v>
      </c>
    </row>
    <row r="8243" spans="18:19" x14ac:dyDescent="0.2">
      <c r="R8243">
        <v>124601</v>
      </c>
      <c r="S8243" t="str" cm="1">
        <f t="array" ref="S8243">_xlfn.IFS(
             (R8243&lt;10000),"&lt; 10,000",
    AND(R8243&gt;=10000, R8243&lt;30000),"10,000 - 30,000",
    AND(R8243&gt;=30000, R8243&lt;60000),"30,000 - 60,000",
             (R8243&gt;60000),"&gt; 60,000"
)</f>
        <v>&gt; 60,000</v>
      </c>
    </row>
    <row r="8244" spans="18:19" x14ac:dyDescent="0.2">
      <c r="R8244">
        <v>51849</v>
      </c>
      <c r="S8244" t="str" cm="1">
        <f t="array" ref="S8244">_xlfn.IFS(
             (R8244&lt;10000),"&lt; 10,000",
    AND(R8244&gt;=10000, R8244&lt;30000),"10,000 - 30,000",
    AND(R8244&gt;=30000, R8244&lt;60000),"30,000 - 60,000",
             (R8244&gt;60000),"&gt; 60,000"
)</f>
        <v>30,000 - 60,000</v>
      </c>
    </row>
    <row r="8245" spans="18:19" x14ac:dyDescent="0.2">
      <c r="R8245">
        <v>244275</v>
      </c>
      <c r="S8245" t="str" cm="1">
        <f t="array" ref="S8245">_xlfn.IFS(
             (R8245&lt;10000),"&lt; 10,000",
    AND(R8245&gt;=10000, R8245&lt;30000),"10,000 - 30,000",
    AND(R8245&gt;=30000, R8245&lt;60000),"30,000 - 60,000",
             (R8245&gt;60000),"&gt; 60,000"
)</f>
        <v>&gt; 60,000</v>
      </c>
    </row>
    <row r="8246" spans="18:19" x14ac:dyDescent="0.2">
      <c r="R8246">
        <v>74603</v>
      </c>
      <c r="S8246" t="str" cm="1">
        <f t="array" ref="S8246">_xlfn.IFS(
             (R8246&lt;10000),"&lt; 10,000",
    AND(R8246&gt;=10000, R8246&lt;30000),"10,000 - 30,000",
    AND(R8246&gt;=30000, R8246&lt;60000),"30,000 - 60,000",
             (R8246&gt;60000),"&gt; 60,000"
)</f>
        <v>&gt; 60,000</v>
      </c>
    </row>
    <row r="8247" spans="18:19" x14ac:dyDescent="0.2">
      <c r="R8247">
        <v>249937</v>
      </c>
      <c r="S8247" t="str" cm="1">
        <f t="array" ref="S8247">_xlfn.IFS(
             (R8247&lt;10000),"&lt; 10,000",
    AND(R8247&gt;=10000, R8247&lt;30000),"10,000 - 30,000",
    AND(R8247&gt;=30000, R8247&lt;60000),"30,000 - 60,000",
             (R8247&gt;60000),"&gt; 60,000"
)</f>
        <v>&gt; 60,000</v>
      </c>
    </row>
    <row r="8248" spans="18:19" x14ac:dyDescent="0.2">
      <c r="R8248">
        <v>230574</v>
      </c>
      <c r="S8248" t="str" cm="1">
        <f t="array" ref="S8248">_xlfn.IFS(
             (R8248&lt;10000),"&lt; 10,000",
    AND(R8248&gt;=10000, R8248&lt;30000),"10,000 - 30,000",
    AND(R8248&gt;=30000, R8248&lt;60000),"30,000 - 60,000",
             (R8248&gt;60000),"&gt; 60,000"
)</f>
        <v>&gt; 60,000</v>
      </c>
    </row>
    <row r="8249" spans="18:19" x14ac:dyDescent="0.2">
      <c r="R8249">
        <v>284979</v>
      </c>
      <c r="S8249" t="str" cm="1">
        <f t="array" ref="S8249">_xlfn.IFS(
             (R8249&lt;10000),"&lt; 10,000",
    AND(R8249&gt;=10000, R8249&lt;30000),"10,000 - 30,000",
    AND(R8249&gt;=30000, R8249&lt;60000),"30,000 - 60,000",
             (R8249&gt;60000),"&gt; 60,000"
)</f>
        <v>&gt; 60,000</v>
      </c>
    </row>
    <row r="8250" spans="18:19" x14ac:dyDescent="0.2">
      <c r="R8250">
        <v>271334</v>
      </c>
      <c r="S8250" t="str" cm="1">
        <f t="array" ref="S8250">_xlfn.IFS(
             (R8250&lt;10000),"&lt; 10,000",
    AND(R8250&gt;=10000, R8250&lt;30000),"10,000 - 30,000",
    AND(R8250&gt;=30000, R8250&lt;60000),"30,000 - 60,000",
             (R8250&gt;60000),"&gt; 60,000"
)</f>
        <v>&gt; 60,000</v>
      </c>
    </row>
    <row r="8251" spans="18:19" x14ac:dyDescent="0.2">
      <c r="R8251">
        <v>167617</v>
      </c>
      <c r="S8251" t="str" cm="1">
        <f t="array" ref="S8251">_xlfn.IFS(
             (R8251&lt;10000),"&lt; 10,000",
    AND(R8251&gt;=10000, R8251&lt;30000),"10,000 - 30,000",
    AND(R8251&gt;=30000, R8251&lt;60000),"30,000 - 60,000",
             (R8251&gt;60000),"&gt; 60,000"
)</f>
        <v>&gt; 60,000</v>
      </c>
    </row>
    <row r="8252" spans="18:19" x14ac:dyDescent="0.2">
      <c r="R8252">
        <v>202817</v>
      </c>
      <c r="S8252" t="str" cm="1">
        <f t="array" ref="S8252">_xlfn.IFS(
             (R8252&lt;10000),"&lt; 10,000",
    AND(R8252&gt;=10000, R8252&lt;30000),"10,000 - 30,000",
    AND(R8252&gt;=30000, R8252&lt;60000),"30,000 - 60,000",
             (R8252&gt;60000),"&gt; 60,000"
)</f>
        <v>&gt; 60,000</v>
      </c>
    </row>
    <row r="8253" spans="18:19" x14ac:dyDescent="0.2">
      <c r="R8253">
        <v>113571</v>
      </c>
      <c r="S8253" t="str" cm="1">
        <f t="array" ref="S8253">_xlfn.IFS(
             (R8253&lt;10000),"&lt; 10,000",
    AND(R8253&gt;=10000, R8253&lt;30000),"10,000 - 30,000",
    AND(R8253&gt;=30000, R8253&lt;60000),"30,000 - 60,000",
             (R8253&gt;60000),"&gt; 60,000"
)</f>
        <v>&gt; 60,000</v>
      </c>
    </row>
    <row r="8254" spans="18:19" x14ac:dyDescent="0.2">
      <c r="R8254">
        <v>200089</v>
      </c>
      <c r="S8254" t="str" cm="1">
        <f t="array" ref="S8254">_xlfn.IFS(
             (R8254&lt;10000),"&lt; 10,000",
    AND(R8254&gt;=10000, R8254&lt;30000),"10,000 - 30,000",
    AND(R8254&gt;=30000, R8254&lt;60000),"30,000 - 60,000",
             (R8254&gt;60000),"&gt; 60,000"
)</f>
        <v>&gt; 60,000</v>
      </c>
    </row>
    <row r="8255" spans="18:19" x14ac:dyDescent="0.2">
      <c r="R8255">
        <v>197298</v>
      </c>
      <c r="S8255" t="str" cm="1">
        <f t="array" ref="S8255">_xlfn.IFS(
             (R8255&lt;10000),"&lt; 10,000",
    AND(R8255&gt;=10000, R8255&lt;30000),"10,000 - 30,000",
    AND(R8255&gt;=30000, R8255&lt;60000),"30,000 - 60,000",
             (R8255&gt;60000),"&gt; 60,000"
)</f>
        <v>&gt; 60,000</v>
      </c>
    </row>
    <row r="8256" spans="18:19" x14ac:dyDescent="0.2">
      <c r="R8256">
        <v>238459</v>
      </c>
      <c r="S8256" t="str" cm="1">
        <f t="array" ref="S8256">_xlfn.IFS(
             (R8256&lt;10000),"&lt; 10,000",
    AND(R8256&gt;=10000, R8256&lt;30000),"10,000 - 30,000",
    AND(R8256&gt;=30000, R8256&lt;60000),"30,000 - 60,000",
             (R8256&gt;60000),"&gt; 60,000"
)</f>
        <v>&gt; 60,000</v>
      </c>
    </row>
    <row r="8257" spans="18:19" x14ac:dyDescent="0.2">
      <c r="R8257">
        <v>291807</v>
      </c>
      <c r="S8257" t="str" cm="1">
        <f t="array" ref="S8257">_xlfn.IFS(
             (R8257&lt;10000),"&lt; 10,000",
    AND(R8257&gt;=10000, R8257&lt;30000),"10,000 - 30,000",
    AND(R8257&gt;=30000, R8257&lt;60000),"30,000 - 60,000",
             (R8257&gt;60000),"&gt; 60,000"
)</f>
        <v>&gt; 60,000</v>
      </c>
    </row>
    <row r="8258" spans="18:19" x14ac:dyDescent="0.2">
      <c r="R8258">
        <v>19253</v>
      </c>
      <c r="S8258" t="str" cm="1">
        <f t="array" ref="S8258">_xlfn.IFS(
             (R8258&lt;10000),"&lt; 10,000",
    AND(R8258&gt;=10000, R8258&lt;30000),"10,000 - 30,000",
    AND(R8258&gt;=30000, R8258&lt;60000),"30,000 - 60,000",
             (R8258&gt;60000),"&gt; 60,000"
)</f>
        <v>10,000 - 30,000</v>
      </c>
    </row>
    <row r="8259" spans="18:19" x14ac:dyDescent="0.2">
      <c r="R8259">
        <v>213607</v>
      </c>
      <c r="S8259" t="str" cm="1">
        <f t="array" ref="S8259">_xlfn.IFS(
             (R8259&lt;10000),"&lt; 10,000",
    AND(R8259&gt;=10000, R8259&lt;30000),"10,000 - 30,000",
    AND(R8259&gt;=30000, R8259&lt;60000),"30,000 - 60,000",
             (R8259&gt;60000),"&gt; 60,000"
)</f>
        <v>&gt; 60,000</v>
      </c>
    </row>
    <row r="8260" spans="18:19" x14ac:dyDescent="0.2">
      <c r="R8260">
        <v>168805</v>
      </c>
      <c r="S8260" t="str" cm="1">
        <f t="array" ref="S8260">_xlfn.IFS(
             (R8260&lt;10000),"&lt; 10,000",
    AND(R8260&gt;=10000, R8260&lt;30000),"10,000 - 30,000",
    AND(R8260&gt;=30000, R8260&lt;60000),"30,000 - 60,000",
             (R8260&gt;60000),"&gt; 60,000"
)</f>
        <v>&gt; 60,000</v>
      </c>
    </row>
    <row r="8261" spans="18:19" x14ac:dyDescent="0.2">
      <c r="R8261">
        <v>269757</v>
      </c>
      <c r="S8261" t="str" cm="1">
        <f t="array" ref="S8261">_xlfn.IFS(
             (R8261&lt;10000),"&lt; 10,000",
    AND(R8261&gt;=10000, R8261&lt;30000),"10,000 - 30,000",
    AND(R8261&gt;=30000, R8261&lt;60000),"30,000 - 60,000",
             (R8261&gt;60000),"&gt; 60,000"
)</f>
        <v>&gt; 60,000</v>
      </c>
    </row>
    <row r="8262" spans="18:19" x14ac:dyDescent="0.2">
      <c r="R8262">
        <v>30677</v>
      </c>
      <c r="S8262" t="str" cm="1">
        <f t="array" ref="S8262">_xlfn.IFS(
             (R8262&lt;10000),"&lt; 10,000",
    AND(R8262&gt;=10000, R8262&lt;30000),"10,000 - 30,000",
    AND(R8262&gt;=30000, R8262&lt;60000),"30,000 - 60,000",
             (R8262&gt;60000),"&gt; 60,000"
)</f>
        <v>30,000 - 60,000</v>
      </c>
    </row>
    <row r="8263" spans="18:19" x14ac:dyDescent="0.2">
      <c r="R8263">
        <v>287480</v>
      </c>
      <c r="S8263" t="str" cm="1">
        <f t="array" ref="S8263">_xlfn.IFS(
             (R8263&lt;10000),"&lt; 10,000",
    AND(R8263&gt;=10000, R8263&lt;30000),"10,000 - 30,000",
    AND(R8263&gt;=30000, R8263&lt;60000),"30,000 - 60,000",
             (R8263&gt;60000),"&gt; 60,000"
)</f>
        <v>&gt; 60,000</v>
      </c>
    </row>
    <row r="8264" spans="18:19" x14ac:dyDescent="0.2">
      <c r="R8264">
        <v>283190</v>
      </c>
      <c r="S8264" t="str" cm="1">
        <f t="array" ref="S8264">_xlfn.IFS(
             (R8264&lt;10000),"&lt; 10,000",
    AND(R8264&gt;=10000, R8264&lt;30000),"10,000 - 30,000",
    AND(R8264&gt;=30000, R8264&lt;60000),"30,000 - 60,000",
             (R8264&gt;60000),"&gt; 60,000"
)</f>
        <v>&gt; 60,000</v>
      </c>
    </row>
    <row r="8265" spans="18:19" x14ac:dyDescent="0.2">
      <c r="R8265">
        <v>82829</v>
      </c>
      <c r="S8265" t="str" cm="1">
        <f t="array" ref="S8265">_xlfn.IFS(
             (R8265&lt;10000),"&lt; 10,000",
    AND(R8265&gt;=10000, R8265&lt;30000),"10,000 - 30,000",
    AND(R8265&gt;=30000, R8265&lt;60000),"30,000 - 60,000",
             (R8265&gt;60000),"&gt; 60,000"
)</f>
        <v>&gt; 60,000</v>
      </c>
    </row>
    <row r="8266" spans="18:19" x14ac:dyDescent="0.2">
      <c r="R8266">
        <v>161235</v>
      </c>
      <c r="S8266" t="str" cm="1">
        <f t="array" ref="S8266">_xlfn.IFS(
             (R8266&lt;10000),"&lt; 10,000",
    AND(R8266&gt;=10000, R8266&lt;30000),"10,000 - 30,000",
    AND(R8266&gt;=30000, R8266&lt;60000),"30,000 - 60,000",
             (R8266&gt;60000),"&gt; 60,000"
)</f>
        <v>&gt; 60,000</v>
      </c>
    </row>
    <row r="8267" spans="18:19" x14ac:dyDescent="0.2">
      <c r="R8267">
        <v>147961</v>
      </c>
      <c r="S8267" t="str" cm="1">
        <f t="array" ref="S8267">_xlfn.IFS(
             (R8267&lt;10000),"&lt; 10,000",
    AND(R8267&gt;=10000, R8267&lt;30000),"10,000 - 30,000",
    AND(R8267&gt;=30000, R8267&lt;60000),"30,000 - 60,000",
             (R8267&gt;60000),"&gt; 60,000"
)</f>
        <v>&gt; 60,000</v>
      </c>
    </row>
    <row r="8268" spans="18:19" x14ac:dyDescent="0.2">
      <c r="R8268">
        <v>13096</v>
      </c>
      <c r="S8268" t="str" cm="1">
        <f t="array" ref="S8268">_xlfn.IFS(
             (R8268&lt;10000),"&lt; 10,000",
    AND(R8268&gt;=10000, R8268&lt;30000),"10,000 - 30,000",
    AND(R8268&gt;=30000, R8268&lt;60000),"30,000 - 60,000",
             (R8268&gt;60000),"&gt; 60,000"
)</f>
        <v>10,000 - 30,000</v>
      </c>
    </row>
    <row r="8269" spans="18:19" x14ac:dyDescent="0.2">
      <c r="R8269">
        <v>298306</v>
      </c>
      <c r="S8269" t="str" cm="1">
        <f t="array" ref="S8269">_xlfn.IFS(
             (R8269&lt;10000),"&lt; 10,000",
    AND(R8269&gt;=10000, R8269&lt;30000),"10,000 - 30,000",
    AND(R8269&gt;=30000, R8269&lt;60000),"30,000 - 60,000",
             (R8269&gt;60000),"&gt; 60,000"
)</f>
        <v>&gt; 60,000</v>
      </c>
    </row>
    <row r="8270" spans="18:19" x14ac:dyDescent="0.2">
      <c r="R8270">
        <v>215848</v>
      </c>
      <c r="S8270" t="str" cm="1">
        <f t="array" ref="S8270">_xlfn.IFS(
             (R8270&lt;10000),"&lt; 10,000",
    AND(R8270&gt;=10000, R8270&lt;30000),"10,000 - 30,000",
    AND(R8270&gt;=30000, R8270&lt;60000),"30,000 - 60,000",
             (R8270&gt;60000),"&gt; 60,000"
)</f>
        <v>&gt; 60,000</v>
      </c>
    </row>
    <row r="8271" spans="18:19" x14ac:dyDescent="0.2">
      <c r="R8271">
        <v>130041</v>
      </c>
      <c r="S8271" t="str" cm="1">
        <f t="array" ref="S8271">_xlfn.IFS(
             (R8271&lt;10000),"&lt; 10,000",
    AND(R8271&gt;=10000, R8271&lt;30000),"10,000 - 30,000",
    AND(R8271&gt;=30000, R8271&lt;60000),"30,000 - 60,000",
             (R8271&gt;60000),"&gt; 60,000"
)</f>
        <v>&gt; 60,000</v>
      </c>
    </row>
    <row r="8272" spans="18:19" x14ac:dyDescent="0.2">
      <c r="R8272">
        <v>142550</v>
      </c>
      <c r="S8272" t="str" cm="1">
        <f t="array" ref="S8272">_xlfn.IFS(
             (R8272&lt;10000),"&lt; 10,000",
    AND(R8272&gt;=10000, R8272&lt;30000),"10,000 - 30,000",
    AND(R8272&gt;=30000, R8272&lt;60000),"30,000 - 60,000",
             (R8272&gt;60000),"&gt; 60,000"
)</f>
        <v>&gt; 60,000</v>
      </c>
    </row>
    <row r="8273" spans="18:19" x14ac:dyDescent="0.2">
      <c r="R8273">
        <v>168771</v>
      </c>
      <c r="S8273" t="str" cm="1">
        <f t="array" ref="S8273">_xlfn.IFS(
             (R8273&lt;10000),"&lt; 10,000",
    AND(R8273&gt;=10000, R8273&lt;30000),"10,000 - 30,000",
    AND(R8273&gt;=30000, R8273&lt;60000),"30,000 - 60,000",
             (R8273&gt;60000),"&gt; 60,000"
)</f>
        <v>&gt; 60,000</v>
      </c>
    </row>
    <row r="8274" spans="18:19" x14ac:dyDescent="0.2">
      <c r="R8274">
        <v>162896</v>
      </c>
      <c r="S8274" t="str" cm="1">
        <f t="array" ref="S8274">_xlfn.IFS(
             (R8274&lt;10000),"&lt; 10,000",
    AND(R8274&gt;=10000, R8274&lt;30000),"10,000 - 30,000",
    AND(R8274&gt;=30000, R8274&lt;60000),"30,000 - 60,000",
             (R8274&gt;60000),"&gt; 60,000"
)</f>
        <v>&gt; 60,000</v>
      </c>
    </row>
    <row r="8275" spans="18:19" x14ac:dyDescent="0.2">
      <c r="R8275">
        <v>149833</v>
      </c>
      <c r="S8275" t="str" cm="1">
        <f t="array" ref="S8275">_xlfn.IFS(
             (R8275&lt;10000),"&lt; 10,000",
    AND(R8275&gt;=10000, R8275&lt;30000),"10,000 - 30,000",
    AND(R8275&gt;=30000, R8275&lt;60000),"30,000 - 60,000",
             (R8275&gt;60000),"&gt; 60,000"
)</f>
        <v>&gt; 60,000</v>
      </c>
    </row>
    <row r="8276" spans="18:19" x14ac:dyDescent="0.2">
      <c r="R8276">
        <v>278860</v>
      </c>
      <c r="S8276" t="str" cm="1">
        <f t="array" ref="S8276">_xlfn.IFS(
             (R8276&lt;10000),"&lt; 10,000",
    AND(R8276&gt;=10000, R8276&lt;30000),"10,000 - 30,000",
    AND(R8276&gt;=30000, R8276&lt;60000),"30,000 - 60,000",
             (R8276&gt;60000),"&gt; 60,000"
)</f>
        <v>&gt; 60,000</v>
      </c>
    </row>
    <row r="8277" spans="18:19" x14ac:dyDescent="0.2">
      <c r="R8277">
        <v>140668</v>
      </c>
      <c r="S8277" t="str" cm="1">
        <f t="array" ref="S8277">_xlfn.IFS(
             (R8277&lt;10000),"&lt; 10,000",
    AND(R8277&gt;=10000, R8277&lt;30000),"10,000 - 30,000",
    AND(R8277&gt;=30000, R8277&lt;60000),"30,000 - 60,000",
             (R8277&gt;60000),"&gt; 60,000"
)</f>
        <v>&gt; 60,000</v>
      </c>
    </row>
    <row r="8278" spans="18:19" x14ac:dyDescent="0.2">
      <c r="R8278">
        <v>162415</v>
      </c>
      <c r="S8278" t="str" cm="1">
        <f t="array" ref="S8278">_xlfn.IFS(
             (R8278&lt;10000),"&lt; 10,000",
    AND(R8278&gt;=10000, R8278&lt;30000),"10,000 - 30,000",
    AND(R8278&gt;=30000, R8278&lt;60000),"30,000 - 60,000",
             (R8278&gt;60000),"&gt; 60,000"
)</f>
        <v>&gt; 60,000</v>
      </c>
    </row>
    <row r="8279" spans="18:19" x14ac:dyDescent="0.2">
      <c r="R8279">
        <v>56697</v>
      </c>
      <c r="S8279" t="str" cm="1">
        <f t="array" ref="S8279">_xlfn.IFS(
             (R8279&lt;10000),"&lt; 10,000",
    AND(R8279&gt;=10000, R8279&lt;30000),"10,000 - 30,000",
    AND(R8279&gt;=30000, R8279&lt;60000),"30,000 - 60,000",
             (R8279&gt;60000),"&gt; 60,000"
)</f>
        <v>30,000 - 60,000</v>
      </c>
    </row>
    <row r="8280" spans="18:19" x14ac:dyDescent="0.2">
      <c r="R8280">
        <v>173615</v>
      </c>
      <c r="S8280" t="str" cm="1">
        <f t="array" ref="S8280">_xlfn.IFS(
             (R8280&lt;10000),"&lt; 10,000",
    AND(R8280&gt;=10000, R8280&lt;30000),"10,000 - 30,000",
    AND(R8280&gt;=30000, R8280&lt;60000),"30,000 - 60,000",
             (R8280&gt;60000),"&gt; 60,000"
)</f>
        <v>&gt; 60,000</v>
      </c>
    </row>
    <row r="8281" spans="18:19" x14ac:dyDescent="0.2">
      <c r="R8281">
        <v>107755</v>
      </c>
      <c r="S8281" t="str" cm="1">
        <f t="array" ref="S8281">_xlfn.IFS(
             (R8281&lt;10000),"&lt; 10,000",
    AND(R8281&gt;=10000, R8281&lt;30000),"10,000 - 30,000",
    AND(R8281&gt;=30000, R8281&lt;60000),"30,000 - 60,000",
             (R8281&gt;60000),"&gt; 60,000"
)</f>
        <v>&gt; 60,000</v>
      </c>
    </row>
    <row r="8282" spans="18:19" x14ac:dyDescent="0.2">
      <c r="R8282">
        <v>142524</v>
      </c>
      <c r="S8282" t="str" cm="1">
        <f t="array" ref="S8282">_xlfn.IFS(
             (R8282&lt;10000),"&lt; 10,000",
    AND(R8282&gt;=10000, R8282&lt;30000),"10,000 - 30,000",
    AND(R8282&gt;=30000, R8282&lt;60000),"30,000 - 60,000",
             (R8282&gt;60000),"&gt; 60,000"
)</f>
        <v>&gt; 60,000</v>
      </c>
    </row>
    <row r="8283" spans="18:19" x14ac:dyDescent="0.2">
      <c r="R8283">
        <v>280056</v>
      </c>
      <c r="S8283" t="str" cm="1">
        <f t="array" ref="S8283">_xlfn.IFS(
             (R8283&lt;10000),"&lt; 10,000",
    AND(R8283&gt;=10000, R8283&lt;30000),"10,000 - 30,000",
    AND(R8283&gt;=30000, R8283&lt;60000),"30,000 - 60,000",
             (R8283&gt;60000),"&gt; 60,000"
)</f>
        <v>&gt; 60,000</v>
      </c>
    </row>
    <row r="8284" spans="18:19" x14ac:dyDescent="0.2">
      <c r="R8284">
        <v>97304</v>
      </c>
      <c r="S8284" t="str" cm="1">
        <f t="array" ref="S8284">_xlfn.IFS(
             (R8284&lt;10000),"&lt; 10,000",
    AND(R8284&gt;=10000, R8284&lt;30000),"10,000 - 30,000",
    AND(R8284&gt;=30000, R8284&lt;60000),"30,000 - 60,000",
             (R8284&gt;60000),"&gt; 60,000"
)</f>
        <v>&gt; 60,000</v>
      </c>
    </row>
    <row r="8285" spans="18:19" x14ac:dyDescent="0.2">
      <c r="R8285">
        <v>165779</v>
      </c>
      <c r="S8285" t="str" cm="1">
        <f t="array" ref="S8285">_xlfn.IFS(
             (R8285&lt;10000),"&lt; 10,000",
    AND(R8285&gt;=10000, R8285&lt;30000),"10,000 - 30,000",
    AND(R8285&gt;=30000, R8285&lt;60000),"30,000 - 60,000",
             (R8285&gt;60000),"&gt; 60,000"
)</f>
        <v>&gt; 60,000</v>
      </c>
    </row>
    <row r="8286" spans="18:19" x14ac:dyDescent="0.2">
      <c r="R8286">
        <v>77111</v>
      </c>
      <c r="S8286" t="str" cm="1">
        <f t="array" ref="S8286">_xlfn.IFS(
             (R8286&lt;10000),"&lt; 10,000",
    AND(R8286&gt;=10000, R8286&lt;30000),"10,000 - 30,000",
    AND(R8286&gt;=30000, R8286&lt;60000),"30,000 - 60,000",
             (R8286&gt;60000),"&gt; 60,000"
)</f>
        <v>&gt; 60,000</v>
      </c>
    </row>
    <row r="8287" spans="18:19" x14ac:dyDescent="0.2">
      <c r="R8287">
        <v>181347</v>
      </c>
      <c r="S8287" t="str" cm="1">
        <f t="array" ref="S8287">_xlfn.IFS(
             (R8287&lt;10000),"&lt; 10,000",
    AND(R8287&gt;=10000, R8287&lt;30000),"10,000 - 30,000",
    AND(R8287&gt;=30000, R8287&lt;60000),"30,000 - 60,000",
             (R8287&gt;60000),"&gt; 60,000"
)</f>
        <v>&gt; 60,000</v>
      </c>
    </row>
    <row r="8288" spans="18:19" x14ac:dyDescent="0.2">
      <c r="R8288">
        <v>21081</v>
      </c>
      <c r="S8288" t="str" cm="1">
        <f t="array" ref="S8288">_xlfn.IFS(
             (R8288&lt;10000),"&lt; 10,000",
    AND(R8288&gt;=10000, R8288&lt;30000),"10,000 - 30,000",
    AND(R8288&gt;=30000, R8288&lt;60000),"30,000 - 60,000",
             (R8288&gt;60000),"&gt; 60,000"
)</f>
        <v>10,000 - 30,000</v>
      </c>
    </row>
    <row r="8289" spans="18:19" x14ac:dyDescent="0.2">
      <c r="R8289">
        <v>27181</v>
      </c>
      <c r="S8289" t="str" cm="1">
        <f t="array" ref="S8289">_xlfn.IFS(
             (R8289&lt;10000),"&lt; 10,000",
    AND(R8289&gt;=10000, R8289&lt;30000),"10,000 - 30,000",
    AND(R8289&gt;=30000, R8289&lt;60000),"30,000 - 60,000",
             (R8289&gt;60000),"&gt; 60,000"
)</f>
        <v>10,000 - 30,000</v>
      </c>
    </row>
    <row r="8290" spans="18:19" x14ac:dyDescent="0.2">
      <c r="R8290">
        <v>201447</v>
      </c>
      <c r="S8290" t="str" cm="1">
        <f t="array" ref="S8290">_xlfn.IFS(
             (R8290&lt;10000),"&lt; 10,000",
    AND(R8290&gt;=10000, R8290&lt;30000),"10,000 - 30,000",
    AND(R8290&gt;=30000, R8290&lt;60000),"30,000 - 60,000",
             (R8290&gt;60000),"&gt; 60,000"
)</f>
        <v>&gt; 60,000</v>
      </c>
    </row>
    <row r="8291" spans="18:19" x14ac:dyDescent="0.2">
      <c r="R8291">
        <v>134308</v>
      </c>
      <c r="S8291" t="str" cm="1">
        <f t="array" ref="S8291">_xlfn.IFS(
             (R8291&lt;10000),"&lt; 10,000",
    AND(R8291&gt;=10000, R8291&lt;30000),"10,000 - 30,000",
    AND(R8291&gt;=30000, R8291&lt;60000),"30,000 - 60,000",
             (R8291&gt;60000),"&gt; 60,000"
)</f>
        <v>&gt; 60,000</v>
      </c>
    </row>
    <row r="8292" spans="18:19" x14ac:dyDescent="0.2">
      <c r="R8292">
        <v>292493</v>
      </c>
      <c r="S8292" t="str" cm="1">
        <f t="array" ref="S8292">_xlfn.IFS(
             (R8292&lt;10000),"&lt; 10,000",
    AND(R8292&gt;=10000, R8292&lt;30000),"10,000 - 30,000",
    AND(R8292&gt;=30000, R8292&lt;60000),"30,000 - 60,000",
             (R8292&gt;60000),"&gt; 60,000"
)</f>
        <v>&gt; 60,000</v>
      </c>
    </row>
    <row r="8293" spans="18:19" x14ac:dyDescent="0.2">
      <c r="R8293">
        <v>28667</v>
      </c>
      <c r="S8293" t="str" cm="1">
        <f t="array" ref="S8293">_xlfn.IFS(
             (R8293&lt;10000),"&lt; 10,000",
    AND(R8293&gt;=10000, R8293&lt;30000),"10,000 - 30,000",
    AND(R8293&gt;=30000, R8293&lt;60000),"30,000 - 60,000",
             (R8293&gt;60000),"&gt; 60,000"
)</f>
        <v>10,000 - 30,000</v>
      </c>
    </row>
    <row r="8294" spans="18:19" x14ac:dyDescent="0.2">
      <c r="R8294">
        <v>22850</v>
      </c>
      <c r="S8294" t="str" cm="1">
        <f t="array" ref="S8294">_xlfn.IFS(
             (R8294&lt;10000),"&lt; 10,000",
    AND(R8294&gt;=10000, R8294&lt;30000),"10,000 - 30,000",
    AND(R8294&gt;=30000, R8294&lt;60000),"30,000 - 60,000",
             (R8294&gt;60000),"&gt; 60,000"
)</f>
        <v>10,000 - 30,000</v>
      </c>
    </row>
    <row r="8295" spans="18:19" x14ac:dyDescent="0.2">
      <c r="R8295">
        <v>214545</v>
      </c>
      <c r="S8295" t="str" cm="1">
        <f t="array" ref="S8295">_xlfn.IFS(
             (R8295&lt;10000),"&lt; 10,000",
    AND(R8295&gt;=10000, R8295&lt;30000),"10,000 - 30,000",
    AND(R8295&gt;=30000, R8295&lt;60000),"30,000 - 60,000",
             (R8295&gt;60000),"&gt; 60,000"
)</f>
        <v>&gt; 60,000</v>
      </c>
    </row>
    <row r="8296" spans="18:19" x14ac:dyDescent="0.2">
      <c r="R8296">
        <v>141763</v>
      </c>
      <c r="S8296" t="str" cm="1">
        <f t="array" ref="S8296">_xlfn.IFS(
             (R8296&lt;10000),"&lt; 10,000",
    AND(R8296&gt;=10000, R8296&lt;30000),"10,000 - 30,000",
    AND(R8296&gt;=30000, R8296&lt;60000),"30,000 - 60,000",
             (R8296&gt;60000),"&gt; 60,000"
)</f>
        <v>&gt; 60,000</v>
      </c>
    </row>
    <row r="8297" spans="18:19" x14ac:dyDescent="0.2">
      <c r="R8297">
        <v>270036</v>
      </c>
      <c r="S8297" t="str" cm="1">
        <f t="array" ref="S8297">_xlfn.IFS(
             (R8297&lt;10000),"&lt; 10,000",
    AND(R8297&gt;=10000, R8297&lt;30000),"10,000 - 30,000",
    AND(R8297&gt;=30000, R8297&lt;60000),"30,000 - 60,000",
             (R8297&gt;60000),"&gt; 60,000"
)</f>
        <v>&gt; 60,000</v>
      </c>
    </row>
    <row r="8298" spans="18:19" x14ac:dyDescent="0.2">
      <c r="R8298">
        <v>283046</v>
      </c>
      <c r="S8298" t="str" cm="1">
        <f t="array" ref="S8298">_xlfn.IFS(
             (R8298&lt;10000),"&lt; 10,000",
    AND(R8298&gt;=10000, R8298&lt;30000),"10,000 - 30,000",
    AND(R8298&gt;=30000, R8298&lt;60000),"30,000 - 60,000",
             (R8298&gt;60000),"&gt; 60,000"
)</f>
        <v>&gt; 60,000</v>
      </c>
    </row>
    <row r="8299" spans="18:19" x14ac:dyDescent="0.2">
      <c r="R8299">
        <v>74299</v>
      </c>
      <c r="S8299" t="str" cm="1">
        <f t="array" ref="S8299">_xlfn.IFS(
             (R8299&lt;10000),"&lt; 10,000",
    AND(R8299&gt;=10000, R8299&lt;30000),"10,000 - 30,000",
    AND(R8299&gt;=30000, R8299&lt;60000),"30,000 - 60,000",
             (R8299&gt;60000),"&gt; 60,000"
)</f>
        <v>&gt; 60,000</v>
      </c>
    </row>
    <row r="8300" spans="18:19" x14ac:dyDescent="0.2">
      <c r="R8300">
        <v>238121</v>
      </c>
      <c r="S8300" t="str" cm="1">
        <f t="array" ref="S8300">_xlfn.IFS(
             (R8300&lt;10000),"&lt; 10,000",
    AND(R8300&gt;=10000, R8300&lt;30000),"10,000 - 30,000",
    AND(R8300&gt;=30000, R8300&lt;60000),"30,000 - 60,000",
             (R8300&gt;60000),"&gt; 60,000"
)</f>
        <v>&gt; 60,000</v>
      </c>
    </row>
    <row r="8301" spans="18:19" x14ac:dyDescent="0.2">
      <c r="R8301">
        <v>243792</v>
      </c>
      <c r="S8301" t="str" cm="1">
        <f t="array" ref="S8301">_xlfn.IFS(
             (R8301&lt;10000),"&lt; 10,000",
    AND(R8301&gt;=10000, R8301&lt;30000),"10,000 - 30,000",
    AND(R8301&gt;=30000, R8301&lt;60000),"30,000 - 60,000",
             (R8301&gt;60000),"&gt; 60,000"
)</f>
        <v>&gt; 60,000</v>
      </c>
    </row>
    <row r="8302" spans="18:19" x14ac:dyDescent="0.2">
      <c r="R8302">
        <v>82704</v>
      </c>
      <c r="S8302" t="str" cm="1">
        <f t="array" ref="S8302">_xlfn.IFS(
             (R8302&lt;10000),"&lt; 10,000",
    AND(R8302&gt;=10000, R8302&lt;30000),"10,000 - 30,000",
    AND(R8302&gt;=30000, R8302&lt;60000),"30,000 - 60,000",
             (R8302&gt;60000),"&gt; 60,000"
)</f>
        <v>&gt; 60,000</v>
      </c>
    </row>
    <row r="8303" spans="18:19" x14ac:dyDescent="0.2">
      <c r="R8303">
        <v>70555</v>
      </c>
      <c r="S8303" t="str" cm="1">
        <f t="array" ref="S8303">_xlfn.IFS(
             (R8303&lt;10000),"&lt; 10,000",
    AND(R8303&gt;=10000, R8303&lt;30000),"10,000 - 30,000",
    AND(R8303&gt;=30000, R8303&lt;60000),"30,000 - 60,000",
             (R8303&gt;60000),"&gt; 60,000"
)</f>
        <v>&gt; 60,000</v>
      </c>
    </row>
    <row r="8304" spans="18:19" x14ac:dyDescent="0.2">
      <c r="R8304">
        <v>184849</v>
      </c>
      <c r="S8304" t="str" cm="1">
        <f t="array" ref="S8304">_xlfn.IFS(
             (R8304&lt;10000),"&lt; 10,000",
    AND(R8304&gt;=10000, R8304&lt;30000),"10,000 - 30,000",
    AND(R8304&gt;=30000, R8304&lt;60000),"30,000 - 60,000",
             (R8304&gt;60000),"&gt; 60,000"
)</f>
        <v>&gt; 60,000</v>
      </c>
    </row>
    <row r="8305" spans="18:19" x14ac:dyDescent="0.2">
      <c r="R8305">
        <v>197100</v>
      </c>
      <c r="S8305" t="str" cm="1">
        <f t="array" ref="S8305">_xlfn.IFS(
             (R8305&lt;10000),"&lt; 10,000",
    AND(R8305&gt;=10000, R8305&lt;30000),"10,000 - 30,000",
    AND(R8305&gt;=30000, R8305&lt;60000),"30,000 - 60,000",
             (R8305&gt;60000),"&gt; 60,000"
)</f>
        <v>&gt; 60,000</v>
      </c>
    </row>
    <row r="8306" spans="18:19" x14ac:dyDescent="0.2">
      <c r="R8306">
        <v>132511</v>
      </c>
      <c r="S8306" t="str" cm="1">
        <f t="array" ref="S8306">_xlfn.IFS(
             (R8306&lt;10000),"&lt; 10,000",
    AND(R8306&gt;=10000, R8306&lt;30000),"10,000 - 30,000",
    AND(R8306&gt;=30000, R8306&lt;60000),"30,000 - 60,000",
             (R8306&gt;60000),"&gt; 60,000"
)</f>
        <v>&gt; 60,000</v>
      </c>
    </row>
    <row r="8307" spans="18:19" x14ac:dyDescent="0.2">
      <c r="R8307">
        <v>119318</v>
      </c>
      <c r="S8307" t="str" cm="1">
        <f t="array" ref="S8307">_xlfn.IFS(
             (R8307&lt;10000),"&lt; 10,000",
    AND(R8307&gt;=10000, R8307&lt;30000),"10,000 - 30,000",
    AND(R8307&gt;=30000, R8307&lt;60000),"30,000 - 60,000",
             (R8307&gt;60000),"&gt; 60,000"
)</f>
        <v>&gt; 60,000</v>
      </c>
    </row>
    <row r="8308" spans="18:19" x14ac:dyDescent="0.2">
      <c r="R8308">
        <v>292765</v>
      </c>
      <c r="S8308" t="str" cm="1">
        <f t="array" ref="S8308">_xlfn.IFS(
             (R8308&lt;10000),"&lt; 10,000",
    AND(R8308&gt;=10000, R8308&lt;30000),"10,000 - 30,000",
    AND(R8308&gt;=30000, R8308&lt;60000),"30,000 - 60,000",
             (R8308&gt;60000),"&gt; 60,000"
)</f>
        <v>&gt; 60,000</v>
      </c>
    </row>
    <row r="8309" spans="18:19" x14ac:dyDescent="0.2">
      <c r="R8309">
        <v>75419</v>
      </c>
      <c r="S8309" t="str" cm="1">
        <f t="array" ref="S8309">_xlfn.IFS(
             (R8309&lt;10000),"&lt; 10,000",
    AND(R8309&gt;=10000, R8309&lt;30000),"10,000 - 30,000",
    AND(R8309&gt;=30000, R8309&lt;60000),"30,000 - 60,000",
             (R8309&gt;60000),"&gt; 60,000"
)</f>
        <v>&gt; 60,000</v>
      </c>
    </row>
    <row r="8310" spans="18:19" x14ac:dyDescent="0.2">
      <c r="R8310">
        <v>153562</v>
      </c>
      <c r="S8310" t="str" cm="1">
        <f t="array" ref="S8310">_xlfn.IFS(
             (R8310&lt;10000),"&lt; 10,000",
    AND(R8310&gt;=10000, R8310&lt;30000),"10,000 - 30,000",
    AND(R8310&gt;=30000, R8310&lt;60000),"30,000 - 60,000",
             (R8310&gt;60000),"&gt; 60,000"
)</f>
        <v>&gt; 60,000</v>
      </c>
    </row>
    <row r="8311" spans="18:19" x14ac:dyDescent="0.2">
      <c r="R8311">
        <v>268069</v>
      </c>
      <c r="S8311" t="str" cm="1">
        <f t="array" ref="S8311">_xlfn.IFS(
             (R8311&lt;10000),"&lt; 10,000",
    AND(R8311&gt;=10000, R8311&lt;30000),"10,000 - 30,000",
    AND(R8311&gt;=30000, R8311&lt;60000),"30,000 - 60,000",
             (R8311&gt;60000),"&gt; 60,000"
)</f>
        <v>&gt; 60,000</v>
      </c>
    </row>
    <row r="8312" spans="18:19" x14ac:dyDescent="0.2">
      <c r="R8312">
        <v>210551</v>
      </c>
      <c r="S8312" t="str" cm="1">
        <f t="array" ref="S8312">_xlfn.IFS(
             (R8312&lt;10000),"&lt; 10,000",
    AND(R8312&gt;=10000, R8312&lt;30000),"10,000 - 30,000",
    AND(R8312&gt;=30000, R8312&lt;60000),"30,000 - 60,000",
             (R8312&gt;60000),"&gt; 60,000"
)</f>
        <v>&gt; 60,000</v>
      </c>
    </row>
    <row r="8313" spans="18:19" x14ac:dyDescent="0.2">
      <c r="R8313">
        <v>150209</v>
      </c>
      <c r="S8313" t="str" cm="1">
        <f t="array" ref="S8313">_xlfn.IFS(
             (R8313&lt;10000),"&lt; 10,000",
    AND(R8313&gt;=10000, R8313&lt;30000),"10,000 - 30,000",
    AND(R8313&gt;=30000, R8313&lt;60000),"30,000 - 60,000",
             (R8313&gt;60000),"&gt; 60,000"
)</f>
        <v>&gt; 60,000</v>
      </c>
    </row>
    <row r="8314" spans="18:19" x14ac:dyDescent="0.2">
      <c r="R8314">
        <v>191267</v>
      </c>
      <c r="S8314" t="str" cm="1">
        <f t="array" ref="S8314">_xlfn.IFS(
             (R8314&lt;10000),"&lt; 10,000",
    AND(R8314&gt;=10000, R8314&lt;30000),"10,000 - 30,000",
    AND(R8314&gt;=30000, R8314&lt;60000),"30,000 - 60,000",
             (R8314&gt;60000),"&gt; 60,000"
)</f>
        <v>&gt; 60,000</v>
      </c>
    </row>
    <row r="8315" spans="18:19" x14ac:dyDescent="0.2">
      <c r="R8315">
        <v>293787</v>
      </c>
      <c r="S8315" t="str" cm="1">
        <f t="array" ref="S8315">_xlfn.IFS(
             (R8315&lt;10000),"&lt; 10,000",
    AND(R8315&gt;=10000, R8315&lt;30000),"10,000 - 30,000",
    AND(R8315&gt;=30000, R8315&lt;60000),"30,000 - 60,000",
             (R8315&gt;60000),"&gt; 60,000"
)</f>
        <v>&gt; 60,000</v>
      </c>
    </row>
    <row r="8316" spans="18:19" x14ac:dyDescent="0.2">
      <c r="R8316">
        <v>218564</v>
      </c>
      <c r="S8316" t="str" cm="1">
        <f t="array" ref="S8316">_xlfn.IFS(
             (R8316&lt;10000),"&lt; 10,000",
    AND(R8316&gt;=10000, R8316&lt;30000),"10,000 - 30,000",
    AND(R8316&gt;=30000, R8316&lt;60000),"30,000 - 60,000",
             (R8316&gt;60000),"&gt; 60,000"
)</f>
        <v>&gt; 60,000</v>
      </c>
    </row>
    <row r="8317" spans="18:19" x14ac:dyDescent="0.2">
      <c r="R8317">
        <v>9861</v>
      </c>
      <c r="S8317" t="str" cm="1">
        <f t="array" ref="S8317">_xlfn.IFS(
             (R8317&lt;10000),"&lt; 10,000",
    AND(R8317&gt;=10000, R8317&lt;30000),"10,000 - 30,000",
    AND(R8317&gt;=30000, R8317&lt;60000),"30,000 - 60,000",
             (R8317&gt;60000),"&gt; 60,000"
)</f>
        <v>&lt; 10,000</v>
      </c>
    </row>
    <row r="8318" spans="18:19" x14ac:dyDescent="0.2">
      <c r="R8318">
        <v>971</v>
      </c>
      <c r="S8318" t="str" cm="1">
        <f t="array" ref="S8318">_xlfn.IFS(
             (R8318&lt;10000),"&lt; 10,000",
    AND(R8318&gt;=10000, R8318&lt;30000),"10,000 - 30,000",
    AND(R8318&gt;=30000, R8318&lt;60000),"30,000 - 60,000",
             (R8318&gt;60000),"&gt; 60,000"
)</f>
        <v>&lt; 10,000</v>
      </c>
    </row>
    <row r="8319" spans="18:19" x14ac:dyDescent="0.2">
      <c r="R8319">
        <v>49237</v>
      </c>
      <c r="S8319" t="str" cm="1">
        <f t="array" ref="S8319">_xlfn.IFS(
             (R8319&lt;10000),"&lt; 10,000",
    AND(R8319&gt;=10000, R8319&lt;30000),"10,000 - 30,000",
    AND(R8319&gt;=30000, R8319&lt;60000),"30,000 - 60,000",
             (R8319&gt;60000),"&gt; 60,000"
)</f>
        <v>30,000 - 60,000</v>
      </c>
    </row>
    <row r="8320" spans="18:19" x14ac:dyDescent="0.2">
      <c r="R8320">
        <v>104642</v>
      </c>
      <c r="S8320" t="str" cm="1">
        <f t="array" ref="S8320">_xlfn.IFS(
             (R8320&lt;10000),"&lt; 10,000",
    AND(R8320&gt;=10000, R8320&lt;30000),"10,000 - 30,000",
    AND(R8320&gt;=30000, R8320&lt;60000),"30,000 - 60,000",
             (R8320&gt;60000),"&gt; 60,000"
)</f>
        <v>&gt; 60,000</v>
      </c>
    </row>
    <row r="8321" spans="18:19" x14ac:dyDescent="0.2">
      <c r="R8321">
        <v>69740</v>
      </c>
      <c r="S8321" t="str" cm="1">
        <f t="array" ref="S8321">_xlfn.IFS(
             (R8321&lt;10000),"&lt; 10,000",
    AND(R8321&gt;=10000, R8321&lt;30000),"10,000 - 30,000",
    AND(R8321&gt;=30000, R8321&lt;60000),"30,000 - 60,000",
             (R8321&gt;60000),"&gt; 60,000"
)</f>
        <v>&gt; 60,000</v>
      </c>
    </row>
    <row r="8322" spans="18:19" x14ac:dyDescent="0.2">
      <c r="R8322">
        <v>92126</v>
      </c>
      <c r="S8322" t="str" cm="1">
        <f t="array" ref="S8322">_xlfn.IFS(
             (R8322&lt;10000),"&lt; 10,000",
    AND(R8322&gt;=10000, R8322&lt;30000),"10,000 - 30,000",
    AND(R8322&gt;=30000, R8322&lt;60000),"30,000 - 60,000",
             (R8322&gt;60000),"&gt; 60,000"
)</f>
        <v>&gt; 60,000</v>
      </c>
    </row>
    <row r="8323" spans="18:19" x14ac:dyDescent="0.2">
      <c r="R8323">
        <v>1406</v>
      </c>
      <c r="S8323" t="str" cm="1">
        <f t="array" ref="S8323">_xlfn.IFS(
             (R8323&lt;10000),"&lt; 10,000",
    AND(R8323&gt;=10000, R8323&lt;30000),"10,000 - 30,000",
    AND(R8323&gt;=30000, R8323&lt;60000),"30,000 - 60,000",
             (R8323&gt;60000),"&gt; 60,000"
)</f>
        <v>&lt; 10,000</v>
      </c>
    </row>
    <row r="8324" spans="18:19" x14ac:dyDescent="0.2">
      <c r="R8324">
        <v>215425</v>
      </c>
      <c r="S8324" t="str" cm="1">
        <f t="array" ref="S8324">_xlfn.IFS(
             (R8324&lt;10000),"&lt; 10,000",
    AND(R8324&gt;=10000, R8324&lt;30000),"10,000 - 30,000",
    AND(R8324&gt;=30000, R8324&lt;60000),"30,000 - 60,000",
             (R8324&gt;60000),"&gt; 60,000"
)</f>
        <v>&gt; 60,000</v>
      </c>
    </row>
    <row r="8325" spans="18:19" x14ac:dyDescent="0.2">
      <c r="R8325">
        <v>1427</v>
      </c>
      <c r="S8325" t="str" cm="1">
        <f t="array" ref="S8325">_xlfn.IFS(
             (R8325&lt;10000),"&lt; 10,000",
    AND(R8325&gt;=10000, R8325&lt;30000),"10,000 - 30,000",
    AND(R8325&gt;=30000, R8325&lt;60000),"30,000 - 60,000",
             (R8325&gt;60000),"&gt; 60,000"
)</f>
        <v>&lt; 10,000</v>
      </c>
    </row>
    <row r="8326" spans="18:19" x14ac:dyDescent="0.2">
      <c r="R8326">
        <v>208809</v>
      </c>
      <c r="S8326" t="str" cm="1">
        <f t="array" ref="S8326">_xlfn.IFS(
             (R8326&lt;10000),"&lt; 10,000",
    AND(R8326&gt;=10000, R8326&lt;30000),"10,000 - 30,000",
    AND(R8326&gt;=30000, R8326&lt;60000),"30,000 - 60,000",
             (R8326&gt;60000),"&gt; 60,000"
)</f>
        <v>&gt; 60,000</v>
      </c>
    </row>
    <row r="8327" spans="18:19" x14ac:dyDescent="0.2">
      <c r="R8327">
        <v>194695</v>
      </c>
      <c r="S8327" t="str" cm="1">
        <f t="array" ref="S8327">_xlfn.IFS(
             (R8327&lt;10000),"&lt; 10,000",
    AND(R8327&gt;=10000, R8327&lt;30000),"10,000 - 30,000",
    AND(R8327&gt;=30000, R8327&lt;60000),"30,000 - 60,000",
             (R8327&gt;60000),"&gt; 60,000"
)</f>
        <v>&gt; 60,000</v>
      </c>
    </row>
    <row r="8328" spans="18:19" x14ac:dyDescent="0.2">
      <c r="R8328">
        <v>174684</v>
      </c>
      <c r="S8328" t="str" cm="1">
        <f t="array" ref="S8328">_xlfn.IFS(
             (R8328&lt;10000),"&lt; 10,000",
    AND(R8328&gt;=10000, R8328&lt;30000),"10,000 - 30,000",
    AND(R8328&gt;=30000, R8328&lt;60000),"30,000 - 60,000",
             (R8328&gt;60000),"&gt; 60,000"
)</f>
        <v>&gt; 60,000</v>
      </c>
    </row>
    <row r="8329" spans="18:19" x14ac:dyDescent="0.2">
      <c r="R8329">
        <v>135842</v>
      </c>
      <c r="S8329" t="str" cm="1">
        <f t="array" ref="S8329">_xlfn.IFS(
             (R8329&lt;10000),"&lt; 10,000",
    AND(R8329&gt;=10000, R8329&lt;30000),"10,000 - 30,000",
    AND(R8329&gt;=30000, R8329&lt;60000),"30,000 - 60,000",
             (R8329&gt;60000),"&gt; 60,000"
)</f>
        <v>&gt; 60,000</v>
      </c>
    </row>
    <row r="8330" spans="18:19" x14ac:dyDescent="0.2">
      <c r="R8330">
        <v>83765</v>
      </c>
      <c r="S8330" t="str" cm="1">
        <f t="array" ref="S8330">_xlfn.IFS(
             (R8330&lt;10000),"&lt; 10,000",
    AND(R8330&gt;=10000, R8330&lt;30000),"10,000 - 30,000",
    AND(R8330&gt;=30000, R8330&lt;60000),"30,000 - 60,000",
             (R8330&gt;60000),"&gt; 60,000"
)</f>
        <v>&gt; 60,000</v>
      </c>
    </row>
    <row r="8331" spans="18:19" x14ac:dyDescent="0.2">
      <c r="R8331">
        <v>25313</v>
      </c>
      <c r="S8331" t="str" cm="1">
        <f t="array" ref="S8331">_xlfn.IFS(
             (R8331&lt;10000),"&lt; 10,000",
    AND(R8331&gt;=10000, R8331&lt;30000),"10,000 - 30,000",
    AND(R8331&gt;=30000, R8331&lt;60000),"30,000 - 60,000",
             (R8331&gt;60000),"&gt; 60,000"
)</f>
        <v>10,000 - 30,000</v>
      </c>
    </row>
    <row r="8332" spans="18:19" x14ac:dyDescent="0.2">
      <c r="R8332">
        <v>265649</v>
      </c>
      <c r="S8332" t="str" cm="1">
        <f t="array" ref="S8332">_xlfn.IFS(
             (R8332&lt;10000),"&lt; 10,000",
    AND(R8332&gt;=10000, R8332&lt;30000),"10,000 - 30,000",
    AND(R8332&gt;=30000, R8332&lt;60000),"30,000 - 60,000",
             (R8332&gt;60000),"&gt; 60,000"
)</f>
        <v>&gt; 60,000</v>
      </c>
    </row>
    <row r="8333" spans="18:19" x14ac:dyDescent="0.2">
      <c r="R8333">
        <v>289471</v>
      </c>
      <c r="S8333" t="str" cm="1">
        <f t="array" ref="S8333">_xlfn.IFS(
             (R8333&lt;10000),"&lt; 10,000",
    AND(R8333&gt;=10000, R8333&lt;30000),"10,000 - 30,000",
    AND(R8333&gt;=30000, R8333&lt;60000),"30,000 - 60,000",
             (R8333&gt;60000),"&gt; 60,000"
)</f>
        <v>&gt; 60,000</v>
      </c>
    </row>
    <row r="8334" spans="18:19" x14ac:dyDescent="0.2">
      <c r="R8334">
        <v>124589</v>
      </c>
      <c r="S8334" t="str" cm="1">
        <f t="array" ref="S8334">_xlfn.IFS(
             (R8334&lt;10000),"&lt; 10,000",
    AND(R8334&gt;=10000, R8334&lt;30000),"10,000 - 30,000",
    AND(R8334&gt;=30000, R8334&lt;60000),"30,000 - 60,000",
             (R8334&gt;60000),"&gt; 60,000"
)</f>
        <v>&gt; 60,000</v>
      </c>
    </row>
    <row r="8335" spans="18:19" x14ac:dyDescent="0.2">
      <c r="R8335">
        <v>234085</v>
      </c>
      <c r="S8335" t="str" cm="1">
        <f t="array" ref="S8335">_xlfn.IFS(
             (R8335&lt;10000),"&lt; 10,000",
    AND(R8335&gt;=10000, R8335&lt;30000),"10,000 - 30,000",
    AND(R8335&gt;=30000, R8335&lt;60000),"30,000 - 60,000",
             (R8335&gt;60000),"&gt; 60,000"
)</f>
        <v>&gt; 60,000</v>
      </c>
    </row>
    <row r="8336" spans="18:19" x14ac:dyDescent="0.2">
      <c r="R8336">
        <v>83937</v>
      </c>
      <c r="S8336" t="str" cm="1">
        <f t="array" ref="S8336">_xlfn.IFS(
             (R8336&lt;10000),"&lt; 10,000",
    AND(R8336&gt;=10000, R8336&lt;30000),"10,000 - 30,000",
    AND(R8336&gt;=30000, R8336&lt;60000),"30,000 - 60,000",
             (R8336&gt;60000),"&gt; 60,000"
)</f>
        <v>&gt; 60,000</v>
      </c>
    </row>
    <row r="8337" spans="18:19" x14ac:dyDescent="0.2">
      <c r="R8337">
        <v>261869</v>
      </c>
      <c r="S8337" t="str" cm="1">
        <f t="array" ref="S8337">_xlfn.IFS(
             (R8337&lt;10000),"&lt; 10,000",
    AND(R8337&gt;=10000, R8337&lt;30000),"10,000 - 30,000",
    AND(R8337&gt;=30000, R8337&lt;60000),"30,000 - 60,000",
             (R8337&gt;60000),"&gt; 60,000"
)</f>
        <v>&gt; 60,000</v>
      </c>
    </row>
    <row r="8338" spans="18:19" x14ac:dyDescent="0.2">
      <c r="R8338">
        <v>289632</v>
      </c>
      <c r="S8338" t="str" cm="1">
        <f t="array" ref="S8338">_xlfn.IFS(
             (R8338&lt;10000),"&lt; 10,000",
    AND(R8338&gt;=10000, R8338&lt;30000),"10,000 - 30,000",
    AND(R8338&gt;=30000, R8338&lt;60000),"30,000 - 60,000",
             (R8338&gt;60000),"&gt; 60,000"
)</f>
        <v>&gt; 60,000</v>
      </c>
    </row>
    <row r="8339" spans="18:19" x14ac:dyDescent="0.2">
      <c r="R8339">
        <v>100661</v>
      </c>
      <c r="S8339" t="str" cm="1">
        <f t="array" ref="S8339">_xlfn.IFS(
             (R8339&lt;10000),"&lt; 10,000",
    AND(R8339&gt;=10000, R8339&lt;30000),"10,000 - 30,000",
    AND(R8339&gt;=30000, R8339&lt;60000),"30,000 - 60,000",
             (R8339&gt;60000),"&gt; 60,000"
)</f>
        <v>&gt; 60,000</v>
      </c>
    </row>
    <row r="8340" spans="18:19" x14ac:dyDescent="0.2">
      <c r="R8340">
        <v>193015</v>
      </c>
      <c r="S8340" t="str" cm="1">
        <f t="array" ref="S8340">_xlfn.IFS(
             (R8340&lt;10000),"&lt; 10,000",
    AND(R8340&gt;=10000, R8340&lt;30000),"10,000 - 30,000",
    AND(R8340&gt;=30000, R8340&lt;60000),"30,000 - 60,000",
             (R8340&gt;60000),"&gt; 60,000"
)</f>
        <v>&gt; 60,000</v>
      </c>
    </row>
    <row r="8341" spans="18:19" x14ac:dyDescent="0.2">
      <c r="R8341">
        <v>128351</v>
      </c>
      <c r="S8341" t="str" cm="1">
        <f t="array" ref="S8341">_xlfn.IFS(
             (R8341&lt;10000),"&lt; 10,000",
    AND(R8341&gt;=10000, R8341&lt;30000),"10,000 - 30,000",
    AND(R8341&gt;=30000, R8341&lt;60000),"30,000 - 60,000",
             (R8341&gt;60000),"&gt; 60,000"
)</f>
        <v>&gt; 60,000</v>
      </c>
    </row>
    <row r="8342" spans="18:19" x14ac:dyDescent="0.2">
      <c r="R8342">
        <v>14935</v>
      </c>
      <c r="S8342" t="str" cm="1">
        <f t="array" ref="S8342">_xlfn.IFS(
             (R8342&lt;10000),"&lt; 10,000",
    AND(R8342&gt;=10000, R8342&lt;30000),"10,000 - 30,000",
    AND(R8342&gt;=30000, R8342&lt;60000),"30,000 - 60,000",
             (R8342&gt;60000),"&gt; 60,000"
)</f>
        <v>10,000 - 30,000</v>
      </c>
    </row>
    <row r="8343" spans="18:19" x14ac:dyDescent="0.2">
      <c r="R8343">
        <v>229479</v>
      </c>
      <c r="S8343" t="str" cm="1">
        <f t="array" ref="S8343">_xlfn.IFS(
             (R8343&lt;10000),"&lt; 10,000",
    AND(R8343&gt;=10000, R8343&lt;30000),"10,000 - 30,000",
    AND(R8343&gt;=30000, R8343&lt;60000),"30,000 - 60,000",
             (R8343&gt;60000),"&gt; 60,000"
)</f>
        <v>&gt; 60,000</v>
      </c>
    </row>
    <row r="8344" spans="18:19" x14ac:dyDescent="0.2">
      <c r="R8344">
        <v>166969</v>
      </c>
      <c r="S8344" t="str" cm="1">
        <f t="array" ref="S8344">_xlfn.IFS(
             (R8344&lt;10000),"&lt; 10,000",
    AND(R8344&gt;=10000, R8344&lt;30000),"10,000 - 30,000",
    AND(R8344&gt;=30000, R8344&lt;60000),"30,000 - 60,000",
             (R8344&gt;60000),"&gt; 60,000"
)</f>
        <v>&gt; 60,000</v>
      </c>
    </row>
    <row r="8345" spans="18:19" x14ac:dyDescent="0.2">
      <c r="R8345">
        <v>165836</v>
      </c>
      <c r="S8345" t="str" cm="1">
        <f t="array" ref="S8345">_xlfn.IFS(
             (R8345&lt;10000),"&lt; 10,000",
    AND(R8345&gt;=10000, R8345&lt;30000),"10,000 - 30,000",
    AND(R8345&gt;=30000, R8345&lt;60000),"30,000 - 60,000",
             (R8345&gt;60000),"&gt; 60,000"
)</f>
        <v>&gt; 60,000</v>
      </c>
    </row>
    <row r="8346" spans="18:19" x14ac:dyDescent="0.2">
      <c r="R8346">
        <v>10910</v>
      </c>
      <c r="S8346" t="str" cm="1">
        <f t="array" ref="S8346">_xlfn.IFS(
             (R8346&lt;10000),"&lt; 10,000",
    AND(R8346&gt;=10000, R8346&lt;30000),"10,000 - 30,000",
    AND(R8346&gt;=30000, R8346&lt;60000),"30,000 - 60,000",
             (R8346&gt;60000),"&gt; 60,000"
)</f>
        <v>10,000 - 30,000</v>
      </c>
    </row>
    <row r="8347" spans="18:19" x14ac:dyDescent="0.2">
      <c r="R8347">
        <v>122669</v>
      </c>
      <c r="S8347" t="str" cm="1">
        <f t="array" ref="S8347">_xlfn.IFS(
             (R8347&lt;10000),"&lt; 10,000",
    AND(R8347&gt;=10000, R8347&lt;30000),"10,000 - 30,000",
    AND(R8347&gt;=30000, R8347&lt;60000),"30,000 - 60,000",
             (R8347&gt;60000),"&gt; 60,000"
)</f>
        <v>&gt; 60,000</v>
      </c>
    </row>
    <row r="8348" spans="18:19" x14ac:dyDescent="0.2">
      <c r="R8348">
        <v>81626</v>
      </c>
      <c r="S8348" t="str" cm="1">
        <f t="array" ref="S8348">_xlfn.IFS(
             (R8348&lt;10000),"&lt; 10,000",
    AND(R8348&gt;=10000, R8348&lt;30000),"10,000 - 30,000",
    AND(R8348&gt;=30000, R8348&lt;60000),"30,000 - 60,000",
             (R8348&gt;60000),"&gt; 60,000"
)</f>
        <v>&gt; 60,000</v>
      </c>
    </row>
    <row r="8349" spans="18:19" x14ac:dyDescent="0.2">
      <c r="R8349">
        <v>62111</v>
      </c>
      <c r="S8349" t="str" cm="1">
        <f t="array" ref="S8349">_xlfn.IFS(
             (R8349&lt;10000),"&lt; 10,000",
    AND(R8349&gt;=10000, R8349&lt;30000),"10,000 - 30,000",
    AND(R8349&gt;=30000, R8349&lt;60000),"30,000 - 60,000",
             (R8349&gt;60000),"&gt; 60,000"
)</f>
        <v>&gt; 60,000</v>
      </c>
    </row>
    <row r="8350" spans="18:19" x14ac:dyDescent="0.2">
      <c r="R8350">
        <v>124806</v>
      </c>
      <c r="S8350" t="str" cm="1">
        <f t="array" ref="S8350">_xlfn.IFS(
             (R8350&lt;10000),"&lt; 10,000",
    AND(R8350&gt;=10000, R8350&lt;30000),"10,000 - 30,000",
    AND(R8350&gt;=30000, R8350&lt;60000),"30,000 - 60,000",
             (R8350&gt;60000),"&gt; 60,000"
)</f>
        <v>&gt; 60,000</v>
      </c>
    </row>
    <row r="8351" spans="18:19" x14ac:dyDescent="0.2">
      <c r="R8351">
        <v>288662</v>
      </c>
      <c r="S8351" t="str" cm="1">
        <f t="array" ref="S8351">_xlfn.IFS(
             (R8351&lt;10000),"&lt; 10,000",
    AND(R8351&gt;=10000, R8351&lt;30000),"10,000 - 30,000",
    AND(R8351&gt;=30000, R8351&lt;60000),"30,000 - 60,000",
             (R8351&gt;60000),"&gt; 60,000"
)</f>
        <v>&gt; 60,000</v>
      </c>
    </row>
    <row r="8352" spans="18:19" x14ac:dyDescent="0.2">
      <c r="R8352">
        <v>39460</v>
      </c>
      <c r="S8352" t="str" cm="1">
        <f t="array" ref="S8352">_xlfn.IFS(
             (R8352&lt;10000),"&lt; 10,000",
    AND(R8352&gt;=10000, R8352&lt;30000),"10,000 - 30,000",
    AND(R8352&gt;=30000, R8352&lt;60000),"30,000 - 60,000",
             (R8352&gt;60000),"&gt; 60,000"
)</f>
        <v>30,000 - 60,000</v>
      </c>
    </row>
    <row r="8353" spans="18:19" x14ac:dyDescent="0.2">
      <c r="R8353">
        <v>94413</v>
      </c>
      <c r="S8353" t="str" cm="1">
        <f t="array" ref="S8353">_xlfn.IFS(
             (R8353&lt;10000),"&lt; 10,000",
    AND(R8353&gt;=10000, R8353&lt;30000),"10,000 - 30,000",
    AND(R8353&gt;=30000, R8353&lt;60000),"30,000 - 60,000",
             (R8353&gt;60000),"&gt; 60,000"
)</f>
        <v>&gt; 60,000</v>
      </c>
    </row>
    <row r="8354" spans="18:19" x14ac:dyDescent="0.2">
      <c r="R8354">
        <v>105651</v>
      </c>
      <c r="S8354" t="str" cm="1">
        <f t="array" ref="S8354">_xlfn.IFS(
             (R8354&lt;10000),"&lt; 10,000",
    AND(R8354&gt;=10000, R8354&lt;30000),"10,000 - 30,000",
    AND(R8354&gt;=30000, R8354&lt;60000),"30,000 - 60,000",
             (R8354&gt;60000),"&gt; 60,000"
)</f>
        <v>&gt; 60,000</v>
      </c>
    </row>
    <row r="8355" spans="18:19" x14ac:dyDescent="0.2">
      <c r="R8355">
        <v>144244</v>
      </c>
      <c r="S8355" t="str" cm="1">
        <f t="array" ref="S8355">_xlfn.IFS(
             (R8355&lt;10000),"&lt; 10,000",
    AND(R8355&gt;=10000, R8355&lt;30000),"10,000 - 30,000",
    AND(R8355&gt;=30000, R8355&lt;60000),"30,000 - 60,000",
             (R8355&gt;60000),"&gt; 60,000"
)</f>
        <v>&gt; 60,000</v>
      </c>
    </row>
    <row r="8356" spans="18:19" x14ac:dyDescent="0.2">
      <c r="R8356">
        <v>22625</v>
      </c>
      <c r="S8356" t="str" cm="1">
        <f t="array" ref="S8356">_xlfn.IFS(
             (R8356&lt;10000),"&lt; 10,000",
    AND(R8356&gt;=10000, R8356&lt;30000),"10,000 - 30,000",
    AND(R8356&gt;=30000, R8356&lt;60000),"30,000 - 60,000",
             (R8356&gt;60000),"&gt; 60,000"
)</f>
        <v>10,000 - 30,000</v>
      </c>
    </row>
    <row r="8357" spans="18:19" x14ac:dyDescent="0.2">
      <c r="R8357">
        <v>94118</v>
      </c>
      <c r="S8357" t="str" cm="1">
        <f t="array" ref="S8357">_xlfn.IFS(
             (R8357&lt;10000),"&lt; 10,000",
    AND(R8357&gt;=10000, R8357&lt;30000),"10,000 - 30,000",
    AND(R8357&gt;=30000, R8357&lt;60000),"30,000 - 60,000",
             (R8357&gt;60000),"&gt; 60,000"
)</f>
        <v>&gt; 60,000</v>
      </c>
    </row>
    <row r="8358" spans="18:19" x14ac:dyDescent="0.2">
      <c r="R8358">
        <v>1123</v>
      </c>
      <c r="S8358" t="str" cm="1">
        <f t="array" ref="S8358">_xlfn.IFS(
             (R8358&lt;10000),"&lt; 10,000",
    AND(R8358&gt;=10000, R8358&lt;30000),"10,000 - 30,000",
    AND(R8358&gt;=30000, R8358&lt;60000),"30,000 - 60,000",
             (R8358&gt;60000),"&gt; 60,000"
)</f>
        <v>&lt; 10,000</v>
      </c>
    </row>
    <row r="8359" spans="18:19" x14ac:dyDescent="0.2">
      <c r="R8359">
        <v>27258</v>
      </c>
      <c r="S8359" t="str" cm="1">
        <f t="array" ref="S8359">_xlfn.IFS(
             (R8359&lt;10000),"&lt; 10,000",
    AND(R8359&gt;=10000, R8359&lt;30000),"10,000 - 30,000",
    AND(R8359&gt;=30000, R8359&lt;60000),"30,000 - 60,000",
             (R8359&gt;60000),"&gt; 60,000"
)</f>
        <v>10,000 - 30,000</v>
      </c>
    </row>
    <row r="8360" spans="18:19" x14ac:dyDescent="0.2">
      <c r="R8360">
        <v>42484</v>
      </c>
      <c r="S8360" t="str" cm="1">
        <f t="array" ref="S8360">_xlfn.IFS(
             (R8360&lt;10000),"&lt; 10,000",
    AND(R8360&gt;=10000, R8360&lt;30000),"10,000 - 30,000",
    AND(R8360&gt;=30000, R8360&lt;60000),"30,000 - 60,000",
             (R8360&gt;60000),"&gt; 60,000"
)</f>
        <v>30,000 - 60,000</v>
      </c>
    </row>
    <row r="8361" spans="18:19" x14ac:dyDescent="0.2">
      <c r="R8361">
        <v>294229</v>
      </c>
      <c r="S8361" t="str" cm="1">
        <f t="array" ref="S8361">_xlfn.IFS(
             (R8361&lt;10000),"&lt; 10,000",
    AND(R8361&gt;=10000, R8361&lt;30000),"10,000 - 30,000",
    AND(R8361&gt;=30000, R8361&lt;60000),"30,000 - 60,000",
             (R8361&gt;60000),"&gt; 60,000"
)</f>
        <v>&gt; 60,000</v>
      </c>
    </row>
    <row r="8362" spans="18:19" x14ac:dyDescent="0.2">
      <c r="R8362">
        <v>229907</v>
      </c>
      <c r="S8362" t="str" cm="1">
        <f t="array" ref="S8362">_xlfn.IFS(
             (R8362&lt;10000),"&lt; 10,000",
    AND(R8362&gt;=10000, R8362&lt;30000),"10,000 - 30,000",
    AND(R8362&gt;=30000, R8362&lt;60000),"30,000 - 60,000",
             (R8362&gt;60000),"&gt; 60,000"
)</f>
        <v>&gt; 60,000</v>
      </c>
    </row>
    <row r="8363" spans="18:19" x14ac:dyDescent="0.2">
      <c r="R8363">
        <v>138053</v>
      </c>
      <c r="S8363" t="str" cm="1">
        <f t="array" ref="S8363">_xlfn.IFS(
             (R8363&lt;10000),"&lt; 10,000",
    AND(R8363&gt;=10000, R8363&lt;30000),"10,000 - 30,000",
    AND(R8363&gt;=30000, R8363&lt;60000),"30,000 - 60,000",
             (R8363&gt;60000),"&gt; 60,000"
)</f>
        <v>&gt; 60,000</v>
      </c>
    </row>
    <row r="8364" spans="18:19" x14ac:dyDescent="0.2">
      <c r="R8364">
        <v>276510</v>
      </c>
      <c r="S8364" t="str" cm="1">
        <f t="array" ref="S8364">_xlfn.IFS(
             (R8364&lt;10000),"&lt; 10,000",
    AND(R8364&gt;=10000, R8364&lt;30000),"10,000 - 30,000",
    AND(R8364&gt;=30000, R8364&lt;60000),"30,000 - 60,000",
             (R8364&gt;60000),"&gt; 60,000"
)</f>
        <v>&gt; 60,000</v>
      </c>
    </row>
    <row r="8365" spans="18:19" x14ac:dyDescent="0.2">
      <c r="R8365">
        <v>249206</v>
      </c>
      <c r="S8365" t="str" cm="1">
        <f t="array" ref="S8365">_xlfn.IFS(
             (R8365&lt;10000),"&lt; 10,000",
    AND(R8365&gt;=10000, R8365&lt;30000),"10,000 - 30,000",
    AND(R8365&gt;=30000, R8365&lt;60000),"30,000 - 60,000",
             (R8365&gt;60000),"&gt; 60,000"
)</f>
        <v>&gt; 60,000</v>
      </c>
    </row>
    <row r="8366" spans="18:19" x14ac:dyDescent="0.2">
      <c r="R8366">
        <v>204328</v>
      </c>
      <c r="S8366" t="str" cm="1">
        <f t="array" ref="S8366">_xlfn.IFS(
             (R8366&lt;10000),"&lt; 10,000",
    AND(R8366&gt;=10000, R8366&lt;30000),"10,000 - 30,000",
    AND(R8366&gt;=30000, R8366&lt;60000),"30,000 - 60,000",
             (R8366&gt;60000),"&gt; 60,000"
)</f>
        <v>&gt; 60,000</v>
      </c>
    </row>
    <row r="8367" spans="18:19" x14ac:dyDescent="0.2">
      <c r="R8367">
        <v>184647</v>
      </c>
      <c r="S8367" t="str" cm="1">
        <f t="array" ref="S8367">_xlfn.IFS(
             (R8367&lt;10000),"&lt; 10,000",
    AND(R8367&gt;=10000, R8367&lt;30000),"10,000 - 30,000",
    AND(R8367&gt;=30000, R8367&lt;60000),"30,000 - 60,000",
             (R8367&gt;60000),"&gt; 60,000"
)</f>
        <v>&gt; 60,000</v>
      </c>
    </row>
    <row r="8368" spans="18:19" x14ac:dyDescent="0.2">
      <c r="R8368">
        <v>226621</v>
      </c>
      <c r="S8368" t="str" cm="1">
        <f t="array" ref="S8368">_xlfn.IFS(
             (R8368&lt;10000),"&lt; 10,000",
    AND(R8368&gt;=10000, R8368&lt;30000),"10,000 - 30,000",
    AND(R8368&gt;=30000, R8368&lt;60000),"30,000 - 60,000",
             (R8368&gt;60000),"&gt; 60,000"
)</f>
        <v>&gt; 60,000</v>
      </c>
    </row>
    <row r="8369" spans="18:19" x14ac:dyDescent="0.2">
      <c r="R8369">
        <v>203506</v>
      </c>
      <c r="S8369" t="str" cm="1">
        <f t="array" ref="S8369">_xlfn.IFS(
             (R8369&lt;10000),"&lt; 10,000",
    AND(R8369&gt;=10000, R8369&lt;30000),"10,000 - 30,000",
    AND(R8369&gt;=30000, R8369&lt;60000),"30,000 - 60,000",
             (R8369&gt;60000),"&gt; 60,000"
)</f>
        <v>&gt; 60,000</v>
      </c>
    </row>
    <row r="8370" spans="18:19" x14ac:dyDescent="0.2">
      <c r="R8370">
        <v>57444</v>
      </c>
      <c r="S8370" t="str" cm="1">
        <f t="array" ref="S8370">_xlfn.IFS(
             (R8370&lt;10000),"&lt; 10,000",
    AND(R8370&gt;=10000, R8370&lt;30000),"10,000 - 30,000",
    AND(R8370&gt;=30000, R8370&lt;60000),"30,000 - 60,000",
             (R8370&gt;60000),"&gt; 60,000"
)</f>
        <v>30,000 - 60,000</v>
      </c>
    </row>
    <row r="8371" spans="18:19" x14ac:dyDescent="0.2">
      <c r="R8371">
        <v>238144</v>
      </c>
      <c r="S8371" t="str" cm="1">
        <f t="array" ref="S8371">_xlfn.IFS(
             (R8371&lt;10000),"&lt; 10,000",
    AND(R8371&gt;=10000, R8371&lt;30000),"10,000 - 30,000",
    AND(R8371&gt;=30000, R8371&lt;60000),"30,000 - 60,000",
             (R8371&gt;60000),"&gt; 60,000"
)</f>
        <v>&gt; 60,000</v>
      </c>
    </row>
    <row r="8372" spans="18:19" x14ac:dyDescent="0.2">
      <c r="R8372">
        <v>231788</v>
      </c>
      <c r="S8372" t="str" cm="1">
        <f t="array" ref="S8372">_xlfn.IFS(
             (R8372&lt;10000),"&lt; 10,000",
    AND(R8372&gt;=10000, R8372&lt;30000),"10,000 - 30,000",
    AND(R8372&gt;=30000, R8372&lt;60000),"30,000 - 60,000",
             (R8372&gt;60000),"&gt; 60,000"
)</f>
        <v>&gt; 60,000</v>
      </c>
    </row>
    <row r="8373" spans="18:19" x14ac:dyDescent="0.2">
      <c r="R8373">
        <v>47046</v>
      </c>
      <c r="S8373" t="str" cm="1">
        <f t="array" ref="S8373">_xlfn.IFS(
             (R8373&lt;10000),"&lt; 10,000",
    AND(R8373&gt;=10000, R8373&lt;30000),"10,000 - 30,000",
    AND(R8373&gt;=30000, R8373&lt;60000),"30,000 - 60,000",
             (R8373&gt;60000),"&gt; 60,000"
)</f>
        <v>30,000 - 60,000</v>
      </c>
    </row>
    <row r="8374" spans="18:19" x14ac:dyDescent="0.2">
      <c r="R8374">
        <v>274097</v>
      </c>
      <c r="S8374" t="str" cm="1">
        <f t="array" ref="S8374">_xlfn.IFS(
             (R8374&lt;10000),"&lt; 10,000",
    AND(R8374&gt;=10000, R8374&lt;30000),"10,000 - 30,000",
    AND(R8374&gt;=30000, R8374&lt;60000),"30,000 - 60,000",
             (R8374&gt;60000),"&gt; 60,000"
)</f>
        <v>&gt; 60,000</v>
      </c>
    </row>
    <row r="8375" spans="18:19" x14ac:dyDescent="0.2">
      <c r="R8375">
        <v>258241</v>
      </c>
      <c r="S8375" t="str" cm="1">
        <f t="array" ref="S8375">_xlfn.IFS(
             (R8375&lt;10000),"&lt; 10,000",
    AND(R8375&gt;=10000, R8375&lt;30000),"10,000 - 30,000",
    AND(R8375&gt;=30000, R8375&lt;60000),"30,000 - 60,000",
             (R8375&gt;60000),"&gt; 60,000"
)</f>
        <v>&gt; 60,000</v>
      </c>
    </row>
    <row r="8376" spans="18:19" x14ac:dyDescent="0.2">
      <c r="R8376">
        <v>266526</v>
      </c>
      <c r="S8376" t="str" cm="1">
        <f t="array" ref="S8376">_xlfn.IFS(
             (R8376&lt;10000),"&lt; 10,000",
    AND(R8376&gt;=10000, R8376&lt;30000),"10,000 - 30,000",
    AND(R8376&gt;=30000, R8376&lt;60000),"30,000 - 60,000",
             (R8376&gt;60000),"&gt; 60,000"
)</f>
        <v>&gt; 60,000</v>
      </c>
    </row>
    <row r="8377" spans="18:19" x14ac:dyDescent="0.2">
      <c r="R8377">
        <v>3235</v>
      </c>
      <c r="S8377" t="str" cm="1">
        <f t="array" ref="S8377">_xlfn.IFS(
             (R8377&lt;10000),"&lt; 10,000",
    AND(R8377&gt;=10000, R8377&lt;30000),"10,000 - 30,000",
    AND(R8377&gt;=30000, R8377&lt;60000),"30,000 - 60,000",
             (R8377&gt;60000),"&gt; 60,000"
)</f>
        <v>&lt; 10,000</v>
      </c>
    </row>
    <row r="8378" spans="18:19" x14ac:dyDescent="0.2">
      <c r="R8378">
        <v>175515</v>
      </c>
      <c r="S8378" t="str" cm="1">
        <f t="array" ref="S8378">_xlfn.IFS(
             (R8378&lt;10000),"&lt; 10,000",
    AND(R8378&gt;=10000, R8378&lt;30000),"10,000 - 30,000",
    AND(R8378&gt;=30000, R8378&lt;60000),"30,000 - 60,000",
             (R8378&gt;60000),"&gt; 60,000"
)</f>
        <v>&gt; 60,000</v>
      </c>
    </row>
    <row r="8379" spans="18:19" x14ac:dyDescent="0.2">
      <c r="R8379">
        <v>212695</v>
      </c>
      <c r="S8379" t="str" cm="1">
        <f t="array" ref="S8379">_xlfn.IFS(
             (R8379&lt;10000),"&lt; 10,000",
    AND(R8379&gt;=10000, R8379&lt;30000),"10,000 - 30,000",
    AND(R8379&gt;=30000, R8379&lt;60000),"30,000 - 60,000",
             (R8379&gt;60000),"&gt; 60,000"
)</f>
        <v>&gt; 60,000</v>
      </c>
    </row>
    <row r="8380" spans="18:19" x14ac:dyDescent="0.2">
      <c r="R8380">
        <v>231703</v>
      </c>
      <c r="S8380" t="str" cm="1">
        <f t="array" ref="S8380">_xlfn.IFS(
             (R8380&lt;10000),"&lt; 10,000",
    AND(R8380&gt;=10000, R8380&lt;30000),"10,000 - 30,000",
    AND(R8380&gt;=30000, R8380&lt;60000),"30,000 - 60,000",
             (R8380&gt;60000),"&gt; 60,000"
)</f>
        <v>&gt; 60,000</v>
      </c>
    </row>
    <row r="8381" spans="18:19" x14ac:dyDescent="0.2">
      <c r="R8381">
        <v>156936</v>
      </c>
      <c r="S8381" t="str" cm="1">
        <f t="array" ref="S8381">_xlfn.IFS(
             (R8381&lt;10000),"&lt; 10,000",
    AND(R8381&gt;=10000, R8381&lt;30000),"10,000 - 30,000",
    AND(R8381&gt;=30000, R8381&lt;60000),"30,000 - 60,000",
             (R8381&gt;60000),"&gt; 60,000"
)</f>
        <v>&gt; 60,000</v>
      </c>
    </row>
    <row r="8382" spans="18:19" x14ac:dyDescent="0.2">
      <c r="R8382">
        <v>8589</v>
      </c>
      <c r="S8382" t="str" cm="1">
        <f t="array" ref="S8382">_xlfn.IFS(
             (R8382&lt;10000),"&lt; 10,000",
    AND(R8382&gt;=10000, R8382&lt;30000),"10,000 - 30,000",
    AND(R8382&gt;=30000, R8382&lt;60000),"30,000 - 60,000",
             (R8382&gt;60000),"&gt; 60,000"
)</f>
        <v>&lt; 10,000</v>
      </c>
    </row>
    <row r="8383" spans="18:19" x14ac:dyDescent="0.2">
      <c r="R8383">
        <v>289703</v>
      </c>
      <c r="S8383" t="str" cm="1">
        <f t="array" ref="S8383">_xlfn.IFS(
             (R8383&lt;10000),"&lt; 10,000",
    AND(R8383&gt;=10000, R8383&lt;30000),"10,000 - 30,000",
    AND(R8383&gt;=30000, R8383&lt;60000),"30,000 - 60,000",
             (R8383&gt;60000),"&gt; 60,000"
)</f>
        <v>&gt; 60,000</v>
      </c>
    </row>
    <row r="8384" spans="18:19" x14ac:dyDescent="0.2">
      <c r="R8384">
        <v>66109</v>
      </c>
      <c r="S8384" t="str" cm="1">
        <f t="array" ref="S8384">_xlfn.IFS(
             (R8384&lt;10000),"&lt; 10,000",
    AND(R8384&gt;=10000, R8384&lt;30000),"10,000 - 30,000",
    AND(R8384&gt;=30000, R8384&lt;60000),"30,000 - 60,000",
             (R8384&gt;60000),"&gt; 60,000"
)</f>
        <v>&gt; 60,000</v>
      </c>
    </row>
    <row r="8385" spans="18:19" x14ac:dyDescent="0.2">
      <c r="R8385">
        <v>161261</v>
      </c>
      <c r="S8385" t="str" cm="1">
        <f t="array" ref="S8385">_xlfn.IFS(
             (R8385&lt;10000),"&lt; 10,000",
    AND(R8385&gt;=10000, R8385&lt;30000),"10,000 - 30,000",
    AND(R8385&gt;=30000, R8385&lt;60000),"30,000 - 60,000",
             (R8385&gt;60000),"&gt; 60,000"
)</f>
        <v>&gt; 60,000</v>
      </c>
    </row>
    <row r="8386" spans="18:19" x14ac:dyDescent="0.2">
      <c r="R8386">
        <v>133476</v>
      </c>
      <c r="S8386" t="str" cm="1">
        <f t="array" ref="S8386">_xlfn.IFS(
             (R8386&lt;10000),"&lt; 10,000",
    AND(R8386&gt;=10000, R8386&lt;30000),"10,000 - 30,000",
    AND(R8386&gt;=30000, R8386&lt;60000),"30,000 - 60,000",
             (R8386&gt;60000),"&gt; 60,000"
)</f>
        <v>&gt; 60,000</v>
      </c>
    </row>
    <row r="8387" spans="18:19" x14ac:dyDescent="0.2">
      <c r="R8387">
        <v>189081</v>
      </c>
      <c r="S8387" t="str" cm="1">
        <f t="array" ref="S8387">_xlfn.IFS(
             (R8387&lt;10000),"&lt; 10,000",
    AND(R8387&gt;=10000, R8387&lt;30000),"10,000 - 30,000",
    AND(R8387&gt;=30000, R8387&lt;60000),"30,000 - 60,000",
             (R8387&gt;60000),"&gt; 60,000"
)</f>
        <v>&gt; 60,000</v>
      </c>
    </row>
    <row r="8388" spans="18:19" x14ac:dyDescent="0.2">
      <c r="R8388">
        <v>223568</v>
      </c>
      <c r="S8388" t="str" cm="1">
        <f t="array" ref="S8388">_xlfn.IFS(
             (R8388&lt;10000),"&lt; 10,000",
    AND(R8388&gt;=10000, R8388&lt;30000),"10,000 - 30,000",
    AND(R8388&gt;=30000, R8388&lt;60000),"30,000 - 60,000",
             (R8388&gt;60000),"&gt; 60,000"
)</f>
        <v>&gt; 60,000</v>
      </c>
    </row>
    <row r="8389" spans="18:19" x14ac:dyDescent="0.2">
      <c r="R8389">
        <v>246820</v>
      </c>
      <c r="S8389" t="str" cm="1">
        <f t="array" ref="S8389">_xlfn.IFS(
             (R8389&lt;10000),"&lt; 10,000",
    AND(R8389&gt;=10000, R8389&lt;30000),"10,000 - 30,000",
    AND(R8389&gt;=30000, R8389&lt;60000),"30,000 - 60,000",
             (R8389&gt;60000),"&gt; 60,000"
)</f>
        <v>&gt; 60,000</v>
      </c>
    </row>
    <row r="8390" spans="18:19" x14ac:dyDescent="0.2">
      <c r="R8390">
        <v>151956</v>
      </c>
      <c r="S8390" t="str" cm="1">
        <f t="array" ref="S8390">_xlfn.IFS(
             (R8390&lt;10000),"&lt; 10,000",
    AND(R8390&gt;=10000, R8390&lt;30000),"10,000 - 30,000",
    AND(R8390&gt;=30000, R8390&lt;60000),"30,000 - 60,000",
             (R8390&gt;60000),"&gt; 60,000"
)</f>
        <v>&gt; 60,000</v>
      </c>
    </row>
    <row r="8391" spans="18:19" x14ac:dyDescent="0.2">
      <c r="R8391">
        <v>244725</v>
      </c>
      <c r="S8391" t="str" cm="1">
        <f t="array" ref="S8391">_xlfn.IFS(
             (R8391&lt;10000),"&lt; 10,000",
    AND(R8391&gt;=10000, R8391&lt;30000),"10,000 - 30,000",
    AND(R8391&gt;=30000, R8391&lt;60000),"30,000 - 60,000",
             (R8391&gt;60000),"&gt; 60,000"
)</f>
        <v>&gt; 60,000</v>
      </c>
    </row>
    <row r="8392" spans="18:19" x14ac:dyDescent="0.2">
      <c r="R8392">
        <v>202184</v>
      </c>
      <c r="S8392" t="str" cm="1">
        <f t="array" ref="S8392">_xlfn.IFS(
             (R8392&lt;10000),"&lt; 10,000",
    AND(R8392&gt;=10000, R8392&lt;30000),"10,000 - 30,000",
    AND(R8392&gt;=30000, R8392&lt;60000),"30,000 - 60,000",
             (R8392&gt;60000),"&gt; 60,000"
)</f>
        <v>&gt; 60,000</v>
      </c>
    </row>
    <row r="8393" spans="18:19" x14ac:dyDescent="0.2">
      <c r="R8393">
        <v>255899</v>
      </c>
      <c r="S8393" t="str" cm="1">
        <f t="array" ref="S8393">_xlfn.IFS(
             (R8393&lt;10000),"&lt; 10,000",
    AND(R8393&gt;=10000, R8393&lt;30000),"10,000 - 30,000",
    AND(R8393&gt;=30000, R8393&lt;60000),"30,000 - 60,000",
             (R8393&gt;60000),"&gt; 60,000"
)</f>
        <v>&gt; 60,000</v>
      </c>
    </row>
    <row r="8394" spans="18:19" x14ac:dyDescent="0.2">
      <c r="R8394">
        <v>274253</v>
      </c>
      <c r="S8394" t="str" cm="1">
        <f t="array" ref="S8394">_xlfn.IFS(
             (R8394&lt;10000),"&lt; 10,000",
    AND(R8394&gt;=10000, R8394&lt;30000),"10,000 - 30,000",
    AND(R8394&gt;=30000, R8394&lt;60000),"30,000 - 60,000",
             (R8394&gt;60000),"&gt; 60,000"
)</f>
        <v>&gt; 60,000</v>
      </c>
    </row>
    <row r="8395" spans="18:19" x14ac:dyDescent="0.2">
      <c r="R8395">
        <v>162223</v>
      </c>
      <c r="S8395" t="str" cm="1">
        <f t="array" ref="S8395">_xlfn.IFS(
             (R8395&lt;10000),"&lt; 10,000",
    AND(R8395&gt;=10000, R8395&lt;30000),"10,000 - 30,000",
    AND(R8395&gt;=30000, R8395&lt;60000),"30,000 - 60,000",
             (R8395&gt;60000),"&gt; 60,000"
)</f>
        <v>&gt; 60,000</v>
      </c>
    </row>
    <row r="8396" spans="18:19" x14ac:dyDescent="0.2">
      <c r="R8396">
        <v>105611</v>
      </c>
      <c r="S8396" t="str" cm="1">
        <f t="array" ref="S8396">_xlfn.IFS(
             (R8396&lt;10000),"&lt; 10,000",
    AND(R8396&gt;=10000, R8396&lt;30000),"10,000 - 30,000",
    AND(R8396&gt;=30000, R8396&lt;60000),"30,000 - 60,000",
             (R8396&gt;60000),"&gt; 60,000"
)</f>
        <v>&gt; 60,000</v>
      </c>
    </row>
    <row r="8397" spans="18:19" x14ac:dyDescent="0.2">
      <c r="R8397">
        <v>48668</v>
      </c>
      <c r="S8397" t="str" cm="1">
        <f t="array" ref="S8397">_xlfn.IFS(
             (R8397&lt;10000),"&lt; 10,000",
    AND(R8397&gt;=10000, R8397&lt;30000),"10,000 - 30,000",
    AND(R8397&gt;=30000, R8397&lt;60000),"30,000 - 60,000",
             (R8397&gt;60000),"&gt; 60,000"
)</f>
        <v>30,000 - 60,000</v>
      </c>
    </row>
    <row r="8398" spans="18:19" x14ac:dyDescent="0.2">
      <c r="R8398">
        <v>94677</v>
      </c>
      <c r="S8398" t="str" cm="1">
        <f t="array" ref="S8398">_xlfn.IFS(
             (R8398&lt;10000),"&lt; 10,000",
    AND(R8398&gt;=10000, R8398&lt;30000),"10,000 - 30,000",
    AND(R8398&gt;=30000, R8398&lt;60000),"30,000 - 60,000",
             (R8398&gt;60000),"&gt; 60,000"
)</f>
        <v>&gt; 60,000</v>
      </c>
    </row>
    <row r="8399" spans="18:19" x14ac:dyDescent="0.2">
      <c r="R8399">
        <v>26162</v>
      </c>
      <c r="S8399" t="str" cm="1">
        <f t="array" ref="S8399">_xlfn.IFS(
             (R8399&lt;10000),"&lt; 10,000",
    AND(R8399&gt;=10000, R8399&lt;30000),"10,000 - 30,000",
    AND(R8399&gt;=30000, R8399&lt;60000),"30,000 - 60,000",
             (R8399&gt;60000),"&gt; 60,000"
)</f>
        <v>10,000 - 30,000</v>
      </c>
    </row>
    <row r="8400" spans="18:19" x14ac:dyDescent="0.2">
      <c r="R8400">
        <v>189266</v>
      </c>
      <c r="S8400" t="str" cm="1">
        <f t="array" ref="S8400">_xlfn.IFS(
             (R8400&lt;10000),"&lt; 10,000",
    AND(R8400&gt;=10000, R8400&lt;30000),"10,000 - 30,000",
    AND(R8400&gt;=30000, R8400&lt;60000),"30,000 - 60,000",
             (R8400&gt;60000),"&gt; 60,000"
)</f>
        <v>&gt; 60,000</v>
      </c>
    </row>
    <row r="8401" spans="18:19" x14ac:dyDescent="0.2">
      <c r="R8401">
        <v>102893</v>
      </c>
      <c r="S8401" t="str" cm="1">
        <f t="array" ref="S8401">_xlfn.IFS(
             (R8401&lt;10000),"&lt; 10,000",
    AND(R8401&gt;=10000, R8401&lt;30000),"10,000 - 30,000",
    AND(R8401&gt;=30000, R8401&lt;60000),"30,000 - 60,000",
             (R8401&gt;60000),"&gt; 60,000"
)</f>
        <v>&gt; 60,000</v>
      </c>
    </row>
    <row r="8402" spans="18:19" x14ac:dyDescent="0.2">
      <c r="R8402">
        <v>61829</v>
      </c>
      <c r="S8402" t="str" cm="1">
        <f t="array" ref="S8402">_xlfn.IFS(
             (R8402&lt;10000),"&lt; 10,000",
    AND(R8402&gt;=10000, R8402&lt;30000),"10,000 - 30,000",
    AND(R8402&gt;=30000, R8402&lt;60000),"30,000 - 60,000",
             (R8402&gt;60000),"&gt; 60,000"
)</f>
        <v>&gt; 60,000</v>
      </c>
    </row>
    <row r="8403" spans="18:19" x14ac:dyDescent="0.2">
      <c r="R8403">
        <v>177156</v>
      </c>
      <c r="S8403" t="str" cm="1">
        <f t="array" ref="S8403">_xlfn.IFS(
             (R8403&lt;10000),"&lt; 10,000",
    AND(R8403&gt;=10000, R8403&lt;30000),"10,000 - 30,000",
    AND(R8403&gt;=30000, R8403&lt;60000),"30,000 - 60,000",
             (R8403&gt;60000),"&gt; 60,000"
)</f>
        <v>&gt; 60,000</v>
      </c>
    </row>
    <row r="8404" spans="18:19" x14ac:dyDescent="0.2">
      <c r="R8404">
        <v>211902</v>
      </c>
      <c r="S8404" t="str" cm="1">
        <f t="array" ref="S8404">_xlfn.IFS(
             (R8404&lt;10000),"&lt; 10,000",
    AND(R8404&gt;=10000, R8404&lt;30000),"10,000 - 30,000",
    AND(R8404&gt;=30000, R8404&lt;60000),"30,000 - 60,000",
             (R8404&gt;60000),"&gt; 60,000"
)</f>
        <v>&gt; 60,000</v>
      </c>
    </row>
    <row r="8405" spans="18:19" x14ac:dyDescent="0.2">
      <c r="R8405">
        <v>182152</v>
      </c>
      <c r="S8405" t="str" cm="1">
        <f t="array" ref="S8405">_xlfn.IFS(
             (R8405&lt;10000),"&lt; 10,000",
    AND(R8405&gt;=10000, R8405&lt;30000),"10,000 - 30,000",
    AND(R8405&gt;=30000, R8405&lt;60000),"30,000 - 60,000",
             (R8405&gt;60000),"&gt; 60,000"
)</f>
        <v>&gt; 60,000</v>
      </c>
    </row>
    <row r="8406" spans="18:19" x14ac:dyDescent="0.2">
      <c r="R8406">
        <v>292909</v>
      </c>
      <c r="S8406" t="str" cm="1">
        <f t="array" ref="S8406">_xlfn.IFS(
             (R8406&lt;10000),"&lt; 10,000",
    AND(R8406&gt;=10000, R8406&lt;30000),"10,000 - 30,000",
    AND(R8406&gt;=30000, R8406&lt;60000),"30,000 - 60,000",
             (R8406&gt;60000),"&gt; 60,000"
)</f>
        <v>&gt; 60,000</v>
      </c>
    </row>
    <row r="8407" spans="18:19" x14ac:dyDescent="0.2">
      <c r="R8407">
        <v>295818</v>
      </c>
      <c r="S8407" t="str" cm="1">
        <f t="array" ref="S8407">_xlfn.IFS(
             (R8407&lt;10000),"&lt; 10,000",
    AND(R8407&gt;=10000, R8407&lt;30000),"10,000 - 30,000",
    AND(R8407&gt;=30000, R8407&lt;60000),"30,000 - 60,000",
             (R8407&gt;60000),"&gt; 60,000"
)</f>
        <v>&gt; 60,000</v>
      </c>
    </row>
    <row r="8408" spans="18:19" x14ac:dyDescent="0.2">
      <c r="R8408">
        <v>120036</v>
      </c>
      <c r="S8408" t="str" cm="1">
        <f t="array" ref="S8408">_xlfn.IFS(
             (R8408&lt;10000),"&lt; 10,000",
    AND(R8408&gt;=10000, R8408&lt;30000),"10,000 - 30,000",
    AND(R8408&gt;=30000, R8408&lt;60000),"30,000 - 60,000",
             (R8408&gt;60000),"&gt; 60,000"
)</f>
        <v>&gt; 60,000</v>
      </c>
    </row>
    <row r="8409" spans="18:19" x14ac:dyDescent="0.2">
      <c r="R8409">
        <v>155565</v>
      </c>
      <c r="S8409" t="str" cm="1">
        <f t="array" ref="S8409">_xlfn.IFS(
             (R8409&lt;10000),"&lt; 10,000",
    AND(R8409&gt;=10000, R8409&lt;30000),"10,000 - 30,000",
    AND(R8409&gt;=30000, R8409&lt;60000),"30,000 - 60,000",
             (R8409&gt;60000),"&gt; 60,000"
)</f>
        <v>&gt; 60,000</v>
      </c>
    </row>
    <row r="8410" spans="18:19" x14ac:dyDescent="0.2">
      <c r="R8410">
        <v>186516</v>
      </c>
      <c r="S8410" t="str" cm="1">
        <f t="array" ref="S8410">_xlfn.IFS(
             (R8410&lt;10000),"&lt; 10,000",
    AND(R8410&gt;=10000, R8410&lt;30000),"10,000 - 30,000",
    AND(R8410&gt;=30000, R8410&lt;60000),"30,000 - 60,000",
             (R8410&gt;60000),"&gt; 60,000"
)</f>
        <v>&gt; 60,000</v>
      </c>
    </row>
    <row r="8411" spans="18:19" x14ac:dyDescent="0.2">
      <c r="R8411">
        <v>297306</v>
      </c>
      <c r="S8411" t="str" cm="1">
        <f t="array" ref="S8411">_xlfn.IFS(
             (R8411&lt;10000),"&lt; 10,000",
    AND(R8411&gt;=10000, R8411&lt;30000),"10,000 - 30,000",
    AND(R8411&gt;=30000, R8411&lt;60000),"30,000 - 60,000",
             (R8411&gt;60000),"&gt; 60,000"
)</f>
        <v>&gt; 60,000</v>
      </c>
    </row>
    <row r="8412" spans="18:19" x14ac:dyDescent="0.2">
      <c r="R8412">
        <v>167039</v>
      </c>
      <c r="S8412" t="str" cm="1">
        <f t="array" ref="S8412">_xlfn.IFS(
             (R8412&lt;10000),"&lt; 10,000",
    AND(R8412&gt;=10000, R8412&lt;30000),"10,000 - 30,000",
    AND(R8412&gt;=30000, R8412&lt;60000),"30,000 - 60,000",
             (R8412&gt;60000),"&gt; 60,000"
)</f>
        <v>&gt; 60,000</v>
      </c>
    </row>
    <row r="8413" spans="18:19" x14ac:dyDescent="0.2">
      <c r="R8413">
        <v>19095</v>
      </c>
      <c r="S8413" t="str" cm="1">
        <f t="array" ref="S8413">_xlfn.IFS(
             (R8413&lt;10000),"&lt; 10,000",
    AND(R8413&gt;=10000, R8413&lt;30000),"10,000 - 30,000",
    AND(R8413&gt;=30000, R8413&lt;60000),"30,000 - 60,000",
             (R8413&gt;60000),"&gt; 60,000"
)</f>
        <v>10,000 - 30,000</v>
      </c>
    </row>
    <row r="8414" spans="18:19" x14ac:dyDescent="0.2">
      <c r="R8414">
        <v>252688</v>
      </c>
      <c r="S8414" t="str" cm="1">
        <f t="array" ref="S8414">_xlfn.IFS(
             (R8414&lt;10000),"&lt; 10,000",
    AND(R8414&gt;=10000, R8414&lt;30000),"10,000 - 30,000",
    AND(R8414&gt;=30000, R8414&lt;60000),"30,000 - 60,000",
             (R8414&gt;60000),"&gt; 60,000"
)</f>
        <v>&gt; 60,000</v>
      </c>
    </row>
    <row r="8415" spans="18:19" x14ac:dyDescent="0.2">
      <c r="R8415">
        <v>137933</v>
      </c>
      <c r="S8415" t="str" cm="1">
        <f t="array" ref="S8415">_xlfn.IFS(
             (R8415&lt;10000),"&lt; 10,000",
    AND(R8415&gt;=10000, R8415&lt;30000),"10,000 - 30,000",
    AND(R8415&gt;=30000, R8415&lt;60000),"30,000 - 60,000",
             (R8415&gt;60000),"&gt; 60,000"
)</f>
        <v>&gt; 60,000</v>
      </c>
    </row>
    <row r="8416" spans="18:19" x14ac:dyDescent="0.2">
      <c r="R8416">
        <v>82916</v>
      </c>
      <c r="S8416" t="str" cm="1">
        <f t="array" ref="S8416">_xlfn.IFS(
             (R8416&lt;10000),"&lt; 10,000",
    AND(R8416&gt;=10000, R8416&lt;30000),"10,000 - 30,000",
    AND(R8416&gt;=30000, R8416&lt;60000),"30,000 - 60,000",
             (R8416&gt;60000),"&gt; 60,000"
)</f>
        <v>&gt; 60,000</v>
      </c>
    </row>
    <row r="8417" spans="18:19" x14ac:dyDescent="0.2">
      <c r="R8417">
        <v>88822</v>
      </c>
      <c r="S8417" t="str" cm="1">
        <f t="array" ref="S8417">_xlfn.IFS(
             (R8417&lt;10000),"&lt; 10,000",
    AND(R8417&gt;=10000, R8417&lt;30000),"10,000 - 30,000",
    AND(R8417&gt;=30000, R8417&lt;60000),"30,000 - 60,000",
             (R8417&gt;60000),"&gt; 60,000"
)</f>
        <v>&gt; 60,000</v>
      </c>
    </row>
    <row r="8418" spans="18:19" x14ac:dyDescent="0.2">
      <c r="R8418">
        <v>57423</v>
      </c>
      <c r="S8418" t="str" cm="1">
        <f t="array" ref="S8418">_xlfn.IFS(
             (R8418&lt;10000),"&lt; 10,000",
    AND(R8418&gt;=10000, R8418&lt;30000),"10,000 - 30,000",
    AND(R8418&gt;=30000, R8418&lt;60000),"30,000 - 60,000",
             (R8418&gt;60000),"&gt; 60,000"
)</f>
        <v>30,000 - 60,000</v>
      </c>
    </row>
    <row r="8419" spans="18:19" x14ac:dyDescent="0.2">
      <c r="R8419">
        <v>106240</v>
      </c>
      <c r="S8419" t="str" cm="1">
        <f t="array" ref="S8419">_xlfn.IFS(
             (R8419&lt;10000),"&lt; 10,000",
    AND(R8419&gt;=10000, R8419&lt;30000),"10,000 - 30,000",
    AND(R8419&gt;=30000, R8419&lt;60000),"30,000 - 60,000",
             (R8419&gt;60000),"&gt; 60,000"
)</f>
        <v>&gt; 60,000</v>
      </c>
    </row>
    <row r="8420" spans="18:19" x14ac:dyDescent="0.2">
      <c r="R8420">
        <v>205452</v>
      </c>
      <c r="S8420" t="str" cm="1">
        <f t="array" ref="S8420">_xlfn.IFS(
             (R8420&lt;10000),"&lt; 10,000",
    AND(R8420&gt;=10000, R8420&lt;30000),"10,000 - 30,000",
    AND(R8420&gt;=30000, R8420&lt;60000),"30,000 - 60,000",
             (R8420&gt;60000),"&gt; 60,000"
)</f>
        <v>&gt; 60,000</v>
      </c>
    </row>
    <row r="8421" spans="18:19" x14ac:dyDescent="0.2">
      <c r="R8421">
        <v>145623</v>
      </c>
      <c r="S8421" t="str" cm="1">
        <f t="array" ref="S8421">_xlfn.IFS(
             (R8421&lt;10000),"&lt; 10,000",
    AND(R8421&gt;=10000, R8421&lt;30000),"10,000 - 30,000",
    AND(R8421&gt;=30000, R8421&lt;60000),"30,000 - 60,000",
             (R8421&gt;60000),"&gt; 60,000"
)</f>
        <v>&gt; 60,000</v>
      </c>
    </row>
    <row r="8422" spans="18:19" x14ac:dyDescent="0.2">
      <c r="R8422">
        <v>215694</v>
      </c>
      <c r="S8422" t="str" cm="1">
        <f t="array" ref="S8422">_xlfn.IFS(
             (R8422&lt;10000),"&lt; 10,000",
    AND(R8422&gt;=10000, R8422&lt;30000),"10,000 - 30,000",
    AND(R8422&gt;=30000, R8422&lt;60000),"30,000 - 60,000",
             (R8422&gt;60000),"&gt; 60,000"
)</f>
        <v>&gt; 60,000</v>
      </c>
    </row>
    <row r="8423" spans="18:19" x14ac:dyDescent="0.2">
      <c r="R8423">
        <v>163353</v>
      </c>
      <c r="S8423" t="str" cm="1">
        <f t="array" ref="S8423">_xlfn.IFS(
             (R8423&lt;10000),"&lt; 10,000",
    AND(R8423&gt;=10000, R8423&lt;30000),"10,000 - 30,000",
    AND(R8423&gt;=30000, R8423&lt;60000),"30,000 - 60,000",
             (R8423&gt;60000),"&gt; 60,000"
)</f>
        <v>&gt; 60,000</v>
      </c>
    </row>
    <row r="8424" spans="18:19" x14ac:dyDescent="0.2">
      <c r="R8424">
        <v>18025</v>
      </c>
      <c r="S8424" t="str" cm="1">
        <f t="array" ref="S8424">_xlfn.IFS(
             (R8424&lt;10000),"&lt; 10,000",
    AND(R8424&gt;=10000, R8424&lt;30000),"10,000 - 30,000",
    AND(R8424&gt;=30000, R8424&lt;60000),"30,000 - 60,000",
             (R8424&gt;60000),"&gt; 60,000"
)</f>
        <v>10,000 - 30,000</v>
      </c>
    </row>
    <row r="8425" spans="18:19" x14ac:dyDescent="0.2">
      <c r="R8425">
        <v>210605</v>
      </c>
      <c r="S8425" t="str" cm="1">
        <f t="array" ref="S8425">_xlfn.IFS(
             (R8425&lt;10000),"&lt; 10,000",
    AND(R8425&gt;=10000, R8425&lt;30000),"10,000 - 30,000",
    AND(R8425&gt;=30000, R8425&lt;60000),"30,000 - 60,000",
             (R8425&gt;60000),"&gt; 60,000"
)</f>
        <v>&gt; 60,000</v>
      </c>
    </row>
    <row r="8426" spans="18:19" x14ac:dyDescent="0.2">
      <c r="R8426">
        <v>87940</v>
      </c>
      <c r="S8426" t="str" cm="1">
        <f t="array" ref="S8426">_xlfn.IFS(
             (R8426&lt;10000),"&lt; 10,000",
    AND(R8426&gt;=10000, R8426&lt;30000),"10,000 - 30,000",
    AND(R8426&gt;=30000, R8426&lt;60000),"30,000 - 60,000",
             (R8426&gt;60000),"&gt; 60,000"
)</f>
        <v>&gt; 60,000</v>
      </c>
    </row>
    <row r="8427" spans="18:19" x14ac:dyDescent="0.2">
      <c r="R8427">
        <v>61090</v>
      </c>
      <c r="S8427" t="str" cm="1">
        <f t="array" ref="S8427">_xlfn.IFS(
             (R8427&lt;10000),"&lt; 10,000",
    AND(R8427&gt;=10000, R8427&lt;30000),"10,000 - 30,000",
    AND(R8427&gt;=30000, R8427&lt;60000),"30,000 - 60,000",
             (R8427&gt;60000),"&gt; 60,000"
)</f>
        <v>&gt; 60,000</v>
      </c>
    </row>
    <row r="8428" spans="18:19" x14ac:dyDescent="0.2">
      <c r="R8428">
        <v>36391</v>
      </c>
      <c r="S8428" t="str" cm="1">
        <f t="array" ref="S8428">_xlfn.IFS(
             (R8428&lt;10000),"&lt; 10,000",
    AND(R8428&gt;=10000, R8428&lt;30000),"10,000 - 30,000",
    AND(R8428&gt;=30000, R8428&lt;60000),"30,000 - 60,000",
             (R8428&gt;60000),"&gt; 60,000"
)</f>
        <v>30,000 - 60,000</v>
      </c>
    </row>
    <row r="8429" spans="18:19" x14ac:dyDescent="0.2">
      <c r="R8429">
        <v>207584</v>
      </c>
      <c r="S8429" t="str" cm="1">
        <f t="array" ref="S8429">_xlfn.IFS(
             (R8429&lt;10000),"&lt; 10,000",
    AND(R8429&gt;=10000, R8429&lt;30000),"10,000 - 30,000",
    AND(R8429&gt;=30000, R8429&lt;60000),"30,000 - 60,000",
             (R8429&gt;60000),"&gt; 60,000"
)</f>
        <v>&gt; 60,000</v>
      </c>
    </row>
    <row r="8430" spans="18:19" x14ac:dyDescent="0.2">
      <c r="R8430">
        <v>27676</v>
      </c>
      <c r="S8430" t="str" cm="1">
        <f t="array" ref="S8430">_xlfn.IFS(
             (R8430&lt;10000),"&lt; 10,000",
    AND(R8430&gt;=10000, R8430&lt;30000),"10,000 - 30,000",
    AND(R8430&gt;=30000, R8430&lt;60000),"30,000 - 60,000",
             (R8430&gt;60000),"&gt; 60,000"
)</f>
        <v>10,000 - 30,000</v>
      </c>
    </row>
    <row r="8431" spans="18:19" x14ac:dyDescent="0.2">
      <c r="R8431">
        <v>62254</v>
      </c>
      <c r="S8431" t="str" cm="1">
        <f t="array" ref="S8431">_xlfn.IFS(
             (R8431&lt;10000),"&lt; 10,000",
    AND(R8431&gt;=10000, R8431&lt;30000),"10,000 - 30,000",
    AND(R8431&gt;=30000, R8431&lt;60000),"30,000 - 60,000",
             (R8431&gt;60000),"&gt; 60,000"
)</f>
        <v>&gt; 60,000</v>
      </c>
    </row>
    <row r="8432" spans="18:19" x14ac:dyDescent="0.2">
      <c r="R8432">
        <v>239633</v>
      </c>
      <c r="S8432" t="str" cm="1">
        <f t="array" ref="S8432">_xlfn.IFS(
             (R8432&lt;10000),"&lt; 10,000",
    AND(R8432&gt;=10000, R8432&lt;30000),"10,000 - 30,000",
    AND(R8432&gt;=30000, R8432&lt;60000),"30,000 - 60,000",
             (R8432&gt;60000),"&gt; 60,000"
)</f>
        <v>&gt; 60,000</v>
      </c>
    </row>
    <row r="8433" spans="18:19" x14ac:dyDescent="0.2">
      <c r="R8433">
        <v>83650</v>
      </c>
      <c r="S8433" t="str" cm="1">
        <f t="array" ref="S8433">_xlfn.IFS(
             (R8433&lt;10000),"&lt; 10,000",
    AND(R8433&gt;=10000, R8433&lt;30000),"10,000 - 30,000",
    AND(R8433&gt;=30000, R8433&lt;60000),"30,000 - 60,000",
             (R8433&gt;60000),"&gt; 60,000"
)</f>
        <v>&gt; 60,000</v>
      </c>
    </row>
    <row r="8434" spans="18:19" x14ac:dyDescent="0.2">
      <c r="R8434">
        <v>68081</v>
      </c>
      <c r="S8434" t="str" cm="1">
        <f t="array" ref="S8434">_xlfn.IFS(
             (R8434&lt;10000),"&lt; 10,000",
    AND(R8434&gt;=10000, R8434&lt;30000),"10,000 - 30,000",
    AND(R8434&gt;=30000, R8434&lt;60000),"30,000 - 60,000",
             (R8434&gt;60000),"&gt; 60,000"
)</f>
        <v>&gt; 60,000</v>
      </c>
    </row>
    <row r="8435" spans="18:19" x14ac:dyDescent="0.2">
      <c r="R8435">
        <v>216925</v>
      </c>
      <c r="S8435" t="str" cm="1">
        <f t="array" ref="S8435">_xlfn.IFS(
             (R8435&lt;10000),"&lt; 10,000",
    AND(R8435&gt;=10000, R8435&lt;30000),"10,000 - 30,000",
    AND(R8435&gt;=30000, R8435&lt;60000),"30,000 - 60,000",
             (R8435&gt;60000),"&gt; 60,000"
)</f>
        <v>&gt; 60,000</v>
      </c>
    </row>
    <row r="8436" spans="18:19" x14ac:dyDescent="0.2">
      <c r="R8436">
        <v>70186</v>
      </c>
      <c r="S8436" t="str" cm="1">
        <f t="array" ref="S8436">_xlfn.IFS(
             (R8436&lt;10000),"&lt; 10,000",
    AND(R8436&gt;=10000, R8436&lt;30000),"10,000 - 30,000",
    AND(R8436&gt;=30000, R8436&lt;60000),"30,000 - 60,000",
             (R8436&gt;60000),"&gt; 60,000"
)</f>
        <v>&gt; 60,000</v>
      </c>
    </row>
    <row r="8437" spans="18:19" x14ac:dyDescent="0.2">
      <c r="R8437">
        <v>173293</v>
      </c>
      <c r="S8437" t="str" cm="1">
        <f t="array" ref="S8437">_xlfn.IFS(
             (R8437&lt;10000),"&lt; 10,000",
    AND(R8437&gt;=10000, R8437&lt;30000),"10,000 - 30,000",
    AND(R8437&gt;=30000, R8437&lt;60000),"30,000 - 60,000",
             (R8437&gt;60000),"&gt; 60,000"
)</f>
        <v>&gt; 60,000</v>
      </c>
    </row>
    <row r="8438" spans="18:19" x14ac:dyDescent="0.2">
      <c r="R8438">
        <v>171240</v>
      </c>
      <c r="S8438" t="str" cm="1">
        <f t="array" ref="S8438">_xlfn.IFS(
             (R8438&lt;10000),"&lt; 10,000",
    AND(R8438&gt;=10000, R8438&lt;30000),"10,000 - 30,000",
    AND(R8438&gt;=30000, R8438&lt;60000),"30,000 - 60,000",
             (R8438&gt;60000),"&gt; 60,000"
)</f>
        <v>&gt; 60,000</v>
      </c>
    </row>
    <row r="8439" spans="18:19" x14ac:dyDescent="0.2">
      <c r="R8439">
        <v>45687</v>
      </c>
      <c r="S8439" t="str" cm="1">
        <f t="array" ref="S8439">_xlfn.IFS(
             (R8439&lt;10000),"&lt; 10,000",
    AND(R8439&gt;=10000, R8439&lt;30000),"10,000 - 30,000",
    AND(R8439&gt;=30000, R8439&lt;60000),"30,000 - 60,000",
             (R8439&gt;60000),"&gt; 60,000"
)</f>
        <v>30,000 - 60,000</v>
      </c>
    </row>
    <row r="8440" spans="18:19" x14ac:dyDescent="0.2">
      <c r="R8440">
        <v>91226</v>
      </c>
      <c r="S8440" t="str" cm="1">
        <f t="array" ref="S8440">_xlfn.IFS(
             (R8440&lt;10000),"&lt; 10,000",
    AND(R8440&gt;=10000, R8440&lt;30000),"10,000 - 30,000",
    AND(R8440&gt;=30000, R8440&lt;60000),"30,000 - 60,000",
             (R8440&gt;60000),"&gt; 60,000"
)</f>
        <v>&gt; 60,000</v>
      </c>
    </row>
    <row r="8441" spans="18:19" x14ac:dyDescent="0.2">
      <c r="R8441">
        <v>92476</v>
      </c>
      <c r="S8441" t="str" cm="1">
        <f t="array" ref="S8441">_xlfn.IFS(
             (R8441&lt;10000),"&lt; 10,000",
    AND(R8441&gt;=10000, R8441&lt;30000),"10,000 - 30,000",
    AND(R8441&gt;=30000, R8441&lt;60000),"30,000 - 60,000",
             (R8441&gt;60000),"&gt; 60,000"
)</f>
        <v>&gt; 60,000</v>
      </c>
    </row>
    <row r="8442" spans="18:19" x14ac:dyDescent="0.2">
      <c r="R8442">
        <v>255802</v>
      </c>
      <c r="S8442" t="str" cm="1">
        <f t="array" ref="S8442">_xlfn.IFS(
             (R8442&lt;10000),"&lt; 10,000",
    AND(R8442&gt;=10000, R8442&lt;30000),"10,000 - 30,000",
    AND(R8442&gt;=30000, R8442&lt;60000),"30,000 - 60,000",
             (R8442&gt;60000),"&gt; 60,000"
)</f>
        <v>&gt; 60,000</v>
      </c>
    </row>
    <row r="8443" spans="18:19" x14ac:dyDescent="0.2">
      <c r="R8443">
        <v>151430</v>
      </c>
      <c r="S8443" t="str" cm="1">
        <f t="array" ref="S8443">_xlfn.IFS(
             (R8443&lt;10000),"&lt; 10,000",
    AND(R8443&gt;=10000, R8443&lt;30000),"10,000 - 30,000",
    AND(R8443&gt;=30000, R8443&lt;60000),"30,000 - 60,000",
             (R8443&gt;60000),"&gt; 60,000"
)</f>
        <v>&gt; 60,000</v>
      </c>
    </row>
    <row r="8444" spans="18:19" x14ac:dyDescent="0.2">
      <c r="R8444">
        <v>223151</v>
      </c>
      <c r="S8444" t="str" cm="1">
        <f t="array" ref="S8444">_xlfn.IFS(
             (R8444&lt;10000),"&lt; 10,000",
    AND(R8444&gt;=10000, R8444&lt;30000),"10,000 - 30,000",
    AND(R8444&gt;=30000, R8444&lt;60000),"30,000 - 60,000",
             (R8444&gt;60000),"&gt; 60,000"
)</f>
        <v>&gt; 60,000</v>
      </c>
    </row>
    <row r="8445" spans="18:19" x14ac:dyDescent="0.2">
      <c r="R8445">
        <v>45211</v>
      </c>
      <c r="S8445" t="str" cm="1">
        <f t="array" ref="S8445">_xlfn.IFS(
             (R8445&lt;10000),"&lt; 10,000",
    AND(R8445&gt;=10000, R8445&lt;30000),"10,000 - 30,000",
    AND(R8445&gt;=30000, R8445&lt;60000),"30,000 - 60,000",
             (R8445&gt;60000),"&gt; 60,000"
)</f>
        <v>30,000 - 60,000</v>
      </c>
    </row>
    <row r="8446" spans="18:19" x14ac:dyDescent="0.2">
      <c r="R8446">
        <v>243572</v>
      </c>
      <c r="S8446" t="str" cm="1">
        <f t="array" ref="S8446">_xlfn.IFS(
             (R8446&lt;10000),"&lt; 10,000",
    AND(R8446&gt;=10000, R8446&lt;30000),"10,000 - 30,000",
    AND(R8446&gt;=30000, R8446&lt;60000),"30,000 - 60,000",
             (R8446&gt;60000),"&gt; 60,000"
)</f>
        <v>&gt; 60,000</v>
      </c>
    </row>
    <row r="8447" spans="18:19" x14ac:dyDescent="0.2">
      <c r="R8447">
        <v>135585</v>
      </c>
      <c r="S8447" t="str" cm="1">
        <f t="array" ref="S8447">_xlfn.IFS(
             (R8447&lt;10000),"&lt; 10,000",
    AND(R8447&gt;=10000, R8447&lt;30000),"10,000 - 30,000",
    AND(R8447&gt;=30000, R8447&lt;60000),"30,000 - 60,000",
             (R8447&gt;60000),"&gt; 60,000"
)</f>
        <v>&gt; 60,000</v>
      </c>
    </row>
    <row r="8448" spans="18:19" x14ac:dyDescent="0.2">
      <c r="R8448">
        <v>260076</v>
      </c>
      <c r="S8448" t="str" cm="1">
        <f t="array" ref="S8448">_xlfn.IFS(
             (R8448&lt;10000),"&lt; 10,000",
    AND(R8448&gt;=10000, R8448&lt;30000),"10,000 - 30,000",
    AND(R8448&gt;=30000, R8448&lt;60000),"30,000 - 60,000",
             (R8448&gt;60000),"&gt; 60,000"
)</f>
        <v>&gt; 60,000</v>
      </c>
    </row>
    <row r="8449" spans="18:19" x14ac:dyDescent="0.2">
      <c r="R8449">
        <v>183618</v>
      </c>
      <c r="S8449" t="str" cm="1">
        <f t="array" ref="S8449">_xlfn.IFS(
             (R8449&lt;10000),"&lt; 10,000",
    AND(R8449&gt;=10000, R8449&lt;30000),"10,000 - 30,000",
    AND(R8449&gt;=30000, R8449&lt;60000),"30,000 - 60,000",
             (R8449&gt;60000),"&gt; 60,000"
)</f>
        <v>&gt; 60,000</v>
      </c>
    </row>
    <row r="8450" spans="18:19" x14ac:dyDescent="0.2">
      <c r="R8450">
        <v>87845</v>
      </c>
      <c r="S8450" t="str" cm="1">
        <f t="array" ref="S8450">_xlfn.IFS(
             (R8450&lt;10000),"&lt; 10,000",
    AND(R8450&gt;=10000, R8450&lt;30000),"10,000 - 30,000",
    AND(R8450&gt;=30000, R8450&lt;60000),"30,000 - 60,000",
             (R8450&gt;60000),"&gt; 60,000"
)</f>
        <v>&gt; 60,000</v>
      </c>
    </row>
    <row r="8451" spans="18:19" x14ac:dyDescent="0.2">
      <c r="R8451">
        <v>235077</v>
      </c>
      <c r="S8451" t="str" cm="1">
        <f t="array" ref="S8451">_xlfn.IFS(
             (R8451&lt;10000),"&lt; 10,000",
    AND(R8451&gt;=10000, R8451&lt;30000),"10,000 - 30,000",
    AND(R8451&gt;=30000, R8451&lt;60000),"30,000 - 60,000",
             (R8451&gt;60000),"&gt; 60,000"
)</f>
        <v>&gt; 60,000</v>
      </c>
    </row>
    <row r="8452" spans="18:19" x14ac:dyDescent="0.2">
      <c r="R8452">
        <v>94923</v>
      </c>
      <c r="S8452" t="str" cm="1">
        <f t="array" ref="S8452">_xlfn.IFS(
             (R8452&lt;10000),"&lt; 10,000",
    AND(R8452&gt;=10000, R8452&lt;30000),"10,000 - 30,000",
    AND(R8452&gt;=30000, R8452&lt;60000),"30,000 - 60,000",
             (R8452&gt;60000),"&gt; 60,000"
)</f>
        <v>&gt; 60,000</v>
      </c>
    </row>
    <row r="8453" spans="18:19" x14ac:dyDescent="0.2">
      <c r="R8453">
        <v>250184</v>
      </c>
      <c r="S8453" t="str" cm="1">
        <f t="array" ref="S8453">_xlfn.IFS(
             (R8453&lt;10000),"&lt; 10,000",
    AND(R8453&gt;=10000, R8453&lt;30000),"10,000 - 30,000",
    AND(R8453&gt;=30000, R8453&lt;60000),"30,000 - 60,000",
             (R8453&gt;60000),"&gt; 60,000"
)</f>
        <v>&gt; 60,000</v>
      </c>
    </row>
    <row r="8454" spans="18:19" x14ac:dyDescent="0.2">
      <c r="R8454">
        <v>34276</v>
      </c>
      <c r="S8454" t="str" cm="1">
        <f t="array" ref="S8454">_xlfn.IFS(
             (R8454&lt;10000),"&lt; 10,000",
    AND(R8454&gt;=10000, R8454&lt;30000),"10,000 - 30,000",
    AND(R8454&gt;=30000, R8454&lt;60000),"30,000 - 60,000",
             (R8454&gt;60000),"&gt; 60,000"
)</f>
        <v>30,000 - 60,000</v>
      </c>
    </row>
    <row r="8455" spans="18:19" x14ac:dyDescent="0.2">
      <c r="R8455">
        <v>62114</v>
      </c>
      <c r="S8455" t="str" cm="1">
        <f t="array" ref="S8455">_xlfn.IFS(
             (R8455&lt;10000),"&lt; 10,000",
    AND(R8455&gt;=10000, R8455&lt;30000),"10,000 - 30,000",
    AND(R8455&gt;=30000, R8455&lt;60000),"30,000 - 60,000",
             (R8455&gt;60000),"&gt; 60,000"
)</f>
        <v>&gt; 60,000</v>
      </c>
    </row>
    <row r="8456" spans="18:19" x14ac:dyDescent="0.2">
      <c r="R8456">
        <v>135041</v>
      </c>
      <c r="S8456" t="str" cm="1">
        <f t="array" ref="S8456">_xlfn.IFS(
             (R8456&lt;10000),"&lt; 10,000",
    AND(R8456&gt;=10000, R8456&lt;30000),"10,000 - 30,000",
    AND(R8456&gt;=30000, R8456&lt;60000),"30,000 - 60,000",
             (R8456&gt;60000),"&gt; 60,000"
)</f>
        <v>&gt; 60,000</v>
      </c>
    </row>
    <row r="8457" spans="18:19" x14ac:dyDescent="0.2">
      <c r="R8457">
        <v>102316</v>
      </c>
      <c r="S8457" t="str" cm="1">
        <f t="array" ref="S8457">_xlfn.IFS(
             (R8457&lt;10000),"&lt; 10,000",
    AND(R8457&gt;=10000, R8457&lt;30000),"10,000 - 30,000",
    AND(R8457&gt;=30000, R8457&lt;60000),"30,000 - 60,000",
             (R8457&gt;60000),"&gt; 60,000"
)</f>
        <v>&gt; 60,000</v>
      </c>
    </row>
    <row r="8458" spans="18:19" x14ac:dyDescent="0.2">
      <c r="R8458">
        <v>78039</v>
      </c>
      <c r="S8458" t="str" cm="1">
        <f t="array" ref="S8458">_xlfn.IFS(
             (R8458&lt;10000),"&lt; 10,000",
    AND(R8458&gt;=10000, R8458&lt;30000),"10,000 - 30,000",
    AND(R8458&gt;=30000, R8458&lt;60000),"30,000 - 60,000",
             (R8458&gt;60000),"&gt; 60,000"
)</f>
        <v>&gt; 60,000</v>
      </c>
    </row>
    <row r="8459" spans="18:19" x14ac:dyDescent="0.2">
      <c r="R8459">
        <v>93531</v>
      </c>
      <c r="S8459" t="str" cm="1">
        <f t="array" ref="S8459">_xlfn.IFS(
             (R8459&lt;10000),"&lt; 10,000",
    AND(R8459&gt;=10000, R8459&lt;30000),"10,000 - 30,000",
    AND(R8459&gt;=30000, R8459&lt;60000),"30,000 - 60,000",
             (R8459&gt;60000),"&gt; 60,000"
)</f>
        <v>&gt; 60,000</v>
      </c>
    </row>
    <row r="8460" spans="18:19" x14ac:dyDescent="0.2">
      <c r="R8460">
        <v>132213</v>
      </c>
      <c r="S8460" t="str" cm="1">
        <f t="array" ref="S8460">_xlfn.IFS(
             (R8460&lt;10000),"&lt; 10,000",
    AND(R8460&gt;=10000, R8460&lt;30000),"10,000 - 30,000",
    AND(R8460&gt;=30000, R8460&lt;60000),"30,000 - 60,000",
             (R8460&gt;60000),"&gt; 60,000"
)</f>
        <v>&gt; 60,000</v>
      </c>
    </row>
    <row r="8461" spans="18:19" x14ac:dyDescent="0.2">
      <c r="R8461">
        <v>166527</v>
      </c>
      <c r="S8461" t="str" cm="1">
        <f t="array" ref="S8461">_xlfn.IFS(
             (R8461&lt;10000),"&lt; 10,000",
    AND(R8461&gt;=10000, R8461&lt;30000),"10,000 - 30,000",
    AND(R8461&gt;=30000, R8461&lt;60000),"30,000 - 60,000",
             (R8461&gt;60000),"&gt; 60,000"
)</f>
        <v>&gt; 60,000</v>
      </c>
    </row>
    <row r="8462" spans="18:19" x14ac:dyDescent="0.2">
      <c r="R8462">
        <v>160877</v>
      </c>
      <c r="S8462" t="str" cm="1">
        <f t="array" ref="S8462">_xlfn.IFS(
             (R8462&lt;10000),"&lt; 10,000",
    AND(R8462&gt;=10000, R8462&lt;30000),"10,000 - 30,000",
    AND(R8462&gt;=30000, R8462&lt;60000),"30,000 - 60,000",
             (R8462&gt;60000),"&gt; 60,000"
)</f>
        <v>&gt; 60,000</v>
      </c>
    </row>
    <row r="8463" spans="18:19" x14ac:dyDescent="0.2">
      <c r="R8463">
        <v>261639</v>
      </c>
      <c r="S8463" t="str" cm="1">
        <f t="array" ref="S8463">_xlfn.IFS(
             (R8463&lt;10000),"&lt; 10,000",
    AND(R8463&gt;=10000, R8463&lt;30000),"10,000 - 30,000",
    AND(R8463&gt;=30000, R8463&lt;60000),"30,000 - 60,000",
             (R8463&gt;60000),"&gt; 60,000"
)</f>
        <v>&gt; 60,000</v>
      </c>
    </row>
    <row r="8464" spans="18:19" x14ac:dyDescent="0.2">
      <c r="R8464">
        <v>47168</v>
      </c>
      <c r="S8464" t="str" cm="1">
        <f t="array" ref="S8464">_xlfn.IFS(
             (R8464&lt;10000),"&lt; 10,000",
    AND(R8464&gt;=10000, R8464&lt;30000),"10,000 - 30,000",
    AND(R8464&gt;=30000, R8464&lt;60000),"30,000 - 60,000",
             (R8464&gt;60000),"&gt; 60,000"
)</f>
        <v>30,000 - 60,000</v>
      </c>
    </row>
    <row r="8465" spans="18:19" x14ac:dyDescent="0.2">
      <c r="R8465">
        <v>195410</v>
      </c>
      <c r="S8465" t="str" cm="1">
        <f t="array" ref="S8465">_xlfn.IFS(
             (R8465&lt;10000),"&lt; 10,000",
    AND(R8465&gt;=10000, R8465&lt;30000),"10,000 - 30,000",
    AND(R8465&gt;=30000, R8465&lt;60000),"30,000 - 60,000",
             (R8465&gt;60000),"&gt; 60,000"
)</f>
        <v>&gt; 60,000</v>
      </c>
    </row>
    <row r="8466" spans="18:19" x14ac:dyDescent="0.2">
      <c r="R8466">
        <v>93537</v>
      </c>
      <c r="S8466" t="str" cm="1">
        <f t="array" ref="S8466">_xlfn.IFS(
             (R8466&lt;10000),"&lt; 10,000",
    AND(R8466&gt;=10000, R8466&lt;30000),"10,000 - 30,000",
    AND(R8466&gt;=30000, R8466&lt;60000),"30,000 - 60,000",
             (R8466&gt;60000),"&gt; 60,000"
)</f>
        <v>&gt; 60,000</v>
      </c>
    </row>
    <row r="8467" spans="18:19" x14ac:dyDescent="0.2">
      <c r="R8467">
        <v>18861</v>
      </c>
      <c r="S8467" t="str" cm="1">
        <f t="array" ref="S8467">_xlfn.IFS(
             (R8467&lt;10000),"&lt; 10,000",
    AND(R8467&gt;=10000, R8467&lt;30000),"10,000 - 30,000",
    AND(R8467&gt;=30000, R8467&lt;60000),"30,000 - 60,000",
             (R8467&gt;60000),"&gt; 60,000"
)</f>
        <v>10,000 - 30,000</v>
      </c>
    </row>
    <row r="8468" spans="18:19" x14ac:dyDescent="0.2">
      <c r="R8468">
        <v>57004</v>
      </c>
      <c r="S8468" t="str" cm="1">
        <f t="array" ref="S8468">_xlfn.IFS(
             (R8468&lt;10000),"&lt; 10,000",
    AND(R8468&gt;=10000, R8468&lt;30000),"10,000 - 30,000",
    AND(R8468&gt;=30000, R8468&lt;60000),"30,000 - 60,000",
             (R8468&gt;60000),"&gt; 60,000"
)</f>
        <v>30,000 - 60,000</v>
      </c>
    </row>
    <row r="8469" spans="18:19" x14ac:dyDescent="0.2">
      <c r="R8469">
        <v>122245</v>
      </c>
      <c r="S8469" t="str" cm="1">
        <f t="array" ref="S8469">_xlfn.IFS(
             (R8469&lt;10000),"&lt; 10,000",
    AND(R8469&gt;=10000, R8469&lt;30000),"10,000 - 30,000",
    AND(R8469&gt;=30000, R8469&lt;60000),"30,000 - 60,000",
             (R8469&gt;60000),"&gt; 60,000"
)</f>
        <v>&gt; 60,000</v>
      </c>
    </row>
    <row r="8470" spans="18:19" x14ac:dyDescent="0.2">
      <c r="R8470">
        <v>159544</v>
      </c>
      <c r="S8470" t="str" cm="1">
        <f t="array" ref="S8470">_xlfn.IFS(
             (R8470&lt;10000),"&lt; 10,000",
    AND(R8470&gt;=10000, R8470&lt;30000),"10,000 - 30,000",
    AND(R8470&gt;=30000, R8470&lt;60000),"30,000 - 60,000",
             (R8470&gt;60000),"&gt; 60,000"
)</f>
        <v>&gt; 60,000</v>
      </c>
    </row>
    <row r="8471" spans="18:19" x14ac:dyDescent="0.2">
      <c r="R8471">
        <v>254486</v>
      </c>
      <c r="S8471" t="str" cm="1">
        <f t="array" ref="S8471">_xlfn.IFS(
             (R8471&lt;10000),"&lt; 10,000",
    AND(R8471&gt;=10000, R8471&lt;30000),"10,000 - 30,000",
    AND(R8471&gt;=30000, R8471&lt;60000),"30,000 - 60,000",
             (R8471&gt;60000),"&gt; 60,000"
)</f>
        <v>&gt; 60,000</v>
      </c>
    </row>
    <row r="8472" spans="18:19" x14ac:dyDescent="0.2">
      <c r="R8472">
        <v>295680</v>
      </c>
      <c r="S8472" t="str" cm="1">
        <f t="array" ref="S8472">_xlfn.IFS(
             (R8472&lt;10000),"&lt; 10,000",
    AND(R8472&gt;=10000, R8472&lt;30000),"10,000 - 30,000",
    AND(R8472&gt;=30000, R8472&lt;60000),"30,000 - 60,000",
             (R8472&gt;60000),"&gt; 60,000"
)</f>
        <v>&gt; 60,000</v>
      </c>
    </row>
    <row r="8473" spans="18:19" x14ac:dyDescent="0.2">
      <c r="R8473">
        <v>3923</v>
      </c>
      <c r="S8473" t="str" cm="1">
        <f t="array" ref="S8473">_xlfn.IFS(
             (R8473&lt;10000),"&lt; 10,000",
    AND(R8473&gt;=10000, R8473&lt;30000),"10,000 - 30,000",
    AND(R8473&gt;=30000, R8473&lt;60000),"30,000 - 60,000",
             (R8473&gt;60000),"&gt; 60,000"
)</f>
        <v>&lt; 10,000</v>
      </c>
    </row>
    <row r="8474" spans="18:19" x14ac:dyDescent="0.2">
      <c r="R8474">
        <v>95418</v>
      </c>
      <c r="S8474" t="str" cm="1">
        <f t="array" ref="S8474">_xlfn.IFS(
             (R8474&lt;10000),"&lt; 10,000",
    AND(R8474&gt;=10000, R8474&lt;30000),"10,000 - 30,000",
    AND(R8474&gt;=30000, R8474&lt;60000),"30,000 - 60,000",
             (R8474&gt;60000),"&gt; 60,000"
)</f>
        <v>&gt; 60,000</v>
      </c>
    </row>
    <row r="8475" spans="18:19" x14ac:dyDescent="0.2">
      <c r="R8475">
        <v>65179</v>
      </c>
      <c r="S8475" t="str" cm="1">
        <f t="array" ref="S8475">_xlfn.IFS(
             (R8475&lt;10000),"&lt; 10,000",
    AND(R8475&gt;=10000, R8475&lt;30000),"10,000 - 30,000",
    AND(R8475&gt;=30000, R8475&lt;60000),"30,000 - 60,000",
             (R8475&gt;60000),"&gt; 60,000"
)</f>
        <v>&gt; 60,000</v>
      </c>
    </row>
    <row r="8476" spans="18:19" x14ac:dyDescent="0.2">
      <c r="R8476">
        <v>20334</v>
      </c>
      <c r="S8476" t="str" cm="1">
        <f t="array" ref="S8476">_xlfn.IFS(
             (R8476&lt;10000),"&lt; 10,000",
    AND(R8476&gt;=10000, R8476&lt;30000),"10,000 - 30,000",
    AND(R8476&gt;=30000, R8476&lt;60000),"30,000 - 60,000",
             (R8476&gt;60000),"&gt; 60,000"
)</f>
        <v>10,000 - 30,000</v>
      </c>
    </row>
    <row r="8477" spans="18:19" x14ac:dyDescent="0.2">
      <c r="R8477">
        <v>53501</v>
      </c>
      <c r="S8477" t="str" cm="1">
        <f t="array" ref="S8477">_xlfn.IFS(
             (R8477&lt;10000),"&lt; 10,000",
    AND(R8477&gt;=10000, R8477&lt;30000),"10,000 - 30,000",
    AND(R8477&gt;=30000, R8477&lt;60000),"30,000 - 60,000",
             (R8477&gt;60000),"&gt; 60,000"
)</f>
        <v>30,000 - 60,000</v>
      </c>
    </row>
    <row r="8478" spans="18:19" x14ac:dyDescent="0.2">
      <c r="R8478">
        <v>272714</v>
      </c>
      <c r="S8478" t="str" cm="1">
        <f t="array" ref="S8478">_xlfn.IFS(
             (R8478&lt;10000),"&lt; 10,000",
    AND(R8478&gt;=10000, R8478&lt;30000),"10,000 - 30,000",
    AND(R8478&gt;=30000, R8478&lt;60000),"30,000 - 60,000",
             (R8478&gt;60000),"&gt; 60,000"
)</f>
        <v>&gt; 60,000</v>
      </c>
    </row>
    <row r="8479" spans="18:19" x14ac:dyDescent="0.2">
      <c r="R8479">
        <v>177834</v>
      </c>
      <c r="S8479" t="str" cm="1">
        <f t="array" ref="S8479">_xlfn.IFS(
             (R8479&lt;10000),"&lt; 10,000",
    AND(R8479&gt;=10000, R8479&lt;30000),"10,000 - 30,000",
    AND(R8479&gt;=30000, R8479&lt;60000),"30,000 - 60,000",
             (R8479&gt;60000),"&gt; 60,000"
)</f>
        <v>&gt; 60,000</v>
      </c>
    </row>
    <row r="8480" spans="18:19" x14ac:dyDescent="0.2">
      <c r="R8480">
        <v>154527</v>
      </c>
      <c r="S8480" t="str" cm="1">
        <f t="array" ref="S8480">_xlfn.IFS(
             (R8480&lt;10000),"&lt; 10,000",
    AND(R8480&gt;=10000, R8480&lt;30000),"10,000 - 30,000",
    AND(R8480&gt;=30000, R8480&lt;60000),"30,000 - 60,000",
             (R8480&gt;60000),"&gt; 60,000"
)</f>
        <v>&gt; 60,000</v>
      </c>
    </row>
    <row r="8481" spans="18:19" x14ac:dyDescent="0.2">
      <c r="R8481">
        <v>77869</v>
      </c>
      <c r="S8481" t="str" cm="1">
        <f t="array" ref="S8481">_xlfn.IFS(
             (R8481&lt;10000),"&lt; 10,000",
    AND(R8481&gt;=10000, R8481&lt;30000),"10,000 - 30,000",
    AND(R8481&gt;=30000, R8481&lt;60000),"30,000 - 60,000",
             (R8481&gt;60000),"&gt; 60,000"
)</f>
        <v>&gt; 60,000</v>
      </c>
    </row>
    <row r="8482" spans="18:19" x14ac:dyDescent="0.2">
      <c r="R8482">
        <v>164195</v>
      </c>
      <c r="S8482" t="str" cm="1">
        <f t="array" ref="S8482">_xlfn.IFS(
             (R8482&lt;10000),"&lt; 10,000",
    AND(R8482&gt;=10000, R8482&lt;30000),"10,000 - 30,000",
    AND(R8482&gt;=30000, R8482&lt;60000),"30,000 - 60,000",
             (R8482&gt;60000),"&gt; 60,000"
)</f>
        <v>&gt; 60,000</v>
      </c>
    </row>
    <row r="8483" spans="18:19" x14ac:dyDescent="0.2">
      <c r="R8483">
        <v>240811</v>
      </c>
      <c r="S8483" t="str" cm="1">
        <f t="array" ref="S8483">_xlfn.IFS(
             (R8483&lt;10000),"&lt; 10,000",
    AND(R8483&gt;=10000, R8483&lt;30000),"10,000 - 30,000",
    AND(R8483&gt;=30000, R8483&lt;60000),"30,000 - 60,000",
             (R8483&gt;60000),"&gt; 60,000"
)</f>
        <v>&gt; 60,000</v>
      </c>
    </row>
    <row r="8484" spans="18:19" x14ac:dyDescent="0.2">
      <c r="R8484">
        <v>42962</v>
      </c>
      <c r="S8484" t="str" cm="1">
        <f t="array" ref="S8484">_xlfn.IFS(
             (R8484&lt;10000),"&lt; 10,000",
    AND(R8484&gt;=10000, R8484&lt;30000),"10,000 - 30,000",
    AND(R8484&gt;=30000, R8484&lt;60000),"30,000 - 60,000",
             (R8484&gt;60000),"&gt; 60,000"
)</f>
        <v>30,000 - 60,000</v>
      </c>
    </row>
    <row r="8485" spans="18:19" x14ac:dyDescent="0.2">
      <c r="R8485">
        <v>28441</v>
      </c>
      <c r="S8485" t="str" cm="1">
        <f t="array" ref="S8485">_xlfn.IFS(
             (R8485&lt;10000),"&lt; 10,000",
    AND(R8485&gt;=10000, R8485&lt;30000),"10,000 - 30,000",
    AND(R8485&gt;=30000, R8485&lt;60000),"30,000 - 60,000",
             (R8485&gt;60000),"&gt; 60,000"
)</f>
        <v>10,000 - 30,000</v>
      </c>
    </row>
    <row r="8486" spans="18:19" x14ac:dyDescent="0.2">
      <c r="R8486">
        <v>223480</v>
      </c>
      <c r="S8486" t="str" cm="1">
        <f t="array" ref="S8486">_xlfn.IFS(
             (R8486&lt;10000),"&lt; 10,000",
    AND(R8486&gt;=10000, R8486&lt;30000),"10,000 - 30,000",
    AND(R8486&gt;=30000, R8486&lt;60000),"30,000 - 60,000",
             (R8486&gt;60000),"&gt; 60,000"
)</f>
        <v>&gt; 60,000</v>
      </c>
    </row>
    <row r="8487" spans="18:19" x14ac:dyDescent="0.2">
      <c r="R8487">
        <v>39310</v>
      </c>
      <c r="S8487" t="str" cm="1">
        <f t="array" ref="S8487">_xlfn.IFS(
             (R8487&lt;10000),"&lt; 10,000",
    AND(R8487&gt;=10000, R8487&lt;30000),"10,000 - 30,000",
    AND(R8487&gt;=30000, R8487&lt;60000),"30,000 - 60,000",
             (R8487&gt;60000),"&gt; 60,000"
)</f>
        <v>30,000 - 60,000</v>
      </c>
    </row>
    <row r="8488" spans="18:19" x14ac:dyDescent="0.2">
      <c r="R8488">
        <v>148290</v>
      </c>
      <c r="S8488" t="str" cm="1">
        <f t="array" ref="S8488">_xlfn.IFS(
             (R8488&lt;10000),"&lt; 10,000",
    AND(R8488&gt;=10000, R8488&lt;30000),"10,000 - 30,000",
    AND(R8488&gt;=30000, R8488&lt;60000),"30,000 - 60,000",
             (R8488&gt;60000),"&gt; 60,000"
)</f>
        <v>&gt; 60,000</v>
      </c>
    </row>
    <row r="8489" spans="18:19" x14ac:dyDescent="0.2">
      <c r="R8489">
        <v>86529</v>
      </c>
      <c r="S8489" t="str" cm="1">
        <f t="array" ref="S8489">_xlfn.IFS(
             (R8489&lt;10000),"&lt; 10,000",
    AND(R8489&gt;=10000, R8489&lt;30000),"10,000 - 30,000",
    AND(R8489&gt;=30000, R8489&lt;60000),"30,000 - 60,000",
             (R8489&gt;60000),"&gt; 60,000"
)</f>
        <v>&gt; 60,000</v>
      </c>
    </row>
    <row r="8490" spans="18:19" x14ac:dyDescent="0.2">
      <c r="R8490">
        <v>63631</v>
      </c>
      <c r="S8490" t="str" cm="1">
        <f t="array" ref="S8490">_xlfn.IFS(
             (R8490&lt;10000),"&lt; 10,000",
    AND(R8490&gt;=10000, R8490&lt;30000),"10,000 - 30,000",
    AND(R8490&gt;=30000, R8490&lt;60000),"30,000 - 60,000",
             (R8490&gt;60000),"&gt; 60,000"
)</f>
        <v>&gt; 60,000</v>
      </c>
    </row>
    <row r="8491" spans="18:19" x14ac:dyDescent="0.2">
      <c r="R8491">
        <v>4081</v>
      </c>
      <c r="S8491" t="str" cm="1">
        <f t="array" ref="S8491">_xlfn.IFS(
             (R8491&lt;10000),"&lt; 10,000",
    AND(R8491&gt;=10000, R8491&lt;30000),"10,000 - 30,000",
    AND(R8491&gt;=30000, R8491&lt;60000),"30,000 - 60,000",
             (R8491&gt;60000),"&gt; 60,000"
)</f>
        <v>&lt; 10,000</v>
      </c>
    </row>
    <row r="8492" spans="18:19" x14ac:dyDescent="0.2">
      <c r="R8492">
        <v>278961</v>
      </c>
      <c r="S8492" t="str" cm="1">
        <f t="array" ref="S8492">_xlfn.IFS(
             (R8492&lt;10000),"&lt; 10,000",
    AND(R8492&gt;=10000, R8492&lt;30000),"10,000 - 30,000",
    AND(R8492&gt;=30000, R8492&lt;60000),"30,000 - 60,000",
             (R8492&gt;60000),"&gt; 60,000"
)</f>
        <v>&gt; 60,000</v>
      </c>
    </row>
    <row r="8493" spans="18:19" x14ac:dyDescent="0.2">
      <c r="R8493">
        <v>175570</v>
      </c>
      <c r="S8493" t="str" cm="1">
        <f t="array" ref="S8493">_xlfn.IFS(
             (R8493&lt;10000),"&lt; 10,000",
    AND(R8493&gt;=10000, R8493&lt;30000),"10,000 - 30,000",
    AND(R8493&gt;=30000, R8493&lt;60000),"30,000 - 60,000",
             (R8493&gt;60000),"&gt; 60,000"
)</f>
        <v>&gt; 60,000</v>
      </c>
    </row>
    <row r="8494" spans="18:19" x14ac:dyDescent="0.2">
      <c r="R8494">
        <v>285346</v>
      </c>
      <c r="S8494" t="str" cm="1">
        <f t="array" ref="S8494">_xlfn.IFS(
             (R8494&lt;10000),"&lt; 10,000",
    AND(R8494&gt;=10000, R8494&lt;30000),"10,000 - 30,000",
    AND(R8494&gt;=30000, R8494&lt;60000),"30,000 - 60,000",
             (R8494&gt;60000),"&gt; 60,000"
)</f>
        <v>&gt; 60,000</v>
      </c>
    </row>
    <row r="8495" spans="18:19" x14ac:dyDescent="0.2">
      <c r="R8495">
        <v>58845</v>
      </c>
      <c r="S8495" t="str" cm="1">
        <f t="array" ref="S8495">_xlfn.IFS(
             (R8495&lt;10000),"&lt; 10,000",
    AND(R8495&gt;=10000, R8495&lt;30000),"10,000 - 30,000",
    AND(R8495&gt;=30000, R8495&lt;60000),"30,000 - 60,000",
             (R8495&gt;60000),"&gt; 60,000"
)</f>
        <v>30,000 - 60,000</v>
      </c>
    </row>
    <row r="8496" spans="18:19" x14ac:dyDescent="0.2">
      <c r="R8496">
        <v>239018</v>
      </c>
      <c r="S8496" t="str" cm="1">
        <f t="array" ref="S8496">_xlfn.IFS(
             (R8496&lt;10000),"&lt; 10,000",
    AND(R8496&gt;=10000, R8496&lt;30000),"10,000 - 30,000",
    AND(R8496&gt;=30000, R8496&lt;60000),"30,000 - 60,000",
             (R8496&gt;60000),"&gt; 60,000"
)</f>
        <v>&gt; 60,000</v>
      </c>
    </row>
    <row r="8497" spans="18:19" x14ac:dyDescent="0.2">
      <c r="R8497">
        <v>64568</v>
      </c>
      <c r="S8497" t="str" cm="1">
        <f t="array" ref="S8497">_xlfn.IFS(
             (R8497&lt;10000),"&lt; 10,000",
    AND(R8497&gt;=10000, R8497&lt;30000),"10,000 - 30,000",
    AND(R8497&gt;=30000, R8497&lt;60000),"30,000 - 60,000",
             (R8497&gt;60000),"&gt; 60,000"
)</f>
        <v>&gt; 60,000</v>
      </c>
    </row>
    <row r="8498" spans="18:19" x14ac:dyDescent="0.2">
      <c r="R8498">
        <v>120113</v>
      </c>
      <c r="S8498" t="str" cm="1">
        <f t="array" ref="S8498">_xlfn.IFS(
             (R8498&lt;10000),"&lt; 10,000",
    AND(R8498&gt;=10000, R8498&lt;30000),"10,000 - 30,000",
    AND(R8498&gt;=30000, R8498&lt;60000),"30,000 - 60,000",
             (R8498&gt;60000),"&gt; 60,000"
)</f>
        <v>&gt; 60,000</v>
      </c>
    </row>
    <row r="8499" spans="18:19" x14ac:dyDescent="0.2">
      <c r="R8499">
        <v>230727</v>
      </c>
      <c r="S8499" t="str" cm="1">
        <f t="array" ref="S8499">_xlfn.IFS(
             (R8499&lt;10000),"&lt; 10,000",
    AND(R8499&gt;=10000, R8499&lt;30000),"10,000 - 30,000",
    AND(R8499&gt;=30000, R8499&lt;60000),"30,000 - 60,000",
             (R8499&gt;60000),"&gt; 60,000"
)</f>
        <v>&gt; 60,000</v>
      </c>
    </row>
    <row r="8500" spans="18:19" x14ac:dyDescent="0.2">
      <c r="R8500">
        <v>187468</v>
      </c>
      <c r="S8500" t="str" cm="1">
        <f t="array" ref="S8500">_xlfn.IFS(
             (R8500&lt;10000),"&lt; 10,000",
    AND(R8500&gt;=10000, R8500&lt;30000),"10,000 - 30,000",
    AND(R8500&gt;=30000, R8500&lt;60000),"30,000 - 60,000",
             (R8500&gt;60000),"&gt; 60,000"
)</f>
        <v>&gt; 60,000</v>
      </c>
    </row>
    <row r="8501" spans="18:19" x14ac:dyDescent="0.2">
      <c r="R8501">
        <v>114096</v>
      </c>
      <c r="S8501" t="str" cm="1">
        <f t="array" ref="S8501">_xlfn.IFS(
             (R8501&lt;10000),"&lt; 10,000",
    AND(R8501&gt;=10000, R8501&lt;30000),"10,000 - 30,000",
    AND(R8501&gt;=30000, R8501&lt;60000),"30,000 - 60,000",
             (R8501&gt;60000),"&gt; 60,000"
)</f>
        <v>&gt; 60,000</v>
      </c>
    </row>
    <row r="8502" spans="18:19" x14ac:dyDescent="0.2">
      <c r="R8502">
        <v>188728</v>
      </c>
      <c r="S8502" t="str" cm="1">
        <f t="array" ref="S8502">_xlfn.IFS(
             (R8502&lt;10000),"&lt; 10,000",
    AND(R8502&gt;=10000, R8502&lt;30000),"10,000 - 30,000",
    AND(R8502&gt;=30000, R8502&lt;60000),"30,000 - 60,000",
             (R8502&gt;60000),"&gt; 60,000"
)</f>
        <v>&gt; 60,000</v>
      </c>
    </row>
    <row r="8503" spans="18:19" x14ac:dyDescent="0.2">
      <c r="R8503">
        <v>140987</v>
      </c>
      <c r="S8503" t="str" cm="1">
        <f t="array" ref="S8503">_xlfn.IFS(
             (R8503&lt;10000),"&lt; 10,000",
    AND(R8503&gt;=10000, R8503&lt;30000),"10,000 - 30,000",
    AND(R8503&gt;=30000, R8503&lt;60000),"30,000 - 60,000",
             (R8503&gt;60000),"&gt; 60,000"
)</f>
        <v>&gt; 60,000</v>
      </c>
    </row>
    <row r="8504" spans="18:19" x14ac:dyDescent="0.2">
      <c r="R8504">
        <v>284495</v>
      </c>
      <c r="S8504" t="str" cm="1">
        <f t="array" ref="S8504">_xlfn.IFS(
             (R8504&lt;10000),"&lt; 10,000",
    AND(R8504&gt;=10000, R8504&lt;30000),"10,000 - 30,000",
    AND(R8504&gt;=30000, R8504&lt;60000),"30,000 - 60,000",
             (R8504&gt;60000),"&gt; 60,000"
)</f>
        <v>&gt; 60,000</v>
      </c>
    </row>
    <row r="8505" spans="18:19" x14ac:dyDescent="0.2">
      <c r="R8505">
        <v>251628</v>
      </c>
      <c r="S8505" t="str" cm="1">
        <f t="array" ref="S8505">_xlfn.IFS(
             (R8505&lt;10000),"&lt; 10,000",
    AND(R8505&gt;=10000, R8505&lt;30000),"10,000 - 30,000",
    AND(R8505&gt;=30000, R8505&lt;60000),"30,000 - 60,000",
             (R8505&gt;60000),"&gt; 60,000"
)</f>
        <v>&gt; 60,000</v>
      </c>
    </row>
    <row r="8506" spans="18:19" x14ac:dyDescent="0.2">
      <c r="R8506">
        <v>277187</v>
      </c>
      <c r="S8506" t="str" cm="1">
        <f t="array" ref="S8506">_xlfn.IFS(
             (R8506&lt;10000),"&lt; 10,000",
    AND(R8506&gt;=10000, R8506&lt;30000),"10,000 - 30,000",
    AND(R8506&gt;=30000, R8506&lt;60000),"30,000 - 60,000",
             (R8506&gt;60000),"&gt; 60,000"
)</f>
        <v>&gt; 60,000</v>
      </c>
    </row>
    <row r="8507" spans="18:19" x14ac:dyDescent="0.2">
      <c r="R8507">
        <v>240286</v>
      </c>
      <c r="S8507" t="str" cm="1">
        <f t="array" ref="S8507">_xlfn.IFS(
             (R8507&lt;10000),"&lt; 10,000",
    AND(R8507&gt;=10000, R8507&lt;30000),"10,000 - 30,000",
    AND(R8507&gt;=30000, R8507&lt;60000),"30,000 - 60,000",
             (R8507&gt;60000),"&gt; 60,000"
)</f>
        <v>&gt; 60,000</v>
      </c>
    </row>
    <row r="8508" spans="18:19" x14ac:dyDescent="0.2">
      <c r="R8508">
        <v>60036</v>
      </c>
      <c r="S8508" t="str" cm="1">
        <f t="array" ref="S8508">_xlfn.IFS(
             (R8508&lt;10000),"&lt; 10,000",
    AND(R8508&gt;=10000, R8508&lt;30000),"10,000 - 30,000",
    AND(R8508&gt;=30000, R8508&lt;60000),"30,000 - 60,000",
             (R8508&gt;60000),"&gt; 60,000"
)</f>
        <v>&gt; 60,000</v>
      </c>
    </row>
    <row r="8509" spans="18:19" x14ac:dyDescent="0.2">
      <c r="R8509">
        <v>49929</v>
      </c>
      <c r="S8509" t="str" cm="1">
        <f t="array" ref="S8509">_xlfn.IFS(
             (R8509&lt;10000),"&lt; 10,000",
    AND(R8509&gt;=10000, R8509&lt;30000),"10,000 - 30,000",
    AND(R8509&gt;=30000, R8509&lt;60000),"30,000 - 60,000",
             (R8509&gt;60000),"&gt; 60,000"
)</f>
        <v>30,000 - 60,000</v>
      </c>
    </row>
    <row r="8510" spans="18:19" x14ac:dyDescent="0.2">
      <c r="R8510">
        <v>164046</v>
      </c>
      <c r="S8510" t="str" cm="1">
        <f t="array" ref="S8510">_xlfn.IFS(
             (R8510&lt;10000),"&lt; 10,000",
    AND(R8510&gt;=10000, R8510&lt;30000),"10,000 - 30,000",
    AND(R8510&gt;=30000, R8510&lt;60000),"30,000 - 60,000",
             (R8510&gt;60000),"&gt; 60,000"
)</f>
        <v>&gt; 60,000</v>
      </c>
    </row>
    <row r="8511" spans="18:19" x14ac:dyDescent="0.2">
      <c r="R8511">
        <v>151880</v>
      </c>
      <c r="S8511" t="str" cm="1">
        <f t="array" ref="S8511">_xlfn.IFS(
             (R8511&lt;10000),"&lt; 10,000",
    AND(R8511&gt;=10000, R8511&lt;30000),"10,000 - 30,000",
    AND(R8511&gt;=30000, R8511&lt;60000),"30,000 - 60,000",
             (R8511&gt;60000),"&gt; 60,000"
)</f>
        <v>&gt; 60,000</v>
      </c>
    </row>
    <row r="8512" spans="18:19" x14ac:dyDescent="0.2">
      <c r="R8512">
        <v>257390</v>
      </c>
      <c r="S8512" t="str" cm="1">
        <f t="array" ref="S8512">_xlfn.IFS(
             (R8512&lt;10000),"&lt; 10,000",
    AND(R8512&gt;=10000, R8512&lt;30000),"10,000 - 30,000",
    AND(R8512&gt;=30000, R8512&lt;60000),"30,000 - 60,000",
             (R8512&gt;60000),"&gt; 60,000"
)</f>
        <v>&gt; 60,000</v>
      </c>
    </row>
    <row r="8513" spans="18:19" x14ac:dyDescent="0.2">
      <c r="R8513">
        <v>9934</v>
      </c>
      <c r="S8513" t="str" cm="1">
        <f t="array" ref="S8513">_xlfn.IFS(
             (R8513&lt;10000),"&lt; 10,000",
    AND(R8513&gt;=10000, R8513&lt;30000),"10,000 - 30,000",
    AND(R8513&gt;=30000, R8513&lt;60000),"30,000 - 60,000",
             (R8513&gt;60000),"&gt; 60,000"
)</f>
        <v>&lt; 10,000</v>
      </c>
    </row>
    <row r="8514" spans="18:19" x14ac:dyDescent="0.2">
      <c r="R8514">
        <v>279343</v>
      </c>
      <c r="S8514" t="str" cm="1">
        <f t="array" ref="S8514">_xlfn.IFS(
             (R8514&lt;10000),"&lt; 10,000",
    AND(R8514&gt;=10000, R8514&lt;30000),"10,000 - 30,000",
    AND(R8514&gt;=30000, R8514&lt;60000),"30,000 - 60,000",
             (R8514&gt;60000),"&gt; 60,000"
)</f>
        <v>&gt; 60,000</v>
      </c>
    </row>
    <row r="8515" spans="18:19" x14ac:dyDescent="0.2">
      <c r="R8515">
        <v>201968</v>
      </c>
      <c r="S8515" t="str" cm="1">
        <f t="array" ref="S8515">_xlfn.IFS(
             (R8515&lt;10000),"&lt; 10,000",
    AND(R8515&gt;=10000, R8515&lt;30000),"10,000 - 30,000",
    AND(R8515&gt;=30000, R8515&lt;60000),"30,000 - 60,000",
             (R8515&gt;60000),"&gt; 60,000"
)</f>
        <v>&gt; 60,000</v>
      </c>
    </row>
    <row r="8516" spans="18:19" x14ac:dyDescent="0.2">
      <c r="R8516">
        <v>226640</v>
      </c>
      <c r="S8516" t="str" cm="1">
        <f t="array" ref="S8516">_xlfn.IFS(
             (R8516&lt;10000),"&lt; 10,000",
    AND(R8516&gt;=10000, R8516&lt;30000),"10,000 - 30,000",
    AND(R8516&gt;=30000, R8516&lt;60000),"30,000 - 60,000",
             (R8516&gt;60000),"&gt; 60,000"
)</f>
        <v>&gt; 60,000</v>
      </c>
    </row>
    <row r="8517" spans="18:19" x14ac:dyDescent="0.2">
      <c r="R8517">
        <v>29526</v>
      </c>
      <c r="S8517" t="str" cm="1">
        <f t="array" ref="S8517">_xlfn.IFS(
             (R8517&lt;10000),"&lt; 10,000",
    AND(R8517&gt;=10000, R8517&lt;30000),"10,000 - 30,000",
    AND(R8517&gt;=30000, R8517&lt;60000),"30,000 - 60,000",
             (R8517&gt;60000),"&gt; 60,000"
)</f>
        <v>10,000 - 30,000</v>
      </c>
    </row>
    <row r="8518" spans="18:19" x14ac:dyDescent="0.2">
      <c r="R8518">
        <v>182399</v>
      </c>
      <c r="S8518" t="str" cm="1">
        <f t="array" ref="S8518">_xlfn.IFS(
             (R8518&lt;10000),"&lt; 10,000",
    AND(R8518&gt;=10000, R8518&lt;30000),"10,000 - 30,000",
    AND(R8518&gt;=30000, R8518&lt;60000),"30,000 - 60,000",
             (R8518&gt;60000),"&gt; 60,000"
)</f>
        <v>&gt; 60,000</v>
      </c>
    </row>
    <row r="8519" spans="18:19" x14ac:dyDescent="0.2">
      <c r="R8519">
        <v>50291</v>
      </c>
      <c r="S8519" t="str" cm="1">
        <f t="array" ref="S8519">_xlfn.IFS(
             (R8519&lt;10000),"&lt; 10,000",
    AND(R8519&gt;=10000, R8519&lt;30000),"10,000 - 30,000",
    AND(R8519&gt;=30000, R8519&lt;60000),"30,000 - 60,000",
             (R8519&gt;60000),"&gt; 60,000"
)</f>
        <v>30,000 - 60,000</v>
      </c>
    </row>
    <row r="8520" spans="18:19" x14ac:dyDescent="0.2">
      <c r="R8520">
        <v>45936</v>
      </c>
      <c r="S8520" t="str" cm="1">
        <f t="array" ref="S8520">_xlfn.IFS(
             (R8520&lt;10000),"&lt; 10,000",
    AND(R8520&gt;=10000, R8520&lt;30000),"10,000 - 30,000",
    AND(R8520&gt;=30000, R8520&lt;60000),"30,000 - 60,000",
             (R8520&gt;60000),"&gt; 60,000"
)</f>
        <v>30,000 - 60,000</v>
      </c>
    </row>
    <row r="8521" spans="18:19" x14ac:dyDescent="0.2">
      <c r="R8521">
        <v>164258</v>
      </c>
      <c r="S8521" t="str" cm="1">
        <f t="array" ref="S8521">_xlfn.IFS(
             (R8521&lt;10000),"&lt; 10,000",
    AND(R8521&gt;=10000, R8521&lt;30000),"10,000 - 30,000",
    AND(R8521&gt;=30000, R8521&lt;60000),"30,000 - 60,000",
             (R8521&gt;60000),"&gt; 60,000"
)</f>
        <v>&gt; 60,000</v>
      </c>
    </row>
    <row r="8522" spans="18:19" x14ac:dyDescent="0.2">
      <c r="R8522">
        <v>231314</v>
      </c>
      <c r="S8522" t="str" cm="1">
        <f t="array" ref="S8522">_xlfn.IFS(
             (R8522&lt;10000),"&lt; 10,000",
    AND(R8522&gt;=10000, R8522&lt;30000),"10,000 - 30,000",
    AND(R8522&gt;=30000, R8522&lt;60000),"30,000 - 60,000",
             (R8522&gt;60000),"&gt; 60,000"
)</f>
        <v>&gt; 60,000</v>
      </c>
    </row>
    <row r="8523" spans="18:19" x14ac:dyDescent="0.2">
      <c r="R8523">
        <v>149723</v>
      </c>
      <c r="S8523" t="str" cm="1">
        <f t="array" ref="S8523">_xlfn.IFS(
             (R8523&lt;10000),"&lt; 10,000",
    AND(R8523&gt;=10000, R8523&lt;30000),"10,000 - 30,000",
    AND(R8523&gt;=30000, R8523&lt;60000),"30,000 - 60,000",
             (R8523&gt;60000),"&gt; 60,000"
)</f>
        <v>&gt; 60,000</v>
      </c>
    </row>
    <row r="8524" spans="18:19" x14ac:dyDescent="0.2">
      <c r="R8524">
        <v>146254</v>
      </c>
      <c r="S8524" t="str" cm="1">
        <f t="array" ref="S8524">_xlfn.IFS(
             (R8524&lt;10000),"&lt; 10,000",
    AND(R8524&gt;=10000, R8524&lt;30000),"10,000 - 30,000",
    AND(R8524&gt;=30000, R8524&lt;60000),"30,000 - 60,000",
             (R8524&gt;60000),"&gt; 60,000"
)</f>
        <v>&gt; 60,000</v>
      </c>
    </row>
    <row r="8525" spans="18:19" x14ac:dyDescent="0.2">
      <c r="R8525">
        <v>254945</v>
      </c>
      <c r="S8525" t="str" cm="1">
        <f t="array" ref="S8525">_xlfn.IFS(
             (R8525&lt;10000),"&lt; 10,000",
    AND(R8525&gt;=10000, R8525&lt;30000),"10,000 - 30,000",
    AND(R8525&gt;=30000, R8525&lt;60000),"30,000 - 60,000",
             (R8525&gt;60000),"&gt; 60,000"
)</f>
        <v>&gt; 60,000</v>
      </c>
    </row>
    <row r="8526" spans="18:19" x14ac:dyDescent="0.2">
      <c r="R8526">
        <v>196173</v>
      </c>
      <c r="S8526" t="str" cm="1">
        <f t="array" ref="S8526">_xlfn.IFS(
             (R8526&lt;10000),"&lt; 10,000",
    AND(R8526&gt;=10000, R8526&lt;30000),"10,000 - 30,000",
    AND(R8526&gt;=30000, R8526&lt;60000),"30,000 - 60,000",
             (R8526&gt;60000),"&gt; 60,000"
)</f>
        <v>&gt; 60,000</v>
      </c>
    </row>
    <row r="8527" spans="18:19" x14ac:dyDescent="0.2">
      <c r="R8527">
        <v>183605</v>
      </c>
      <c r="S8527" t="str" cm="1">
        <f t="array" ref="S8527">_xlfn.IFS(
             (R8527&lt;10000),"&lt; 10,000",
    AND(R8527&gt;=10000, R8527&lt;30000),"10,000 - 30,000",
    AND(R8527&gt;=30000, R8527&lt;60000),"30,000 - 60,000",
             (R8527&gt;60000),"&gt; 60,000"
)</f>
        <v>&gt; 60,000</v>
      </c>
    </row>
    <row r="8528" spans="18:19" x14ac:dyDescent="0.2">
      <c r="R8528">
        <v>93409</v>
      </c>
      <c r="S8528" t="str" cm="1">
        <f t="array" ref="S8528">_xlfn.IFS(
             (R8528&lt;10000),"&lt; 10,000",
    AND(R8528&gt;=10000, R8528&lt;30000),"10,000 - 30,000",
    AND(R8528&gt;=30000, R8528&lt;60000),"30,000 - 60,000",
             (R8528&gt;60000),"&gt; 60,000"
)</f>
        <v>&gt; 60,000</v>
      </c>
    </row>
    <row r="8529" spans="18:19" x14ac:dyDescent="0.2">
      <c r="R8529">
        <v>263720</v>
      </c>
      <c r="S8529" t="str" cm="1">
        <f t="array" ref="S8529">_xlfn.IFS(
             (R8529&lt;10000),"&lt; 10,000",
    AND(R8529&gt;=10000, R8529&lt;30000),"10,000 - 30,000",
    AND(R8529&gt;=30000, R8529&lt;60000),"30,000 - 60,000",
             (R8529&gt;60000),"&gt; 60,000"
)</f>
        <v>&gt; 60,000</v>
      </c>
    </row>
    <row r="8530" spans="18:19" x14ac:dyDescent="0.2">
      <c r="R8530">
        <v>282190</v>
      </c>
      <c r="S8530" t="str" cm="1">
        <f t="array" ref="S8530">_xlfn.IFS(
             (R8530&lt;10000),"&lt; 10,000",
    AND(R8530&gt;=10000, R8530&lt;30000),"10,000 - 30,000",
    AND(R8530&gt;=30000, R8530&lt;60000),"30,000 - 60,000",
             (R8530&gt;60000),"&gt; 60,000"
)</f>
        <v>&gt; 60,000</v>
      </c>
    </row>
    <row r="8531" spans="18:19" x14ac:dyDescent="0.2">
      <c r="R8531">
        <v>84580</v>
      </c>
      <c r="S8531" t="str" cm="1">
        <f t="array" ref="S8531">_xlfn.IFS(
             (R8531&lt;10000),"&lt; 10,000",
    AND(R8531&gt;=10000, R8531&lt;30000),"10,000 - 30,000",
    AND(R8531&gt;=30000, R8531&lt;60000),"30,000 - 60,000",
             (R8531&gt;60000),"&gt; 60,000"
)</f>
        <v>&gt; 60,000</v>
      </c>
    </row>
    <row r="8532" spans="18:19" x14ac:dyDescent="0.2">
      <c r="R8532">
        <v>5762</v>
      </c>
      <c r="S8532" t="str" cm="1">
        <f t="array" ref="S8532">_xlfn.IFS(
             (R8532&lt;10000),"&lt; 10,000",
    AND(R8532&gt;=10000, R8532&lt;30000),"10,000 - 30,000",
    AND(R8532&gt;=30000, R8532&lt;60000),"30,000 - 60,000",
             (R8532&gt;60000),"&gt; 60,000"
)</f>
        <v>&lt; 10,000</v>
      </c>
    </row>
    <row r="8533" spans="18:19" x14ac:dyDescent="0.2">
      <c r="R8533">
        <v>215757</v>
      </c>
      <c r="S8533" t="str" cm="1">
        <f t="array" ref="S8533">_xlfn.IFS(
             (R8533&lt;10000),"&lt; 10,000",
    AND(R8533&gt;=10000, R8533&lt;30000),"10,000 - 30,000",
    AND(R8533&gt;=30000, R8533&lt;60000),"30,000 - 60,000",
             (R8533&gt;60000),"&gt; 60,000"
)</f>
        <v>&gt; 60,000</v>
      </c>
    </row>
    <row r="8534" spans="18:19" x14ac:dyDescent="0.2">
      <c r="R8534">
        <v>237333</v>
      </c>
      <c r="S8534" t="str" cm="1">
        <f t="array" ref="S8534">_xlfn.IFS(
             (R8534&lt;10000),"&lt; 10,000",
    AND(R8534&gt;=10000, R8534&lt;30000),"10,000 - 30,000",
    AND(R8534&gt;=30000, R8534&lt;60000),"30,000 - 60,000",
             (R8534&gt;60000),"&gt; 60,000"
)</f>
        <v>&gt; 60,000</v>
      </c>
    </row>
    <row r="8535" spans="18:19" x14ac:dyDescent="0.2">
      <c r="R8535">
        <v>142515</v>
      </c>
      <c r="S8535" t="str" cm="1">
        <f t="array" ref="S8535">_xlfn.IFS(
             (R8535&lt;10000),"&lt; 10,000",
    AND(R8535&gt;=10000, R8535&lt;30000),"10,000 - 30,000",
    AND(R8535&gt;=30000, R8535&lt;60000),"30,000 - 60,000",
             (R8535&gt;60000),"&gt; 60,000"
)</f>
        <v>&gt; 60,000</v>
      </c>
    </row>
    <row r="8536" spans="18:19" x14ac:dyDescent="0.2">
      <c r="R8536">
        <v>122590</v>
      </c>
      <c r="S8536" t="str" cm="1">
        <f t="array" ref="S8536">_xlfn.IFS(
             (R8536&lt;10000),"&lt; 10,000",
    AND(R8536&gt;=10000, R8536&lt;30000),"10,000 - 30,000",
    AND(R8536&gt;=30000, R8536&lt;60000),"30,000 - 60,000",
             (R8536&gt;60000),"&gt; 60,000"
)</f>
        <v>&gt; 60,000</v>
      </c>
    </row>
    <row r="8537" spans="18:19" x14ac:dyDescent="0.2">
      <c r="R8537">
        <v>22414</v>
      </c>
      <c r="S8537" t="str" cm="1">
        <f t="array" ref="S8537">_xlfn.IFS(
             (R8537&lt;10000),"&lt; 10,000",
    AND(R8537&gt;=10000, R8537&lt;30000),"10,000 - 30,000",
    AND(R8537&gt;=30000, R8537&lt;60000),"30,000 - 60,000",
             (R8537&gt;60000),"&gt; 60,000"
)</f>
        <v>10,000 - 30,000</v>
      </c>
    </row>
    <row r="8538" spans="18:19" x14ac:dyDescent="0.2">
      <c r="R8538">
        <v>223344</v>
      </c>
      <c r="S8538" t="str" cm="1">
        <f t="array" ref="S8538">_xlfn.IFS(
             (R8538&lt;10000),"&lt; 10,000",
    AND(R8538&gt;=10000, R8538&lt;30000),"10,000 - 30,000",
    AND(R8538&gt;=30000, R8538&lt;60000),"30,000 - 60,000",
             (R8538&gt;60000),"&gt; 60,000"
)</f>
        <v>&gt; 60,000</v>
      </c>
    </row>
    <row r="8539" spans="18:19" x14ac:dyDescent="0.2">
      <c r="R8539">
        <v>67972</v>
      </c>
      <c r="S8539" t="str" cm="1">
        <f t="array" ref="S8539">_xlfn.IFS(
             (R8539&lt;10000),"&lt; 10,000",
    AND(R8539&gt;=10000, R8539&lt;30000),"10,000 - 30,000",
    AND(R8539&gt;=30000, R8539&lt;60000),"30,000 - 60,000",
             (R8539&gt;60000),"&gt; 60,000"
)</f>
        <v>&gt; 60,000</v>
      </c>
    </row>
    <row r="8540" spans="18:19" x14ac:dyDescent="0.2">
      <c r="R8540">
        <v>248997</v>
      </c>
      <c r="S8540" t="str" cm="1">
        <f t="array" ref="S8540">_xlfn.IFS(
             (R8540&lt;10000),"&lt; 10,000",
    AND(R8540&gt;=10000, R8540&lt;30000),"10,000 - 30,000",
    AND(R8540&gt;=30000, R8540&lt;60000),"30,000 - 60,000",
             (R8540&gt;60000),"&gt; 60,000"
)</f>
        <v>&gt; 60,000</v>
      </c>
    </row>
    <row r="8541" spans="18:19" x14ac:dyDescent="0.2">
      <c r="R8541">
        <v>156099</v>
      </c>
      <c r="S8541" t="str" cm="1">
        <f t="array" ref="S8541">_xlfn.IFS(
             (R8541&lt;10000),"&lt; 10,000",
    AND(R8541&gt;=10000, R8541&lt;30000),"10,000 - 30,000",
    AND(R8541&gt;=30000, R8541&lt;60000),"30,000 - 60,000",
             (R8541&gt;60000),"&gt; 60,000"
)</f>
        <v>&gt; 60,000</v>
      </c>
    </row>
    <row r="8542" spans="18:19" x14ac:dyDescent="0.2">
      <c r="R8542">
        <v>178369</v>
      </c>
      <c r="S8542" t="str" cm="1">
        <f t="array" ref="S8542">_xlfn.IFS(
             (R8542&lt;10000),"&lt; 10,000",
    AND(R8542&gt;=10000, R8542&lt;30000),"10,000 - 30,000",
    AND(R8542&gt;=30000, R8542&lt;60000),"30,000 - 60,000",
             (R8542&gt;60000),"&gt; 60,000"
)</f>
        <v>&gt; 60,000</v>
      </c>
    </row>
    <row r="8543" spans="18:19" x14ac:dyDescent="0.2">
      <c r="R8543">
        <v>226259</v>
      </c>
      <c r="S8543" t="str" cm="1">
        <f t="array" ref="S8543">_xlfn.IFS(
             (R8543&lt;10000),"&lt; 10,000",
    AND(R8543&gt;=10000, R8543&lt;30000),"10,000 - 30,000",
    AND(R8543&gt;=30000, R8543&lt;60000),"30,000 - 60,000",
             (R8543&gt;60000),"&gt; 60,000"
)</f>
        <v>&gt; 60,000</v>
      </c>
    </row>
    <row r="8544" spans="18:19" x14ac:dyDescent="0.2">
      <c r="R8544">
        <v>252583</v>
      </c>
      <c r="S8544" t="str" cm="1">
        <f t="array" ref="S8544">_xlfn.IFS(
             (R8544&lt;10000),"&lt; 10,000",
    AND(R8544&gt;=10000, R8544&lt;30000),"10,000 - 30,000",
    AND(R8544&gt;=30000, R8544&lt;60000),"30,000 - 60,000",
             (R8544&gt;60000),"&gt; 60,000"
)</f>
        <v>&gt; 60,000</v>
      </c>
    </row>
    <row r="8545" spans="18:19" x14ac:dyDescent="0.2">
      <c r="R8545">
        <v>8832</v>
      </c>
      <c r="S8545" t="str" cm="1">
        <f t="array" ref="S8545">_xlfn.IFS(
             (R8545&lt;10000),"&lt; 10,000",
    AND(R8545&gt;=10000, R8545&lt;30000),"10,000 - 30,000",
    AND(R8545&gt;=30000, R8545&lt;60000),"30,000 - 60,000",
             (R8545&gt;60000),"&gt; 60,000"
)</f>
        <v>&lt; 10,000</v>
      </c>
    </row>
    <row r="8546" spans="18:19" x14ac:dyDescent="0.2">
      <c r="R8546">
        <v>238001</v>
      </c>
      <c r="S8546" t="str" cm="1">
        <f t="array" ref="S8546">_xlfn.IFS(
             (R8546&lt;10000),"&lt; 10,000",
    AND(R8546&gt;=10000, R8546&lt;30000),"10,000 - 30,000",
    AND(R8546&gt;=30000, R8546&lt;60000),"30,000 - 60,000",
             (R8546&gt;60000),"&gt; 60,000"
)</f>
        <v>&gt; 60,000</v>
      </c>
    </row>
    <row r="8547" spans="18:19" x14ac:dyDescent="0.2">
      <c r="R8547">
        <v>266435</v>
      </c>
      <c r="S8547" t="str" cm="1">
        <f t="array" ref="S8547">_xlfn.IFS(
             (R8547&lt;10000),"&lt; 10,000",
    AND(R8547&gt;=10000, R8547&lt;30000),"10,000 - 30,000",
    AND(R8547&gt;=30000, R8547&lt;60000),"30,000 - 60,000",
             (R8547&gt;60000),"&gt; 60,000"
)</f>
        <v>&gt; 60,000</v>
      </c>
    </row>
    <row r="8548" spans="18:19" x14ac:dyDescent="0.2">
      <c r="R8548">
        <v>126631</v>
      </c>
      <c r="S8548" t="str" cm="1">
        <f t="array" ref="S8548">_xlfn.IFS(
             (R8548&lt;10000),"&lt; 10,000",
    AND(R8548&gt;=10000, R8548&lt;30000),"10,000 - 30,000",
    AND(R8548&gt;=30000, R8548&lt;60000),"30,000 - 60,000",
             (R8548&gt;60000),"&gt; 60,000"
)</f>
        <v>&gt; 60,000</v>
      </c>
    </row>
    <row r="8549" spans="18:19" x14ac:dyDescent="0.2">
      <c r="R8549">
        <v>133166</v>
      </c>
      <c r="S8549" t="str" cm="1">
        <f t="array" ref="S8549">_xlfn.IFS(
             (R8549&lt;10000),"&lt; 10,000",
    AND(R8549&gt;=10000, R8549&lt;30000),"10,000 - 30,000",
    AND(R8549&gt;=30000, R8549&lt;60000),"30,000 - 60,000",
             (R8549&gt;60000),"&gt; 60,000"
)</f>
        <v>&gt; 60,000</v>
      </c>
    </row>
    <row r="8550" spans="18:19" x14ac:dyDescent="0.2">
      <c r="R8550">
        <v>30173</v>
      </c>
      <c r="S8550" t="str" cm="1">
        <f t="array" ref="S8550">_xlfn.IFS(
             (R8550&lt;10000),"&lt; 10,000",
    AND(R8550&gt;=10000, R8550&lt;30000),"10,000 - 30,000",
    AND(R8550&gt;=30000, R8550&lt;60000),"30,000 - 60,000",
             (R8550&gt;60000),"&gt; 60,000"
)</f>
        <v>30,000 - 60,000</v>
      </c>
    </row>
    <row r="8551" spans="18:19" x14ac:dyDescent="0.2">
      <c r="R8551">
        <v>32783</v>
      </c>
      <c r="S8551" t="str" cm="1">
        <f t="array" ref="S8551">_xlfn.IFS(
             (R8551&lt;10000),"&lt; 10,000",
    AND(R8551&gt;=10000, R8551&lt;30000),"10,000 - 30,000",
    AND(R8551&gt;=30000, R8551&lt;60000),"30,000 - 60,000",
             (R8551&gt;60000),"&gt; 60,000"
)</f>
        <v>30,000 - 60,000</v>
      </c>
    </row>
    <row r="8552" spans="18:19" x14ac:dyDescent="0.2">
      <c r="R8552">
        <v>93513</v>
      </c>
      <c r="S8552" t="str" cm="1">
        <f t="array" ref="S8552">_xlfn.IFS(
             (R8552&lt;10000),"&lt; 10,000",
    AND(R8552&gt;=10000, R8552&lt;30000),"10,000 - 30,000",
    AND(R8552&gt;=30000, R8552&lt;60000),"30,000 - 60,000",
             (R8552&gt;60000),"&gt; 60,000"
)</f>
        <v>&gt; 60,000</v>
      </c>
    </row>
    <row r="8553" spans="18:19" x14ac:dyDescent="0.2">
      <c r="R8553">
        <v>32035</v>
      </c>
      <c r="S8553" t="str" cm="1">
        <f t="array" ref="S8553">_xlfn.IFS(
             (R8553&lt;10000),"&lt; 10,000",
    AND(R8553&gt;=10000, R8553&lt;30000),"10,000 - 30,000",
    AND(R8553&gt;=30000, R8553&lt;60000),"30,000 - 60,000",
             (R8553&gt;60000),"&gt; 60,000"
)</f>
        <v>30,000 - 60,000</v>
      </c>
    </row>
    <row r="8554" spans="18:19" x14ac:dyDescent="0.2">
      <c r="R8554">
        <v>162563</v>
      </c>
      <c r="S8554" t="str" cm="1">
        <f t="array" ref="S8554">_xlfn.IFS(
             (R8554&lt;10000),"&lt; 10,000",
    AND(R8554&gt;=10000, R8554&lt;30000),"10,000 - 30,000",
    AND(R8554&gt;=30000, R8554&lt;60000),"30,000 - 60,000",
             (R8554&gt;60000),"&gt; 60,000"
)</f>
        <v>&gt; 60,000</v>
      </c>
    </row>
    <row r="8555" spans="18:19" x14ac:dyDescent="0.2">
      <c r="R8555">
        <v>39275</v>
      </c>
      <c r="S8555" t="str" cm="1">
        <f t="array" ref="S8555">_xlfn.IFS(
             (R8555&lt;10000),"&lt; 10,000",
    AND(R8555&gt;=10000, R8555&lt;30000),"10,000 - 30,000",
    AND(R8555&gt;=30000, R8555&lt;60000),"30,000 - 60,000",
             (R8555&gt;60000),"&gt; 60,000"
)</f>
        <v>30,000 - 60,000</v>
      </c>
    </row>
    <row r="8556" spans="18:19" x14ac:dyDescent="0.2">
      <c r="R8556">
        <v>198340</v>
      </c>
      <c r="S8556" t="str" cm="1">
        <f t="array" ref="S8556">_xlfn.IFS(
             (R8556&lt;10000),"&lt; 10,000",
    AND(R8556&gt;=10000, R8556&lt;30000),"10,000 - 30,000",
    AND(R8556&gt;=30000, R8556&lt;60000),"30,000 - 60,000",
             (R8556&gt;60000),"&gt; 60,000"
)</f>
        <v>&gt; 60,000</v>
      </c>
    </row>
    <row r="8557" spans="18:19" x14ac:dyDescent="0.2">
      <c r="R8557">
        <v>293175</v>
      </c>
      <c r="S8557" t="str" cm="1">
        <f t="array" ref="S8557">_xlfn.IFS(
             (R8557&lt;10000),"&lt; 10,000",
    AND(R8557&gt;=10000, R8557&lt;30000),"10,000 - 30,000",
    AND(R8557&gt;=30000, R8557&lt;60000),"30,000 - 60,000",
             (R8557&gt;60000),"&gt; 60,000"
)</f>
        <v>&gt; 60,000</v>
      </c>
    </row>
    <row r="8558" spans="18:19" x14ac:dyDescent="0.2">
      <c r="R8558">
        <v>206717</v>
      </c>
      <c r="S8558" t="str" cm="1">
        <f t="array" ref="S8558">_xlfn.IFS(
             (R8558&lt;10000),"&lt; 10,000",
    AND(R8558&gt;=10000, R8558&lt;30000),"10,000 - 30,000",
    AND(R8558&gt;=30000, R8558&lt;60000),"30,000 - 60,000",
             (R8558&gt;60000),"&gt; 60,000"
)</f>
        <v>&gt; 60,000</v>
      </c>
    </row>
    <row r="8559" spans="18:19" x14ac:dyDescent="0.2">
      <c r="R8559">
        <v>291467</v>
      </c>
      <c r="S8559" t="str" cm="1">
        <f t="array" ref="S8559">_xlfn.IFS(
             (R8559&lt;10000),"&lt; 10,000",
    AND(R8559&gt;=10000, R8559&lt;30000),"10,000 - 30,000",
    AND(R8559&gt;=30000, R8559&lt;60000),"30,000 - 60,000",
             (R8559&gt;60000),"&gt; 60,000"
)</f>
        <v>&gt; 60,000</v>
      </c>
    </row>
    <row r="8560" spans="18:19" x14ac:dyDescent="0.2">
      <c r="R8560">
        <v>155798</v>
      </c>
      <c r="S8560" t="str" cm="1">
        <f t="array" ref="S8560">_xlfn.IFS(
             (R8560&lt;10000),"&lt; 10,000",
    AND(R8560&gt;=10000, R8560&lt;30000),"10,000 - 30,000",
    AND(R8560&gt;=30000, R8560&lt;60000),"30,000 - 60,000",
             (R8560&gt;60000),"&gt; 60,000"
)</f>
        <v>&gt; 60,000</v>
      </c>
    </row>
    <row r="8561" spans="18:19" x14ac:dyDescent="0.2">
      <c r="R8561">
        <v>188190</v>
      </c>
      <c r="S8561" t="str" cm="1">
        <f t="array" ref="S8561">_xlfn.IFS(
             (R8561&lt;10000),"&lt; 10,000",
    AND(R8561&gt;=10000, R8561&lt;30000),"10,000 - 30,000",
    AND(R8561&gt;=30000, R8561&lt;60000),"30,000 - 60,000",
             (R8561&gt;60000),"&gt; 60,000"
)</f>
        <v>&gt; 60,000</v>
      </c>
    </row>
    <row r="8562" spans="18:19" x14ac:dyDescent="0.2">
      <c r="R8562">
        <v>114556</v>
      </c>
      <c r="S8562" t="str" cm="1">
        <f t="array" ref="S8562">_xlfn.IFS(
             (R8562&lt;10000),"&lt; 10,000",
    AND(R8562&gt;=10000, R8562&lt;30000),"10,000 - 30,000",
    AND(R8562&gt;=30000, R8562&lt;60000),"30,000 - 60,000",
             (R8562&gt;60000),"&gt; 60,000"
)</f>
        <v>&gt; 60,000</v>
      </c>
    </row>
    <row r="8563" spans="18:19" x14ac:dyDescent="0.2">
      <c r="R8563">
        <v>276720</v>
      </c>
      <c r="S8563" t="str" cm="1">
        <f t="array" ref="S8563">_xlfn.IFS(
             (R8563&lt;10000),"&lt; 10,000",
    AND(R8563&gt;=10000, R8563&lt;30000),"10,000 - 30,000",
    AND(R8563&gt;=30000, R8563&lt;60000),"30,000 - 60,000",
             (R8563&gt;60000),"&gt; 60,000"
)</f>
        <v>&gt; 60,000</v>
      </c>
    </row>
    <row r="8564" spans="18:19" x14ac:dyDescent="0.2">
      <c r="R8564">
        <v>32008</v>
      </c>
      <c r="S8564" t="str" cm="1">
        <f t="array" ref="S8564">_xlfn.IFS(
             (R8564&lt;10000),"&lt; 10,000",
    AND(R8564&gt;=10000, R8564&lt;30000),"10,000 - 30,000",
    AND(R8564&gt;=30000, R8564&lt;60000),"30,000 - 60,000",
             (R8564&gt;60000),"&gt; 60,000"
)</f>
        <v>30,000 - 60,000</v>
      </c>
    </row>
    <row r="8565" spans="18:19" x14ac:dyDescent="0.2">
      <c r="R8565">
        <v>3706</v>
      </c>
      <c r="S8565" t="str" cm="1">
        <f t="array" ref="S8565">_xlfn.IFS(
             (R8565&lt;10000),"&lt; 10,000",
    AND(R8565&gt;=10000, R8565&lt;30000),"10,000 - 30,000",
    AND(R8565&gt;=30000, R8565&lt;60000),"30,000 - 60,000",
             (R8565&gt;60000),"&gt; 60,000"
)</f>
        <v>&lt; 10,000</v>
      </c>
    </row>
    <row r="8566" spans="18:19" x14ac:dyDescent="0.2">
      <c r="R8566">
        <v>180091</v>
      </c>
      <c r="S8566" t="str" cm="1">
        <f t="array" ref="S8566">_xlfn.IFS(
             (R8566&lt;10000),"&lt; 10,000",
    AND(R8566&gt;=10000, R8566&lt;30000),"10,000 - 30,000",
    AND(R8566&gt;=30000, R8566&lt;60000),"30,000 - 60,000",
             (R8566&gt;60000),"&gt; 60,000"
)</f>
        <v>&gt; 60,000</v>
      </c>
    </row>
    <row r="8567" spans="18:19" x14ac:dyDescent="0.2">
      <c r="R8567">
        <v>2578</v>
      </c>
      <c r="S8567" t="str" cm="1">
        <f t="array" ref="S8567">_xlfn.IFS(
             (R8567&lt;10000),"&lt; 10,000",
    AND(R8567&gt;=10000, R8567&lt;30000),"10,000 - 30,000",
    AND(R8567&gt;=30000, R8567&lt;60000),"30,000 - 60,000",
             (R8567&gt;60000),"&gt; 60,000"
)</f>
        <v>&lt; 10,000</v>
      </c>
    </row>
    <row r="8568" spans="18:19" x14ac:dyDescent="0.2">
      <c r="R8568">
        <v>265053</v>
      </c>
      <c r="S8568" t="str" cm="1">
        <f t="array" ref="S8568">_xlfn.IFS(
             (R8568&lt;10000),"&lt; 10,000",
    AND(R8568&gt;=10000, R8568&lt;30000),"10,000 - 30,000",
    AND(R8568&gt;=30000, R8568&lt;60000),"30,000 - 60,000",
             (R8568&gt;60000),"&gt; 60,000"
)</f>
        <v>&gt; 60,000</v>
      </c>
    </row>
    <row r="8569" spans="18:19" x14ac:dyDescent="0.2">
      <c r="R8569">
        <v>23933</v>
      </c>
      <c r="S8569" t="str" cm="1">
        <f t="array" ref="S8569">_xlfn.IFS(
             (R8569&lt;10000),"&lt; 10,000",
    AND(R8569&gt;=10000, R8569&lt;30000),"10,000 - 30,000",
    AND(R8569&gt;=30000, R8569&lt;60000),"30,000 - 60,000",
             (R8569&gt;60000),"&gt; 60,000"
)</f>
        <v>10,000 - 30,000</v>
      </c>
    </row>
    <row r="8570" spans="18:19" x14ac:dyDescent="0.2">
      <c r="R8570">
        <v>133567</v>
      </c>
      <c r="S8570" t="str" cm="1">
        <f t="array" ref="S8570">_xlfn.IFS(
             (R8570&lt;10000),"&lt; 10,000",
    AND(R8570&gt;=10000, R8570&lt;30000),"10,000 - 30,000",
    AND(R8570&gt;=30000, R8570&lt;60000),"30,000 - 60,000",
             (R8570&gt;60000),"&gt; 60,000"
)</f>
        <v>&gt; 60,000</v>
      </c>
    </row>
    <row r="8571" spans="18:19" x14ac:dyDescent="0.2">
      <c r="R8571">
        <v>131952</v>
      </c>
      <c r="S8571" t="str" cm="1">
        <f t="array" ref="S8571">_xlfn.IFS(
             (R8571&lt;10000),"&lt; 10,000",
    AND(R8571&gt;=10000, R8571&lt;30000),"10,000 - 30,000",
    AND(R8571&gt;=30000, R8571&lt;60000),"30,000 - 60,000",
             (R8571&gt;60000),"&gt; 60,000"
)</f>
        <v>&gt; 60,000</v>
      </c>
    </row>
    <row r="8572" spans="18:19" x14ac:dyDescent="0.2">
      <c r="R8572">
        <v>293337</v>
      </c>
      <c r="S8572" t="str" cm="1">
        <f t="array" ref="S8572">_xlfn.IFS(
             (R8572&lt;10000),"&lt; 10,000",
    AND(R8572&gt;=10000, R8572&lt;30000),"10,000 - 30,000",
    AND(R8572&gt;=30000, R8572&lt;60000),"30,000 - 60,000",
             (R8572&gt;60000),"&gt; 60,000"
)</f>
        <v>&gt; 60,000</v>
      </c>
    </row>
    <row r="8573" spans="18:19" x14ac:dyDescent="0.2">
      <c r="R8573">
        <v>252473</v>
      </c>
      <c r="S8573" t="str" cm="1">
        <f t="array" ref="S8573">_xlfn.IFS(
             (R8573&lt;10000),"&lt; 10,000",
    AND(R8573&gt;=10000, R8573&lt;30000),"10,000 - 30,000",
    AND(R8573&gt;=30000, R8573&lt;60000),"30,000 - 60,000",
             (R8573&gt;60000),"&gt; 60,000"
)</f>
        <v>&gt; 60,000</v>
      </c>
    </row>
    <row r="8574" spans="18:19" x14ac:dyDescent="0.2">
      <c r="R8574">
        <v>168094</v>
      </c>
      <c r="S8574" t="str" cm="1">
        <f t="array" ref="S8574">_xlfn.IFS(
             (R8574&lt;10000),"&lt; 10,000",
    AND(R8574&gt;=10000, R8574&lt;30000),"10,000 - 30,000",
    AND(R8574&gt;=30000, R8574&lt;60000),"30,000 - 60,000",
             (R8574&gt;60000),"&gt; 60,000"
)</f>
        <v>&gt; 60,000</v>
      </c>
    </row>
    <row r="8575" spans="18:19" x14ac:dyDescent="0.2">
      <c r="R8575">
        <v>42204</v>
      </c>
      <c r="S8575" t="str" cm="1">
        <f t="array" ref="S8575">_xlfn.IFS(
             (R8575&lt;10000),"&lt; 10,000",
    AND(R8575&gt;=10000, R8575&lt;30000),"10,000 - 30,000",
    AND(R8575&gt;=30000, R8575&lt;60000),"30,000 - 60,000",
             (R8575&gt;60000),"&gt; 60,000"
)</f>
        <v>30,000 - 60,000</v>
      </c>
    </row>
    <row r="8576" spans="18:19" x14ac:dyDescent="0.2">
      <c r="R8576">
        <v>71056</v>
      </c>
      <c r="S8576" t="str" cm="1">
        <f t="array" ref="S8576">_xlfn.IFS(
             (R8576&lt;10000),"&lt; 10,000",
    AND(R8576&gt;=10000, R8576&lt;30000),"10,000 - 30,000",
    AND(R8576&gt;=30000, R8576&lt;60000),"30,000 - 60,000",
             (R8576&gt;60000),"&gt; 60,000"
)</f>
        <v>&gt; 60,000</v>
      </c>
    </row>
    <row r="8577" spans="18:19" x14ac:dyDescent="0.2">
      <c r="R8577">
        <v>200270</v>
      </c>
      <c r="S8577" t="str" cm="1">
        <f t="array" ref="S8577">_xlfn.IFS(
             (R8577&lt;10000),"&lt; 10,000",
    AND(R8577&gt;=10000, R8577&lt;30000),"10,000 - 30,000",
    AND(R8577&gt;=30000, R8577&lt;60000),"30,000 - 60,000",
             (R8577&gt;60000),"&gt; 60,000"
)</f>
        <v>&gt; 60,000</v>
      </c>
    </row>
    <row r="8578" spans="18:19" x14ac:dyDescent="0.2">
      <c r="R8578">
        <v>53326</v>
      </c>
      <c r="S8578" t="str" cm="1">
        <f t="array" ref="S8578">_xlfn.IFS(
             (R8578&lt;10000),"&lt; 10,000",
    AND(R8578&gt;=10000, R8578&lt;30000),"10,000 - 30,000",
    AND(R8578&gt;=30000, R8578&lt;60000),"30,000 - 60,000",
             (R8578&gt;60000),"&gt; 60,000"
)</f>
        <v>30,000 - 60,000</v>
      </c>
    </row>
    <row r="8579" spans="18:19" x14ac:dyDescent="0.2">
      <c r="R8579">
        <v>111958</v>
      </c>
      <c r="S8579" t="str" cm="1">
        <f t="array" ref="S8579">_xlfn.IFS(
             (R8579&lt;10000),"&lt; 10,000",
    AND(R8579&gt;=10000, R8579&lt;30000),"10,000 - 30,000",
    AND(R8579&gt;=30000, R8579&lt;60000),"30,000 - 60,000",
             (R8579&gt;60000),"&gt; 60,000"
)</f>
        <v>&gt; 60,000</v>
      </c>
    </row>
    <row r="8580" spans="18:19" x14ac:dyDescent="0.2">
      <c r="R8580">
        <v>279897</v>
      </c>
      <c r="S8580" t="str" cm="1">
        <f t="array" ref="S8580">_xlfn.IFS(
             (R8580&lt;10000),"&lt; 10,000",
    AND(R8580&gt;=10000, R8580&lt;30000),"10,000 - 30,000",
    AND(R8580&gt;=30000, R8580&lt;60000),"30,000 - 60,000",
             (R8580&gt;60000),"&gt; 60,000"
)</f>
        <v>&gt; 60,000</v>
      </c>
    </row>
    <row r="8581" spans="18:19" x14ac:dyDescent="0.2">
      <c r="R8581">
        <v>53839</v>
      </c>
      <c r="S8581" t="str" cm="1">
        <f t="array" ref="S8581">_xlfn.IFS(
             (R8581&lt;10000),"&lt; 10,000",
    AND(R8581&gt;=10000, R8581&lt;30000),"10,000 - 30,000",
    AND(R8581&gt;=30000, R8581&lt;60000),"30,000 - 60,000",
             (R8581&gt;60000),"&gt; 60,000"
)</f>
        <v>30,000 - 60,000</v>
      </c>
    </row>
    <row r="8582" spans="18:19" x14ac:dyDescent="0.2">
      <c r="R8582">
        <v>298624</v>
      </c>
      <c r="S8582" t="str" cm="1">
        <f t="array" ref="S8582">_xlfn.IFS(
             (R8582&lt;10000),"&lt; 10,000",
    AND(R8582&gt;=10000, R8582&lt;30000),"10,000 - 30,000",
    AND(R8582&gt;=30000, R8582&lt;60000),"30,000 - 60,000",
             (R8582&gt;60000),"&gt; 60,000"
)</f>
        <v>&gt; 60,000</v>
      </c>
    </row>
    <row r="8583" spans="18:19" x14ac:dyDescent="0.2">
      <c r="R8583">
        <v>194395</v>
      </c>
      <c r="S8583" t="str" cm="1">
        <f t="array" ref="S8583">_xlfn.IFS(
             (R8583&lt;10000),"&lt; 10,000",
    AND(R8583&gt;=10000, R8583&lt;30000),"10,000 - 30,000",
    AND(R8583&gt;=30000, R8583&lt;60000),"30,000 - 60,000",
             (R8583&gt;60000),"&gt; 60,000"
)</f>
        <v>&gt; 60,000</v>
      </c>
    </row>
    <row r="8584" spans="18:19" x14ac:dyDescent="0.2">
      <c r="R8584">
        <v>290139</v>
      </c>
      <c r="S8584" t="str" cm="1">
        <f t="array" ref="S8584">_xlfn.IFS(
             (R8584&lt;10000),"&lt; 10,000",
    AND(R8584&gt;=10000, R8584&lt;30000),"10,000 - 30,000",
    AND(R8584&gt;=30000, R8584&lt;60000),"30,000 - 60,000",
             (R8584&gt;60000),"&gt; 60,000"
)</f>
        <v>&gt; 60,000</v>
      </c>
    </row>
    <row r="8585" spans="18:19" x14ac:dyDescent="0.2">
      <c r="R8585">
        <v>225281</v>
      </c>
      <c r="S8585" t="str" cm="1">
        <f t="array" ref="S8585">_xlfn.IFS(
             (R8585&lt;10000),"&lt; 10,000",
    AND(R8585&gt;=10000, R8585&lt;30000),"10,000 - 30,000",
    AND(R8585&gt;=30000, R8585&lt;60000),"30,000 - 60,000",
             (R8585&gt;60000),"&gt; 60,000"
)</f>
        <v>&gt; 60,000</v>
      </c>
    </row>
    <row r="8586" spans="18:19" x14ac:dyDescent="0.2">
      <c r="R8586">
        <v>56557</v>
      </c>
      <c r="S8586" t="str" cm="1">
        <f t="array" ref="S8586">_xlfn.IFS(
             (R8586&lt;10000),"&lt; 10,000",
    AND(R8586&gt;=10000, R8586&lt;30000),"10,000 - 30,000",
    AND(R8586&gt;=30000, R8586&lt;60000),"30,000 - 60,000",
             (R8586&gt;60000),"&gt; 60,000"
)</f>
        <v>30,000 - 60,000</v>
      </c>
    </row>
    <row r="8587" spans="18:19" x14ac:dyDescent="0.2">
      <c r="R8587">
        <v>288472</v>
      </c>
      <c r="S8587" t="str" cm="1">
        <f t="array" ref="S8587">_xlfn.IFS(
             (R8587&lt;10000),"&lt; 10,000",
    AND(R8587&gt;=10000, R8587&lt;30000),"10,000 - 30,000",
    AND(R8587&gt;=30000, R8587&lt;60000),"30,000 - 60,000",
             (R8587&gt;60000),"&gt; 60,000"
)</f>
        <v>&gt; 60,000</v>
      </c>
    </row>
    <row r="8588" spans="18:19" x14ac:dyDescent="0.2">
      <c r="R8588">
        <v>89078</v>
      </c>
      <c r="S8588" t="str" cm="1">
        <f t="array" ref="S8588">_xlfn.IFS(
             (R8588&lt;10000),"&lt; 10,000",
    AND(R8588&gt;=10000, R8588&lt;30000),"10,000 - 30,000",
    AND(R8588&gt;=30000, R8588&lt;60000),"30,000 - 60,000",
             (R8588&gt;60000),"&gt; 60,000"
)</f>
        <v>&gt; 60,000</v>
      </c>
    </row>
    <row r="8589" spans="18:19" x14ac:dyDescent="0.2">
      <c r="R8589">
        <v>255573</v>
      </c>
      <c r="S8589" t="str" cm="1">
        <f t="array" ref="S8589">_xlfn.IFS(
             (R8589&lt;10000),"&lt; 10,000",
    AND(R8589&gt;=10000, R8589&lt;30000),"10,000 - 30,000",
    AND(R8589&gt;=30000, R8589&lt;60000),"30,000 - 60,000",
             (R8589&gt;60000),"&gt; 60,000"
)</f>
        <v>&gt; 60,000</v>
      </c>
    </row>
    <row r="8590" spans="18:19" x14ac:dyDescent="0.2">
      <c r="R8590">
        <v>42624</v>
      </c>
      <c r="S8590" t="str" cm="1">
        <f t="array" ref="S8590">_xlfn.IFS(
             (R8590&lt;10000),"&lt; 10,000",
    AND(R8590&gt;=10000, R8590&lt;30000),"10,000 - 30,000",
    AND(R8590&gt;=30000, R8590&lt;60000),"30,000 - 60,000",
             (R8590&gt;60000),"&gt; 60,000"
)</f>
        <v>30,000 - 60,000</v>
      </c>
    </row>
    <row r="8591" spans="18:19" x14ac:dyDescent="0.2">
      <c r="R8591">
        <v>190109</v>
      </c>
      <c r="S8591" t="str" cm="1">
        <f t="array" ref="S8591">_xlfn.IFS(
             (R8591&lt;10000),"&lt; 10,000",
    AND(R8591&gt;=10000, R8591&lt;30000),"10,000 - 30,000",
    AND(R8591&gt;=30000, R8591&lt;60000),"30,000 - 60,000",
             (R8591&gt;60000),"&gt; 60,000"
)</f>
        <v>&gt; 60,000</v>
      </c>
    </row>
    <row r="8592" spans="18:19" x14ac:dyDescent="0.2">
      <c r="R8592">
        <v>45968</v>
      </c>
      <c r="S8592" t="str" cm="1">
        <f t="array" ref="S8592">_xlfn.IFS(
             (R8592&lt;10000),"&lt; 10,000",
    AND(R8592&gt;=10000, R8592&lt;30000),"10,000 - 30,000",
    AND(R8592&gt;=30000, R8592&lt;60000),"30,000 - 60,000",
             (R8592&gt;60000),"&gt; 60,000"
)</f>
        <v>30,000 - 60,000</v>
      </c>
    </row>
    <row r="8593" spans="18:19" x14ac:dyDescent="0.2">
      <c r="R8593">
        <v>74477</v>
      </c>
      <c r="S8593" t="str" cm="1">
        <f t="array" ref="S8593">_xlfn.IFS(
             (R8593&lt;10000),"&lt; 10,000",
    AND(R8593&gt;=10000, R8593&lt;30000),"10,000 - 30,000",
    AND(R8593&gt;=30000, R8593&lt;60000),"30,000 - 60,000",
             (R8593&gt;60000),"&gt; 60,000"
)</f>
        <v>&gt; 60,000</v>
      </c>
    </row>
    <row r="8594" spans="18:19" x14ac:dyDescent="0.2">
      <c r="R8594">
        <v>229693</v>
      </c>
      <c r="S8594" t="str" cm="1">
        <f t="array" ref="S8594">_xlfn.IFS(
             (R8594&lt;10000),"&lt; 10,000",
    AND(R8594&gt;=10000, R8594&lt;30000),"10,000 - 30,000",
    AND(R8594&gt;=30000, R8594&lt;60000),"30,000 - 60,000",
             (R8594&gt;60000),"&gt; 60,000"
)</f>
        <v>&gt; 60,000</v>
      </c>
    </row>
    <row r="8595" spans="18:19" x14ac:dyDescent="0.2">
      <c r="R8595">
        <v>219921</v>
      </c>
      <c r="S8595" t="str" cm="1">
        <f t="array" ref="S8595">_xlfn.IFS(
             (R8595&lt;10000),"&lt; 10,000",
    AND(R8595&gt;=10000, R8595&lt;30000),"10,000 - 30,000",
    AND(R8595&gt;=30000, R8595&lt;60000),"30,000 - 60,000",
             (R8595&gt;60000),"&gt; 60,000"
)</f>
        <v>&gt; 60,000</v>
      </c>
    </row>
    <row r="8596" spans="18:19" x14ac:dyDescent="0.2">
      <c r="R8596">
        <v>195479</v>
      </c>
      <c r="S8596" t="str" cm="1">
        <f t="array" ref="S8596">_xlfn.IFS(
             (R8596&lt;10000),"&lt; 10,000",
    AND(R8596&gt;=10000, R8596&lt;30000),"10,000 - 30,000",
    AND(R8596&gt;=30000, R8596&lt;60000),"30,000 - 60,000",
             (R8596&gt;60000),"&gt; 60,000"
)</f>
        <v>&gt; 60,000</v>
      </c>
    </row>
    <row r="8597" spans="18:19" x14ac:dyDescent="0.2">
      <c r="R8597">
        <v>12292</v>
      </c>
      <c r="S8597" t="str" cm="1">
        <f t="array" ref="S8597">_xlfn.IFS(
             (R8597&lt;10000),"&lt; 10,000",
    AND(R8597&gt;=10000, R8597&lt;30000),"10,000 - 30,000",
    AND(R8597&gt;=30000, R8597&lt;60000),"30,000 - 60,000",
             (R8597&gt;60000),"&gt; 60,000"
)</f>
        <v>10,000 - 30,000</v>
      </c>
    </row>
    <row r="8598" spans="18:19" x14ac:dyDescent="0.2">
      <c r="R8598">
        <v>195476</v>
      </c>
      <c r="S8598" t="str" cm="1">
        <f t="array" ref="S8598">_xlfn.IFS(
             (R8598&lt;10000),"&lt; 10,000",
    AND(R8598&gt;=10000, R8598&lt;30000),"10,000 - 30,000",
    AND(R8598&gt;=30000, R8598&lt;60000),"30,000 - 60,000",
             (R8598&gt;60000),"&gt; 60,000"
)</f>
        <v>&gt; 60,000</v>
      </c>
    </row>
    <row r="8599" spans="18:19" x14ac:dyDescent="0.2">
      <c r="R8599">
        <v>155039</v>
      </c>
      <c r="S8599" t="str" cm="1">
        <f t="array" ref="S8599">_xlfn.IFS(
             (R8599&lt;10000),"&lt; 10,000",
    AND(R8599&gt;=10000, R8599&lt;30000),"10,000 - 30,000",
    AND(R8599&gt;=30000, R8599&lt;60000),"30,000 - 60,000",
             (R8599&gt;60000),"&gt; 60,000"
)</f>
        <v>&gt; 60,000</v>
      </c>
    </row>
    <row r="8600" spans="18:19" x14ac:dyDescent="0.2">
      <c r="R8600">
        <v>106356</v>
      </c>
      <c r="S8600" t="str" cm="1">
        <f t="array" ref="S8600">_xlfn.IFS(
             (R8600&lt;10000),"&lt; 10,000",
    AND(R8600&gt;=10000, R8600&lt;30000),"10,000 - 30,000",
    AND(R8600&gt;=30000, R8600&lt;60000),"30,000 - 60,000",
             (R8600&gt;60000),"&gt; 60,000"
)</f>
        <v>&gt; 60,000</v>
      </c>
    </row>
    <row r="8601" spans="18:19" x14ac:dyDescent="0.2">
      <c r="R8601">
        <v>179026</v>
      </c>
      <c r="S8601" t="str" cm="1">
        <f t="array" ref="S8601">_xlfn.IFS(
             (R8601&lt;10000),"&lt; 10,000",
    AND(R8601&gt;=10000, R8601&lt;30000),"10,000 - 30,000",
    AND(R8601&gt;=30000, R8601&lt;60000),"30,000 - 60,000",
             (R8601&gt;60000),"&gt; 60,000"
)</f>
        <v>&gt; 60,000</v>
      </c>
    </row>
    <row r="8602" spans="18:19" x14ac:dyDescent="0.2">
      <c r="R8602">
        <v>174132</v>
      </c>
      <c r="S8602" t="str" cm="1">
        <f t="array" ref="S8602">_xlfn.IFS(
             (R8602&lt;10000),"&lt; 10,000",
    AND(R8602&gt;=10000, R8602&lt;30000),"10,000 - 30,000",
    AND(R8602&gt;=30000, R8602&lt;60000),"30,000 - 60,000",
             (R8602&gt;60000),"&gt; 60,000"
)</f>
        <v>&gt; 60,000</v>
      </c>
    </row>
    <row r="8603" spans="18:19" x14ac:dyDescent="0.2">
      <c r="R8603">
        <v>158589</v>
      </c>
      <c r="S8603" t="str" cm="1">
        <f t="array" ref="S8603">_xlfn.IFS(
             (R8603&lt;10000),"&lt; 10,000",
    AND(R8603&gt;=10000, R8603&lt;30000),"10,000 - 30,000",
    AND(R8603&gt;=30000, R8603&lt;60000),"30,000 - 60,000",
             (R8603&gt;60000),"&gt; 60,000"
)</f>
        <v>&gt; 60,000</v>
      </c>
    </row>
    <row r="8604" spans="18:19" x14ac:dyDescent="0.2">
      <c r="R8604">
        <v>139098</v>
      </c>
      <c r="S8604" t="str" cm="1">
        <f t="array" ref="S8604">_xlfn.IFS(
             (R8604&lt;10000),"&lt; 10,000",
    AND(R8604&gt;=10000, R8604&lt;30000),"10,000 - 30,000",
    AND(R8604&gt;=30000, R8604&lt;60000),"30,000 - 60,000",
             (R8604&gt;60000),"&gt; 60,000"
)</f>
        <v>&gt; 60,000</v>
      </c>
    </row>
    <row r="8605" spans="18:19" x14ac:dyDescent="0.2">
      <c r="R8605">
        <v>68230</v>
      </c>
      <c r="S8605" t="str" cm="1">
        <f t="array" ref="S8605">_xlfn.IFS(
             (R8605&lt;10000),"&lt; 10,000",
    AND(R8605&gt;=10000, R8605&lt;30000),"10,000 - 30,000",
    AND(R8605&gt;=30000, R8605&lt;60000),"30,000 - 60,000",
             (R8605&gt;60000),"&gt; 60,000"
)</f>
        <v>&gt; 60,000</v>
      </c>
    </row>
    <row r="8606" spans="18:19" x14ac:dyDescent="0.2">
      <c r="R8606">
        <v>116866</v>
      </c>
      <c r="S8606" t="str" cm="1">
        <f t="array" ref="S8606">_xlfn.IFS(
             (R8606&lt;10000),"&lt; 10,000",
    AND(R8606&gt;=10000, R8606&lt;30000),"10,000 - 30,000",
    AND(R8606&gt;=30000, R8606&lt;60000),"30,000 - 60,000",
             (R8606&gt;60000),"&gt; 60,000"
)</f>
        <v>&gt; 60,000</v>
      </c>
    </row>
    <row r="8607" spans="18:19" x14ac:dyDescent="0.2">
      <c r="R8607">
        <v>194727</v>
      </c>
      <c r="S8607" t="str" cm="1">
        <f t="array" ref="S8607">_xlfn.IFS(
             (R8607&lt;10000),"&lt; 10,000",
    AND(R8607&gt;=10000, R8607&lt;30000),"10,000 - 30,000",
    AND(R8607&gt;=30000, R8607&lt;60000),"30,000 - 60,000",
             (R8607&gt;60000),"&gt; 60,000"
)</f>
        <v>&gt; 60,000</v>
      </c>
    </row>
    <row r="8608" spans="18:19" x14ac:dyDescent="0.2">
      <c r="R8608">
        <v>6212</v>
      </c>
      <c r="S8608" t="str" cm="1">
        <f t="array" ref="S8608">_xlfn.IFS(
             (R8608&lt;10000),"&lt; 10,000",
    AND(R8608&gt;=10000, R8608&lt;30000),"10,000 - 30,000",
    AND(R8608&gt;=30000, R8608&lt;60000),"30,000 - 60,000",
             (R8608&gt;60000),"&gt; 60,000"
)</f>
        <v>&lt; 10,000</v>
      </c>
    </row>
    <row r="8609" spans="18:19" x14ac:dyDescent="0.2">
      <c r="R8609">
        <v>262079</v>
      </c>
      <c r="S8609" t="str" cm="1">
        <f t="array" ref="S8609">_xlfn.IFS(
             (R8609&lt;10000),"&lt; 10,000",
    AND(R8609&gt;=10000, R8609&lt;30000),"10,000 - 30,000",
    AND(R8609&gt;=30000, R8609&lt;60000),"30,000 - 60,000",
             (R8609&gt;60000),"&gt; 60,000"
)</f>
        <v>&gt; 60,000</v>
      </c>
    </row>
    <row r="8610" spans="18:19" x14ac:dyDescent="0.2">
      <c r="R8610">
        <v>81604</v>
      </c>
      <c r="S8610" t="str" cm="1">
        <f t="array" ref="S8610">_xlfn.IFS(
             (R8610&lt;10000),"&lt; 10,000",
    AND(R8610&gt;=10000, R8610&lt;30000),"10,000 - 30,000",
    AND(R8610&gt;=30000, R8610&lt;60000),"30,000 - 60,000",
             (R8610&gt;60000),"&gt; 60,000"
)</f>
        <v>&gt; 60,000</v>
      </c>
    </row>
    <row r="8611" spans="18:19" x14ac:dyDescent="0.2">
      <c r="R8611">
        <v>295890</v>
      </c>
      <c r="S8611" t="str" cm="1">
        <f t="array" ref="S8611">_xlfn.IFS(
             (R8611&lt;10000),"&lt; 10,000",
    AND(R8611&gt;=10000, R8611&lt;30000),"10,000 - 30,000",
    AND(R8611&gt;=30000, R8611&lt;60000),"30,000 - 60,000",
             (R8611&gt;60000),"&gt; 60,000"
)</f>
        <v>&gt; 60,000</v>
      </c>
    </row>
    <row r="8612" spans="18:19" x14ac:dyDescent="0.2">
      <c r="R8612">
        <v>278847</v>
      </c>
      <c r="S8612" t="str" cm="1">
        <f t="array" ref="S8612">_xlfn.IFS(
             (R8612&lt;10000),"&lt; 10,000",
    AND(R8612&gt;=10000, R8612&lt;30000),"10,000 - 30,000",
    AND(R8612&gt;=30000, R8612&lt;60000),"30,000 - 60,000",
             (R8612&gt;60000),"&gt; 60,000"
)</f>
        <v>&gt; 60,000</v>
      </c>
    </row>
    <row r="8613" spans="18:19" x14ac:dyDescent="0.2">
      <c r="R8613">
        <v>106379</v>
      </c>
      <c r="S8613" t="str" cm="1">
        <f t="array" ref="S8613">_xlfn.IFS(
             (R8613&lt;10000),"&lt; 10,000",
    AND(R8613&gt;=10000, R8613&lt;30000),"10,000 - 30,000",
    AND(R8613&gt;=30000, R8613&lt;60000),"30,000 - 60,000",
             (R8613&gt;60000),"&gt; 60,000"
)</f>
        <v>&gt; 60,000</v>
      </c>
    </row>
    <row r="8614" spans="18:19" x14ac:dyDescent="0.2">
      <c r="R8614">
        <v>30072</v>
      </c>
      <c r="S8614" t="str" cm="1">
        <f t="array" ref="S8614">_xlfn.IFS(
             (R8614&lt;10000),"&lt; 10,000",
    AND(R8614&gt;=10000, R8614&lt;30000),"10,000 - 30,000",
    AND(R8614&gt;=30000, R8614&lt;60000),"30,000 - 60,000",
             (R8614&gt;60000),"&gt; 60,000"
)</f>
        <v>30,000 - 60,000</v>
      </c>
    </row>
    <row r="8615" spans="18:19" x14ac:dyDescent="0.2">
      <c r="R8615">
        <v>276760</v>
      </c>
      <c r="S8615" t="str" cm="1">
        <f t="array" ref="S8615">_xlfn.IFS(
             (R8615&lt;10000),"&lt; 10,000",
    AND(R8615&gt;=10000, R8615&lt;30000),"10,000 - 30,000",
    AND(R8615&gt;=30000, R8615&lt;60000),"30,000 - 60,000",
             (R8615&gt;60000),"&gt; 60,000"
)</f>
        <v>&gt; 60,000</v>
      </c>
    </row>
    <row r="8616" spans="18:19" x14ac:dyDescent="0.2">
      <c r="R8616">
        <v>86804</v>
      </c>
      <c r="S8616" t="str" cm="1">
        <f t="array" ref="S8616">_xlfn.IFS(
             (R8616&lt;10000),"&lt; 10,000",
    AND(R8616&gt;=10000, R8616&lt;30000),"10,000 - 30,000",
    AND(R8616&gt;=30000, R8616&lt;60000),"30,000 - 60,000",
             (R8616&gt;60000),"&gt; 60,000"
)</f>
        <v>&gt; 60,000</v>
      </c>
    </row>
    <row r="8617" spans="18:19" x14ac:dyDescent="0.2">
      <c r="R8617">
        <v>70950</v>
      </c>
      <c r="S8617" t="str" cm="1">
        <f t="array" ref="S8617">_xlfn.IFS(
             (R8617&lt;10000),"&lt; 10,000",
    AND(R8617&gt;=10000, R8617&lt;30000),"10,000 - 30,000",
    AND(R8617&gt;=30000, R8617&lt;60000),"30,000 - 60,000",
             (R8617&gt;60000),"&gt; 60,000"
)</f>
        <v>&gt; 60,000</v>
      </c>
    </row>
    <row r="8618" spans="18:19" x14ac:dyDescent="0.2">
      <c r="R8618">
        <v>142212</v>
      </c>
      <c r="S8618" t="str" cm="1">
        <f t="array" ref="S8618">_xlfn.IFS(
             (R8618&lt;10000),"&lt; 10,000",
    AND(R8618&gt;=10000, R8618&lt;30000),"10,000 - 30,000",
    AND(R8618&gt;=30000, R8618&lt;60000),"30,000 - 60,000",
             (R8618&gt;60000),"&gt; 60,000"
)</f>
        <v>&gt; 60,000</v>
      </c>
    </row>
    <row r="8619" spans="18:19" x14ac:dyDescent="0.2">
      <c r="R8619">
        <v>40890</v>
      </c>
      <c r="S8619" t="str" cm="1">
        <f t="array" ref="S8619">_xlfn.IFS(
             (R8619&lt;10000),"&lt; 10,000",
    AND(R8619&gt;=10000, R8619&lt;30000),"10,000 - 30,000",
    AND(R8619&gt;=30000, R8619&lt;60000),"30,000 - 60,000",
             (R8619&gt;60000),"&gt; 60,000"
)</f>
        <v>30,000 - 60,000</v>
      </c>
    </row>
    <row r="8620" spans="18:19" x14ac:dyDescent="0.2">
      <c r="R8620">
        <v>277287</v>
      </c>
      <c r="S8620" t="str" cm="1">
        <f t="array" ref="S8620">_xlfn.IFS(
             (R8620&lt;10000),"&lt; 10,000",
    AND(R8620&gt;=10000, R8620&lt;30000),"10,000 - 30,000",
    AND(R8620&gt;=30000, R8620&lt;60000),"30,000 - 60,000",
             (R8620&gt;60000),"&gt; 60,000"
)</f>
        <v>&gt; 60,000</v>
      </c>
    </row>
    <row r="8621" spans="18:19" x14ac:dyDescent="0.2">
      <c r="R8621">
        <v>71836</v>
      </c>
      <c r="S8621" t="str" cm="1">
        <f t="array" ref="S8621">_xlfn.IFS(
             (R8621&lt;10000),"&lt; 10,000",
    AND(R8621&gt;=10000, R8621&lt;30000),"10,000 - 30,000",
    AND(R8621&gt;=30000, R8621&lt;60000),"30,000 - 60,000",
             (R8621&gt;60000),"&gt; 60,000"
)</f>
        <v>&gt; 60,000</v>
      </c>
    </row>
    <row r="8622" spans="18:19" x14ac:dyDescent="0.2">
      <c r="R8622">
        <v>227784</v>
      </c>
      <c r="S8622" t="str" cm="1">
        <f t="array" ref="S8622">_xlfn.IFS(
             (R8622&lt;10000),"&lt; 10,000",
    AND(R8622&gt;=10000, R8622&lt;30000),"10,000 - 30,000",
    AND(R8622&gt;=30000, R8622&lt;60000),"30,000 - 60,000",
             (R8622&gt;60000),"&gt; 60,000"
)</f>
        <v>&gt; 60,000</v>
      </c>
    </row>
    <row r="8623" spans="18:19" x14ac:dyDescent="0.2">
      <c r="R8623">
        <v>177460</v>
      </c>
      <c r="S8623" t="str" cm="1">
        <f t="array" ref="S8623">_xlfn.IFS(
             (R8623&lt;10000),"&lt; 10,000",
    AND(R8623&gt;=10000, R8623&lt;30000),"10,000 - 30,000",
    AND(R8623&gt;=30000, R8623&lt;60000),"30,000 - 60,000",
             (R8623&gt;60000),"&gt; 60,000"
)</f>
        <v>&gt; 60,000</v>
      </c>
    </row>
    <row r="8624" spans="18:19" x14ac:dyDescent="0.2">
      <c r="R8624">
        <v>224616</v>
      </c>
      <c r="S8624" t="str" cm="1">
        <f t="array" ref="S8624">_xlfn.IFS(
             (R8624&lt;10000),"&lt; 10,000",
    AND(R8624&gt;=10000, R8624&lt;30000),"10,000 - 30,000",
    AND(R8624&gt;=30000, R8624&lt;60000),"30,000 - 60,000",
             (R8624&gt;60000),"&gt; 60,000"
)</f>
        <v>&gt; 60,000</v>
      </c>
    </row>
    <row r="8625" spans="18:19" x14ac:dyDescent="0.2">
      <c r="R8625">
        <v>224412</v>
      </c>
      <c r="S8625" t="str" cm="1">
        <f t="array" ref="S8625">_xlfn.IFS(
             (R8625&lt;10000),"&lt; 10,000",
    AND(R8625&gt;=10000, R8625&lt;30000),"10,000 - 30,000",
    AND(R8625&gt;=30000, R8625&lt;60000),"30,000 - 60,000",
             (R8625&gt;60000),"&gt; 60,000"
)</f>
        <v>&gt; 60,000</v>
      </c>
    </row>
    <row r="8626" spans="18:19" x14ac:dyDescent="0.2">
      <c r="R8626">
        <v>42352</v>
      </c>
      <c r="S8626" t="str" cm="1">
        <f t="array" ref="S8626">_xlfn.IFS(
             (R8626&lt;10000),"&lt; 10,000",
    AND(R8626&gt;=10000, R8626&lt;30000),"10,000 - 30,000",
    AND(R8626&gt;=30000, R8626&lt;60000),"30,000 - 60,000",
             (R8626&gt;60000),"&gt; 60,000"
)</f>
        <v>30,000 - 60,000</v>
      </c>
    </row>
    <row r="8627" spans="18:19" x14ac:dyDescent="0.2">
      <c r="R8627">
        <v>213388</v>
      </c>
      <c r="S8627" t="str" cm="1">
        <f t="array" ref="S8627">_xlfn.IFS(
             (R8627&lt;10000),"&lt; 10,000",
    AND(R8627&gt;=10000, R8627&lt;30000),"10,000 - 30,000",
    AND(R8627&gt;=30000, R8627&lt;60000),"30,000 - 60,000",
             (R8627&gt;60000),"&gt; 60,000"
)</f>
        <v>&gt; 60,000</v>
      </c>
    </row>
    <row r="8628" spans="18:19" x14ac:dyDescent="0.2">
      <c r="R8628">
        <v>102888</v>
      </c>
      <c r="S8628" t="str" cm="1">
        <f t="array" ref="S8628">_xlfn.IFS(
             (R8628&lt;10000),"&lt; 10,000",
    AND(R8628&gt;=10000, R8628&lt;30000),"10,000 - 30,000",
    AND(R8628&gt;=30000, R8628&lt;60000),"30,000 - 60,000",
             (R8628&gt;60000),"&gt; 60,000"
)</f>
        <v>&gt; 60,000</v>
      </c>
    </row>
    <row r="8629" spans="18:19" x14ac:dyDescent="0.2">
      <c r="R8629">
        <v>246550</v>
      </c>
      <c r="S8629" t="str" cm="1">
        <f t="array" ref="S8629">_xlfn.IFS(
             (R8629&lt;10000),"&lt; 10,000",
    AND(R8629&gt;=10000, R8629&lt;30000),"10,000 - 30,000",
    AND(R8629&gt;=30000, R8629&lt;60000),"30,000 - 60,000",
             (R8629&gt;60000),"&gt; 60,000"
)</f>
        <v>&gt; 60,000</v>
      </c>
    </row>
    <row r="8630" spans="18:19" x14ac:dyDescent="0.2">
      <c r="R8630">
        <v>82919</v>
      </c>
      <c r="S8630" t="str" cm="1">
        <f t="array" ref="S8630">_xlfn.IFS(
             (R8630&lt;10000),"&lt; 10,000",
    AND(R8630&gt;=10000, R8630&lt;30000),"10,000 - 30,000",
    AND(R8630&gt;=30000, R8630&lt;60000),"30,000 - 60,000",
             (R8630&gt;60000),"&gt; 60,000"
)</f>
        <v>&gt; 60,000</v>
      </c>
    </row>
    <row r="8631" spans="18:19" x14ac:dyDescent="0.2">
      <c r="R8631">
        <v>274551</v>
      </c>
      <c r="S8631" t="str" cm="1">
        <f t="array" ref="S8631">_xlfn.IFS(
             (R8631&lt;10000),"&lt; 10,000",
    AND(R8631&gt;=10000, R8631&lt;30000),"10,000 - 30,000",
    AND(R8631&gt;=30000, R8631&lt;60000),"30,000 - 60,000",
             (R8631&gt;60000),"&gt; 60,000"
)</f>
        <v>&gt; 60,000</v>
      </c>
    </row>
    <row r="8632" spans="18:19" x14ac:dyDescent="0.2">
      <c r="R8632">
        <v>294021</v>
      </c>
      <c r="S8632" t="str" cm="1">
        <f t="array" ref="S8632">_xlfn.IFS(
             (R8632&lt;10000),"&lt; 10,000",
    AND(R8632&gt;=10000, R8632&lt;30000),"10,000 - 30,000",
    AND(R8632&gt;=30000, R8632&lt;60000),"30,000 - 60,000",
             (R8632&gt;60000),"&gt; 60,000"
)</f>
        <v>&gt; 60,000</v>
      </c>
    </row>
    <row r="8633" spans="18:19" x14ac:dyDescent="0.2">
      <c r="R8633">
        <v>95173</v>
      </c>
      <c r="S8633" t="str" cm="1">
        <f t="array" ref="S8633">_xlfn.IFS(
             (R8633&lt;10000),"&lt; 10,000",
    AND(R8633&gt;=10000, R8633&lt;30000),"10,000 - 30,000",
    AND(R8633&gt;=30000, R8633&lt;60000),"30,000 - 60,000",
             (R8633&gt;60000),"&gt; 60,000"
)</f>
        <v>&gt; 60,000</v>
      </c>
    </row>
    <row r="8634" spans="18:19" x14ac:dyDescent="0.2">
      <c r="R8634">
        <v>55386</v>
      </c>
      <c r="S8634" t="str" cm="1">
        <f t="array" ref="S8634">_xlfn.IFS(
             (R8634&lt;10000),"&lt; 10,000",
    AND(R8634&gt;=10000, R8634&lt;30000),"10,000 - 30,000",
    AND(R8634&gt;=30000, R8634&lt;60000),"30,000 - 60,000",
             (R8634&gt;60000),"&gt; 60,000"
)</f>
        <v>30,000 - 60,000</v>
      </c>
    </row>
    <row r="8635" spans="18:19" x14ac:dyDescent="0.2">
      <c r="R8635">
        <v>239827</v>
      </c>
      <c r="S8635" t="str" cm="1">
        <f t="array" ref="S8635">_xlfn.IFS(
             (R8635&lt;10000),"&lt; 10,000",
    AND(R8635&gt;=10000, R8635&lt;30000),"10,000 - 30,000",
    AND(R8635&gt;=30000, R8635&lt;60000),"30,000 - 60,000",
             (R8635&gt;60000),"&gt; 60,000"
)</f>
        <v>&gt; 60,000</v>
      </c>
    </row>
    <row r="8636" spans="18:19" x14ac:dyDescent="0.2">
      <c r="R8636">
        <v>141631</v>
      </c>
      <c r="S8636" t="str" cm="1">
        <f t="array" ref="S8636">_xlfn.IFS(
             (R8636&lt;10000),"&lt; 10,000",
    AND(R8636&gt;=10000, R8636&lt;30000),"10,000 - 30,000",
    AND(R8636&gt;=30000, R8636&lt;60000),"30,000 - 60,000",
             (R8636&gt;60000),"&gt; 60,000"
)</f>
        <v>&gt; 60,000</v>
      </c>
    </row>
    <row r="8637" spans="18:19" x14ac:dyDescent="0.2">
      <c r="R8637">
        <v>105522</v>
      </c>
      <c r="S8637" t="str" cm="1">
        <f t="array" ref="S8637">_xlfn.IFS(
             (R8637&lt;10000),"&lt; 10,000",
    AND(R8637&gt;=10000, R8637&lt;30000),"10,000 - 30,000",
    AND(R8637&gt;=30000, R8637&lt;60000),"30,000 - 60,000",
             (R8637&gt;60000),"&gt; 60,000"
)</f>
        <v>&gt; 60,000</v>
      </c>
    </row>
    <row r="8638" spans="18:19" x14ac:dyDescent="0.2">
      <c r="R8638">
        <v>29249</v>
      </c>
      <c r="S8638" t="str" cm="1">
        <f t="array" ref="S8638">_xlfn.IFS(
             (R8638&lt;10000),"&lt; 10,000",
    AND(R8638&gt;=10000, R8638&lt;30000),"10,000 - 30,000",
    AND(R8638&gt;=30000, R8638&lt;60000),"30,000 - 60,000",
             (R8638&gt;60000),"&gt; 60,000"
)</f>
        <v>10,000 - 30,000</v>
      </c>
    </row>
    <row r="8639" spans="18:19" x14ac:dyDescent="0.2">
      <c r="R8639">
        <v>189265</v>
      </c>
      <c r="S8639" t="str" cm="1">
        <f t="array" ref="S8639">_xlfn.IFS(
             (R8639&lt;10000),"&lt; 10,000",
    AND(R8639&gt;=10000, R8639&lt;30000),"10,000 - 30,000",
    AND(R8639&gt;=30000, R8639&lt;60000),"30,000 - 60,000",
             (R8639&gt;60000),"&gt; 60,000"
)</f>
        <v>&gt; 60,000</v>
      </c>
    </row>
    <row r="8640" spans="18:19" x14ac:dyDescent="0.2">
      <c r="R8640">
        <v>197920</v>
      </c>
      <c r="S8640" t="str" cm="1">
        <f t="array" ref="S8640">_xlfn.IFS(
             (R8640&lt;10000),"&lt; 10,000",
    AND(R8640&gt;=10000, R8640&lt;30000),"10,000 - 30,000",
    AND(R8640&gt;=30000, R8640&lt;60000),"30,000 - 60,000",
             (R8640&gt;60000),"&gt; 60,000"
)</f>
        <v>&gt; 60,000</v>
      </c>
    </row>
    <row r="8641" spans="18:19" x14ac:dyDescent="0.2">
      <c r="R8641">
        <v>147344</v>
      </c>
      <c r="S8641" t="str" cm="1">
        <f t="array" ref="S8641">_xlfn.IFS(
             (R8641&lt;10000),"&lt; 10,000",
    AND(R8641&gt;=10000, R8641&lt;30000),"10,000 - 30,000",
    AND(R8641&gt;=30000, R8641&lt;60000),"30,000 - 60,000",
             (R8641&gt;60000),"&gt; 60,000"
)</f>
        <v>&gt; 60,000</v>
      </c>
    </row>
    <row r="8642" spans="18:19" x14ac:dyDescent="0.2">
      <c r="R8642">
        <v>274384</v>
      </c>
      <c r="S8642" t="str" cm="1">
        <f t="array" ref="S8642">_xlfn.IFS(
             (R8642&lt;10000),"&lt; 10,000",
    AND(R8642&gt;=10000, R8642&lt;30000),"10,000 - 30,000",
    AND(R8642&gt;=30000, R8642&lt;60000),"30,000 - 60,000",
             (R8642&gt;60000),"&gt; 60,000"
)</f>
        <v>&gt; 60,000</v>
      </c>
    </row>
    <row r="8643" spans="18:19" x14ac:dyDescent="0.2">
      <c r="R8643">
        <v>295215</v>
      </c>
      <c r="S8643" t="str" cm="1">
        <f t="array" ref="S8643">_xlfn.IFS(
             (R8643&lt;10000),"&lt; 10,000",
    AND(R8643&gt;=10000, R8643&lt;30000),"10,000 - 30,000",
    AND(R8643&gt;=30000, R8643&lt;60000),"30,000 - 60,000",
             (R8643&gt;60000),"&gt; 60,000"
)</f>
        <v>&gt; 60,000</v>
      </c>
    </row>
    <row r="8644" spans="18:19" x14ac:dyDescent="0.2">
      <c r="R8644">
        <v>231294</v>
      </c>
      <c r="S8644" t="str" cm="1">
        <f t="array" ref="S8644">_xlfn.IFS(
             (R8644&lt;10000),"&lt; 10,000",
    AND(R8644&gt;=10000, R8644&lt;30000),"10,000 - 30,000",
    AND(R8644&gt;=30000, R8644&lt;60000),"30,000 - 60,000",
             (R8644&gt;60000),"&gt; 60,000"
)</f>
        <v>&gt; 60,000</v>
      </c>
    </row>
    <row r="8645" spans="18:19" x14ac:dyDescent="0.2">
      <c r="R8645">
        <v>146308</v>
      </c>
      <c r="S8645" t="str" cm="1">
        <f t="array" ref="S8645">_xlfn.IFS(
             (R8645&lt;10000),"&lt; 10,000",
    AND(R8645&gt;=10000, R8645&lt;30000),"10,000 - 30,000",
    AND(R8645&gt;=30000, R8645&lt;60000),"30,000 - 60,000",
             (R8645&gt;60000),"&gt; 60,000"
)</f>
        <v>&gt; 60,000</v>
      </c>
    </row>
    <row r="8646" spans="18:19" x14ac:dyDescent="0.2">
      <c r="R8646">
        <v>92367</v>
      </c>
      <c r="S8646" t="str" cm="1">
        <f t="array" ref="S8646">_xlfn.IFS(
             (R8646&lt;10000),"&lt; 10,000",
    AND(R8646&gt;=10000, R8646&lt;30000),"10,000 - 30,000",
    AND(R8646&gt;=30000, R8646&lt;60000),"30,000 - 60,000",
             (R8646&gt;60000),"&gt; 60,000"
)</f>
        <v>&gt; 60,000</v>
      </c>
    </row>
    <row r="8647" spans="18:19" x14ac:dyDescent="0.2">
      <c r="R8647">
        <v>243884</v>
      </c>
      <c r="S8647" t="str" cm="1">
        <f t="array" ref="S8647">_xlfn.IFS(
             (R8647&lt;10000),"&lt; 10,000",
    AND(R8647&gt;=10000, R8647&lt;30000),"10,000 - 30,000",
    AND(R8647&gt;=30000, R8647&lt;60000),"30,000 - 60,000",
             (R8647&gt;60000),"&gt; 60,000"
)</f>
        <v>&gt; 60,000</v>
      </c>
    </row>
    <row r="8648" spans="18:19" x14ac:dyDescent="0.2">
      <c r="R8648">
        <v>96854</v>
      </c>
      <c r="S8648" t="str" cm="1">
        <f t="array" ref="S8648">_xlfn.IFS(
             (R8648&lt;10000),"&lt; 10,000",
    AND(R8648&gt;=10000, R8648&lt;30000),"10,000 - 30,000",
    AND(R8648&gt;=30000, R8648&lt;60000),"30,000 - 60,000",
             (R8648&gt;60000),"&gt; 60,000"
)</f>
        <v>&gt; 60,000</v>
      </c>
    </row>
    <row r="8649" spans="18:19" x14ac:dyDescent="0.2">
      <c r="R8649">
        <v>12065</v>
      </c>
      <c r="S8649" t="str" cm="1">
        <f t="array" ref="S8649">_xlfn.IFS(
             (R8649&lt;10000),"&lt; 10,000",
    AND(R8649&gt;=10000, R8649&lt;30000),"10,000 - 30,000",
    AND(R8649&gt;=30000, R8649&lt;60000),"30,000 - 60,000",
             (R8649&gt;60000),"&gt; 60,000"
)</f>
        <v>10,000 - 30,000</v>
      </c>
    </row>
    <row r="8650" spans="18:19" x14ac:dyDescent="0.2">
      <c r="R8650">
        <v>165212</v>
      </c>
      <c r="S8650" t="str" cm="1">
        <f t="array" ref="S8650">_xlfn.IFS(
             (R8650&lt;10000),"&lt; 10,000",
    AND(R8650&gt;=10000, R8650&lt;30000),"10,000 - 30,000",
    AND(R8650&gt;=30000, R8650&lt;60000),"30,000 - 60,000",
             (R8650&gt;60000),"&gt; 60,000"
)</f>
        <v>&gt; 60,000</v>
      </c>
    </row>
    <row r="8651" spans="18:19" x14ac:dyDescent="0.2">
      <c r="R8651">
        <v>204079</v>
      </c>
      <c r="S8651" t="str" cm="1">
        <f t="array" ref="S8651">_xlfn.IFS(
             (R8651&lt;10000),"&lt; 10,000",
    AND(R8651&gt;=10000, R8651&lt;30000),"10,000 - 30,000",
    AND(R8651&gt;=30000, R8651&lt;60000),"30,000 - 60,000",
             (R8651&gt;60000),"&gt; 60,000"
)</f>
        <v>&gt; 60,000</v>
      </c>
    </row>
    <row r="8652" spans="18:19" x14ac:dyDescent="0.2">
      <c r="R8652">
        <v>160275</v>
      </c>
      <c r="S8652" t="str" cm="1">
        <f t="array" ref="S8652">_xlfn.IFS(
             (R8652&lt;10000),"&lt; 10,000",
    AND(R8652&gt;=10000, R8652&lt;30000),"10,000 - 30,000",
    AND(R8652&gt;=30000, R8652&lt;60000),"30,000 - 60,000",
             (R8652&gt;60000),"&gt; 60,000"
)</f>
        <v>&gt; 60,000</v>
      </c>
    </row>
    <row r="8653" spans="18:19" x14ac:dyDescent="0.2">
      <c r="R8653">
        <v>293687</v>
      </c>
      <c r="S8653" t="str" cm="1">
        <f t="array" ref="S8653">_xlfn.IFS(
             (R8653&lt;10000),"&lt; 10,000",
    AND(R8653&gt;=10000, R8653&lt;30000),"10,000 - 30,000",
    AND(R8653&gt;=30000, R8653&lt;60000),"30,000 - 60,000",
             (R8653&gt;60000),"&gt; 60,000"
)</f>
        <v>&gt; 60,000</v>
      </c>
    </row>
    <row r="8654" spans="18:19" x14ac:dyDescent="0.2">
      <c r="R8654">
        <v>117840</v>
      </c>
      <c r="S8654" t="str" cm="1">
        <f t="array" ref="S8654">_xlfn.IFS(
             (R8654&lt;10000),"&lt; 10,000",
    AND(R8654&gt;=10000, R8654&lt;30000),"10,000 - 30,000",
    AND(R8654&gt;=30000, R8654&lt;60000),"30,000 - 60,000",
             (R8654&gt;60000),"&gt; 60,000"
)</f>
        <v>&gt; 60,000</v>
      </c>
    </row>
    <row r="8655" spans="18:19" x14ac:dyDescent="0.2">
      <c r="R8655">
        <v>287848</v>
      </c>
      <c r="S8655" t="str" cm="1">
        <f t="array" ref="S8655">_xlfn.IFS(
             (R8655&lt;10000),"&lt; 10,000",
    AND(R8655&gt;=10000, R8655&lt;30000),"10,000 - 30,000",
    AND(R8655&gt;=30000, R8655&lt;60000),"30,000 - 60,000",
             (R8655&gt;60000),"&gt; 60,000"
)</f>
        <v>&gt; 60,000</v>
      </c>
    </row>
    <row r="8656" spans="18:19" x14ac:dyDescent="0.2">
      <c r="R8656">
        <v>240385</v>
      </c>
      <c r="S8656" t="str" cm="1">
        <f t="array" ref="S8656">_xlfn.IFS(
             (R8656&lt;10000),"&lt; 10,000",
    AND(R8656&gt;=10000, R8656&lt;30000),"10,000 - 30,000",
    AND(R8656&gt;=30000, R8656&lt;60000),"30,000 - 60,000",
             (R8656&gt;60000),"&gt; 60,000"
)</f>
        <v>&gt; 60,000</v>
      </c>
    </row>
    <row r="8657" spans="18:19" x14ac:dyDescent="0.2">
      <c r="R8657">
        <v>54032</v>
      </c>
      <c r="S8657" t="str" cm="1">
        <f t="array" ref="S8657">_xlfn.IFS(
             (R8657&lt;10000),"&lt; 10,000",
    AND(R8657&gt;=10000, R8657&lt;30000),"10,000 - 30,000",
    AND(R8657&gt;=30000, R8657&lt;60000),"30,000 - 60,000",
             (R8657&gt;60000),"&gt; 60,000"
)</f>
        <v>30,000 - 60,000</v>
      </c>
    </row>
    <row r="8658" spans="18:19" x14ac:dyDescent="0.2">
      <c r="R8658">
        <v>252087</v>
      </c>
      <c r="S8658" t="str" cm="1">
        <f t="array" ref="S8658">_xlfn.IFS(
             (R8658&lt;10000),"&lt; 10,000",
    AND(R8658&gt;=10000, R8658&lt;30000),"10,000 - 30,000",
    AND(R8658&gt;=30000, R8658&lt;60000),"30,000 - 60,000",
             (R8658&gt;60000),"&gt; 60,000"
)</f>
        <v>&gt; 60,000</v>
      </c>
    </row>
    <row r="8659" spans="18:19" x14ac:dyDescent="0.2">
      <c r="R8659">
        <v>235589</v>
      </c>
      <c r="S8659" t="str" cm="1">
        <f t="array" ref="S8659">_xlfn.IFS(
             (R8659&lt;10000),"&lt; 10,000",
    AND(R8659&gt;=10000, R8659&lt;30000),"10,000 - 30,000",
    AND(R8659&gt;=30000, R8659&lt;60000),"30,000 - 60,000",
             (R8659&gt;60000),"&gt; 60,000"
)</f>
        <v>&gt; 60,000</v>
      </c>
    </row>
    <row r="8660" spans="18:19" x14ac:dyDescent="0.2">
      <c r="R8660">
        <v>258956</v>
      </c>
      <c r="S8660" t="str" cm="1">
        <f t="array" ref="S8660">_xlfn.IFS(
             (R8660&lt;10000),"&lt; 10,000",
    AND(R8660&gt;=10000, R8660&lt;30000),"10,000 - 30,000",
    AND(R8660&gt;=30000, R8660&lt;60000),"30,000 - 60,000",
             (R8660&gt;60000),"&gt; 60,000"
)</f>
        <v>&gt; 60,000</v>
      </c>
    </row>
    <row r="8661" spans="18:19" x14ac:dyDescent="0.2">
      <c r="R8661">
        <v>117834</v>
      </c>
      <c r="S8661" t="str" cm="1">
        <f t="array" ref="S8661">_xlfn.IFS(
             (R8661&lt;10000),"&lt; 10,000",
    AND(R8661&gt;=10000, R8661&lt;30000),"10,000 - 30,000",
    AND(R8661&gt;=30000, R8661&lt;60000),"30,000 - 60,000",
             (R8661&gt;60000),"&gt; 60,000"
)</f>
        <v>&gt; 60,000</v>
      </c>
    </row>
    <row r="8662" spans="18:19" x14ac:dyDescent="0.2">
      <c r="R8662">
        <v>201580</v>
      </c>
      <c r="S8662" t="str" cm="1">
        <f t="array" ref="S8662">_xlfn.IFS(
             (R8662&lt;10000),"&lt; 10,000",
    AND(R8662&gt;=10000, R8662&lt;30000),"10,000 - 30,000",
    AND(R8662&gt;=30000, R8662&lt;60000),"30,000 - 60,000",
             (R8662&gt;60000),"&gt; 60,000"
)</f>
        <v>&gt; 60,000</v>
      </c>
    </row>
    <row r="8663" spans="18:19" x14ac:dyDescent="0.2">
      <c r="R8663">
        <v>28894</v>
      </c>
      <c r="S8663" t="str" cm="1">
        <f t="array" ref="S8663">_xlfn.IFS(
             (R8663&lt;10000),"&lt; 10,000",
    AND(R8663&gt;=10000, R8663&lt;30000),"10,000 - 30,000",
    AND(R8663&gt;=30000, R8663&lt;60000),"30,000 - 60,000",
             (R8663&gt;60000),"&gt; 60,000"
)</f>
        <v>10,000 - 30,000</v>
      </c>
    </row>
    <row r="8664" spans="18:19" x14ac:dyDescent="0.2">
      <c r="R8664">
        <v>156276</v>
      </c>
      <c r="S8664" t="str" cm="1">
        <f t="array" ref="S8664">_xlfn.IFS(
             (R8664&lt;10000),"&lt; 10,000",
    AND(R8664&gt;=10000, R8664&lt;30000),"10,000 - 30,000",
    AND(R8664&gt;=30000, R8664&lt;60000),"30,000 - 60,000",
             (R8664&gt;60000),"&gt; 60,000"
)</f>
        <v>&gt; 60,000</v>
      </c>
    </row>
    <row r="8665" spans="18:19" x14ac:dyDescent="0.2">
      <c r="R8665">
        <v>240312</v>
      </c>
      <c r="S8665" t="str" cm="1">
        <f t="array" ref="S8665">_xlfn.IFS(
             (R8665&lt;10000),"&lt; 10,000",
    AND(R8665&gt;=10000, R8665&lt;30000),"10,000 - 30,000",
    AND(R8665&gt;=30000, R8665&lt;60000),"30,000 - 60,000",
             (R8665&gt;60000),"&gt; 60,000"
)</f>
        <v>&gt; 60,000</v>
      </c>
    </row>
    <row r="8666" spans="18:19" x14ac:dyDescent="0.2">
      <c r="R8666">
        <v>152699</v>
      </c>
      <c r="S8666" t="str" cm="1">
        <f t="array" ref="S8666">_xlfn.IFS(
             (R8666&lt;10000),"&lt; 10,000",
    AND(R8666&gt;=10000, R8666&lt;30000),"10,000 - 30,000",
    AND(R8666&gt;=30000, R8666&lt;60000),"30,000 - 60,000",
             (R8666&gt;60000),"&gt; 60,000"
)</f>
        <v>&gt; 60,000</v>
      </c>
    </row>
    <row r="8667" spans="18:19" x14ac:dyDescent="0.2">
      <c r="R8667">
        <v>130341</v>
      </c>
      <c r="S8667" t="str" cm="1">
        <f t="array" ref="S8667">_xlfn.IFS(
             (R8667&lt;10000),"&lt; 10,000",
    AND(R8667&gt;=10000, R8667&lt;30000),"10,000 - 30,000",
    AND(R8667&gt;=30000, R8667&lt;60000),"30,000 - 60,000",
             (R8667&gt;60000),"&gt; 60,000"
)</f>
        <v>&gt; 60,000</v>
      </c>
    </row>
    <row r="8668" spans="18:19" x14ac:dyDescent="0.2">
      <c r="R8668">
        <v>210269</v>
      </c>
      <c r="S8668" t="str" cm="1">
        <f t="array" ref="S8668">_xlfn.IFS(
             (R8668&lt;10000),"&lt; 10,000",
    AND(R8668&gt;=10000, R8668&lt;30000),"10,000 - 30,000",
    AND(R8668&gt;=30000, R8668&lt;60000),"30,000 - 60,000",
             (R8668&gt;60000),"&gt; 60,000"
)</f>
        <v>&gt; 60,000</v>
      </c>
    </row>
    <row r="8669" spans="18:19" x14ac:dyDescent="0.2">
      <c r="R8669">
        <v>267576</v>
      </c>
      <c r="S8669" t="str" cm="1">
        <f t="array" ref="S8669">_xlfn.IFS(
             (R8669&lt;10000),"&lt; 10,000",
    AND(R8669&gt;=10000, R8669&lt;30000),"10,000 - 30,000",
    AND(R8669&gt;=30000, R8669&lt;60000),"30,000 - 60,000",
             (R8669&gt;60000),"&gt; 60,000"
)</f>
        <v>&gt; 60,000</v>
      </c>
    </row>
    <row r="8670" spans="18:19" x14ac:dyDescent="0.2">
      <c r="R8670">
        <v>82051</v>
      </c>
      <c r="S8670" t="str" cm="1">
        <f t="array" ref="S8670">_xlfn.IFS(
             (R8670&lt;10000),"&lt; 10,000",
    AND(R8670&gt;=10000, R8670&lt;30000),"10,000 - 30,000",
    AND(R8670&gt;=30000, R8670&lt;60000),"30,000 - 60,000",
             (R8670&gt;60000),"&gt; 60,000"
)</f>
        <v>&gt; 60,000</v>
      </c>
    </row>
    <row r="8671" spans="18:19" x14ac:dyDescent="0.2">
      <c r="R8671">
        <v>67463</v>
      </c>
      <c r="S8671" t="str" cm="1">
        <f t="array" ref="S8671">_xlfn.IFS(
             (R8671&lt;10000),"&lt; 10,000",
    AND(R8671&gt;=10000, R8671&lt;30000),"10,000 - 30,000",
    AND(R8671&gt;=30000, R8671&lt;60000),"30,000 - 60,000",
             (R8671&gt;60000),"&gt; 60,000"
)</f>
        <v>&gt; 60,000</v>
      </c>
    </row>
    <row r="8672" spans="18:19" x14ac:dyDescent="0.2">
      <c r="R8672">
        <v>162706</v>
      </c>
      <c r="S8672" t="str" cm="1">
        <f t="array" ref="S8672">_xlfn.IFS(
             (R8672&lt;10000),"&lt; 10,000",
    AND(R8672&gt;=10000, R8672&lt;30000),"10,000 - 30,000",
    AND(R8672&gt;=30000, R8672&lt;60000),"30,000 - 60,000",
             (R8672&gt;60000),"&gt; 60,000"
)</f>
        <v>&gt; 60,000</v>
      </c>
    </row>
    <row r="8673" spans="18:19" x14ac:dyDescent="0.2">
      <c r="R8673">
        <v>211683</v>
      </c>
      <c r="S8673" t="str" cm="1">
        <f t="array" ref="S8673">_xlfn.IFS(
             (R8673&lt;10000),"&lt; 10,000",
    AND(R8673&gt;=10000, R8673&lt;30000),"10,000 - 30,000",
    AND(R8673&gt;=30000, R8673&lt;60000),"30,000 - 60,000",
             (R8673&gt;60000),"&gt; 60,000"
)</f>
        <v>&gt; 60,000</v>
      </c>
    </row>
    <row r="8674" spans="18:19" x14ac:dyDescent="0.2">
      <c r="R8674">
        <v>119916</v>
      </c>
      <c r="S8674" t="str" cm="1">
        <f t="array" ref="S8674">_xlfn.IFS(
             (R8674&lt;10000),"&lt; 10,000",
    AND(R8674&gt;=10000, R8674&lt;30000),"10,000 - 30,000",
    AND(R8674&gt;=30000, R8674&lt;60000),"30,000 - 60,000",
             (R8674&gt;60000),"&gt; 60,000"
)</f>
        <v>&gt; 60,000</v>
      </c>
    </row>
    <row r="8675" spans="18:19" x14ac:dyDescent="0.2">
      <c r="R8675">
        <v>232148</v>
      </c>
      <c r="S8675" t="str" cm="1">
        <f t="array" ref="S8675">_xlfn.IFS(
             (R8675&lt;10000),"&lt; 10,000",
    AND(R8675&gt;=10000, R8675&lt;30000),"10,000 - 30,000",
    AND(R8675&gt;=30000, R8675&lt;60000),"30,000 - 60,000",
             (R8675&gt;60000),"&gt; 60,000"
)</f>
        <v>&gt; 60,000</v>
      </c>
    </row>
    <row r="8676" spans="18:19" x14ac:dyDescent="0.2">
      <c r="R8676">
        <v>295293</v>
      </c>
      <c r="S8676" t="str" cm="1">
        <f t="array" ref="S8676">_xlfn.IFS(
             (R8676&lt;10000),"&lt; 10,000",
    AND(R8676&gt;=10000, R8676&lt;30000),"10,000 - 30,000",
    AND(R8676&gt;=30000, R8676&lt;60000),"30,000 - 60,000",
             (R8676&gt;60000),"&gt; 60,000"
)</f>
        <v>&gt; 60,000</v>
      </c>
    </row>
    <row r="8677" spans="18:19" x14ac:dyDescent="0.2">
      <c r="R8677">
        <v>24472</v>
      </c>
      <c r="S8677" t="str" cm="1">
        <f t="array" ref="S8677">_xlfn.IFS(
             (R8677&lt;10000),"&lt; 10,000",
    AND(R8677&gt;=10000, R8677&lt;30000),"10,000 - 30,000",
    AND(R8677&gt;=30000, R8677&lt;60000),"30,000 - 60,000",
             (R8677&gt;60000),"&gt; 60,000"
)</f>
        <v>10,000 - 30,000</v>
      </c>
    </row>
    <row r="8678" spans="18:19" x14ac:dyDescent="0.2">
      <c r="R8678">
        <v>179721</v>
      </c>
      <c r="S8678" t="str" cm="1">
        <f t="array" ref="S8678">_xlfn.IFS(
             (R8678&lt;10000),"&lt; 10,000",
    AND(R8678&gt;=10000, R8678&lt;30000),"10,000 - 30,000",
    AND(R8678&gt;=30000, R8678&lt;60000),"30,000 - 60,000",
             (R8678&gt;60000),"&gt; 60,000"
)</f>
        <v>&gt; 60,000</v>
      </c>
    </row>
    <row r="8679" spans="18:19" x14ac:dyDescent="0.2">
      <c r="R8679">
        <v>12009</v>
      </c>
      <c r="S8679" t="str" cm="1">
        <f t="array" ref="S8679">_xlfn.IFS(
             (R8679&lt;10000),"&lt; 10,000",
    AND(R8679&gt;=10000, R8679&lt;30000),"10,000 - 30,000",
    AND(R8679&gt;=30000, R8679&lt;60000),"30,000 - 60,000",
             (R8679&gt;60000),"&gt; 60,000"
)</f>
        <v>10,000 - 30,000</v>
      </c>
    </row>
    <row r="8680" spans="18:19" x14ac:dyDescent="0.2">
      <c r="R8680">
        <v>1485</v>
      </c>
      <c r="S8680" t="str" cm="1">
        <f t="array" ref="S8680">_xlfn.IFS(
             (R8680&lt;10000),"&lt; 10,000",
    AND(R8680&gt;=10000, R8680&lt;30000),"10,000 - 30,000",
    AND(R8680&gt;=30000, R8680&lt;60000),"30,000 - 60,000",
             (R8680&gt;60000),"&gt; 60,000"
)</f>
        <v>&lt; 10,000</v>
      </c>
    </row>
    <row r="8681" spans="18:19" x14ac:dyDescent="0.2">
      <c r="R8681">
        <v>273272</v>
      </c>
      <c r="S8681" t="str" cm="1">
        <f t="array" ref="S8681">_xlfn.IFS(
             (R8681&lt;10000),"&lt; 10,000",
    AND(R8681&gt;=10000, R8681&lt;30000),"10,000 - 30,000",
    AND(R8681&gt;=30000, R8681&lt;60000),"30,000 - 60,000",
             (R8681&gt;60000),"&gt; 60,000"
)</f>
        <v>&gt; 60,000</v>
      </c>
    </row>
    <row r="8682" spans="18:19" x14ac:dyDescent="0.2">
      <c r="R8682">
        <v>297626</v>
      </c>
      <c r="S8682" t="str" cm="1">
        <f t="array" ref="S8682">_xlfn.IFS(
             (R8682&lt;10000),"&lt; 10,000",
    AND(R8682&gt;=10000, R8682&lt;30000),"10,000 - 30,000",
    AND(R8682&gt;=30000, R8682&lt;60000),"30,000 - 60,000",
             (R8682&gt;60000),"&gt; 60,000"
)</f>
        <v>&gt; 60,000</v>
      </c>
    </row>
    <row r="8683" spans="18:19" x14ac:dyDescent="0.2">
      <c r="R8683">
        <v>241815</v>
      </c>
      <c r="S8683" t="str" cm="1">
        <f t="array" ref="S8683">_xlfn.IFS(
             (R8683&lt;10000),"&lt; 10,000",
    AND(R8683&gt;=10000, R8683&lt;30000),"10,000 - 30,000",
    AND(R8683&gt;=30000, R8683&lt;60000),"30,000 - 60,000",
             (R8683&gt;60000),"&gt; 60,000"
)</f>
        <v>&gt; 60,000</v>
      </c>
    </row>
    <row r="8684" spans="18:19" x14ac:dyDescent="0.2">
      <c r="R8684">
        <v>89590</v>
      </c>
      <c r="S8684" t="str" cm="1">
        <f t="array" ref="S8684">_xlfn.IFS(
             (R8684&lt;10000),"&lt; 10,000",
    AND(R8684&gt;=10000, R8684&lt;30000),"10,000 - 30,000",
    AND(R8684&gt;=30000, R8684&lt;60000),"30,000 - 60,000",
             (R8684&gt;60000),"&gt; 60,000"
)</f>
        <v>&gt; 60,000</v>
      </c>
    </row>
    <row r="8685" spans="18:19" x14ac:dyDescent="0.2">
      <c r="R8685">
        <v>14292</v>
      </c>
      <c r="S8685" t="str" cm="1">
        <f t="array" ref="S8685">_xlfn.IFS(
             (R8685&lt;10000),"&lt; 10,000",
    AND(R8685&gt;=10000, R8685&lt;30000),"10,000 - 30,000",
    AND(R8685&gt;=30000, R8685&lt;60000),"30,000 - 60,000",
             (R8685&gt;60000),"&gt; 60,000"
)</f>
        <v>10,000 - 30,000</v>
      </c>
    </row>
    <row r="8686" spans="18:19" x14ac:dyDescent="0.2">
      <c r="R8686">
        <v>148159</v>
      </c>
      <c r="S8686" t="str" cm="1">
        <f t="array" ref="S8686">_xlfn.IFS(
             (R8686&lt;10000),"&lt; 10,000",
    AND(R8686&gt;=10000, R8686&lt;30000),"10,000 - 30,000",
    AND(R8686&gt;=30000, R8686&lt;60000),"30,000 - 60,000",
             (R8686&gt;60000),"&gt; 60,000"
)</f>
        <v>&gt; 60,000</v>
      </c>
    </row>
    <row r="8687" spans="18:19" x14ac:dyDescent="0.2">
      <c r="R8687">
        <v>255900</v>
      </c>
      <c r="S8687" t="str" cm="1">
        <f t="array" ref="S8687">_xlfn.IFS(
             (R8687&lt;10000),"&lt; 10,000",
    AND(R8687&gt;=10000, R8687&lt;30000),"10,000 - 30,000",
    AND(R8687&gt;=30000, R8687&lt;60000),"30,000 - 60,000",
             (R8687&gt;60000),"&gt; 60,000"
)</f>
        <v>&gt; 60,000</v>
      </c>
    </row>
    <row r="8688" spans="18:19" x14ac:dyDescent="0.2">
      <c r="R8688">
        <v>185040</v>
      </c>
      <c r="S8688" t="str" cm="1">
        <f t="array" ref="S8688">_xlfn.IFS(
             (R8688&lt;10000),"&lt; 10,000",
    AND(R8688&gt;=10000, R8688&lt;30000),"10,000 - 30,000",
    AND(R8688&gt;=30000, R8688&lt;60000),"30,000 - 60,000",
             (R8688&gt;60000),"&gt; 60,000"
)</f>
        <v>&gt; 60,000</v>
      </c>
    </row>
    <row r="8689" spans="18:19" x14ac:dyDescent="0.2">
      <c r="R8689">
        <v>11279</v>
      </c>
      <c r="S8689" t="str" cm="1">
        <f t="array" ref="S8689">_xlfn.IFS(
             (R8689&lt;10000),"&lt; 10,000",
    AND(R8689&gt;=10000, R8689&lt;30000),"10,000 - 30,000",
    AND(R8689&gt;=30000, R8689&lt;60000),"30,000 - 60,000",
             (R8689&gt;60000),"&gt; 60,000"
)</f>
        <v>10,000 - 30,000</v>
      </c>
    </row>
    <row r="8690" spans="18:19" x14ac:dyDescent="0.2">
      <c r="R8690">
        <v>139052</v>
      </c>
      <c r="S8690" t="str" cm="1">
        <f t="array" ref="S8690">_xlfn.IFS(
             (R8690&lt;10000),"&lt; 10,000",
    AND(R8690&gt;=10000, R8690&lt;30000),"10,000 - 30,000",
    AND(R8690&gt;=30000, R8690&lt;60000),"30,000 - 60,000",
             (R8690&gt;60000),"&gt; 60,000"
)</f>
        <v>&gt; 60,000</v>
      </c>
    </row>
    <row r="8691" spans="18:19" x14ac:dyDescent="0.2">
      <c r="R8691">
        <v>111314</v>
      </c>
      <c r="S8691" t="str" cm="1">
        <f t="array" ref="S8691">_xlfn.IFS(
             (R8691&lt;10000),"&lt; 10,000",
    AND(R8691&gt;=10000, R8691&lt;30000),"10,000 - 30,000",
    AND(R8691&gt;=30000, R8691&lt;60000),"30,000 - 60,000",
             (R8691&gt;60000),"&gt; 60,000"
)</f>
        <v>&gt; 60,000</v>
      </c>
    </row>
    <row r="8692" spans="18:19" x14ac:dyDescent="0.2">
      <c r="R8692">
        <v>85164</v>
      </c>
      <c r="S8692" t="str" cm="1">
        <f t="array" ref="S8692">_xlfn.IFS(
             (R8692&lt;10000),"&lt; 10,000",
    AND(R8692&gt;=10000, R8692&lt;30000),"10,000 - 30,000",
    AND(R8692&gt;=30000, R8692&lt;60000),"30,000 - 60,000",
             (R8692&gt;60000),"&gt; 60,000"
)</f>
        <v>&gt; 60,000</v>
      </c>
    </row>
    <row r="8693" spans="18:19" x14ac:dyDescent="0.2">
      <c r="R8693">
        <v>8531</v>
      </c>
      <c r="S8693" t="str" cm="1">
        <f t="array" ref="S8693">_xlfn.IFS(
             (R8693&lt;10000),"&lt; 10,000",
    AND(R8693&gt;=10000, R8693&lt;30000),"10,000 - 30,000",
    AND(R8693&gt;=30000, R8693&lt;60000),"30,000 - 60,000",
             (R8693&gt;60000),"&gt; 60,000"
)</f>
        <v>&lt; 10,000</v>
      </c>
    </row>
    <row r="8694" spans="18:19" x14ac:dyDescent="0.2">
      <c r="R8694">
        <v>241408</v>
      </c>
      <c r="S8694" t="str" cm="1">
        <f t="array" ref="S8694">_xlfn.IFS(
             (R8694&lt;10000),"&lt; 10,000",
    AND(R8694&gt;=10000, R8694&lt;30000),"10,000 - 30,000",
    AND(R8694&gt;=30000, R8694&lt;60000),"30,000 - 60,000",
             (R8694&gt;60000),"&gt; 60,000"
)</f>
        <v>&gt; 60,000</v>
      </c>
    </row>
    <row r="8695" spans="18:19" x14ac:dyDescent="0.2">
      <c r="R8695">
        <v>172422</v>
      </c>
      <c r="S8695" t="str" cm="1">
        <f t="array" ref="S8695">_xlfn.IFS(
             (R8695&lt;10000),"&lt; 10,000",
    AND(R8695&gt;=10000, R8695&lt;30000),"10,000 - 30,000",
    AND(R8695&gt;=30000, R8695&lt;60000),"30,000 - 60,000",
             (R8695&gt;60000),"&gt; 60,000"
)</f>
        <v>&gt; 60,000</v>
      </c>
    </row>
    <row r="8696" spans="18:19" x14ac:dyDescent="0.2">
      <c r="R8696">
        <v>270536</v>
      </c>
      <c r="S8696" t="str" cm="1">
        <f t="array" ref="S8696">_xlfn.IFS(
             (R8696&lt;10000),"&lt; 10,000",
    AND(R8696&gt;=10000, R8696&lt;30000),"10,000 - 30,000",
    AND(R8696&gt;=30000, R8696&lt;60000),"30,000 - 60,000",
             (R8696&gt;60000),"&gt; 60,000"
)</f>
        <v>&gt; 60,000</v>
      </c>
    </row>
    <row r="8697" spans="18:19" x14ac:dyDescent="0.2">
      <c r="R8697">
        <v>235899</v>
      </c>
      <c r="S8697" t="str" cm="1">
        <f t="array" ref="S8697">_xlfn.IFS(
             (R8697&lt;10000),"&lt; 10,000",
    AND(R8697&gt;=10000, R8697&lt;30000),"10,000 - 30,000",
    AND(R8697&gt;=30000, R8697&lt;60000),"30,000 - 60,000",
             (R8697&gt;60000),"&gt; 60,000"
)</f>
        <v>&gt; 60,000</v>
      </c>
    </row>
    <row r="8698" spans="18:19" x14ac:dyDescent="0.2">
      <c r="R8698">
        <v>191319</v>
      </c>
      <c r="S8698" t="str" cm="1">
        <f t="array" ref="S8698">_xlfn.IFS(
             (R8698&lt;10000),"&lt; 10,000",
    AND(R8698&gt;=10000, R8698&lt;30000),"10,000 - 30,000",
    AND(R8698&gt;=30000, R8698&lt;60000),"30,000 - 60,000",
             (R8698&gt;60000),"&gt; 60,000"
)</f>
        <v>&gt; 60,000</v>
      </c>
    </row>
    <row r="8699" spans="18:19" x14ac:dyDescent="0.2">
      <c r="R8699">
        <v>71762</v>
      </c>
      <c r="S8699" t="str" cm="1">
        <f t="array" ref="S8699">_xlfn.IFS(
             (R8699&lt;10000),"&lt; 10,000",
    AND(R8699&gt;=10000, R8699&lt;30000),"10,000 - 30,000",
    AND(R8699&gt;=30000, R8699&lt;60000),"30,000 - 60,000",
             (R8699&gt;60000),"&gt; 60,000"
)</f>
        <v>&gt; 60,000</v>
      </c>
    </row>
    <row r="8700" spans="18:19" x14ac:dyDescent="0.2">
      <c r="R8700">
        <v>15793</v>
      </c>
      <c r="S8700" t="str" cm="1">
        <f t="array" ref="S8700">_xlfn.IFS(
             (R8700&lt;10000),"&lt; 10,000",
    AND(R8700&gt;=10000, R8700&lt;30000),"10,000 - 30,000",
    AND(R8700&gt;=30000, R8700&lt;60000),"30,000 - 60,000",
             (R8700&gt;60000),"&gt; 60,000"
)</f>
        <v>10,000 - 30,000</v>
      </c>
    </row>
    <row r="8701" spans="18:19" x14ac:dyDescent="0.2">
      <c r="R8701">
        <v>266370</v>
      </c>
      <c r="S8701" t="str" cm="1">
        <f t="array" ref="S8701">_xlfn.IFS(
             (R8701&lt;10000),"&lt; 10,000",
    AND(R8701&gt;=10000, R8701&lt;30000),"10,000 - 30,000",
    AND(R8701&gt;=30000, R8701&lt;60000),"30,000 - 60,000",
             (R8701&gt;60000),"&gt; 60,000"
)</f>
        <v>&gt; 60,000</v>
      </c>
    </row>
    <row r="8702" spans="18:19" x14ac:dyDescent="0.2">
      <c r="R8702">
        <v>84742</v>
      </c>
      <c r="S8702" t="str" cm="1">
        <f t="array" ref="S8702">_xlfn.IFS(
             (R8702&lt;10000),"&lt; 10,000",
    AND(R8702&gt;=10000, R8702&lt;30000),"10,000 - 30,000",
    AND(R8702&gt;=30000, R8702&lt;60000),"30,000 - 60,000",
             (R8702&gt;60000),"&gt; 60,000"
)</f>
        <v>&gt; 60,000</v>
      </c>
    </row>
    <row r="8703" spans="18:19" x14ac:dyDescent="0.2">
      <c r="R8703">
        <v>14005</v>
      </c>
      <c r="S8703" t="str" cm="1">
        <f t="array" ref="S8703">_xlfn.IFS(
             (R8703&lt;10000),"&lt; 10,000",
    AND(R8703&gt;=10000, R8703&lt;30000),"10,000 - 30,000",
    AND(R8703&gt;=30000, R8703&lt;60000),"30,000 - 60,000",
             (R8703&gt;60000),"&gt; 60,000"
)</f>
        <v>10,000 - 30,000</v>
      </c>
    </row>
    <row r="8704" spans="18:19" x14ac:dyDescent="0.2">
      <c r="R8704">
        <v>27783</v>
      </c>
      <c r="S8704" t="str" cm="1">
        <f t="array" ref="S8704">_xlfn.IFS(
             (R8704&lt;10000),"&lt; 10,000",
    AND(R8704&gt;=10000, R8704&lt;30000),"10,000 - 30,000",
    AND(R8704&gt;=30000, R8704&lt;60000),"30,000 - 60,000",
             (R8704&gt;60000),"&gt; 60,000"
)</f>
        <v>10,000 - 30,000</v>
      </c>
    </row>
    <row r="8705" spans="18:19" x14ac:dyDescent="0.2">
      <c r="R8705">
        <v>144653</v>
      </c>
      <c r="S8705" t="str" cm="1">
        <f t="array" ref="S8705">_xlfn.IFS(
             (R8705&lt;10000),"&lt; 10,000",
    AND(R8705&gt;=10000, R8705&lt;30000),"10,000 - 30,000",
    AND(R8705&gt;=30000, R8705&lt;60000),"30,000 - 60,000",
             (R8705&gt;60000),"&gt; 60,000"
)</f>
        <v>&gt; 60,000</v>
      </c>
    </row>
    <row r="8706" spans="18:19" x14ac:dyDescent="0.2">
      <c r="R8706">
        <v>6807</v>
      </c>
      <c r="S8706" t="str" cm="1">
        <f t="array" ref="S8706">_xlfn.IFS(
             (R8706&lt;10000),"&lt; 10,000",
    AND(R8706&gt;=10000, R8706&lt;30000),"10,000 - 30,000",
    AND(R8706&gt;=30000, R8706&lt;60000),"30,000 - 60,000",
             (R8706&gt;60000),"&gt; 60,000"
)</f>
        <v>&lt; 10,000</v>
      </c>
    </row>
    <row r="8707" spans="18:19" x14ac:dyDescent="0.2">
      <c r="R8707">
        <v>75940</v>
      </c>
      <c r="S8707" t="str" cm="1">
        <f t="array" ref="S8707">_xlfn.IFS(
             (R8707&lt;10000),"&lt; 10,000",
    AND(R8707&gt;=10000, R8707&lt;30000),"10,000 - 30,000",
    AND(R8707&gt;=30000, R8707&lt;60000),"30,000 - 60,000",
             (R8707&gt;60000),"&gt; 60,000"
)</f>
        <v>&gt; 60,000</v>
      </c>
    </row>
    <row r="8708" spans="18:19" x14ac:dyDescent="0.2">
      <c r="R8708">
        <v>71954</v>
      </c>
      <c r="S8708" t="str" cm="1">
        <f t="array" ref="S8708">_xlfn.IFS(
             (R8708&lt;10000),"&lt; 10,000",
    AND(R8708&gt;=10000, R8708&lt;30000),"10,000 - 30,000",
    AND(R8708&gt;=30000, R8708&lt;60000),"30,000 - 60,000",
             (R8708&gt;60000),"&gt; 60,000"
)</f>
        <v>&gt; 60,000</v>
      </c>
    </row>
    <row r="8709" spans="18:19" x14ac:dyDescent="0.2">
      <c r="R8709">
        <v>197832</v>
      </c>
      <c r="S8709" t="str" cm="1">
        <f t="array" ref="S8709">_xlfn.IFS(
             (R8709&lt;10000),"&lt; 10,000",
    AND(R8709&gt;=10000, R8709&lt;30000),"10,000 - 30,000",
    AND(R8709&gt;=30000, R8709&lt;60000),"30,000 - 60,000",
             (R8709&gt;60000),"&gt; 60,000"
)</f>
        <v>&gt; 60,000</v>
      </c>
    </row>
    <row r="8710" spans="18:19" x14ac:dyDescent="0.2">
      <c r="R8710">
        <v>102842</v>
      </c>
      <c r="S8710" t="str" cm="1">
        <f t="array" ref="S8710">_xlfn.IFS(
             (R8710&lt;10000),"&lt; 10,000",
    AND(R8710&gt;=10000, R8710&lt;30000),"10,000 - 30,000",
    AND(R8710&gt;=30000, R8710&lt;60000),"30,000 - 60,000",
             (R8710&gt;60000),"&gt; 60,000"
)</f>
        <v>&gt; 60,000</v>
      </c>
    </row>
    <row r="8711" spans="18:19" x14ac:dyDescent="0.2">
      <c r="R8711">
        <v>228275</v>
      </c>
      <c r="S8711" t="str" cm="1">
        <f t="array" ref="S8711">_xlfn.IFS(
             (R8711&lt;10000),"&lt; 10,000",
    AND(R8711&gt;=10000, R8711&lt;30000),"10,000 - 30,000",
    AND(R8711&gt;=30000, R8711&lt;60000),"30,000 - 60,000",
             (R8711&gt;60000),"&gt; 60,000"
)</f>
        <v>&gt; 60,000</v>
      </c>
    </row>
    <row r="8712" spans="18:19" x14ac:dyDescent="0.2">
      <c r="R8712">
        <v>214270</v>
      </c>
      <c r="S8712" t="str" cm="1">
        <f t="array" ref="S8712">_xlfn.IFS(
             (R8712&lt;10000),"&lt; 10,000",
    AND(R8712&gt;=10000, R8712&lt;30000),"10,000 - 30,000",
    AND(R8712&gt;=30000, R8712&lt;60000),"30,000 - 60,000",
             (R8712&gt;60000),"&gt; 60,000"
)</f>
        <v>&gt; 60,000</v>
      </c>
    </row>
    <row r="8713" spans="18:19" x14ac:dyDescent="0.2">
      <c r="R8713">
        <v>24516</v>
      </c>
      <c r="S8713" t="str" cm="1">
        <f t="array" ref="S8713">_xlfn.IFS(
             (R8713&lt;10000),"&lt; 10,000",
    AND(R8713&gt;=10000, R8713&lt;30000),"10,000 - 30,000",
    AND(R8713&gt;=30000, R8713&lt;60000),"30,000 - 60,000",
             (R8713&gt;60000),"&gt; 60,000"
)</f>
        <v>10,000 - 30,000</v>
      </c>
    </row>
    <row r="8714" spans="18:19" x14ac:dyDescent="0.2">
      <c r="R8714">
        <v>220504</v>
      </c>
      <c r="S8714" t="str" cm="1">
        <f t="array" ref="S8714">_xlfn.IFS(
             (R8714&lt;10000),"&lt; 10,000",
    AND(R8714&gt;=10000, R8714&lt;30000),"10,000 - 30,000",
    AND(R8714&gt;=30000, R8714&lt;60000),"30,000 - 60,000",
             (R8714&gt;60000),"&gt; 60,000"
)</f>
        <v>&gt; 60,000</v>
      </c>
    </row>
    <row r="8715" spans="18:19" x14ac:dyDescent="0.2">
      <c r="R8715">
        <v>154314</v>
      </c>
      <c r="S8715" t="str" cm="1">
        <f t="array" ref="S8715">_xlfn.IFS(
             (R8715&lt;10000),"&lt; 10,000",
    AND(R8715&gt;=10000, R8715&lt;30000),"10,000 - 30,000",
    AND(R8715&gt;=30000, R8715&lt;60000),"30,000 - 60,000",
             (R8715&gt;60000),"&gt; 60,000"
)</f>
        <v>&gt; 60,000</v>
      </c>
    </row>
    <row r="8716" spans="18:19" x14ac:dyDescent="0.2">
      <c r="R8716">
        <v>80160</v>
      </c>
      <c r="S8716" t="str" cm="1">
        <f t="array" ref="S8716">_xlfn.IFS(
             (R8716&lt;10000),"&lt; 10,000",
    AND(R8716&gt;=10000, R8716&lt;30000),"10,000 - 30,000",
    AND(R8716&gt;=30000, R8716&lt;60000),"30,000 - 60,000",
             (R8716&gt;60000),"&gt; 60,000"
)</f>
        <v>&gt; 60,000</v>
      </c>
    </row>
    <row r="8717" spans="18:19" x14ac:dyDescent="0.2">
      <c r="R8717">
        <v>252463</v>
      </c>
      <c r="S8717" t="str" cm="1">
        <f t="array" ref="S8717">_xlfn.IFS(
             (R8717&lt;10000),"&lt; 10,000",
    AND(R8717&gt;=10000, R8717&lt;30000),"10,000 - 30,000",
    AND(R8717&gt;=30000, R8717&lt;60000),"30,000 - 60,000",
             (R8717&gt;60000),"&gt; 60,000"
)</f>
        <v>&gt; 60,000</v>
      </c>
    </row>
    <row r="8718" spans="18:19" x14ac:dyDescent="0.2">
      <c r="R8718">
        <v>6543</v>
      </c>
      <c r="S8718" t="str" cm="1">
        <f t="array" ref="S8718">_xlfn.IFS(
             (R8718&lt;10000),"&lt; 10,000",
    AND(R8718&gt;=10000, R8718&lt;30000),"10,000 - 30,000",
    AND(R8718&gt;=30000, R8718&lt;60000),"30,000 - 60,000",
             (R8718&gt;60000),"&gt; 60,000"
)</f>
        <v>&lt; 10,000</v>
      </c>
    </row>
    <row r="8719" spans="18:19" x14ac:dyDescent="0.2">
      <c r="R8719">
        <v>297675</v>
      </c>
      <c r="S8719" t="str" cm="1">
        <f t="array" ref="S8719">_xlfn.IFS(
             (R8719&lt;10000),"&lt; 10,000",
    AND(R8719&gt;=10000, R8719&lt;30000),"10,000 - 30,000",
    AND(R8719&gt;=30000, R8719&lt;60000),"30,000 - 60,000",
             (R8719&gt;60000),"&gt; 60,000"
)</f>
        <v>&gt; 60,000</v>
      </c>
    </row>
    <row r="8720" spans="18:19" x14ac:dyDescent="0.2">
      <c r="R8720">
        <v>264338</v>
      </c>
      <c r="S8720" t="str" cm="1">
        <f t="array" ref="S8720">_xlfn.IFS(
             (R8720&lt;10000),"&lt; 10,000",
    AND(R8720&gt;=10000, R8720&lt;30000),"10,000 - 30,000",
    AND(R8720&gt;=30000, R8720&lt;60000),"30,000 - 60,000",
             (R8720&gt;60000),"&gt; 60,000"
)</f>
        <v>&gt; 60,000</v>
      </c>
    </row>
    <row r="8721" spans="18:19" x14ac:dyDescent="0.2">
      <c r="R8721">
        <v>128014</v>
      </c>
      <c r="S8721" t="str" cm="1">
        <f t="array" ref="S8721">_xlfn.IFS(
             (R8721&lt;10000),"&lt; 10,000",
    AND(R8721&gt;=10000, R8721&lt;30000),"10,000 - 30,000",
    AND(R8721&gt;=30000, R8721&lt;60000),"30,000 - 60,000",
             (R8721&gt;60000),"&gt; 60,000"
)</f>
        <v>&gt; 60,000</v>
      </c>
    </row>
    <row r="8722" spans="18:19" x14ac:dyDescent="0.2">
      <c r="R8722">
        <v>204192</v>
      </c>
      <c r="S8722" t="str" cm="1">
        <f t="array" ref="S8722">_xlfn.IFS(
             (R8722&lt;10000),"&lt; 10,000",
    AND(R8722&gt;=10000, R8722&lt;30000),"10,000 - 30,000",
    AND(R8722&gt;=30000, R8722&lt;60000),"30,000 - 60,000",
             (R8722&gt;60000),"&gt; 60,000"
)</f>
        <v>&gt; 60,000</v>
      </c>
    </row>
    <row r="8723" spans="18:19" x14ac:dyDescent="0.2">
      <c r="R8723">
        <v>164498</v>
      </c>
      <c r="S8723" t="str" cm="1">
        <f t="array" ref="S8723">_xlfn.IFS(
             (R8723&lt;10000),"&lt; 10,000",
    AND(R8723&gt;=10000, R8723&lt;30000),"10,000 - 30,000",
    AND(R8723&gt;=30000, R8723&lt;60000),"30,000 - 60,000",
             (R8723&gt;60000),"&gt; 60,000"
)</f>
        <v>&gt; 60,000</v>
      </c>
    </row>
    <row r="8724" spans="18:19" x14ac:dyDescent="0.2">
      <c r="R8724">
        <v>66995</v>
      </c>
      <c r="S8724" t="str" cm="1">
        <f t="array" ref="S8724">_xlfn.IFS(
             (R8724&lt;10000),"&lt; 10,000",
    AND(R8724&gt;=10000, R8724&lt;30000),"10,000 - 30,000",
    AND(R8724&gt;=30000, R8724&lt;60000),"30,000 - 60,000",
             (R8724&gt;60000),"&gt; 60,000"
)</f>
        <v>&gt; 60,000</v>
      </c>
    </row>
    <row r="8725" spans="18:19" x14ac:dyDescent="0.2">
      <c r="R8725">
        <v>122908</v>
      </c>
      <c r="S8725" t="str" cm="1">
        <f t="array" ref="S8725">_xlfn.IFS(
             (R8725&lt;10000),"&lt; 10,000",
    AND(R8725&gt;=10000, R8725&lt;30000),"10,000 - 30,000",
    AND(R8725&gt;=30000, R8725&lt;60000),"30,000 - 60,000",
             (R8725&gt;60000),"&gt; 60,000"
)</f>
        <v>&gt; 60,000</v>
      </c>
    </row>
    <row r="8726" spans="18:19" x14ac:dyDescent="0.2">
      <c r="R8726">
        <v>28181</v>
      </c>
      <c r="S8726" t="str" cm="1">
        <f t="array" ref="S8726">_xlfn.IFS(
             (R8726&lt;10000),"&lt; 10,000",
    AND(R8726&gt;=10000, R8726&lt;30000),"10,000 - 30,000",
    AND(R8726&gt;=30000, R8726&lt;60000),"30,000 - 60,000",
             (R8726&gt;60000),"&gt; 60,000"
)</f>
        <v>10,000 - 30,000</v>
      </c>
    </row>
    <row r="8727" spans="18:19" x14ac:dyDescent="0.2">
      <c r="R8727">
        <v>193641</v>
      </c>
      <c r="S8727" t="str" cm="1">
        <f t="array" ref="S8727">_xlfn.IFS(
             (R8727&lt;10000),"&lt; 10,000",
    AND(R8727&gt;=10000, R8727&lt;30000),"10,000 - 30,000",
    AND(R8727&gt;=30000, R8727&lt;60000),"30,000 - 60,000",
             (R8727&gt;60000),"&gt; 60,000"
)</f>
        <v>&gt; 60,000</v>
      </c>
    </row>
    <row r="8728" spans="18:19" x14ac:dyDescent="0.2">
      <c r="R8728">
        <v>235173</v>
      </c>
      <c r="S8728" t="str" cm="1">
        <f t="array" ref="S8728">_xlfn.IFS(
             (R8728&lt;10000),"&lt; 10,000",
    AND(R8728&gt;=10000, R8728&lt;30000),"10,000 - 30,000",
    AND(R8728&gt;=30000, R8728&lt;60000),"30,000 - 60,000",
             (R8728&gt;60000),"&gt; 60,000"
)</f>
        <v>&gt; 60,000</v>
      </c>
    </row>
    <row r="8729" spans="18:19" x14ac:dyDescent="0.2">
      <c r="R8729">
        <v>265701</v>
      </c>
      <c r="S8729" t="str" cm="1">
        <f t="array" ref="S8729">_xlfn.IFS(
             (R8729&lt;10000),"&lt; 10,000",
    AND(R8729&gt;=10000, R8729&lt;30000),"10,000 - 30,000",
    AND(R8729&gt;=30000, R8729&lt;60000),"30,000 - 60,000",
             (R8729&gt;60000),"&gt; 60,000"
)</f>
        <v>&gt; 60,000</v>
      </c>
    </row>
    <row r="8730" spans="18:19" x14ac:dyDescent="0.2">
      <c r="R8730">
        <v>59862</v>
      </c>
      <c r="S8730" t="str" cm="1">
        <f t="array" ref="S8730">_xlfn.IFS(
             (R8730&lt;10000),"&lt; 10,000",
    AND(R8730&gt;=10000, R8730&lt;30000),"10,000 - 30,000",
    AND(R8730&gt;=30000, R8730&lt;60000),"30,000 - 60,000",
             (R8730&gt;60000),"&gt; 60,000"
)</f>
        <v>30,000 - 60,000</v>
      </c>
    </row>
    <row r="8731" spans="18:19" x14ac:dyDescent="0.2">
      <c r="R8731">
        <v>95043</v>
      </c>
      <c r="S8731" t="str" cm="1">
        <f t="array" ref="S8731">_xlfn.IFS(
             (R8731&lt;10000),"&lt; 10,000",
    AND(R8731&gt;=10000, R8731&lt;30000),"10,000 - 30,000",
    AND(R8731&gt;=30000, R8731&lt;60000),"30,000 - 60,000",
             (R8731&gt;60000),"&gt; 60,000"
)</f>
        <v>&gt; 60,000</v>
      </c>
    </row>
    <row r="8732" spans="18:19" x14ac:dyDescent="0.2">
      <c r="R8732">
        <v>146954</v>
      </c>
      <c r="S8732" t="str" cm="1">
        <f t="array" ref="S8732">_xlfn.IFS(
             (R8732&lt;10000),"&lt; 10,000",
    AND(R8732&gt;=10000, R8732&lt;30000),"10,000 - 30,000",
    AND(R8732&gt;=30000, R8732&lt;60000),"30,000 - 60,000",
             (R8732&gt;60000),"&gt; 60,000"
)</f>
        <v>&gt; 60,000</v>
      </c>
    </row>
    <row r="8733" spans="18:19" x14ac:dyDescent="0.2">
      <c r="R8733">
        <v>10442</v>
      </c>
      <c r="S8733" t="str" cm="1">
        <f t="array" ref="S8733">_xlfn.IFS(
             (R8733&lt;10000),"&lt; 10,000",
    AND(R8733&gt;=10000, R8733&lt;30000),"10,000 - 30,000",
    AND(R8733&gt;=30000, R8733&lt;60000),"30,000 - 60,000",
             (R8733&gt;60000),"&gt; 60,000"
)</f>
        <v>10,000 - 30,000</v>
      </c>
    </row>
    <row r="8734" spans="18:19" x14ac:dyDescent="0.2">
      <c r="R8734">
        <v>183530</v>
      </c>
      <c r="S8734" t="str" cm="1">
        <f t="array" ref="S8734">_xlfn.IFS(
             (R8734&lt;10000),"&lt; 10,000",
    AND(R8734&gt;=10000, R8734&lt;30000),"10,000 - 30,000",
    AND(R8734&gt;=30000, R8734&lt;60000),"30,000 - 60,000",
             (R8734&gt;60000),"&gt; 60,000"
)</f>
        <v>&gt; 60,000</v>
      </c>
    </row>
    <row r="8735" spans="18:19" x14ac:dyDescent="0.2">
      <c r="R8735">
        <v>172103</v>
      </c>
      <c r="S8735" t="str" cm="1">
        <f t="array" ref="S8735">_xlfn.IFS(
             (R8735&lt;10000),"&lt; 10,000",
    AND(R8735&gt;=10000, R8735&lt;30000),"10,000 - 30,000",
    AND(R8735&gt;=30000, R8735&lt;60000),"30,000 - 60,000",
             (R8735&gt;60000),"&gt; 60,000"
)</f>
        <v>&gt; 60,000</v>
      </c>
    </row>
    <row r="8736" spans="18:19" x14ac:dyDescent="0.2">
      <c r="R8736">
        <v>195051</v>
      </c>
      <c r="S8736" t="str" cm="1">
        <f t="array" ref="S8736">_xlfn.IFS(
             (R8736&lt;10000),"&lt; 10,000",
    AND(R8736&gt;=10000, R8736&lt;30000),"10,000 - 30,000",
    AND(R8736&gt;=30000, R8736&lt;60000),"30,000 - 60,000",
             (R8736&gt;60000),"&gt; 60,000"
)</f>
        <v>&gt; 60,000</v>
      </c>
    </row>
    <row r="8737" spans="18:19" x14ac:dyDescent="0.2">
      <c r="R8737">
        <v>111574</v>
      </c>
      <c r="S8737" t="str" cm="1">
        <f t="array" ref="S8737">_xlfn.IFS(
             (R8737&lt;10000),"&lt; 10,000",
    AND(R8737&gt;=10000, R8737&lt;30000),"10,000 - 30,000",
    AND(R8737&gt;=30000, R8737&lt;60000),"30,000 - 60,000",
             (R8737&gt;60000),"&gt; 60,000"
)</f>
        <v>&gt; 60,000</v>
      </c>
    </row>
    <row r="8738" spans="18:19" x14ac:dyDescent="0.2">
      <c r="R8738">
        <v>77846</v>
      </c>
      <c r="S8738" t="str" cm="1">
        <f t="array" ref="S8738">_xlfn.IFS(
             (R8738&lt;10000),"&lt; 10,000",
    AND(R8738&gt;=10000, R8738&lt;30000),"10,000 - 30,000",
    AND(R8738&gt;=30000, R8738&lt;60000),"30,000 - 60,000",
             (R8738&gt;60000),"&gt; 60,000"
)</f>
        <v>&gt; 60,000</v>
      </c>
    </row>
    <row r="8739" spans="18:19" x14ac:dyDescent="0.2">
      <c r="R8739">
        <v>190065</v>
      </c>
      <c r="S8739" t="str" cm="1">
        <f t="array" ref="S8739">_xlfn.IFS(
             (R8739&lt;10000),"&lt; 10,000",
    AND(R8739&gt;=10000, R8739&lt;30000),"10,000 - 30,000",
    AND(R8739&gt;=30000, R8739&lt;60000),"30,000 - 60,000",
             (R8739&gt;60000),"&gt; 60,000"
)</f>
        <v>&gt; 60,000</v>
      </c>
    </row>
    <row r="8740" spans="18:19" x14ac:dyDescent="0.2">
      <c r="R8740">
        <v>229919</v>
      </c>
      <c r="S8740" t="str" cm="1">
        <f t="array" ref="S8740">_xlfn.IFS(
             (R8740&lt;10000),"&lt; 10,000",
    AND(R8740&gt;=10000, R8740&lt;30000),"10,000 - 30,000",
    AND(R8740&gt;=30000, R8740&lt;60000),"30,000 - 60,000",
             (R8740&gt;60000),"&gt; 60,000"
)</f>
        <v>&gt; 60,000</v>
      </c>
    </row>
    <row r="8741" spans="18:19" x14ac:dyDescent="0.2">
      <c r="R8741">
        <v>116936</v>
      </c>
      <c r="S8741" t="str" cm="1">
        <f t="array" ref="S8741">_xlfn.IFS(
             (R8741&lt;10000),"&lt; 10,000",
    AND(R8741&gt;=10000, R8741&lt;30000),"10,000 - 30,000",
    AND(R8741&gt;=30000, R8741&lt;60000),"30,000 - 60,000",
             (R8741&gt;60000),"&gt; 60,000"
)</f>
        <v>&gt; 60,000</v>
      </c>
    </row>
    <row r="8742" spans="18:19" x14ac:dyDescent="0.2">
      <c r="R8742">
        <v>211589</v>
      </c>
      <c r="S8742" t="str" cm="1">
        <f t="array" ref="S8742">_xlfn.IFS(
             (R8742&lt;10000),"&lt; 10,000",
    AND(R8742&gt;=10000, R8742&lt;30000),"10,000 - 30,000",
    AND(R8742&gt;=30000, R8742&lt;60000),"30,000 - 60,000",
             (R8742&gt;60000),"&gt; 60,000"
)</f>
        <v>&gt; 60,000</v>
      </c>
    </row>
    <row r="8743" spans="18:19" x14ac:dyDescent="0.2">
      <c r="R8743">
        <v>46064</v>
      </c>
      <c r="S8743" t="str" cm="1">
        <f t="array" ref="S8743">_xlfn.IFS(
             (R8743&lt;10000),"&lt; 10,000",
    AND(R8743&gt;=10000, R8743&lt;30000),"10,000 - 30,000",
    AND(R8743&gt;=30000, R8743&lt;60000),"30,000 - 60,000",
             (R8743&gt;60000),"&gt; 60,000"
)</f>
        <v>30,000 - 60,000</v>
      </c>
    </row>
    <row r="8744" spans="18:19" x14ac:dyDescent="0.2">
      <c r="R8744">
        <v>23803</v>
      </c>
      <c r="S8744" t="str" cm="1">
        <f t="array" ref="S8744">_xlfn.IFS(
             (R8744&lt;10000),"&lt; 10,000",
    AND(R8744&gt;=10000, R8744&lt;30000),"10,000 - 30,000",
    AND(R8744&gt;=30000, R8744&lt;60000),"30,000 - 60,000",
             (R8744&gt;60000),"&gt; 60,000"
)</f>
        <v>10,000 - 30,000</v>
      </c>
    </row>
    <row r="8745" spans="18:19" x14ac:dyDescent="0.2">
      <c r="R8745">
        <v>23232</v>
      </c>
      <c r="S8745" t="str" cm="1">
        <f t="array" ref="S8745">_xlfn.IFS(
             (R8745&lt;10000),"&lt; 10,000",
    AND(R8745&gt;=10000, R8745&lt;30000),"10,000 - 30,000",
    AND(R8745&gt;=30000, R8745&lt;60000),"30,000 - 60,000",
             (R8745&gt;60000),"&gt; 60,000"
)</f>
        <v>10,000 - 30,000</v>
      </c>
    </row>
    <row r="8746" spans="18:19" x14ac:dyDescent="0.2">
      <c r="R8746">
        <v>145664</v>
      </c>
      <c r="S8746" t="str" cm="1">
        <f t="array" ref="S8746">_xlfn.IFS(
             (R8746&lt;10000),"&lt; 10,000",
    AND(R8746&gt;=10000, R8746&lt;30000),"10,000 - 30,000",
    AND(R8746&gt;=30000, R8746&lt;60000),"30,000 - 60,000",
             (R8746&gt;60000),"&gt; 60,000"
)</f>
        <v>&gt; 60,000</v>
      </c>
    </row>
    <row r="8747" spans="18:19" x14ac:dyDescent="0.2">
      <c r="R8747">
        <v>196409</v>
      </c>
      <c r="S8747" t="str" cm="1">
        <f t="array" ref="S8747">_xlfn.IFS(
             (R8747&lt;10000),"&lt; 10,000",
    AND(R8747&gt;=10000, R8747&lt;30000),"10,000 - 30,000",
    AND(R8747&gt;=30000, R8747&lt;60000),"30,000 - 60,000",
             (R8747&gt;60000),"&gt; 60,000"
)</f>
        <v>&gt; 60,000</v>
      </c>
    </row>
    <row r="8748" spans="18:19" x14ac:dyDescent="0.2">
      <c r="R8748">
        <v>141843</v>
      </c>
      <c r="S8748" t="str" cm="1">
        <f t="array" ref="S8748">_xlfn.IFS(
             (R8748&lt;10000),"&lt; 10,000",
    AND(R8748&gt;=10000, R8748&lt;30000),"10,000 - 30,000",
    AND(R8748&gt;=30000, R8748&lt;60000),"30,000 - 60,000",
             (R8748&gt;60000),"&gt; 60,000"
)</f>
        <v>&gt; 60,000</v>
      </c>
    </row>
    <row r="8749" spans="18:19" x14ac:dyDescent="0.2">
      <c r="R8749">
        <v>260872</v>
      </c>
      <c r="S8749" t="str" cm="1">
        <f t="array" ref="S8749">_xlfn.IFS(
             (R8749&lt;10000),"&lt; 10,000",
    AND(R8749&gt;=10000, R8749&lt;30000),"10,000 - 30,000",
    AND(R8749&gt;=30000, R8749&lt;60000),"30,000 - 60,000",
             (R8749&gt;60000),"&gt; 60,000"
)</f>
        <v>&gt; 60,000</v>
      </c>
    </row>
    <row r="8750" spans="18:19" x14ac:dyDescent="0.2">
      <c r="R8750">
        <v>50916</v>
      </c>
      <c r="S8750" t="str" cm="1">
        <f t="array" ref="S8750">_xlfn.IFS(
             (R8750&lt;10000),"&lt; 10,000",
    AND(R8750&gt;=10000, R8750&lt;30000),"10,000 - 30,000",
    AND(R8750&gt;=30000, R8750&lt;60000),"30,000 - 60,000",
             (R8750&gt;60000),"&gt; 60,000"
)</f>
        <v>30,000 - 60,000</v>
      </c>
    </row>
    <row r="8751" spans="18:19" x14ac:dyDescent="0.2">
      <c r="R8751">
        <v>47923</v>
      </c>
      <c r="S8751" t="str" cm="1">
        <f t="array" ref="S8751">_xlfn.IFS(
             (R8751&lt;10000),"&lt; 10,000",
    AND(R8751&gt;=10000, R8751&lt;30000),"10,000 - 30,000",
    AND(R8751&gt;=30000, R8751&lt;60000),"30,000 - 60,000",
             (R8751&gt;60000),"&gt; 60,000"
)</f>
        <v>30,000 - 60,000</v>
      </c>
    </row>
    <row r="8752" spans="18:19" x14ac:dyDescent="0.2">
      <c r="R8752">
        <v>89918</v>
      </c>
      <c r="S8752" t="str" cm="1">
        <f t="array" ref="S8752">_xlfn.IFS(
             (R8752&lt;10000),"&lt; 10,000",
    AND(R8752&gt;=10000, R8752&lt;30000),"10,000 - 30,000",
    AND(R8752&gt;=30000, R8752&lt;60000),"30,000 - 60,000",
             (R8752&gt;60000),"&gt; 60,000"
)</f>
        <v>&gt; 60,000</v>
      </c>
    </row>
    <row r="8753" spans="18:19" x14ac:dyDescent="0.2">
      <c r="R8753">
        <v>166274</v>
      </c>
      <c r="S8753" t="str" cm="1">
        <f t="array" ref="S8753">_xlfn.IFS(
             (R8753&lt;10000),"&lt; 10,000",
    AND(R8753&gt;=10000, R8753&lt;30000),"10,000 - 30,000",
    AND(R8753&gt;=30000, R8753&lt;60000),"30,000 - 60,000",
             (R8753&gt;60000),"&gt; 60,000"
)</f>
        <v>&gt; 60,000</v>
      </c>
    </row>
    <row r="8754" spans="18:19" x14ac:dyDescent="0.2">
      <c r="R8754">
        <v>164284</v>
      </c>
      <c r="S8754" t="str" cm="1">
        <f t="array" ref="S8754">_xlfn.IFS(
             (R8754&lt;10000),"&lt; 10,000",
    AND(R8754&gt;=10000, R8754&lt;30000),"10,000 - 30,000",
    AND(R8754&gt;=30000, R8754&lt;60000),"30,000 - 60,000",
             (R8754&gt;60000),"&gt; 60,000"
)</f>
        <v>&gt; 60,000</v>
      </c>
    </row>
    <row r="8755" spans="18:19" x14ac:dyDescent="0.2">
      <c r="R8755">
        <v>100696</v>
      </c>
      <c r="S8755" t="str" cm="1">
        <f t="array" ref="S8755">_xlfn.IFS(
             (R8755&lt;10000),"&lt; 10,000",
    AND(R8755&gt;=10000, R8755&lt;30000),"10,000 - 30,000",
    AND(R8755&gt;=30000, R8755&lt;60000),"30,000 - 60,000",
             (R8755&gt;60000),"&gt; 60,000"
)</f>
        <v>&gt; 60,000</v>
      </c>
    </row>
    <row r="8756" spans="18:19" x14ac:dyDescent="0.2">
      <c r="R8756">
        <v>271316</v>
      </c>
      <c r="S8756" t="str" cm="1">
        <f t="array" ref="S8756">_xlfn.IFS(
             (R8756&lt;10000),"&lt; 10,000",
    AND(R8756&gt;=10000, R8756&lt;30000),"10,000 - 30,000",
    AND(R8756&gt;=30000, R8756&lt;60000),"30,000 - 60,000",
             (R8756&gt;60000),"&gt; 60,000"
)</f>
        <v>&gt; 60,000</v>
      </c>
    </row>
    <row r="8757" spans="18:19" x14ac:dyDescent="0.2">
      <c r="R8757">
        <v>168674</v>
      </c>
      <c r="S8757" t="str" cm="1">
        <f t="array" ref="S8757">_xlfn.IFS(
             (R8757&lt;10000),"&lt; 10,000",
    AND(R8757&gt;=10000, R8757&lt;30000),"10,000 - 30,000",
    AND(R8757&gt;=30000, R8757&lt;60000),"30,000 - 60,000",
             (R8757&gt;60000),"&gt; 60,000"
)</f>
        <v>&gt; 60,000</v>
      </c>
    </row>
    <row r="8758" spans="18:19" x14ac:dyDescent="0.2">
      <c r="R8758">
        <v>228466</v>
      </c>
      <c r="S8758" t="str" cm="1">
        <f t="array" ref="S8758">_xlfn.IFS(
             (R8758&lt;10000),"&lt; 10,000",
    AND(R8758&gt;=10000, R8758&lt;30000),"10,000 - 30,000",
    AND(R8758&gt;=30000, R8758&lt;60000),"30,000 - 60,000",
             (R8758&gt;60000),"&gt; 60,000"
)</f>
        <v>&gt; 60,000</v>
      </c>
    </row>
    <row r="8759" spans="18:19" x14ac:dyDescent="0.2">
      <c r="R8759">
        <v>173864</v>
      </c>
      <c r="S8759" t="str" cm="1">
        <f t="array" ref="S8759">_xlfn.IFS(
             (R8759&lt;10000),"&lt; 10,000",
    AND(R8759&gt;=10000, R8759&lt;30000),"10,000 - 30,000",
    AND(R8759&gt;=30000, R8759&lt;60000),"30,000 - 60,000",
             (R8759&gt;60000),"&gt; 60,000"
)</f>
        <v>&gt; 60,000</v>
      </c>
    </row>
    <row r="8760" spans="18:19" x14ac:dyDescent="0.2">
      <c r="R8760">
        <v>142610</v>
      </c>
      <c r="S8760" t="str" cm="1">
        <f t="array" ref="S8760">_xlfn.IFS(
             (R8760&lt;10000),"&lt; 10,000",
    AND(R8760&gt;=10000, R8760&lt;30000),"10,000 - 30,000",
    AND(R8760&gt;=30000, R8760&lt;60000),"30,000 - 60,000",
             (R8760&gt;60000),"&gt; 60,000"
)</f>
        <v>&gt; 60,000</v>
      </c>
    </row>
    <row r="8761" spans="18:19" x14ac:dyDescent="0.2">
      <c r="R8761">
        <v>427</v>
      </c>
      <c r="S8761" t="str" cm="1">
        <f t="array" ref="S8761">_xlfn.IFS(
             (R8761&lt;10000),"&lt; 10,000",
    AND(R8761&gt;=10000, R8761&lt;30000),"10,000 - 30,000",
    AND(R8761&gt;=30000, R8761&lt;60000),"30,000 - 60,000",
             (R8761&gt;60000),"&gt; 60,000"
)</f>
        <v>&lt; 10,000</v>
      </c>
    </row>
    <row r="8762" spans="18:19" x14ac:dyDescent="0.2">
      <c r="R8762">
        <v>190224</v>
      </c>
      <c r="S8762" t="str" cm="1">
        <f t="array" ref="S8762">_xlfn.IFS(
             (R8762&lt;10000),"&lt; 10,000",
    AND(R8762&gt;=10000, R8762&lt;30000),"10,000 - 30,000",
    AND(R8762&gt;=30000, R8762&lt;60000),"30,000 - 60,000",
             (R8762&gt;60000),"&gt; 60,000"
)</f>
        <v>&gt; 60,000</v>
      </c>
    </row>
    <row r="8763" spans="18:19" x14ac:dyDescent="0.2">
      <c r="R8763">
        <v>173000</v>
      </c>
      <c r="S8763" t="str" cm="1">
        <f t="array" ref="S8763">_xlfn.IFS(
             (R8763&lt;10000),"&lt; 10,000",
    AND(R8763&gt;=10000, R8763&lt;30000),"10,000 - 30,000",
    AND(R8763&gt;=30000, R8763&lt;60000),"30,000 - 60,000",
             (R8763&gt;60000),"&gt; 60,000"
)</f>
        <v>&gt; 60,000</v>
      </c>
    </row>
    <row r="8764" spans="18:19" x14ac:dyDescent="0.2">
      <c r="R8764">
        <v>119462</v>
      </c>
      <c r="S8764" t="str" cm="1">
        <f t="array" ref="S8764">_xlfn.IFS(
             (R8764&lt;10000),"&lt; 10,000",
    AND(R8764&gt;=10000, R8764&lt;30000),"10,000 - 30,000",
    AND(R8764&gt;=30000, R8764&lt;60000),"30,000 - 60,000",
             (R8764&gt;60000),"&gt; 60,000"
)</f>
        <v>&gt; 60,000</v>
      </c>
    </row>
    <row r="8765" spans="18:19" x14ac:dyDescent="0.2">
      <c r="R8765">
        <v>228167</v>
      </c>
      <c r="S8765" t="str" cm="1">
        <f t="array" ref="S8765">_xlfn.IFS(
             (R8765&lt;10000),"&lt; 10,000",
    AND(R8765&gt;=10000, R8765&lt;30000),"10,000 - 30,000",
    AND(R8765&gt;=30000, R8765&lt;60000),"30,000 - 60,000",
             (R8765&gt;60000),"&gt; 60,000"
)</f>
        <v>&gt; 60,000</v>
      </c>
    </row>
    <row r="8766" spans="18:19" x14ac:dyDescent="0.2">
      <c r="R8766">
        <v>32308</v>
      </c>
      <c r="S8766" t="str" cm="1">
        <f t="array" ref="S8766">_xlfn.IFS(
             (R8766&lt;10000),"&lt; 10,000",
    AND(R8766&gt;=10000, R8766&lt;30000),"10,000 - 30,000",
    AND(R8766&gt;=30000, R8766&lt;60000),"30,000 - 60,000",
             (R8766&gt;60000),"&gt; 60,000"
)</f>
        <v>30,000 - 60,000</v>
      </c>
    </row>
    <row r="8767" spans="18:19" x14ac:dyDescent="0.2">
      <c r="R8767">
        <v>299227</v>
      </c>
      <c r="S8767" t="str" cm="1">
        <f t="array" ref="S8767">_xlfn.IFS(
             (R8767&lt;10000),"&lt; 10,000",
    AND(R8767&gt;=10000, R8767&lt;30000),"10,000 - 30,000",
    AND(R8767&gt;=30000, R8767&lt;60000),"30,000 - 60,000",
             (R8767&gt;60000),"&gt; 60,000"
)</f>
        <v>&gt; 60,000</v>
      </c>
    </row>
    <row r="8768" spans="18:19" x14ac:dyDescent="0.2">
      <c r="R8768">
        <v>259103</v>
      </c>
      <c r="S8768" t="str" cm="1">
        <f t="array" ref="S8768">_xlfn.IFS(
             (R8768&lt;10000),"&lt; 10,000",
    AND(R8768&gt;=10000, R8768&lt;30000),"10,000 - 30,000",
    AND(R8768&gt;=30000, R8768&lt;60000),"30,000 - 60,000",
             (R8768&gt;60000),"&gt; 60,000"
)</f>
        <v>&gt; 60,000</v>
      </c>
    </row>
    <row r="8769" spans="18:19" x14ac:dyDescent="0.2">
      <c r="R8769">
        <v>248821</v>
      </c>
      <c r="S8769" t="str" cm="1">
        <f t="array" ref="S8769">_xlfn.IFS(
             (R8769&lt;10000),"&lt; 10,000",
    AND(R8769&gt;=10000, R8769&lt;30000),"10,000 - 30,000",
    AND(R8769&gt;=30000, R8769&lt;60000),"30,000 - 60,000",
             (R8769&gt;60000),"&gt; 60,000"
)</f>
        <v>&gt; 60,000</v>
      </c>
    </row>
    <row r="8770" spans="18:19" x14ac:dyDescent="0.2">
      <c r="R8770">
        <v>41070</v>
      </c>
      <c r="S8770" t="str" cm="1">
        <f t="array" ref="S8770">_xlfn.IFS(
             (R8770&lt;10000),"&lt; 10,000",
    AND(R8770&gt;=10000, R8770&lt;30000),"10,000 - 30,000",
    AND(R8770&gt;=30000, R8770&lt;60000),"30,000 - 60,000",
             (R8770&gt;60000),"&gt; 60,000"
)</f>
        <v>30,000 - 60,000</v>
      </c>
    </row>
    <row r="8771" spans="18:19" x14ac:dyDescent="0.2">
      <c r="R8771">
        <v>137857</v>
      </c>
      <c r="S8771" t="str" cm="1">
        <f t="array" ref="S8771">_xlfn.IFS(
             (R8771&lt;10000),"&lt; 10,000",
    AND(R8771&gt;=10000, R8771&lt;30000),"10,000 - 30,000",
    AND(R8771&gt;=30000, R8771&lt;60000),"30,000 - 60,000",
             (R8771&gt;60000),"&gt; 60,000"
)</f>
        <v>&gt; 60,000</v>
      </c>
    </row>
    <row r="8772" spans="18:19" x14ac:dyDescent="0.2">
      <c r="R8772">
        <v>30901</v>
      </c>
      <c r="S8772" t="str" cm="1">
        <f t="array" ref="S8772">_xlfn.IFS(
             (R8772&lt;10000),"&lt; 10,000",
    AND(R8772&gt;=10000, R8772&lt;30000),"10,000 - 30,000",
    AND(R8772&gt;=30000, R8772&lt;60000),"30,000 - 60,000",
             (R8772&gt;60000),"&gt; 60,000"
)</f>
        <v>30,000 - 60,000</v>
      </c>
    </row>
    <row r="8773" spans="18:19" x14ac:dyDescent="0.2">
      <c r="R8773">
        <v>258915</v>
      </c>
      <c r="S8773" t="str" cm="1">
        <f t="array" ref="S8773">_xlfn.IFS(
             (R8773&lt;10000),"&lt; 10,000",
    AND(R8773&gt;=10000, R8773&lt;30000),"10,000 - 30,000",
    AND(R8773&gt;=30000, R8773&lt;60000),"30,000 - 60,000",
             (R8773&gt;60000),"&gt; 60,000"
)</f>
        <v>&gt; 60,000</v>
      </c>
    </row>
    <row r="8774" spans="18:19" x14ac:dyDescent="0.2">
      <c r="R8774">
        <v>41481</v>
      </c>
      <c r="S8774" t="str" cm="1">
        <f t="array" ref="S8774">_xlfn.IFS(
             (R8774&lt;10000),"&lt; 10,000",
    AND(R8774&gt;=10000, R8774&lt;30000),"10,000 - 30,000",
    AND(R8774&gt;=30000, R8774&lt;60000),"30,000 - 60,000",
             (R8774&gt;60000),"&gt; 60,000"
)</f>
        <v>30,000 - 60,000</v>
      </c>
    </row>
    <row r="8775" spans="18:19" x14ac:dyDescent="0.2">
      <c r="R8775">
        <v>198362</v>
      </c>
      <c r="S8775" t="str" cm="1">
        <f t="array" ref="S8775">_xlfn.IFS(
             (R8775&lt;10000),"&lt; 10,000",
    AND(R8775&gt;=10000, R8775&lt;30000),"10,000 - 30,000",
    AND(R8775&gt;=30000, R8775&lt;60000),"30,000 - 60,000",
             (R8775&gt;60000),"&gt; 60,000"
)</f>
        <v>&gt; 60,000</v>
      </c>
    </row>
    <row r="8776" spans="18:19" x14ac:dyDescent="0.2">
      <c r="R8776">
        <v>110946</v>
      </c>
      <c r="S8776" t="str" cm="1">
        <f t="array" ref="S8776">_xlfn.IFS(
             (R8776&lt;10000),"&lt; 10,000",
    AND(R8776&gt;=10000, R8776&lt;30000),"10,000 - 30,000",
    AND(R8776&gt;=30000, R8776&lt;60000),"30,000 - 60,000",
             (R8776&gt;60000),"&gt; 60,000"
)</f>
        <v>&gt; 60,000</v>
      </c>
    </row>
    <row r="8777" spans="18:19" x14ac:dyDescent="0.2">
      <c r="R8777">
        <v>194358</v>
      </c>
      <c r="S8777" t="str" cm="1">
        <f t="array" ref="S8777">_xlfn.IFS(
             (R8777&lt;10000),"&lt; 10,000",
    AND(R8777&gt;=10000, R8777&lt;30000),"10,000 - 30,000",
    AND(R8777&gt;=30000, R8777&lt;60000),"30,000 - 60,000",
             (R8777&gt;60000),"&gt; 60,000"
)</f>
        <v>&gt; 60,000</v>
      </c>
    </row>
    <row r="8778" spans="18:19" x14ac:dyDescent="0.2">
      <c r="R8778">
        <v>38947</v>
      </c>
      <c r="S8778" t="str" cm="1">
        <f t="array" ref="S8778">_xlfn.IFS(
             (R8778&lt;10000),"&lt; 10,000",
    AND(R8778&gt;=10000, R8778&lt;30000),"10,000 - 30,000",
    AND(R8778&gt;=30000, R8778&lt;60000),"30,000 - 60,000",
             (R8778&gt;60000),"&gt; 60,000"
)</f>
        <v>30,000 - 60,000</v>
      </c>
    </row>
    <row r="8779" spans="18:19" x14ac:dyDescent="0.2">
      <c r="R8779">
        <v>21986</v>
      </c>
      <c r="S8779" t="str" cm="1">
        <f t="array" ref="S8779">_xlfn.IFS(
             (R8779&lt;10000),"&lt; 10,000",
    AND(R8779&gt;=10000, R8779&lt;30000),"10,000 - 30,000",
    AND(R8779&gt;=30000, R8779&lt;60000),"30,000 - 60,000",
             (R8779&gt;60000),"&gt; 60,000"
)</f>
        <v>10,000 - 30,000</v>
      </c>
    </row>
    <row r="8780" spans="18:19" x14ac:dyDescent="0.2">
      <c r="R8780">
        <v>153623</v>
      </c>
      <c r="S8780" t="str" cm="1">
        <f t="array" ref="S8780">_xlfn.IFS(
             (R8780&lt;10000),"&lt; 10,000",
    AND(R8780&gt;=10000, R8780&lt;30000),"10,000 - 30,000",
    AND(R8780&gt;=30000, R8780&lt;60000),"30,000 - 60,000",
             (R8780&gt;60000),"&gt; 60,000"
)</f>
        <v>&gt; 60,000</v>
      </c>
    </row>
    <row r="8781" spans="18:19" x14ac:dyDescent="0.2">
      <c r="R8781">
        <v>215282</v>
      </c>
      <c r="S8781" t="str" cm="1">
        <f t="array" ref="S8781">_xlfn.IFS(
             (R8781&lt;10000),"&lt; 10,000",
    AND(R8781&gt;=10000, R8781&lt;30000),"10,000 - 30,000",
    AND(R8781&gt;=30000, R8781&lt;60000),"30,000 - 60,000",
             (R8781&gt;60000),"&gt; 60,000"
)</f>
        <v>&gt; 60,000</v>
      </c>
    </row>
    <row r="8782" spans="18:19" x14ac:dyDescent="0.2">
      <c r="R8782">
        <v>172957</v>
      </c>
      <c r="S8782" t="str" cm="1">
        <f t="array" ref="S8782">_xlfn.IFS(
             (R8782&lt;10000),"&lt; 10,000",
    AND(R8782&gt;=10000, R8782&lt;30000),"10,000 - 30,000",
    AND(R8782&gt;=30000, R8782&lt;60000),"30,000 - 60,000",
             (R8782&gt;60000),"&gt; 60,000"
)</f>
        <v>&gt; 60,000</v>
      </c>
    </row>
    <row r="8783" spans="18:19" x14ac:dyDescent="0.2">
      <c r="R8783">
        <v>172897</v>
      </c>
      <c r="S8783" t="str" cm="1">
        <f t="array" ref="S8783">_xlfn.IFS(
             (R8783&lt;10000),"&lt; 10,000",
    AND(R8783&gt;=10000, R8783&lt;30000),"10,000 - 30,000",
    AND(R8783&gt;=30000, R8783&lt;60000),"30,000 - 60,000",
             (R8783&gt;60000),"&gt; 60,000"
)</f>
        <v>&gt; 60,000</v>
      </c>
    </row>
    <row r="8784" spans="18:19" x14ac:dyDescent="0.2">
      <c r="R8784">
        <v>188485</v>
      </c>
      <c r="S8784" t="str" cm="1">
        <f t="array" ref="S8784">_xlfn.IFS(
             (R8784&lt;10000),"&lt; 10,000",
    AND(R8784&gt;=10000, R8784&lt;30000),"10,000 - 30,000",
    AND(R8784&gt;=30000, R8784&lt;60000),"30,000 - 60,000",
             (R8784&gt;60000),"&gt; 60,000"
)</f>
        <v>&gt; 60,000</v>
      </c>
    </row>
    <row r="8785" spans="18:19" x14ac:dyDescent="0.2">
      <c r="R8785">
        <v>271277</v>
      </c>
      <c r="S8785" t="str" cm="1">
        <f t="array" ref="S8785">_xlfn.IFS(
             (R8785&lt;10000),"&lt; 10,000",
    AND(R8785&gt;=10000, R8785&lt;30000),"10,000 - 30,000",
    AND(R8785&gt;=30000, R8785&lt;60000),"30,000 - 60,000",
             (R8785&gt;60000),"&gt; 60,000"
)</f>
        <v>&gt; 60,000</v>
      </c>
    </row>
    <row r="8786" spans="18:19" x14ac:dyDescent="0.2">
      <c r="R8786">
        <v>84379</v>
      </c>
      <c r="S8786" t="str" cm="1">
        <f t="array" ref="S8786">_xlfn.IFS(
             (R8786&lt;10000),"&lt; 10,000",
    AND(R8786&gt;=10000, R8786&lt;30000),"10,000 - 30,000",
    AND(R8786&gt;=30000, R8786&lt;60000),"30,000 - 60,000",
             (R8786&gt;60000),"&gt; 60,000"
)</f>
        <v>&gt; 60,000</v>
      </c>
    </row>
    <row r="8787" spans="18:19" x14ac:dyDescent="0.2">
      <c r="R8787">
        <v>171943</v>
      </c>
      <c r="S8787" t="str" cm="1">
        <f t="array" ref="S8787">_xlfn.IFS(
             (R8787&lt;10000),"&lt; 10,000",
    AND(R8787&gt;=10000, R8787&lt;30000),"10,000 - 30,000",
    AND(R8787&gt;=30000, R8787&lt;60000),"30,000 - 60,000",
             (R8787&gt;60000),"&gt; 60,000"
)</f>
        <v>&gt; 60,000</v>
      </c>
    </row>
    <row r="8788" spans="18:19" x14ac:dyDescent="0.2">
      <c r="R8788">
        <v>186446</v>
      </c>
      <c r="S8788" t="str" cm="1">
        <f t="array" ref="S8788">_xlfn.IFS(
             (R8788&lt;10000),"&lt; 10,000",
    AND(R8788&gt;=10000, R8788&lt;30000),"10,000 - 30,000",
    AND(R8788&gt;=30000, R8788&lt;60000),"30,000 - 60,000",
             (R8788&gt;60000),"&gt; 60,000"
)</f>
        <v>&gt; 60,000</v>
      </c>
    </row>
    <row r="8789" spans="18:19" x14ac:dyDescent="0.2">
      <c r="R8789">
        <v>171454</v>
      </c>
      <c r="S8789" t="str" cm="1">
        <f t="array" ref="S8789">_xlfn.IFS(
             (R8789&lt;10000),"&lt; 10,000",
    AND(R8789&gt;=10000, R8789&lt;30000),"10,000 - 30,000",
    AND(R8789&gt;=30000, R8789&lt;60000),"30,000 - 60,000",
             (R8789&gt;60000),"&gt; 60,000"
)</f>
        <v>&gt; 60,000</v>
      </c>
    </row>
    <row r="8790" spans="18:19" x14ac:dyDescent="0.2">
      <c r="R8790">
        <v>63052</v>
      </c>
      <c r="S8790" t="str" cm="1">
        <f t="array" ref="S8790">_xlfn.IFS(
             (R8790&lt;10000),"&lt; 10,000",
    AND(R8790&gt;=10000, R8790&lt;30000),"10,000 - 30,000",
    AND(R8790&gt;=30000, R8790&lt;60000),"30,000 - 60,000",
             (R8790&gt;60000),"&gt; 60,000"
)</f>
        <v>&gt; 60,000</v>
      </c>
    </row>
    <row r="8791" spans="18:19" x14ac:dyDescent="0.2">
      <c r="R8791">
        <v>280427</v>
      </c>
      <c r="S8791" t="str" cm="1">
        <f t="array" ref="S8791">_xlfn.IFS(
             (R8791&lt;10000),"&lt; 10,000",
    AND(R8791&gt;=10000, R8791&lt;30000),"10,000 - 30,000",
    AND(R8791&gt;=30000, R8791&lt;60000),"30,000 - 60,000",
             (R8791&gt;60000),"&gt; 60,000"
)</f>
        <v>&gt; 60,000</v>
      </c>
    </row>
    <row r="8792" spans="18:19" x14ac:dyDescent="0.2">
      <c r="R8792">
        <v>169337</v>
      </c>
      <c r="S8792" t="str" cm="1">
        <f t="array" ref="S8792">_xlfn.IFS(
             (R8792&lt;10000),"&lt; 10,000",
    AND(R8792&gt;=10000, R8792&lt;30000),"10,000 - 30,000",
    AND(R8792&gt;=30000, R8792&lt;60000),"30,000 - 60,000",
             (R8792&gt;60000),"&gt; 60,000"
)</f>
        <v>&gt; 60,000</v>
      </c>
    </row>
    <row r="8793" spans="18:19" x14ac:dyDescent="0.2">
      <c r="R8793">
        <v>103919</v>
      </c>
      <c r="S8793" t="str" cm="1">
        <f t="array" ref="S8793">_xlfn.IFS(
             (R8793&lt;10000),"&lt; 10,000",
    AND(R8793&gt;=10000, R8793&lt;30000),"10,000 - 30,000",
    AND(R8793&gt;=30000, R8793&lt;60000),"30,000 - 60,000",
             (R8793&gt;60000),"&gt; 60,000"
)</f>
        <v>&gt; 60,000</v>
      </c>
    </row>
    <row r="8794" spans="18:19" x14ac:dyDescent="0.2">
      <c r="R8794">
        <v>271466</v>
      </c>
      <c r="S8794" t="str" cm="1">
        <f t="array" ref="S8794">_xlfn.IFS(
             (R8794&lt;10000),"&lt; 10,000",
    AND(R8794&gt;=10000, R8794&lt;30000),"10,000 - 30,000",
    AND(R8794&gt;=30000, R8794&lt;60000),"30,000 - 60,000",
             (R8794&gt;60000),"&gt; 60,000"
)</f>
        <v>&gt; 60,000</v>
      </c>
    </row>
    <row r="8795" spans="18:19" x14ac:dyDescent="0.2">
      <c r="R8795">
        <v>167296</v>
      </c>
      <c r="S8795" t="str" cm="1">
        <f t="array" ref="S8795">_xlfn.IFS(
             (R8795&lt;10000),"&lt; 10,000",
    AND(R8795&gt;=10000, R8795&lt;30000),"10,000 - 30,000",
    AND(R8795&gt;=30000, R8795&lt;60000),"30,000 - 60,000",
             (R8795&gt;60000),"&gt; 60,000"
)</f>
        <v>&gt; 60,000</v>
      </c>
    </row>
    <row r="8796" spans="18:19" x14ac:dyDescent="0.2">
      <c r="R8796">
        <v>286944</v>
      </c>
      <c r="S8796" t="str" cm="1">
        <f t="array" ref="S8796">_xlfn.IFS(
             (R8796&lt;10000),"&lt; 10,000",
    AND(R8796&gt;=10000, R8796&lt;30000),"10,000 - 30,000",
    AND(R8796&gt;=30000, R8796&lt;60000),"30,000 - 60,000",
             (R8796&gt;60000),"&gt; 60,000"
)</f>
        <v>&gt; 60,000</v>
      </c>
    </row>
    <row r="8797" spans="18:19" x14ac:dyDescent="0.2">
      <c r="R8797">
        <v>27307</v>
      </c>
      <c r="S8797" t="str" cm="1">
        <f t="array" ref="S8797">_xlfn.IFS(
             (R8797&lt;10000),"&lt; 10,000",
    AND(R8797&gt;=10000, R8797&lt;30000),"10,000 - 30,000",
    AND(R8797&gt;=30000, R8797&lt;60000),"30,000 - 60,000",
             (R8797&gt;60000),"&gt; 60,000"
)</f>
        <v>10,000 - 30,000</v>
      </c>
    </row>
    <row r="8798" spans="18:19" x14ac:dyDescent="0.2">
      <c r="R8798">
        <v>72733</v>
      </c>
      <c r="S8798" t="str" cm="1">
        <f t="array" ref="S8798">_xlfn.IFS(
             (R8798&lt;10000),"&lt; 10,000",
    AND(R8798&gt;=10000, R8798&lt;30000),"10,000 - 30,000",
    AND(R8798&gt;=30000, R8798&lt;60000),"30,000 - 60,000",
             (R8798&gt;60000),"&gt; 60,000"
)</f>
        <v>&gt; 60,000</v>
      </c>
    </row>
    <row r="8799" spans="18:19" x14ac:dyDescent="0.2">
      <c r="R8799">
        <v>148686</v>
      </c>
      <c r="S8799" t="str" cm="1">
        <f t="array" ref="S8799">_xlfn.IFS(
             (R8799&lt;10000),"&lt; 10,000",
    AND(R8799&gt;=10000, R8799&lt;30000),"10,000 - 30,000",
    AND(R8799&gt;=30000, R8799&lt;60000),"30,000 - 60,000",
             (R8799&gt;60000),"&gt; 60,000"
)</f>
        <v>&gt; 60,000</v>
      </c>
    </row>
    <row r="8800" spans="18:19" x14ac:dyDescent="0.2">
      <c r="R8800">
        <v>166446</v>
      </c>
      <c r="S8800" t="str" cm="1">
        <f t="array" ref="S8800">_xlfn.IFS(
             (R8800&lt;10000),"&lt; 10,000",
    AND(R8800&gt;=10000, R8800&lt;30000),"10,000 - 30,000",
    AND(R8800&gt;=30000, R8800&lt;60000),"30,000 - 60,000",
             (R8800&gt;60000),"&gt; 60,000"
)</f>
        <v>&gt; 60,000</v>
      </c>
    </row>
    <row r="8801" spans="18:19" x14ac:dyDescent="0.2">
      <c r="R8801">
        <v>275056</v>
      </c>
      <c r="S8801" t="str" cm="1">
        <f t="array" ref="S8801">_xlfn.IFS(
             (R8801&lt;10000),"&lt; 10,000",
    AND(R8801&gt;=10000, R8801&lt;30000),"10,000 - 30,000",
    AND(R8801&gt;=30000, R8801&lt;60000),"30,000 - 60,000",
             (R8801&gt;60000),"&gt; 60,000"
)</f>
        <v>&gt; 60,000</v>
      </c>
    </row>
    <row r="8802" spans="18:19" x14ac:dyDescent="0.2">
      <c r="R8802">
        <v>297649</v>
      </c>
      <c r="S8802" t="str" cm="1">
        <f t="array" ref="S8802">_xlfn.IFS(
             (R8802&lt;10000),"&lt; 10,000",
    AND(R8802&gt;=10000, R8802&lt;30000),"10,000 - 30,000",
    AND(R8802&gt;=30000, R8802&lt;60000),"30,000 - 60,000",
             (R8802&gt;60000),"&gt; 60,000"
)</f>
        <v>&gt; 60,000</v>
      </c>
    </row>
    <row r="8803" spans="18:19" x14ac:dyDescent="0.2">
      <c r="R8803">
        <v>126275</v>
      </c>
      <c r="S8803" t="str" cm="1">
        <f t="array" ref="S8803">_xlfn.IFS(
             (R8803&lt;10000),"&lt; 10,000",
    AND(R8803&gt;=10000, R8803&lt;30000),"10,000 - 30,000",
    AND(R8803&gt;=30000, R8803&lt;60000),"30,000 - 60,000",
             (R8803&gt;60000),"&gt; 60,000"
)</f>
        <v>&gt; 60,000</v>
      </c>
    </row>
    <row r="8804" spans="18:19" x14ac:dyDescent="0.2">
      <c r="R8804">
        <v>261912</v>
      </c>
      <c r="S8804" t="str" cm="1">
        <f t="array" ref="S8804">_xlfn.IFS(
             (R8804&lt;10000),"&lt; 10,000",
    AND(R8804&gt;=10000, R8804&lt;30000),"10,000 - 30,000",
    AND(R8804&gt;=30000, R8804&lt;60000),"30,000 - 60,000",
             (R8804&gt;60000),"&gt; 60,000"
)</f>
        <v>&gt; 60,000</v>
      </c>
    </row>
    <row r="8805" spans="18:19" x14ac:dyDescent="0.2">
      <c r="R8805">
        <v>67196</v>
      </c>
      <c r="S8805" t="str" cm="1">
        <f t="array" ref="S8805">_xlfn.IFS(
             (R8805&lt;10000),"&lt; 10,000",
    AND(R8805&gt;=10000, R8805&lt;30000),"10,000 - 30,000",
    AND(R8805&gt;=30000, R8805&lt;60000),"30,000 - 60,000",
             (R8805&gt;60000),"&gt; 60,000"
)</f>
        <v>&gt; 60,000</v>
      </c>
    </row>
    <row r="8806" spans="18:19" x14ac:dyDescent="0.2">
      <c r="R8806">
        <v>214136</v>
      </c>
      <c r="S8806" t="str" cm="1">
        <f t="array" ref="S8806">_xlfn.IFS(
             (R8806&lt;10000),"&lt; 10,000",
    AND(R8806&gt;=10000, R8806&lt;30000),"10,000 - 30,000",
    AND(R8806&gt;=30000, R8806&lt;60000),"30,000 - 60,000",
             (R8806&gt;60000),"&gt; 60,000"
)</f>
        <v>&gt; 60,000</v>
      </c>
    </row>
    <row r="8807" spans="18:19" x14ac:dyDescent="0.2">
      <c r="R8807">
        <v>80179</v>
      </c>
      <c r="S8807" t="str" cm="1">
        <f t="array" ref="S8807">_xlfn.IFS(
             (R8807&lt;10000),"&lt; 10,000",
    AND(R8807&gt;=10000, R8807&lt;30000),"10,000 - 30,000",
    AND(R8807&gt;=30000, R8807&lt;60000),"30,000 - 60,000",
             (R8807&gt;60000),"&gt; 60,000"
)</f>
        <v>&gt; 60,000</v>
      </c>
    </row>
    <row r="8808" spans="18:19" x14ac:dyDescent="0.2">
      <c r="R8808">
        <v>59893</v>
      </c>
      <c r="S8808" t="str" cm="1">
        <f t="array" ref="S8808">_xlfn.IFS(
             (R8808&lt;10000),"&lt; 10,000",
    AND(R8808&gt;=10000, R8808&lt;30000),"10,000 - 30,000",
    AND(R8808&gt;=30000, R8808&lt;60000),"30,000 - 60,000",
             (R8808&gt;60000),"&gt; 60,000"
)</f>
        <v>30,000 - 60,000</v>
      </c>
    </row>
    <row r="8809" spans="18:19" x14ac:dyDescent="0.2">
      <c r="R8809">
        <v>106431</v>
      </c>
      <c r="S8809" t="str" cm="1">
        <f t="array" ref="S8809">_xlfn.IFS(
             (R8809&lt;10000),"&lt; 10,000",
    AND(R8809&gt;=10000, R8809&lt;30000),"10,000 - 30,000",
    AND(R8809&gt;=30000, R8809&lt;60000),"30,000 - 60,000",
             (R8809&gt;60000),"&gt; 60,000"
)</f>
        <v>&gt; 60,000</v>
      </c>
    </row>
    <row r="8810" spans="18:19" x14ac:dyDescent="0.2">
      <c r="R8810">
        <v>290012</v>
      </c>
      <c r="S8810" t="str" cm="1">
        <f t="array" ref="S8810">_xlfn.IFS(
             (R8810&lt;10000),"&lt; 10,000",
    AND(R8810&gt;=10000, R8810&lt;30000),"10,000 - 30,000",
    AND(R8810&gt;=30000, R8810&lt;60000),"30,000 - 60,000",
             (R8810&gt;60000),"&gt; 60,000"
)</f>
        <v>&gt; 60,000</v>
      </c>
    </row>
    <row r="8811" spans="18:19" x14ac:dyDescent="0.2">
      <c r="R8811">
        <v>164737</v>
      </c>
      <c r="S8811" t="str" cm="1">
        <f t="array" ref="S8811">_xlfn.IFS(
             (R8811&lt;10000),"&lt; 10,000",
    AND(R8811&gt;=10000, R8811&lt;30000),"10,000 - 30,000",
    AND(R8811&gt;=30000, R8811&lt;60000),"30,000 - 60,000",
             (R8811&gt;60000),"&gt; 60,000"
)</f>
        <v>&gt; 60,000</v>
      </c>
    </row>
    <row r="8812" spans="18:19" x14ac:dyDescent="0.2">
      <c r="R8812">
        <v>104621</v>
      </c>
      <c r="S8812" t="str" cm="1">
        <f t="array" ref="S8812">_xlfn.IFS(
             (R8812&lt;10000),"&lt; 10,000",
    AND(R8812&gt;=10000, R8812&lt;30000),"10,000 - 30,000",
    AND(R8812&gt;=30000, R8812&lt;60000),"30,000 - 60,000",
             (R8812&gt;60000),"&gt; 60,000"
)</f>
        <v>&gt; 60,000</v>
      </c>
    </row>
    <row r="8813" spans="18:19" x14ac:dyDescent="0.2">
      <c r="R8813">
        <v>18182</v>
      </c>
      <c r="S8813" t="str" cm="1">
        <f t="array" ref="S8813">_xlfn.IFS(
             (R8813&lt;10000),"&lt; 10,000",
    AND(R8813&gt;=10000, R8813&lt;30000),"10,000 - 30,000",
    AND(R8813&gt;=30000, R8813&lt;60000),"30,000 - 60,000",
             (R8813&gt;60000),"&gt; 60,000"
)</f>
        <v>10,000 - 30,000</v>
      </c>
    </row>
    <row r="8814" spans="18:19" x14ac:dyDescent="0.2">
      <c r="R8814">
        <v>156246</v>
      </c>
      <c r="S8814" t="str" cm="1">
        <f t="array" ref="S8814">_xlfn.IFS(
             (R8814&lt;10000),"&lt; 10,000",
    AND(R8814&gt;=10000, R8814&lt;30000),"10,000 - 30,000",
    AND(R8814&gt;=30000, R8814&lt;60000),"30,000 - 60,000",
             (R8814&gt;60000),"&gt; 60,000"
)</f>
        <v>&gt; 60,000</v>
      </c>
    </row>
    <row r="8815" spans="18:19" x14ac:dyDescent="0.2">
      <c r="R8815">
        <v>170227</v>
      </c>
      <c r="S8815" t="str" cm="1">
        <f t="array" ref="S8815">_xlfn.IFS(
             (R8815&lt;10000),"&lt; 10,000",
    AND(R8815&gt;=10000, R8815&lt;30000),"10,000 - 30,000",
    AND(R8815&gt;=30000, R8815&lt;60000),"30,000 - 60,000",
             (R8815&gt;60000),"&gt; 60,000"
)</f>
        <v>&gt; 60,000</v>
      </c>
    </row>
    <row r="8816" spans="18:19" x14ac:dyDescent="0.2">
      <c r="R8816">
        <v>249475</v>
      </c>
      <c r="S8816" t="str" cm="1">
        <f t="array" ref="S8816">_xlfn.IFS(
             (R8816&lt;10000),"&lt; 10,000",
    AND(R8816&gt;=10000, R8816&lt;30000),"10,000 - 30,000",
    AND(R8816&gt;=30000, R8816&lt;60000),"30,000 - 60,000",
             (R8816&gt;60000),"&gt; 60,000"
)</f>
        <v>&gt; 60,000</v>
      </c>
    </row>
    <row r="8817" spans="18:19" x14ac:dyDescent="0.2">
      <c r="R8817">
        <v>188240</v>
      </c>
      <c r="S8817" t="str" cm="1">
        <f t="array" ref="S8817">_xlfn.IFS(
             (R8817&lt;10000),"&lt; 10,000",
    AND(R8817&gt;=10000, R8817&lt;30000),"10,000 - 30,000",
    AND(R8817&gt;=30000, R8817&lt;60000),"30,000 - 60,000",
             (R8817&gt;60000),"&gt; 60,000"
)</f>
        <v>&gt; 60,000</v>
      </c>
    </row>
    <row r="8818" spans="18:19" x14ac:dyDescent="0.2">
      <c r="R8818">
        <v>73858</v>
      </c>
      <c r="S8818" t="str" cm="1">
        <f t="array" ref="S8818">_xlfn.IFS(
             (R8818&lt;10000),"&lt; 10,000",
    AND(R8818&gt;=10000, R8818&lt;30000),"10,000 - 30,000",
    AND(R8818&gt;=30000, R8818&lt;60000),"30,000 - 60,000",
             (R8818&gt;60000),"&gt; 60,000"
)</f>
        <v>&gt; 60,000</v>
      </c>
    </row>
    <row r="8819" spans="18:19" x14ac:dyDescent="0.2">
      <c r="R8819">
        <v>108570</v>
      </c>
      <c r="S8819" t="str" cm="1">
        <f t="array" ref="S8819">_xlfn.IFS(
             (R8819&lt;10000),"&lt; 10,000",
    AND(R8819&gt;=10000, R8819&lt;30000),"10,000 - 30,000",
    AND(R8819&gt;=30000, R8819&lt;60000),"30,000 - 60,000",
             (R8819&gt;60000),"&gt; 60,000"
)</f>
        <v>&gt; 60,000</v>
      </c>
    </row>
    <row r="8820" spans="18:19" x14ac:dyDescent="0.2">
      <c r="R8820">
        <v>63389</v>
      </c>
      <c r="S8820" t="str" cm="1">
        <f t="array" ref="S8820">_xlfn.IFS(
             (R8820&lt;10000),"&lt; 10,000",
    AND(R8820&gt;=10000, R8820&lt;30000),"10,000 - 30,000",
    AND(R8820&gt;=30000, R8820&lt;60000),"30,000 - 60,000",
             (R8820&gt;60000),"&gt; 60,000"
)</f>
        <v>&gt; 60,000</v>
      </c>
    </row>
    <row r="8821" spans="18:19" x14ac:dyDescent="0.2">
      <c r="R8821">
        <v>283111</v>
      </c>
      <c r="S8821" t="str" cm="1">
        <f t="array" ref="S8821">_xlfn.IFS(
             (R8821&lt;10000),"&lt; 10,000",
    AND(R8821&gt;=10000, R8821&lt;30000),"10,000 - 30,000",
    AND(R8821&gt;=30000, R8821&lt;60000),"30,000 - 60,000",
             (R8821&gt;60000),"&gt; 60,000"
)</f>
        <v>&gt; 60,000</v>
      </c>
    </row>
    <row r="8822" spans="18:19" x14ac:dyDescent="0.2">
      <c r="R8822">
        <v>250389</v>
      </c>
      <c r="S8822" t="str" cm="1">
        <f t="array" ref="S8822">_xlfn.IFS(
             (R8822&lt;10000),"&lt; 10,000",
    AND(R8822&gt;=10000, R8822&lt;30000),"10,000 - 30,000",
    AND(R8822&gt;=30000, R8822&lt;60000),"30,000 - 60,000",
             (R8822&gt;60000),"&gt; 60,000"
)</f>
        <v>&gt; 60,000</v>
      </c>
    </row>
    <row r="8823" spans="18:19" x14ac:dyDescent="0.2">
      <c r="R8823">
        <v>561</v>
      </c>
      <c r="S8823" t="str" cm="1">
        <f t="array" ref="S8823">_xlfn.IFS(
             (R8823&lt;10000),"&lt; 10,000",
    AND(R8823&gt;=10000, R8823&lt;30000),"10,000 - 30,000",
    AND(R8823&gt;=30000, R8823&lt;60000),"30,000 - 60,000",
             (R8823&gt;60000),"&gt; 60,000"
)</f>
        <v>&lt; 10,000</v>
      </c>
    </row>
    <row r="8824" spans="18:19" x14ac:dyDescent="0.2">
      <c r="R8824">
        <v>113614</v>
      </c>
      <c r="S8824" t="str" cm="1">
        <f t="array" ref="S8824">_xlfn.IFS(
             (R8824&lt;10000),"&lt; 10,000",
    AND(R8824&gt;=10000, R8824&lt;30000),"10,000 - 30,000",
    AND(R8824&gt;=30000, R8824&lt;60000),"30,000 - 60,000",
             (R8824&gt;60000),"&gt; 60,000"
)</f>
        <v>&gt; 60,000</v>
      </c>
    </row>
    <row r="8825" spans="18:19" x14ac:dyDescent="0.2">
      <c r="R8825">
        <v>284655</v>
      </c>
      <c r="S8825" t="str" cm="1">
        <f t="array" ref="S8825">_xlfn.IFS(
             (R8825&lt;10000),"&lt; 10,000",
    AND(R8825&gt;=10000, R8825&lt;30000),"10,000 - 30,000",
    AND(R8825&gt;=30000, R8825&lt;60000),"30,000 - 60,000",
             (R8825&gt;60000),"&gt; 60,000"
)</f>
        <v>&gt; 60,000</v>
      </c>
    </row>
    <row r="8826" spans="18:19" x14ac:dyDescent="0.2">
      <c r="R8826">
        <v>236495</v>
      </c>
      <c r="S8826" t="str" cm="1">
        <f t="array" ref="S8826">_xlfn.IFS(
             (R8826&lt;10000),"&lt; 10,000",
    AND(R8826&gt;=10000, R8826&lt;30000),"10,000 - 30,000",
    AND(R8826&gt;=30000, R8826&lt;60000),"30,000 - 60,000",
             (R8826&gt;60000),"&gt; 60,000"
)</f>
        <v>&gt; 60,000</v>
      </c>
    </row>
    <row r="8827" spans="18:19" x14ac:dyDescent="0.2">
      <c r="R8827">
        <v>232886</v>
      </c>
      <c r="S8827" t="str" cm="1">
        <f t="array" ref="S8827">_xlfn.IFS(
             (R8827&lt;10000),"&lt; 10,000",
    AND(R8827&gt;=10000, R8827&lt;30000),"10,000 - 30,000",
    AND(R8827&gt;=30000, R8827&lt;60000),"30,000 - 60,000",
             (R8827&gt;60000),"&gt; 60,000"
)</f>
        <v>&gt; 60,000</v>
      </c>
    </row>
    <row r="8828" spans="18:19" x14ac:dyDescent="0.2">
      <c r="R8828">
        <v>204692</v>
      </c>
      <c r="S8828" t="str" cm="1">
        <f t="array" ref="S8828">_xlfn.IFS(
             (R8828&lt;10000),"&lt; 10,000",
    AND(R8828&gt;=10000, R8828&lt;30000),"10,000 - 30,000",
    AND(R8828&gt;=30000, R8828&lt;60000),"30,000 - 60,000",
             (R8828&gt;60000),"&gt; 60,000"
)</f>
        <v>&gt; 60,000</v>
      </c>
    </row>
    <row r="8829" spans="18:19" x14ac:dyDescent="0.2">
      <c r="R8829">
        <v>282353</v>
      </c>
      <c r="S8829" t="str" cm="1">
        <f t="array" ref="S8829">_xlfn.IFS(
             (R8829&lt;10000),"&lt; 10,000",
    AND(R8829&gt;=10000, R8829&lt;30000),"10,000 - 30,000",
    AND(R8829&gt;=30000, R8829&lt;60000),"30,000 - 60,000",
             (R8829&gt;60000),"&gt; 60,000"
)</f>
        <v>&gt; 60,000</v>
      </c>
    </row>
    <row r="8830" spans="18:19" x14ac:dyDescent="0.2">
      <c r="R8830">
        <v>135238</v>
      </c>
      <c r="S8830" t="str" cm="1">
        <f t="array" ref="S8830">_xlfn.IFS(
             (R8830&lt;10000),"&lt; 10,000",
    AND(R8830&gt;=10000, R8830&lt;30000),"10,000 - 30,000",
    AND(R8830&gt;=30000, R8830&lt;60000),"30,000 - 60,000",
             (R8830&gt;60000),"&gt; 60,000"
)</f>
        <v>&gt; 60,000</v>
      </c>
    </row>
    <row r="8831" spans="18:19" x14ac:dyDescent="0.2">
      <c r="R8831">
        <v>126853</v>
      </c>
      <c r="S8831" t="str" cm="1">
        <f t="array" ref="S8831">_xlfn.IFS(
             (R8831&lt;10000),"&lt; 10,000",
    AND(R8831&gt;=10000, R8831&lt;30000),"10,000 - 30,000",
    AND(R8831&gt;=30000, R8831&lt;60000),"30,000 - 60,000",
             (R8831&gt;60000),"&gt; 60,000"
)</f>
        <v>&gt; 60,000</v>
      </c>
    </row>
    <row r="8832" spans="18:19" x14ac:dyDescent="0.2">
      <c r="R8832">
        <v>67747</v>
      </c>
      <c r="S8832" t="str" cm="1">
        <f t="array" ref="S8832">_xlfn.IFS(
             (R8832&lt;10000),"&lt; 10,000",
    AND(R8832&gt;=10000, R8832&lt;30000),"10,000 - 30,000",
    AND(R8832&gt;=30000, R8832&lt;60000),"30,000 - 60,000",
             (R8832&gt;60000),"&gt; 60,000"
)</f>
        <v>&gt; 60,000</v>
      </c>
    </row>
    <row r="8833" spans="18:19" x14ac:dyDescent="0.2">
      <c r="R8833">
        <v>247532</v>
      </c>
      <c r="S8833" t="str" cm="1">
        <f t="array" ref="S8833">_xlfn.IFS(
             (R8833&lt;10000),"&lt; 10,000",
    AND(R8833&gt;=10000, R8833&lt;30000),"10,000 - 30,000",
    AND(R8833&gt;=30000, R8833&lt;60000),"30,000 - 60,000",
             (R8833&gt;60000),"&gt; 60,000"
)</f>
        <v>&gt; 60,000</v>
      </c>
    </row>
    <row r="8834" spans="18:19" x14ac:dyDescent="0.2">
      <c r="R8834">
        <v>207715</v>
      </c>
      <c r="S8834" t="str" cm="1">
        <f t="array" ref="S8834">_xlfn.IFS(
             (R8834&lt;10000),"&lt; 10,000",
    AND(R8834&gt;=10000, R8834&lt;30000),"10,000 - 30,000",
    AND(R8834&gt;=30000, R8834&lt;60000),"30,000 - 60,000",
             (R8834&gt;60000),"&gt; 60,000"
)</f>
        <v>&gt; 60,000</v>
      </c>
    </row>
    <row r="8835" spans="18:19" x14ac:dyDescent="0.2">
      <c r="R8835">
        <v>142254</v>
      </c>
      <c r="S8835" t="str" cm="1">
        <f t="array" ref="S8835">_xlfn.IFS(
             (R8835&lt;10000),"&lt; 10,000",
    AND(R8835&gt;=10000, R8835&lt;30000),"10,000 - 30,000",
    AND(R8835&gt;=30000, R8835&lt;60000),"30,000 - 60,000",
             (R8835&gt;60000),"&gt; 60,000"
)</f>
        <v>&gt; 60,000</v>
      </c>
    </row>
    <row r="8836" spans="18:19" x14ac:dyDescent="0.2">
      <c r="R8836">
        <v>271941</v>
      </c>
      <c r="S8836" t="str" cm="1">
        <f t="array" ref="S8836">_xlfn.IFS(
             (R8836&lt;10000),"&lt; 10,000",
    AND(R8836&gt;=10000, R8836&lt;30000),"10,000 - 30,000",
    AND(R8836&gt;=30000, R8836&lt;60000),"30,000 - 60,000",
             (R8836&gt;60000),"&gt; 60,000"
)</f>
        <v>&gt; 60,000</v>
      </c>
    </row>
    <row r="8837" spans="18:19" x14ac:dyDescent="0.2">
      <c r="R8837">
        <v>197244</v>
      </c>
      <c r="S8837" t="str" cm="1">
        <f t="array" ref="S8837">_xlfn.IFS(
             (R8837&lt;10000),"&lt; 10,000",
    AND(R8837&gt;=10000, R8837&lt;30000),"10,000 - 30,000",
    AND(R8837&gt;=30000, R8837&lt;60000),"30,000 - 60,000",
             (R8837&gt;60000),"&gt; 60,000"
)</f>
        <v>&gt; 60,000</v>
      </c>
    </row>
    <row r="8838" spans="18:19" x14ac:dyDescent="0.2">
      <c r="R8838">
        <v>213443</v>
      </c>
      <c r="S8838" t="str" cm="1">
        <f t="array" ref="S8838">_xlfn.IFS(
             (R8838&lt;10000),"&lt; 10,000",
    AND(R8838&gt;=10000, R8838&lt;30000),"10,000 - 30,000",
    AND(R8838&gt;=30000, R8838&lt;60000),"30,000 - 60,000",
             (R8838&gt;60000),"&gt; 60,000"
)</f>
        <v>&gt; 60,000</v>
      </c>
    </row>
    <row r="8839" spans="18:19" x14ac:dyDescent="0.2">
      <c r="R8839">
        <v>288186</v>
      </c>
      <c r="S8839" t="str" cm="1">
        <f t="array" ref="S8839">_xlfn.IFS(
             (R8839&lt;10000),"&lt; 10,000",
    AND(R8839&gt;=10000, R8839&lt;30000),"10,000 - 30,000",
    AND(R8839&gt;=30000, R8839&lt;60000),"30,000 - 60,000",
             (R8839&gt;60000),"&gt; 60,000"
)</f>
        <v>&gt; 60,000</v>
      </c>
    </row>
    <row r="8840" spans="18:19" x14ac:dyDescent="0.2">
      <c r="R8840">
        <v>245509</v>
      </c>
      <c r="S8840" t="str" cm="1">
        <f t="array" ref="S8840">_xlfn.IFS(
             (R8840&lt;10000),"&lt; 10,000",
    AND(R8840&gt;=10000, R8840&lt;30000),"10,000 - 30,000",
    AND(R8840&gt;=30000, R8840&lt;60000),"30,000 - 60,000",
             (R8840&gt;60000),"&gt; 60,000"
)</f>
        <v>&gt; 60,000</v>
      </c>
    </row>
    <row r="8841" spans="18:19" x14ac:dyDescent="0.2">
      <c r="R8841">
        <v>218934</v>
      </c>
      <c r="S8841" t="str" cm="1">
        <f t="array" ref="S8841">_xlfn.IFS(
             (R8841&lt;10000),"&lt; 10,000",
    AND(R8841&gt;=10000, R8841&lt;30000),"10,000 - 30,000",
    AND(R8841&gt;=30000, R8841&lt;60000),"30,000 - 60,000",
             (R8841&gt;60000),"&gt; 60,000"
)</f>
        <v>&gt; 60,000</v>
      </c>
    </row>
    <row r="8842" spans="18:19" x14ac:dyDescent="0.2">
      <c r="R8842">
        <v>265987</v>
      </c>
      <c r="S8842" t="str" cm="1">
        <f t="array" ref="S8842">_xlfn.IFS(
             (R8842&lt;10000),"&lt; 10,000",
    AND(R8842&gt;=10000, R8842&lt;30000),"10,000 - 30,000",
    AND(R8842&gt;=30000, R8842&lt;60000),"30,000 - 60,000",
             (R8842&gt;60000),"&gt; 60,000"
)</f>
        <v>&gt; 60,000</v>
      </c>
    </row>
    <row r="8843" spans="18:19" x14ac:dyDescent="0.2">
      <c r="R8843">
        <v>263829</v>
      </c>
      <c r="S8843" t="str" cm="1">
        <f t="array" ref="S8843">_xlfn.IFS(
             (R8843&lt;10000),"&lt; 10,000",
    AND(R8843&gt;=10000, R8843&lt;30000),"10,000 - 30,000",
    AND(R8843&gt;=30000, R8843&lt;60000),"30,000 - 60,000",
             (R8843&gt;60000),"&gt; 60,000"
)</f>
        <v>&gt; 60,000</v>
      </c>
    </row>
    <row r="8844" spans="18:19" x14ac:dyDescent="0.2">
      <c r="R8844">
        <v>94374</v>
      </c>
      <c r="S8844" t="str" cm="1">
        <f t="array" ref="S8844">_xlfn.IFS(
             (R8844&lt;10000),"&lt; 10,000",
    AND(R8844&gt;=10000, R8844&lt;30000),"10,000 - 30,000",
    AND(R8844&gt;=30000, R8844&lt;60000),"30,000 - 60,000",
             (R8844&gt;60000),"&gt; 60,000"
)</f>
        <v>&gt; 60,000</v>
      </c>
    </row>
    <row r="8845" spans="18:19" x14ac:dyDescent="0.2">
      <c r="R8845">
        <v>254560</v>
      </c>
      <c r="S8845" t="str" cm="1">
        <f t="array" ref="S8845">_xlfn.IFS(
             (R8845&lt;10000),"&lt; 10,000",
    AND(R8845&gt;=10000, R8845&lt;30000),"10,000 - 30,000",
    AND(R8845&gt;=30000, R8845&lt;60000),"30,000 - 60,000",
             (R8845&gt;60000),"&gt; 60,000"
)</f>
        <v>&gt; 60,000</v>
      </c>
    </row>
    <row r="8846" spans="18:19" x14ac:dyDescent="0.2">
      <c r="R8846">
        <v>209796</v>
      </c>
      <c r="S8846" t="str" cm="1">
        <f t="array" ref="S8846">_xlfn.IFS(
             (R8846&lt;10000),"&lt; 10,000",
    AND(R8846&gt;=10000, R8846&lt;30000),"10,000 - 30,000",
    AND(R8846&gt;=30000, R8846&lt;60000),"30,000 - 60,000",
             (R8846&gt;60000),"&gt; 60,000"
)</f>
        <v>&gt; 60,000</v>
      </c>
    </row>
    <row r="8847" spans="18:19" x14ac:dyDescent="0.2">
      <c r="R8847">
        <v>221435</v>
      </c>
      <c r="S8847" t="str" cm="1">
        <f t="array" ref="S8847">_xlfn.IFS(
             (R8847&lt;10000),"&lt; 10,000",
    AND(R8847&gt;=10000, R8847&lt;30000),"10,000 - 30,000",
    AND(R8847&gt;=30000, R8847&lt;60000),"30,000 - 60,000",
             (R8847&gt;60000),"&gt; 60,000"
)</f>
        <v>&gt; 60,000</v>
      </c>
    </row>
    <row r="8848" spans="18:19" x14ac:dyDescent="0.2">
      <c r="R8848">
        <v>168782</v>
      </c>
      <c r="S8848" t="str" cm="1">
        <f t="array" ref="S8848">_xlfn.IFS(
             (R8848&lt;10000),"&lt; 10,000",
    AND(R8848&gt;=10000, R8848&lt;30000),"10,000 - 30,000",
    AND(R8848&gt;=30000, R8848&lt;60000),"30,000 - 60,000",
             (R8848&gt;60000),"&gt; 60,000"
)</f>
        <v>&gt; 60,000</v>
      </c>
    </row>
    <row r="8849" spans="18:19" x14ac:dyDescent="0.2">
      <c r="R8849">
        <v>268071</v>
      </c>
      <c r="S8849" t="str" cm="1">
        <f t="array" ref="S8849">_xlfn.IFS(
             (R8849&lt;10000),"&lt; 10,000",
    AND(R8849&gt;=10000, R8849&lt;30000),"10,000 - 30,000",
    AND(R8849&gt;=30000, R8849&lt;60000),"30,000 - 60,000",
             (R8849&gt;60000),"&gt; 60,000"
)</f>
        <v>&gt; 60,000</v>
      </c>
    </row>
    <row r="8850" spans="18:19" x14ac:dyDescent="0.2">
      <c r="R8850">
        <v>194896</v>
      </c>
      <c r="S8850" t="str" cm="1">
        <f t="array" ref="S8850">_xlfn.IFS(
             (R8850&lt;10000),"&lt; 10,000",
    AND(R8850&gt;=10000, R8850&lt;30000),"10,000 - 30,000",
    AND(R8850&gt;=30000, R8850&lt;60000),"30,000 - 60,000",
             (R8850&gt;60000),"&gt; 60,000"
)</f>
        <v>&gt; 60,000</v>
      </c>
    </row>
    <row r="8851" spans="18:19" x14ac:dyDescent="0.2">
      <c r="R8851">
        <v>3768</v>
      </c>
      <c r="S8851" t="str" cm="1">
        <f t="array" ref="S8851">_xlfn.IFS(
             (R8851&lt;10000),"&lt; 10,000",
    AND(R8851&gt;=10000, R8851&lt;30000),"10,000 - 30,000",
    AND(R8851&gt;=30000, R8851&lt;60000),"30,000 - 60,000",
             (R8851&gt;60000),"&gt; 60,000"
)</f>
        <v>&lt; 10,000</v>
      </c>
    </row>
    <row r="8852" spans="18:19" x14ac:dyDescent="0.2">
      <c r="R8852">
        <v>198996</v>
      </c>
      <c r="S8852" t="str" cm="1">
        <f t="array" ref="S8852">_xlfn.IFS(
             (R8852&lt;10000),"&lt; 10,000",
    AND(R8852&gt;=10000, R8852&lt;30000),"10,000 - 30,000",
    AND(R8852&gt;=30000, R8852&lt;60000),"30,000 - 60,000",
             (R8852&gt;60000),"&gt; 60,000"
)</f>
        <v>&gt; 60,000</v>
      </c>
    </row>
    <row r="8853" spans="18:19" x14ac:dyDescent="0.2">
      <c r="R8853">
        <v>235767</v>
      </c>
      <c r="S8853" t="str" cm="1">
        <f t="array" ref="S8853">_xlfn.IFS(
             (R8853&lt;10000),"&lt; 10,000",
    AND(R8853&gt;=10000, R8853&lt;30000),"10,000 - 30,000",
    AND(R8853&gt;=30000, R8853&lt;60000),"30,000 - 60,000",
             (R8853&gt;60000),"&gt; 60,000"
)</f>
        <v>&gt; 60,000</v>
      </c>
    </row>
    <row r="8854" spans="18:19" x14ac:dyDescent="0.2">
      <c r="R8854">
        <v>247238</v>
      </c>
      <c r="S8854" t="str" cm="1">
        <f t="array" ref="S8854">_xlfn.IFS(
             (R8854&lt;10000),"&lt; 10,000",
    AND(R8854&gt;=10000, R8854&lt;30000),"10,000 - 30,000",
    AND(R8854&gt;=30000, R8854&lt;60000),"30,000 - 60,000",
             (R8854&gt;60000),"&gt; 60,000"
)</f>
        <v>&gt; 60,000</v>
      </c>
    </row>
    <row r="8855" spans="18:19" x14ac:dyDescent="0.2">
      <c r="R8855">
        <v>61450</v>
      </c>
      <c r="S8855" t="str" cm="1">
        <f t="array" ref="S8855">_xlfn.IFS(
             (R8855&lt;10000),"&lt; 10,000",
    AND(R8855&gt;=10000, R8855&lt;30000),"10,000 - 30,000",
    AND(R8855&gt;=30000, R8855&lt;60000),"30,000 - 60,000",
             (R8855&gt;60000),"&gt; 60,000"
)</f>
        <v>&gt; 60,000</v>
      </c>
    </row>
    <row r="8856" spans="18:19" x14ac:dyDescent="0.2">
      <c r="R8856">
        <v>260973</v>
      </c>
      <c r="S8856" t="str" cm="1">
        <f t="array" ref="S8856">_xlfn.IFS(
             (R8856&lt;10000),"&lt; 10,000",
    AND(R8856&gt;=10000, R8856&lt;30000),"10,000 - 30,000",
    AND(R8856&gt;=30000, R8856&lt;60000),"30,000 - 60,000",
             (R8856&gt;60000),"&gt; 60,000"
)</f>
        <v>&gt; 60,000</v>
      </c>
    </row>
    <row r="8857" spans="18:19" x14ac:dyDescent="0.2">
      <c r="R8857">
        <v>38487</v>
      </c>
      <c r="S8857" t="str" cm="1">
        <f t="array" ref="S8857">_xlfn.IFS(
             (R8857&lt;10000),"&lt; 10,000",
    AND(R8857&gt;=10000, R8857&lt;30000),"10,000 - 30,000",
    AND(R8857&gt;=30000, R8857&lt;60000),"30,000 - 60,000",
             (R8857&gt;60000),"&gt; 60,000"
)</f>
        <v>30,000 - 60,000</v>
      </c>
    </row>
    <row r="8858" spans="18:19" x14ac:dyDescent="0.2">
      <c r="R8858">
        <v>267695</v>
      </c>
      <c r="S8858" t="str" cm="1">
        <f t="array" ref="S8858">_xlfn.IFS(
             (R8858&lt;10000),"&lt; 10,000",
    AND(R8858&gt;=10000, R8858&lt;30000),"10,000 - 30,000",
    AND(R8858&gt;=30000, R8858&lt;60000),"30,000 - 60,000",
             (R8858&gt;60000),"&gt; 60,000"
)</f>
        <v>&gt; 60,000</v>
      </c>
    </row>
    <row r="8859" spans="18:19" x14ac:dyDescent="0.2">
      <c r="R8859">
        <v>126309</v>
      </c>
      <c r="S8859" t="str" cm="1">
        <f t="array" ref="S8859">_xlfn.IFS(
             (R8859&lt;10000),"&lt; 10,000",
    AND(R8859&gt;=10000, R8859&lt;30000),"10,000 - 30,000",
    AND(R8859&gt;=30000, R8859&lt;60000),"30,000 - 60,000",
             (R8859&gt;60000),"&gt; 60,000"
)</f>
        <v>&gt; 60,000</v>
      </c>
    </row>
    <row r="8860" spans="18:19" x14ac:dyDescent="0.2">
      <c r="R8860">
        <v>168949</v>
      </c>
      <c r="S8860" t="str" cm="1">
        <f t="array" ref="S8860">_xlfn.IFS(
             (R8860&lt;10000),"&lt; 10,000",
    AND(R8860&gt;=10000, R8860&lt;30000),"10,000 - 30,000",
    AND(R8860&gt;=30000, R8860&lt;60000),"30,000 - 60,000",
             (R8860&gt;60000),"&gt; 60,000"
)</f>
        <v>&gt; 60,000</v>
      </c>
    </row>
    <row r="8861" spans="18:19" x14ac:dyDescent="0.2">
      <c r="R8861">
        <v>248335</v>
      </c>
      <c r="S8861" t="str" cm="1">
        <f t="array" ref="S8861">_xlfn.IFS(
             (R8861&lt;10000),"&lt; 10,000",
    AND(R8861&gt;=10000, R8861&lt;30000),"10,000 - 30,000",
    AND(R8861&gt;=30000, R8861&lt;60000),"30,000 - 60,000",
             (R8861&gt;60000),"&gt; 60,000"
)</f>
        <v>&gt; 60,000</v>
      </c>
    </row>
    <row r="8862" spans="18:19" x14ac:dyDescent="0.2">
      <c r="R8862">
        <v>60894</v>
      </c>
      <c r="S8862" t="str" cm="1">
        <f t="array" ref="S8862">_xlfn.IFS(
             (R8862&lt;10000),"&lt; 10,000",
    AND(R8862&gt;=10000, R8862&lt;30000),"10,000 - 30,000",
    AND(R8862&gt;=30000, R8862&lt;60000),"30,000 - 60,000",
             (R8862&gt;60000),"&gt; 60,000"
)</f>
        <v>&gt; 60,000</v>
      </c>
    </row>
    <row r="8863" spans="18:19" x14ac:dyDescent="0.2">
      <c r="R8863">
        <v>283868</v>
      </c>
      <c r="S8863" t="str" cm="1">
        <f t="array" ref="S8863">_xlfn.IFS(
             (R8863&lt;10000),"&lt; 10,000",
    AND(R8863&gt;=10000, R8863&lt;30000),"10,000 - 30,000",
    AND(R8863&gt;=30000, R8863&lt;60000),"30,000 - 60,000",
             (R8863&gt;60000),"&gt; 60,000"
)</f>
        <v>&gt; 60,000</v>
      </c>
    </row>
    <row r="8864" spans="18:19" x14ac:dyDescent="0.2">
      <c r="R8864">
        <v>113682</v>
      </c>
      <c r="S8864" t="str" cm="1">
        <f t="array" ref="S8864">_xlfn.IFS(
             (R8864&lt;10000),"&lt; 10,000",
    AND(R8864&gt;=10000, R8864&lt;30000),"10,000 - 30,000",
    AND(R8864&gt;=30000, R8864&lt;60000),"30,000 - 60,000",
             (R8864&gt;60000),"&gt; 60,000"
)</f>
        <v>&gt; 60,000</v>
      </c>
    </row>
    <row r="8865" spans="18:19" x14ac:dyDescent="0.2">
      <c r="R8865">
        <v>115408</v>
      </c>
      <c r="S8865" t="str" cm="1">
        <f t="array" ref="S8865">_xlfn.IFS(
             (R8865&lt;10000),"&lt; 10,000",
    AND(R8865&gt;=10000, R8865&lt;30000),"10,000 - 30,000",
    AND(R8865&gt;=30000, R8865&lt;60000),"30,000 - 60,000",
             (R8865&gt;60000),"&gt; 60,000"
)</f>
        <v>&gt; 60,000</v>
      </c>
    </row>
    <row r="8866" spans="18:19" x14ac:dyDescent="0.2">
      <c r="R8866">
        <v>102787</v>
      </c>
      <c r="S8866" t="str" cm="1">
        <f t="array" ref="S8866">_xlfn.IFS(
             (R8866&lt;10000),"&lt; 10,000",
    AND(R8866&gt;=10000, R8866&lt;30000),"10,000 - 30,000",
    AND(R8866&gt;=30000, R8866&lt;60000),"30,000 - 60,000",
             (R8866&gt;60000),"&gt; 60,000"
)</f>
        <v>&gt; 60,000</v>
      </c>
    </row>
    <row r="8867" spans="18:19" x14ac:dyDescent="0.2">
      <c r="R8867">
        <v>115288</v>
      </c>
      <c r="S8867" t="str" cm="1">
        <f t="array" ref="S8867">_xlfn.IFS(
             (R8867&lt;10000),"&lt; 10,000",
    AND(R8867&gt;=10000, R8867&lt;30000),"10,000 - 30,000",
    AND(R8867&gt;=30000, R8867&lt;60000),"30,000 - 60,000",
             (R8867&gt;60000),"&gt; 60,000"
)</f>
        <v>&gt; 60,000</v>
      </c>
    </row>
    <row r="8868" spans="18:19" x14ac:dyDescent="0.2">
      <c r="R8868">
        <v>22677</v>
      </c>
      <c r="S8868" t="str" cm="1">
        <f t="array" ref="S8868">_xlfn.IFS(
             (R8868&lt;10000),"&lt; 10,000",
    AND(R8868&gt;=10000, R8868&lt;30000),"10,000 - 30,000",
    AND(R8868&gt;=30000, R8868&lt;60000),"30,000 - 60,000",
             (R8868&gt;60000),"&gt; 60,000"
)</f>
        <v>10,000 - 30,000</v>
      </c>
    </row>
    <row r="8869" spans="18:19" x14ac:dyDescent="0.2">
      <c r="R8869">
        <v>30202</v>
      </c>
      <c r="S8869" t="str" cm="1">
        <f t="array" ref="S8869">_xlfn.IFS(
             (R8869&lt;10000),"&lt; 10,000",
    AND(R8869&gt;=10000, R8869&lt;30000),"10,000 - 30,000",
    AND(R8869&gt;=30000, R8869&lt;60000),"30,000 - 60,000",
             (R8869&gt;60000),"&gt; 60,000"
)</f>
        <v>30,000 - 60,000</v>
      </c>
    </row>
    <row r="8870" spans="18:19" x14ac:dyDescent="0.2">
      <c r="R8870">
        <v>39049</v>
      </c>
      <c r="S8870" t="str" cm="1">
        <f t="array" ref="S8870">_xlfn.IFS(
             (R8870&lt;10000),"&lt; 10,000",
    AND(R8870&gt;=10000, R8870&lt;30000),"10,000 - 30,000",
    AND(R8870&gt;=30000, R8870&lt;60000),"30,000 - 60,000",
             (R8870&gt;60000),"&gt; 60,000"
)</f>
        <v>30,000 - 60,000</v>
      </c>
    </row>
    <row r="8871" spans="18:19" x14ac:dyDescent="0.2">
      <c r="R8871">
        <v>132635</v>
      </c>
      <c r="S8871" t="str" cm="1">
        <f t="array" ref="S8871">_xlfn.IFS(
             (R8871&lt;10000),"&lt; 10,000",
    AND(R8871&gt;=10000, R8871&lt;30000),"10,000 - 30,000",
    AND(R8871&gt;=30000, R8871&lt;60000),"30,000 - 60,000",
             (R8871&gt;60000),"&gt; 60,000"
)</f>
        <v>&gt; 60,000</v>
      </c>
    </row>
    <row r="8872" spans="18:19" x14ac:dyDescent="0.2">
      <c r="R8872">
        <v>148705</v>
      </c>
      <c r="S8872" t="str" cm="1">
        <f t="array" ref="S8872">_xlfn.IFS(
             (R8872&lt;10000),"&lt; 10,000",
    AND(R8872&gt;=10000, R8872&lt;30000),"10,000 - 30,000",
    AND(R8872&gt;=30000, R8872&lt;60000),"30,000 - 60,000",
             (R8872&gt;60000),"&gt; 60,000"
)</f>
        <v>&gt; 60,000</v>
      </c>
    </row>
    <row r="8873" spans="18:19" x14ac:dyDescent="0.2">
      <c r="R8873">
        <v>188844</v>
      </c>
      <c r="S8873" t="str" cm="1">
        <f t="array" ref="S8873">_xlfn.IFS(
             (R8873&lt;10000),"&lt; 10,000",
    AND(R8873&gt;=10000, R8873&lt;30000),"10,000 - 30,000",
    AND(R8873&gt;=30000, R8873&lt;60000),"30,000 - 60,000",
             (R8873&gt;60000),"&gt; 60,000"
)</f>
        <v>&gt; 60,000</v>
      </c>
    </row>
    <row r="8874" spans="18:19" x14ac:dyDescent="0.2">
      <c r="R8874">
        <v>42059</v>
      </c>
      <c r="S8874" t="str" cm="1">
        <f t="array" ref="S8874">_xlfn.IFS(
             (R8874&lt;10000),"&lt; 10,000",
    AND(R8874&gt;=10000, R8874&lt;30000),"10,000 - 30,000",
    AND(R8874&gt;=30000, R8874&lt;60000),"30,000 - 60,000",
             (R8874&gt;60000),"&gt; 60,000"
)</f>
        <v>30,000 - 60,000</v>
      </c>
    </row>
    <row r="8875" spans="18:19" x14ac:dyDescent="0.2">
      <c r="R8875">
        <v>106479</v>
      </c>
      <c r="S8875" t="str" cm="1">
        <f t="array" ref="S8875">_xlfn.IFS(
             (R8875&lt;10000),"&lt; 10,000",
    AND(R8875&gt;=10000, R8875&lt;30000),"10,000 - 30,000",
    AND(R8875&gt;=30000, R8875&lt;60000),"30,000 - 60,000",
             (R8875&gt;60000),"&gt; 60,000"
)</f>
        <v>&gt; 60,000</v>
      </c>
    </row>
    <row r="8876" spans="18:19" x14ac:dyDescent="0.2">
      <c r="R8876">
        <v>7915</v>
      </c>
      <c r="S8876" t="str" cm="1">
        <f t="array" ref="S8876">_xlfn.IFS(
             (R8876&lt;10000),"&lt; 10,000",
    AND(R8876&gt;=10000, R8876&lt;30000),"10,000 - 30,000",
    AND(R8876&gt;=30000, R8876&lt;60000),"30,000 - 60,000",
             (R8876&gt;60000),"&gt; 60,000"
)</f>
        <v>&lt; 10,000</v>
      </c>
    </row>
    <row r="8877" spans="18:19" x14ac:dyDescent="0.2">
      <c r="R8877">
        <v>211916</v>
      </c>
      <c r="S8877" t="str" cm="1">
        <f t="array" ref="S8877">_xlfn.IFS(
             (R8877&lt;10000),"&lt; 10,000",
    AND(R8877&gt;=10000, R8877&lt;30000),"10,000 - 30,000",
    AND(R8877&gt;=30000, R8877&lt;60000),"30,000 - 60,000",
             (R8877&gt;60000),"&gt; 60,000"
)</f>
        <v>&gt; 60,000</v>
      </c>
    </row>
    <row r="8878" spans="18:19" x14ac:dyDescent="0.2">
      <c r="R8878">
        <v>201173</v>
      </c>
      <c r="S8878" t="str" cm="1">
        <f t="array" ref="S8878">_xlfn.IFS(
             (R8878&lt;10000),"&lt; 10,000",
    AND(R8878&gt;=10000, R8878&lt;30000),"10,000 - 30,000",
    AND(R8878&gt;=30000, R8878&lt;60000),"30,000 - 60,000",
             (R8878&gt;60000),"&gt; 60,000"
)</f>
        <v>&gt; 60,000</v>
      </c>
    </row>
    <row r="8879" spans="18:19" x14ac:dyDescent="0.2">
      <c r="R8879">
        <v>167521</v>
      </c>
      <c r="S8879" t="str" cm="1">
        <f t="array" ref="S8879">_xlfn.IFS(
             (R8879&lt;10000),"&lt; 10,000",
    AND(R8879&gt;=10000, R8879&lt;30000),"10,000 - 30,000",
    AND(R8879&gt;=30000, R8879&lt;60000),"30,000 - 60,000",
             (R8879&gt;60000),"&gt; 60,000"
)</f>
        <v>&gt; 60,000</v>
      </c>
    </row>
    <row r="8880" spans="18:19" x14ac:dyDescent="0.2">
      <c r="R8880">
        <v>76782</v>
      </c>
      <c r="S8880" t="str" cm="1">
        <f t="array" ref="S8880">_xlfn.IFS(
             (R8880&lt;10000),"&lt; 10,000",
    AND(R8880&gt;=10000, R8880&lt;30000),"10,000 - 30,000",
    AND(R8880&gt;=30000, R8880&lt;60000),"30,000 - 60,000",
             (R8880&gt;60000),"&gt; 60,000"
)</f>
        <v>&gt; 60,000</v>
      </c>
    </row>
    <row r="8881" spans="18:19" x14ac:dyDescent="0.2">
      <c r="R8881">
        <v>58475</v>
      </c>
      <c r="S8881" t="str" cm="1">
        <f t="array" ref="S8881">_xlfn.IFS(
             (R8881&lt;10000),"&lt; 10,000",
    AND(R8881&gt;=10000, R8881&lt;30000),"10,000 - 30,000",
    AND(R8881&gt;=30000, R8881&lt;60000),"30,000 - 60,000",
             (R8881&gt;60000),"&gt; 60,000"
)</f>
        <v>30,000 - 60,000</v>
      </c>
    </row>
    <row r="8882" spans="18:19" x14ac:dyDescent="0.2">
      <c r="R8882">
        <v>141037</v>
      </c>
      <c r="S8882" t="str" cm="1">
        <f t="array" ref="S8882">_xlfn.IFS(
             (R8882&lt;10000),"&lt; 10,000",
    AND(R8882&gt;=10000, R8882&lt;30000),"10,000 - 30,000",
    AND(R8882&gt;=30000, R8882&lt;60000),"30,000 - 60,000",
             (R8882&gt;60000),"&gt; 60,000"
)</f>
        <v>&gt; 60,000</v>
      </c>
    </row>
    <row r="8883" spans="18:19" x14ac:dyDescent="0.2">
      <c r="R8883">
        <v>155423</v>
      </c>
      <c r="S8883" t="str" cm="1">
        <f t="array" ref="S8883">_xlfn.IFS(
             (R8883&lt;10000),"&lt; 10,000",
    AND(R8883&gt;=10000, R8883&lt;30000),"10,000 - 30,000",
    AND(R8883&gt;=30000, R8883&lt;60000),"30,000 - 60,000",
             (R8883&gt;60000),"&gt; 60,000"
)</f>
        <v>&gt; 60,000</v>
      </c>
    </row>
    <row r="8884" spans="18:19" x14ac:dyDescent="0.2">
      <c r="R8884">
        <v>188809</v>
      </c>
      <c r="S8884" t="str" cm="1">
        <f t="array" ref="S8884">_xlfn.IFS(
             (R8884&lt;10000),"&lt; 10,000",
    AND(R8884&gt;=10000, R8884&lt;30000),"10,000 - 30,000",
    AND(R8884&gt;=30000, R8884&lt;60000),"30,000 - 60,000",
             (R8884&gt;60000),"&gt; 60,000"
)</f>
        <v>&gt; 60,000</v>
      </c>
    </row>
    <row r="8885" spans="18:19" x14ac:dyDescent="0.2">
      <c r="R8885">
        <v>56768</v>
      </c>
      <c r="S8885" t="str" cm="1">
        <f t="array" ref="S8885">_xlfn.IFS(
             (R8885&lt;10000),"&lt; 10,000",
    AND(R8885&gt;=10000, R8885&lt;30000),"10,000 - 30,000",
    AND(R8885&gt;=30000, R8885&lt;60000),"30,000 - 60,000",
             (R8885&gt;60000),"&gt; 60,000"
)</f>
        <v>30,000 - 60,000</v>
      </c>
    </row>
    <row r="8886" spans="18:19" x14ac:dyDescent="0.2">
      <c r="R8886">
        <v>291063</v>
      </c>
      <c r="S8886" t="str" cm="1">
        <f t="array" ref="S8886">_xlfn.IFS(
             (R8886&lt;10000),"&lt; 10,000",
    AND(R8886&gt;=10000, R8886&lt;30000),"10,000 - 30,000",
    AND(R8886&gt;=30000, R8886&lt;60000),"30,000 - 60,000",
             (R8886&gt;60000),"&gt; 60,000"
)</f>
        <v>&gt; 60,000</v>
      </c>
    </row>
    <row r="8887" spans="18:19" x14ac:dyDescent="0.2">
      <c r="R8887">
        <v>169151</v>
      </c>
      <c r="S8887" t="str" cm="1">
        <f t="array" ref="S8887">_xlfn.IFS(
             (R8887&lt;10000),"&lt; 10,000",
    AND(R8887&gt;=10000, R8887&lt;30000),"10,000 - 30,000",
    AND(R8887&gt;=30000, R8887&lt;60000),"30,000 - 60,000",
             (R8887&gt;60000),"&gt; 60,000"
)</f>
        <v>&gt; 60,000</v>
      </c>
    </row>
    <row r="8888" spans="18:19" x14ac:dyDescent="0.2">
      <c r="R8888">
        <v>201255</v>
      </c>
      <c r="S8888" t="str" cm="1">
        <f t="array" ref="S8888">_xlfn.IFS(
             (R8888&lt;10000),"&lt; 10,000",
    AND(R8888&gt;=10000, R8888&lt;30000),"10,000 - 30,000",
    AND(R8888&gt;=30000, R8888&lt;60000),"30,000 - 60,000",
             (R8888&gt;60000),"&gt; 60,000"
)</f>
        <v>&gt; 60,000</v>
      </c>
    </row>
    <row r="8889" spans="18:19" x14ac:dyDescent="0.2">
      <c r="R8889">
        <v>95865</v>
      </c>
      <c r="S8889" t="str" cm="1">
        <f t="array" ref="S8889">_xlfn.IFS(
             (R8889&lt;10000),"&lt; 10,000",
    AND(R8889&gt;=10000, R8889&lt;30000),"10,000 - 30,000",
    AND(R8889&gt;=30000, R8889&lt;60000),"30,000 - 60,000",
             (R8889&gt;60000),"&gt; 60,000"
)</f>
        <v>&gt; 60,000</v>
      </c>
    </row>
    <row r="8890" spans="18:19" x14ac:dyDescent="0.2">
      <c r="R8890">
        <v>49207</v>
      </c>
      <c r="S8890" t="str" cm="1">
        <f t="array" ref="S8890">_xlfn.IFS(
             (R8890&lt;10000),"&lt; 10,000",
    AND(R8890&gt;=10000, R8890&lt;30000),"10,000 - 30,000",
    AND(R8890&gt;=30000, R8890&lt;60000),"30,000 - 60,000",
             (R8890&gt;60000),"&gt; 60,000"
)</f>
        <v>30,000 - 60,000</v>
      </c>
    </row>
    <row r="8891" spans="18:19" x14ac:dyDescent="0.2">
      <c r="R8891">
        <v>174965</v>
      </c>
      <c r="S8891" t="str" cm="1">
        <f t="array" ref="S8891">_xlfn.IFS(
             (R8891&lt;10000),"&lt; 10,000",
    AND(R8891&gt;=10000, R8891&lt;30000),"10,000 - 30,000",
    AND(R8891&gt;=30000, R8891&lt;60000),"30,000 - 60,000",
             (R8891&gt;60000),"&gt; 60,000"
)</f>
        <v>&gt; 60,000</v>
      </c>
    </row>
    <row r="8892" spans="18:19" x14ac:dyDescent="0.2">
      <c r="R8892">
        <v>253785</v>
      </c>
      <c r="S8892" t="str" cm="1">
        <f t="array" ref="S8892">_xlfn.IFS(
             (R8892&lt;10000),"&lt; 10,000",
    AND(R8892&gt;=10000, R8892&lt;30000),"10,000 - 30,000",
    AND(R8892&gt;=30000, R8892&lt;60000),"30,000 - 60,000",
             (R8892&gt;60000),"&gt; 60,000"
)</f>
        <v>&gt; 60,000</v>
      </c>
    </row>
    <row r="8893" spans="18:19" x14ac:dyDescent="0.2">
      <c r="R8893">
        <v>294363</v>
      </c>
      <c r="S8893" t="str" cm="1">
        <f t="array" ref="S8893">_xlfn.IFS(
             (R8893&lt;10000),"&lt; 10,000",
    AND(R8893&gt;=10000, R8893&lt;30000),"10,000 - 30,000",
    AND(R8893&gt;=30000, R8893&lt;60000),"30,000 - 60,000",
             (R8893&gt;60000),"&gt; 60,000"
)</f>
        <v>&gt; 60,000</v>
      </c>
    </row>
    <row r="8894" spans="18:19" x14ac:dyDescent="0.2">
      <c r="R8894">
        <v>281735</v>
      </c>
      <c r="S8894" t="str" cm="1">
        <f t="array" ref="S8894">_xlfn.IFS(
             (R8894&lt;10000),"&lt; 10,000",
    AND(R8894&gt;=10000, R8894&lt;30000),"10,000 - 30,000",
    AND(R8894&gt;=30000, R8894&lt;60000),"30,000 - 60,000",
             (R8894&gt;60000),"&gt; 60,000"
)</f>
        <v>&gt; 60,000</v>
      </c>
    </row>
    <row r="8895" spans="18:19" x14ac:dyDescent="0.2">
      <c r="R8895">
        <v>39659</v>
      </c>
      <c r="S8895" t="str" cm="1">
        <f t="array" ref="S8895">_xlfn.IFS(
             (R8895&lt;10000),"&lt; 10,000",
    AND(R8895&gt;=10000, R8895&lt;30000),"10,000 - 30,000",
    AND(R8895&gt;=30000, R8895&lt;60000),"30,000 - 60,000",
             (R8895&gt;60000),"&gt; 60,000"
)</f>
        <v>30,000 - 60,000</v>
      </c>
    </row>
    <row r="8896" spans="18:19" x14ac:dyDescent="0.2">
      <c r="R8896">
        <v>17147</v>
      </c>
      <c r="S8896" t="str" cm="1">
        <f t="array" ref="S8896">_xlfn.IFS(
             (R8896&lt;10000),"&lt; 10,000",
    AND(R8896&gt;=10000, R8896&lt;30000),"10,000 - 30,000",
    AND(R8896&gt;=30000, R8896&lt;60000),"30,000 - 60,000",
             (R8896&gt;60000),"&gt; 60,000"
)</f>
        <v>10,000 - 30,000</v>
      </c>
    </row>
    <row r="8897" spans="18:19" x14ac:dyDescent="0.2">
      <c r="R8897">
        <v>233090</v>
      </c>
      <c r="S8897" t="str" cm="1">
        <f t="array" ref="S8897">_xlfn.IFS(
             (R8897&lt;10000),"&lt; 10,000",
    AND(R8897&gt;=10000, R8897&lt;30000),"10,000 - 30,000",
    AND(R8897&gt;=30000, R8897&lt;60000),"30,000 - 60,000",
             (R8897&gt;60000),"&gt; 60,000"
)</f>
        <v>&gt; 60,000</v>
      </c>
    </row>
    <row r="8898" spans="18:19" x14ac:dyDescent="0.2">
      <c r="R8898">
        <v>15738</v>
      </c>
      <c r="S8898" t="str" cm="1">
        <f t="array" ref="S8898">_xlfn.IFS(
             (R8898&lt;10000),"&lt; 10,000",
    AND(R8898&gt;=10000, R8898&lt;30000),"10,000 - 30,000",
    AND(R8898&gt;=30000, R8898&lt;60000),"30,000 - 60,000",
             (R8898&gt;60000),"&gt; 60,000"
)</f>
        <v>10,000 - 30,000</v>
      </c>
    </row>
    <row r="8899" spans="18:19" x14ac:dyDescent="0.2">
      <c r="R8899">
        <v>102659</v>
      </c>
      <c r="S8899" t="str" cm="1">
        <f t="array" ref="S8899">_xlfn.IFS(
             (R8899&lt;10000),"&lt; 10,000",
    AND(R8899&gt;=10000, R8899&lt;30000),"10,000 - 30,000",
    AND(R8899&gt;=30000, R8899&lt;60000),"30,000 - 60,000",
             (R8899&gt;60000),"&gt; 60,000"
)</f>
        <v>&gt; 60,000</v>
      </c>
    </row>
    <row r="8900" spans="18:19" x14ac:dyDescent="0.2">
      <c r="R8900">
        <v>73688</v>
      </c>
      <c r="S8900" t="str" cm="1">
        <f t="array" ref="S8900">_xlfn.IFS(
             (R8900&lt;10000),"&lt; 10,000",
    AND(R8900&gt;=10000, R8900&lt;30000),"10,000 - 30,000",
    AND(R8900&gt;=30000, R8900&lt;60000),"30,000 - 60,000",
             (R8900&gt;60000),"&gt; 60,000"
)</f>
        <v>&gt; 60,000</v>
      </c>
    </row>
    <row r="8901" spans="18:19" x14ac:dyDescent="0.2">
      <c r="R8901">
        <v>59826</v>
      </c>
      <c r="S8901" t="str" cm="1">
        <f t="array" ref="S8901">_xlfn.IFS(
             (R8901&lt;10000),"&lt; 10,000",
    AND(R8901&gt;=10000, R8901&lt;30000),"10,000 - 30,000",
    AND(R8901&gt;=30000, R8901&lt;60000),"30,000 - 60,000",
             (R8901&gt;60000),"&gt; 60,000"
)</f>
        <v>30,000 - 60,000</v>
      </c>
    </row>
    <row r="8902" spans="18:19" x14ac:dyDescent="0.2">
      <c r="R8902">
        <v>258969</v>
      </c>
      <c r="S8902" t="str" cm="1">
        <f t="array" ref="S8902">_xlfn.IFS(
             (R8902&lt;10000),"&lt; 10,000",
    AND(R8902&gt;=10000, R8902&lt;30000),"10,000 - 30,000",
    AND(R8902&gt;=30000, R8902&lt;60000),"30,000 - 60,000",
             (R8902&gt;60000),"&gt; 60,000"
)</f>
        <v>&gt; 60,000</v>
      </c>
    </row>
    <row r="8903" spans="18:19" x14ac:dyDescent="0.2">
      <c r="R8903">
        <v>284852</v>
      </c>
      <c r="S8903" t="str" cm="1">
        <f t="array" ref="S8903">_xlfn.IFS(
             (R8903&lt;10000),"&lt; 10,000",
    AND(R8903&gt;=10000, R8903&lt;30000),"10,000 - 30,000",
    AND(R8903&gt;=30000, R8903&lt;60000),"30,000 - 60,000",
             (R8903&gt;60000),"&gt; 60,000"
)</f>
        <v>&gt; 60,000</v>
      </c>
    </row>
    <row r="8904" spans="18:19" x14ac:dyDescent="0.2">
      <c r="R8904">
        <v>274959</v>
      </c>
      <c r="S8904" t="str" cm="1">
        <f t="array" ref="S8904">_xlfn.IFS(
             (R8904&lt;10000),"&lt; 10,000",
    AND(R8904&gt;=10000, R8904&lt;30000),"10,000 - 30,000",
    AND(R8904&gt;=30000, R8904&lt;60000),"30,000 - 60,000",
             (R8904&gt;60000),"&gt; 60,000"
)</f>
        <v>&gt; 60,000</v>
      </c>
    </row>
    <row r="8905" spans="18:19" x14ac:dyDescent="0.2">
      <c r="R8905">
        <v>154422</v>
      </c>
      <c r="S8905" t="str" cm="1">
        <f t="array" ref="S8905">_xlfn.IFS(
             (R8905&lt;10000),"&lt; 10,000",
    AND(R8905&gt;=10000, R8905&lt;30000),"10,000 - 30,000",
    AND(R8905&gt;=30000, R8905&lt;60000),"30,000 - 60,000",
             (R8905&gt;60000),"&gt; 60,000"
)</f>
        <v>&gt; 60,000</v>
      </c>
    </row>
    <row r="8906" spans="18:19" x14ac:dyDescent="0.2">
      <c r="R8906">
        <v>261205</v>
      </c>
      <c r="S8906" t="str" cm="1">
        <f t="array" ref="S8906">_xlfn.IFS(
             (R8906&lt;10000),"&lt; 10,000",
    AND(R8906&gt;=10000, R8906&lt;30000),"10,000 - 30,000",
    AND(R8906&gt;=30000, R8906&lt;60000),"30,000 - 60,000",
             (R8906&gt;60000),"&gt; 60,000"
)</f>
        <v>&gt; 60,000</v>
      </c>
    </row>
    <row r="8907" spans="18:19" x14ac:dyDescent="0.2">
      <c r="R8907">
        <v>85143</v>
      </c>
      <c r="S8907" t="str" cm="1">
        <f t="array" ref="S8907">_xlfn.IFS(
             (R8907&lt;10000),"&lt; 10,000",
    AND(R8907&gt;=10000, R8907&lt;30000),"10,000 - 30,000",
    AND(R8907&gt;=30000, R8907&lt;60000),"30,000 - 60,000",
             (R8907&gt;60000),"&gt; 60,000"
)</f>
        <v>&gt; 60,000</v>
      </c>
    </row>
    <row r="8908" spans="18:19" x14ac:dyDescent="0.2">
      <c r="R8908">
        <v>217110</v>
      </c>
      <c r="S8908" t="str" cm="1">
        <f t="array" ref="S8908">_xlfn.IFS(
             (R8908&lt;10000),"&lt; 10,000",
    AND(R8908&gt;=10000, R8908&lt;30000),"10,000 - 30,000",
    AND(R8908&gt;=30000, R8908&lt;60000),"30,000 - 60,000",
             (R8908&gt;60000),"&gt; 60,000"
)</f>
        <v>&gt; 60,000</v>
      </c>
    </row>
    <row r="8909" spans="18:19" x14ac:dyDescent="0.2">
      <c r="R8909">
        <v>160459</v>
      </c>
      <c r="S8909" t="str" cm="1">
        <f t="array" ref="S8909">_xlfn.IFS(
             (R8909&lt;10000),"&lt; 10,000",
    AND(R8909&gt;=10000, R8909&lt;30000),"10,000 - 30,000",
    AND(R8909&gt;=30000, R8909&lt;60000),"30,000 - 60,000",
             (R8909&gt;60000),"&gt; 60,000"
)</f>
        <v>&gt; 60,000</v>
      </c>
    </row>
    <row r="8910" spans="18:19" x14ac:dyDescent="0.2">
      <c r="R8910">
        <v>91315</v>
      </c>
      <c r="S8910" t="str" cm="1">
        <f t="array" ref="S8910">_xlfn.IFS(
             (R8910&lt;10000),"&lt; 10,000",
    AND(R8910&gt;=10000, R8910&lt;30000),"10,000 - 30,000",
    AND(R8910&gt;=30000, R8910&lt;60000),"30,000 - 60,000",
             (R8910&gt;60000),"&gt; 60,000"
)</f>
        <v>&gt; 60,000</v>
      </c>
    </row>
    <row r="8911" spans="18:19" x14ac:dyDescent="0.2">
      <c r="R8911">
        <v>214401</v>
      </c>
      <c r="S8911" t="str" cm="1">
        <f t="array" ref="S8911">_xlfn.IFS(
             (R8911&lt;10000),"&lt; 10,000",
    AND(R8911&gt;=10000, R8911&lt;30000),"10,000 - 30,000",
    AND(R8911&gt;=30000, R8911&lt;60000),"30,000 - 60,000",
             (R8911&gt;60000),"&gt; 60,000"
)</f>
        <v>&gt; 60,000</v>
      </c>
    </row>
    <row r="8912" spans="18:19" x14ac:dyDescent="0.2">
      <c r="R8912">
        <v>126451</v>
      </c>
      <c r="S8912" t="str" cm="1">
        <f t="array" ref="S8912">_xlfn.IFS(
             (R8912&lt;10000),"&lt; 10,000",
    AND(R8912&gt;=10000, R8912&lt;30000),"10,000 - 30,000",
    AND(R8912&gt;=30000, R8912&lt;60000),"30,000 - 60,000",
             (R8912&gt;60000),"&gt; 60,000"
)</f>
        <v>&gt; 60,000</v>
      </c>
    </row>
    <row r="8913" spans="18:19" x14ac:dyDescent="0.2">
      <c r="R8913">
        <v>148497</v>
      </c>
      <c r="S8913" t="str" cm="1">
        <f t="array" ref="S8913">_xlfn.IFS(
             (R8913&lt;10000),"&lt; 10,000",
    AND(R8913&gt;=10000, R8913&lt;30000),"10,000 - 30,000",
    AND(R8913&gt;=30000, R8913&lt;60000),"30,000 - 60,000",
             (R8913&gt;60000),"&gt; 60,000"
)</f>
        <v>&gt; 60,000</v>
      </c>
    </row>
    <row r="8914" spans="18:19" x14ac:dyDescent="0.2">
      <c r="R8914">
        <v>230976</v>
      </c>
      <c r="S8914" t="str" cm="1">
        <f t="array" ref="S8914">_xlfn.IFS(
             (R8914&lt;10000),"&lt; 10,000",
    AND(R8914&gt;=10000, R8914&lt;30000),"10,000 - 30,000",
    AND(R8914&gt;=30000, R8914&lt;60000),"30,000 - 60,000",
             (R8914&gt;60000),"&gt; 60,000"
)</f>
        <v>&gt; 60,000</v>
      </c>
    </row>
    <row r="8915" spans="18:19" x14ac:dyDescent="0.2">
      <c r="R8915">
        <v>23679</v>
      </c>
      <c r="S8915" t="str" cm="1">
        <f t="array" ref="S8915">_xlfn.IFS(
             (R8915&lt;10000),"&lt; 10,000",
    AND(R8915&gt;=10000, R8915&lt;30000),"10,000 - 30,000",
    AND(R8915&gt;=30000, R8915&lt;60000),"30,000 - 60,000",
             (R8915&gt;60000),"&gt; 60,000"
)</f>
        <v>10,000 - 30,000</v>
      </c>
    </row>
    <row r="8916" spans="18:19" x14ac:dyDescent="0.2">
      <c r="R8916">
        <v>159839</v>
      </c>
      <c r="S8916" t="str" cm="1">
        <f t="array" ref="S8916">_xlfn.IFS(
             (R8916&lt;10000),"&lt; 10,000",
    AND(R8916&gt;=10000, R8916&lt;30000),"10,000 - 30,000",
    AND(R8916&gt;=30000, R8916&lt;60000),"30,000 - 60,000",
             (R8916&gt;60000),"&gt; 60,000"
)</f>
        <v>&gt; 60,000</v>
      </c>
    </row>
    <row r="8917" spans="18:19" x14ac:dyDescent="0.2">
      <c r="R8917">
        <v>13049</v>
      </c>
      <c r="S8917" t="str" cm="1">
        <f t="array" ref="S8917">_xlfn.IFS(
             (R8917&lt;10000),"&lt; 10,000",
    AND(R8917&gt;=10000, R8917&lt;30000),"10,000 - 30,000",
    AND(R8917&gt;=30000, R8917&lt;60000),"30,000 - 60,000",
             (R8917&gt;60000),"&gt; 60,000"
)</f>
        <v>10,000 - 30,000</v>
      </c>
    </row>
    <row r="8918" spans="18:19" x14ac:dyDescent="0.2">
      <c r="R8918">
        <v>51216</v>
      </c>
      <c r="S8918" t="str" cm="1">
        <f t="array" ref="S8918">_xlfn.IFS(
             (R8918&lt;10000),"&lt; 10,000",
    AND(R8918&gt;=10000, R8918&lt;30000),"10,000 - 30,000",
    AND(R8918&gt;=30000, R8918&lt;60000),"30,000 - 60,000",
             (R8918&gt;60000),"&gt; 60,000"
)</f>
        <v>30,000 - 60,000</v>
      </c>
    </row>
    <row r="8919" spans="18:19" x14ac:dyDescent="0.2">
      <c r="R8919">
        <v>178582</v>
      </c>
      <c r="S8919" t="str" cm="1">
        <f t="array" ref="S8919">_xlfn.IFS(
             (R8919&lt;10000),"&lt; 10,000",
    AND(R8919&gt;=10000, R8919&lt;30000),"10,000 - 30,000",
    AND(R8919&gt;=30000, R8919&lt;60000),"30,000 - 60,000",
             (R8919&gt;60000),"&gt; 60,000"
)</f>
        <v>&gt; 60,000</v>
      </c>
    </row>
    <row r="8920" spans="18:19" x14ac:dyDescent="0.2">
      <c r="R8920">
        <v>198106</v>
      </c>
      <c r="S8920" t="str" cm="1">
        <f t="array" ref="S8920">_xlfn.IFS(
             (R8920&lt;10000),"&lt; 10,000",
    AND(R8920&gt;=10000, R8920&lt;30000),"10,000 - 30,000",
    AND(R8920&gt;=30000, R8920&lt;60000),"30,000 - 60,000",
             (R8920&gt;60000),"&gt; 60,000"
)</f>
        <v>&gt; 60,000</v>
      </c>
    </row>
    <row r="8921" spans="18:19" x14ac:dyDescent="0.2">
      <c r="R8921">
        <v>210422</v>
      </c>
      <c r="S8921" t="str" cm="1">
        <f t="array" ref="S8921">_xlfn.IFS(
             (R8921&lt;10000),"&lt; 10,000",
    AND(R8921&gt;=10000, R8921&lt;30000),"10,000 - 30,000",
    AND(R8921&gt;=30000, R8921&lt;60000),"30,000 - 60,000",
             (R8921&gt;60000),"&gt; 60,000"
)</f>
        <v>&gt; 60,000</v>
      </c>
    </row>
    <row r="8922" spans="18:19" x14ac:dyDescent="0.2">
      <c r="R8922">
        <v>185978</v>
      </c>
      <c r="S8922" t="str" cm="1">
        <f t="array" ref="S8922">_xlfn.IFS(
             (R8922&lt;10000),"&lt; 10,000",
    AND(R8922&gt;=10000, R8922&lt;30000),"10,000 - 30,000",
    AND(R8922&gt;=30000, R8922&lt;60000),"30,000 - 60,000",
             (R8922&gt;60000),"&gt; 60,000"
)</f>
        <v>&gt; 60,000</v>
      </c>
    </row>
    <row r="8923" spans="18:19" x14ac:dyDescent="0.2">
      <c r="R8923">
        <v>80059</v>
      </c>
      <c r="S8923" t="str" cm="1">
        <f t="array" ref="S8923">_xlfn.IFS(
             (R8923&lt;10000),"&lt; 10,000",
    AND(R8923&gt;=10000, R8923&lt;30000),"10,000 - 30,000",
    AND(R8923&gt;=30000, R8923&lt;60000),"30,000 - 60,000",
             (R8923&gt;60000),"&gt; 60,000"
)</f>
        <v>&gt; 60,000</v>
      </c>
    </row>
    <row r="8924" spans="18:19" x14ac:dyDescent="0.2">
      <c r="R8924">
        <v>277783</v>
      </c>
      <c r="S8924" t="str" cm="1">
        <f t="array" ref="S8924">_xlfn.IFS(
             (R8924&lt;10000),"&lt; 10,000",
    AND(R8924&gt;=10000, R8924&lt;30000),"10,000 - 30,000",
    AND(R8924&gt;=30000, R8924&lt;60000),"30,000 - 60,000",
             (R8924&gt;60000),"&gt; 60,000"
)</f>
        <v>&gt; 60,000</v>
      </c>
    </row>
    <row r="8925" spans="18:19" x14ac:dyDescent="0.2">
      <c r="R8925">
        <v>231035</v>
      </c>
      <c r="S8925" t="str" cm="1">
        <f t="array" ref="S8925">_xlfn.IFS(
             (R8925&lt;10000),"&lt; 10,000",
    AND(R8925&gt;=10000, R8925&lt;30000),"10,000 - 30,000",
    AND(R8925&gt;=30000, R8925&lt;60000),"30,000 - 60,000",
             (R8925&gt;60000),"&gt; 60,000"
)</f>
        <v>&gt; 60,000</v>
      </c>
    </row>
    <row r="8926" spans="18:19" x14ac:dyDescent="0.2">
      <c r="R8926">
        <v>87765</v>
      </c>
      <c r="S8926" t="str" cm="1">
        <f t="array" ref="S8926">_xlfn.IFS(
             (R8926&lt;10000),"&lt; 10,000",
    AND(R8926&gt;=10000, R8926&lt;30000),"10,000 - 30,000",
    AND(R8926&gt;=30000, R8926&lt;60000),"30,000 - 60,000",
             (R8926&gt;60000),"&gt; 60,000"
)</f>
        <v>&gt; 60,000</v>
      </c>
    </row>
    <row r="8927" spans="18:19" x14ac:dyDescent="0.2">
      <c r="R8927">
        <v>272265</v>
      </c>
      <c r="S8927" t="str" cm="1">
        <f t="array" ref="S8927">_xlfn.IFS(
             (R8927&lt;10000),"&lt; 10,000",
    AND(R8927&gt;=10000, R8927&lt;30000),"10,000 - 30,000",
    AND(R8927&gt;=30000, R8927&lt;60000),"30,000 - 60,000",
             (R8927&gt;60000),"&gt; 60,000"
)</f>
        <v>&gt; 60,000</v>
      </c>
    </row>
    <row r="8928" spans="18:19" x14ac:dyDescent="0.2">
      <c r="R8928">
        <v>125096</v>
      </c>
      <c r="S8928" t="str" cm="1">
        <f t="array" ref="S8928">_xlfn.IFS(
             (R8928&lt;10000),"&lt; 10,000",
    AND(R8928&gt;=10000, R8928&lt;30000),"10,000 - 30,000",
    AND(R8928&gt;=30000, R8928&lt;60000),"30,000 - 60,000",
             (R8928&gt;60000),"&gt; 60,000"
)</f>
        <v>&gt; 60,000</v>
      </c>
    </row>
    <row r="8929" spans="18:19" x14ac:dyDescent="0.2">
      <c r="R8929">
        <v>185491</v>
      </c>
      <c r="S8929" t="str" cm="1">
        <f t="array" ref="S8929">_xlfn.IFS(
             (R8929&lt;10000),"&lt; 10,000",
    AND(R8929&gt;=10000, R8929&lt;30000),"10,000 - 30,000",
    AND(R8929&gt;=30000, R8929&lt;60000),"30,000 - 60,000",
             (R8929&gt;60000),"&gt; 60,000"
)</f>
        <v>&gt; 60,000</v>
      </c>
    </row>
    <row r="8930" spans="18:19" x14ac:dyDescent="0.2">
      <c r="R8930">
        <v>134078</v>
      </c>
      <c r="S8930" t="str" cm="1">
        <f t="array" ref="S8930">_xlfn.IFS(
             (R8930&lt;10000),"&lt; 10,000",
    AND(R8930&gt;=10000, R8930&lt;30000),"10,000 - 30,000",
    AND(R8930&gt;=30000, R8930&lt;60000),"30,000 - 60,000",
             (R8930&gt;60000),"&gt; 60,000"
)</f>
        <v>&gt; 60,000</v>
      </c>
    </row>
    <row r="8931" spans="18:19" x14ac:dyDescent="0.2">
      <c r="R8931">
        <v>276657</v>
      </c>
      <c r="S8931" t="str" cm="1">
        <f t="array" ref="S8931">_xlfn.IFS(
             (R8931&lt;10000),"&lt; 10,000",
    AND(R8931&gt;=10000, R8931&lt;30000),"10,000 - 30,000",
    AND(R8931&gt;=30000, R8931&lt;60000),"30,000 - 60,000",
             (R8931&gt;60000),"&gt; 60,000"
)</f>
        <v>&gt; 60,000</v>
      </c>
    </row>
    <row r="8932" spans="18:19" x14ac:dyDescent="0.2">
      <c r="R8932">
        <v>37508</v>
      </c>
      <c r="S8932" t="str" cm="1">
        <f t="array" ref="S8932">_xlfn.IFS(
             (R8932&lt;10000),"&lt; 10,000",
    AND(R8932&gt;=10000, R8932&lt;30000),"10,000 - 30,000",
    AND(R8932&gt;=30000, R8932&lt;60000),"30,000 - 60,000",
             (R8932&gt;60000),"&gt; 60,000"
)</f>
        <v>30,000 - 60,000</v>
      </c>
    </row>
    <row r="8933" spans="18:19" x14ac:dyDescent="0.2">
      <c r="R8933">
        <v>49938</v>
      </c>
      <c r="S8933" t="str" cm="1">
        <f t="array" ref="S8933">_xlfn.IFS(
             (R8933&lt;10000),"&lt; 10,000",
    AND(R8933&gt;=10000, R8933&lt;30000),"10,000 - 30,000",
    AND(R8933&gt;=30000, R8933&lt;60000),"30,000 - 60,000",
             (R8933&gt;60000),"&gt; 60,000"
)</f>
        <v>30,000 - 60,000</v>
      </c>
    </row>
    <row r="8934" spans="18:19" x14ac:dyDescent="0.2">
      <c r="R8934">
        <v>272765</v>
      </c>
      <c r="S8934" t="str" cm="1">
        <f t="array" ref="S8934">_xlfn.IFS(
             (R8934&lt;10000),"&lt; 10,000",
    AND(R8934&gt;=10000, R8934&lt;30000),"10,000 - 30,000",
    AND(R8934&gt;=30000, R8934&lt;60000),"30,000 - 60,000",
             (R8934&gt;60000),"&gt; 60,000"
)</f>
        <v>&gt; 60,000</v>
      </c>
    </row>
    <row r="8935" spans="18:19" x14ac:dyDescent="0.2">
      <c r="R8935">
        <v>241010</v>
      </c>
      <c r="S8935" t="str" cm="1">
        <f t="array" ref="S8935">_xlfn.IFS(
             (R8935&lt;10000),"&lt; 10,000",
    AND(R8935&gt;=10000, R8935&lt;30000),"10,000 - 30,000",
    AND(R8935&gt;=30000, R8935&lt;60000),"30,000 - 60,000",
             (R8935&gt;60000),"&gt; 60,000"
)</f>
        <v>&gt; 60,000</v>
      </c>
    </row>
    <row r="8936" spans="18:19" x14ac:dyDescent="0.2">
      <c r="R8936">
        <v>200595</v>
      </c>
      <c r="S8936" t="str" cm="1">
        <f t="array" ref="S8936">_xlfn.IFS(
             (R8936&lt;10000),"&lt; 10,000",
    AND(R8936&gt;=10000, R8936&lt;30000),"10,000 - 30,000",
    AND(R8936&gt;=30000, R8936&lt;60000),"30,000 - 60,000",
             (R8936&gt;60000),"&gt; 60,000"
)</f>
        <v>&gt; 60,000</v>
      </c>
    </row>
    <row r="8937" spans="18:19" x14ac:dyDescent="0.2">
      <c r="R8937">
        <v>86771</v>
      </c>
      <c r="S8937" t="str" cm="1">
        <f t="array" ref="S8937">_xlfn.IFS(
             (R8937&lt;10000),"&lt; 10,000",
    AND(R8937&gt;=10000, R8937&lt;30000),"10,000 - 30,000",
    AND(R8937&gt;=30000, R8937&lt;60000),"30,000 - 60,000",
             (R8937&gt;60000),"&gt; 60,000"
)</f>
        <v>&gt; 60,000</v>
      </c>
    </row>
    <row r="8938" spans="18:19" x14ac:dyDescent="0.2">
      <c r="R8938">
        <v>173016</v>
      </c>
      <c r="S8938" t="str" cm="1">
        <f t="array" ref="S8938">_xlfn.IFS(
             (R8938&lt;10000),"&lt; 10,000",
    AND(R8938&gt;=10000, R8938&lt;30000),"10,000 - 30,000",
    AND(R8938&gt;=30000, R8938&lt;60000),"30,000 - 60,000",
             (R8938&gt;60000),"&gt; 60,000"
)</f>
        <v>&gt; 60,000</v>
      </c>
    </row>
    <row r="8939" spans="18:19" x14ac:dyDescent="0.2">
      <c r="R8939">
        <v>81145</v>
      </c>
      <c r="S8939" t="str" cm="1">
        <f t="array" ref="S8939">_xlfn.IFS(
             (R8939&lt;10000),"&lt; 10,000",
    AND(R8939&gt;=10000, R8939&lt;30000),"10,000 - 30,000",
    AND(R8939&gt;=30000, R8939&lt;60000),"30,000 - 60,000",
             (R8939&gt;60000),"&gt; 60,000"
)</f>
        <v>&gt; 60,000</v>
      </c>
    </row>
    <row r="8940" spans="18:19" x14ac:dyDescent="0.2">
      <c r="R8940">
        <v>177790</v>
      </c>
      <c r="S8940" t="str" cm="1">
        <f t="array" ref="S8940">_xlfn.IFS(
             (R8940&lt;10000),"&lt; 10,000",
    AND(R8940&gt;=10000, R8940&lt;30000),"10,000 - 30,000",
    AND(R8940&gt;=30000, R8940&lt;60000),"30,000 - 60,000",
             (R8940&gt;60000),"&gt; 60,000"
)</f>
        <v>&gt; 60,000</v>
      </c>
    </row>
    <row r="8941" spans="18:19" x14ac:dyDescent="0.2">
      <c r="R8941">
        <v>150338</v>
      </c>
      <c r="S8941" t="str" cm="1">
        <f t="array" ref="S8941">_xlfn.IFS(
             (R8941&lt;10000),"&lt; 10,000",
    AND(R8941&gt;=10000, R8941&lt;30000),"10,000 - 30,000",
    AND(R8941&gt;=30000, R8941&lt;60000),"30,000 - 60,000",
             (R8941&gt;60000),"&gt; 60,000"
)</f>
        <v>&gt; 60,000</v>
      </c>
    </row>
    <row r="8942" spans="18:19" x14ac:dyDescent="0.2">
      <c r="R8942">
        <v>76764</v>
      </c>
      <c r="S8942" t="str" cm="1">
        <f t="array" ref="S8942">_xlfn.IFS(
             (R8942&lt;10000),"&lt; 10,000",
    AND(R8942&gt;=10000, R8942&lt;30000),"10,000 - 30,000",
    AND(R8942&gt;=30000, R8942&lt;60000),"30,000 - 60,000",
             (R8942&gt;60000),"&gt; 60,000"
)</f>
        <v>&gt; 60,000</v>
      </c>
    </row>
    <row r="8943" spans="18:19" x14ac:dyDescent="0.2">
      <c r="R8943">
        <v>134987</v>
      </c>
      <c r="S8943" t="str" cm="1">
        <f t="array" ref="S8943">_xlfn.IFS(
             (R8943&lt;10000),"&lt; 10,000",
    AND(R8943&gt;=10000, R8943&lt;30000),"10,000 - 30,000",
    AND(R8943&gt;=30000, R8943&lt;60000),"30,000 - 60,000",
             (R8943&gt;60000),"&gt; 60,000"
)</f>
        <v>&gt; 60,000</v>
      </c>
    </row>
    <row r="8944" spans="18:19" x14ac:dyDescent="0.2">
      <c r="R8944">
        <v>171581</v>
      </c>
      <c r="S8944" t="str" cm="1">
        <f t="array" ref="S8944">_xlfn.IFS(
             (R8944&lt;10000),"&lt; 10,000",
    AND(R8944&gt;=10000, R8944&lt;30000),"10,000 - 30,000",
    AND(R8944&gt;=30000, R8944&lt;60000),"30,000 - 60,000",
             (R8944&gt;60000),"&gt; 60,000"
)</f>
        <v>&gt; 60,000</v>
      </c>
    </row>
    <row r="8945" spans="18:19" x14ac:dyDescent="0.2">
      <c r="R8945">
        <v>136725</v>
      </c>
      <c r="S8945" t="str" cm="1">
        <f t="array" ref="S8945">_xlfn.IFS(
             (R8945&lt;10000),"&lt; 10,000",
    AND(R8945&gt;=10000, R8945&lt;30000),"10,000 - 30,000",
    AND(R8945&gt;=30000, R8945&lt;60000),"30,000 - 60,000",
             (R8945&gt;60000),"&gt; 60,000"
)</f>
        <v>&gt; 60,000</v>
      </c>
    </row>
    <row r="8946" spans="18:19" x14ac:dyDescent="0.2">
      <c r="R8946">
        <v>259173</v>
      </c>
      <c r="S8946" t="str" cm="1">
        <f t="array" ref="S8946">_xlfn.IFS(
             (R8946&lt;10000),"&lt; 10,000",
    AND(R8946&gt;=10000, R8946&lt;30000),"10,000 - 30,000",
    AND(R8946&gt;=30000, R8946&lt;60000),"30,000 - 60,000",
             (R8946&gt;60000),"&gt; 60,000"
)</f>
        <v>&gt; 60,000</v>
      </c>
    </row>
    <row r="8947" spans="18:19" x14ac:dyDescent="0.2">
      <c r="R8947">
        <v>282791</v>
      </c>
      <c r="S8947" t="str" cm="1">
        <f t="array" ref="S8947">_xlfn.IFS(
             (R8947&lt;10000),"&lt; 10,000",
    AND(R8947&gt;=10000, R8947&lt;30000),"10,000 - 30,000",
    AND(R8947&gt;=30000, R8947&lt;60000),"30,000 - 60,000",
             (R8947&gt;60000),"&gt; 60,000"
)</f>
        <v>&gt; 60,000</v>
      </c>
    </row>
    <row r="8948" spans="18:19" x14ac:dyDescent="0.2">
      <c r="R8948">
        <v>55077</v>
      </c>
      <c r="S8948" t="str" cm="1">
        <f t="array" ref="S8948">_xlfn.IFS(
             (R8948&lt;10000),"&lt; 10,000",
    AND(R8948&gt;=10000, R8948&lt;30000),"10,000 - 30,000",
    AND(R8948&gt;=30000, R8948&lt;60000),"30,000 - 60,000",
             (R8948&gt;60000),"&gt; 60,000"
)</f>
        <v>30,000 - 60,000</v>
      </c>
    </row>
    <row r="8949" spans="18:19" x14ac:dyDescent="0.2">
      <c r="R8949">
        <v>227745</v>
      </c>
      <c r="S8949" t="str" cm="1">
        <f t="array" ref="S8949">_xlfn.IFS(
             (R8949&lt;10000),"&lt; 10,000",
    AND(R8949&gt;=10000, R8949&lt;30000),"10,000 - 30,000",
    AND(R8949&gt;=30000, R8949&lt;60000),"30,000 - 60,000",
             (R8949&gt;60000),"&gt; 60,000"
)</f>
        <v>&gt; 60,000</v>
      </c>
    </row>
    <row r="8950" spans="18:19" x14ac:dyDescent="0.2">
      <c r="R8950">
        <v>223850</v>
      </c>
      <c r="S8950" t="str" cm="1">
        <f t="array" ref="S8950">_xlfn.IFS(
             (R8950&lt;10000),"&lt; 10,000",
    AND(R8950&gt;=10000, R8950&lt;30000),"10,000 - 30,000",
    AND(R8950&gt;=30000, R8950&lt;60000),"30,000 - 60,000",
             (R8950&gt;60000),"&gt; 60,000"
)</f>
        <v>&gt; 60,000</v>
      </c>
    </row>
    <row r="8951" spans="18:19" x14ac:dyDescent="0.2">
      <c r="R8951">
        <v>252382</v>
      </c>
      <c r="S8951" t="str" cm="1">
        <f t="array" ref="S8951">_xlfn.IFS(
             (R8951&lt;10000),"&lt; 10,000",
    AND(R8951&gt;=10000, R8951&lt;30000),"10,000 - 30,000",
    AND(R8951&gt;=30000, R8951&lt;60000),"30,000 - 60,000",
             (R8951&gt;60000),"&gt; 60,000"
)</f>
        <v>&gt; 60,000</v>
      </c>
    </row>
    <row r="8952" spans="18:19" x14ac:dyDescent="0.2">
      <c r="R8952">
        <v>101078</v>
      </c>
      <c r="S8952" t="str" cm="1">
        <f t="array" ref="S8952">_xlfn.IFS(
             (R8952&lt;10000),"&lt; 10,000",
    AND(R8952&gt;=10000, R8952&lt;30000),"10,000 - 30,000",
    AND(R8952&gt;=30000, R8952&lt;60000),"30,000 - 60,000",
             (R8952&gt;60000),"&gt; 60,000"
)</f>
        <v>&gt; 60,000</v>
      </c>
    </row>
    <row r="8953" spans="18:19" x14ac:dyDescent="0.2">
      <c r="R8953">
        <v>243061</v>
      </c>
      <c r="S8953" t="str" cm="1">
        <f t="array" ref="S8953">_xlfn.IFS(
             (R8953&lt;10000),"&lt; 10,000",
    AND(R8953&gt;=10000, R8953&lt;30000),"10,000 - 30,000",
    AND(R8953&gt;=30000, R8953&lt;60000),"30,000 - 60,000",
             (R8953&gt;60000),"&gt; 60,000"
)</f>
        <v>&gt; 60,000</v>
      </c>
    </row>
    <row r="8954" spans="18:19" x14ac:dyDescent="0.2">
      <c r="R8954">
        <v>65698</v>
      </c>
      <c r="S8954" t="str" cm="1">
        <f t="array" ref="S8954">_xlfn.IFS(
             (R8954&lt;10000),"&lt; 10,000",
    AND(R8954&gt;=10000, R8954&lt;30000),"10,000 - 30,000",
    AND(R8954&gt;=30000, R8954&lt;60000),"30,000 - 60,000",
             (R8954&gt;60000),"&gt; 60,000"
)</f>
        <v>&gt; 60,000</v>
      </c>
    </row>
    <row r="8955" spans="18:19" x14ac:dyDescent="0.2">
      <c r="R8955">
        <v>237927</v>
      </c>
      <c r="S8955" t="str" cm="1">
        <f t="array" ref="S8955">_xlfn.IFS(
             (R8955&lt;10000),"&lt; 10,000",
    AND(R8955&gt;=10000, R8955&lt;30000),"10,000 - 30,000",
    AND(R8955&gt;=30000, R8955&lt;60000),"30,000 - 60,000",
             (R8955&gt;60000),"&gt; 60,000"
)</f>
        <v>&gt; 60,000</v>
      </c>
    </row>
    <row r="8956" spans="18:19" x14ac:dyDescent="0.2">
      <c r="R8956">
        <v>3415</v>
      </c>
      <c r="S8956" t="str" cm="1">
        <f t="array" ref="S8956">_xlfn.IFS(
             (R8956&lt;10000),"&lt; 10,000",
    AND(R8956&gt;=10000, R8956&lt;30000),"10,000 - 30,000",
    AND(R8956&gt;=30000, R8956&lt;60000),"30,000 - 60,000",
             (R8956&gt;60000),"&gt; 60,000"
)</f>
        <v>&lt; 10,000</v>
      </c>
    </row>
    <row r="8957" spans="18:19" x14ac:dyDescent="0.2">
      <c r="R8957">
        <v>144875</v>
      </c>
      <c r="S8957" t="str" cm="1">
        <f t="array" ref="S8957">_xlfn.IFS(
             (R8957&lt;10000),"&lt; 10,000",
    AND(R8957&gt;=10000, R8957&lt;30000),"10,000 - 30,000",
    AND(R8957&gt;=30000, R8957&lt;60000),"30,000 - 60,000",
             (R8957&gt;60000),"&gt; 60,000"
)</f>
        <v>&gt; 60,000</v>
      </c>
    </row>
    <row r="8958" spans="18:19" x14ac:dyDescent="0.2">
      <c r="R8958">
        <v>145755</v>
      </c>
      <c r="S8958" t="str" cm="1">
        <f t="array" ref="S8958">_xlfn.IFS(
             (R8958&lt;10000),"&lt; 10,000",
    AND(R8958&gt;=10000, R8958&lt;30000),"10,000 - 30,000",
    AND(R8958&gt;=30000, R8958&lt;60000),"30,000 - 60,000",
             (R8958&gt;60000),"&gt; 60,000"
)</f>
        <v>&gt; 60,000</v>
      </c>
    </row>
    <row r="8959" spans="18:19" x14ac:dyDescent="0.2">
      <c r="R8959">
        <v>140200</v>
      </c>
      <c r="S8959" t="str" cm="1">
        <f t="array" ref="S8959">_xlfn.IFS(
             (R8959&lt;10000),"&lt; 10,000",
    AND(R8959&gt;=10000, R8959&lt;30000),"10,000 - 30,000",
    AND(R8959&gt;=30000, R8959&lt;60000),"30,000 - 60,000",
             (R8959&gt;60000),"&gt; 60,000"
)</f>
        <v>&gt; 60,000</v>
      </c>
    </row>
    <row r="8960" spans="18:19" x14ac:dyDescent="0.2">
      <c r="R8960">
        <v>221240</v>
      </c>
      <c r="S8960" t="str" cm="1">
        <f t="array" ref="S8960">_xlfn.IFS(
             (R8960&lt;10000),"&lt; 10,000",
    AND(R8960&gt;=10000, R8960&lt;30000),"10,000 - 30,000",
    AND(R8960&gt;=30000, R8960&lt;60000),"30,000 - 60,000",
             (R8960&gt;60000),"&gt; 60,000"
)</f>
        <v>&gt; 60,000</v>
      </c>
    </row>
    <row r="8961" spans="18:19" x14ac:dyDescent="0.2">
      <c r="R8961">
        <v>187747</v>
      </c>
      <c r="S8961" t="str" cm="1">
        <f t="array" ref="S8961">_xlfn.IFS(
             (R8961&lt;10000),"&lt; 10,000",
    AND(R8961&gt;=10000, R8961&lt;30000),"10,000 - 30,000",
    AND(R8961&gt;=30000, R8961&lt;60000),"30,000 - 60,000",
             (R8961&gt;60000),"&gt; 60,000"
)</f>
        <v>&gt; 60,000</v>
      </c>
    </row>
    <row r="8962" spans="18:19" x14ac:dyDescent="0.2">
      <c r="R8962">
        <v>31090</v>
      </c>
      <c r="S8962" t="str" cm="1">
        <f t="array" ref="S8962">_xlfn.IFS(
             (R8962&lt;10000),"&lt; 10,000",
    AND(R8962&gt;=10000, R8962&lt;30000),"10,000 - 30,000",
    AND(R8962&gt;=30000, R8962&lt;60000),"30,000 - 60,000",
             (R8962&gt;60000),"&gt; 60,000"
)</f>
        <v>30,000 - 60,000</v>
      </c>
    </row>
    <row r="8963" spans="18:19" x14ac:dyDescent="0.2">
      <c r="R8963">
        <v>209765</v>
      </c>
      <c r="S8963" t="str" cm="1">
        <f t="array" ref="S8963">_xlfn.IFS(
             (R8963&lt;10000),"&lt; 10,000",
    AND(R8963&gt;=10000, R8963&lt;30000),"10,000 - 30,000",
    AND(R8963&gt;=30000, R8963&lt;60000),"30,000 - 60,000",
             (R8963&gt;60000),"&gt; 60,000"
)</f>
        <v>&gt; 60,000</v>
      </c>
    </row>
    <row r="8964" spans="18:19" x14ac:dyDescent="0.2">
      <c r="R8964">
        <v>243424</v>
      </c>
      <c r="S8964" t="str" cm="1">
        <f t="array" ref="S8964">_xlfn.IFS(
             (R8964&lt;10000),"&lt; 10,000",
    AND(R8964&gt;=10000, R8964&lt;30000),"10,000 - 30,000",
    AND(R8964&gt;=30000, R8964&lt;60000),"30,000 - 60,000",
             (R8964&gt;60000),"&gt; 60,000"
)</f>
        <v>&gt; 60,000</v>
      </c>
    </row>
    <row r="8965" spans="18:19" x14ac:dyDescent="0.2">
      <c r="R8965">
        <v>299696</v>
      </c>
      <c r="S8965" t="str" cm="1">
        <f t="array" ref="S8965">_xlfn.IFS(
             (R8965&lt;10000),"&lt; 10,000",
    AND(R8965&gt;=10000, R8965&lt;30000),"10,000 - 30,000",
    AND(R8965&gt;=30000, R8965&lt;60000),"30,000 - 60,000",
             (R8965&gt;60000),"&gt; 60,000"
)</f>
        <v>&gt; 60,000</v>
      </c>
    </row>
    <row r="8966" spans="18:19" x14ac:dyDescent="0.2">
      <c r="R8966">
        <v>236909</v>
      </c>
      <c r="S8966" t="str" cm="1">
        <f t="array" ref="S8966">_xlfn.IFS(
             (R8966&lt;10000),"&lt; 10,000",
    AND(R8966&gt;=10000, R8966&lt;30000),"10,000 - 30,000",
    AND(R8966&gt;=30000, R8966&lt;60000),"30,000 - 60,000",
             (R8966&gt;60000),"&gt; 60,000"
)</f>
        <v>&gt; 60,000</v>
      </c>
    </row>
    <row r="8967" spans="18:19" x14ac:dyDescent="0.2">
      <c r="R8967">
        <v>284806</v>
      </c>
      <c r="S8967" t="str" cm="1">
        <f t="array" ref="S8967">_xlfn.IFS(
             (R8967&lt;10000),"&lt; 10,000",
    AND(R8967&gt;=10000, R8967&lt;30000),"10,000 - 30,000",
    AND(R8967&gt;=30000, R8967&lt;60000),"30,000 - 60,000",
             (R8967&gt;60000),"&gt; 60,000"
)</f>
        <v>&gt; 60,000</v>
      </c>
    </row>
    <row r="8968" spans="18:19" x14ac:dyDescent="0.2">
      <c r="R8968">
        <v>135379</v>
      </c>
      <c r="S8968" t="str" cm="1">
        <f t="array" ref="S8968">_xlfn.IFS(
             (R8968&lt;10000),"&lt; 10,000",
    AND(R8968&gt;=10000, R8968&lt;30000),"10,000 - 30,000",
    AND(R8968&gt;=30000, R8968&lt;60000),"30,000 - 60,000",
             (R8968&gt;60000),"&gt; 60,000"
)</f>
        <v>&gt; 60,000</v>
      </c>
    </row>
    <row r="8969" spans="18:19" x14ac:dyDescent="0.2">
      <c r="R8969">
        <v>53106</v>
      </c>
      <c r="S8969" t="str" cm="1">
        <f t="array" ref="S8969">_xlfn.IFS(
             (R8969&lt;10000),"&lt; 10,000",
    AND(R8969&gt;=10000, R8969&lt;30000),"10,000 - 30,000",
    AND(R8969&gt;=30000, R8969&lt;60000),"30,000 - 60,000",
             (R8969&gt;60000),"&gt; 60,000"
)</f>
        <v>30,000 - 60,000</v>
      </c>
    </row>
    <row r="8970" spans="18:19" x14ac:dyDescent="0.2">
      <c r="R8970">
        <v>134428</v>
      </c>
      <c r="S8970" t="str" cm="1">
        <f t="array" ref="S8970">_xlfn.IFS(
             (R8970&lt;10000),"&lt; 10,000",
    AND(R8970&gt;=10000, R8970&lt;30000),"10,000 - 30,000",
    AND(R8970&gt;=30000, R8970&lt;60000),"30,000 - 60,000",
             (R8970&gt;60000),"&gt; 60,000"
)</f>
        <v>&gt; 60,000</v>
      </c>
    </row>
    <row r="8971" spans="18:19" x14ac:dyDescent="0.2">
      <c r="R8971">
        <v>112541</v>
      </c>
      <c r="S8971" t="str" cm="1">
        <f t="array" ref="S8971">_xlfn.IFS(
             (R8971&lt;10000),"&lt; 10,000",
    AND(R8971&gt;=10000, R8971&lt;30000),"10,000 - 30,000",
    AND(R8971&gt;=30000, R8971&lt;60000),"30,000 - 60,000",
             (R8971&gt;60000),"&gt; 60,000"
)</f>
        <v>&gt; 60,000</v>
      </c>
    </row>
    <row r="8972" spans="18:19" x14ac:dyDescent="0.2">
      <c r="R8972">
        <v>284711</v>
      </c>
      <c r="S8972" t="str" cm="1">
        <f t="array" ref="S8972">_xlfn.IFS(
             (R8972&lt;10000),"&lt; 10,000",
    AND(R8972&gt;=10000, R8972&lt;30000),"10,000 - 30,000",
    AND(R8972&gt;=30000, R8972&lt;60000),"30,000 - 60,000",
             (R8972&gt;60000),"&gt; 60,000"
)</f>
        <v>&gt; 60,000</v>
      </c>
    </row>
    <row r="8973" spans="18:19" x14ac:dyDescent="0.2">
      <c r="R8973">
        <v>282240</v>
      </c>
      <c r="S8973" t="str" cm="1">
        <f t="array" ref="S8973">_xlfn.IFS(
             (R8973&lt;10000),"&lt; 10,000",
    AND(R8973&gt;=10000, R8973&lt;30000),"10,000 - 30,000",
    AND(R8973&gt;=30000, R8973&lt;60000),"30,000 - 60,000",
             (R8973&gt;60000),"&gt; 60,000"
)</f>
        <v>&gt; 60,000</v>
      </c>
    </row>
    <row r="8974" spans="18:19" x14ac:dyDescent="0.2">
      <c r="R8974">
        <v>69519</v>
      </c>
      <c r="S8974" t="str" cm="1">
        <f t="array" ref="S8974">_xlfn.IFS(
             (R8974&lt;10000),"&lt; 10,000",
    AND(R8974&gt;=10000, R8974&lt;30000),"10,000 - 30,000",
    AND(R8974&gt;=30000, R8974&lt;60000),"30,000 - 60,000",
             (R8974&gt;60000),"&gt; 60,000"
)</f>
        <v>&gt; 60,000</v>
      </c>
    </row>
    <row r="8975" spans="18:19" x14ac:dyDescent="0.2">
      <c r="R8975">
        <v>101496</v>
      </c>
      <c r="S8975" t="str" cm="1">
        <f t="array" ref="S8975">_xlfn.IFS(
             (R8975&lt;10000),"&lt; 10,000",
    AND(R8975&gt;=10000, R8975&lt;30000),"10,000 - 30,000",
    AND(R8975&gt;=30000, R8975&lt;60000),"30,000 - 60,000",
             (R8975&gt;60000),"&gt; 60,000"
)</f>
        <v>&gt; 60,000</v>
      </c>
    </row>
    <row r="8976" spans="18:19" x14ac:dyDescent="0.2">
      <c r="R8976">
        <v>259084</v>
      </c>
      <c r="S8976" t="str" cm="1">
        <f t="array" ref="S8976">_xlfn.IFS(
             (R8976&lt;10000),"&lt; 10,000",
    AND(R8976&gt;=10000, R8976&lt;30000),"10,000 - 30,000",
    AND(R8976&gt;=30000, R8976&lt;60000),"30,000 - 60,000",
             (R8976&gt;60000),"&gt; 60,000"
)</f>
        <v>&gt; 60,000</v>
      </c>
    </row>
    <row r="8977" spans="18:19" x14ac:dyDescent="0.2">
      <c r="R8977">
        <v>151695</v>
      </c>
      <c r="S8977" t="str" cm="1">
        <f t="array" ref="S8977">_xlfn.IFS(
             (R8977&lt;10000),"&lt; 10,000",
    AND(R8977&gt;=10000, R8977&lt;30000),"10,000 - 30,000",
    AND(R8977&gt;=30000, R8977&lt;60000),"30,000 - 60,000",
             (R8977&gt;60000),"&gt; 60,000"
)</f>
        <v>&gt; 60,000</v>
      </c>
    </row>
    <row r="8978" spans="18:19" x14ac:dyDescent="0.2">
      <c r="R8978">
        <v>253364</v>
      </c>
      <c r="S8978" t="str" cm="1">
        <f t="array" ref="S8978">_xlfn.IFS(
             (R8978&lt;10000),"&lt; 10,000",
    AND(R8978&gt;=10000, R8978&lt;30000),"10,000 - 30,000",
    AND(R8978&gt;=30000, R8978&lt;60000),"30,000 - 60,000",
             (R8978&gt;60000),"&gt; 60,000"
)</f>
        <v>&gt; 60,000</v>
      </c>
    </row>
    <row r="8979" spans="18:19" x14ac:dyDescent="0.2">
      <c r="R8979">
        <v>6376</v>
      </c>
      <c r="S8979" t="str" cm="1">
        <f t="array" ref="S8979">_xlfn.IFS(
             (R8979&lt;10000),"&lt; 10,000",
    AND(R8979&gt;=10000, R8979&lt;30000),"10,000 - 30,000",
    AND(R8979&gt;=30000, R8979&lt;60000),"30,000 - 60,000",
             (R8979&gt;60000),"&gt; 60,000"
)</f>
        <v>&lt; 10,000</v>
      </c>
    </row>
    <row r="8980" spans="18:19" x14ac:dyDescent="0.2">
      <c r="R8980">
        <v>256129</v>
      </c>
      <c r="S8980" t="str" cm="1">
        <f t="array" ref="S8980">_xlfn.IFS(
             (R8980&lt;10000),"&lt; 10,000",
    AND(R8980&gt;=10000, R8980&lt;30000),"10,000 - 30,000",
    AND(R8980&gt;=30000, R8980&lt;60000),"30,000 - 60,000",
             (R8980&gt;60000),"&gt; 60,000"
)</f>
        <v>&gt; 60,000</v>
      </c>
    </row>
    <row r="8981" spans="18:19" x14ac:dyDescent="0.2">
      <c r="R8981">
        <v>106837</v>
      </c>
      <c r="S8981" t="str" cm="1">
        <f t="array" ref="S8981">_xlfn.IFS(
             (R8981&lt;10000),"&lt; 10,000",
    AND(R8981&gt;=10000, R8981&lt;30000),"10,000 - 30,000",
    AND(R8981&gt;=30000, R8981&lt;60000),"30,000 - 60,000",
             (R8981&gt;60000),"&gt; 60,000"
)</f>
        <v>&gt; 60,000</v>
      </c>
    </row>
    <row r="8982" spans="18:19" x14ac:dyDescent="0.2">
      <c r="R8982">
        <v>124893</v>
      </c>
      <c r="S8982" t="str" cm="1">
        <f t="array" ref="S8982">_xlfn.IFS(
             (R8982&lt;10000),"&lt; 10,000",
    AND(R8982&gt;=10000, R8982&lt;30000),"10,000 - 30,000",
    AND(R8982&gt;=30000, R8982&lt;60000),"30,000 - 60,000",
             (R8982&gt;60000),"&gt; 60,000"
)</f>
        <v>&gt; 60,000</v>
      </c>
    </row>
    <row r="8983" spans="18:19" x14ac:dyDescent="0.2">
      <c r="R8983">
        <v>271820</v>
      </c>
      <c r="S8983" t="str" cm="1">
        <f t="array" ref="S8983">_xlfn.IFS(
             (R8983&lt;10000),"&lt; 10,000",
    AND(R8983&gt;=10000, R8983&lt;30000),"10,000 - 30,000",
    AND(R8983&gt;=30000, R8983&lt;60000),"30,000 - 60,000",
             (R8983&gt;60000),"&gt; 60,000"
)</f>
        <v>&gt; 60,000</v>
      </c>
    </row>
    <row r="8984" spans="18:19" x14ac:dyDescent="0.2">
      <c r="R8984">
        <v>42332</v>
      </c>
      <c r="S8984" t="str" cm="1">
        <f t="array" ref="S8984">_xlfn.IFS(
             (R8984&lt;10000),"&lt; 10,000",
    AND(R8984&gt;=10000, R8984&lt;30000),"10,000 - 30,000",
    AND(R8984&gt;=30000, R8984&lt;60000),"30,000 - 60,000",
             (R8984&gt;60000),"&gt; 60,000"
)</f>
        <v>30,000 - 60,000</v>
      </c>
    </row>
    <row r="8985" spans="18:19" x14ac:dyDescent="0.2">
      <c r="R8985">
        <v>267729</v>
      </c>
      <c r="S8985" t="str" cm="1">
        <f t="array" ref="S8985">_xlfn.IFS(
             (R8985&lt;10000),"&lt; 10,000",
    AND(R8985&gt;=10000, R8985&lt;30000),"10,000 - 30,000",
    AND(R8985&gt;=30000, R8985&lt;60000),"30,000 - 60,000",
             (R8985&gt;60000),"&gt; 60,000"
)</f>
        <v>&gt; 60,000</v>
      </c>
    </row>
    <row r="8986" spans="18:19" x14ac:dyDescent="0.2">
      <c r="R8986">
        <v>111252</v>
      </c>
      <c r="S8986" t="str" cm="1">
        <f t="array" ref="S8986">_xlfn.IFS(
             (R8986&lt;10000),"&lt; 10,000",
    AND(R8986&gt;=10000, R8986&lt;30000),"10,000 - 30,000",
    AND(R8986&gt;=30000, R8986&lt;60000),"30,000 - 60,000",
             (R8986&gt;60000),"&gt; 60,000"
)</f>
        <v>&gt; 60,000</v>
      </c>
    </row>
    <row r="8987" spans="18:19" x14ac:dyDescent="0.2">
      <c r="R8987">
        <v>186608</v>
      </c>
      <c r="S8987" t="str" cm="1">
        <f t="array" ref="S8987">_xlfn.IFS(
             (R8987&lt;10000),"&lt; 10,000",
    AND(R8987&gt;=10000, R8987&lt;30000),"10,000 - 30,000",
    AND(R8987&gt;=30000, R8987&lt;60000),"30,000 - 60,000",
             (R8987&gt;60000),"&gt; 60,000"
)</f>
        <v>&gt; 60,000</v>
      </c>
    </row>
    <row r="8988" spans="18:19" x14ac:dyDescent="0.2">
      <c r="R8988">
        <v>221719</v>
      </c>
      <c r="S8988" t="str" cm="1">
        <f t="array" ref="S8988">_xlfn.IFS(
             (R8988&lt;10000),"&lt; 10,000",
    AND(R8988&gt;=10000, R8988&lt;30000),"10,000 - 30,000",
    AND(R8988&gt;=30000, R8988&lt;60000),"30,000 - 60,000",
             (R8988&gt;60000),"&gt; 60,000"
)</f>
        <v>&gt; 60,000</v>
      </c>
    </row>
    <row r="8989" spans="18:19" x14ac:dyDescent="0.2">
      <c r="R8989">
        <v>29663</v>
      </c>
      <c r="S8989" t="str" cm="1">
        <f t="array" ref="S8989">_xlfn.IFS(
             (R8989&lt;10000),"&lt; 10,000",
    AND(R8989&gt;=10000, R8989&lt;30000),"10,000 - 30,000",
    AND(R8989&gt;=30000, R8989&lt;60000),"30,000 - 60,000",
             (R8989&gt;60000),"&gt; 60,000"
)</f>
        <v>10,000 - 30,000</v>
      </c>
    </row>
    <row r="8990" spans="18:19" x14ac:dyDescent="0.2">
      <c r="R8990">
        <v>28219</v>
      </c>
      <c r="S8990" t="str" cm="1">
        <f t="array" ref="S8990">_xlfn.IFS(
             (R8990&lt;10000),"&lt; 10,000",
    AND(R8990&gt;=10000, R8990&lt;30000),"10,000 - 30,000",
    AND(R8990&gt;=30000, R8990&lt;60000),"30,000 - 60,000",
             (R8990&gt;60000),"&gt; 60,000"
)</f>
        <v>10,000 - 30,000</v>
      </c>
    </row>
    <row r="8991" spans="18:19" x14ac:dyDescent="0.2">
      <c r="R8991">
        <v>16917</v>
      </c>
      <c r="S8991" t="str" cm="1">
        <f t="array" ref="S8991">_xlfn.IFS(
             (R8991&lt;10000),"&lt; 10,000",
    AND(R8991&gt;=10000, R8991&lt;30000),"10,000 - 30,000",
    AND(R8991&gt;=30000, R8991&lt;60000),"30,000 - 60,000",
             (R8991&gt;60000),"&gt; 60,000"
)</f>
        <v>10,000 - 30,000</v>
      </c>
    </row>
    <row r="8992" spans="18:19" x14ac:dyDescent="0.2">
      <c r="R8992">
        <v>265538</v>
      </c>
      <c r="S8992" t="str" cm="1">
        <f t="array" ref="S8992">_xlfn.IFS(
             (R8992&lt;10000),"&lt; 10,000",
    AND(R8992&gt;=10000, R8992&lt;30000),"10,000 - 30,000",
    AND(R8992&gt;=30000, R8992&lt;60000),"30,000 - 60,000",
             (R8992&gt;60000),"&gt; 60,000"
)</f>
        <v>&gt; 60,000</v>
      </c>
    </row>
    <row r="8993" spans="18:19" x14ac:dyDescent="0.2">
      <c r="R8993">
        <v>194356</v>
      </c>
      <c r="S8993" t="str" cm="1">
        <f t="array" ref="S8993">_xlfn.IFS(
             (R8993&lt;10000),"&lt; 10,000",
    AND(R8993&gt;=10000, R8993&lt;30000),"10,000 - 30,000",
    AND(R8993&gt;=30000, R8993&lt;60000),"30,000 - 60,000",
             (R8993&gt;60000),"&gt; 60,000"
)</f>
        <v>&gt; 60,000</v>
      </c>
    </row>
    <row r="8994" spans="18:19" x14ac:dyDescent="0.2">
      <c r="R8994">
        <v>14927</v>
      </c>
      <c r="S8994" t="str" cm="1">
        <f t="array" ref="S8994">_xlfn.IFS(
             (R8994&lt;10000),"&lt; 10,000",
    AND(R8994&gt;=10000, R8994&lt;30000),"10,000 - 30,000",
    AND(R8994&gt;=30000, R8994&lt;60000),"30,000 - 60,000",
             (R8994&gt;60000),"&gt; 60,000"
)</f>
        <v>10,000 - 30,000</v>
      </c>
    </row>
    <row r="8995" spans="18:19" x14ac:dyDescent="0.2">
      <c r="R8995">
        <v>197883</v>
      </c>
      <c r="S8995" t="str" cm="1">
        <f t="array" ref="S8995">_xlfn.IFS(
             (R8995&lt;10000),"&lt; 10,000",
    AND(R8995&gt;=10000, R8995&lt;30000),"10,000 - 30,000",
    AND(R8995&gt;=30000, R8995&lt;60000),"30,000 - 60,000",
             (R8995&gt;60000),"&gt; 60,000"
)</f>
        <v>&gt; 60,000</v>
      </c>
    </row>
    <row r="8996" spans="18:19" x14ac:dyDescent="0.2">
      <c r="R8996">
        <v>216132</v>
      </c>
      <c r="S8996" t="str" cm="1">
        <f t="array" ref="S8996">_xlfn.IFS(
             (R8996&lt;10000),"&lt; 10,000",
    AND(R8996&gt;=10000, R8996&lt;30000),"10,000 - 30,000",
    AND(R8996&gt;=30000, R8996&lt;60000),"30,000 - 60,000",
             (R8996&gt;60000),"&gt; 60,000"
)</f>
        <v>&gt; 60,000</v>
      </c>
    </row>
    <row r="8997" spans="18:19" x14ac:dyDescent="0.2">
      <c r="R8997">
        <v>21672</v>
      </c>
      <c r="S8997" t="str" cm="1">
        <f t="array" ref="S8997">_xlfn.IFS(
             (R8997&lt;10000),"&lt; 10,000",
    AND(R8997&gt;=10000, R8997&lt;30000),"10,000 - 30,000",
    AND(R8997&gt;=30000, R8997&lt;60000),"30,000 - 60,000",
             (R8997&gt;60000),"&gt; 60,000"
)</f>
        <v>10,000 - 30,000</v>
      </c>
    </row>
    <row r="8998" spans="18:19" x14ac:dyDescent="0.2">
      <c r="R8998">
        <v>78099</v>
      </c>
      <c r="S8998" t="str" cm="1">
        <f t="array" ref="S8998">_xlfn.IFS(
             (R8998&lt;10000),"&lt; 10,000",
    AND(R8998&gt;=10000, R8998&lt;30000),"10,000 - 30,000",
    AND(R8998&gt;=30000, R8998&lt;60000),"30,000 - 60,000",
             (R8998&gt;60000),"&gt; 60,000"
)</f>
        <v>&gt; 60,000</v>
      </c>
    </row>
    <row r="8999" spans="18:19" x14ac:dyDescent="0.2">
      <c r="R8999">
        <v>7292</v>
      </c>
      <c r="S8999" t="str" cm="1">
        <f t="array" ref="S8999">_xlfn.IFS(
             (R8999&lt;10000),"&lt; 10,000",
    AND(R8999&gt;=10000, R8999&lt;30000),"10,000 - 30,000",
    AND(R8999&gt;=30000, R8999&lt;60000),"30,000 - 60,000",
             (R8999&gt;60000),"&gt; 60,000"
)</f>
        <v>&lt; 10,000</v>
      </c>
    </row>
    <row r="9000" spans="18:19" x14ac:dyDescent="0.2">
      <c r="R9000">
        <v>237379</v>
      </c>
      <c r="S9000" t="str" cm="1">
        <f t="array" ref="S9000">_xlfn.IFS(
             (R9000&lt;10000),"&lt; 10,000",
    AND(R9000&gt;=10000, R9000&lt;30000),"10,000 - 30,000",
    AND(R9000&gt;=30000, R9000&lt;60000),"30,000 - 60,000",
             (R9000&gt;60000),"&gt; 60,000"
)</f>
        <v>&gt; 60,000</v>
      </c>
    </row>
    <row r="9001" spans="18:19" x14ac:dyDescent="0.2">
      <c r="R9001">
        <v>63496</v>
      </c>
      <c r="S9001" t="str" cm="1">
        <f t="array" ref="S9001">_xlfn.IFS(
             (R9001&lt;10000),"&lt; 10,000",
    AND(R9001&gt;=10000, R9001&lt;30000),"10,000 - 30,000",
    AND(R9001&gt;=30000, R9001&lt;60000),"30,000 - 60,000",
             (R9001&gt;60000),"&gt; 60,000"
)</f>
        <v>&gt; 60,000</v>
      </c>
    </row>
    <row r="9002" spans="18:19" x14ac:dyDescent="0.2">
      <c r="R9002">
        <v>217124</v>
      </c>
      <c r="S9002" t="str" cm="1">
        <f t="array" ref="S9002">_xlfn.IFS(
             (R9002&lt;10000),"&lt; 10,000",
    AND(R9002&gt;=10000, R9002&lt;30000),"10,000 - 30,000",
    AND(R9002&gt;=30000, R9002&lt;60000),"30,000 - 60,000",
             (R9002&gt;60000),"&gt; 60,000"
)</f>
        <v>&gt; 60,000</v>
      </c>
    </row>
    <row r="9003" spans="18:19" x14ac:dyDescent="0.2">
      <c r="R9003">
        <v>64724</v>
      </c>
      <c r="S9003" t="str" cm="1">
        <f t="array" ref="S9003">_xlfn.IFS(
             (R9003&lt;10000),"&lt; 10,000",
    AND(R9003&gt;=10000, R9003&lt;30000),"10,000 - 30,000",
    AND(R9003&gt;=30000, R9003&lt;60000),"30,000 - 60,000",
             (R9003&gt;60000),"&gt; 60,000"
)</f>
        <v>&gt; 60,000</v>
      </c>
    </row>
    <row r="9004" spans="18:19" x14ac:dyDescent="0.2">
      <c r="R9004">
        <v>8520</v>
      </c>
      <c r="S9004" t="str" cm="1">
        <f t="array" ref="S9004">_xlfn.IFS(
             (R9004&lt;10000),"&lt; 10,000",
    AND(R9004&gt;=10000, R9004&lt;30000),"10,000 - 30,000",
    AND(R9004&gt;=30000, R9004&lt;60000),"30,000 - 60,000",
             (R9004&gt;60000),"&gt; 60,000"
)</f>
        <v>&lt; 10,000</v>
      </c>
    </row>
    <row r="9005" spans="18:19" x14ac:dyDescent="0.2">
      <c r="R9005">
        <v>33654</v>
      </c>
      <c r="S9005" t="str" cm="1">
        <f t="array" ref="S9005">_xlfn.IFS(
             (R9005&lt;10000),"&lt; 10,000",
    AND(R9005&gt;=10000, R9005&lt;30000),"10,000 - 30,000",
    AND(R9005&gt;=30000, R9005&lt;60000),"30,000 - 60,000",
             (R9005&gt;60000),"&gt; 60,000"
)</f>
        <v>30,000 - 60,000</v>
      </c>
    </row>
    <row r="9006" spans="18:19" x14ac:dyDescent="0.2">
      <c r="R9006">
        <v>245660</v>
      </c>
      <c r="S9006" t="str" cm="1">
        <f t="array" ref="S9006">_xlfn.IFS(
             (R9006&lt;10000),"&lt; 10,000",
    AND(R9006&gt;=10000, R9006&lt;30000),"10,000 - 30,000",
    AND(R9006&gt;=30000, R9006&lt;60000),"30,000 - 60,000",
             (R9006&gt;60000),"&gt; 60,000"
)</f>
        <v>&gt; 60,000</v>
      </c>
    </row>
    <row r="9007" spans="18:19" x14ac:dyDescent="0.2">
      <c r="R9007">
        <v>230019</v>
      </c>
      <c r="S9007" t="str" cm="1">
        <f t="array" ref="S9007">_xlfn.IFS(
             (R9007&lt;10000),"&lt; 10,000",
    AND(R9007&gt;=10000, R9007&lt;30000),"10,000 - 30,000",
    AND(R9007&gt;=30000, R9007&lt;60000),"30,000 - 60,000",
             (R9007&gt;60000),"&gt; 60,000"
)</f>
        <v>&gt; 60,000</v>
      </c>
    </row>
    <row r="9008" spans="18:19" x14ac:dyDescent="0.2">
      <c r="R9008">
        <v>4516</v>
      </c>
      <c r="S9008" t="str" cm="1">
        <f t="array" ref="S9008">_xlfn.IFS(
             (R9008&lt;10000),"&lt; 10,000",
    AND(R9008&gt;=10000, R9008&lt;30000),"10,000 - 30,000",
    AND(R9008&gt;=30000, R9008&lt;60000),"30,000 - 60,000",
             (R9008&gt;60000),"&gt; 60,000"
)</f>
        <v>&lt; 10,000</v>
      </c>
    </row>
    <row r="9009" spans="18:19" x14ac:dyDescent="0.2">
      <c r="R9009">
        <v>201362</v>
      </c>
      <c r="S9009" t="str" cm="1">
        <f t="array" ref="S9009">_xlfn.IFS(
             (R9009&lt;10000),"&lt; 10,000",
    AND(R9009&gt;=10000, R9009&lt;30000),"10,000 - 30,000",
    AND(R9009&gt;=30000, R9009&lt;60000),"30,000 - 60,000",
             (R9009&gt;60000),"&gt; 60,000"
)</f>
        <v>&gt; 60,000</v>
      </c>
    </row>
    <row r="9010" spans="18:19" x14ac:dyDescent="0.2">
      <c r="R9010">
        <v>172065</v>
      </c>
      <c r="S9010" t="str" cm="1">
        <f t="array" ref="S9010">_xlfn.IFS(
             (R9010&lt;10000),"&lt; 10,000",
    AND(R9010&gt;=10000, R9010&lt;30000),"10,000 - 30,000",
    AND(R9010&gt;=30000, R9010&lt;60000),"30,000 - 60,000",
             (R9010&gt;60000),"&gt; 60,000"
)</f>
        <v>&gt; 60,000</v>
      </c>
    </row>
    <row r="9011" spans="18:19" x14ac:dyDescent="0.2">
      <c r="R9011">
        <v>76669</v>
      </c>
      <c r="S9011" t="str" cm="1">
        <f t="array" ref="S9011">_xlfn.IFS(
             (R9011&lt;10000),"&lt; 10,000",
    AND(R9011&gt;=10000, R9011&lt;30000),"10,000 - 30,000",
    AND(R9011&gt;=30000, R9011&lt;60000),"30,000 - 60,000",
             (R9011&gt;60000),"&gt; 60,000"
)</f>
        <v>&gt; 60,000</v>
      </c>
    </row>
    <row r="9012" spans="18:19" x14ac:dyDescent="0.2">
      <c r="R9012">
        <v>137795</v>
      </c>
      <c r="S9012" t="str" cm="1">
        <f t="array" ref="S9012">_xlfn.IFS(
             (R9012&lt;10000),"&lt; 10,000",
    AND(R9012&gt;=10000, R9012&lt;30000),"10,000 - 30,000",
    AND(R9012&gt;=30000, R9012&lt;60000),"30,000 - 60,000",
             (R9012&gt;60000),"&gt; 60,000"
)</f>
        <v>&gt; 60,000</v>
      </c>
    </row>
    <row r="9013" spans="18:19" x14ac:dyDescent="0.2">
      <c r="R9013">
        <v>264773</v>
      </c>
      <c r="S9013" t="str" cm="1">
        <f t="array" ref="S9013">_xlfn.IFS(
             (R9013&lt;10000),"&lt; 10,000",
    AND(R9013&gt;=10000, R9013&lt;30000),"10,000 - 30,000",
    AND(R9013&gt;=30000, R9013&lt;60000),"30,000 - 60,000",
             (R9013&gt;60000),"&gt; 60,000"
)</f>
        <v>&gt; 60,000</v>
      </c>
    </row>
    <row r="9014" spans="18:19" x14ac:dyDescent="0.2">
      <c r="R9014">
        <v>224629</v>
      </c>
      <c r="S9014" t="str" cm="1">
        <f t="array" ref="S9014">_xlfn.IFS(
             (R9014&lt;10000),"&lt; 10,000",
    AND(R9014&gt;=10000, R9014&lt;30000),"10,000 - 30,000",
    AND(R9014&gt;=30000, R9014&lt;60000),"30,000 - 60,000",
             (R9014&gt;60000),"&gt; 60,000"
)</f>
        <v>&gt; 60,000</v>
      </c>
    </row>
    <row r="9015" spans="18:19" x14ac:dyDescent="0.2">
      <c r="R9015">
        <v>115616</v>
      </c>
      <c r="S9015" t="str" cm="1">
        <f t="array" ref="S9015">_xlfn.IFS(
             (R9015&lt;10000),"&lt; 10,000",
    AND(R9015&gt;=10000, R9015&lt;30000),"10,000 - 30,000",
    AND(R9015&gt;=30000, R9015&lt;60000),"30,000 - 60,000",
             (R9015&gt;60000),"&gt; 60,000"
)</f>
        <v>&gt; 60,000</v>
      </c>
    </row>
    <row r="9016" spans="18:19" x14ac:dyDescent="0.2">
      <c r="R9016">
        <v>58476</v>
      </c>
      <c r="S9016" t="str" cm="1">
        <f t="array" ref="S9016">_xlfn.IFS(
             (R9016&lt;10000),"&lt; 10,000",
    AND(R9016&gt;=10000, R9016&lt;30000),"10,000 - 30,000",
    AND(R9016&gt;=30000, R9016&lt;60000),"30,000 - 60,000",
             (R9016&gt;60000),"&gt; 60,000"
)</f>
        <v>30,000 - 60,000</v>
      </c>
    </row>
    <row r="9017" spans="18:19" x14ac:dyDescent="0.2">
      <c r="R9017">
        <v>102521</v>
      </c>
      <c r="S9017" t="str" cm="1">
        <f t="array" ref="S9017">_xlfn.IFS(
             (R9017&lt;10000),"&lt; 10,000",
    AND(R9017&gt;=10000, R9017&lt;30000),"10,000 - 30,000",
    AND(R9017&gt;=30000, R9017&lt;60000),"30,000 - 60,000",
             (R9017&gt;60000),"&gt; 60,000"
)</f>
        <v>&gt; 60,000</v>
      </c>
    </row>
    <row r="9018" spans="18:19" x14ac:dyDescent="0.2">
      <c r="R9018">
        <v>54833</v>
      </c>
      <c r="S9018" t="str" cm="1">
        <f t="array" ref="S9018">_xlfn.IFS(
             (R9018&lt;10000),"&lt; 10,000",
    AND(R9018&gt;=10000, R9018&lt;30000),"10,000 - 30,000",
    AND(R9018&gt;=30000, R9018&lt;60000),"30,000 - 60,000",
             (R9018&gt;60000),"&gt; 60,000"
)</f>
        <v>30,000 - 60,000</v>
      </c>
    </row>
    <row r="9019" spans="18:19" x14ac:dyDescent="0.2">
      <c r="R9019">
        <v>270315</v>
      </c>
      <c r="S9019" t="str" cm="1">
        <f t="array" ref="S9019">_xlfn.IFS(
             (R9019&lt;10000),"&lt; 10,000",
    AND(R9019&gt;=10000, R9019&lt;30000),"10,000 - 30,000",
    AND(R9019&gt;=30000, R9019&lt;60000),"30,000 - 60,000",
             (R9019&gt;60000),"&gt; 60,000"
)</f>
        <v>&gt; 60,000</v>
      </c>
    </row>
    <row r="9020" spans="18:19" x14ac:dyDescent="0.2">
      <c r="R9020">
        <v>248827</v>
      </c>
      <c r="S9020" t="str" cm="1">
        <f t="array" ref="S9020">_xlfn.IFS(
             (R9020&lt;10000),"&lt; 10,000",
    AND(R9020&gt;=10000, R9020&lt;30000),"10,000 - 30,000",
    AND(R9020&gt;=30000, R9020&lt;60000),"30,000 - 60,000",
             (R9020&gt;60000),"&gt; 60,000"
)</f>
        <v>&gt; 60,000</v>
      </c>
    </row>
    <row r="9021" spans="18:19" x14ac:dyDescent="0.2">
      <c r="R9021">
        <v>188824</v>
      </c>
      <c r="S9021" t="str" cm="1">
        <f t="array" ref="S9021">_xlfn.IFS(
             (R9021&lt;10000),"&lt; 10,000",
    AND(R9021&gt;=10000, R9021&lt;30000),"10,000 - 30,000",
    AND(R9021&gt;=30000, R9021&lt;60000),"30,000 - 60,000",
             (R9021&gt;60000),"&gt; 60,000"
)</f>
        <v>&gt; 60,000</v>
      </c>
    </row>
    <row r="9022" spans="18:19" x14ac:dyDescent="0.2">
      <c r="R9022">
        <v>289548</v>
      </c>
      <c r="S9022" t="str" cm="1">
        <f t="array" ref="S9022">_xlfn.IFS(
             (R9022&lt;10000),"&lt; 10,000",
    AND(R9022&gt;=10000, R9022&lt;30000),"10,000 - 30,000",
    AND(R9022&gt;=30000, R9022&lt;60000),"30,000 - 60,000",
             (R9022&gt;60000),"&gt; 60,000"
)</f>
        <v>&gt; 60,000</v>
      </c>
    </row>
    <row r="9023" spans="18:19" x14ac:dyDescent="0.2">
      <c r="R9023">
        <v>216571</v>
      </c>
      <c r="S9023" t="str" cm="1">
        <f t="array" ref="S9023">_xlfn.IFS(
             (R9023&lt;10000),"&lt; 10,000",
    AND(R9023&gt;=10000, R9023&lt;30000),"10,000 - 30,000",
    AND(R9023&gt;=30000, R9023&lt;60000),"30,000 - 60,000",
             (R9023&gt;60000),"&gt; 60,000"
)</f>
        <v>&gt; 60,000</v>
      </c>
    </row>
    <row r="9024" spans="18:19" x14ac:dyDescent="0.2">
      <c r="R9024">
        <v>80928</v>
      </c>
      <c r="S9024" t="str" cm="1">
        <f t="array" ref="S9024">_xlfn.IFS(
             (R9024&lt;10000),"&lt; 10,000",
    AND(R9024&gt;=10000, R9024&lt;30000),"10,000 - 30,000",
    AND(R9024&gt;=30000, R9024&lt;60000),"30,000 - 60,000",
             (R9024&gt;60000),"&gt; 60,000"
)</f>
        <v>&gt; 60,000</v>
      </c>
    </row>
    <row r="9025" spans="18:19" x14ac:dyDescent="0.2">
      <c r="R9025">
        <v>7976</v>
      </c>
      <c r="S9025" t="str" cm="1">
        <f t="array" ref="S9025">_xlfn.IFS(
             (R9025&lt;10000),"&lt; 10,000",
    AND(R9025&gt;=10000, R9025&lt;30000),"10,000 - 30,000",
    AND(R9025&gt;=30000, R9025&lt;60000),"30,000 - 60,000",
             (R9025&gt;60000),"&gt; 60,000"
)</f>
        <v>&lt; 10,000</v>
      </c>
    </row>
    <row r="9026" spans="18:19" x14ac:dyDescent="0.2">
      <c r="R9026">
        <v>133903</v>
      </c>
      <c r="S9026" t="str" cm="1">
        <f t="array" ref="S9026">_xlfn.IFS(
             (R9026&lt;10000),"&lt; 10,000",
    AND(R9026&gt;=10000, R9026&lt;30000),"10,000 - 30,000",
    AND(R9026&gt;=30000, R9026&lt;60000),"30,000 - 60,000",
             (R9026&gt;60000),"&gt; 60,000"
)</f>
        <v>&gt; 60,000</v>
      </c>
    </row>
    <row r="9027" spans="18:19" x14ac:dyDescent="0.2">
      <c r="R9027">
        <v>294310</v>
      </c>
      <c r="S9027" t="str" cm="1">
        <f t="array" ref="S9027">_xlfn.IFS(
             (R9027&lt;10000),"&lt; 10,000",
    AND(R9027&gt;=10000, R9027&lt;30000),"10,000 - 30,000",
    AND(R9027&gt;=30000, R9027&lt;60000),"30,000 - 60,000",
             (R9027&gt;60000),"&gt; 60,000"
)</f>
        <v>&gt; 60,000</v>
      </c>
    </row>
    <row r="9028" spans="18:19" x14ac:dyDescent="0.2">
      <c r="R9028">
        <v>290034</v>
      </c>
      <c r="S9028" t="str" cm="1">
        <f t="array" ref="S9028">_xlfn.IFS(
             (R9028&lt;10000),"&lt; 10,000",
    AND(R9028&gt;=10000, R9028&lt;30000),"10,000 - 30,000",
    AND(R9028&gt;=30000, R9028&lt;60000),"30,000 - 60,000",
             (R9028&gt;60000),"&gt; 60,000"
)</f>
        <v>&gt; 60,000</v>
      </c>
    </row>
    <row r="9029" spans="18:19" x14ac:dyDescent="0.2">
      <c r="R9029">
        <v>197760</v>
      </c>
      <c r="S9029" t="str" cm="1">
        <f t="array" ref="S9029">_xlfn.IFS(
             (R9029&lt;10000),"&lt; 10,000",
    AND(R9029&gt;=10000, R9029&lt;30000),"10,000 - 30,000",
    AND(R9029&gt;=30000, R9029&lt;60000),"30,000 - 60,000",
             (R9029&gt;60000),"&gt; 60,000"
)</f>
        <v>&gt; 60,000</v>
      </c>
    </row>
    <row r="9030" spans="18:19" x14ac:dyDescent="0.2">
      <c r="R9030">
        <v>64890</v>
      </c>
      <c r="S9030" t="str" cm="1">
        <f t="array" ref="S9030">_xlfn.IFS(
             (R9030&lt;10000),"&lt; 10,000",
    AND(R9030&gt;=10000, R9030&lt;30000),"10,000 - 30,000",
    AND(R9030&gt;=30000, R9030&lt;60000),"30,000 - 60,000",
             (R9030&gt;60000),"&gt; 60,000"
)</f>
        <v>&gt; 60,000</v>
      </c>
    </row>
    <row r="9031" spans="18:19" x14ac:dyDescent="0.2">
      <c r="R9031">
        <v>124691</v>
      </c>
      <c r="S9031" t="str" cm="1">
        <f t="array" ref="S9031">_xlfn.IFS(
             (R9031&lt;10000),"&lt; 10,000",
    AND(R9031&gt;=10000, R9031&lt;30000),"10,000 - 30,000",
    AND(R9031&gt;=30000, R9031&lt;60000),"30,000 - 60,000",
             (R9031&gt;60000),"&gt; 60,000"
)</f>
        <v>&gt; 60,000</v>
      </c>
    </row>
    <row r="9032" spans="18:19" x14ac:dyDescent="0.2">
      <c r="R9032">
        <v>18226</v>
      </c>
      <c r="S9032" t="str" cm="1">
        <f t="array" ref="S9032">_xlfn.IFS(
             (R9032&lt;10000),"&lt; 10,000",
    AND(R9032&gt;=10000, R9032&lt;30000),"10,000 - 30,000",
    AND(R9032&gt;=30000, R9032&lt;60000),"30,000 - 60,000",
             (R9032&gt;60000),"&gt; 60,000"
)</f>
        <v>10,000 - 30,000</v>
      </c>
    </row>
    <row r="9033" spans="18:19" x14ac:dyDescent="0.2">
      <c r="R9033">
        <v>140285</v>
      </c>
      <c r="S9033" t="str" cm="1">
        <f t="array" ref="S9033">_xlfn.IFS(
             (R9033&lt;10000),"&lt; 10,000",
    AND(R9033&gt;=10000, R9033&lt;30000),"10,000 - 30,000",
    AND(R9033&gt;=30000, R9033&lt;60000),"30,000 - 60,000",
             (R9033&gt;60000),"&gt; 60,000"
)</f>
        <v>&gt; 60,000</v>
      </c>
    </row>
    <row r="9034" spans="18:19" x14ac:dyDescent="0.2">
      <c r="R9034">
        <v>249377</v>
      </c>
      <c r="S9034" t="str" cm="1">
        <f t="array" ref="S9034">_xlfn.IFS(
             (R9034&lt;10000),"&lt; 10,000",
    AND(R9034&gt;=10000, R9034&lt;30000),"10,000 - 30,000",
    AND(R9034&gt;=30000, R9034&lt;60000),"30,000 - 60,000",
             (R9034&gt;60000),"&gt; 60,000"
)</f>
        <v>&gt; 60,000</v>
      </c>
    </row>
    <row r="9035" spans="18:19" x14ac:dyDescent="0.2">
      <c r="R9035">
        <v>132553</v>
      </c>
      <c r="S9035" t="str" cm="1">
        <f t="array" ref="S9035">_xlfn.IFS(
             (R9035&lt;10000),"&lt; 10,000",
    AND(R9035&gt;=10000, R9035&lt;30000),"10,000 - 30,000",
    AND(R9035&gt;=30000, R9035&lt;60000),"30,000 - 60,000",
             (R9035&gt;60000),"&gt; 60,000"
)</f>
        <v>&gt; 60,000</v>
      </c>
    </row>
    <row r="9036" spans="18:19" x14ac:dyDescent="0.2">
      <c r="R9036">
        <v>99212</v>
      </c>
      <c r="S9036" t="str" cm="1">
        <f t="array" ref="S9036">_xlfn.IFS(
             (R9036&lt;10000),"&lt; 10,000",
    AND(R9036&gt;=10000, R9036&lt;30000),"10,000 - 30,000",
    AND(R9036&gt;=30000, R9036&lt;60000),"30,000 - 60,000",
             (R9036&gt;60000),"&gt; 60,000"
)</f>
        <v>&gt; 60,000</v>
      </c>
    </row>
    <row r="9037" spans="18:19" x14ac:dyDescent="0.2">
      <c r="R9037">
        <v>145712</v>
      </c>
      <c r="S9037" t="str" cm="1">
        <f t="array" ref="S9037">_xlfn.IFS(
             (R9037&lt;10000),"&lt; 10,000",
    AND(R9037&gt;=10000, R9037&lt;30000),"10,000 - 30,000",
    AND(R9037&gt;=30000, R9037&lt;60000),"30,000 - 60,000",
             (R9037&gt;60000),"&gt; 60,000"
)</f>
        <v>&gt; 60,000</v>
      </c>
    </row>
    <row r="9038" spans="18:19" x14ac:dyDescent="0.2">
      <c r="R9038">
        <v>163598</v>
      </c>
      <c r="S9038" t="str" cm="1">
        <f t="array" ref="S9038">_xlfn.IFS(
             (R9038&lt;10000),"&lt; 10,000",
    AND(R9038&gt;=10000, R9038&lt;30000),"10,000 - 30,000",
    AND(R9038&gt;=30000, R9038&lt;60000),"30,000 - 60,000",
             (R9038&gt;60000),"&gt; 60,000"
)</f>
        <v>&gt; 60,000</v>
      </c>
    </row>
    <row r="9039" spans="18:19" x14ac:dyDescent="0.2">
      <c r="R9039">
        <v>277621</v>
      </c>
      <c r="S9039" t="str" cm="1">
        <f t="array" ref="S9039">_xlfn.IFS(
             (R9039&lt;10000),"&lt; 10,000",
    AND(R9039&gt;=10000, R9039&lt;30000),"10,000 - 30,000",
    AND(R9039&gt;=30000, R9039&lt;60000),"30,000 - 60,000",
             (R9039&gt;60000),"&gt; 60,000"
)</f>
        <v>&gt; 60,000</v>
      </c>
    </row>
    <row r="9040" spans="18:19" x14ac:dyDescent="0.2">
      <c r="R9040">
        <v>16725</v>
      </c>
      <c r="S9040" t="str" cm="1">
        <f t="array" ref="S9040">_xlfn.IFS(
             (R9040&lt;10000),"&lt; 10,000",
    AND(R9040&gt;=10000, R9040&lt;30000),"10,000 - 30,000",
    AND(R9040&gt;=30000, R9040&lt;60000),"30,000 - 60,000",
             (R9040&gt;60000),"&gt; 60,000"
)</f>
        <v>10,000 - 30,000</v>
      </c>
    </row>
    <row r="9041" spans="18:19" x14ac:dyDescent="0.2">
      <c r="R9041">
        <v>25053</v>
      </c>
      <c r="S9041" t="str" cm="1">
        <f t="array" ref="S9041">_xlfn.IFS(
             (R9041&lt;10000),"&lt; 10,000",
    AND(R9041&gt;=10000, R9041&lt;30000),"10,000 - 30,000",
    AND(R9041&gt;=30000, R9041&lt;60000),"30,000 - 60,000",
             (R9041&gt;60000),"&gt; 60,000"
)</f>
        <v>10,000 - 30,000</v>
      </c>
    </row>
    <row r="9042" spans="18:19" x14ac:dyDescent="0.2">
      <c r="R9042">
        <v>267902</v>
      </c>
      <c r="S9042" t="str" cm="1">
        <f t="array" ref="S9042">_xlfn.IFS(
             (R9042&lt;10000),"&lt; 10,000",
    AND(R9042&gt;=10000, R9042&lt;30000),"10,000 - 30,000",
    AND(R9042&gt;=30000, R9042&lt;60000),"30,000 - 60,000",
             (R9042&gt;60000),"&gt; 60,000"
)</f>
        <v>&gt; 60,000</v>
      </c>
    </row>
    <row r="9043" spans="18:19" x14ac:dyDescent="0.2">
      <c r="R9043">
        <v>69344</v>
      </c>
      <c r="S9043" t="str" cm="1">
        <f t="array" ref="S9043">_xlfn.IFS(
             (R9043&lt;10000),"&lt; 10,000",
    AND(R9043&gt;=10000, R9043&lt;30000),"10,000 - 30,000",
    AND(R9043&gt;=30000, R9043&lt;60000),"30,000 - 60,000",
             (R9043&gt;60000),"&gt; 60,000"
)</f>
        <v>&gt; 60,000</v>
      </c>
    </row>
    <row r="9044" spans="18:19" x14ac:dyDescent="0.2">
      <c r="R9044">
        <v>117444</v>
      </c>
      <c r="S9044" t="str" cm="1">
        <f t="array" ref="S9044">_xlfn.IFS(
             (R9044&lt;10000),"&lt; 10,000",
    AND(R9044&gt;=10000, R9044&lt;30000),"10,000 - 30,000",
    AND(R9044&gt;=30000, R9044&lt;60000),"30,000 - 60,000",
             (R9044&gt;60000),"&gt; 60,000"
)</f>
        <v>&gt; 60,000</v>
      </c>
    </row>
    <row r="9045" spans="18:19" x14ac:dyDescent="0.2">
      <c r="R9045">
        <v>235964</v>
      </c>
      <c r="S9045" t="str" cm="1">
        <f t="array" ref="S9045">_xlfn.IFS(
             (R9045&lt;10000),"&lt; 10,000",
    AND(R9045&gt;=10000, R9045&lt;30000),"10,000 - 30,000",
    AND(R9045&gt;=30000, R9045&lt;60000),"30,000 - 60,000",
             (R9045&gt;60000),"&gt; 60,000"
)</f>
        <v>&gt; 60,000</v>
      </c>
    </row>
    <row r="9046" spans="18:19" x14ac:dyDescent="0.2">
      <c r="R9046">
        <v>39779</v>
      </c>
      <c r="S9046" t="str" cm="1">
        <f t="array" ref="S9046">_xlfn.IFS(
             (R9046&lt;10000),"&lt; 10,000",
    AND(R9046&gt;=10000, R9046&lt;30000),"10,000 - 30,000",
    AND(R9046&gt;=30000, R9046&lt;60000),"30,000 - 60,000",
             (R9046&gt;60000),"&gt; 60,000"
)</f>
        <v>30,000 - 60,000</v>
      </c>
    </row>
    <row r="9047" spans="18:19" x14ac:dyDescent="0.2">
      <c r="R9047">
        <v>167257</v>
      </c>
      <c r="S9047" t="str" cm="1">
        <f t="array" ref="S9047">_xlfn.IFS(
             (R9047&lt;10000),"&lt; 10,000",
    AND(R9047&gt;=10000, R9047&lt;30000),"10,000 - 30,000",
    AND(R9047&gt;=30000, R9047&lt;60000),"30,000 - 60,000",
             (R9047&gt;60000),"&gt; 60,000"
)</f>
        <v>&gt; 60,000</v>
      </c>
    </row>
    <row r="9048" spans="18:19" x14ac:dyDescent="0.2">
      <c r="R9048">
        <v>203916</v>
      </c>
      <c r="S9048" t="str" cm="1">
        <f t="array" ref="S9048">_xlfn.IFS(
             (R9048&lt;10000),"&lt; 10,000",
    AND(R9048&gt;=10000, R9048&lt;30000),"10,000 - 30,000",
    AND(R9048&gt;=30000, R9048&lt;60000),"30,000 - 60,000",
             (R9048&gt;60000),"&gt; 60,000"
)</f>
        <v>&gt; 60,000</v>
      </c>
    </row>
    <row r="9049" spans="18:19" x14ac:dyDescent="0.2">
      <c r="R9049">
        <v>177646</v>
      </c>
      <c r="S9049" t="str" cm="1">
        <f t="array" ref="S9049">_xlfn.IFS(
             (R9049&lt;10000),"&lt; 10,000",
    AND(R9049&gt;=10000, R9049&lt;30000),"10,000 - 30,000",
    AND(R9049&gt;=30000, R9049&lt;60000),"30,000 - 60,000",
             (R9049&gt;60000),"&gt; 60,000"
)</f>
        <v>&gt; 60,000</v>
      </c>
    </row>
    <row r="9050" spans="18:19" x14ac:dyDescent="0.2">
      <c r="R9050">
        <v>11292</v>
      </c>
      <c r="S9050" t="str" cm="1">
        <f t="array" ref="S9050">_xlfn.IFS(
             (R9050&lt;10000),"&lt; 10,000",
    AND(R9050&gt;=10000, R9050&lt;30000),"10,000 - 30,000",
    AND(R9050&gt;=30000, R9050&lt;60000),"30,000 - 60,000",
             (R9050&gt;60000),"&gt; 60,000"
)</f>
        <v>10,000 - 30,000</v>
      </c>
    </row>
    <row r="9051" spans="18:19" x14ac:dyDescent="0.2">
      <c r="R9051">
        <v>51414</v>
      </c>
      <c r="S9051" t="str" cm="1">
        <f t="array" ref="S9051">_xlfn.IFS(
             (R9051&lt;10000),"&lt; 10,000",
    AND(R9051&gt;=10000, R9051&lt;30000),"10,000 - 30,000",
    AND(R9051&gt;=30000, R9051&lt;60000),"30,000 - 60,000",
             (R9051&gt;60000),"&gt; 60,000"
)</f>
        <v>30,000 - 60,000</v>
      </c>
    </row>
    <row r="9052" spans="18:19" x14ac:dyDescent="0.2">
      <c r="R9052">
        <v>234833</v>
      </c>
      <c r="S9052" t="str" cm="1">
        <f t="array" ref="S9052">_xlfn.IFS(
             (R9052&lt;10000),"&lt; 10,000",
    AND(R9052&gt;=10000, R9052&lt;30000),"10,000 - 30,000",
    AND(R9052&gt;=30000, R9052&lt;60000),"30,000 - 60,000",
             (R9052&gt;60000),"&gt; 60,000"
)</f>
        <v>&gt; 60,000</v>
      </c>
    </row>
    <row r="9053" spans="18:19" x14ac:dyDescent="0.2">
      <c r="R9053">
        <v>15808</v>
      </c>
      <c r="S9053" t="str" cm="1">
        <f t="array" ref="S9053">_xlfn.IFS(
             (R9053&lt;10000),"&lt; 10,000",
    AND(R9053&gt;=10000, R9053&lt;30000),"10,000 - 30,000",
    AND(R9053&gt;=30000, R9053&lt;60000),"30,000 - 60,000",
             (R9053&gt;60000),"&gt; 60,000"
)</f>
        <v>10,000 - 30,000</v>
      </c>
    </row>
    <row r="9054" spans="18:19" x14ac:dyDescent="0.2">
      <c r="R9054">
        <v>235373</v>
      </c>
      <c r="S9054" t="str" cm="1">
        <f t="array" ref="S9054">_xlfn.IFS(
             (R9054&lt;10000),"&lt; 10,000",
    AND(R9054&gt;=10000, R9054&lt;30000),"10,000 - 30,000",
    AND(R9054&gt;=30000, R9054&lt;60000),"30,000 - 60,000",
             (R9054&gt;60000),"&gt; 60,000"
)</f>
        <v>&gt; 60,000</v>
      </c>
    </row>
    <row r="9055" spans="18:19" x14ac:dyDescent="0.2">
      <c r="R9055">
        <v>271220</v>
      </c>
      <c r="S9055" t="str" cm="1">
        <f t="array" ref="S9055">_xlfn.IFS(
             (R9055&lt;10000),"&lt; 10,000",
    AND(R9055&gt;=10000, R9055&lt;30000),"10,000 - 30,000",
    AND(R9055&gt;=30000, R9055&lt;60000),"30,000 - 60,000",
             (R9055&gt;60000),"&gt; 60,000"
)</f>
        <v>&gt; 60,000</v>
      </c>
    </row>
    <row r="9056" spans="18:19" x14ac:dyDescent="0.2">
      <c r="R9056">
        <v>285781</v>
      </c>
      <c r="S9056" t="str" cm="1">
        <f t="array" ref="S9056">_xlfn.IFS(
             (R9056&lt;10000),"&lt; 10,000",
    AND(R9056&gt;=10000, R9056&lt;30000),"10,000 - 30,000",
    AND(R9056&gt;=30000, R9056&lt;60000),"30,000 - 60,000",
             (R9056&gt;60000),"&gt; 60,000"
)</f>
        <v>&gt; 60,000</v>
      </c>
    </row>
    <row r="9057" spans="18:19" x14ac:dyDescent="0.2">
      <c r="R9057">
        <v>272397</v>
      </c>
      <c r="S9057" t="str" cm="1">
        <f t="array" ref="S9057">_xlfn.IFS(
             (R9057&lt;10000),"&lt; 10,000",
    AND(R9057&gt;=10000, R9057&lt;30000),"10,000 - 30,000",
    AND(R9057&gt;=30000, R9057&lt;60000),"30,000 - 60,000",
             (R9057&gt;60000),"&gt; 60,000"
)</f>
        <v>&gt; 60,000</v>
      </c>
    </row>
    <row r="9058" spans="18:19" x14ac:dyDescent="0.2">
      <c r="R9058">
        <v>264879</v>
      </c>
      <c r="S9058" t="str" cm="1">
        <f t="array" ref="S9058">_xlfn.IFS(
             (R9058&lt;10000),"&lt; 10,000",
    AND(R9058&gt;=10000, R9058&lt;30000),"10,000 - 30,000",
    AND(R9058&gt;=30000, R9058&lt;60000),"30,000 - 60,000",
             (R9058&gt;60000),"&gt; 60,000"
)</f>
        <v>&gt; 60,000</v>
      </c>
    </row>
    <row r="9059" spans="18:19" x14ac:dyDescent="0.2">
      <c r="R9059">
        <v>38382</v>
      </c>
      <c r="S9059" t="str" cm="1">
        <f t="array" ref="S9059">_xlfn.IFS(
             (R9059&lt;10000),"&lt; 10,000",
    AND(R9059&gt;=10000, R9059&lt;30000),"10,000 - 30,000",
    AND(R9059&gt;=30000, R9059&lt;60000),"30,000 - 60,000",
             (R9059&gt;60000),"&gt; 60,000"
)</f>
        <v>30,000 - 60,000</v>
      </c>
    </row>
    <row r="9060" spans="18:19" x14ac:dyDescent="0.2">
      <c r="R9060">
        <v>68780</v>
      </c>
      <c r="S9060" t="str" cm="1">
        <f t="array" ref="S9060">_xlfn.IFS(
             (R9060&lt;10000),"&lt; 10,000",
    AND(R9060&gt;=10000, R9060&lt;30000),"10,000 - 30,000",
    AND(R9060&gt;=30000, R9060&lt;60000),"30,000 - 60,000",
             (R9060&gt;60000),"&gt; 60,000"
)</f>
        <v>&gt; 60,000</v>
      </c>
    </row>
    <row r="9061" spans="18:19" x14ac:dyDescent="0.2">
      <c r="R9061">
        <v>291722</v>
      </c>
      <c r="S9061" t="str" cm="1">
        <f t="array" ref="S9061">_xlfn.IFS(
             (R9061&lt;10000),"&lt; 10,000",
    AND(R9061&gt;=10000, R9061&lt;30000),"10,000 - 30,000",
    AND(R9061&gt;=30000, R9061&lt;60000),"30,000 - 60,000",
             (R9061&gt;60000),"&gt; 60,000"
)</f>
        <v>&gt; 60,000</v>
      </c>
    </row>
    <row r="9062" spans="18:19" x14ac:dyDescent="0.2">
      <c r="R9062">
        <v>296119</v>
      </c>
      <c r="S9062" t="str" cm="1">
        <f t="array" ref="S9062">_xlfn.IFS(
             (R9062&lt;10000),"&lt; 10,000",
    AND(R9062&gt;=10000, R9062&lt;30000),"10,000 - 30,000",
    AND(R9062&gt;=30000, R9062&lt;60000),"30,000 - 60,000",
             (R9062&gt;60000),"&gt; 60,000"
)</f>
        <v>&gt; 60,000</v>
      </c>
    </row>
    <row r="9063" spans="18:19" x14ac:dyDescent="0.2">
      <c r="R9063">
        <v>143549</v>
      </c>
      <c r="S9063" t="str" cm="1">
        <f t="array" ref="S9063">_xlfn.IFS(
             (R9063&lt;10000),"&lt; 10,000",
    AND(R9063&gt;=10000, R9063&lt;30000),"10,000 - 30,000",
    AND(R9063&gt;=30000, R9063&lt;60000),"30,000 - 60,000",
             (R9063&gt;60000),"&gt; 60,000"
)</f>
        <v>&gt; 60,000</v>
      </c>
    </row>
    <row r="9064" spans="18:19" x14ac:dyDescent="0.2">
      <c r="R9064">
        <v>295653</v>
      </c>
      <c r="S9064" t="str" cm="1">
        <f t="array" ref="S9064">_xlfn.IFS(
             (R9064&lt;10000),"&lt; 10,000",
    AND(R9064&gt;=10000, R9064&lt;30000),"10,000 - 30,000",
    AND(R9064&gt;=30000, R9064&lt;60000),"30,000 - 60,000",
             (R9064&gt;60000),"&gt; 60,000"
)</f>
        <v>&gt; 60,000</v>
      </c>
    </row>
    <row r="9065" spans="18:19" x14ac:dyDescent="0.2">
      <c r="R9065">
        <v>214832</v>
      </c>
      <c r="S9065" t="str" cm="1">
        <f t="array" ref="S9065">_xlfn.IFS(
             (R9065&lt;10000),"&lt; 10,000",
    AND(R9065&gt;=10000, R9065&lt;30000),"10,000 - 30,000",
    AND(R9065&gt;=30000, R9065&lt;60000),"30,000 - 60,000",
             (R9065&gt;60000),"&gt; 60,000"
)</f>
        <v>&gt; 60,000</v>
      </c>
    </row>
    <row r="9066" spans="18:19" x14ac:dyDescent="0.2">
      <c r="R9066">
        <v>137686</v>
      </c>
      <c r="S9066" t="str" cm="1">
        <f t="array" ref="S9066">_xlfn.IFS(
             (R9066&lt;10000),"&lt; 10,000",
    AND(R9066&gt;=10000, R9066&lt;30000),"10,000 - 30,000",
    AND(R9066&gt;=30000, R9066&lt;60000),"30,000 - 60,000",
             (R9066&gt;60000),"&gt; 60,000"
)</f>
        <v>&gt; 60,000</v>
      </c>
    </row>
    <row r="9067" spans="18:19" x14ac:dyDescent="0.2">
      <c r="R9067">
        <v>244557</v>
      </c>
      <c r="S9067" t="str" cm="1">
        <f t="array" ref="S9067">_xlfn.IFS(
             (R9067&lt;10000),"&lt; 10,000",
    AND(R9067&gt;=10000, R9067&lt;30000),"10,000 - 30,000",
    AND(R9067&gt;=30000, R9067&lt;60000),"30,000 - 60,000",
             (R9067&gt;60000),"&gt; 60,000"
)</f>
        <v>&gt; 60,000</v>
      </c>
    </row>
    <row r="9068" spans="18:19" x14ac:dyDescent="0.2">
      <c r="R9068">
        <v>23445</v>
      </c>
      <c r="S9068" t="str" cm="1">
        <f t="array" ref="S9068">_xlfn.IFS(
             (R9068&lt;10000),"&lt; 10,000",
    AND(R9068&gt;=10000, R9068&lt;30000),"10,000 - 30,000",
    AND(R9068&gt;=30000, R9068&lt;60000),"30,000 - 60,000",
             (R9068&gt;60000),"&gt; 60,000"
)</f>
        <v>10,000 - 30,000</v>
      </c>
    </row>
    <row r="9069" spans="18:19" x14ac:dyDescent="0.2">
      <c r="R9069">
        <v>259759</v>
      </c>
      <c r="S9069" t="str" cm="1">
        <f t="array" ref="S9069">_xlfn.IFS(
             (R9069&lt;10000),"&lt; 10,000",
    AND(R9069&gt;=10000, R9069&lt;30000),"10,000 - 30,000",
    AND(R9069&gt;=30000, R9069&lt;60000),"30,000 - 60,000",
             (R9069&gt;60000),"&gt; 60,000"
)</f>
        <v>&gt; 60,000</v>
      </c>
    </row>
    <row r="9070" spans="18:19" x14ac:dyDescent="0.2">
      <c r="R9070">
        <v>160370</v>
      </c>
      <c r="S9070" t="str" cm="1">
        <f t="array" ref="S9070">_xlfn.IFS(
             (R9070&lt;10000),"&lt; 10,000",
    AND(R9070&gt;=10000, R9070&lt;30000),"10,000 - 30,000",
    AND(R9070&gt;=30000, R9070&lt;60000),"30,000 - 60,000",
             (R9070&gt;60000),"&gt; 60,000"
)</f>
        <v>&gt; 60,000</v>
      </c>
    </row>
    <row r="9071" spans="18:19" x14ac:dyDescent="0.2">
      <c r="R9071">
        <v>175481</v>
      </c>
      <c r="S9071" t="str" cm="1">
        <f t="array" ref="S9071">_xlfn.IFS(
             (R9071&lt;10000),"&lt; 10,000",
    AND(R9071&gt;=10000, R9071&lt;30000),"10,000 - 30,000",
    AND(R9071&gt;=30000, R9071&lt;60000),"30,000 - 60,000",
             (R9071&gt;60000),"&gt; 60,000"
)</f>
        <v>&gt; 60,000</v>
      </c>
    </row>
    <row r="9072" spans="18:19" x14ac:dyDescent="0.2">
      <c r="R9072">
        <v>47968</v>
      </c>
      <c r="S9072" t="str" cm="1">
        <f t="array" ref="S9072">_xlfn.IFS(
             (R9072&lt;10000),"&lt; 10,000",
    AND(R9072&gt;=10000, R9072&lt;30000),"10,000 - 30,000",
    AND(R9072&gt;=30000, R9072&lt;60000),"30,000 - 60,000",
             (R9072&gt;60000),"&gt; 60,000"
)</f>
        <v>30,000 - 60,000</v>
      </c>
    </row>
    <row r="9073" spans="18:19" x14ac:dyDescent="0.2">
      <c r="R9073">
        <v>108477</v>
      </c>
      <c r="S9073" t="str" cm="1">
        <f t="array" ref="S9073">_xlfn.IFS(
             (R9073&lt;10000),"&lt; 10,000",
    AND(R9073&gt;=10000, R9073&lt;30000),"10,000 - 30,000",
    AND(R9073&gt;=30000, R9073&lt;60000),"30,000 - 60,000",
             (R9073&gt;60000),"&gt; 60,000"
)</f>
        <v>&gt; 60,000</v>
      </c>
    </row>
    <row r="9074" spans="18:19" x14ac:dyDescent="0.2">
      <c r="R9074">
        <v>105687</v>
      </c>
      <c r="S9074" t="str" cm="1">
        <f t="array" ref="S9074">_xlfn.IFS(
             (R9074&lt;10000),"&lt; 10,000",
    AND(R9074&gt;=10000, R9074&lt;30000),"10,000 - 30,000",
    AND(R9074&gt;=30000, R9074&lt;60000),"30,000 - 60,000",
             (R9074&gt;60000),"&gt; 60,000"
)</f>
        <v>&gt; 60,000</v>
      </c>
    </row>
    <row r="9075" spans="18:19" x14ac:dyDescent="0.2">
      <c r="R9075">
        <v>93324</v>
      </c>
      <c r="S9075" t="str" cm="1">
        <f t="array" ref="S9075">_xlfn.IFS(
             (R9075&lt;10000),"&lt; 10,000",
    AND(R9075&gt;=10000, R9075&lt;30000),"10,000 - 30,000",
    AND(R9075&gt;=30000, R9075&lt;60000),"30,000 - 60,000",
             (R9075&gt;60000),"&gt; 60,000"
)</f>
        <v>&gt; 60,000</v>
      </c>
    </row>
    <row r="9076" spans="18:19" x14ac:dyDescent="0.2">
      <c r="R9076">
        <v>157985</v>
      </c>
      <c r="S9076" t="str" cm="1">
        <f t="array" ref="S9076">_xlfn.IFS(
             (R9076&lt;10000),"&lt; 10,000",
    AND(R9076&gt;=10000, R9076&lt;30000),"10,000 - 30,000",
    AND(R9076&gt;=30000, R9076&lt;60000),"30,000 - 60,000",
             (R9076&gt;60000),"&gt; 60,000"
)</f>
        <v>&gt; 60,000</v>
      </c>
    </row>
    <row r="9077" spans="18:19" x14ac:dyDescent="0.2">
      <c r="R9077">
        <v>175924</v>
      </c>
      <c r="S9077" t="str" cm="1">
        <f t="array" ref="S9077">_xlfn.IFS(
             (R9077&lt;10000),"&lt; 10,000",
    AND(R9077&gt;=10000, R9077&lt;30000),"10,000 - 30,000",
    AND(R9077&gt;=30000, R9077&lt;60000),"30,000 - 60,000",
             (R9077&gt;60000),"&gt; 60,000"
)</f>
        <v>&gt; 60,000</v>
      </c>
    </row>
    <row r="9078" spans="18:19" x14ac:dyDescent="0.2">
      <c r="R9078">
        <v>247581</v>
      </c>
      <c r="S9078" t="str" cm="1">
        <f t="array" ref="S9078">_xlfn.IFS(
             (R9078&lt;10000),"&lt; 10,000",
    AND(R9078&gt;=10000, R9078&lt;30000),"10,000 - 30,000",
    AND(R9078&gt;=30000, R9078&lt;60000),"30,000 - 60,000",
             (R9078&gt;60000),"&gt; 60,000"
)</f>
        <v>&gt; 60,000</v>
      </c>
    </row>
    <row r="9079" spans="18:19" x14ac:dyDescent="0.2">
      <c r="R9079">
        <v>29477</v>
      </c>
      <c r="S9079" t="str" cm="1">
        <f t="array" ref="S9079">_xlfn.IFS(
             (R9079&lt;10000),"&lt; 10,000",
    AND(R9079&gt;=10000, R9079&lt;30000),"10,000 - 30,000",
    AND(R9079&gt;=30000, R9079&lt;60000),"30,000 - 60,000",
             (R9079&gt;60000),"&gt; 60,000"
)</f>
        <v>10,000 - 30,000</v>
      </c>
    </row>
    <row r="9080" spans="18:19" x14ac:dyDescent="0.2">
      <c r="R9080">
        <v>105241</v>
      </c>
      <c r="S9080" t="str" cm="1">
        <f t="array" ref="S9080">_xlfn.IFS(
             (R9080&lt;10000),"&lt; 10,000",
    AND(R9080&gt;=10000, R9080&lt;30000),"10,000 - 30,000",
    AND(R9080&gt;=30000, R9080&lt;60000),"30,000 - 60,000",
             (R9080&gt;60000),"&gt; 60,000"
)</f>
        <v>&gt; 60,000</v>
      </c>
    </row>
    <row r="9081" spans="18:19" x14ac:dyDescent="0.2">
      <c r="R9081">
        <v>61862</v>
      </c>
      <c r="S9081" t="str" cm="1">
        <f t="array" ref="S9081">_xlfn.IFS(
             (R9081&lt;10000),"&lt; 10,000",
    AND(R9081&gt;=10000, R9081&lt;30000),"10,000 - 30,000",
    AND(R9081&gt;=30000, R9081&lt;60000),"30,000 - 60,000",
             (R9081&gt;60000),"&gt; 60,000"
)</f>
        <v>&gt; 60,000</v>
      </c>
    </row>
    <row r="9082" spans="18:19" x14ac:dyDescent="0.2">
      <c r="R9082">
        <v>160858</v>
      </c>
      <c r="S9082" t="str" cm="1">
        <f t="array" ref="S9082">_xlfn.IFS(
             (R9082&lt;10000),"&lt; 10,000",
    AND(R9082&gt;=10000, R9082&lt;30000),"10,000 - 30,000",
    AND(R9082&gt;=30000, R9082&lt;60000),"30,000 - 60,000",
             (R9082&gt;60000),"&gt; 60,000"
)</f>
        <v>&gt; 60,000</v>
      </c>
    </row>
    <row r="9083" spans="18:19" x14ac:dyDescent="0.2">
      <c r="R9083">
        <v>181794</v>
      </c>
      <c r="S9083" t="str" cm="1">
        <f t="array" ref="S9083">_xlfn.IFS(
             (R9083&lt;10000),"&lt; 10,000",
    AND(R9083&gt;=10000, R9083&lt;30000),"10,000 - 30,000",
    AND(R9083&gt;=30000, R9083&lt;60000),"30,000 - 60,000",
             (R9083&gt;60000),"&gt; 60,000"
)</f>
        <v>&gt; 60,000</v>
      </c>
    </row>
    <row r="9084" spans="18:19" x14ac:dyDescent="0.2">
      <c r="R9084">
        <v>122181</v>
      </c>
      <c r="S9084" t="str" cm="1">
        <f t="array" ref="S9084">_xlfn.IFS(
             (R9084&lt;10000),"&lt; 10,000",
    AND(R9084&gt;=10000, R9084&lt;30000),"10,000 - 30,000",
    AND(R9084&gt;=30000, R9084&lt;60000),"30,000 - 60,000",
             (R9084&gt;60000),"&gt; 60,000"
)</f>
        <v>&gt; 60,000</v>
      </c>
    </row>
    <row r="9085" spans="18:19" x14ac:dyDescent="0.2">
      <c r="R9085">
        <v>211575</v>
      </c>
      <c r="S9085" t="str" cm="1">
        <f t="array" ref="S9085">_xlfn.IFS(
             (R9085&lt;10000),"&lt; 10,000",
    AND(R9085&gt;=10000, R9085&lt;30000),"10,000 - 30,000",
    AND(R9085&gt;=30000, R9085&lt;60000),"30,000 - 60,000",
             (R9085&gt;60000),"&gt; 60,000"
)</f>
        <v>&gt; 60,000</v>
      </c>
    </row>
    <row r="9086" spans="18:19" x14ac:dyDescent="0.2">
      <c r="R9086">
        <v>195259</v>
      </c>
      <c r="S9086" t="str" cm="1">
        <f t="array" ref="S9086">_xlfn.IFS(
             (R9086&lt;10000),"&lt; 10,000",
    AND(R9086&gt;=10000, R9086&lt;30000),"10,000 - 30,000",
    AND(R9086&gt;=30000, R9086&lt;60000),"30,000 - 60,000",
             (R9086&gt;60000),"&gt; 60,000"
)</f>
        <v>&gt; 60,000</v>
      </c>
    </row>
    <row r="9087" spans="18:19" x14ac:dyDescent="0.2">
      <c r="R9087">
        <v>253068</v>
      </c>
      <c r="S9087" t="str" cm="1">
        <f t="array" ref="S9087">_xlfn.IFS(
             (R9087&lt;10000),"&lt; 10,000",
    AND(R9087&gt;=10000, R9087&lt;30000),"10,000 - 30,000",
    AND(R9087&gt;=30000, R9087&lt;60000),"30,000 - 60,000",
             (R9087&gt;60000),"&gt; 60,000"
)</f>
        <v>&gt; 60,000</v>
      </c>
    </row>
    <row r="9088" spans="18:19" x14ac:dyDescent="0.2">
      <c r="R9088">
        <v>282966</v>
      </c>
      <c r="S9088" t="str" cm="1">
        <f t="array" ref="S9088">_xlfn.IFS(
             (R9088&lt;10000),"&lt; 10,000",
    AND(R9088&gt;=10000, R9088&lt;30000),"10,000 - 30,000",
    AND(R9088&gt;=30000, R9088&lt;60000),"30,000 - 60,000",
             (R9088&gt;60000),"&gt; 60,000"
)</f>
        <v>&gt; 60,000</v>
      </c>
    </row>
    <row r="9089" spans="18:19" x14ac:dyDescent="0.2">
      <c r="R9089">
        <v>85449</v>
      </c>
      <c r="S9089" t="str" cm="1">
        <f t="array" ref="S9089">_xlfn.IFS(
             (R9089&lt;10000),"&lt; 10,000",
    AND(R9089&gt;=10000, R9089&lt;30000),"10,000 - 30,000",
    AND(R9089&gt;=30000, R9089&lt;60000),"30,000 - 60,000",
             (R9089&gt;60000),"&gt; 60,000"
)</f>
        <v>&gt; 60,000</v>
      </c>
    </row>
    <row r="9090" spans="18:19" x14ac:dyDescent="0.2">
      <c r="R9090">
        <v>91253</v>
      </c>
      <c r="S9090" t="str" cm="1">
        <f t="array" ref="S9090">_xlfn.IFS(
             (R9090&lt;10000),"&lt; 10,000",
    AND(R9090&gt;=10000, R9090&lt;30000),"10,000 - 30,000",
    AND(R9090&gt;=30000, R9090&lt;60000),"30,000 - 60,000",
             (R9090&gt;60000),"&gt; 60,000"
)</f>
        <v>&gt; 60,000</v>
      </c>
    </row>
    <row r="9091" spans="18:19" x14ac:dyDescent="0.2">
      <c r="R9091">
        <v>44437</v>
      </c>
      <c r="S9091" t="str" cm="1">
        <f t="array" ref="S9091">_xlfn.IFS(
             (R9091&lt;10000),"&lt; 10,000",
    AND(R9091&gt;=10000, R9091&lt;30000),"10,000 - 30,000",
    AND(R9091&gt;=30000, R9091&lt;60000),"30,000 - 60,000",
             (R9091&gt;60000),"&gt; 60,000"
)</f>
        <v>30,000 - 60,000</v>
      </c>
    </row>
    <row r="9092" spans="18:19" x14ac:dyDescent="0.2">
      <c r="R9092">
        <v>229250</v>
      </c>
      <c r="S9092" t="str" cm="1">
        <f t="array" ref="S9092">_xlfn.IFS(
             (R9092&lt;10000),"&lt; 10,000",
    AND(R9092&gt;=10000, R9092&lt;30000),"10,000 - 30,000",
    AND(R9092&gt;=30000, R9092&lt;60000),"30,000 - 60,000",
             (R9092&gt;60000),"&gt; 60,000"
)</f>
        <v>&gt; 60,000</v>
      </c>
    </row>
    <row r="9093" spans="18:19" x14ac:dyDescent="0.2">
      <c r="R9093">
        <v>151773</v>
      </c>
      <c r="S9093" t="str" cm="1">
        <f t="array" ref="S9093">_xlfn.IFS(
             (R9093&lt;10000),"&lt; 10,000",
    AND(R9093&gt;=10000, R9093&lt;30000),"10,000 - 30,000",
    AND(R9093&gt;=30000, R9093&lt;60000),"30,000 - 60,000",
             (R9093&gt;60000),"&gt; 60,000"
)</f>
        <v>&gt; 60,000</v>
      </c>
    </row>
    <row r="9094" spans="18:19" x14ac:dyDescent="0.2">
      <c r="R9094">
        <v>96465</v>
      </c>
      <c r="S9094" t="str" cm="1">
        <f t="array" ref="S9094">_xlfn.IFS(
             (R9094&lt;10000),"&lt; 10,000",
    AND(R9094&gt;=10000, R9094&lt;30000),"10,000 - 30,000",
    AND(R9094&gt;=30000, R9094&lt;60000),"30,000 - 60,000",
             (R9094&gt;60000),"&gt; 60,000"
)</f>
        <v>&gt; 60,000</v>
      </c>
    </row>
    <row r="9095" spans="18:19" x14ac:dyDescent="0.2">
      <c r="R9095">
        <v>45971</v>
      </c>
      <c r="S9095" t="str" cm="1">
        <f t="array" ref="S9095">_xlfn.IFS(
             (R9095&lt;10000),"&lt; 10,000",
    AND(R9095&gt;=10000, R9095&lt;30000),"10,000 - 30,000",
    AND(R9095&gt;=30000, R9095&lt;60000),"30,000 - 60,000",
             (R9095&gt;60000),"&gt; 60,000"
)</f>
        <v>30,000 - 60,000</v>
      </c>
    </row>
    <row r="9096" spans="18:19" x14ac:dyDescent="0.2">
      <c r="R9096">
        <v>95466</v>
      </c>
      <c r="S9096" t="str" cm="1">
        <f t="array" ref="S9096">_xlfn.IFS(
             (R9096&lt;10000),"&lt; 10,000",
    AND(R9096&gt;=10000, R9096&lt;30000),"10,000 - 30,000",
    AND(R9096&gt;=30000, R9096&lt;60000),"30,000 - 60,000",
             (R9096&gt;60000),"&gt; 60,000"
)</f>
        <v>&gt; 60,000</v>
      </c>
    </row>
    <row r="9097" spans="18:19" x14ac:dyDescent="0.2">
      <c r="R9097">
        <v>273573</v>
      </c>
      <c r="S9097" t="str" cm="1">
        <f t="array" ref="S9097">_xlfn.IFS(
             (R9097&lt;10000),"&lt; 10,000",
    AND(R9097&gt;=10000, R9097&lt;30000),"10,000 - 30,000",
    AND(R9097&gt;=30000, R9097&lt;60000),"30,000 - 60,000",
             (R9097&gt;60000),"&gt; 60,000"
)</f>
        <v>&gt; 60,000</v>
      </c>
    </row>
    <row r="9098" spans="18:19" x14ac:dyDescent="0.2">
      <c r="R9098">
        <v>254135</v>
      </c>
      <c r="S9098" t="str" cm="1">
        <f t="array" ref="S9098">_xlfn.IFS(
             (R9098&lt;10000),"&lt; 10,000",
    AND(R9098&gt;=10000, R9098&lt;30000),"10,000 - 30,000",
    AND(R9098&gt;=30000, R9098&lt;60000),"30,000 - 60,000",
             (R9098&gt;60000),"&gt; 60,000"
)</f>
        <v>&gt; 60,000</v>
      </c>
    </row>
    <row r="9099" spans="18:19" x14ac:dyDescent="0.2">
      <c r="R9099">
        <v>61254</v>
      </c>
      <c r="S9099" t="str" cm="1">
        <f t="array" ref="S9099">_xlfn.IFS(
             (R9099&lt;10000),"&lt; 10,000",
    AND(R9099&gt;=10000, R9099&lt;30000),"10,000 - 30,000",
    AND(R9099&gt;=30000, R9099&lt;60000),"30,000 - 60,000",
             (R9099&gt;60000),"&gt; 60,000"
)</f>
        <v>&gt; 60,000</v>
      </c>
    </row>
    <row r="9100" spans="18:19" x14ac:dyDescent="0.2">
      <c r="R9100">
        <v>260047</v>
      </c>
      <c r="S9100" t="str" cm="1">
        <f t="array" ref="S9100">_xlfn.IFS(
             (R9100&lt;10000),"&lt; 10,000",
    AND(R9100&gt;=10000, R9100&lt;30000),"10,000 - 30,000",
    AND(R9100&gt;=30000, R9100&lt;60000),"30,000 - 60,000",
             (R9100&gt;60000),"&gt; 60,000"
)</f>
        <v>&gt; 60,000</v>
      </c>
    </row>
    <row r="9101" spans="18:19" x14ac:dyDescent="0.2">
      <c r="R9101">
        <v>144904</v>
      </c>
      <c r="S9101" t="str" cm="1">
        <f t="array" ref="S9101">_xlfn.IFS(
             (R9101&lt;10000),"&lt; 10,000",
    AND(R9101&gt;=10000, R9101&lt;30000),"10,000 - 30,000",
    AND(R9101&gt;=30000, R9101&lt;60000),"30,000 - 60,000",
             (R9101&gt;60000),"&gt; 60,000"
)</f>
        <v>&gt; 60,000</v>
      </c>
    </row>
    <row r="9102" spans="18:19" x14ac:dyDescent="0.2">
      <c r="R9102">
        <v>114651</v>
      </c>
      <c r="S9102" t="str" cm="1">
        <f t="array" ref="S9102">_xlfn.IFS(
             (R9102&lt;10000),"&lt; 10,000",
    AND(R9102&gt;=10000, R9102&lt;30000),"10,000 - 30,000",
    AND(R9102&gt;=30000, R9102&lt;60000),"30,000 - 60,000",
             (R9102&gt;60000),"&gt; 60,000"
)</f>
        <v>&gt; 60,000</v>
      </c>
    </row>
    <row r="9103" spans="18:19" x14ac:dyDescent="0.2">
      <c r="R9103">
        <v>268359</v>
      </c>
      <c r="S9103" t="str" cm="1">
        <f t="array" ref="S9103">_xlfn.IFS(
             (R9103&lt;10000),"&lt; 10,000",
    AND(R9103&gt;=10000, R9103&lt;30000),"10,000 - 30,000",
    AND(R9103&gt;=30000, R9103&lt;60000),"30,000 - 60,000",
             (R9103&gt;60000),"&gt; 60,000"
)</f>
        <v>&gt; 60,000</v>
      </c>
    </row>
    <row r="9104" spans="18:19" x14ac:dyDescent="0.2">
      <c r="R9104">
        <v>77521</v>
      </c>
      <c r="S9104" t="str" cm="1">
        <f t="array" ref="S9104">_xlfn.IFS(
             (R9104&lt;10000),"&lt; 10,000",
    AND(R9104&gt;=10000, R9104&lt;30000),"10,000 - 30,000",
    AND(R9104&gt;=30000, R9104&lt;60000),"30,000 - 60,000",
             (R9104&gt;60000),"&gt; 60,000"
)</f>
        <v>&gt; 60,000</v>
      </c>
    </row>
    <row r="9105" spans="18:19" x14ac:dyDescent="0.2">
      <c r="R9105">
        <v>158371</v>
      </c>
      <c r="S9105" t="str" cm="1">
        <f t="array" ref="S9105">_xlfn.IFS(
             (R9105&lt;10000),"&lt; 10,000",
    AND(R9105&gt;=10000, R9105&lt;30000),"10,000 - 30,000",
    AND(R9105&gt;=30000, R9105&lt;60000),"30,000 - 60,000",
             (R9105&gt;60000),"&gt; 60,000"
)</f>
        <v>&gt; 60,000</v>
      </c>
    </row>
    <row r="9106" spans="18:19" x14ac:dyDescent="0.2">
      <c r="R9106">
        <v>168736</v>
      </c>
      <c r="S9106" t="str" cm="1">
        <f t="array" ref="S9106">_xlfn.IFS(
             (R9106&lt;10000),"&lt; 10,000",
    AND(R9106&gt;=10000, R9106&lt;30000),"10,000 - 30,000",
    AND(R9106&gt;=30000, R9106&lt;60000),"30,000 - 60,000",
             (R9106&gt;60000),"&gt; 60,000"
)</f>
        <v>&gt; 60,000</v>
      </c>
    </row>
    <row r="9107" spans="18:19" x14ac:dyDescent="0.2">
      <c r="R9107">
        <v>285132</v>
      </c>
      <c r="S9107" t="str" cm="1">
        <f t="array" ref="S9107">_xlfn.IFS(
             (R9107&lt;10000),"&lt; 10,000",
    AND(R9107&gt;=10000, R9107&lt;30000),"10,000 - 30,000",
    AND(R9107&gt;=30000, R9107&lt;60000),"30,000 - 60,000",
             (R9107&gt;60000),"&gt; 60,000"
)</f>
        <v>&gt; 60,000</v>
      </c>
    </row>
    <row r="9108" spans="18:19" x14ac:dyDescent="0.2">
      <c r="R9108">
        <v>146124</v>
      </c>
      <c r="S9108" t="str" cm="1">
        <f t="array" ref="S9108">_xlfn.IFS(
             (R9108&lt;10000),"&lt; 10,000",
    AND(R9108&gt;=10000, R9108&lt;30000),"10,000 - 30,000",
    AND(R9108&gt;=30000, R9108&lt;60000),"30,000 - 60,000",
             (R9108&gt;60000),"&gt; 60,000"
)</f>
        <v>&gt; 60,000</v>
      </c>
    </row>
    <row r="9109" spans="18:19" x14ac:dyDescent="0.2">
      <c r="R9109">
        <v>13283</v>
      </c>
      <c r="S9109" t="str" cm="1">
        <f t="array" ref="S9109">_xlfn.IFS(
             (R9109&lt;10000),"&lt; 10,000",
    AND(R9109&gt;=10000, R9109&lt;30000),"10,000 - 30,000",
    AND(R9109&gt;=30000, R9109&lt;60000),"30,000 - 60,000",
             (R9109&gt;60000),"&gt; 60,000"
)</f>
        <v>10,000 - 30,000</v>
      </c>
    </row>
    <row r="9110" spans="18:19" x14ac:dyDescent="0.2">
      <c r="R9110">
        <v>104395</v>
      </c>
      <c r="S9110" t="str" cm="1">
        <f t="array" ref="S9110">_xlfn.IFS(
             (R9110&lt;10000),"&lt; 10,000",
    AND(R9110&gt;=10000, R9110&lt;30000),"10,000 - 30,000",
    AND(R9110&gt;=30000, R9110&lt;60000),"30,000 - 60,000",
             (R9110&gt;60000),"&gt; 60,000"
)</f>
        <v>&gt; 60,000</v>
      </c>
    </row>
    <row r="9111" spans="18:19" x14ac:dyDescent="0.2">
      <c r="R9111">
        <v>107881</v>
      </c>
      <c r="S9111" t="str" cm="1">
        <f t="array" ref="S9111">_xlfn.IFS(
             (R9111&lt;10000),"&lt; 10,000",
    AND(R9111&gt;=10000, R9111&lt;30000),"10,000 - 30,000",
    AND(R9111&gt;=30000, R9111&lt;60000),"30,000 - 60,000",
             (R9111&gt;60000),"&gt; 60,000"
)</f>
        <v>&gt; 60,000</v>
      </c>
    </row>
    <row r="9112" spans="18:19" x14ac:dyDescent="0.2">
      <c r="R9112">
        <v>15814</v>
      </c>
      <c r="S9112" t="str" cm="1">
        <f t="array" ref="S9112">_xlfn.IFS(
             (R9112&lt;10000),"&lt; 10,000",
    AND(R9112&gt;=10000, R9112&lt;30000),"10,000 - 30,000",
    AND(R9112&gt;=30000, R9112&lt;60000),"30,000 - 60,000",
             (R9112&gt;60000),"&gt; 60,000"
)</f>
        <v>10,000 - 30,000</v>
      </c>
    </row>
    <row r="9113" spans="18:19" x14ac:dyDescent="0.2">
      <c r="R9113">
        <v>15324</v>
      </c>
      <c r="S9113" t="str" cm="1">
        <f t="array" ref="S9113">_xlfn.IFS(
             (R9113&lt;10000),"&lt; 10,000",
    AND(R9113&gt;=10000, R9113&lt;30000),"10,000 - 30,000",
    AND(R9113&gt;=30000, R9113&lt;60000),"30,000 - 60,000",
             (R9113&gt;60000),"&gt; 60,000"
)</f>
        <v>10,000 - 30,000</v>
      </c>
    </row>
    <row r="9114" spans="18:19" x14ac:dyDescent="0.2">
      <c r="R9114">
        <v>8546</v>
      </c>
      <c r="S9114" t="str" cm="1">
        <f t="array" ref="S9114">_xlfn.IFS(
             (R9114&lt;10000),"&lt; 10,000",
    AND(R9114&gt;=10000, R9114&lt;30000),"10,000 - 30,000",
    AND(R9114&gt;=30000, R9114&lt;60000),"30,000 - 60,000",
             (R9114&gt;60000),"&gt; 60,000"
)</f>
        <v>&lt; 10,000</v>
      </c>
    </row>
    <row r="9115" spans="18:19" x14ac:dyDescent="0.2">
      <c r="R9115">
        <v>188000</v>
      </c>
      <c r="S9115" t="str" cm="1">
        <f t="array" ref="S9115">_xlfn.IFS(
             (R9115&lt;10000),"&lt; 10,000",
    AND(R9115&gt;=10000, R9115&lt;30000),"10,000 - 30,000",
    AND(R9115&gt;=30000, R9115&lt;60000),"30,000 - 60,000",
             (R9115&gt;60000),"&gt; 60,000"
)</f>
        <v>&gt; 60,000</v>
      </c>
    </row>
    <row r="9116" spans="18:19" x14ac:dyDescent="0.2">
      <c r="R9116">
        <v>155211</v>
      </c>
      <c r="S9116" t="str" cm="1">
        <f t="array" ref="S9116">_xlfn.IFS(
             (R9116&lt;10000),"&lt; 10,000",
    AND(R9116&gt;=10000, R9116&lt;30000),"10,000 - 30,000",
    AND(R9116&gt;=30000, R9116&lt;60000),"30,000 - 60,000",
             (R9116&gt;60000),"&gt; 60,000"
)</f>
        <v>&gt; 60,000</v>
      </c>
    </row>
    <row r="9117" spans="18:19" x14ac:dyDescent="0.2">
      <c r="R9117">
        <v>228124</v>
      </c>
      <c r="S9117" t="str" cm="1">
        <f t="array" ref="S9117">_xlfn.IFS(
             (R9117&lt;10000),"&lt; 10,000",
    AND(R9117&gt;=10000, R9117&lt;30000),"10,000 - 30,000",
    AND(R9117&gt;=30000, R9117&lt;60000),"30,000 - 60,000",
             (R9117&gt;60000),"&gt; 60,000"
)</f>
        <v>&gt; 60,000</v>
      </c>
    </row>
    <row r="9118" spans="18:19" x14ac:dyDescent="0.2">
      <c r="R9118">
        <v>299652</v>
      </c>
      <c r="S9118" t="str" cm="1">
        <f t="array" ref="S9118">_xlfn.IFS(
             (R9118&lt;10000),"&lt; 10,000",
    AND(R9118&gt;=10000, R9118&lt;30000),"10,000 - 30,000",
    AND(R9118&gt;=30000, R9118&lt;60000),"30,000 - 60,000",
             (R9118&gt;60000),"&gt; 60,000"
)</f>
        <v>&gt; 60,000</v>
      </c>
    </row>
    <row r="9119" spans="18:19" x14ac:dyDescent="0.2">
      <c r="R9119">
        <v>282131</v>
      </c>
      <c r="S9119" t="str" cm="1">
        <f t="array" ref="S9119">_xlfn.IFS(
             (R9119&lt;10000),"&lt; 10,000",
    AND(R9119&gt;=10000, R9119&lt;30000),"10,000 - 30,000",
    AND(R9119&gt;=30000, R9119&lt;60000),"30,000 - 60,000",
             (R9119&gt;60000),"&gt; 60,000"
)</f>
        <v>&gt; 60,000</v>
      </c>
    </row>
    <row r="9120" spans="18:19" x14ac:dyDescent="0.2">
      <c r="R9120">
        <v>265328</v>
      </c>
      <c r="S9120" t="str" cm="1">
        <f t="array" ref="S9120">_xlfn.IFS(
             (R9120&lt;10000),"&lt; 10,000",
    AND(R9120&gt;=10000, R9120&lt;30000),"10,000 - 30,000",
    AND(R9120&gt;=30000, R9120&lt;60000),"30,000 - 60,000",
             (R9120&gt;60000),"&gt; 60,000"
)</f>
        <v>&gt; 60,000</v>
      </c>
    </row>
    <row r="9121" spans="18:19" x14ac:dyDescent="0.2">
      <c r="R9121">
        <v>46583</v>
      </c>
      <c r="S9121" t="str" cm="1">
        <f t="array" ref="S9121">_xlfn.IFS(
             (R9121&lt;10000),"&lt; 10,000",
    AND(R9121&gt;=10000, R9121&lt;30000),"10,000 - 30,000",
    AND(R9121&gt;=30000, R9121&lt;60000),"30,000 - 60,000",
             (R9121&gt;60000),"&gt; 60,000"
)</f>
        <v>30,000 - 60,000</v>
      </c>
    </row>
    <row r="9122" spans="18:19" x14ac:dyDescent="0.2">
      <c r="R9122">
        <v>153549</v>
      </c>
      <c r="S9122" t="str" cm="1">
        <f t="array" ref="S9122">_xlfn.IFS(
             (R9122&lt;10000),"&lt; 10,000",
    AND(R9122&gt;=10000, R9122&lt;30000),"10,000 - 30,000",
    AND(R9122&gt;=30000, R9122&lt;60000),"30,000 - 60,000",
             (R9122&gt;60000),"&gt; 60,000"
)</f>
        <v>&gt; 60,000</v>
      </c>
    </row>
    <row r="9123" spans="18:19" x14ac:dyDescent="0.2">
      <c r="R9123">
        <v>217769</v>
      </c>
      <c r="S9123" t="str" cm="1">
        <f t="array" ref="S9123">_xlfn.IFS(
             (R9123&lt;10000),"&lt; 10,000",
    AND(R9123&gt;=10000, R9123&lt;30000),"10,000 - 30,000",
    AND(R9123&gt;=30000, R9123&lt;60000),"30,000 - 60,000",
             (R9123&gt;60000),"&gt; 60,000"
)</f>
        <v>&gt; 60,000</v>
      </c>
    </row>
    <row r="9124" spans="18:19" x14ac:dyDescent="0.2">
      <c r="R9124">
        <v>89366</v>
      </c>
      <c r="S9124" t="str" cm="1">
        <f t="array" ref="S9124">_xlfn.IFS(
             (R9124&lt;10000),"&lt; 10,000",
    AND(R9124&gt;=10000, R9124&lt;30000),"10,000 - 30,000",
    AND(R9124&gt;=30000, R9124&lt;60000),"30,000 - 60,000",
             (R9124&gt;60000),"&gt; 60,000"
)</f>
        <v>&gt; 60,000</v>
      </c>
    </row>
    <row r="9125" spans="18:19" x14ac:dyDescent="0.2">
      <c r="R9125">
        <v>209114</v>
      </c>
      <c r="S9125" t="str" cm="1">
        <f t="array" ref="S9125">_xlfn.IFS(
             (R9125&lt;10000),"&lt; 10,000",
    AND(R9125&gt;=10000, R9125&lt;30000),"10,000 - 30,000",
    AND(R9125&gt;=30000, R9125&lt;60000),"30,000 - 60,000",
             (R9125&gt;60000),"&gt; 60,000"
)</f>
        <v>&gt; 60,000</v>
      </c>
    </row>
    <row r="9126" spans="18:19" x14ac:dyDescent="0.2">
      <c r="R9126">
        <v>248432</v>
      </c>
      <c r="S9126" t="str" cm="1">
        <f t="array" ref="S9126">_xlfn.IFS(
             (R9126&lt;10000),"&lt; 10,000",
    AND(R9126&gt;=10000, R9126&lt;30000),"10,000 - 30,000",
    AND(R9126&gt;=30000, R9126&lt;60000),"30,000 - 60,000",
             (R9126&gt;60000),"&gt; 60,000"
)</f>
        <v>&gt; 60,000</v>
      </c>
    </row>
    <row r="9127" spans="18:19" x14ac:dyDescent="0.2">
      <c r="R9127">
        <v>161942</v>
      </c>
      <c r="S9127" t="str" cm="1">
        <f t="array" ref="S9127">_xlfn.IFS(
             (R9127&lt;10000),"&lt; 10,000",
    AND(R9127&gt;=10000, R9127&lt;30000),"10,000 - 30,000",
    AND(R9127&gt;=30000, R9127&lt;60000),"30,000 - 60,000",
             (R9127&gt;60000),"&gt; 60,000"
)</f>
        <v>&gt; 60,000</v>
      </c>
    </row>
    <row r="9128" spans="18:19" x14ac:dyDescent="0.2">
      <c r="R9128">
        <v>179817</v>
      </c>
      <c r="S9128" t="str" cm="1">
        <f t="array" ref="S9128">_xlfn.IFS(
             (R9128&lt;10000),"&lt; 10,000",
    AND(R9128&gt;=10000, R9128&lt;30000),"10,000 - 30,000",
    AND(R9128&gt;=30000, R9128&lt;60000),"30,000 - 60,000",
             (R9128&gt;60000),"&gt; 60,000"
)</f>
        <v>&gt; 60,000</v>
      </c>
    </row>
    <row r="9129" spans="18:19" x14ac:dyDescent="0.2">
      <c r="R9129">
        <v>33948</v>
      </c>
      <c r="S9129" t="str" cm="1">
        <f t="array" ref="S9129">_xlfn.IFS(
             (R9129&lt;10000),"&lt; 10,000",
    AND(R9129&gt;=10000, R9129&lt;30000),"10,000 - 30,000",
    AND(R9129&gt;=30000, R9129&lt;60000),"30,000 - 60,000",
             (R9129&gt;60000),"&gt; 60,000"
)</f>
        <v>30,000 - 60,000</v>
      </c>
    </row>
    <row r="9130" spans="18:19" x14ac:dyDescent="0.2">
      <c r="R9130">
        <v>172526</v>
      </c>
      <c r="S9130" t="str" cm="1">
        <f t="array" ref="S9130">_xlfn.IFS(
             (R9130&lt;10000),"&lt; 10,000",
    AND(R9130&gt;=10000, R9130&lt;30000),"10,000 - 30,000",
    AND(R9130&gt;=30000, R9130&lt;60000),"30,000 - 60,000",
             (R9130&gt;60000),"&gt; 60,000"
)</f>
        <v>&gt; 60,000</v>
      </c>
    </row>
    <row r="9131" spans="18:19" x14ac:dyDescent="0.2">
      <c r="R9131">
        <v>38549</v>
      </c>
      <c r="S9131" t="str" cm="1">
        <f t="array" ref="S9131">_xlfn.IFS(
             (R9131&lt;10000),"&lt; 10,000",
    AND(R9131&gt;=10000, R9131&lt;30000),"10,000 - 30,000",
    AND(R9131&gt;=30000, R9131&lt;60000),"30,000 - 60,000",
             (R9131&gt;60000),"&gt; 60,000"
)</f>
        <v>30,000 - 60,000</v>
      </c>
    </row>
    <row r="9132" spans="18:19" x14ac:dyDescent="0.2">
      <c r="R9132">
        <v>253227</v>
      </c>
      <c r="S9132" t="str" cm="1">
        <f t="array" ref="S9132">_xlfn.IFS(
             (R9132&lt;10000),"&lt; 10,000",
    AND(R9132&gt;=10000, R9132&lt;30000),"10,000 - 30,000",
    AND(R9132&gt;=30000, R9132&lt;60000),"30,000 - 60,000",
             (R9132&gt;60000),"&gt; 60,000"
)</f>
        <v>&gt; 60,000</v>
      </c>
    </row>
    <row r="9133" spans="18:19" x14ac:dyDescent="0.2">
      <c r="R9133">
        <v>293605</v>
      </c>
      <c r="S9133" t="str" cm="1">
        <f t="array" ref="S9133">_xlfn.IFS(
             (R9133&lt;10000),"&lt; 10,000",
    AND(R9133&gt;=10000, R9133&lt;30000),"10,000 - 30,000",
    AND(R9133&gt;=30000, R9133&lt;60000),"30,000 - 60,000",
             (R9133&gt;60000),"&gt; 60,000"
)</f>
        <v>&gt; 60,000</v>
      </c>
    </row>
    <row r="9134" spans="18:19" x14ac:dyDescent="0.2">
      <c r="R9134">
        <v>12260</v>
      </c>
      <c r="S9134" t="str" cm="1">
        <f t="array" ref="S9134">_xlfn.IFS(
             (R9134&lt;10000),"&lt; 10,000",
    AND(R9134&gt;=10000, R9134&lt;30000),"10,000 - 30,000",
    AND(R9134&gt;=30000, R9134&lt;60000),"30,000 - 60,000",
             (R9134&gt;60000),"&gt; 60,000"
)</f>
        <v>10,000 - 30,000</v>
      </c>
    </row>
    <row r="9135" spans="18:19" x14ac:dyDescent="0.2">
      <c r="R9135">
        <v>275604</v>
      </c>
      <c r="S9135" t="str" cm="1">
        <f t="array" ref="S9135">_xlfn.IFS(
             (R9135&lt;10000),"&lt; 10,000",
    AND(R9135&gt;=10000, R9135&lt;30000),"10,000 - 30,000",
    AND(R9135&gt;=30000, R9135&lt;60000),"30,000 - 60,000",
             (R9135&gt;60000),"&gt; 60,000"
)</f>
        <v>&gt; 60,000</v>
      </c>
    </row>
    <row r="9136" spans="18:19" x14ac:dyDescent="0.2">
      <c r="R9136">
        <v>238590</v>
      </c>
      <c r="S9136" t="str" cm="1">
        <f t="array" ref="S9136">_xlfn.IFS(
             (R9136&lt;10000),"&lt; 10,000",
    AND(R9136&gt;=10000, R9136&lt;30000),"10,000 - 30,000",
    AND(R9136&gt;=30000, R9136&lt;60000),"30,000 - 60,000",
             (R9136&gt;60000),"&gt; 60,000"
)</f>
        <v>&gt; 60,000</v>
      </c>
    </row>
    <row r="9137" spans="18:19" x14ac:dyDescent="0.2">
      <c r="R9137">
        <v>47232</v>
      </c>
      <c r="S9137" t="str" cm="1">
        <f t="array" ref="S9137">_xlfn.IFS(
             (R9137&lt;10000),"&lt; 10,000",
    AND(R9137&gt;=10000, R9137&lt;30000),"10,000 - 30,000",
    AND(R9137&gt;=30000, R9137&lt;60000),"30,000 - 60,000",
             (R9137&gt;60000),"&gt; 60,000"
)</f>
        <v>30,000 - 60,000</v>
      </c>
    </row>
    <row r="9138" spans="18:19" x14ac:dyDescent="0.2">
      <c r="R9138">
        <v>268550</v>
      </c>
      <c r="S9138" t="str" cm="1">
        <f t="array" ref="S9138">_xlfn.IFS(
             (R9138&lt;10000),"&lt; 10,000",
    AND(R9138&gt;=10000, R9138&lt;30000),"10,000 - 30,000",
    AND(R9138&gt;=30000, R9138&lt;60000),"30,000 - 60,000",
             (R9138&gt;60000),"&gt; 60,000"
)</f>
        <v>&gt; 60,000</v>
      </c>
    </row>
    <row r="9139" spans="18:19" x14ac:dyDescent="0.2">
      <c r="R9139">
        <v>224655</v>
      </c>
      <c r="S9139" t="str" cm="1">
        <f t="array" ref="S9139">_xlfn.IFS(
             (R9139&lt;10000),"&lt; 10,000",
    AND(R9139&gt;=10000, R9139&lt;30000),"10,000 - 30,000",
    AND(R9139&gt;=30000, R9139&lt;60000),"30,000 - 60,000",
             (R9139&gt;60000),"&gt; 60,000"
)</f>
        <v>&gt; 60,000</v>
      </c>
    </row>
    <row r="9140" spans="18:19" x14ac:dyDescent="0.2">
      <c r="R9140">
        <v>49268</v>
      </c>
      <c r="S9140" t="str" cm="1">
        <f t="array" ref="S9140">_xlfn.IFS(
             (R9140&lt;10000),"&lt; 10,000",
    AND(R9140&gt;=10000, R9140&lt;30000),"10,000 - 30,000",
    AND(R9140&gt;=30000, R9140&lt;60000),"30,000 - 60,000",
             (R9140&gt;60000),"&gt; 60,000"
)</f>
        <v>30,000 - 60,000</v>
      </c>
    </row>
    <row r="9141" spans="18:19" x14ac:dyDescent="0.2">
      <c r="R9141">
        <v>1160</v>
      </c>
      <c r="S9141" t="str" cm="1">
        <f t="array" ref="S9141">_xlfn.IFS(
             (R9141&lt;10000),"&lt; 10,000",
    AND(R9141&gt;=10000, R9141&lt;30000),"10,000 - 30,000",
    AND(R9141&gt;=30000, R9141&lt;60000),"30,000 - 60,000",
             (R9141&gt;60000),"&gt; 60,000"
)</f>
        <v>&lt; 10,000</v>
      </c>
    </row>
    <row r="9142" spans="18:19" x14ac:dyDescent="0.2">
      <c r="R9142">
        <v>264775</v>
      </c>
      <c r="S9142" t="str" cm="1">
        <f t="array" ref="S9142">_xlfn.IFS(
             (R9142&lt;10000),"&lt; 10,000",
    AND(R9142&gt;=10000, R9142&lt;30000),"10,000 - 30,000",
    AND(R9142&gt;=30000, R9142&lt;60000),"30,000 - 60,000",
             (R9142&gt;60000),"&gt; 60,000"
)</f>
        <v>&gt; 60,000</v>
      </c>
    </row>
    <row r="9143" spans="18:19" x14ac:dyDescent="0.2">
      <c r="R9143">
        <v>224435</v>
      </c>
      <c r="S9143" t="str" cm="1">
        <f t="array" ref="S9143">_xlfn.IFS(
             (R9143&lt;10000),"&lt; 10,000",
    AND(R9143&gt;=10000, R9143&lt;30000),"10,000 - 30,000",
    AND(R9143&gt;=30000, R9143&lt;60000),"30,000 - 60,000",
             (R9143&gt;60000),"&gt; 60,000"
)</f>
        <v>&gt; 60,000</v>
      </c>
    </row>
    <row r="9144" spans="18:19" x14ac:dyDescent="0.2">
      <c r="R9144">
        <v>4064</v>
      </c>
      <c r="S9144" t="str" cm="1">
        <f t="array" ref="S9144">_xlfn.IFS(
             (R9144&lt;10000),"&lt; 10,000",
    AND(R9144&gt;=10000, R9144&lt;30000),"10,000 - 30,000",
    AND(R9144&gt;=30000, R9144&lt;60000),"30,000 - 60,000",
             (R9144&gt;60000),"&gt; 60,000"
)</f>
        <v>&lt; 10,000</v>
      </c>
    </row>
    <row r="9145" spans="18:19" x14ac:dyDescent="0.2">
      <c r="R9145">
        <v>194050</v>
      </c>
      <c r="S9145" t="str" cm="1">
        <f t="array" ref="S9145">_xlfn.IFS(
             (R9145&lt;10000),"&lt; 10,000",
    AND(R9145&gt;=10000, R9145&lt;30000),"10,000 - 30,000",
    AND(R9145&gt;=30000, R9145&lt;60000),"30,000 - 60,000",
             (R9145&gt;60000),"&gt; 60,000"
)</f>
        <v>&gt; 60,000</v>
      </c>
    </row>
    <row r="9146" spans="18:19" x14ac:dyDescent="0.2">
      <c r="R9146">
        <v>245193</v>
      </c>
      <c r="S9146" t="str" cm="1">
        <f t="array" ref="S9146">_xlfn.IFS(
             (R9146&lt;10000),"&lt; 10,000",
    AND(R9146&gt;=10000, R9146&lt;30000),"10,000 - 30,000",
    AND(R9146&gt;=30000, R9146&lt;60000),"30,000 - 60,000",
             (R9146&gt;60000),"&gt; 60,000"
)</f>
        <v>&gt; 60,000</v>
      </c>
    </row>
    <row r="9147" spans="18:19" x14ac:dyDescent="0.2">
      <c r="R9147">
        <v>192608</v>
      </c>
      <c r="S9147" t="str" cm="1">
        <f t="array" ref="S9147">_xlfn.IFS(
             (R9147&lt;10000),"&lt; 10,000",
    AND(R9147&gt;=10000, R9147&lt;30000),"10,000 - 30,000",
    AND(R9147&gt;=30000, R9147&lt;60000),"30,000 - 60,000",
             (R9147&gt;60000),"&gt; 60,000"
)</f>
        <v>&gt; 60,000</v>
      </c>
    </row>
    <row r="9148" spans="18:19" x14ac:dyDescent="0.2">
      <c r="R9148">
        <v>27565</v>
      </c>
      <c r="S9148" t="str" cm="1">
        <f t="array" ref="S9148">_xlfn.IFS(
             (R9148&lt;10000),"&lt; 10,000",
    AND(R9148&gt;=10000, R9148&lt;30000),"10,000 - 30,000",
    AND(R9148&gt;=30000, R9148&lt;60000),"30,000 - 60,000",
             (R9148&gt;60000),"&gt; 60,000"
)</f>
        <v>10,000 - 30,000</v>
      </c>
    </row>
    <row r="9149" spans="18:19" x14ac:dyDescent="0.2">
      <c r="R9149">
        <v>216537</v>
      </c>
      <c r="S9149" t="str" cm="1">
        <f t="array" ref="S9149">_xlfn.IFS(
             (R9149&lt;10000),"&lt; 10,000",
    AND(R9149&gt;=10000, R9149&lt;30000),"10,000 - 30,000",
    AND(R9149&gt;=30000, R9149&lt;60000),"30,000 - 60,000",
             (R9149&gt;60000),"&gt; 60,000"
)</f>
        <v>&gt; 60,000</v>
      </c>
    </row>
    <row r="9150" spans="18:19" x14ac:dyDescent="0.2">
      <c r="R9150">
        <v>159383</v>
      </c>
      <c r="S9150" t="str" cm="1">
        <f t="array" ref="S9150">_xlfn.IFS(
             (R9150&lt;10000),"&lt; 10,000",
    AND(R9150&gt;=10000, R9150&lt;30000),"10,000 - 30,000",
    AND(R9150&gt;=30000, R9150&lt;60000),"30,000 - 60,000",
             (R9150&gt;60000),"&gt; 60,000"
)</f>
        <v>&gt; 60,000</v>
      </c>
    </row>
    <row r="9151" spans="18:19" x14ac:dyDescent="0.2">
      <c r="R9151">
        <v>249421</v>
      </c>
      <c r="S9151" t="str" cm="1">
        <f t="array" ref="S9151">_xlfn.IFS(
             (R9151&lt;10000),"&lt; 10,000",
    AND(R9151&gt;=10000, R9151&lt;30000),"10,000 - 30,000",
    AND(R9151&gt;=30000, R9151&lt;60000),"30,000 - 60,000",
             (R9151&gt;60000),"&gt; 60,000"
)</f>
        <v>&gt; 60,000</v>
      </c>
    </row>
    <row r="9152" spans="18:19" x14ac:dyDescent="0.2">
      <c r="R9152">
        <v>112119</v>
      </c>
      <c r="S9152" t="str" cm="1">
        <f t="array" ref="S9152">_xlfn.IFS(
             (R9152&lt;10000),"&lt; 10,000",
    AND(R9152&gt;=10000, R9152&lt;30000),"10,000 - 30,000",
    AND(R9152&gt;=30000, R9152&lt;60000),"30,000 - 60,000",
             (R9152&gt;60000),"&gt; 60,000"
)</f>
        <v>&gt; 60,000</v>
      </c>
    </row>
    <row r="9153" spans="18:19" x14ac:dyDescent="0.2">
      <c r="R9153">
        <v>280240</v>
      </c>
      <c r="S9153" t="str" cm="1">
        <f t="array" ref="S9153">_xlfn.IFS(
             (R9153&lt;10000),"&lt; 10,000",
    AND(R9153&gt;=10000, R9153&lt;30000),"10,000 - 30,000",
    AND(R9153&gt;=30000, R9153&lt;60000),"30,000 - 60,000",
             (R9153&gt;60000),"&gt; 60,000"
)</f>
        <v>&gt; 60,000</v>
      </c>
    </row>
    <row r="9154" spans="18:19" x14ac:dyDescent="0.2">
      <c r="R9154">
        <v>273621</v>
      </c>
      <c r="S9154" t="str" cm="1">
        <f t="array" ref="S9154">_xlfn.IFS(
             (R9154&lt;10000),"&lt; 10,000",
    AND(R9154&gt;=10000, R9154&lt;30000),"10,000 - 30,000",
    AND(R9154&gt;=30000, R9154&lt;60000),"30,000 - 60,000",
             (R9154&gt;60000),"&gt; 60,000"
)</f>
        <v>&gt; 60,000</v>
      </c>
    </row>
    <row r="9155" spans="18:19" x14ac:dyDescent="0.2">
      <c r="R9155">
        <v>210055</v>
      </c>
      <c r="S9155" t="str" cm="1">
        <f t="array" ref="S9155">_xlfn.IFS(
             (R9155&lt;10000),"&lt; 10,000",
    AND(R9155&gt;=10000, R9155&lt;30000),"10,000 - 30,000",
    AND(R9155&gt;=30000, R9155&lt;60000),"30,000 - 60,000",
             (R9155&gt;60000),"&gt; 60,000"
)</f>
        <v>&gt; 60,000</v>
      </c>
    </row>
    <row r="9156" spans="18:19" x14ac:dyDescent="0.2">
      <c r="R9156">
        <v>176610</v>
      </c>
      <c r="S9156" t="str" cm="1">
        <f t="array" ref="S9156">_xlfn.IFS(
             (R9156&lt;10000),"&lt; 10,000",
    AND(R9156&gt;=10000, R9156&lt;30000),"10,000 - 30,000",
    AND(R9156&gt;=30000, R9156&lt;60000),"30,000 - 60,000",
             (R9156&gt;60000),"&gt; 60,000"
)</f>
        <v>&gt; 60,000</v>
      </c>
    </row>
    <row r="9157" spans="18:19" x14ac:dyDescent="0.2">
      <c r="R9157">
        <v>275751</v>
      </c>
      <c r="S9157" t="str" cm="1">
        <f t="array" ref="S9157">_xlfn.IFS(
             (R9157&lt;10000),"&lt; 10,000",
    AND(R9157&gt;=10000, R9157&lt;30000),"10,000 - 30,000",
    AND(R9157&gt;=30000, R9157&lt;60000),"30,000 - 60,000",
             (R9157&gt;60000),"&gt; 60,000"
)</f>
        <v>&gt; 60,000</v>
      </c>
    </row>
    <row r="9158" spans="18:19" x14ac:dyDescent="0.2">
      <c r="R9158">
        <v>160384</v>
      </c>
      <c r="S9158" t="str" cm="1">
        <f t="array" ref="S9158">_xlfn.IFS(
             (R9158&lt;10000),"&lt; 10,000",
    AND(R9158&gt;=10000, R9158&lt;30000),"10,000 - 30,000",
    AND(R9158&gt;=30000, R9158&lt;60000),"30,000 - 60,000",
             (R9158&gt;60000),"&gt; 60,000"
)</f>
        <v>&gt; 60,000</v>
      </c>
    </row>
    <row r="9159" spans="18:19" x14ac:dyDescent="0.2">
      <c r="R9159">
        <v>53004</v>
      </c>
      <c r="S9159" t="str" cm="1">
        <f t="array" ref="S9159">_xlfn.IFS(
             (R9159&lt;10000),"&lt; 10,000",
    AND(R9159&gt;=10000, R9159&lt;30000),"10,000 - 30,000",
    AND(R9159&gt;=30000, R9159&lt;60000),"30,000 - 60,000",
             (R9159&gt;60000),"&gt; 60,000"
)</f>
        <v>30,000 - 60,000</v>
      </c>
    </row>
    <row r="9160" spans="18:19" x14ac:dyDescent="0.2">
      <c r="R9160">
        <v>79458</v>
      </c>
      <c r="S9160" t="str" cm="1">
        <f t="array" ref="S9160">_xlfn.IFS(
             (R9160&lt;10000),"&lt; 10,000",
    AND(R9160&gt;=10000, R9160&lt;30000),"10,000 - 30,000",
    AND(R9160&gt;=30000, R9160&lt;60000),"30,000 - 60,000",
             (R9160&gt;60000),"&gt; 60,000"
)</f>
        <v>&gt; 60,000</v>
      </c>
    </row>
    <row r="9161" spans="18:19" x14ac:dyDescent="0.2">
      <c r="R9161">
        <v>151460</v>
      </c>
      <c r="S9161" t="str" cm="1">
        <f t="array" ref="S9161">_xlfn.IFS(
             (R9161&lt;10000),"&lt; 10,000",
    AND(R9161&gt;=10000, R9161&lt;30000),"10,000 - 30,000",
    AND(R9161&gt;=30000, R9161&lt;60000),"30,000 - 60,000",
             (R9161&gt;60000),"&gt; 60,000"
)</f>
        <v>&gt; 60,000</v>
      </c>
    </row>
    <row r="9162" spans="18:19" x14ac:dyDescent="0.2">
      <c r="R9162">
        <v>156997</v>
      </c>
      <c r="S9162" t="str" cm="1">
        <f t="array" ref="S9162">_xlfn.IFS(
             (R9162&lt;10000),"&lt; 10,000",
    AND(R9162&gt;=10000, R9162&lt;30000),"10,000 - 30,000",
    AND(R9162&gt;=30000, R9162&lt;60000),"30,000 - 60,000",
             (R9162&gt;60000),"&gt; 60,000"
)</f>
        <v>&gt; 60,000</v>
      </c>
    </row>
    <row r="9163" spans="18:19" x14ac:dyDescent="0.2">
      <c r="R9163">
        <v>134262</v>
      </c>
      <c r="S9163" t="str" cm="1">
        <f t="array" ref="S9163">_xlfn.IFS(
             (R9163&lt;10000),"&lt; 10,000",
    AND(R9163&gt;=10000, R9163&lt;30000),"10,000 - 30,000",
    AND(R9163&gt;=30000, R9163&lt;60000),"30,000 - 60,000",
             (R9163&gt;60000),"&gt; 60,000"
)</f>
        <v>&gt; 60,000</v>
      </c>
    </row>
    <row r="9164" spans="18:19" x14ac:dyDescent="0.2">
      <c r="R9164">
        <v>84535</v>
      </c>
      <c r="S9164" t="str" cm="1">
        <f t="array" ref="S9164">_xlfn.IFS(
             (R9164&lt;10000),"&lt; 10,000",
    AND(R9164&gt;=10000, R9164&lt;30000),"10,000 - 30,000",
    AND(R9164&gt;=30000, R9164&lt;60000),"30,000 - 60,000",
             (R9164&gt;60000),"&gt; 60,000"
)</f>
        <v>&gt; 60,000</v>
      </c>
    </row>
    <row r="9165" spans="18:19" x14ac:dyDescent="0.2">
      <c r="R9165">
        <v>233491</v>
      </c>
      <c r="S9165" t="str" cm="1">
        <f t="array" ref="S9165">_xlfn.IFS(
             (R9165&lt;10000),"&lt; 10,000",
    AND(R9165&gt;=10000, R9165&lt;30000),"10,000 - 30,000",
    AND(R9165&gt;=30000, R9165&lt;60000),"30,000 - 60,000",
             (R9165&gt;60000),"&gt; 60,000"
)</f>
        <v>&gt; 60,000</v>
      </c>
    </row>
    <row r="9166" spans="18:19" x14ac:dyDescent="0.2">
      <c r="R9166">
        <v>31485</v>
      </c>
      <c r="S9166" t="str" cm="1">
        <f t="array" ref="S9166">_xlfn.IFS(
             (R9166&lt;10000),"&lt; 10,000",
    AND(R9166&gt;=10000, R9166&lt;30000),"10,000 - 30,000",
    AND(R9166&gt;=30000, R9166&lt;60000),"30,000 - 60,000",
             (R9166&gt;60000),"&gt; 60,000"
)</f>
        <v>30,000 - 60,000</v>
      </c>
    </row>
    <row r="9167" spans="18:19" x14ac:dyDescent="0.2">
      <c r="R9167">
        <v>255090</v>
      </c>
      <c r="S9167" t="str" cm="1">
        <f t="array" ref="S9167">_xlfn.IFS(
             (R9167&lt;10000),"&lt; 10,000",
    AND(R9167&gt;=10000, R9167&lt;30000),"10,000 - 30,000",
    AND(R9167&gt;=30000, R9167&lt;60000),"30,000 - 60,000",
             (R9167&gt;60000),"&gt; 60,000"
)</f>
        <v>&gt; 60,000</v>
      </c>
    </row>
    <row r="9168" spans="18:19" x14ac:dyDescent="0.2">
      <c r="R9168">
        <v>212657</v>
      </c>
      <c r="S9168" t="str" cm="1">
        <f t="array" ref="S9168">_xlfn.IFS(
             (R9168&lt;10000),"&lt; 10,000",
    AND(R9168&gt;=10000, R9168&lt;30000),"10,000 - 30,000",
    AND(R9168&gt;=30000, R9168&lt;60000),"30,000 - 60,000",
             (R9168&gt;60000),"&gt; 60,000"
)</f>
        <v>&gt; 60,000</v>
      </c>
    </row>
    <row r="9169" spans="18:19" x14ac:dyDescent="0.2">
      <c r="R9169">
        <v>275295</v>
      </c>
      <c r="S9169" t="str" cm="1">
        <f t="array" ref="S9169">_xlfn.IFS(
             (R9169&lt;10000),"&lt; 10,000",
    AND(R9169&gt;=10000, R9169&lt;30000),"10,000 - 30,000",
    AND(R9169&gt;=30000, R9169&lt;60000),"30,000 - 60,000",
             (R9169&gt;60000),"&gt; 60,000"
)</f>
        <v>&gt; 60,000</v>
      </c>
    </row>
    <row r="9170" spans="18:19" x14ac:dyDescent="0.2">
      <c r="R9170">
        <v>64955</v>
      </c>
      <c r="S9170" t="str" cm="1">
        <f t="array" ref="S9170">_xlfn.IFS(
             (R9170&lt;10000),"&lt; 10,000",
    AND(R9170&gt;=10000, R9170&lt;30000),"10,000 - 30,000",
    AND(R9170&gt;=30000, R9170&lt;60000),"30,000 - 60,000",
             (R9170&gt;60000),"&gt; 60,000"
)</f>
        <v>&gt; 60,000</v>
      </c>
    </row>
    <row r="9171" spans="18:19" x14ac:dyDescent="0.2">
      <c r="R9171">
        <v>25367</v>
      </c>
      <c r="S9171" t="str" cm="1">
        <f t="array" ref="S9171">_xlfn.IFS(
             (R9171&lt;10000),"&lt; 10,000",
    AND(R9171&gt;=10000, R9171&lt;30000),"10,000 - 30,000",
    AND(R9171&gt;=30000, R9171&lt;60000),"30,000 - 60,000",
             (R9171&gt;60000),"&gt; 60,000"
)</f>
        <v>10,000 - 30,000</v>
      </c>
    </row>
    <row r="9172" spans="18:19" x14ac:dyDescent="0.2">
      <c r="R9172">
        <v>120436</v>
      </c>
      <c r="S9172" t="str" cm="1">
        <f t="array" ref="S9172">_xlfn.IFS(
             (R9172&lt;10000),"&lt; 10,000",
    AND(R9172&gt;=10000, R9172&lt;30000),"10,000 - 30,000",
    AND(R9172&gt;=30000, R9172&lt;60000),"30,000 - 60,000",
             (R9172&gt;60000),"&gt; 60,000"
)</f>
        <v>&gt; 60,000</v>
      </c>
    </row>
    <row r="9173" spans="18:19" x14ac:dyDescent="0.2">
      <c r="R9173">
        <v>246900</v>
      </c>
      <c r="S9173" t="str" cm="1">
        <f t="array" ref="S9173">_xlfn.IFS(
             (R9173&lt;10000),"&lt; 10,000",
    AND(R9173&gt;=10000, R9173&lt;30000),"10,000 - 30,000",
    AND(R9173&gt;=30000, R9173&lt;60000),"30,000 - 60,000",
             (R9173&gt;60000),"&gt; 60,000"
)</f>
        <v>&gt; 60,000</v>
      </c>
    </row>
    <row r="9174" spans="18:19" x14ac:dyDescent="0.2">
      <c r="R9174">
        <v>47219</v>
      </c>
      <c r="S9174" t="str" cm="1">
        <f t="array" ref="S9174">_xlfn.IFS(
             (R9174&lt;10000),"&lt; 10,000",
    AND(R9174&gt;=10000, R9174&lt;30000),"10,000 - 30,000",
    AND(R9174&gt;=30000, R9174&lt;60000),"30,000 - 60,000",
             (R9174&gt;60000),"&gt; 60,000"
)</f>
        <v>30,000 - 60,000</v>
      </c>
    </row>
    <row r="9175" spans="18:19" x14ac:dyDescent="0.2">
      <c r="R9175">
        <v>53057</v>
      </c>
      <c r="S9175" t="str" cm="1">
        <f t="array" ref="S9175">_xlfn.IFS(
             (R9175&lt;10000),"&lt; 10,000",
    AND(R9175&gt;=10000, R9175&lt;30000),"10,000 - 30,000",
    AND(R9175&gt;=30000, R9175&lt;60000),"30,000 - 60,000",
             (R9175&gt;60000),"&gt; 60,000"
)</f>
        <v>30,000 - 60,000</v>
      </c>
    </row>
    <row r="9176" spans="18:19" x14ac:dyDescent="0.2">
      <c r="R9176">
        <v>10141</v>
      </c>
      <c r="S9176" t="str" cm="1">
        <f t="array" ref="S9176">_xlfn.IFS(
             (R9176&lt;10000),"&lt; 10,000",
    AND(R9176&gt;=10000, R9176&lt;30000),"10,000 - 30,000",
    AND(R9176&gt;=30000, R9176&lt;60000),"30,000 - 60,000",
             (R9176&gt;60000),"&gt; 60,000"
)</f>
        <v>10,000 - 30,000</v>
      </c>
    </row>
    <row r="9177" spans="18:19" x14ac:dyDescent="0.2">
      <c r="R9177">
        <v>251301</v>
      </c>
      <c r="S9177" t="str" cm="1">
        <f t="array" ref="S9177">_xlfn.IFS(
             (R9177&lt;10000),"&lt; 10,000",
    AND(R9177&gt;=10000, R9177&lt;30000),"10,000 - 30,000",
    AND(R9177&gt;=30000, R9177&lt;60000),"30,000 - 60,000",
             (R9177&gt;60000),"&gt; 60,000"
)</f>
        <v>&gt; 60,000</v>
      </c>
    </row>
    <row r="9178" spans="18:19" x14ac:dyDescent="0.2">
      <c r="R9178">
        <v>38376</v>
      </c>
      <c r="S9178" t="str" cm="1">
        <f t="array" ref="S9178">_xlfn.IFS(
             (R9178&lt;10000),"&lt; 10,000",
    AND(R9178&gt;=10000, R9178&lt;30000),"10,000 - 30,000",
    AND(R9178&gt;=30000, R9178&lt;60000),"30,000 - 60,000",
             (R9178&gt;60000),"&gt; 60,000"
)</f>
        <v>30,000 - 60,000</v>
      </c>
    </row>
    <row r="9179" spans="18:19" x14ac:dyDescent="0.2">
      <c r="R9179">
        <v>142977</v>
      </c>
      <c r="S9179" t="str" cm="1">
        <f t="array" ref="S9179">_xlfn.IFS(
             (R9179&lt;10000),"&lt; 10,000",
    AND(R9179&gt;=10000, R9179&lt;30000),"10,000 - 30,000",
    AND(R9179&gt;=30000, R9179&lt;60000),"30,000 - 60,000",
             (R9179&gt;60000),"&gt; 60,000"
)</f>
        <v>&gt; 60,000</v>
      </c>
    </row>
    <row r="9180" spans="18:19" x14ac:dyDescent="0.2">
      <c r="R9180">
        <v>150222</v>
      </c>
      <c r="S9180" t="str" cm="1">
        <f t="array" ref="S9180">_xlfn.IFS(
             (R9180&lt;10000),"&lt; 10,000",
    AND(R9180&gt;=10000, R9180&lt;30000),"10,000 - 30,000",
    AND(R9180&gt;=30000, R9180&lt;60000),"30,000 - 60,000",
             (R9180&gt;60000),"&gt; 60,000"
)</f>
        <v>&gt; 60,000</v>
      </c>
    </row>
    <row r="9181" spans="18:19" x14ac:dyDescent="0.2">
      <c r="R9181">
        <v>49874</v>
      </c>
      <c r="S9181" t="str" cm="1">
        <f t="array" ref="S9181">_xlfn.IFS(
             (R9181&lt;10000),"&lt; 10,000",
    AND(R9181&gt;=10000, R9181&lt;30000),"10,000 - 30,000",
    AND(R9181&gt;=30000, R9181&lt;60000),"30,000 - 60,000",
             (R9181&gt;60000),"&gt; 60,000"
)</f>
        <v>30,000 - 60,000</v>
      </c>
    </row>
    <row r="9182" spans="18:19" x14ac:dyDescent="0.2">
      <c r="R9182">
        <v>207987</v>
      </c>
      <c r="S9182" t="str" cm="1">
        <f t="array" ref="S9182">_xlfn.IFS(
             (R9182&lt;10000),"&lt; 10,000",
    AND(R9182&gt;=10000, R9182&lt;30000),"10,000 - 30,000",
    AND(R9182&gt;=30000, R9182&lt;60000),"30,000 - 60,000",
             (R9182&gt;60000),"&gt; 60,000"
)</f>
        <v>&gt; 60,000</v>
      </c>
    </row>
    <row r="9183" spans="18:19" x14ac:dyDescent="0.2">
      <c r="R9183">
        <v>81786</v>
      </c>
      <c r="S9183" t="str" cm="1">
        <f t="array" ref="S9183">_xlfn.IFS(
             (R9183&lt;10000),"&lt; 10,000",
    AND(R9183&gt;=10000, R9183&lt;30000),"10,000 - 30,000",
    AND(R9183&gt;=30000, R9183&lt;60000),"30,000 - 60,000",
             (R9183&gt;60000),"&gt; 60,000"
)</f>
        <v>&gt; 60,000</v>
      </c>
    </row>
    <row r="9184" spans="18:19" x14ac:dyDescent="0.2">
      <c r="R9184">
        <v>183425</v>
      </c>
      <c r="S9184" t="str" cm="1">
        <f t="array" ref="S9184">_xlfn.IFS(
             (R9184&lt;10000),"&lt; 10,000",
    AND(R9184&gt;=10000, R9184&lt;30000),"10,000 - 30,000",
    AND(R9184&gt;=30000, R9184&lt;60000),"30,000 - 60,000",
             (R9184&gt;60000),"&gt; 60,000"
)</f>
        <v>&gt; 60,000</v>
      </c>
    </row>
    <row r="9185" spans="18:19" x14ac:dyDescent="0.2">
      <c r="R9185">
        <v>285965</v>
      </c>
      <c r="S9185" t="str" cm="1">
        <f t="array" ref="S9185">_xlfn.IFS(
             (R9185&lt;10000),"&lt; 10,000",
    AND(R9185&gt;=10000, R9185&lt;30000),"10,000 - 30,000",
    AND(R9185&gt;=30000, R9185&lt;60000),"30,000 - 60,000",
             (R9185&gt;60000),"&gt; 60,000"
)</f>
        <v>&gt; 60,000</v>
      </c>
    </row>
    <row r="9186" spans="18:19" x14ac:dyDescent="0.2">
      <c r="R9186">
        <v>94086</v>
      </c>
      <c r="S9186" t="str" cm="1">
        <f t="array" ref="S9186">_xlfn.IFS(
             (R9186&lt;10000),"&lt; 10,000",
    AND(R9186&gt;=10000, R9186&lt;30000),"10,000 - 30,000",
    AND(R9186&gt;=30000, R9186&lt;60000),"30,000 - 60,000",
             (R9186&gt;60000),"&gt; 60,000"
)</f>
        <v>&gt; 60,000</v>
      </c>
    </row>
    <row r="9187" spans="18:19" x14ac:dyDescent="0.2">
      <c r="R9187">
        <v>80877</v>
      </c>
      <c r="S9187" t="str" cm="1">
        <f t="array" ref="S9187">_xlfn.IFS(
             (R9187&lt;10000),"&lt; 10,000",
    AND(R9187&gt;=10000, R9187&lt;30000),"10,000 - 30,000",
    AND(R9187&gt;=30000, R9187&lt;60000),"30,000 - 60,000",
             (R9187&gt;60000),"&gt; 60,000"
)</f>
        <v>&gt; 60,000</v>
      </c>
    </row>
    <row r="9188" spans="18:19" x14ac:dyDescent="0.2">
      <c r="R9188">
        <v>100319</v>
      </c>
      <c r="S9188" t="str" cm="1">
        <f t="array" ref="S9188">_xlfn.IFS(
             (R9188&lt;10000),"&lt; 10,000",
    AND(R9188&gt;=10000, R9188&lt;30000),"10,000 - 30,000",
    AND(R9188&gt;=30000, R9188&lt;60000),"30,000 - 60,000",
             (R9188&gt;60000),"&gt; 60,000"
)</f>
        <v>&gt; 60,000</v>
      </c>
    </row>
    <row r="9189" spans="18:19" x14ac:dyDescent="0.2">
      <c r="R9189">
        <v>259588</v>
      </c>
      <c r="S9189" t="str" cm="1">
        <f t="array" ref="S9189">_xlfn.IFS(
             (R9189&lt;10000),"&lt; 10,000",
    AND(R9189&gt;=10000, R9189&lt;30000),"10,000 - 30,000",
    AND(R9189&gt;=30000, R9189&lt;60000),"30,000 - 60,000",
             (R9189&gt;60000),"&gt; 60,000"
)</f>
        <v>&gt; 60,000</v>
      </c>
    </row>
    <row r="9190" spans="18:19" x14ac:dyDescent="0.2">
      <c r="R9190">
        <v>287661</v>
      </c>
      <c r="S9190" t="str" cm="1">
        <f t="array" ref="S9190">_xlfn.IFS(
             (R9190&lt;10000),"&lt; 10,000",
    AND(R9190&gt;=10000, R9190&lt;30000),"10,000 - 30,000",
    AND(R9190&gt;=30000, R9190&lt;60000),"30,000 - 60,000",
             (R9190&gt;60000),"&gt; 60,000"
)</f>
        <v>&gt; 60,000</v>
      </c>
    </row>
    <row r="9191" spans="18:19" x14ac:dyDescent="0.2">
      <c r="R9191">
        <v>48000</v>
      </c>
      <c r="S9191" t="str" cm="1">
        <f t="array" ref="S9191">_xlfn.IFS(
             (R9191&lt;10000),"&lt; 10,000",
    AND(R9191&gt;=10000, R9191&lt;30000),"10,000 - 30,000",
    AND(R9191&gt;=30000, R9191&lt;60000),"30,000 - 60,000",
             (R9191&gt;60000),"&gt; 60,000"
)</f>
        <v>30,000 - 60,000</v>
      </c>
    </row>
    <row r="9192" spans="18:19" x14ac:dyDescent="0.2">
      <c r="R9192">
        <v>106562</v>
      </c>
      <c r="S9192" t="str" cm="1">
        <f t="array" ref="S9192">_xlfn.IFS(
             (R9192&lt;10000),"&lt; 10,000",
    AND(R9192&gt;=10000, R9192&lt;30000),"10,000 - 30,000",
    AND(R9192&gt;=30000, R9192&lt;60000),"30,000 - 60,000",
             (R9192&gt;60000),"&gt; 60,000"
)</f>
        <v>&gt; 60,000</v>
      </c>
    </row>
    <row r="9193" spans="18:19" x14ac:dyDescent="0.2">
      <c r="R9193">
        <v>45344</v>
      </c>
      <c r="S9193" t="str" cm="1">
        <f t="array" ref="S9193">_xlfn.IFS(
             (R9193&lt;10000),"&lt; 10,000",
    AND(R9193&gt;=10000, R9193&lt;30000),"10,000 - 30,000",
    AND(R9193&gt;=30000, R9193&lt;60000),"30,000 - 60,000",
             (R9193&gt;60000),"&gt; 60,000"
)</f>
        <v>30,000 - 60,000</v>
      </c>
    </row>
    <row r="9194" spans="18:19" x14ac:dyDescent="0.2">
      <c r="R9194">
        <v>119965</v>
      </c>
      <c r="S9194" t="str" cm="1">
        <f t="array" ref="S9194">_xlfn.IFS(
             (R9194&lt;10000),"&lt; 10,000",
    AND(R9194&gt;=10000, R9194&lt;30000),"10,000 - 30,000",
    AND(R9194&gt;=30000, R9194&lt;60000),"30,000 - 60,000",
             (R9194&gt;60000),"&gt; 60,000"
)</f>
        <v>&gt; 60,000</v>
      </c>
    </row>
    <row r="9195" spans="18:19" x14ac:dyDescent="0.2">
      <c r="R9195">
        <v>67821</v>
      </c>
      <c r="S9195" t="str" cm="1">
        <f t="array" ref="S9195">_xlfn.IFS(
             (R9195&lt;10000),"&lt; 10,000",
    AND(R9195&gt;=10000, R9195&lt;30000),"10,000 - 30,000",
    AND(R9195&gt;=30000, R9195&lt;60000),"30,000 - 60,000",
             (R9195&gt;60000),"&gt; 60,000"
)</f>
        <v>&gt; 60,000</v>
      </c>
    </row>
    <row r="9196" spans="18:19" x14ac:dyDescent="0.2">
      <c r="R9196">
        <v>143204</v>
      </c>
      <c r="S9196" t="str" cm="1">
        <f t="array" ref="S9196">_xlfn.IFS(
             (R9196&lt;10000),"&lt; 10,000",
    AND(R9196&gt;=10000, R9196&lt;30000),"10,000 - 30,000",
    AND(R9196&gt;=30000, R9196&lt;60000),"30,000 - 60,000",
             (R9196&gt;60000),"&gt; 60,000"
)</f>
        <v>&gt; 60,000</v>
      </c>
    </row>
    <row r="9197" spans="18:19" x14ac:dyDescent="0.2">
      <c r="R9197">
        <v>271742</v>
      </c>
      <c r="S9197" t="str" cm="1">
        <f t="array" ref="S9197">_xlfn.IFS(
             (R9197&lt;10000),"&lt; 10,000",
    AND(R9197&gt;=10000, R9197&lt;30000),"10,000 - 30,000",
    AND(R9197&gt;=30000, R9197&lt;60000),"30,000 - 60,000",
             (R9197&gt;60000),"&gt; 60,000"
)</f>
        <v>&gt; 60,000</v>
      </c>
    </row>
    <row r="9198" spans="18:19" x14ac:dyDescent="0.2">
      <c r="R9198">
        <v>213047</v>
      </c>
      <c r="S9198" t="str" cm="1">
        <f t="array" ref="S9198">_xlfn.IFS(
             (R9198&lt;10000),"&lt; 10,000",
    AND(R9198&gt;=10000, R9198&lt;30000),"10,000 - 30,000",
    AND(R9198&gt;=30000, R9198&lt;60000),"30,000 - 60,000",
             (R9198&gt;60000),"&gt; 60,000"
)</f>
        <v>&gt; 60,000</v>
      </c>
    </row>
    <row r="9199" spans="18:19" x14ac:dyDescent="0.2">
      <c r="R9199">
        <v>216698</v>
      </c>
      <c r="S9199" t="str" cm="1">
        <f t="array" ref="S9199">_xlfn.IFS(
             (R9199&lt;10000),"&lt; 10,000",
    AND(R9199&gt;=10000, R9199&lt;30000),"10,000 - 30,000",
    AND(R9199&gt;=30000, R9199&lt;60000),"30,000 - 60,000",
             (R9199&gt;60000),"&gt; 60,000"
)</f>
        <v>&gt; 60,000</v>
      </c>
    </row>
    <row r="9200" spans="18:19" x14ac:dyDescent="0.2">
      <c r="R9200">
        <v>74184</v>
      </c>
      <c r="S9200" t="str" cm="1">
        <f t="array" ref="S9200">_xlfn.IFS(
             (R9200&lt;10000),"&lt; 10,000",
    AND(R9200&gt;=10000, R9200&lt;30000),"10,000 - 30,000",
    AND(R9200&gt;=30000, R9200&lt;60000),"30,000 - 60,000",
             (R9200&gt;60000),"&gt; 60,000"
)</f>
        <v>&gt; 60,000</v>
      </c>
    </row>
    <row r="9201" spans="18:19" x14ac:dyDescent="0.2">
      <c r="R9201">
        <v>115498</v>
      </c>
      <c r="S9201" t="str" cm="1">
        <f t="array" ref="S9201">_xlfn.IFS(
             (R9201&lt;10000),"&lt; 10,000",
    AND(R9201&gt;=10000, R9201&lt;30000),"10,000 - 30,000",
    AND(R9201&gt;=30000, R9201&lt;60000),"30,000 - 60,000",
             (R9201&gt;60000),"&gt; 60,000"
)</f>
        <v>&gt; 60,000</v>
      </c>
    </row>
    <row r="9202" spans="18:19" x14ac:dyDescent="0.2">
      <c r="R9202">
        <v>129833</v>
      </c>
      <c r="S9202" t="str" cm="1">
        <f t="array" ref="S9202">_xlfn.IFS(
             (R9202&lt;10000),"&lt; 10,000",
    AND(R9202&gt;=10000, R9202&lt;30000),"10,000 - 30,000",
    AND(R9202&gt;=30000, R9202&lt;60000),"30,000 - 60,000",
             (R9202&gt;60000),"&gt; 60,000"
)</f>
        <v>&gt; 60,000</v>
      </c>
    </row>
    <row r="9203" spans="18:19" x14ac:dyDescent="0.2">
      <c r="R9203">
        <v>170816</v>
      </c>
      <c r="S9203" t="str" cm="1">
        <f t="array" ref="S9203">_xlfn.IFS(
             (R9203&lt;10000),"&lt; 10,000",
    AND(R9203&gt;=10000, R9203&lt;30000),"10,000 - 30,000",
    AND(R9203&gt;=30000, R9203&lt;60000),"30,000 - 60,000",
             (R9203&gt;60000),"&gt; 60,000"
)</f>
        <v>&gt; 60,000</v>
      </c>
    </row>
    <row r="9204" spans="18:19" x14ac:dyDescent="0.2">
      <c r="R9204">
        <v>161209</v>
      </c>
      <c r="S9204" t="str" cm="1">
        <f t="array" ref="S9204">_xlfn.IFS(
             (R9204&lt;10000),"&lt; 10,000",
    AND(R9204&gt;=10000, R9204&lt;30000),"10,000 - 30,000",
    AND(R9204&gt;=30000, R9204&lt;60000),"30,000 - 60,000",
             (R9204&gt;60000),"&gt; 60,000"
)</f>
        <v>&gt; 60,000</v>
      </c>
    </row>
    <row r="9205" spans="18:19" x14ac:dyDescent="0.2">
      <c r="R9205">
        <v>64440</v>
      </c>
      <c r="S9205" t="str" cm="1">
        <f t="array" ref="S9205">_xlfn.IFS(
             (R9205&lt;10000),"&lt; 10,000",
    AND(R9205&gt;=10000, R9205&lt;30000),"10,000 - 30,000",
    AND(R9205&gt;=30000, R9205&lt;60000),"30,000 - 60,000",
             (R9205&gt;60000),"&gt; 60,000"
)</f>
        <v>&gt; 60,000</v>
      </c>
    </row>
    <row r="9206" spans="18:19" x14ac:dyDescent="0.2">
      <c r="R9206">
        <v>151486</v>
      </c>
      <c r="S9206" t="str" cm="1">
        <f t="array" ref="S9206">_xlfn.IFS(
             (R9206&lt;10000),"&lt; 10,000",
    AND(R9206&gt;=10000, R9206&lt;30000),"10,000 - 30,000",
    AND(R9206&gt;=30000, R9206&lt;60000),"30,000 - 60,000",
             (R9206&gt;60000),"&gt; 60,000"
)</f>
        <v>&gt; 60,000</v>
      </c>
    </row>
    <row r="9207" spans="18:19" x14ac:dyDescent="0.2">
      <c r="R9207">
        <v>1887</v>
      </c>
      <c r="S9207" t="str" cm="1">
        <f t="array" ref="S9207">_xlfn.IFS(
             (R9207&lt;10000),"&lt; 10,000",
    AND(R9207&gt;=10000, R9207&lt;30000),"10,000 - 30,000",
    AND(R9207&gt;=30000, R9207&lt;60000),"30,000 - 60,000",
             (R9207&gt;60000),"&gt; 60,000"
)</f>
        <v>&lt; 10,000</v>
      </c>
    </row>
    <row r="9208" spans="18:19" x14ac:dyDescent="0.2">
      <c r="R9208">
        <v>6344</v>
      </c>
      <c r="S9208" t="str" cm="1">
        <f t="array" ref="S9208">_xlfn.IFS(
             (R9208&lt;10000),"&lt; 10,000",
    AND(R9208&gt;=10000, R9208&lt;30000),"10,000 - 30,000",
    AND(R9208&gt;=30000, R9208&lt;60000),"30,000 - 60,000",
             (R9208&gt;60000),"&gt; 60,000"
)</f>
        <v>&lt; 10,000</v>
      </c>
    </row>
    <row r="9209" spans="18:19" x14ac:dyDescent="0.2">
      <c r="R9209">
        <v>121043</v>
      </c>
      <c r="S9209" t="str" cm="1">
        <f t="array" ref="S9209">_xlfn.IFS(
             (R9209&lt;10000),"&lt; 10,000",
    AND(R9209&gt;=10000, R9209&lt;30000),"10,000 - 30,000",
    AND(R9209&gt;=30000, R9209&lt;60000),"30,000 - 60,000",
             (R9209&gt;60000),"&gt; 60,000"
)</f>
        <v>&gt; 60,000</v>
      </c>
    </row>
    <row r="9210" spans="18:19" x14ac:dyDescent="0.2">
      <c r="R9210">
        <v>205735</v>
      </c>
      <c r="S9210" t="str" cm="1">
        <f t="array" ref="S9210">_xlfn.IFS(
             (R9210&lt;10000),"&lt; 10,000",
    AND(R9210&gt;=10000, R9210&lt;30000),"10,000 - 30,000",
    AND(R9210&gt;=30000, R9210&lt;60000),"30,000 - 60,000",
             (R9210&gt;60000),"&gt; 60,000"
)</f>
        <v>&gt; 60,000</v>
      </c>
    </row>
    <row r="9211" spans="18:19" x14ac:dyDescent="0.2">
      <c r="R9211">
        <v>252258</v>
      </c>
      <c r="S9211" t="str" cm="1">
        <f t="array" ref="S9211">_xlfn.IFS(
             (R9211&lt;10000),"&lt; 10,000",
    AND(R9211&gt;=10000, R9211&lt;30000),"10,000 - 30,000",
    AND(R9211&gt;=30000, R9211&lt;60000),"30,000 - 60,000",
             (R9211&gt;60000),"&gt; 60,000"
)</f>
        <v>&gt; 60,000</v>
      </c>
    </row>
    <row r="9212" spans="18:19" x14ac:dyDescent="0.2">
      <c r="R9212">
        <v>278593</v>
      </c>
      <c r="S9212" t="str" cm="1">
        <f t="array" ref="S9212">_xlfn.IFS(
             (R9212&lt;10000),"&lt; 10,000",
    AND(R9212&gt;=10000, R9212&lt;30000),"10,000 - 30,000",
    AND(R9212&gt;=30000, R9212&lt;60000),"30,000 - 60,000",
             (R9212&gt;60000),"&gt; 60,000"
)</f>
        <v>&gt; 60,000</v>
      </c>
    </row>
    <row r="9213" spans="18:19" x14ac:dyDescent="0.2">
      <c r="R9213">
        <v>4758</v>
      </c>
      <c r="S9213" t="str" cm="1">
        <f t="array" ref="S9213">_xlfn.IFS(
             (R9213&lt;10000),"&lt; 10,000",
    AND(R9213&gt;=10000, R9213&lt;30000),"10,000 - 30,000",
    AND(R9213&gt;=30000, R9213&lt;60000),"30,000 - 60,000",
             (R9213&gt;60000),"&gt; 60,000"
)</f>
        <v>&lt; 10,000</v>
      </c>
    </row>
    <row r="9214" spans="18:19" x14ac:dyDescent="0.2">
      <c r="R9214">
        <v>45196</v>
      </c>
      <c r="S9214" t="str" cm="1">
        <f t="array" ref="S9214">_xlfn.IFS(
             (R9214&lt;10000),"&lt; 10,000",
    AND(R9214&gt;=10000, R9214&lt;30000),"10,000 - 30,000",
    AND(R9214&gt;=30000, R9214&lt;60000),"30,000 - 60,000",
             (R9214&gt;60000),"&gt; 60,000"
)</f>
        <v>30,000 - 60,000</v>
      </c>
    </row>
    <row r="9215" spans="18:19" x14ac:dyDescent="0.2">
      <c r="R9215">
        <v>150504</v>
      </c>
      <c r="S9215" t="str" cm="1">
        <f t="array" ref="S9215">_xlfn.IFS(
             (R9215&lt;10000),"&lt; 10,000",
    AND(R9215&gt;=10000, R9215&lt;30000),"10,000 - 30,000",
    AND(R9215&gt;=30000, R9215&lt;60000),"30,000 - 60,000",
             (R9215&gt;60000),"&gt; 60,000"
)</f>
        <v>&gt; 60,000</v>
      </c>
    </row>
    <row r="9216" spans="18:19" x14ac:dyDescent="0.2">
      <c r="R9216">
        <v>211170</v>
      </c>
      <c r="S9216" t="str" cm="1">
        <f t="array" ref="S9216">_xlfn.IFS(
             (R9216&lt;10000),"&lt; 10,000",
    AND(R9216&gt;=10000, R9216&lt;30000),"10,000 - 30,000",
    AND(R9216&gt;=30000, R9216&lt;60000),"30,000 - 60,000",
             (R9216&gt;60000),"&gt; 60,000"
)</f>
        <v>&gt; 60,000</v>
      </c>
    </row>
    <row r="9217" spans="18:19" x14ac:dyDescent="0.2">
      <c r="R9217">
        <v>121079</v>
      </c>
      <c r="S9217" t="str" cm="1">
        <f t="array" ref="S9217">_xlfn.IFS(
             (R9217&lt;10000),"&lt; 10,000",
    AND(R9217&gt;=10000, R9217&lt;30000),"10,000 - 30,000",
    AND(R9217&gt;=30000, R9217&lt;60000),"30,000 - 60,000",
             (R9217&gt;60000),"&gt; 60,000"
)</f>
        <v>&gt; 60,000</v>
      </c>
    </row>
    <row r="9218" spans="18:19" x14ac:dyDescent="0.2">
      <c r="R9218">
        <v>84405</v>
      </c>
      <c r="S9218" t="str" cm="1">
        <f t="array" ref="S9218">_xlfn.IFS(
             (R9218&lt;10000),"&lt; 10,000",
    AND(R9218&gt;=10000, R9218&lt;30000),"10,000 - 30,000",
    AND(R9218&gt;=30000, R9218&lt;60000),"30,000 - 60,000",
             (R9218&gt;60000),"&gt; 60,000"
)</f>
        <v>&gt; 60,000</v>
      </c>
    </row>
    <row r="9219" spans="18:19" x14ac:dyDescent="0.2">
      <c r="R9219">
        <v>97786</v>
      </c>
      <c r="S9219" t="str" cm="1">
        <f t="array" ref="S9219">_xlfn.IFS(
             (R9219&lt;10000),"&lt; 10,000",
    AND(R9219&gt;=10000, R9219&lt;30000),"10,000 - 30,000",
    AND(R9219&gt;=30000, R9219&lt;60000),"30,000 - 60,000",
             (R9219&gt;60000),"&gt; 60,000"
)</f>
        <v>&gt; 60,000</v>
      </c>
    </row>
    <row r="9220" spans="18:19" x14ac:dyDescent="0.2">
      <c r="R9220">
        <v>260581</v>
      </c>
      <c r="S9220" t="str" cm="1">
        <f t="array" ref="S9220">_xlfn.IFS(
             (R9220&lt;10000),"&lt; 10,000",
    AND(R9220&gt;=10000, R9220&lt;30000),"10,000 - 30,000",
    AND(R9220&gt;=30000, R9220&lt;60000),"30,000 - 60,000",
             (R9220&gt;60000),"&gt; 60,000"
)</f>
        <v>&gt; 60,000</v>
      </c>
    </row>
    <row r="9221" spans="18:19" x14ac:dyDescent="0.2">
      <c r="R9221">
        <v>285300</v>
      </c>
      <c r="S9221" t="str" cm="1">
        <f t="array" ref="S9221">_xlfn.IFS(
             (R9221&lt;10000),"&lt; 10,000",
    AND(R9221&gt;=10000, R9221&lt;30000),"10,000 - 30,000",
    AND(R9221&gt;=30000, R9221&lt;60000),"30,000 - 60,000",
             (R9221&gt;60000),"&gt; 60,000"
)</f>
        <v>&gt; 60,000</v>
      </c>
    </row>
    <row r="9222" spans="18:19" x14ac:dyDescent="0.2">
      <c r="R9222">
        <v>46734</v>
      </c>
      <c r="S9222" t="str" cm="1">
        <f t="array" ref="S9222">_xlfn.IFS(
             (R9222&lt;10000),"&lt; 10,000",
    AND(R9222&gt;=10000, R9222&lt;30000),"10,000 - 30,000",
    AND(R9222&gt;=30000, R9222&lt;60000),"30,000 - 60,000",
             (R9222&gt;60000),"&gt; 60,000"
)</f>
        <v>30,000 - 60,000</v>
      </c>
    </row>
    <row r="9223" spans="18:19" x14ac:dyDescent="0.2">
      <c r="R9223">
        <v>52445</v>
      </c>
      <c r="S9223" t="str" cm="1">
        <f t="array" ref="S9223">_xlfn.IFS(
             (R9223&lt;10000),"&lt; 10,000",
    AND(R9223&gt;=10000, R9223&lt;30000),"10,000 - 30,000",
    AND(R9223&gt;=30000, R9223&lt;60000),"30,000 - 60,000",
             (R9223&gt;60000),"&gt; 60,000"
)</f>
        <v>30,000 - 60,000</v>
      </c>
    </row>
    <row r="9224" spans="18:19" x14ac:dyDescent="0.2">
      <c r="R9224">
        <v>65628</v>
      </c>
      <c r="S9224" t="str" cm="1">
        <f t="array" ref="S9224">_xlfn.IFS(
             (R9224&lt;10000),"&lt; 10,000",
    AND(R9224&gt;=10000, R9224&lt;30000),"10,000 - 30,000",
    AND(R9224&gt;=30000, R9224&lt;60000),"30,000 - 60,000",
             (R9224&gt;60000),"&gt; 60,000"
)</f>
        <v>&gt; 60,000</v>
      </c>
    </row>
    <row r="9225" spans="18:19" x14ac:dyDescent="0.2">
      <c r="R9225">
        <v>268992</v>
      </c>
      <c r="S9225" t="str" cm="1">
        <f t="array" ref="S9225">_xlfn.IFS(
             (R9225&lt;10000),"&lt; 10,000",
    AND(R9225&gt;=10000, R9225&lt;30000),"10,000 - 30,000",
    AND(R9225&gt;=30000, R9225&lt;60000),"30,000 - 60,000",
             (R9225&gt;60000),"&gt; 60,000"
)</f>
        <v>&gt; 60,000</v>
      </c>
    </row>
    <row r="9226" spans="18:19" x14ac:dyDescent="0.2">
      <c r="R9226">
        <v>115197</v>
      </c>
      <c r="S9226" t="str" cm="1">
        <f t="array" ref="S9226">_xlfn.IFS(
             (R9226&lt;10000),"&lt; 10,000",
    AND(R9226&gt;=10000, R9226&lt;30000),"10,000 - 30,000",
    AND(R9226&gt;=30000, R9226&lt;60000),"30,000 - 60,000",
             (R9226&gt;60000),"&gt; 60,000"
)</f>
        <v>&gt; 60,000</v>
      </c>
    </row>
    <row r="9227" spans="18:19" x14ac:dyDescent="0.2">
      <c r="R9227">
        <v>167792</v>
      </c>
      <c r="S9227" t="str" cm="1">
        <f t="array" ref="S9227">_xlfn.IFS(
             (R9227&lt;10000),"&lt; 10,000",
    AND(R9227&gt;=10000, R9227&lt;30000),"10,000 - 30,000",
    AND(R9227&gt;=30000, R9227&lt;60000),"30,000 - 60,000",
             (R9227&gt;60000),"&gt; 60,000"
)</f>
        <v>&gt; 60,000</v>
      </c>
    </row>
    <row r="9228" spans="18:19" x14ac:dyDescent="0.2">
      <c r="R9228">
        <v>235046</v>
      </c>
      <c r="S9228" t="str" cm="1">
        <f t="array" ref="S9228">_xlfn.IFS(
             (R9228&lt;10000),"&lt; 10,000",
    AND(R9228&gt;=10000, R9228&lt;30000),"10,000 - 30,000",
    AND(R9228&gt;=30000, R9228&lt;60000),"30,000 - 60,000",
             (R9228&gt;60000),"&gt; 60,000"
)</f>
        <v>&gt; 60,000</v>
      </c>
    </row>
    <row r="9229" spans="18:19" x14ac:dyDescent="0.2">
      <c r="R9229">
        <v>146199</v>
      </c>
      <c r="S9229" t="str" cm="1">
        <f t="array" ref="S9229">_xlfn.IFS(
             (R9229&lt;10000),"&lt; 10,000",
    AND(R9229&gt;=10000, R9229&lt;30000),"10,000 - 30,000",
    AND(R9229&gt;=30000, R9229&lt;60000),"30,000 - 60,000",
             (R9229&gt;60000),"&gt; 60,000"
)</f>
        <v>&gt; 60,000</v>
      </c>
    </row>
    <row r="9230" spans="18:19" x14ac:dyDescent="0.2">
      <c r="R9230">
        <v>236608</v>
      </c>
      <c r="S9230" t="str" cm="1">
        <f t="array" ref="S9230">_xlfn.IFS(
             (R9230&lt;10000),"&lt; 10,000",
    AND(R9230&gt;=10000, R9230&lt;30000),"10,000 - 30,000",
    AND(R9230&gt;=30000, R9230&lt;60000),"30,000 - 60,000",
             (R9230&gt;60000),"&gt; 60,000"
)</f>
        <v>&gt; 60,000</v>
      </c>
    </row>
    <row r="9231" spans="18:19" x14ac:dyDescent="0.2">
      <c r="R9231">
        <v>52368</v>
      </c>
      <c r="S9231" t="str" cm="1">
        <f t="array" ref="S9231">_xlfn.IFS(
             (R9231&lt;10000),"&lt; 10,000",
    AND(R9231&gt;=10000, R9231&lt;30000),"10,000 - 30,000",
    AND(R9231&gt;=30000, R9231&lt;60000),"30,000 - 60,000",
             (R9231&gt;60000),"&gt; 60,000"
)</f>
        <v>30,000 - 60,000</v>
      </c>
    </row>
    <row r="9232" spans="18:19" x14ac:dyDescent="0.2">
      <c r="R9232">
        <v>239080</v>
      </c>
      <c r="S9232" t="str" cm="1">
        <f t="array" ref="S9232">_xlfn.IFS(
             (R9232&lt;10000),"&lt; 10,000",
    AND(R9232&gt;=10000, R9232&lt;30000),"10,000 - 30,000",
    AND(R9232&gt;=30000, R9232&lt;60000),"30,000 - 60,000",
             (R9232&gt;60000),"&gt; 60,000"
)</f>
        <v>&gt; 60,000</v>
      </c>
    </row>
    <row r="9233" spans="18:19" x14ac:dyDescent="0.2">
      <c r="R9233">
        <v>152590</v>
      </c>
      <c r="S9233" t="str" cm="1">
        <f t="array" ref="S9233">_xlfn.IFS(
             (R9233&lt;10000),"&lt; 10,000",
    AND(R9233&gt;=10000, R9233&lt;30000),"10,000 - 30,000",
    AND(R9233&gt;=30000, R9233&lt;60000),"30,000 - 60,000",
             (R9233&gt;60000),"&gt; 60,000"
)</f>
        <v>&gt; 60,000</v>
      </c>
    </row>
    <row r="9234" spans="18:19" x14ac:dyDescent="0.2">
      <c r="R9234">
        <v>112098</v>
      </c>
      <c r="S9234" t="str" cm="1">
        <f t="array" ref="S9234">_xlfn.IFS(
             (R9234&lt;10000),"&lt; 10,000",
    AND(R9234&gt;=10000, R9234&lt;30000),"10,000 - 30,000",
    AND(R9234&gt;=30000, R9234&lt;60000),"30,000 - 60,000",
             (R9234&gt;60000),"&gt; 60,000"
)</f>
        <v>&gt; 60,000</v>
      </c>
    </row>
    <row r="9235" spans="18:19" x14ac:dyDescent="0.2">
      <c r="R9235">
        <v>119362</v>
      </c>
      <c r="S9235" t="str" cm="1">
        <f t="array" ref="S9235">_xlfn.IFS(
             (R9235&lt;10000),"&lt; 10,000",
    AND(R9235&gt;=10000, R9235&lt;30000),"10,000 - 30,000",
    AND(R9235&gt;=30000, R9235&lt;60000),"30,000 - 60,000",
             (R9235&gt;60000),"&gt; 60,000"
)</f>
        <v>&gt; 60,000</v>
      </c>
    </row>
    <row r="9236" spans="18:19" x14ac:dyDescent="0.2">
      <c r="R9236">
        <v>231614</v>
      </c>
      <c r="S9236" t="str" cm="1">
        <f t="array" ref="S9236">_xlfn.IFS(
             (R9236&lt;10000),"&lt; 10,000",
    AND(R9236&gt;=10000, R9236&lt;30000),"10,000 - 30,000",
    AND(R9236&gt;=30000, R9236&lt;60000),"30,000 - 60,000",
             (R9236&gt;60000),"&gt; 60,000"
)</f>
        <v>&gt; 60,000</v>
      </c>
    </row>
    <row r="9237" spans="18:19" x14ac:dyDescent="0.2">
      <c r="R9237">
        <v>213139</v>
      </c>
      <c r="S9237" t="str" cm="1">
        <f t="array" ref="S9237">_xlfn.IFS(
             (R9237&lt;10000),"&lt; 10,000",
    AND(R9237&gt;=10000, R9237&lt;30000),"10,000 - 30,000",
    AND(R9237&gt;=30000, R9237&lt;60000),"30,000 - 60,000",
             (R9237&gt;60000),"&gt; 60,000"
)</f>
        <v>&gt; 60,000</v>
      </c>
    </row>
    <row r="9238" spans="18:19" x14ac:dyDescent="0.2">
      <c r="R9238">
        <v>267888</v>
      </c>
      <c r="S9238" t="str" cm="1">
        <f t="array" ref="S9238">_xlfn.IFS(
             (R9238&lt;10000),"&lt; 10,000",
    AND(R9238&gt;=10000, R9238&lt;30000),"10,000 - 30,000",
    AND(R9238&gt;=30000, R9238&lt;60000),"30,000 - 60,000",
             (R9238&gt;60000),"&gt; 60,000"
)</f>
        <v>&gt; 60,000</v>
      </c>
    </row>
    <row r="9239" spans="18:19" x14ac:dyDescent="0.2">
      <c r="R9239">
        <v>257731</v>
      </c>
      <c r="S9239" t="str" cm="1">
        <f t="array" ref="S9239">_xlfn.IFS(
             (R9239&lt;10000),"&lt; 10,000",
    AND(R9239&gt;=10000, R9239&lt;30000),"10,000 - 30,000",
    AND(R9239&gt;=30000, R9239&lt;60000),"30,000 - 60,000",
             (R9239&gt;60000),"&gt; 60,000"
)</f>
        <v>&gt; 60,000</v>
      </c>
    </row>
    <row r="9240" spans="18:19" x14ac:dyDescent="0.2">
      <c r="R9240">
        <v>275848</v>
      </c>
      <c r="S9240" t="str" cm="1">
        <f t="array" ref="S9240">_xlfn.IFS(
             (R9240&lt;10000),"&lt; 10,000",
    AND(R9240&gt;=10000, R9240&lt;30000),"10,000 - 30,000",
    AND(R9240&gt;=30000, R9240&lt;60000),"30,000 - 60,000",
             (R9240&gt;60000),"&gt; 60,000"
)</f>
        <v>&gt; 60,000</v>
      </c>
    </row>
    <row r="9241" spans="18:19" x14ac:dyDescent="0.2">
      <c r="R9241">
        <v>105670</v>
      </c>
      <c r="S9241" t="str" cm="1">
        <f t="array" ref="S9241">_xlfn.IFS(
             (R9241&lt;10000),"&lt; 10,000",
    AND(R9241&gt;=10000, R9241&lt;30000),"10,000 - 30,000",
    AND(R9241&gt;=30000, R9241&lt;60000),"30,000 - 60,000",
             (R9241&gt;60000),"&gt; 60,000"
)</f>
        <v>&gt; 60,000</v>
      </c>
    </row>
    <row r="9242" spans="18:19" x14ac:dyDescent="0.2">
      <c r="R9242">
        <v>99538</v>
      </c>
      <c r="S9242" t="str" cm="1">
        <f t="array" ref="S9242">_xlfn.IFS(
             (R9242&lt;10000),"&lt; 10,000",
    AND(R9242&gt;=10000, R9242&lt;30000),"10,000 - 30,000",
    AND(R9242&gt;=30000, R9242&lt;60000),"30,000 - 60,000",
             (R9242&gt;60000),"&gt; 60,000"
)</f>
        <v>&gt; 60,000</v>
      </c>
    </row>
    <row r="9243" spans="18:19" x14ac:dyDescent="0.2">
      <c r="R9243">
        <v>270945</v>
      </c>
      <c r="S9243" t="str" cm="1">
        <f t="array" ref="S9243">_xlfn.IFS(
             (R9243&lt;10000),"&lt; 10,000",
    AND(R9243&gt;=10000, R9243&lt;30000),"10,000 - 30,000",
    AND(R9243&gt;=30000, R9243&lt;60000),"30,000 - 60,000",
             (R9243&gt;60000),"&gt; 60,000"
)</f>
        <v>&gt; 60,000</v>
      </c>
    </row>
    <row r="9244" spans="18:19" x14ac:dyDescent="0.2">
      <c r="R9244">
        <v>94058</v>
      </c>
      <c r="S9244" t="str" cm="1">
        <f t="array" ref="S9244">_xlfn.IFS(
             (R9244&lt;10000),"&lt; 10,000",
    AND(R9244&gt;=10000, R9244&lt;30000),"10,000 - 30,000",
    AND(R9244&gt;=30000, R9244&lt;60000),"30,000 - 60,000",
             (R9244&gt;60000),"&gt; 60,000"
)</f>
        <v>&gt; 60,000</v>
      </c>
    </row>
    <row r="9245" spans="18:19" x14ac:dyDescent="0.2">
      <c r="R9245">
        <v>122463</v>
      </c>
      <c r="S9245" t="str" cm="1">
        <f t="array" ref="S9245">_xlfn.IFS(
             (R9245&lt;10000),"&lt; 10,000",
    AND(R9245&gt;=10000, R9245&lt;30000),"10,000 - 30,000",
    AND(R9245&gt;=30000, R9245&lt;60000),"30,000 - 60,000",
             (R9245&gt;60000),"&gt; 60,000"
)</f>
        <v>&gt; 60,000</v>
      </c>
    </row>
    <row r="9246" spans="18:19" x14ac:dyDescent="0.2">
      <c r="R9246">
        <v>250855</v>
      </c>
      <c r="S9246" t="str" cm="1">
        <f t="array" ref="S9246">_xlfn.IFS(
             (R9246&lt;10000),"&lt; 10,000",
    AND(R9246&gt;=10000, R9246&lt;30000),"10,000 - 30,000",
    AND(R9246&gt;=30000, R9246&lt;60000),"30,000 - 60,000",
             (R9246&gt;60000),"&gt; 60,000"
)</f>
        <v>&gt; 60,000</v>
      </c>
    </row>
    <row r="9247" spans="18:19" x14ac:dyDescent="0.2">
      <c r="R9247">
        <v>201048</v>
      </c>
      <c r="S9247" t="str" cm="1">
        <f t="array" ref="S9247">_xlfn.IFS(
             (R9247&lt;10000),"&lt; 10,000",
    AND(R9247&gt;=10000, R9247&lt;30000),"10,000 - 30,000",
    AND(R9247&gt;=30000, R9247&lt;60000),"30,000 - 60,000",
             (R9247&gt;60000),"&gt; 60,000"
)</f>
        <v>&gt; 60,000</v>
      </c>
    </row>
    <row r="9248" spans="18:19" x14ac:dyDescent="0.2">
      <c r="R9248">
        <v>85237</v>
      </c>
      <c r="S9248" t="str" cm="1">
        <f t="array" ref="S9248">_xlfn.IFS(
             (R9248&lt;10000),"&lt; 10,000",
    AND(R9248&gt;=10000, R9248&lt;30000),"10,000 - 30,000",
    AND(R9248&gt;=30000, R9248&lt;60000),"30,000 - 60,000",
             (R9248&gt;60000),"&gt; 60,000"
)</f>
        <v>&gt; 60,000</v>
      </c>
    </row>
    <row r="9249" spans="18:19" x14ac:dyDescent="0.2">
      <c r="R9249">
        <v>51258</v>
      </c>
      <c r="S9249" t="str" cm="1">
        <f t="array" ref="S9249">_xlfn.IFS(
             (R9249&lt;10000),"&lt; 10,000",
    AND(R9249&gt;=10000, R9249&lt;30000),"10,000 - 30,000",
    AND(R9249&gt;=30000, R9249&lt;60000),"30,000 - 60,000",
             (R9249&gt;60000),"&gt; 60,000"
)</f>
        <v>30,000 - 60,000</v>
      </c>
    </row>
    <row r="9250" spans="18:19" x14ac:dyDescent="0.2">
      <c r="R9250">
        <v>67092</v>
      </c>
      <c r="S9250" t="str" cm="1">
        <f t="array" ref="S9250">_xlfn.IFS(
             (R9250&lt;10000),"&lt; 10,000",
    AND(R9250&gt;=10000, R9250&lt;30000),"10,000 - 30,000",
    AND(R9250&gt;=30000, R9250&lt;60000),"30,000 - 60,000",
             (R9250&gt;60000),"&gt; 60,000"
)</f>
        <v>&gt; 60,000</v>
      </c>
    </row>
    <row r="9251" spans="18:19" x14ac:dyDescent="0.2">
      <c r="R9251">
        <v>81641</v>
      </c>
      <c r="S9251" t="str" cm="1">
        <f t="array" ref="S9251">_xlfn.IFS(
             (R9251&lt;10000),"&lt; 10,000",
    AND(R9251&gt;=10000, R9251&lt;30000),"10,000 - 30,000",
    AND(R9251&gt;=30000, R9251&lt;60000),"30,000 - 60,000",
             (R9251&gt;60000),"&gt; 60,000"
)</f>
        <v>&gt; 60,000</v>
      </c>
    </row>
    <row r="9252" spans="18:19" x14ac:dyDescent="0.2">
      <c r="R9252">
        <v>296614</v>
      </c>
      <c r="S9252" t="str" cm="1">
        <f t="array" ref="S9252">_xlfn.IFS(
             (R9252&lt;10000),"&lt; 10,000",
    AND(R9252&gt;=10000, R9252&lt;30000),"10,000 - 30,000",
    AND(R9252&gt;=30000, R9252&lt;60000),"30,000 - 60,000",
             (R9252&gt;60000),"&gt; 60,000"
)</f>
        <v>&gt; 60,000</v>
      </c>
    </row>
    <row r="9253" spans="18:19" x14ac:dyDescent="0.2">
      <c r="R9253">
        <v>279260</v>
      </c>
      <c r="S9253" t="str" cm="1">
        <f t="array" ref="S9253">_xlfn.IFS(
             (R9253&lt;10000),"&lt; 10,000",
    AND(R9253&gt;=10000, R9253&lt;30000),"10,000 - 30,000",
    AND(R9253&gt;=30000, R9253&lt;60000),"30,000 - 60,000",
             (R9253&gt;60000),"&gt; 60,000"
)</f>
        <v>&gt; 60,000</v>
      </c>
    </row>
    <row r="9254" spans="18:19" x14ac:dyDescent="0.2">
      <c r="R9254">
        <v>44278</v>
      </c>
      <c r="S9254" t="str" cm="1">
        <f t="array" ref="S9254">_xlfn.IFS(
             (R9254&lt;10000),"&lt; 10,000",
    AND(R9254&gt;=10000, R9254&lt;30000),"10,000 - 30,000",
    AND(R9254&gt;=30000, R9254&lt;60000),"30,000 - 60,000",
             (R9254&gt;60000),"&gt; 60,000"
)</f>
        <v>30,000 - 60,000</v>
      </c>
    </row>
    <row r="9255" spans="18:19" x14ac:dyDescent="0.2">
      <c r="R9255">
        <v>282061</v>
      </c>
      <c r="S9255" t="str" cm="1">
        <f t="array" ref="S9255">_xlfn.IFS(
             (R9255&lt;10000),"&lt; 10,000",
    AND(R9255&gt;=10000, R9255&lt;30000),"10,000 - 30,000",
    AND(R9255&gt;=30000, R9255&lt;60000),"30,000 - 60,000",
             (R9255&gt;60000),"&gt; 60,000"
)</f>
        <v>&gt; 60,000</v>
      </c>
    </row>
    <row r="9256" spans="18:19" x14ac:dyDescent="0.2">
      <c r="R9256">
        <v>254607</v>
      </c>
      <c r="S9256" t="str" cm="1">
        <f t="array" ref="S9256">_xlfn.IFS(
             (R9256&lt;10000),"&lt; 10,000",
    AND(R9256&gt;=10000, R9256&lt;30000),"10,000 - 30,000",
    AND(R9256&gt;=30000, R9256&lt;60000),"30,000 - 60,000",
             (R9256&gt;60000),"&gt; 60,000"
)</f>
        <v>&gt; 60,000</v>
      </c>
    </row>
    <row r="9257" spans="18:19" x14ac:dyDescent="0.2">
      <c r="R9257">
        <v>241932</v>
      </c>
      <c r="S9257" t="str" cm="1">
        <f t="array" ref="S9257">_xlfn.IFS(
             (R9257&lt;10000),"&lt; 10,000",
    AND(R9257&gt;=10000, R9257&lt;30000),"10,000 - 30,000",
    AND(R9257&gt;=30000, R9257&lt;60000),"30,000 - 60,000",
             (R9257&gt;60000),"&gt; 60,000"
)</f>
        <v>&gt; 60,000</v>
      </c>
    </row>
    <row r="9258" spans="18:19" x14ac:dyDescent="0.2">
      <c r="R9258">
        <v>223801</v>
      </c>
      <c r="S9258" t="str" cm="1">
        <f t="array" ref="S9258">_xlfn.IFS(
             (R9258&lt;10000),"&lt; 10,000",
    AND(R9258&gt;=10000, R9258&lt;30000),"10,000 - 30,000",
    AND(R9258&gt;=30000, R9258&lt;60000),"30,000 - 60,000",
             (R9258&gt;60000),"&gt; 60,000"
)</f>
        <v>&gt; 60,000</v>
      </c>
    </row>
    <row r="9259" spans="18:19" x14ac:dyDescent="0.2">
      <c r="R9259">
        <v>89258</v>
      </c>
      <c r="S9259" t="str" cm="1">
        <f t="array" ref="S9259">_xlfn.IFS(
             (R9259&lt;10000),"&lt; 10,000",
    AND(R9259&gt;=10000, R9259&lt;30000),"10,000 - 30,000",
    AND(R9259&gt;=30000, R9259&lt;60000),"30,000 - 60,000",
             (R9259&gt;60000),"&gt; 60,000"
)</f>
        <v>&gt; 60,000</v>
      </c>
    </row>
    <row r="9260" spans="18:19" x14ac:dyDescent="0.2">
      <c r="R9260">
        <v>296125</v>
      </c>
      <c r="S9260" t="str" cm="1">
        <f t="array" ref="S9260">_xlfn.IFS(
             (R9260&lt;10000),"&lt; 10,000",
    AND(R9260&gt;=10000, R9260&lt;30000),"10,000 - 30,000",
    AND(R9260&gt;=30000, R9260&lt;60000),"30,000 - 60,000",
             (R9260&gt;60000),"&gt; 60,000"
)</f>
        <v>&gt; 60,000</v>
      </c>
    </row>
    <row r="9261" spans="18:19" x14ac:dyDescent="0.2">
      <c r="R9261">
        <v>204551</v>
      </c>
      <c r="S9261" t="str" cm="1">
        <f t="array" ref="S9261">_xlfn.IFS(
             (R9261&lt;10000),"&lt; 10,000",
    AND(R9261&gt;=10000, R9261&lt;30000),"10,000 - 30,000",
    AND(R9261&gt;=30000, R9261&lt;60000),"30,000 - 60,000",
             (R9261&gt;60000),"&gt; 60,000"
)</f>
        <v>&gt; 60,000</v>
      </c>
    </row>
    <row r="9262" spans="18:19" x14ac:dyDescent="0.2">
      <c r="R9262">
        <v>48395</v>
      </c>
      <c r="S9262" t="str" cm="1">
        <f t="array" ref="S9262">_xlfn.IFS(
             (R9262&lt;10000),"&lt; 10,000",
    AND(R9262&gt;=10000, R9262&lt;30000),"10,000 - 30,000",
    AND(R9262&gt;=30000, R9262&lt;60000),"30,000 - 60,000",
             (R9262&gt;60000),"&gt; 60,000"
)</f>
        <v>30,000 - 60,000</v>
      </c>
    </row>
    <row r="9263" spans="18:19" x14ac:dyDescent="0.2">
      <c r="R9263">
        <v>272954</v>
      </c>
      <c r="S9263" t="str" cm="1">
        <f t="array" ref="S9263">_xlfn.IFS(
             (R9263&lt;10000),"&lt; 10,000",
    AND(R9263&gt;=10000, R9263&lt;30000),"10,000 - 30,000",
    AND(R9263&gt;=30000, R9263&lt;60000),"30,000 - 60,000",
             (R9263&gt;60000),"&gt; 60,000"
)</f>
        <v>&gt; 60,000</v>
      </c>
    </row>
    <row r="9264" spans="18:19" x14ac:dyDescent="0.2">
      <c r="R9264">
        <v>213153</v>
      </c>
      <c r="S9264" t="str" cm="1">
        <f t="array" ref="S9264">_xlfn.IFS(
             (R9264&lt;10000),"&lt; 10,000",
    AND(R9264&gt;=10000, R9264&lt;30000),"10,000 - 30,000",
    AND(R9264&gt;=30000, R9264&lt;60000),"30,000 - 60,000",
             (R9264&gt;60000),"&gt; 60,000"
)</f>
        <v>&gt; 60,000</v>
      </c>
    </row>
    <row r="9265" spans="18:19" x14ac:dyDescent="0.2">
      <c r="R9265">
        <v>260057</v>
      </c>
      <c r="S9265" t="str" cm="1">
        <f t="array" ref="S9265">_xlfn.IFS(
             (R9265&lt;10000),"&lt; 10,000",
    AND(R9265&gt;=10000, R9265&lt;30000),"10,000 - 30,000",
    AND(R9265&gt;=30000, R9265&lt;60000),"30,000 - 60,000",
             (R9265&gt;60000),"&gt; 60,000"
)</f>
        <v>&gt; 60,000</v>
      </c>
    </row>
    <row r="9266" spans="18:19" x14ac:dyDescent="0.2">
      <c r="R9266">
        <v>25560</v>
      </c>
      <c r="S9266" t="str" cm="1">
        <f t="array" ref="S9266">_xlfn.IFS(
             (R9266&lt;10000),"&lt; 10,000",
    AND(R9266&gt;=10000, R9266&lt;30000),"10,000 - 30,000",
    AND(R9266&gt;=30000, R9266&lt;60000),"30,000 - 60,000",
             (R9266&gt;60000),"&gt; 60,000"
)</f>
        <v>10,000 - 30,000</v>
      </c>
    </row>
    <row r="9267" spans="18:19" x14ac:dyDescent="0.2">
      <c r="R9267">
        <v>219859</v>
      </c>
      <c r="S9267" t="str" cm="1">
        <f t="array" ref="S9267">_xlfn.IFS(
             (R9267&lt;10000),"&lt; 10,000",
    AND(R9267&gt;=10000, R9267&lt;30000),"10,000 - 30,000",
    AND(R9267&gt;=30000, R9267&lt;60000),"30,000 - 60,000",
             (R9267&gt;60000),"&gt; 60,000"
)</f>
        <v>&gt; 60,000</v>
      </c>
    </row>
    <row r="9268" spans="18:19" x14ac:dyDescent="0.2">
      <c r="R9268">
        <v>149571</v>
      </c>
      <c r="S9268" t="str" cm="1">
        <f t="array" ref="S9268">_xlfn.IFS(
             (R9268&lt;10000),"&lt; 10,000",
    AND(R9268&gt;=10000, R9268&lt;30000),"10,000 - 30,000",
    AND(R9268&gt;=30000, R9268&lt;60000),"30,000 - 60,000",
             (R9268&gt;60000),"&gt; 60,000"
)</f>
        <v>&gt; 60,000</v>
      </c>
    </row>
    <row r="9269" spans="18:19" x14ac:dyDescent="0.2">
      <c r="R9269">
        <v>278032</v>
      </c>
      <c r="S9269" t="str" cm="1">
        <f t="array" ref="S9269">_xlfn.IFS(
             (R9269&lt;10000),"&lt; 10,000",
    AND(R9269&gt;=10000, R9269&lt;30000),"10,000 - 30,000",
    AND(R9269&gt;=30000, R9269&lt;60000),"30,000 - 60,000",
             (R9269&gt;60000),"&gt; 60,000"
)</f>
        <v>&gt; 60,000</v>
      </c>
    </row>
    <row r="9270" spans="18:19" x14ac:dyDescent="0.2">
      <c r="R9270">
        <v>181581</v>
      </c>
      <c r="S9270" t="str" cm="1">
        <f t="array" ref="S9270">_xlfn.IFS(
             (R9270&lt;10000),"&lt; 10,000",
    AND(R9270&gt;=10000, R9270&lt;30000),"10,000 - 30,000",
    AND(R9270&gt;=30000, R9270&lt;60000),"30,000 - 60,000",
             (R9270&gt;60000),"&gt; 60,000"
)</f>
        <v>&gt; 60,000</v>
      </c>
    </row>
    <row r="9271" spans="18:19" x14ac:dyDescent="0.2">
      <c r="R9271">
        <v>190298</v>
      </c>
      <c r="S9271" t="str" cm="1">
        <f t="array" ref="S9271">_xlfn.IFS(
             (R9271&lt;10000),"&lt; 10,000",
    AND(R9271&gt;=10000, R9271&lt;30000),"10,000 - 30,000",
    AND(R9271&gt;=30000, R9271&lt;60000),"30,000 - 60,000",
             (R9271&gt;60000),"&gt; 60,000"
)</f>
        <v>&gt; 60,000</v>
      </c>
    </row>
    <row r="9272" spans="18:19" x14ac:dyDescent="0.2">
      <c r="R9272">
        <v>125290</v>
      </c>
      <c r="S9272" t="str" cm="1">
        <f t="array" ref="S9272">_xlfn.IFS(
             (R9272&lt;10000),"&lt; 10,000",
    AND(R9272&gt;=10000, R9272&lt;30000),"10,000 - 30,000",
    AND(R9272&gt;=30000, R9272&lt;60000),"30,000 - 60,000",
             (R9272&gt;60000),"&gt; 60,000"
)</f>
        <v>&gt; 60,000</v>
      </c>
    </row>
    <row r="9273" spans="18:19" x14ac:dyDescent="0.2">
      <c r="R9273">
        <v>226255</v>
      </c>
      <c r="S9273" t="str" cm="1">
        <f t="array" ref="S9273">_xlfn.IFS(
             (R9273&lt;10000),"&lt; 10,000",
    AND(R9273&gt;=10000, R9273&lt;30000),"10,000 - 30,000",
    AND(R9273&gt;=30000, R9273&lt;60000),"30,000 - 60,000",
             (R9273&gt;60000),"&gt; 60,000"
)</f>
        <v>&gt; 60,000</v>
      </c>
    </row>
    <row r="9274" spans="18:19" x14ac:dyDescent="0.2">
      <c r="R9274">
        <v>87818</v>
      </c>
      <c r="S9274" t="str" cm="1">
        <f t="array" ref="S9274">_xlfn.IFS(
             (R9274&lt;10000),"&lt; 10,000",
    AND(R9274&gt;=10000, R9274&lt;30000),"10,000 - 30,000",
    AND(R9274&gt;=30000, R9274&lt;60000),"30,000 - 60,000",
             (R9274&gt;60000),"&gt; 60,000"
)</f>
        <v>&gt; 60,000</v>
      </c>
    </row>
    <row r="9275" spans="18:19" x14ac:dyDescent="0.2">
      <c r="R9275">
        <v>139717</v>
      </c>
      <c r="S9275" t="str" cm="1">
        <f t="array" ref="S9275">_xlfn.IFS(
             (R9275&lt;10000),"&lt; 10,000",
    AND(R9275&gt;=10000, R9275&lt;30000),"10,000 - 30,000",
    AND(R9275&gt;=30000, R9275&lt;60000),"30,000 - 60,000",
             (R9275&gt;60000),"&gt; 60,000"
)</f>
        <v>&gt; 60,000</v>
      </c>
    </row>
    <row r="9276" spans="18:19" x14ac:dyDescent="0.2">
      <c r="R9276">
        <v>189339</v>
      </c>
      <c r="S9276" t="str" cm="1">
        <f t="array" ref="S9276">_xlfn.IFS(
             (R9276&lt;10000),"&lt; 10,000",
    AND(R9276&gt;=10000, R9276&lt;30000),"10,000 - 30,000",
    AND(R9276&gt;=30000, R9276&lt;60000),"30,000 - 60,000",
             (R9276&gt;60000),"&gt; 60,000"
)</f>
        <v>&gt; 60,000</v>
      </c>
    </row>
    <row r="9277" spans="18:19" x14ac:dyDescent="0.2">
      <c r="R9277">
        <v>77443</v>
      </c>
      <c r="S9277" t="str" cm="1">
        <f t="array" ref="S9277">_xlfn.IFS(
             (R9277&lt;10000),"&lt; 10,000",
    AND(R9277&gt;=10000, R9277&lt;30000),"10,000 - 30,000",
    AND(R9277&gt;=30000, R9277&lt;60000),"30,000 - 60,000",
             (R9277&gt;60000),"&gt; 60,000"
)</f>
        <v>&gt; 60,000</v>
      </c>
    </row>
    <row r="9278" spans="18:19" x14ac:dyDescent="0.2">
      <c r="R9278">
        <v>241688</v>
      </c>
      <c r="S9278" t="str" cm="1">
        <f t="array" ref="S9278">_xlfn.IFS(
             (R9278&lt;10000),"&lt; 10,000",
    AND(R9278&gt;=10000, R9278&lt;30000),"10,000 - 30,000",
    AND(R9278&gt;=30000, R9278&lt;60000),"30,000 - 60,000",
             (R9278&gt;60000),"&gt; 60,000"
)</f>
        <v>&gt; 60,000</v>
      </c>
    </row>
    <row r="9279" spans="18:19" x14ac:dyDescent="0.2">
      <c r="R9279">
        <v>278018</v>
      </c>
      <c r="S9279" t="str" cm="1">
        <f t="array" ref="S9279">_xlfn.IFS(
             (R9279&lt;10000),"&lt; 10,000",
    AND(R9279&gt;=10000, R9279&lt;30000),"10,000 - 30,000",
    AND(R9279&gt;=30000, R9279&lt;60000),"30,000 - 60,000",
             (R9279&gt;60000),"&gt; 60,000"
)</f>
        <v>&gt; 60,000</v>
      </c>
    </row>
    <row r="9280" spans="18:19" x14ac:dyDescent="0.2">
      <c r="R9280">
        <v>233837</v>
      </c>
      <c r="S9280" t="str" cm="1">
        <f t="array" ref="S9280">_xlfn.IFS(
             (R9280&lt;10000),"&lt; 10,000",
    AND(R9280&gt;=10000, R9280&lt;30000),"10,000 - 30,000",
    AND(R9280&gt;=30000, R9280&lt;60000),"30,000 - 60,000",
             (R9280&gt;60000),"&gt; 60,000"
)</f>
        <v>&gt; 60,000</v>
      </c>
    </row>
    <row r="9281" spans="18:19" x14ac:dyDescent="0.2">
      <c r="R9281">
        <v>134949</v>
      </c>
      <c r="S9281" t="str" cm="1">
        <f t="array" ref="S9281">_xlfn.IFS(
             (R9281&lt;10000),"&lt; 10,000",
    AND(R9281&gt;=10000, R9281&lt;30000),"10,000 - 30,000",
    AND(R9281&gt;=30000, R9281&lt;60000),"30,000 - 60,000",
             (R9281&gt;60000),"&gt; 60,000"
)</f>
        <v>&gt; 60,000</v>
      </c>
    </row>
    <row r="9282" spans="18:19" x14ac:dyDescent="0.2">
      <c r="R9282">
        <v>175660</v>
      </c>
      <c r="S9282" t="str" cm="1">
        <f t="array" ref="S9282">_xlfn.IFS(
             (R9282&lt;10000),"&lt; 10,000",
    AND(R9282&gt;=10000, R9282&lt;30000),"10,000 - 30,000",
    AND(R9282&gt;=30000, R9282&lt;60000),"30,000 - 60,000",
             (R9282&gt;60000),"&gt; 60,000"
)</f>
        <v>&gt; 60,000</v>
      </c>
    </row>
    <row r="9283" spans="18:19" x14ac:dyDescent="0.2">
      <c r="R9283">
        <v>70553</v>
      </c>
      <c r="S9283" t="str" cm="1">
        <f t="array" ref="S9283">_xlfn.IFS(
             (R9283&lt;10000),"&lt; 10,000",
    AND(R9283&gt;=10000, R9283&lt;30000),"10,000 - 30,000",
    AND(R9283&gt;=30000, R9283&lt;60000),"30,000 - 60,000",
             (R9283&gt;60000),"&gt; 60,000"
)</f>
        <v>&gt; 60,000</v>
      </c>
    </row>
    <row r="9284" spans="18:19" x14ac:dyDescent="0.2">
      <c r="R9284">
        <v>195767</v>
      </c>
      <c r="S9284" t="str" cm="1">
        <f t="array" ref="S9284">_xlfn.IFS(
             (R9284&lt;10000),"&lt; 10,000",
    AND(R9284&gt;=10000, R9284&lt;30000),"10,000 - 30,000",
    AND(R9284&gt;=30000, R9284&lt;60000),"30,000 - 60,000",
             (R9284&gt;60000),"&gt; 60,000"
)</f>
        <v>&gt; 60,000</v>
      </c>
    </row>
    <row r="9285" spans="18:19" x14ac:dyDescent="0.2">
      <c r="R9285">
        <v>135854</v>
      </c>
      <c r="S9285" t="str" cm="1">
        <f t="array" ref="S9285">_xlfn.IFS(
             (R9285&lt;10000),"&lt; 10,000",
    AND(R9285&gt;=10000, R9285&lt;30000),"10,000 - 30,000",
    AND(R9285&gt;=30000, R9285&lt;60000),"30,000 - 60,000",
             (R9285&gt;60000),"&gt; 60,000"
)</f>
        <v>&gt; 60,000</v>
      </c>
    </row>
    <row r="9286" spans="18:19" x14ac:dyDescent="0.2">
      <c r="R9286">
        <v>135818</v>
      </c>
      <c r="S9286" t="str" cm="1">
        <f t="array" ref="S9286">_xlfn.IFS(
             (R9286&lt;10000),"&lt; 10,000",
    AND(R9286&gt;=10000, R9286&lt;30000),"10,000 - 30,000",
    AND(R9286&gt;=30000, R9286&lt;60000),"30,000 - 60,000",
             (R9286&gt;60000),"&gt; 60,000"
)</f>
        <v>&gt; 60,000</v>
      </c>
    </row>
    <row r="9287" spans="18:19" x14ac:dyDescent="0.2">
      <c r="R9287">
        <v>162553</v>
      </c>
      <c r="S9287" t="str" cm="1">
        <f t="array" ref="S9287">_xlfn.IFS(
             (R9287&lt;10000),"&lt; 10,000",
    AND(R9287&gt;=10000, R9287&lt;30000),"10,000 - 30,000",
    AND(R9287&gt;=30000, R9287&lt;60000),"30,000 - 60,000",
             (R9287&gt;60000),"&gt; 60,000"
)</f>
        <v>&gt; 60,000</v>
      </c>
    </row>
    <row r="9288" spans="18:19" x14ac:dyDescent="0.2">
      <c r="R9288">
        <v>190696</v>
      </c>
      <c r="S9288" t="str" cm="1">
        <f t="array" ref="S9288">_xlfn.IFS(
             (R9288&lt;10000),"&lt; 10,000",
    AND(R9288&gt;=10000, R9288&lt;30000),"10,000 - 30,000",
    AND(R9288&gt;=30000, R9288&lt;60000),"30,000 - 60,000",
             (R9288&gt;60000),"&gt; 60,000"
)</f>
        <v>&gt; 60,000</v>
      </c>
    </row>
    <row r="9289" spans="18:19" x14ac:dyDescent="0.2">
      <c r="R9289">
        <v>172677</v>
      </c>
      <c r="S9289" t="str" cm="1">
        <f t="array" ref="S9289">_xlfn.IFS(
             (R9289&lt;10000),"&lt; 10,000",
    AND(R9289&gt;=10000, R9289&lt;30000),"10,000 - 30,000",
    AND(R9289&gt;=30000, R9289&lt;60000),"30,000 - 60,000",
             (R9289&gt;60000),"&gt; 60,000"
)</f>
        <v>&gt; 60,000</v>
      </c>
    </row>
    <row r="9290" spans="18:19" x14ac:dyDescent="0.2">
      <c r="R9290">
        <v>72229</v>
      </c>
      <c r="S9290" t="str" cm="1">
        <f t="array" ref="S9290">_xlfn.IFS(
             (R9290&lt;10000),"&lt; 10,000",
    AND(R9290&gt;=10000, R9290&lt;30000),"10,000 - 30,000",
    AND(R9290&gt;=30000, R9290&lt;60000),"30,000 - 60,000",
             (R9290&gt;60000),"&gt; 60,000"
)</f>
        <v>&gt; 60,000</v>
      </c>
    </row>
    <row r="9291" spans="18:19" x14ac:dyDescent="0.2">
      <c r="R9291">
        <v>78428</v>
      </c>
      <c r="S9291" t="str" cm="1">
        <f t="array" ref="S9291">_xlfn.IFS(
             (R9291&lt;10000),"&lt; 10,000",
    AND(R9291&gt;=10000, R9291&lt;30000),"10,000 - 30,000",
    AND(R9291&gt;=30000, R9291&lt;60000),"30,000 - 60,000",
             (R9291&gt;60000),"&gt; 60,000"
)</f>
        <v>&gt; 60,000</v>
      </c>
    </row>
    <row r="9292" spans="18:19" x14ac:dyDescent="0.2">
      <c r="R9292">
        <v>281448</v>
      </c>
      <c r="S9292" t="str" cm="1">
        <f t="array" ref="S9292">_xlfn.IFS(
             (R9292&lt;10000),"&lt; 10,000",
    AND(R9292&gt;=10000, R9292&lt;30000),"10,000 - 30,000",
    AND(R9292&gt;=30000, R9292&lt;60000),"30,000 - 60,000",
             (R9292&gt;60000),"&gt; 60,000"
)</f>
        <v>&gt; 60,000</v>
      </c>
    </row>
    <row r="9293" spans="18:19" x14ac:dyDescent="0.2">
      <c r="R9293">
        <v>256726</v>
      </c>
      <c r="S9293" t="str" cm="1">
        <f t="array" ref="S9293">_xlfn.IFS(
             (R9293&lt;10000),"&lt; 10,000",
    AND(R9293&gt;=10000, R9293&lt;30000),"10,000 - 30,000",
    AND(R9293&gt;=30000, R9293&lt;60000),"30,000 - 60,000",
             (R9293&gt;60000),"&gt; 60,000"
)</f>
        <v>&gt; 60,000</v>
      </c>
    </row>
    <row r="9294" spans="18:19" x14ac:dyDescent="0.2">
      <c r="R9294">
        <v>210218</v>
      </c>
      <c r="S9294" t="str" cm="1">
        <f t="array" ref="S9294">_xlfn.IFS(
             (R9294&lt;10000),"&lt; 10,000",
    AND(R9294&gt;=10000, R9294&lt;30000),"10,000 - 30,000",
    AND(R9294&gt;=30000, R9294&lt;60000),"30,000 - 60,000",
             (R9294&gt;60000),"&gt; 60,000"
)</f>
        <v>&gt; 60,000</v>
      </c>
    </row>
    <row r="9295" spans="18:19" x14ac:dyDescent="0.2">
      <c r="R9295">
        <v>155988</v>
      </c>
      <c r="S9295" t="str" cm="1">
        <f t="array" ref="S9295">_xlfn.IFS(
             (R9295&lt;10000),"&lt; 10,000",
    AND(R9295&gt;=10000, R9295&lt;30000),"10,000 - 30,000",
    AND(R9295&gt;=30000, R9295&lt;60000),"30,000 - 60,000",
             (R9295&gt;60000),"&gt; 60,000"
)</f>
        <v>&gt; 60,000</v>
      </c>
    </row>
    <row r="9296" spans="18:19" x14ac:dyDescent="0.2">
      <c r="R9296">
        <v>185329</v>
      </c>
      <c r="S9296" t="str" cm="1">
        <f t="array" ref="S9296">_xlfn.IFS(
             (R9296&lt;10000),"&lt; 10,000",
    AND(R9296&gt;=10000, R9296&lt;30000),"10,000 - 30,000",
    AND(R9296&gt;=30000, R9296&lt;60000),"30,000 - 60,000",
             (R9296&gt;60000),"&gt; 60,000"
)</f>
        <v>&gt; 60,000</v>
      </c>
    </row>
    <row r="9297" spans="18:19" x14ac:dyDescent="0.2">
      <c r="R9297">
        <v>119538</v>
      </c>
      <c r="S9297" t="str" cm="1">
        <f t="array" ref="S9297">_xlfn.IFS(
             (R9297&lt;10000),"&lt; 10,000",
    AND(R9297&gt;=10000, R9297&lt;30000),"10,000 - 30,000",
    AND(R9297&gt;=30000, R9297&lt;60000),"30,000 - 60,000",
             (R9297&gt;60000),"&gt; 60,000"
)</f>
        <v>&gt; 60,000</v>
      </c>
    </row>
    <row r="9298" spans="18:19" x14ac:dyDescent="0.2">
      <c r="R9298">
        <v>236300</v>
      </c>
      <c r="S9298" t="str" cm="1">
        <f t="array" ref="S9298">_xlfn.IFS(
             (R9298&lt;10000),"&lt; 10,000",
    AND(R9298&gt;=10000, R9298&lt;30000),"10,000 - 30,000",
    AND(R9298&gt;=30000, R9298&lt;60000),"30,000 - 60,000",
             (R9298&gt;60000),"&gt; 60,000"
)</f>
        <v>&gt; 60,000</v>
      </c>
    </row>
    <row r="9299" spans="18:19" x14ac:dyDescent="0.2">
      <c r="R9299">
        <v>296202</v>
      </c>
      <c r="S9299" t="str" cm="1">
        <f t="array" ref="S9299">_xlfn.IFS(
             (R9299&lt;10000),"&lt; 10,000",
    AND(R9299&gt;=10000, R9299&lt;30000),"10,000 - 30,000",
    AND(R9299&gt;=30000, R9299&lt;60000),"30,000 - 60,000",
             (R9299&gt;60000),"&gt; 60,000"
)</f>
        <v>&gt; 60,000</v>
      </c>
    </row>
    <row r="9300" spans="18:19" x14ac:dyDescent="0.2">
      <c r="R9300">
        <v>19651</v>
      </c>
      <c r="S9300" t="str" cm="1">
        <f t="array" ref="S9300">_xlfn.IFS(
             (R9300&lt;10000),"&lt; 10,000",
    AND(R9300&gt;=10000, R9300&lt;30000),"10,000 - 30,000",
    AND(R9300&gt;=30000, R9300&lt;60000),"30,000 - 60,000",
             (R9300&gt;60000),"&gt; 60,000"
)</f>
        <v>10,000 - 30,000</v>
      </c>
    </row>
    <row r="9301" spans="18:19" x14ac:dyDescent="0.2">
      <c r="R9301">
        <v>118394</v>
      </c>
      <c r="S9301" t="str" cm="1">
        <f t="array" ref="S9301">_xlfn.IFS(
             (R9301&lt;10000),"&lt; 10,000",
    AND(R9301&gt;=10000, R9301&lt;30000),"10,000 - 30,000",
    AND(R9301&gt;=30000, R9301&lt;60000),"30,000 - 60,000",
             (R9301&gt;60000),"&gt; 60,000"
)</f>
        <v>&gt; 60,000</v>
      </c>
    </row>
    <row r="9302" spans="18:19" x14ac:dyDescent="0.2">
      <c r="R9302">
        <v>157234</v>
      </c>
      <c r="S9302" t="str" cm="1">
        <f t="array" ref="S9302">_xlfn.IFS(
             (R9302&lt;10000),"&lt; 10,000",
    AND(R9302&gt;=10000, R9302&lt;30000),"10,000 - 30,000",
    AND(R9302&gt;=30000, R9302&lt;60000),"30,000 - 60,000",
             (R9302&gt;60000),"&gt; 60,000"
)</f>
        <v>&gt; 60,000</v>
      </c>
    </row>
    <row r="9303" spans="18:19" x14ac:dyDescent="0.2">
      <c r="R9303">
        <v>268739</v>
      </c>
      <c r="S9303" t="str" cm="1">
        <f t="array" ref="S9303">_xlfn.IFS(
             (R9303&lt;10000),"&lt; 10,000",
    AND(R9303&gt;=10000, R9303&lt;30000),"10,000 - 30,000",
    AND(R9303&gt;=30000, R9303&lt;60000),"30,000 - 60,000",
             (R9303&gt;60000),"&gt; 60,000"
)</f>
        <v>&gt; 60,000</v>
      </c>
    </row>
    <row r="9304" spans="18:19" x14ac:dyDescent="0.2">
      <c r="R9304">
        <v>268057</v>
      </c>
      <c r="S9304" t="str" cm="1">
        <f t="array" ref="S9304">_xlfn.IFS(
             (R9304&lt;10000),"&lt; 10,000",
    AND(R9304&gt;=10000, R9304&lt;30000),"10,000 - 30,000",
    AND(R9304&gt;=30000, R9304&lt;60000),"30,000 - 60,000",
             (R9304&gt;60000),"&gt; 60,000"
)</f>
        <v>&gt; 60,000</v>
      </c>
    </row>
    <row r="9305" spans="18:19" x14ac:dyDescent="0.2">
      <c r="R9305">
        <v>7764</v>
      </c>
      <c r="S9305" t="str" cm="1">
        <f t="array" ref="S9305">_xlfn.IFS(
             (R9305&lt;10000),"&lt; 10,000",
    AND(R9305&gt;=10000, R9305&lt;30000),"10,000 - 30,000",
    AND(R9305&gt;=30000, R9305&lt;60000),"30,000 - 60,000",
             (R9305&gt;60000),"&gt; 60,000"
)</f>
        <v>&lt; 10,000</v>
      </c>
    </row>
    <row r="9306" spans="18:19" x14ac:dyDescent="0.2">
      <c r="R9306">
        <v>47821</v>
      </c>
      <c r="S9306" t="str" cm="1">
        <f t="array" ref="S9306">_xlfn.IFS(
             (R9306&lt;10000),"&lt; 10,000",
    AND(R9306&gt;=10000, R9306&lt;30000),"10,000 - 30,000",
    AND(R9306&gt;=30000, R9306&lt;60000),"30,000 - 60,000",
             (R9306&gt;60000),"&gt; 60,000"
)</f>
        <v>30,000 - 60,000</v>
      </c>
    </row>
    <row r="9307" spans="18:19" x14ac:dyDescent="0.2">
      <c r="R9307">
        <v>6984</v>
      </c>
      <c r="S9307" t="str" cm="1">
        <f t="array" ref="S9307">_xlfn.IFS(
             (R9307&lt;10000),"&lt; 10,000",
    AND(R9307&gt;=10000, R9307&lt;30000),"10,000 - 30,000",
    AND(R9307&gt;=30000, R9307&lt;60000),"30,000 - 60,000",
             (R9307&gt;60000),"&gt; 60,000"
)</f>
        <v>&lt; 10,000</v>
      </c>
    </row>
    <row r="9308" spans="18:19" x14ac:dyDescent="0.2">
      <c r="R9308">
        <v>12875</v>
      </c>
      <c r="S9308" t="str" cm="1">
        <f t="array" ref="S9308">_xlfn.IFS(
             (R9308&lt;10000),"&lt; 10,000",
    AND(R9308&gt;=10000, R9308&lt;30000),"10,000 - 30,000",
    AND(R9308&gt;=30000, R9308&lt;60000),"30,000 - 60,000",
             (R9308&gt;60000),"&gt; 60,000"
)</f>
        <v>10,000 - 30,000</v>
      </c>
    </row>
    <row r="9309" spans="18:19" x14ac:dyDescent="0.2">
      <c r="R9309">
        <v>25762</v>
      </c>
      <c r="S9309" t="str" cm="1">
        <f t="array" ref="S9309">_xlfn.IFS(
             (R9309&lt;10000),"&lt; 10,000",
    AND(R9309&gt;=10000, R9309&lt;30000),"10,000 - 30,000",
    AND(R9309&gt;=30000, R9309&lt;60000),"30,000 - 60,000",
             (R9309&gt;60000),"&gt; 60,000"
)</f>
        <v>10,000 - 30,000</v>
      </c>
    </row>
    <row r="9310" spans="18:19" x14ac:dyDescent="0.2">
      <c r="R9310">
        <v>44327</v>
      </c>
      <c r="S9310" t="str" cm="1">
        <f t="array" ref="S9310">_xlfn.IFS(
             (R9310&lt;10000),"&lt; 10,000",
    AND(R9310&gt;=10000, R9310&lt;30000),"10,000 - 30,000",
    AND(R9310&gt;=30000, R9310&lt;60000),"30,000 - 60,000",
             (R9310&gt;60000),"&gt; 60,000"
)</f>
        <v>30,000 - 60,000</v>
      </c>
    </row>
    <row r="9311" spans="18:19" x14ac:dyDescent="0.2">
      <c r="R9311">
        <v>203866</v>
      </c>
      <c r="S9311" t="str" cm="1">
        <f t="array" ref="S9311">_xlfn.IFS(
             (R9311&lt;10000),"&lt; 10,000",
    AND(R9311&gt;=10000, R9311&lt;30000),"10,000 - 30,000",
    AND(R9311&gt;=30000, R9311&lt;60000),"30,000 - 60,000",
             (R9311&gt;60000),"&gt; 60,000"
)</f>
        <v>&gt; 60,000</v>
      </c>
    </row>
    <row r="9312" spans="18:19" x14ac:dyDescent="0.2">
      <c r="R9312">
        <v>90155</v>
      </c>
      <c r="S9312" t="str" cm="1">
        <f t="array" ref="S9312">_xlfn.IFS(
             (R9312&lt;10000),"&lt; 10,000",
    AND(R9312&gt;=10000, R9312&lt;30000),"10,000 - 30,000",
    AND(R9312&gt;=30000, R9312&lt;60000),"30,000 - 60,000",
             (R9312&gt;60000),"&gt; 60,000"
)</f>
        <v>&gt; 60,000</v>
      </c>
    </row>
    <row r="9313" spans="18:19" x14ac:dyDescent="0.2">
      <c r="R9313">
        <v>276634</v>
      </c>
      <c r="S9313" t="str" cm="1">
        <f t="array" ref="S9313">_xlfn.IFS(
             (R9313&lt;10000),"&lt; 10,000",
    AND(R9313&gt;=10000, R9313&lt;30000),"10,000 - 30,000",
    AND(R9313&gt;=30000, R9313&lt;60000),"30,000 - 60,000",
             (R9313&gt;60000),"&gt; 60,000"
)</f>
        <v>&gt; 60,000</v>
      </c>
    </row>
    <row r="9314" spans="18:19" x14ac:dyDescent="0.2">
      <c r="R9314">
        <v>192616</v>
      </c>
      <c r="S9314" t="str" cm="1">
        <f t="array" ref="S9314">_xlfn.IFS(
             (R9314&lt;10000),"&lt; 10,000",
    AND(R9314&gt;=10000, R9314&lt;30000),"10,000 - 30,000",
    AND(R9314&gt;=30000, R9314&lt;60000),"30,000 - 60,000",
             (R9314&gt;60000),"&gt; 60,000"
)</f>
        <v>&gt; 60,000</v>
      </c>
    </row>
    <row r="9315" spans="18:19" x14ac:dyDescent="0.2">
      <c r="R9315">
        <v>63251</v>
      </c>
      <c r="S9315" t="str" cm="1">
        <f t="array" ref="S9315">_xlfn.IFS(
             (R9315&lt;10000),"&lt; 10,000",
    AND(R9315&gt;=10000, R9315&lt;30000),"10,000 - 30,000",
    AND(R9315&gt;=30000, R9315&lt;60000),"30,000 - 60,000",
             (R9315&gt;60000),"&gt; 60,000"
)</f>
        <v>&gt; 60,000</v>
      </c>
    </row>
    <row r="9316" spans="18:19" x14ac:dyDescent="0.2">
      <c r="R9316">
        <v>2086</v>
      </c>
      <c r="S9316" t="str" cm="1">
        <f t="array" ref="S9316">_xlfn.IFS(
             (R9316&lt;10000),"&lt; 10,000",
    AND(R9316&gt;=10000, R9316&lt;30000),"10,000 - 30,000",
    AND(R9316&gt;=30000, R9316&lt;60000),"30,000 - 60,000",
             (R9316&gt;60000),"&gt; 60,000"
)</f>
        <v>&lt; 10,000</v>
      </c>
    </row>
    <row r="9317" spans="18:19" x14ac:dyDescent="0.2">
      <c r="R9317">
        <v>41321</v>
      </c>
      <c r="S9317" t="str" cm="1">
        <f t="array" ref="S9317">_xlfn.IFS(
             (R9317&lt;10000),"&lt; 10,000",
    AND(R9317&gt;=10000, R9317&lt;30000),"10,000 - 30,000",
    AND(R9317&gt;=30000, R9317&lt;60000),"30,000 - 60,000",
             (R9317&gt;60000),"&gt; 60,000"
)</f>
        <v>30,000 - 60,000</v>
      </c>
    </row>
    <row r="9318" spans="18:19" x14ac:dyDescent="0.2">
      <c r="R9318">
        <v>163031</v>
      </c>
      <c r="S9318" t="str" cm="1">
        <f t="array" ref="S9318">_xlfn.IFS(
             (R9318&lt;10000),"&lt; 10,000",
    AND(R9318&gt;=10000, R9318&lt;30000),"10,000 - 30,000",
    AND(R9318&gt;=30000, R9318&lt;60000),"30,000 - 60,000",
             (R9318&gt;60000),"&gt; 60,000"
)</f>
        <v>&gt; 60,000</v>
      </c>
    </row>
    <row r="9319" spans="18:19" x14ac:dyDescent="0.2">
      <c r="R9319">
        <v>12674</v>
      </c>
      <c r="S9319" t="str" cm="1">
        <f t="array" ref="S9319">_xlfn.IFS(
             (R9319&lt;10000),"&lt; 10,000",
    AND(R9319&gt;=10000, R9319&lt;30000),"10,000 - 30,000",
    AND(R9319&gt;=30000, R9319&lt;60000),"30,000 - 60,000",
             (R9319&gt;60000),"&gt; 60,000"
)</f>
        <v>10,000 - 30,000</v>
      </c>
    </row>
    <row r="9320" spans="18:19" x14ac:dyDescent="0.2">
      <c r="R9320">
        <v>50161</v>
      </c>
      <c r="S9320" t="str" cm="1">
        <f t="array" ref="S9320">_xlfn.IFS(
             (R9320&lt;10000),"&lt; 10,000",
    AND(R9320&gt;=10000, R9320&lt;30000),"10,000 - 30,000",
    AND(R9320&gt;=30000, R9320&lt;60000),"30,000 - 60,000",
             (R9320&gt;60000),"&gt; 60,000"
)</f>
        <v>30,000 - 60,000</v>
      </c>
    </row>
    <row r="9321" spans="18:19" x14ac:dyDescent="0.2">
      <c r="R9321">
        <v>63260</v>
      </c>
      <c r="S9321" t="str" cm="1">
        <f t="array" ref="S9321">_xlfn.IFS(
             (R9321&lt;10000),"&lt; 10,000",
    AND(R9321&gt;=10000, R9321&lt;30000),"10,000 - 30,000",
    AND(R9321&gt;=30000, R9321&lt;60000),"30,000 - 60,000",
             (R9321&gt;60000),"&gt; 60,000"
)</f>
        <v>&gt; 60,000</v>
      </c>
    </row>
    <row r="9322" spans="18:19" x14ac:dyDescent="0.2">
      <c r="R9322">
        <v>207667</v>
      </c>
      <c r="S9322" t="str" cm="1">
        <f t="array" ref="S9322">_xlfn.IFS(
             (R9322&lt;10000),"&lt; 10,000",
    AND(R9322&gt;=10000, R9322&lt;30000),"10,000 - 30,000",
    AND(R9322&gt;=30000, R9322&lt;60000),"30,000 - 60,000",
             (R9322&gt;60000),"&gt; 60,000"
)</f>
        <v>&gt; 60,000</v>
      </c>
    </row>
    <row r="9323" spans="18:19" x14ac:dyDescent="0.2">
      <c r="R9323">
        <v>26840</v>
      </c>
      <c r="S9323" t="str" cm="1">
        <f t="array" ref="S9323">_xlfn.IFS(
             (R9323&lt;10000),"&lt; 10,000",
    AND(R9323&gt;=10000, R9323&lt;30000),"10,000 - 30,000",
    AND(R9323&gt;=30000, R9323&lt;60000),"30,000 - 60,000",
             (R9323&gt;60000),"&gt; 60,000"
)</f>
        <v>10,000 - 30,000</v>
      </c>
    </row>
    <row r="9324" spans="18:19" x14ac:dyDescent="0.2">
      <c r="R9324">
        <v>107579</v>
      </c>
      <c r="S9324" t="str" cm="1">
        <f t="array" ref="S9324">_xlfn.IFS(
             (R9324&lt;10000),"&lt; 10,000",
    AND(R9324&gt;=10000, R9324&lt;30000),"10,000 - 30,000",
    AND(R9324&gt;=30000, R9324&lt;60000),"30,000 - 60,000",
             (R9324&gt;60000),"&gt; 60,000"
)</f>
        <v>&gt; 60,000</v>
      </c>
    </row>
    <row r="9325" spans="18:19" x14ac:dyDescent="0.2">
      <c r="R9325">
        <v>274722</v>
      </c>
      <c r="S9325" t="str" cm="1">
        <f t="array" ref="S9325">_xlfn.IFS(
             (R9325&lt;10000),"&lt; 10,000",
    AND(R9325&gt;=10000, R9325&lt;30000),"10,000 - 30,000",
    AND(R9325&gt;=30000, R9325&lt;60000),"30,000 - 60,000",
             (R9325&gt;60000),"&gt; 60,000"
)</f>
        <v>&gt; 60,000</v>
      </c>
    </row>
    <row r="9326" spans="18:19" x14ac:dyDescent="0.2">
      <c r="R9326">
        <v>202771</v>
      </c>
      <c r="S9326" t="str" cm="1">
        <f t="array" ref="S9326">_xlfn.IFS(
             (R9326&lt;10000),"&lt; 10,000",
    AND(R9326&gt;=10000, R9326&lt;30000),"10,000 - 30,000",
    AND(R9326&gt;=30000, R9326&lt;60000),"30,000 - 60,000",
             (R9326&gt;60000),"&gt; 60,000"
)</f>
        <v>&gt; 60,000</v>
      </c>
    </row>
    <row r="9327" spans="18:19" x14ac:dyDescent="0.2">
      <c r="R9327">
        <v>239268</v>
      </c>
      <c r="S9327" t="str" cm="1">
        <f t="array" ref="S9327">_xlfn.IFS(
             (R9327&lt;10000),"&lt; 10,000",
    AND(R9327&gt;=10000, R9327&lt;30000),"10,000 - 30,000",
    AND(R9327&gt;=30000, R9327&lt;60000),"30,000 - 60,000",
             (R9327&gt;60000),"&gt; 60,000"
)</f>
        <v>&gt; 60,000</v>
      </c>
    </row>
    <row r="9328" spans="18:19" x14ac:dyDescent="0.2">
      <c r="R9328">
        <v>248419</v>
      </c>
      <c r="S9328" t="str" cm="1">
        <f t="array" ref="S9328">_xlfn.IFS(
             (R9328&lt;10000),"&lt; 10,000",
    AND(R9328&gt;=10000, R9328&lt;30000),"10,000 - 30,000",
    AND(R9328&gt;=30000, R9328&lt;60000),"30,000 - 60,000",
             (R9328&gt;60000),"&gt; 60,000"
)</f>
        <v>&gt; 60,000</v>
      </c>
    </row>
    <row r="9329" spans="18:19" x14ac:dyDescent="0.2">
      <c r="R9329">
        <v>157147</v>
      </c>
      <c r="S9329" t="str" cm="1">
        <f t="array" ref="S9329">_xlfn.IFS(
             (R9329&lt;10000),"&lt; 10,000",
    AND(R9329&gt;=10000, R9329&lt;30000),"10,000 - 30,000",
    AND(R9329&gt;=30000, R9329&lt;60000),"30,000 - 60,000",
             (R9329&gt;60000),"&gt; 60,000"
)</f>
        <v>&gt; 60,000</v>
      </c>
    </row>
    <row r="9330" spans="18:19" x14ac:dyDescent="0.2">
      <c r="R9330">
        <v>138621</v>
      </c>
      <c r="S9330" t="str" cm="1">
        <f t="array" ref="S9330">_xlfn.IFS(
             (R9330&lt;10000),"&lt; 10,000",
    AND(R9330&gt;=10000, R9330&lt;30000),"10,000 - 30,000",
    AND(R9330&gt;=30000, R9330&lt;60000),"30,000 - 60,000",
             (R9330&gt;60000),"&gt; 60,000"
)</f>
        <v>&gt; 60,000</v>
      </c>
    </row>
    <row r="9331" spans="18:19" x14ac:dyDescent="0.2">
      <c r="R9331">
        <v>229631</v>
      </c>
      <c r="S9331" t="str" cm="1">
        <f t="array" ref="S9331">_xlfn.IFS(
             (R9331&lt;10000),"&lt; 10,000",
    AND(R9331&gt;=10000, R9331&lt;30000),"10,000 - 30,000",
    AND(R9331&gt;=30000, R9331&lt;60000),"30,000 - 60,000",
             (R9331&gt;60000),"&gt; 60,000"
)</f>
        <v>&gt; 60,000</v>
      </c>
    </row>
    <row r="9332" spans="18:19" x14ac:dyDescent="0.2">
      <c r="R9332">
        <v>183255</v>
      </c>
      <c r="S9332" t="str" cm="1">
        <f t="array" ref="S9332">_xlfn.IFS(
             (R9332&lt;10000),"&lt; 10,000",
    AND(R9332&gt;=10000, R9332&lt;30000),"10,000 - 30,000",
    AND(R9332&gt;=30000, R9332&lt;60000),"30,000 - 60,000",
             (R9332&gt;60000),"&gt; 60,000"
)</f>
        <v>&gt; 60,000</v>
      </c>
    </row>
    <row r="9333" spans="18:19" x14ac:dyDescent="0.2">
      <c r="R9333">
        <v>73476</v>
      </c>
      <c r="S9333" t="str" cm="1">
        <f t="array" ref="S9333">_xlfn.IFS(
             (R9333&lt;10000),"&lt; 10,000",
    AND(R9333&gt;=10000, R9333&lt;30000),"10,000 - 30,000",
    AND(R9333&gt;=30000, R9333&lt;60000),"30,000 - 60,000",
             (R9333&gt;60000),"&gt; 60,000"
)</f>
        <v>&gt; 60,000</v>
      </c>
    </row>
    <row r="9334" spans="18:19" x14ac:dyDescent="0.2">
      <c r="R9334">
        <v>292154</v>
      </c>
      <c r="S9334" t="str" cm="1">
        <f t="array" ref="S9334">_xlfn.IFS(
             (R9334&lt;10000),"&lt; 10,000",
    AND(R9334&gt;=10000, R9334&lt;30000),"10,000 - 30,000",
    AND(R9334&gt;=30000, R9334&lt;60000),"30,000 - 60,000",
             (R9334&gt;60000),"&gt; 60,000"
)</f>
        <v>&gt; 60,000</v>
      </c>
    </row>
    <row r="9335" spans="18:19" x14ac:dyDescent="0.2">
      <c r="R9335">
        <v>55785</v>
      </c>
      <c r="S9335" t="str" cm="1">
        <f t="array" ref="S9335">_xlfn.IFS(
             (R9335&lt;10000),"&lt; 10,000",
    AND(R9335&gt;=10000, R9335&lt;30000),"10,000 - 30,000",
    AND(R9335&gt;=30000, R9335&lt;60000),"30,000 - 60,000",
             (R9335&gt;60000),"&gt; 60,000"
)</f>
        <v>30,000 - 60,000</v>
      </c>
    </row>
    <row r="9336" spans="18:19" x14ac:dyDescent="0.2">
      <c r="R9336">
        <v>157980</v>
      </c>
      <c r="S9336" t="str" cm="1">
        <f t="array" ref="S9336">_xlfn.IFS(
             (R9336&lt;10000),"&lt; 10,000",
    AND(R9336&gt;=10000, R9336&lt;30000),"10,000 - 30,000",
    AND(R9336&gt;=30000, R9336&lt;60000),"30,000 - 60,000",
             (R9336&gt;60000),"&gt; 60,000"
)</f>
        <v>&gt; 60,000</v>
      </c>
    </row>
    <row r="9337" spans="18:19" x14ac:dyDescent="0.2">
      <c r="R9337">
        <v>297197</v>
      </c>
      <c r="S9337" t="str" cm="1">
        <f t="array" ref="S9337">_xlfn.IFS(
             (R9337&lt;10000),"&lt; 10,000",
    AND(R9337&gt;=10000, R9337&lt;30000),"10,000 - 30,000",
    AND(R9337&gt;=30000, R9337&lt;60000),"30,000 - 60,000",
             (R9337&gt;60000),"&gt; 60,000"
)</f>
        <v>&gt; 60,000</v>
      </c>
    </row>
    <row r="9338" spans="18:19" x14ac:dyDescent="0.2">
      <c r="R9338">
        <v>48270</v>
      </c>
      <c r="S9338" t="str" cm="1">
        <f t="array" ref="S9338">_xlfn.IFS(
             (R9338&lt;10000),"&lt; 10,000",
    AND(R9338&gt;=10000, R9338&lt;30000),"10,000 - 30,000",
    AND(R9338&gt;=30000, R9338&lt;60000),"30,000 - 60,000",
             (R9338&gt;60000),"&gt; 60,000"
)</f>
        <v>30,000 - 60,000</v>
      </c>
    </row>
    <row r="9339" spans="18:19" x14ac:dyDescent="0.2">
      <c r="R9339">
        <v>79643</v>
      </c>
      <c r="S9339" t="str" cm="1">
        <f t="array" ref="S9339">_xlfn.IFS(
             (R9339&lt;10000),"&lt; 10,000",
    AND(R9339&gt;=10000, R9339&lt;30000),"10,000 - 30,000",
    AND(R9339&gt;=30000, R9339&lt;60000),"30,000 - 60,000",
             (R9339&gt;60000),"&gt; 60,000"
)</f>
        <v>&gt; 60,000</v>
      </c>
    </row>
    <row r="9340" spans="18:19" x14ac:dyDescent="0.2">
      <c r="R9340">
        <v>195409</v>
      </c>
      <c r="S9340" t="str" cm="1">
        <f t="array" ref="S9340">_xlfn.IFS(
             (R9340&lt;10000),"&lt; 10,000",
    AND(R9340&gt;=10000, R9340&lt;30000),"10,000 - 30,000",
    AND(R9340&gt;=30000, R9340&lt;60000),"30,000 - 60,000",
             (R9340&gt;60000),"&gt; 60,000"
)</f>
        <v>&gt; 60,000</v>
      </c>
    </row>
    <row r="9341" spans="18:19" x14ac:dyDescent="0.2">
      <c r="R9341">
        <v>137936</v>
      </c>
      <c r="S9341" t="str" cm="1">
        <f t="array" ref="S9341">_xlfn.IFS(
             (R9341&lt;10000),"&lt; 10,000",
    AND(R9341&gt;=10000, R9341&lt;30000),"10,000 - 30,000",
    AND(R9341&gt;=30000, R9341&lt;60000),"30,000 - 60,000",
             (R9341&gt;60000),"&gt; 60,000"
)</f>
        <v>&gt; 60,000</v>
      </c>
    </row>
    <row r="9342" spans="18:19" x14ac:dyDescent="0.2">
      <c r="R9342">
        <v>216473</v>
      </c>
      <c r="S9342" t="str" cm="1">
        <f t="array" ref="S9342">_xlfn.IFS(
             (R9342&lt;10000),"&lt; 10,000",
    AND(R9342&gt;=10000, R9342&lt;30000),"10,000 - 30,000",
    AND(R9342&gt;=30000, R9342&lt;60000),"30,000 - 60,000",
             (R9342&gt;60000),"&gt; 60,000"
)</f>
        <v>&gt; 60,000</v>
      </c>
    </row>
    <row r="9343" spans="18:19" x14ac:dyDescent="0.2">
      <c r="R9343">
        <v>1066</v>
      </c>
      <c r="S9343" t="str" cm="1">
        <f t="array" ref="S9343">_xlfn.IFS(
             (R9343&lt;10000),"&lt; 10,000",
    AND(R9343&gt;=10000, R9343&lt;30000),"10,000 - 30,000",
    AND(R9343&gt;=30000, R9343&lt;60000),"30,000 - 60,000",
             (R9343&gt;60000),"&gt; 60,000"
)</f>
        <v>&lt; 10,000</v>
      </c>
    </row>
    <row r="9344" spans="18:19" x14ac:dyDescent="0.2">
      <c r="R9344">
        <v>182726</v>
      </c>
      <c r="S9344" t="str" cm="1">
        <f t="array" ref="S9344">_xlfn.IFS(
             (R9344&lt;10000),"&lt; 10,000",
    AND(R9344&gt;=10000, R9344&lt;30000),"10,000 - 30,000",
    AND(R9344&gt;=30000, R9344&lt;60000),"30,000 - 60,000",
             (R9344&gt;60000),"&gt; 60,000"
)</f>
        <v>&gt; 60,000</v>
      </c>
    </row>
    <row r="9345" spans="18:19" x14ac:dyDescent="0.2">
      <c r="R9345">
        <v>180846</v>
      </c>
      <c r="S9345" t="str" cm="1">
        <f t="array" ref="S9345">_xlfn.IFS(
             (R9345&lt;10000),"&lt; 10,000",
    AND(R9345&gt;=10000, R9345&lt;30000),"10,000 - 30,000",
    AND(R9345&gt;=30000, R9345&lt;60000),"30,000 - 60,000",
             (R9345&gt;60000),"&gt; 60,000"
)</f>
        <v>&gt; 60,000</v>
      </c>
    </row>
    <row r="9346" spans="18:19" x14ac:dyDescent="0.2">
      <c r="R9346">
        <v>209325</v>
      </c>
      <c r="S9346" t="str" cm="1">
        <f t="array" ref="S9346">_xlfn.IFS(
             (R9346&lt;10000),"&lt; 10,000",
    AND(R9346&gt;=10000, R9346&lt;30000),"10,000 - 30,000",
    AND(R9346&gt;=30000, R9346&lt;60000),"30,000 - 60,000",
             (R9346&gt;60000),"&gt; 60,000"
)</f>
        <v>&gt; 60,000</v>
      </c>
    </row>
    <row r="9347" spans="18:19" x14ac:dyDescent="0.2">
      <c r="R9347">
        <v>41018</v>
      </c>
      <c r="S9347" t="str" cm="1">
        <f t="array" ref="S9347">_xlfn.IFS(
             (R9347&lt;10000),"&lt; 10,000",
    AND(R9347&gt;=10000, R9347&lt;30000),"10,000 - 30,000",
    AND(R9347&gt;=30000, R9347&lt;60000),"30,000 - 60,000",
             (R9347&gt;60000),"&gt; 60,000"
)</f>
        <v>30,000 - 60,000</v>
      </c>
    </row>
    <row r="9348" spans="18:19" x14ac:dyDescent="0.2">
      <c r="R9348">
        <v>52771</v>
      </c>
      <c r="S9348" t="str" cm="1">
        <f t="array" ref="S9348">_xlfn.IFS(
             (R9348&lt;10000),"&lt; 10,000",
    AND(R9348&gt;=10000, R9348&lt;30000),"10,000 - 30,000",
    AND(R9348&gt;=30000, R9348&lt;60000),"30,000 - 60,000",
             (R9348&gt;60000),"&gt; 60,000"
)</f>
        <v>30,000 - 60,000</v>
      </c>
    </row>
    <row r="9349" spans="18:19" x14ac:dyDescent="0.2">
      <c r="R9349">
        <v>152740</v>
      </c>
      <c r="S9349" t="str" cm="1">
        <f t="array" ref="S9349">_xlfn.IFS(
             (R9349&lt;10000),"&lt; 10,000",
    AND(R9349&gt;=10000, R9349&lt;30000),"10,000 - 30,000",
    AND(R9349&gt;=30000, R9349&lt;60000),"30,000 - 60,000",
             (R9349&gt;60000),"&gt; 60,000"
)</f>
        <v>&gt; 60,000</v>
      </c>
    </row>
    <row r="9350" spans="18:19" x14ac:dyDescent="0.2">
      <c r="R9350">
        <v>211772</v>
      </c>
      <c r="S9350" t="str" cm="1">
        <f t="array" ref="S9350">_xlfn.IFS(
             (R9350&lt;10000),"&lt; 10,000",
    AND(R9350&gt;=10000, R9350&lt;30000),"10,000 - 30,000",
    AND(R9350&gt;=30000, R9350&lt;60000),"30,000 - 60,000",
             (R9350&gt;60000),"&gt; 60,000"
)</f>
        <v>&gt; 60,000</v>
      </c>
    </row>
    <row r="9351" spans="18:19" x14ac:dyDescent="0.2">
      <c r="R9351">
        <v>156720</v>
      </c>
      <c r="S9351" t="str" cm="1">
        <f t="array" ref="S9351">_xlfn.IFS(
             (R9351&lt;10000),"&lt; 10,000",
    AND(R9351&gt;=10000, R9351&lt;30000),"10,000 - 30,000",
    AND(R9351&gt;=30000, R9351&lt;60000),"30,000 - 60,000",
             (R9351&gt;60000),"&gt; 60,000"
)</f>
        <v>&gt; 60,000</v>
      </c>
    </row>
    <row r="9352" spans="18:19" x14ac:dyDescent="0.2">
      <c r="R9352">
        <v>163272</v>
      </c>
      <c r="S9352" t="str" cm="1">
        <f t="array" ref="S9352">_xlfn.IFS(
             (R9352&lt;10000),"&lt; 10,000",
    AND(R9352&gt;=10000, R9352&lt;30000),"10,000 - 30,000",
    AND(R9352&gt;=30000, R9352&lt;60000),"30,000 - 60,000",
             (R9352&gt;60000),"&gt; 60,000"
)</f>
        <v>&gt; 60,000</v>
      </c>
    </row>
    <row r="9353" spans="18:19" x14ac:dyDescent="0.2">
      <c r="R9353">
        <v>42823</v>
      </c>
      <c r="S9353" t="str" cm="1">
        <f t="array" ref="S9353">_xlfn.IFS(
             (R9353&lt;10000),"&lt; 10,000",
    AND(R9353&gt;=10000, R9353&lt;30000),"10,000 - 30,000",
    AND(R9353&gt;=30000, R9353&lt;60000),"30,000 - 60,000",
             (R9353&gt;60000),"&gt; 60,000"
)</f>
        <v>30,000 - 60,000</v>
      </c>
    </row>
    <row r="9354" spans="18:19" x14ac:dyDescent="0.2">
      <c r="R9354">
        <v>197113</v>
      </c>
      <c r="S9354" t="str" cm="1">
        <f t="array" ref="S9354">_xlfn.IFS(
             (R9354&lt;10000),"&lt; 10,000",
    AND(R9354&gt;=10000, R9354&lt;30000),"10,000 - 30,000",
    AND(R9354&gt;=30000, R9354&lt;60000),"30,000 - 60,000",
             (R9354&gt;60000),"&gt; 60,000"
)</f>
        <v>&gt; 60,000</v>
      </c>
    </row>
    <row r="9355" spans="18:19" x14ac:dyDescent="0.2">
      <c r="R9355">
        <v>62826</v>
      </c>
      <c r="S9355" t="str" cm="1">
        <f t="array" ref="S9355">_xlfn.IFS(
             (R9355&lt;10000),"&lt; 10,000",
    AND(R9355&gt;=10000, R9355&lt;30000),"10,000 - 30,000",
    AND(R9355&gt;=30000, R9355&lt;60000),"30,000 - 60,000",
             (R9355&gt;60000),"&gt; 60,000"
)</f>
        <v>&gt; 60,000</v>
      </c>
    </row>
    <row r="9356" spans="18:19" x14ac:dyDescent="0.2">
      <c r="R9356">
        <v>153490</v>
      </c>
      <c r="S9356" t="str" cm="1">
        <f t="array" ref="S9356">_xlfn.IFS(
             (R9356&lt;10000),"&lt; 10,000",
    AND(R9356&gt;=10000, R9356&lt;30000),"10,000 - 30,000",
    AND(R9356&gt;=30000, R9356&lt;60000),"30,000 - 60,000",
             (R9356&gt;60000),"&gt; 60,000"
)</f>
        <v>&gt; 60,000</v>
      </c>
    </row>
    <row r="9357" spans="18:19" x14ac:dyDescent="0.2">
      <c r="R9357">
        <v>245488</v>
      </c>
      <c r="S9357" t="str" cm="1">
        <f t="array" ref="S9357">_xlfn.IFS(
             (R9357&lt;10000),"&lt; 10,000",
    AND(R9357&gt;=10000, R9357&lt;30000),"10,000 - 30,000",
    AND(R9357&gt;=30000, R9357&lt;60000),"30,000 - 60,000",
             (R9357&gt;60000),"&gt; 60,000"
)</f>
        <v>&gt; 60,000</v>
      </c>
    </row>
    <row r="9358" spans="18:19" x14ac:dyDescent="0.2">
      <c r="R9358">
        <v>118906</v>
      </c>
      <c r="S9358" t="str" cm="1">
        <f t="array" ref="S9358">_xlfn.IFS(
             (R9358&lt;10000),"&lt; 10,000",
    AND(R9358&gt;=10000, R9358&lt;30000),"10,000 - 30,000",
    AND(R9358&gt;=30000, R9358&lt;60000),"30,000 - 60,000",
             (R9358&gt;60000),"&gt; 60,000"
)</f>
        <v>&gt; 60,000</v>
      </c>
    </row>
    <row r="9359" spans="18:19" x14ac:dyDescent="0.2">
      <c r="R9359">
        <v>102074</v>
      </c>
      <c r="S9359" t="str" cm="1">
        <f t="array" ref="S9359">_xlfn.IFS(
             (R9359&lt;10000),"&lt; 10,000",
    AND(R9359&gt;=10000, R9359&lt;30000),"10,000 - 30,000",
    AND(R9359&gt;=30000, R9359&lt;60000),"30,000 - 60,000",
             (R9359&gt;60000),"&gt; 60,000"
)</f>
        <v>&gt; 60,000</v>
      </c>
    </row>
    <row r="9360" spans="18:19" x14ac:dyDescent="0.2">
      <c r="R9360">
        <v>177606</v>
      </c>
      <c r="S9360" t="str" cm="1">
        <f t="array" ref="S9360">_xlfn.IFS(
             (R9360&lt;10000),"&lt; 10,000",
    AND(R9360&gt;=10000, R9360&lt;30000),"10,000 - 30,000",
    AND(R9360&gt;=30000, R9360&lt;60000),"30,000 - 60,000",
             (R9360&gt;60000),"&gt; 60,000"
)</f>
        <v>&gt; 60,000</v>
      </c>
    </row>
    <row r="9361" spans="18:19" x14ac:dyDescent="0.2">
      <c r="R9361">
        <v>284302</v>
      </c>
      <c r="S9361" t="str" cm="1">
        <f t="array" ref="S9361">_xlfn.IFS(
             (R9361&lt;10000),"&lt; 10,000",
    AND(R9361&gt;=10000, R9361&lt;30000),"10,000 - 30,000",
    AND(R9361&gt;=30000, R9361&lt;60000),"30,000 - 60,000",
             (R9361&gt;60000),"&gt; 60,000"
)</f>
        <v>&gt; 60,000</v>
      </c>
    </row>
    <row r="9362" spans="18:19" x14ac:dyDescent="0.2">
      <c r="R9362">
        <v>296847</v>
      </c>
      <c r="S9362" t="str" cm="1">
        <f t="array" ref="S9362">_xlfn.IFS(
             (R9362&lt;10000),"&lt; 10,000",
    AND(R9362&gt;=10000, R9362&lt;30000),"10,000 - 30,000",
    AND(R9362&gt;=30000, R9362&lt;60000),"30,000 - 60,000",
             (R9362&gt;60000),"&gt; 60,000"
)</f>
        <v>&gt; 60,000</v>
      </c>
    </row>
    <row r="9363" spans="18:19" x14ac:dyDescent="0.2">
      <c r="R9363">
        <v>36322</v>
      </c>
      <c r="S9363" t="str" cm="1">
        <f t="array" ref="S9363">_xlfn.IFS(
             (R9363&lt;10000),"&lt; 10,000",
    AND(R9363&gt;=10000, R9363&lt;30000),"10,000 - 30,000",
    AND(R9363&gt;=30000, R9363&lt;60000),"30,000 - 60,000",
             (R9363&gt;60000),"&gt; 60,000"
)</f>
        <v>30,000 - 60,000</v>
      </c>
    </row>
    <row r="9364" spans="18:19" x14ac:dyDescent="0.2">
      <c r="R9364">
        <v>144369</v>
      </c>
      <c r="S9364" t="str" cm="1">
        <f t="array" ref="S9364">_xlfn.IFS(
             (R9364&lt;10000),"&lt; 10,000",
    AND(R9364&gt;=10000, R9364&lt;30000),"10,000 - 30,000",
    AND(R9364&gt;=30000, R9364&lt;60000),"30,000 - 60,000",
             (R9364&gt;60000),"&gt; 60,000"
)</f>
        <v>&gt; 60,000</v>
      </c>
    </row>
    <row r="9365" spans="18:19" x14ac:dyDescent="0.2">
      <c r="R9365">
        <v>181728</v>
      </c>
      <c r="S9365" t="str" cm="1">
        <f t="array" ref="S9365">_xlfn.IFS(
             (R9365&lt;10000),"&lt; 10,000",
    AND(R9365&gt;=10000, R9365&lt;30000),"10,000 - 30,000",
    AND(R9365&gt;=30000, R9365&lt;60000),"30,000 - 60,000",
             (R9365&gt;60000),"&gt; 60,000"
)</f>
        <v>&gt; 60,000</v>
      </c>
    </row>
    <row r="9366" spans="18:19" x14ac:dyDescent="0.2">
      <c r="R9366">
        <v>26018</v>
      </c>
      <c r="S9366" t="str" cm="1">
        <f t="array" ref="S9366">_xlfn.IFS(
             (R9366&lt;10000),"&lt; 10,000",
    AND(R9366&gt;=10000, R9366&lt;30000),"10,000 - 30,000",
    AND(R9366&gt;=30000, R9366&lt;60000),"30,000 - 60,000",
             (R9366&gt;60000),"&gt; 60,000"
)</f>
        <v>10,000 - 30,000</v>
      </c>
    </row>
    <row r="9367" spans="18:19" x14ac:dyDescent="0.2">
      <c r="R9367">
        <v>48815</v>
      </c>
      <c r="S9367" t="str" cm="1">
        <f t="array" ref="S9367">_xlfn.IFS(
             (R9367&lt;10000),"&lt; 10,000",
    AND(R9367&gt;=10000, R9367&lt;30000),"10,000 - 30,000",
    AND(R9367&gt;=30000, R9367&lt;60000),"30,000 - 60,000",
             (R9367&gt;60000),"&gt; 60,000"
)</f>
        <v>30,000 - 60,000</v>
      </c>
    </row>
    <row r="9368" spans="18:19" x14ac:dyDescent="0.2">
      <c r="R9368">
        <v>179009</v>
      </c>
      <c r="S9368" t="str" cm="1">
        <f t="array" ref="S9368">_xlfn.IFS(
             (R9368&lt;10000),"&lt; 10,000",
    AND(R9368&gt;=10000, R9368&lt;30000),"10,000 - 30,000",
    AND(R9368&gt;=30000, R9368&lt;60000),"30,000 - 60,000",
             (R9368&gt;60000),"&gt; 60,000"
)</f>
        <v>&gt; 60,000</v>
      </c>
    </row>
    <row r="9369" spans="18:19" x14ac:dyDescent="0.2">
      <c r="R9369">
        <v>62936</v>
      </c>
      <c r="S9369" t="str" cm="1">
        <f t="array" ref="S9369">_xlfn.IFS(
             (R9369&lt;10000),"&lt; 10,000",
    AND(R9369&gt;=10000, R9369&lt;30000),"10,000 - 30,000",
    AND(R9369&gt;=30000, R9369&lt;60000),"30,000 - 60,000",
             (R9369&gt;60000),"&gt; 60,000"
)</f>
        <v>&gt; 60,000</v>
      </c>
    </row>
    <row r="9370" spans="18:19" x14ac:dyDescent="0.2">
      <c r="R9370">
        <v>119053</v>
      </c>
      <c r="S9370" t="str" cm="1">
        <f t="array" ref="S9370">_xlfn.IFS(
             (R9370&lt;10000),"&lt; 10,000",
    AND(R9370&gt;=10000, R9370&lt;30000),"10,000 - 30,000",
    AND(R9370&gt;=30000, R9370&lt;60000),"30,000 - 60,000",
             (R9370&gt;60000),"&gt; 60,000"
)</f>
        <v>&gt; 60,000</v>
      </c>
    </row>
    <row r="9371" spans="18:19" x14ac:dyDescent="0.2">
      <c r="R9371">
        <v>119856</v>
      </c>
      <c r="S9371" t="str" cm="1">
        <f t="array" ref="S9371">_xlfn.IFS(
             (R9371&lt;10000),"&lt; 10,000",
    AND(R9371&gt;=10000, R9371&lt;30000),"10,000 - 30,000",
    AND(R9371&gt;=30000, R9371&lt;60000),"30,000 - 60,000",
             (R9371&gt;60000),"&gt; 60,000"
)</f>
        <v>&gt; 60,000</v>
      </c>
    </row>
    <row r="9372" spans="18:19" x14ac:dyDescent="0.2">
      <c r="R9372">
        <v>203072</v>
      </c>
      <c r="S9372" t="str" cm="1">
        <f t="array" ref="S9372">_xlfn.IFS(
             (R9372&lt;10000),"&lt; 10,000",
    AND(R9372&gt;=10000, R9372&lt;30000),"10,000 - 30,000",
    AND(R9372&gt;=30000, R9372&lt;60000),"30,000 - 60,000",
             (R9372&gt;60000),"&gt; 60,000"
)</f>
        <v>&gt; 60,000</v>
      </c>
    </row>
    <row r="9373" spans="18:19" x14ac:dyDescent="0.2">
      <c r="R9373">
        <v>207029</v>
      </c>
      <c r="S9373" t="str" cm="1">
        <f t="array" ref="S9373">_xlfn.IFS(
             (R9373&lt;10000),"&lt; 10,000",
    AND(R9373&gt;=10000, R9373&lt;30000),"10,000 - 30,000",
    AND(R9373&gt;=30000, R9373&lt;60000),"30,000 - 60,000",
             (R9373&gt;60000),"&gt; 60,000"
)</f>
        <v>&gt; 60,000</v>
      </c>
    </row>
    <row r="9374" spans="18:19" x14ac:dyDescent="0.2">
      <c r="R9374">
        <v>208232</v>
      </c>
      <c r="S9374" t="str" cm="1">
        <f t="array" ref="S9374">_xlfn.IFS(
             (R9374&lt;10000),"&lt; 10,000",
    AND(R9374&gt;=10000, R9374&lt;30000),"10,000 - 30,000",
    AND(R9374&gt;=30000, R9374&lt;60000),"30,000 - 60,000",
             (R9374&gt;60000),"&gt; 60,000"
)</f>
        <v>&gt; 60,000</v>
      </c>
    </row>
    <row r="9375" spans="18:19" x14ac:dyDescent="0.2">
      <c r="R9375">
        <v>287072</v>
      </c>
      <c r="S9375" t="str" cm="1">
        <f t="array" ref="S9375">_xlfn.IFS(
             (R9375&lt;10000),"&lt; 10,000",
    AND(R9375&gt;=10000, R9375&lt;30000),"10,000 - 30,000",
    AND(R9375&gt;=30000, R9375&lt;60000),"30,000 - 60,000",
             (R9375&gt;60000),"&gt; 60,000"
)</f>
        <v>&gt; 60,000</v>
      </c>
    </row>
    <row r="9376" spans="18:19" x14ac:dyDescent="0.2">
      <c r="R9376">
        <v>247114</v>
      </c>
      <c r="S9376" t="str" cm="1">
        <f t="array" ref="S9376">_xlfn.IFS(
             (R9376&lt;10000),"&lt; 10,000",
    AND(R9376&gt;=10000, R9376&lt;30000),"10,000 - 30,000",
    AND(R9376&gt;=30000, R9376&lt;60000),"30,000 - 60,000",
             (R9376&gt;60000),"&gt; 60,000"
)</f>
        <v>&gt; 60,000</v>
      </c>
    </row>
    <row r="9377" spans="18:19" x14ac:dyDescent="0.2">
      <c r="R9377">
        <v>96997</v>
      </c>
      <c r="S9377" t="str" cm="1">
        <f t="array" ref="S9377">_xlfn.IFS(
             (R9377&lt;10000),"&lt; 10,000",
    AND(R9377&gt;=10000, R9377&lt;30000),"10,000 - 30,000",
    AND(R9377&gt;=30000, R9377&lt;60000),"30,000 - 60,000",
             (R9377&gt;60000),"&gt; 60,000"
)</f>
        <v>&gt; 60,000</v>
      </c>
    </row>
    <row r="9378" spans="18:19" x14ac:dyDescent="0.2">
      <c r="R9378">
        <v>34067</v>
      </c>
      <c r="S9378" t="str" cm="1">
        <f t="array" ref="S9378">_xlfn.IFS(
             (R9378&lt;10000),"&lt; 10,000",
    AND(R9378&gt;=10000, R9378&lt;30000),"10,000 - 30,000",
    AND(R9378&gt;=30000, R9378&lt;60000),"30,000 - 60,000",
             (R9378&gt;60000),"&gt; 60,000"
)</f>
        <v>30,000 - 60,000</v>
      </c>
    </row>
    <row r="9379" spans="18:19" x14ac:dyDescent="0.2">
      <c r="R9379">
        <v>60019</v>
      </c>
      <c r="S9379" t="str" cm="1">
        <f t="array" ref="S9379">_xlfn.IFS(
             (R9379&lt;10000),"&lt; 10,000",
    AND(R9379&gt;=10000, R9379&lt;30000),"10,000 - 30,000",
    AND(R9379&gt;=30000, R9379&lt;60000),"30,000 - 60,000",
             (R9379&gt;60000),"&gt; 60,000"
)</f>
        <v>&gt; 60,000</v>
      </c>
    </row>
    <row r="9380" spans="18:19" x14ac:dyDescent="0.2">
      <c r="R9380">
        <v>57858</v>
      </c>
      <c r="S9380" t="str" cm="1">
        <f t="array" ref="S9380">_xlfn.IFS(
             (R9380&lt;10000),"&lt; 10,000",
    AND(R9380&gt;=10000, R9380&lt;30000),"10,000 - 30,000",
    AND(R9380&gt;=30000, R9380&lt;60000),"30,000 - 60,000",
             (R9380&gt;60000),"&gt; 60,000"
)</f>
        <v>30,000 - 60,000</v>
      </c>
    </row>
    <row r="9381" spans="18:19" x14ac:dyDescent="0.2">
      <c r="R9381">
        <v>131397</v>
      </c>
      <c r="S9381" t="str" cm="1">
        <f t="array" ref="S9381">_xlfn.IFS(
             (R9381&lt;10000),"&lt; 10,000",
    AND(R9381&gt;=10000, R9381&lt;30000),"10,000 - 30,000",
    AND(R9381&gt;=30000, R9381&lt;60000),"30,000 - 60,000",
             (R9381&gt;60000),"&gt; 60,000"
)</f>
        <v>&gt; 60,000</v>
      </c>
    </row>
    <row r="9382" spans="18:19" x14ac:dyDescent="0.2">
      <c r="R9382">
        <v>70760</v>
      </c>
      <c r="S9382" t="str" cm="1">
        <f t="array" ref="S9382">_xlfn.IFS(
             (R9382&lt;10000),"&lt; 10,000",
    AND(R9382&gt;=10000, R9382&lt;30000),"10,000 - 30,000",
    AND(R9382&gt;=30000, R9382&lt;60000),"30,000 - 60,000",
             (R9382&gt;60000),"&gt; 60,000"
)</f>
        <v>&gt; 60,000</v>
      </c>
    </row>
    <row r="9383" spans="18:19" x14ac:dyDescent="0.2">
      <c r="R9383">
        <v>247064</v>
      </c>
      <c r="S9383" t="str" cm="1">
        <f t="array" ref="S9383">_xlfn.IFS(
             (R9383&lt;10000),"&lt; 10,000",
    AND(R9383&gt;=10000, R9383&lt;30000),"10,000 - 30,000",
    AND(R9383&gt;=30000, R9383&lt;60000),"30,000 - 60,000",
             (R9383&gt;60000),"&gt; 60,000"
)</f>
        <v>&gt; 60,000</v>
      </c>
    </row>
    <row r="9384" spans="18:19" x14ac:dyDescent="0.2">
      <c r="R9384">
        <v>46818</v>
      </c>
      <c r="S9384" t="str" cm="1">
        <f t="array" ref="S9384">_xlfn.IFS(
             (R9384&lt;10000),"&lt; 10,000",
    AND(R9384&gt;=10000, R9384&lt;30000),"10,000 - 30,000",
    AND(R9384&gt;=30000, R9384&lt;60000),"30,000 - 60,000",
             (R9384&gt;60000),"&gt; 60,000"
)</f>
        <v>30,000 - 60,000</v>
      </c>
    </row>
    <row r="9385" spans="18:19" x14ac:dyDescent="0.2">
      <c r="R9385">
        <v>267507</v>
      </c>
      <c r="S9385" t="str" cm="1">
        <f t="array" ref="S9385">_xlfn.IFS(
             (R9385&lt;10000),"&lt; 10,000",
    AND(R9385&gt;=10000, R9385&lt;30000),"10,000 - 30,000",
    AND(R9385&gt;=30000, R9385&lt;60000),"30,000 - 60,000",
             (R9385&gt;60000),"&gt; 60,000"
)</f>
        <v>&gt; 60,000</v>
      </c>
    </row>
    <row r="9386" spans="18:19" x14ac:dyDescent="0.2">
      <c r="R9386">
        <v>139370</v>
      </c>
      <c r="S9386" t="str" cm="1">
        <f t="array" ref="S9386">_xlfn.IFS(
             (R9386&lt;10000),"&lt; 10,000",
    AND(R9386&gt;=10000, R9386&lt;30000),"10,000 - 30,000",
    AND(R9386&gt;=30000, R9386&lt;60000),"30,000 - 60,000",
             (R9386&gt;60000),"&gt; 60,000"
)</f>
        <v>&gt; 60,000</v>
      </c>
    </row>
    <row r="9387" spans="18:19" x14ac:dyDescent="0.2">
      <c r="R9387">
        <v>288444</v>
      </c>
      <c r="S9387" t="str" cm="1">
        <f t="array" ref="S9387">_xlfn.IFS(
             (R9387&lt;10000),"&lt; 10,000",
    AND(R9387&gt;=10000, R9387&lt;30000),"10,000 - 30,000",
    AND(R9387&gt;=30000, R9387&lt;60000),"30,000 - 60,000",
             (R9387&gt;60000),"&gt; 60,000"
)</f>
        <v>&gt; 60,000</v>
      </c>
    </row>
    <row r="9388" spans="18:19" x14ac:dyDescent="0.2">
      <c r="R9388">
        <v>52053</v>
      </c>
      <c r="S9388" t="str" cm="1">
        <f t="array" ref="S9388">_xlfn.IFS(
             (R9388&lt;10000),"&lt; 10,000",
    AND(R9388&gt;=10000, R9388&lt;30000),"10,000 - 30,000",
    AND(R9388&gt;=30000, R9388&lt;60000),"30,000 - 60,000",
             (R9388&gt;60000),"&gt; 60,000"
)</f>
        <v>30,000 - 60,000</v>
      </c>
    </row>
    <row r="9389" spans="18:19" x14ac:dyDescent="0.2">
      <c r="R9389">
        <v>210522</v>
      </c>
      <c r="S9389" t="str" cm="1">
        <f t="array" ref="S9389">_xlfn.IFS(
             (R9389&lt;10000),"&lt; 10,000",
    AND(R9389&gt;=10000, R9389&lt;30000),"10,000 - 30,000",
    AND(R9389&gt;=30000, R9389&lt;60000),"30,000 - 60,000",
             (R9389&gt;60000),"&gt; 60,000"
)</f>
        <v>&gt; 60,000</v>
      </c>
    </row>
    <row r="9390" spans="18:19" x14ac:dyDescent="0.2">
      <c r="R9390">
        <v>175627</v>
      </c>
      <c r="S9390" t="str" cm="1">
        <f t="array" ref="S9390">_xlfn.IFS(
             (R9390&lt;10000),"&lt; 10,000",
    AND(R9390&gt;=10000, R9390&lt;30000),"10,000 - 30,000",
    AND(R9390&gt;=30000, R9390&lt;60000),"30,000 - 60,000",
             (R9390&gt;60000),"&gt; 60,000"
)</f>
        <v>&gt; 60,000</v>
      </c>
    </row>
    <row r="9391" spans="18:19" x14ac:dyDescent="0.2">
      <c r="R9391">
        <v>165031</v>
      </c>
      <c r="S9391" t="str" cm="1">
        <f t="array" ref="S9391">_xlfn.IFS(
             (R9391&lt;10000),"&lt; 10,000",
    AND(R9391&gt;=10000, R9391&lt;30000),"10,000 - 30,000",
    AND(R9391&gt;=30000, R9391&lt;60000),"30,000 - 60,000",
             (R9391&gt;60000),"&gt; 60,000"
)</f>
        <v>&gt; 60,000</v>
      </c>
    </row>
    <row r="9392" spans="18:19" x14ac:dyDescent="0.2">
      <c r="R9392">
        <v>170712</v>
      </c>
      <c r="S9392" t="str" cm="1">
        <f t="array" ref="S9392">_xlfn.IFS(
             (R9392&lt;10000),"&lt; 10,000",
    AND(R9392&gt;=10000, R9392&lt;30000),"10,000 - 30,000",
    AND(R9392&gt;=30000, R9392&lt;60000),"30,000 - 60,000",
             (R9392&gt;60000),"&gt; 60,000"
)</f>
        <v>&gt; 60,000</v>
      </c>
    </row>
    <row r="9393" spans="18:19" x14ac:dyDescent="0.2">
      <c r="R9393">
        <v>168815</v>
      </c>
      <c r="S9393" t="str" cm="1">
        <f t="array" ref="S9393">_xlfn.IFS(
             (R9393&lt;10000),"&lt; 10,000",
    AND(R9393&gt;=10000, R9393&lt;30000),"10,000 - 30,000",
    AND(R9393&gt;=30000, R9393&lt;60000),"30,000 - 60,000",
             (R9393&gt;60000),"&gt; 60,000"
)</f>
        <v>&gt; 60,000</v>
      </c>
    </row>
    <row r="9394" spans="18:19" x14ac:dyDescent="0.2">
      <c r="R9394">
        <v>224619</v>
      </c>
      <c r="S9394" t="str" cm="1">
        <f t="array" ref="S9394">_xlfn.IFS(
             (R9394&lt;10000),"&lt; 10,000",
    AND(R9394&gt;=10000, R9394&lt;30000),"10,000 - 30,000",
    AND(R9394&gt;=30000, R9394&lt;60000),"30,000 - 60,000",
             (R9394&gt;60000),"&gt; 60,000"
)</f>
        <v>&gt; 60,000</v>
      </c>
    </row>
    <row r="9395" spans="18:19" x14ac:dyDescent="0.2">
      <c r="R9395">
        <v>143597</v>
      </c>
      <c r="S9395" t="str" cm="1">
        <f t="array" ref="S9395">_xlfn.IFS(
             (R9395&lt;10000),"&lt; 10,000",
    AND(R9395&gt;=10000, R9395&lt;30000),"10,000 - 30,000",
    AND(R9395&gt;=30000, R9395&lt;60000),"30,000 - 60,000",
             (R9395&gt;60000),"&gt; 60,000"
)</f>
        <v>&gt; 60,000</v>
      </c>
    </row>
    <row r="9396" spans="18:19" x14ac:dyDescent="0.2">
      <c r="R9396">
        <v>66909</v>
      </c>
      <c r="S9396" t="str" cm="1">
        <f t="array" ref="S9396">_xlfn.IFS(
             (R9396&lt;10000),"&lt; 10,000",
    AND(R9396&gt;=10000, R9396&lt;30000),"10,000 - 30,000",
    AND(R9396&gt;=30000, R9396&lt;60000),"30,000 - 60,000",
             (R9396&gt;60000),"&gt; 60,000"
)</f>
        <v>&gt; 60,000</v>
      </c>
    </row>
    <row r="9397" spans="18:19" x14ac:dyDescent="0.2">
      <c r="R9397">
        <v>229197</v>
      </c>
      <c r="S9397" t="str" cm="1">
        <f t="array" ref="S9397">_xlfn.IFS(
             (R9397&lt;10000),"&lt; 10,000",
    AND(R9397&gt;=10000, R9397&lt;30000),"10,000 - 30,000",
    AND(R9397&gt;=30000, R9397&lt;60000),"30,000 - 60,000",
             (R9397&gt;60000),"&gt; 60,000"
)</f>
        <v>&gt; 60,000</v>
      </c>
    </row>
    <row r="9398" spans="18:19" x14ac:dyDescent="0.2">
      <c r="R9398">
        <v>274614</v>
      </c>
      <c r="S9398" t="str" cm="1">
        <f t="array" ref="S9398">_xlfn.IFS(
             (R9398&lt;10000),"&lt; 10,000",
    AND(R9398&gt;=10000, R9398&lt;30000),"10,000 - 30,000",
    AND(R9398&gt;=30000, R9398&lt;60000),"30,000 - 60,000",
             (R9398&gt;60000),"&gt; 60,000"
)</f>
        <v>&gt; 60,000</v>
      </c>
    </row>
    <row r="9399" spans="18:19" x14ac:dyDescent="0.2">
      <c r="R9399">
        <v>44653</v>
      </c>
      <c r="S9399" t="str" cm="1">
        <f t="array" ref="S9399">_xlfn.IFS(
             (R9399&lt;10000),"&lt; 10,000",
    AND(R9399&gt;=10000, R9399&lt;30000),"10,000 - 30,000",
    AND(R9399&gt;=30000, R9399&lt;60000),"30,000 - 60,000",
             (R9399&gt;60000),"&gt; 60,000"
)</f>
        <v>30,000 - 60,000</v>
      </c>
    </row>
    <row r="9400" spans="18:19" x14ac:dyDescent="0.2">
      <c r="R9400">
        <v>57275</v>
      </c>
      <c r="S9400" t="str" cm="1">
        <f t="array" ref="S9400">_xlfn.IFS(
             (R9400&lt;10000),"&lt; 10,000",
    AND(R9400&gt;=10000, R9400&lt;30000),"10,000 - 30,000",
    AND(R9400&gt;=30000, R9400&lt;60000),"30,000 - 60,000",
             (R9400&gt;60000),"&gt; 60,000"
)</f>
        <v>30,000 - 60,000</v>
      </c>
    </row>
    <row r="9401" spans="18:19" x14ac:dyDescent="0.2">
      <c r="R9401">
        <v>156565</v>
      </c>
      <c r="S9401" t="str" cm="1">
        <f t="array" ref="S9401">_xlfn.IFS(
             (R9401&lt;10000),"&lt; 10,000",
    AND(R9401&gt;=10000, R9401&lt;30000),"10,000 - 30,000",
    AND(R9401&gt;=30000, R9401&lt;60000),"30,000 - 60,000",
             (R9401&gt;60000),"&gt; 60,000"
)</f>
        <v>&gt; 60,000</v>
      </c>
    </row>
    <row r="9402" spans="18:19" x14ac:dyDescent="0.2">
      <c r="R9402">
        <v>86011</v>
      </c>
      <c r="S9402" t="str" cm="1">
        <f t="array" ref="S9402">_xlfn.IFS(
             (R9402&lt;10000),"&lt; 10,000",
    AND(R9402&gt;=10000, R9402&lt;30000),"10,000 - 30,000",
    AND(R9402&gt;=30000, R9402&lt;60000),"30,000 - 60,000",
             (R9402&gt;60000),"&gt; 60,000"
)</f>
        <v>&gt; 60,000</v>
      </c>
    </row>
    <row r="9403" spans="18:19" x14ac:dyDescent="0.2">
      <c r="R9403">
        <v>83684</v>
      </c>
      <c r="S9403" t="str" cm="1">
        <f t="array" ref="S9403">_xlfn.IFS(
             (R9403&lt;10000),"&lt; 10,000",
    AND(R9403&gt;=10000, R9403&lt;30000),"10,000 - 30,000",
    AND(R9403&gt;=30000, R9403&lt;60000),"30,000 - 60,000",
             (R9403&gt;60000),"&gt; 60,000"
)</f>
        <v>&gt; 60,000</v>
      </c>
    </row>
    <row r="9404" spans="18:19" x14ac:dyDescent="0.2">
      <c r="R9404">
        <v>204307</v>
      </c>
      <c r="S9404" t="str" cm="1">
        <f t="array" ref="S9404">_xlfn.IFS(
             (R9404&lt;10000),"&lt; 10,000",
    AND(R9404&gt;=10000, R9404&lt;30000),"10,000 - 30,000",
    AND(R9404&gt;=30000, R9404&lt;60000),"30,000 - 60,000",
             (R9404&gt;60000),"&gt; 60,000"
)</f>
        <v>&gt; 60,000</v>
      </c>
    </row>
    <row r="9405" spans="18:19" x14ac:dyDescent="0.2">
      <c r="R9405">
        <v>69739</v>
      </c>
      <c r="S9405" t="str" cm="1">
        <f t="array" ref="S9405">_xlfn.IFS(
             (R9405&lt;10000),"&lt; 10,000",
    AND(R9405&gt;=10000, R9405&lt;30000),"10,000 - 30,000",
    AND(R9405&gt;=30000, R9405&lt;60000),"30,000 - 60,000",
             (R9405&gt;60000),"&gt; 60,000"
)</f>
        <v>&gt; 60,000</v>
      </c>
    </row>
    <row r="9406" spans="18:19" x14ac:dyDescent="0.2">
      <c r="R9406">
        <v>28091</v>
      </c>
      <c r="S9406" t="str" cm="1">
        <f t="array" ref="S9406">_xlfn.IFS(
             (R9406&lt;10000),"&lt; 10,000",
    AND(R9406&gt;=10000, R9406&lt;30000),"10,000 - 30,000",
    AND(R9406&gt;=30000, R9406&lt;60000),"30,000 - 60,000",
             (R9406&gt;60000),"&gt; 60,000"
)</f>
        <v>10,000 - 30,000</v>
      </c>
    </row>
    <row r="9407" spans="18:19" x14ac:dyDescent="0.2">
      <c r="R9407">
        <v>126676</v>
      </c>
      <c r="S9407" t="str" cm="1">
        <f t="array" ref="S9407">_xlfn.IFS(
             (R9407&lt;10000),"&lt; 10,000",
    AND(R9407&gt;=10000, R9407&lt;30000),"10,000 - 30,000",
    AND(R9407&gt;=30000, R9407&lt;60000),"30,000 - 60,000",
             (R9407&gt;60000),"&gt; 60,000"
)</f>
        <v>&gt; 60,000</v>
      </c>
    </row>
    <row r="9408" spans="18:19" x14ac:dyDescent="0.2">
      <c r="R9408">
        <v>122256</v>
      </c>
      <c r="S9408" t="str" cm="1">
        <f t="array" ref="S9408">_xlfn.IFS(
             (R9408&lt;10000),"&lt; 10,000",
    AND(R9408&gt;=10000, R9408&lt;30000),"10,000 - 30,000",
    AND(R9408&gt;=30000, R9408&lt;60000),"30,000 - 60,000",
             (R9408&gt;60000),"&gt; 60,000"
)</f>
        <v>&gt; 60,000</v>
      </c>
    </row>
    <row r="9409" spans="18:19" x14ac:dyDescent="0.2">
      <c r="R9409">
        <v>173079</v>
      </c>
      <c r="S9409" t="str" cm="1">
        <f t="array" ref="S9409">_xlfn.IFS(
             (R9409&lt;10000),"&lt; 10,000",
    AND(R9409&gt;=10000, R9409&lt;30000),"10,000 - 30,000",
    AND(R9409&gt;=30000, R9409&lt;60000),"30,000 - 60,000",
             (R9409&gt;60000),"&gt; 60,000"
)</f>
        <v>&gt; 60,000</v>
      </c>
    </row>
    <row r="9410" spans="18:19" x14ac:dyDescent="0.2">
      <c r="R9410">
        <v>142948</v>
      </c>
      <c r="S9410" t="str" cm="1">
        <f t="array" ref="S9410">_xlfn.IFS(
             (R9410&lt;10000),"&lt; 10,000",
    AND(R9410&gt;=10000, R9410&lt;30000),"10,000 - 30,000",
    AND(R9410&gt;=30000, R9410&lt;60000),"30,000 - 60,000",
             (R9410&gt;60000),"&gt; 60,000"
)</f>
        <v>&gt; 60,000</v>
      </c>
    </row>
    <row r="9411" spans="18:19" x14ac:dyDescent="0.2">
      <c r="R9411">
        <v>102631</v>
      </c>
      <c r="S9411" t="str" cm="1">
        <f t="array" ref="S9411">_xlfn.IFS(
             (R9411&lt;10000),"&lt; 10,000",
    AND(R9411&gt;=10000, R9411&lt;30000),"10,000 - 30,000",
    AND(R9411&gt;=30000, R9411&lt;60000),"30,000 - 60,000",
             (R9411&gt;60000),"&gt; 60,000"
)</f>
        <v>&gt; 60,000</v>
      </c>
    </row>
    <row r="9412" spans="18:19" x14ac:dyDescent="0.2">
      <c r="R9412">
        <v>155602</v>
      </c>
      <c r="S9412" t="str" cm="1">
        <f t="array" ref="S9412">_xlfn.IFS(
             (R9412&lt;10000),"&lt; 10,000",
    AND(R9412&gt;=10000, R9412&lt;30000),"10,000 - 30,000",
    AND(R9412&gt;=30000, R9412&lt;60000),"30,000 - 60,000",
             (R9412&gt;60000),"&gt; 60,000"
)</f>
        <v>&gt; 60,000</v>
      </c>
    </row>
    <row r="9413" spans="18:19" x14ac:dyDescent="0.2">
      <c r="R9413">
        <v>1195</v>
      </c>
      <c r="S9413" t="str" cm="1">
        <f t="array" ref="S9413">_xlfn.IFS(
             (R9413&lt;10000),"&lt; 10,000",
    AND(R9413&gt;=10000, R9413&lt;30000),"10,000 - 30,000",
    AND(R9413&gt;=30000, R9413&lt;60000),"30,000 - 60,000",
             (R9413&gt;60000),"&gt; 60,000"
)</f>
        <v>&lt; 10,000</v>
      </c>
    </row>
    <row r="9414" spans="18:19" x14ac:dyDescent="0.2">
      <c r="R9414">
        <v>144254</v>
      </c>
      <c r="S9414" t="str" cm="1">
        <f t="array" ref="S9414">_xlfn.IFS(
             (R9414&lt;10000),"&lt; 10,000",
    AND(R9414&gt;=10000, R9414&lt;30000),"10,000 - 30,000",
    AND(R9414&gt;=30000, R9414&lt;60000),"30,000 - 60,000",
             (R9414&gt;60000),"&gt; 60,000"
)</f>
        <v>&gt; 60,000</v>
      </c>
    </row>
    <row r="9415" spans="18:19" x14ac:dyDescent="0.2">
      <c r="R9415">
        <v>127710</v>
      </c>
      <c r="S9415" t="str" cm="1">
        <f t="array" ref="S9415">_xlfn.IFS(
             (R9415&lt;10000),"&lt; 10,000",
    AND(R9415&gt;=10000, R9415&lt;30000),"10,000 - 30,000",
    AND(R9415&gt;=30000, R9415&lt;60000),"30,000 - 60,000",
             (R9415&gt;60000),"&gt; 60,000"
)</f>
        <v>&gt; 60,000</v>
      </c>
    </row>
    <row r="9416" spans="18:19" x14ac:dyDescent="0.2">
      <c r="R9416">
        <v>137775</v>
      </c>
      <c r="S9416" t="str" cm="1">
        <f t="array" ref="S9416">_xlfn.IFS(
             (R9416&lt;10000),"&lt; 10,000",
    AND(R9416&gt;=10000, R9416&lt;30000),"10,000 - 30,000",
    AND(R9416&gt;=30000, R9416&lt;60000),"30,000 - 60,000",
             (R9416&gt;60000),"&gt; 60,000"
)</f>
        <v>&gt; 60,000</v>
      </c>
    </row>
    <row r="9417" spans="18:19" x14ac:dyDescent="0.2">
      <c r="R9417">
        <v>170209</v>
      </c>
      <c r="S9417" t="str" cm="1">
        <f t="array" ref="S9417">_xlfn.IFS(
             (R9417&lt;10000),"&lt; 10,000",
    AND(R9417&gt;=10000, R9417&lt;30000),"10,000 - 30,000",
    AND(R9417&gt;=30000, R9417&lt;60000),"30,000 - 60,000",
             (R9417&gt;60000),"&gt; 60,000"
)</f>
        <v>&gt; 60,000</v>
      </c>
    </row>
    <row r="9418" spans="18:19" x14ac:dyDescent="0.2">
      <c r="R9418">
        <v>73058</v>
      </c>
      <c r="S9418" t="str" cm="1">
        <f t="array" ref="S9418">_xlfn.IFS(
             (R9418&lt;10000),"&lt; 10,000",
    AND(R9418&gt;=10000, R9418&lt;30000),"10,000 - 30,000",
    AND(R9418&gt;=30000, R9418&lt;60000),"30,000 - 60,000",
             (R9418&gt;60000),"&gt; 60,000"
)</f>
        <v>&gt; 60,000</v>
      </c>
    </row>
    <row r="9419" spans="18:19" x14ac:dyDescent="0.2">
      <c r="R9419">
        <v>246312</v>
      </c>
      <c r="S9419" t="str" cm="1">
        <f t="array" ref="S9419">_xlfn.IFS(
             (R9419&lt;10000),"&lt; 10,000",
    AND(R9419&gt;=10000, R9419&lt;30000),"10,000 - 30,000",
    AND(R9419&gt;=30000, R9419&lt;60000),"30,000 - 60,000",
             (R9419&gt;60000),"&gt; 60,000"
)</f>
        <v>&gt; 60,000</v>
      </c>
    </row>
    <row r="9420" spans="18:19" x14ac:dyDescent="0.2">
      <c r="R9420">
        <v>80057</v>
      </c>
      <c r="S9420" t="str" cm="1">
        <f t="array" ref="S9420">_xlfn.IFS(
             (R9420&lt;10000),"&lt; 10,000",
    AND(R9420&gt;=10000, R9420&lt;30000),"10,000 - 30,000",
    AND(R9420&gt;=30000, R9420&lt;60000),"30,000 - 60,000",
             (R9420&gt;60000),"&gt; 60,000"
)</f>
        <v>&gt; 60,000</v>
      </c>
    </row>
    <row r="9421" spans="18:19" x14ac:dyDescent="0.2">
      <c r="R9421">
        <v>13827</v>
      </c>
      <c r="S9421" t="str" cm="1">
        <f t="array" ref="S9421">_xlfn.IFS(
             (R9421&lt;10000),"&lt; 10,000",
    AND(R9421&gt;=10000, R9421&lt;30000),"10,000 - 30,000",
    AND(R9421&gt;=30000, R9421&lt;60000),"30,000 - 60,000",
             (R9421&gt;60000),"&gt; 60,000"
)</f>
        <v>10,000 - 30,000</v>
      </c>
    </row>
    <row r="9422" spans="18:19" x14ac:dyDescent="0.2">
      <c r="R9422">
        <v>76218</v>
      </c>
      <c r="S9422" t="str" cm="1">
        <f t="array" ref="S9422">_xlfn.IFS(
             (R9422&lt;10000),"&lt; 10,000",
    AND(R9422&gt;=10000, R9422&lt;30000),"10,000 - 30,000",
    AND(R9422&gt;=30000, R9422&lt;60000),"30,000 - 60,000",
             (R9422&gt;60000),"&gt; 60,000"
)</f>
        <v>&gt; 60,000</v>
      </c>
    </row>
    <row r="9423" spans="18:19" x14ac:dyDescent="0.2">
      <c r="R9423">
        <v>90107</v>
      </c>
      <c r="S9423" t="str" cm="1">
        <f t="array" ref="S9423">_xlfn.IFS(
             (R9423&lt;10000),"&lt; 10,000",
    AND(R9423&gt;=10000, R9423&lt;30000),"10,000 - 30,000",
    AND(R9423&gt;=30000, R9423&lt;60000),"30,000 - 60,000",
             (R9423&gt;60000),"&gt; 60,000"
)</f>
        <v>&gt; 60,000</v>
      </c>
    </row>
    <row r="9424" spans="18:19" x14ac:dyDescent="0.2">
      <c r="R9424">
        <v>238974</v>
      </c>
      <c r="S9424" t="str" cm="1">
        <f t="array" ref="S9424">_xlfn.IFS(
             (R9424&lt;10000),"&lt; 10,000",
    AND(R9424&gt;=10000, R9424&lt;30000),"10,000 - 30,000",
    AND(R9424&gt;=30000, R9424&lt;60000),"30,000 - 60,000",
             (R9424&gt;60000),"&gt; 60,000"
)</f>
        <v>&gt; 60,000</v>
      </c>
    </row>
    <row r="9425" spans="18:19" x14ac:dyDescent="0.2">
      <c r="R9425">
        <v>252146</v>
      </c>
      <c r="S9425" t="str" cm="1">
        <f t="array" ref="S9425">_xlfn.IFS(
             (R9425&lt;10000),"&lt; 10,000",
    AND(R9425&gt;=10000, R9425&lt;30000),"10,000 - 30,000",
    AND(R9425&gt;=30000, R9425&lt;60000),"30,000 - 60,000",
             (R9425&gt;60000),"&gt; 60,000"
)</f>
        <v>&gt; 60,000</v>
      </c>
    </row>
    <row r="9426" spans="18:19" x14ac:dyDescent="0.2">
      <c r="R9426">
        <v>271834</v>
      </c>
      <c r="S9426" t="str" cm="1">
        <f t="array" ref="S9426">_xlfn.IFS(
             (R9426&lt;10000),"&lt; 10,000",
    AND(R9426&gt;=10000, R9426&lt;30000),"10,000 - 30,000",
    AND(R9426&gt;=30000, R9426&lt;60000),"30,000 - 60,000",
             (R9426&gt;60000),"&gt; 60,000"
)</f>
        <v>&gt; 60,000</v>
      </c>
    </row>
    <row r="9427" spans="18:19" x14ac:dyDescent="0.2">
      <c r="R9427">
        <v>123704</v>
      </c>
      <c r="S9427" t="str" cm="1">
        <f t="array" ref="S9427">_xlfn.IFS(
             (R9427&lt;10000),"&lt; 10,000",
    AND(R9427&gt;=10000, R9427&lt;30000),"10,000 - 30,000",
    AND(R9427&gt;=30000, R9427&lt;60000),"30,000 - 60,000",
             (R9427&gt;60000),"&gt; 60,000"
)</f>
        <v>&gt; 60,000</v>
      </c>
    </row>
    <row r="9428" spans="18:19" x14ac:dyDescent="0.2">
      <c r="R9428">
        <v>168486</v>
      </c>
      <c r="S9428" t="str" cm="1">
        <f t="array" ref="S9428">_xlfn.IFS(
             (R9428&lt;10000),"&lt; 10,000",
    AND(R9428&gt;=10000, R9428&lt;30000),"10,000 - 30,000",
    AND(R9428&gt;=30000, R9428&lt;60000),"30,000 - 60,000",
             (R9428&gt;60000),"&gt; 60,000"
)</f>
        <v>&gt; 60,000</v>
      </c>
    </row>
    <row r="9429" spans="18:19" x14ac:dyDescent="0.2">
      <c r="R9429">
        <v>36271</v>
      </c>
      <c r="S9429" t="str" cm="1">
        <f t="array" ref="S9429">_xlfn.IFS(
             (R9429&lt;10000),"&lt; 10,000",
    AND(R9429&gt;=10000, R9429&lt;30000),"10,000 - 30,000",
    AND(R9429&gt;=30000, R9429&lt;60000),"30,000 - 60,000",
             (R9429&gt;60000),"&gt; 60,000"
)</f>
        <v>30,000 - 60,000</v>
      </c>
    </row>
    <row r="9430" spans="18:19" x14ac:dyDescent="0.2">
      <c r="R9430">
        <v>88987</v>
      </c>
      <c r="S9430" t="str" cm="1">
        <f t="array" ref="S9430">_xlfn.IFS(
             (R9430&lt;10000),"&lt; 10,000",
    AND(R9430&gt;=10000, R9430&lt;30000),"10,000 - 30,000",
    AND(R9430&gt;=30000, R9430&lt;60000),"30,000 - 60,000",
             (R9430&gt;60000),"&gt; 60,000"
)</f>
        <v>&gt; 60,000</v>
      </c>
    </row>
    <row r="9431" spans="18:19" x14ac:dyDescent="0.2">
      <c r="R9431">
        <v>232647</v>
      </c>
      <c r="S9431" t="str" cm="1">
        <f t="array" ref="S9431">_xlfn.IFS(
             (R9431&lt;10000),"&lt; 10,000",
    AND(R9431&gt;=10000, R9431&lt;30000),"10,000 - 30,000",
    AND(R9431&gt;=30000, R9431&lt;60000),"30,000 - 60,000",
             (R9431&gt;60000),"&gt; 60,000"
)</f>
        <v>&gt; 60,000</v>
      </c>
    </row>
    <row r="9432" spans="18:19" x14ac:dyDescent="0.2">
      <c r="R9432">
        <v>241868</v>
      </c>
      <c r="S9432" t="str" cm="1">
        <f t="array" ref="S9432">_xlfn.IFS(
             (R9432&lt;10000),"&lt; 10,000",
    AND(R9432&gt;=10000, R9432&lt;30000),"10,000 - 30,000",
    AND(R9432&gt;=30000, R9432&lt;60000),"30,000 - 60,000",
             (R9432&gt;60000),"&gt; 60,000"
)</f>
        <v>&gt; 60,000</v>
      </c>
    </row>
    <row r="9433" spans="18:19" x14ac:dyDescent="0.2">
      <c r="R9433">
        <v>14658</v>
      </c>
      <c r="S9433" t="str" cm="1">
        <f t="array" ref="S9433">_xlfn.IFS(
             (R9433&lt;10000),"&lt; 10,000",
    AND(R9433&gt;=10000, R9433&lt;30000),"10,000 - 30,000",
    AND(R9433&gt;=30000, R9433&lt;60000),"30,000 - 60,000",
             (R9433&gt;60000),"&gt; 60,000"
)</f>
        <v>10,000 - 30,000</v>
      </c>
    </row>
    <row r="9434" spans="18:19" x14ac:dyDescent="0.2">
      <c r="R9434">
        <v>28265</v>
      </c>
      <c r="S9434" t="str" cm="1">
        <f t="array" ref="S9434">_xlfn.IFS(
             (R9434&lt;10000),"&lt; 10,000",
    AND(R9434&gt;=10000, R9434&lt;30000),"10,000 - 30,000",
    AND(R9434&gt;=30000, R9434&lt;60000),"30,000 - 60,000",
             (R9434&gt;60000),"&gt; 60,000"
)</f>
        <v>10,000 - 30,000</v>
      </c>
    </row>
    <row r="9435" spans="18:19" x14ac:dyDescent="0.2">
      <c r="R9435">
        <v>153372</v>
      </c>
      <c r="S9435" t="str" cm="1">
        <f t="array" ref="S9435">_xlfn.IFS(
             (R9435&lt;10000),"&lt; 10,000",
    AND(R9435&gt;=10000, R9435&lt;30000),"10,000 - 30,000",
    AND(R9435&gt;=30000, R9435&lt;60000),"30,000 - 60,000",
             (R9435&gt;60000),"&gt; 60,000"
)</f>
        <v>&gt; 60,000</v>
      </c>
    </row>
    <row r="9436" spans="18:19" x14ac:dyDescent="0.2">
      <c r="R9436">
        <v>204054</v>
      </c>
      <c r="S9436" t="str" cm="1">
        <f t="array" ref="S9436">_xlfn.IFS(
             (R9436&lt;10000),"&lt; 10,000",
    AND(R9436&gt;=10000, R9436&lt;30000),"10,000 - 30,000",
    AND(R9436&gt;=30000, R9436&lt;60000),"30,000 - 60,000",
             (R9436&gt;60000),"&gt; 60,000"
)</f>
        <v>&gt; 60,000</v>
      </c>
    </row>
    <row r="9437" spans="18:19" x14ac:dyDescent="0.2">
      <c r="R9437">
        <v>271053</v>
      </c>
      <c r="S9437" t="str" cm="1">
        <f t="array" ref="S9437">_xlfn.IFS(
             (R9437&lt;10000),"&lt; 10,000",
    AND(R9437&gt;=10000, R9437&lt;30000),"10,000 - 30,000",
    AND(R9437&gt;=30000, R9437&lt;60000),"30,000 - 60,000",
             (R9437&gt;60000),"&gt; 60,000"
)</f>
        <v>&gt; 60,000</v>
      </c>
    </row>
    <row r="9438" spans="18:19" x14ac:dyDescent="0.2">
      <c r="R9438">
        <v>121763</v>
      </c>
      <c r="S9438" t="str" cm="1">
        <f t="array" ref="S9438">_xlfn.IFS(
             (R9438&lt;10000),"&lt; 10,000",
    AND(R9438&gt;=10000, R9438&lt;30000),"10,000 - 30,000",
    AND(R9438&gt;=30000, R9438&lt;60000),"30,000 - 60,000",
             (R9438&gt;60000),"&gt; 60,000"
)</f>
        <v>&gt; 60,000</v>
      </c>
    </row>
    <row r="9439" spans="18:19" x14ac:dyDescent="0.2">
      <c r="R9439">
        <v>39655</v>
      </c>
      <c r="S9439" t="str" cm="1">
        <f t="array" ref="S9439">_xlfn.IFS(
             (R9439&lt;10000),"&lt; 10,000",
    AND(R9439&gt;=10000, R9439&lt;30000),"10,000 - 30,000",
    AND(R9439&gt;=30000, R9439&lt;60000),"30,000 - 60,000",
             (R9439&gt;60000),"&gt; 60,000"
)</f>
        <v>30,000 - 60,000</v>
      </c>
    </row>
    <row r="9440" spans="18:19" x14ac:dyDescent="0.2">
      <c r="R9440">
        <v>18543</v>
      </c>
      <c r="S9440" t="str" cm="1">
        <f t="array" ref="S9440">_xlfn.IFS(
             (R9440&lt;10000),"&lt; 10,000",
    AND(R9440&gt;=10000, R9440&lt;30000),"10,000 - 30,000",
    AND(R9440&gt;=30000, R9440&lt;60000),"30,000 - 60,000",
             (R9440&gt;60000),"&gt; 60,000"
)</f>
        <v>10,000 - 30,000</v>
      </c>
    </row>
    <row r="9441" spans="18:19" x14ac:dyDescent="0.2">
      <c r="R9441">
        <v>220159</v>
      </c>
      <c r="S9441" t="str" cm="1">
        <f t="array" ref="S9441">_xlfn.IFS(
             (R9441&lt;10000),"&lt; 10,000",
    AND(R9441&gt;=10000, R9441&lt;30000),"10,000 - 30,000",
    AND(R9441&gt;=30000, R9441&lt;60000),"30,000 - 60,000",
             (R9441&gt;60000),"&gt; 60,000"
)</f>
        <v>&gt; 60,000</v>
      </c>
    </row>
    <row r="9442" spans="18:19" x14ac:dyDescent="0.2">
      <c r="R9442">
        <v>19895</v>
      </c>
      <c r="S9442" t="str" cm="1">
        <f t="array" ref="S9442">_xlfn.IFS(
             (R9442&lt;10000),"&lt; 10,000",
    AND(R9442&gt;=10000, R9442&lt;30000),"10,000 - 30,000",
    AND(R9442&gt;=30000, R9442&lt;60000),"30,000 - 60,000",
             (R9442&gt;60000),"&gt; 60,000"
)</f>
        <v>10,000 - 30,000</v>
      </c>
    </row>
    <row r="9443" spans="18:19" x14ac:dyDescent="0.2">
      <c r="R9443">
        <v>17834</v>
      </c>
      <c r="S9443" t="str" cm="1">
        <f t="array" ref="S9443">_xlfn.IFS(
             (R9443&lt;10000),"&lt; 10,000",
    AND(R9443&gt;=10000, R9443&lt;30000),"10,000 - 30,000",
    AND(R9443&gt;=30000, R9443&lt;60000),"30,000 - 60,000",
             (R9443&gt;60000),"&gt; 60,000"
)</f>
        <v>10,000 - 30,000</v>
      </c>
    </row>
    <row r="9444" spans="18:19" x14ac:dyDescent="0.2">
      <c r="R9444">
        <v>115683</v>
      </c>
      <c r="S9444" t="str" cm="1">
        <f t="array" ref="S9444">_xlfn.IFS(
             (R9444&lt;10000),"&lt; 10,000",
    AND(R9444&gt;=10000, R9444&lt;30000),"10,000 - 30,000",
    AND(R9444&gt;=30000, R9444&lt;60000),"30,000 - 60,000",
             (R9444&gt;60000),"&gt; 60,000"
)</f>
        <v>&gt; 60,000</v>
      </c>
    </row>
    <row r="9445" spans="18:19" x14ac:dyDescent="0.2">
      <c r="R9445">
        <v>3559</v>
      </c>
      <c r="S9445" t="str" cm="1">
        <f t="array" ref="S9445">_xlfn.IFS(
             (R9445&lt;10000),"&lt; 10,000",
    AND(R9445&gt;=10000, R9445&lt;30000),"10,000 - 30,000",
    AND(R9445&gt;=30000, R9445&lt;60000),"30,000 - 60,000",
             (R9445&gt;60000),"&gt; 60,000"
)</f>
        <v>&lt; 10,000</v>
      </c>
    </row>
    <row r="9446" spans="18:19" x14ac:dyDescent="0.2">
      <c r="R9446">
        <v>155464</v>
      </c>
      <c r="S9446" t="str" cm="1">
        <f t="array" ref="S9446">_xlfn.IFS(
             (R9446&lt;10000),"&lt; 10,000",
    AND(R9446&gt;=10000, R9446&lt;30000),"10,000 - 30,000",
    AND(R9446&gt;=30000, R9446&lt;60000),"30,000 - 60,000",
             (R9446&gt;60000),"&gt; 60,000"
)</f>
        <v>&gt; 60,000</v>
      </c>
    </row>
    <row r="9447" spans="18:19" x14ac:dyDescent="0.2">
      <c r="R9447">
        <v>96297</v>
      </c>
      <c r="S9447" t="str" cm="1">
        <f t="array" ref="S9447">_xlfn.IFS(
             (R9447&lt;10000),"&lt; 10,000",
    AND(R9447&gt;=10000, R9447&lt;30000),"10,000 - 30,000",
    AND(R9447&gt;=30000, R9447&lt;60000),"30,000 - 60,000",
             (R9447&gt;60000),"&gt; 60,000"
)</f>
        <v>&gt; 60,000</v>
      </c>
    </row>
    <row r="9448" spans="18:19" x14ac:dyDescent="0.2">
      <c r="R9448">
        <v>266197</v>
      </c>
      <c r="S9448" t="str" cm="1">
        <f t="array" ref="S9448">_xlfn.IFS(
             (R9448&lt;10000),"&lt; 10,000",
    AND(R9448&gt;=10000, R9448&lt;30000),"10,000 - 30,000",
    AND(R9448&gt;=30000, R9448&lt;60000),"30,000 - 60,000",
             (R9448&gt;60000),"&gt; 60,000"
)</f>
        <v>&gt; 60,000</v>
      </c>
    </row>
    <row r="9449" spans="18:19" x14ac:dyDescent="0.2">
      <c r="R9449">
        <v>275074</v>
      </c>
      <c r="S9449" t="str" cm="1">
        <f t="array" ref="S9449">_xlfn.IFS(
             (R9449&lt;10000),"&lt; 10,000",
    AND(R9449&gt;=10000, R9449&lt;30000),"10,000 - 30,000",
    AND(R9449&gt;=30000, R9449&lt;60000),"30,000 - 60,000",
             (R9449&gt;60000),"&gt; 60,000"
)</f>
        <v>&gt; 60,000</v>
      </c>
    </row>
    <row r="9450" spans="18:19" x14ac:dyDescent="0.2">
      <c r="R9450">
        <v>9917</v>
      </c>
      <c r="S9450" t="str" cm="1">
        <f t="array" ref="S9450">_xlfn.IFS(
             (R9450&lt;10000),"&lt; 10,000",
    AND(R9450&gt;=10000, R9450&lt;30000),"10,000 - 30,000",
    AND(R9450&gt;=30000, R9450&lt;60000),"30,000 - 60,000",
             (R9450&gt;60000),"&gt; 60,000"
)</f>
        <v>&lt; 10,000</v>
      </c>
    </row>
    <row r="9451" spans="18:19" x14ac:dyDescent="0.2">
      <c r="R9451">
        <v>63280</v>
      </c>
      <c r="S9451" t="str" cm="1">
        <f t="array" ref="S9451">_xlfn.IFS(
             (R9451&lt;10000),"&lt; 10,000",
    AND(R9451&gt;=10000, R9451&lt;30000),"10,000 - 30,000",
    AND(R9451&gt;=30000, R9451&lt;60000),"30,000 - 60,000",
             (R9451&gt;60000),"&gt; 60,000"
)</f>
        <v>&gt; 60,000</v>
      </c>
    </row>
    <row r="9452" spans="18:19" x14ac:dyDescent="0.2">
      <c r="R9452">
        <v>287922</v>
      </c>
      <c r="S9452" t="str" cm="1">
        <f t="array" ref="S9452">_xlfn.IFS(
             (R9452&lt;10000),"&lt; 10,000",
    AND(R9452&gt;=10000, R9452&lt;30000),"10,000 - 30,000",
    AND(R9452&gt;=30000, R9452&lt;60000),"30,000 - 60,000",
             (R9452&gt;60000),"&gt; 60,000"
)</f>
        <v>&gt; 60,000</v>
      </c>
    </row>
    <row r="9453" spans="18:19" x14ac:dyDescent="0.2">
      <c r="R9453">
        <v>205843</v>
      </c>
      <c r="S9453" t="str" cm="1">
        <f t="array" ref="S9453">_xlfn.IFS(
             (R9453&lt;10000),"&lt; 10,000",
    AND(R9453&gt;=10000, R9453&lt;30000),"10,000 - 30,000",
    AND(R9453&gt;=30000, R9453&lt;60000),"30,000 - 60,000",
             (R9453&gt;60000),"&gt; 60,000"
)</f>
        <v>&gt; 60,000</v>
      </c>
    </row>
    <row r="9454" spans="18:19" x14ac:dyDescent="0.2">
      <c r="R9454">
        <v>164637</v>
      </c>
      <c r="S9454" t="str" cm="1">
        <f t="array" ref="S9454">_xlfn.IFS(
             (R9454&lt;10000),"&lt; 10,000",
    AND(R9454&gt;=10000, R9454&lt;30000),"10,000 - 30,000",
    AND(R9454&gt;=30000, R9454&lt;60000),"30,000 - 60,000",
             (R9454&gt;60000),"&gt; 60,000"
)</f>
        <v>&gt; 60,000</v>
      </c>
    </row>
    <row r="9455" spans="18:19" x14ac:dyDescent="0.2">
      <c r="R9455">
        <v>20928</v>
      </c>
      <c r="S9455" t="str" cm="1">
        <f t="array" ref="S9455">_xlfn.IFS(
             (R9455&lt;10000),"&lt; 10,000",
    AND(R9455&gt;=10000, R9455&lt;30000),"10,000 - 30,000",
    AND(R9455&gt;=30000, R9455&lt;60000),"30,000 - 60,000",
             (R9455&gt;60000),"&gt; 60,000"
)</f>
        <v>10,000 - 30,000</v>
      </c>
    </row>
    <row r="9456" spans="18:19" x14ac:dyDescent="0.2">
      <c r="R9456">
        <v>263687</v>
      </c>
      <c r="S9456" t="str" cm="1">
        <f t="array" ref="S9456">_xlfn.IFS(
             (R9456&lt;10000),"&lt; 10,000",
    AND(R9456&gt;=10000, R9456&lt;30000),"10,000 - 30,000",
    AND(R9456&gt;=30000, R9456&lt;60000),"30,000 - 60,000",
             (R9456&gt;60000),"&gt; 60,000"
)</f>
        <v>&gt; 60,000</v>
      </c>
    </row>
    <row r="9457" spans="18:19" x14ac:dyDescent="0.2">
      <c r="R9457">
        <v>65765</v>
      </c>
      <c r="S9457" t="str" cm="1">
        <f t="array" ref="S9457">_xlfn.IFS(
             (R9457&lt;10000),"&lt; 10,000",
    AND(R9457&gt;=10000, R9457&lt;30000),"10,000 - 30,000",
    AND(R9457&gt;=30000, R9457&lt;60000),"30,000 - 60,000",
             (R9457&gt;60000),"&gt; 60,000"
)</f>
        <v>&gt; 60,000</v>
      </c>
    </row>
    <row r="9458" spans="18:19" x14ac:dyDescent="0.2">
      <c r="R9458">
        <v>272458</v>
      </c>
      <c r="S9458" t="str" cm="1">
        <f t="array" ref="S9458">_xlfn.IFS(
             (R9458&lt;10000),"&lt; 10,000",
    AND(R9458&gt;=10000, R9458&lt;30000),"10,000 - 30,000",
    AND(R9458&gt;=30000, R9458&lt;60000),"30,000 - 60,000",
             (R9458&gt;60000),"&gt; 60,000"
)</f>
        <v>&gt; 60,000</v>
      </c>
    </row>
    <row r="9459" spans="18:19" x14ac:dyDescent="0.2">
      <c r="R9459">
        <v>252834</v>
      </c>
      <c r="S9459" t="str" cm="1">
        <f t="array" ref="S9459">_xlfn.IFS(
             (R9459&lt;10000),"&lt; 10,000",
    AND(R9459&gt;=10000, R9459&lt;30000),"10,000 - 30,000",
    AND(R9459&gt;=30000, R9459&lt;60000),"30,000 - 60,000",
             (R9459&gt;60000),"&gt; 60,000"
)</f>
        <v>&gt; 60,000</v>
      </c>
    </row>
    <row r="9460" spans="18:19" x14ac:dyDescent="0.2">
      <c r="R9460">
        <v>285678</v>
      </c>
      <c r="S9460" t="str" cm="1">
        <f t="array" ref="S9460">_xlfn.IFS(
             (R9460&lt;10000),"&lt; 10,000",
    AND(R9460&gt;=10000, R9460&lt;30000),"10,000 - 30,000",
    AND(R9460&gt;=30000, R9460&lt;60000),"30,000 - 60,000",
             (R9460&gt;60000),"&gt; 60,000"
)</f>
        <v>&gt; 60,000</v>
      </c>
    </row>
    <row r="9461" spans="18:19" x14ac:dyDescent="0.2">
      <c r="R9461">
        <v>276757</v>
      </c>
      <c r="S9461" t="str" cm="1">
        <f t="array" ref="S9461">_xlfn.IFS(
             (R9461&lt;10000),"&lt; 10,000",
    AND(R9461&gt;=10000, R9461&lt;30000),"10,000 - 30,000",
    AND(R9461&gt;=30000, R9461&lt;60000),"30,000 - 60,000",
             (R9461&gt;60000),"&gt; 60,000"
)</f>
        <v>&gt; 60,000</v>
      </c>
    </row>
    <row r="9462" spans="18:19" x14ac:dyDescent="0.2">
      <c r="R9462">
        <v>150473</v>
      </c>
      <c r="S9462" t="str" cm="1">
        <f t="array" ref="S9462">_xlfn.IFS(
             (R9462&lt;10000),"&lt; 10,000",
    AND(R9462&gt;=10000, R9462&lt;30000),"10,000 - 30,000",
    AND(R9462&gt;=30000, R9462&lt;60000),"30,000 - 60,000",
             (R9462&gt;60000),"&gt; 60,000"
)</f>
        <v>&gt; 60,000</v>
      </c>
    </row>
    <row r="9463" spans="18:19" x14ac:dyDescent="0.2">
      <c r="R9463">
        <v>288793</v>
      </c>
      <c r="S9463" t="str" cm="1">
        <f t="array" ref="S9463">_xlfn.IFS(
             (R9463&lt;10000),"&lt; 10,000",
    AND(R9463&gt;=10000, R9463&lt;30000),"10,000 - 30,000",
    AND(R9463&gt;=30000, R9463&lt;60000),"30,000 - 60,000",
             (R9463&gt;60000),"&gt; 60,000"
)</f>
        <v>&gt; 60,000</v>
      </c>
    </row>
    <row r="9464" spans="18:19" x14ac:dyDescent="0.2">
      <c r="R9464">
        <v>35093</v>
      </c>
      <c r="S9464" t="str" cm="1">
        <f t="array" ref="S9464">_xlfn.IFS(
             (R9464&lt;10000),"&lt; 10,000",
    AND(R9464&gt;=10000, R9464&lt;30000),"10,000 - 30,000",
    AND(R9464&gt;=30000, R9464&lt;60000),"30,000 - 60,000",
             (R9464&gt;60000),"&gt; 60,000"
)</f>
        <v>30,000 - 60,000</v>
      </c>
    </row>
    <row r="9465" spans="18:19" x14ac:dyDescent="0.2">
      <c r="R9465">
        <v>223395</v>
      </c>
      <c r="S9465" t="str" cm="1">
        <f t="array" ref="S9465">_xlfn.IFS(
             (R9465&lt;10000),"&lt; 10,000",
    AND(R9465&gt;=10000, R9465&lt;30000),"10,000 - 30,000",
    AND(R9465&gt;=30000, R9465&lt;60000),"30,000 - 60,000",
             (R9465&gt;60000),"&gt; 60,000"
)</f>
        <v>&gt; 60,000</v>
      </c>
    </row>
    <row r="9466" spans="18:19" x14ac:dyDescent="0.2">
      <c r="R9466">
        <v>60299</v>
      </c>
      <c r="S9466" t="str" cm="1">
        <f t="array" ref="S9466">_xlfn.IFS(
             (R9466&lt;10000),"&lt; 10,000",
    AND(R9466&gt;=10000, R9466&lt;30000),"10,000 - 30,000",
    AND(R9466&gt;=30000, R9466&lt;60000),"30,000 - 60,000",
             (R9466&gt;60000),"&gt; 60,000"
)</f>
        <v>&gt; 60,000</v>
      </c>
    </row>
    <row r="9467" spans="18:19" x14ac:dyDescent="0.2">
      <c r="R9467">
        <v>19512</v>
      </c>
      <c r="S9467" t="str" cm="1">
        <f t="array" ref="S9467">_xlfn.IFS(
             (R9467&lt;10000),"&lt; 10,000",
    AND(R9467&gt;=10000, R9467&lt;30000),"10,000 - 30,000",
    AND(R9467&gt;=30000, R9467&lt;60000),"30,000 - 60,000",
             (R9467&gt;60000),"&gt; 60,000"
)</f>
        <v>10,000 - 30,000</v>
      </c>
    </row>
    <row r="9468" spans="18:19" x14ac:dyDescent="0.2">
      <c r="R9468">
        <v>143001</v>
      </c>
      <c r="S9468" t="str" cm="1">
        <f t="array" ref="S9468">_xlfn.IFS(
             (R9468&lt;10000),"&lt; 10,000",
    AND(R9468&gt;=10000, R9468&lt;30000),"10,000 - 30,000",
    AND(R9468&gt;=30000, R9468&lt;60000),"30,000 - 60,000",
             (R9468&gt;60000),"&gt; 60,000"
)</f>
        <v>&gt; 60,000</v>
      </c>
    </row>
    <row r="9469" spans="18:19" x14ac:dyDescent="0.2">
      <c r="R9469">
        <v>224833</v>
      </c>
      <c r="S9469" t="str" cm="1">
        <f t="array" ref="S9469">_xlfn.IFS(
             (R9469&lt;10000),"&lt; 10,000",
    AND(R9469&gt;=10000, R9469&lt;30000),"10,000 - 30,000",
    AND(R9469&gt;=30000, R9469&lt;60000),"30,000 - 60,000",
             (R9469&gt;60000),"&gt; 60,000"
)</f>
        <v>&gt; 60,000</v>
      </c>
    </row>
    <row r="9470" spans="18:19" x14ac:dyDescent="0.2">
      <c r="R9470">
        <v>114528</v>
      </c>
      <c r="S9470" t="str" cm="1">
        <f t="array" ref="S9470">_xlfn.IFS(
             (R9470&lt;10000),"&lt; 10,000",
    AND(R9470&gt;=10000, R9470&lt;30000),"10,000 - 30,000",
    AND(R9470&gt;=30000, R9470&lt;60000),"30,000 - 60,000",
             (R9470&gt;60000),"&gt; 60,000"
)</f>
        <v>&gt; 60,000</v>
      </c>
    </row>
    <row r="9471" spans="18:19" x14ac:dyDescent="0.2">
      <c r="R9471">
        <v>140119</v>
      </c>
      <c r="S9471" t="str" cm="1">
        <f t="array" ref="S9471">_xlfn.IFS(
             (R9471&lt;10000),"&lt; 10,000",
    AND(R9471&gt;=10000, R9471&lt;30000),"10,000 - 30,000",
    AND(R9471&gt;=30000, R9471&lt;60000),"30,000 - 60,000",
             (R9471&gt;60000),"&gt; 60,000"
)</f>
        <v>&gt; 60,000</v>
      </c>
    </row>
    <row r="9472" spans="18:19" x14ac:dyDescent="0.2">
      <c r="R9472">
        <v>106215</v>
      </c>
      <c r="S9472" t="str" cm="1">
        <f t="array" ref="S9472">_xlfn.IFS(
             (R9472&lt;10000),"&lt; 10,000",
    AND(R9472&gt;=10000, R9472&lt;30000),"10,000 - 30,000",
    AND(R9472&gt;=30000, R9472&lt;60000),"30,000 - 60,000",
             (R9472&gt;60000),"&gt; 60,000"
)</f>
        <v>&gt; 60,000</v>
      </c>
    </row>
    <row r="9473" spans="18:19" x14ac:dyDescent="0.2">
      <c r="R9473">
        <v>20894</v>
      </c>
      <c r="S9473" t="str" cm="1">
        <f t="array" ref="S9473">_xlfn.IFS(
             (R9473&lt;10000),"&lt; 10,000",
    AND(R9473&gt;=10000, R9473&lt;30000),"10,000 - 30,000",
    AND(R9473&gt;=30000, R9473&lt;60000),"30,000 - 60,000",
             (R9473&gt;60000),"&gt; 60,000"
)</f>
        <v>10,000 - 30,000</v>
      </c>
    </row>
    <row r="9474" spans="18:19" x14ac:dyDescent="0.2">
      <c r="R9474">
        <v>226551</v>
      </c>
      <c r="S9474" t="str" cm="1">
        <f t="array" ref="S9474">_xlfn.IFS(
             (R9474&lt;10000),"&lt; 10,000",
    AND(R9474&gt;=10000, R9474&lt;30000),"10,000 - 30,000",
    AND(R9474&gt;=30000, R9474&lt;60000),"30,000 - 60,000",
             (R9474&gt;60000),"&gt; 60,000"
)</f>
        <v>&gt; 60,000</v>
      </c>
    </row>
    <row r="9475" spans="18:19" x14ac:dyDescent="0.2">
      <c r="R9475">
        <v>28845</v>
      </c>
      <c r="S9475" t="str" cm="1">
        <f t="array" ref="S9475">_xlfn.IFS(
             (R9475&lt;10000),"&lt; 10,000",
    AND(R9475&gt;=10000, R9475&lt;30000),"10,000 - 30,000",
    AND(R9475&gt;=30000, R9475&lt;60000),"30,000 - 60,000",
             (R9475&gt;60000),"&gt; 60,000"
)</f>
        <v>10,000 - 30,000</v>
      </c>
    </row>
    <row r="9476" spans="18:19" x14ac:dyDescent="0.2">
      <c r="R9476">
        <v>114799</v>
      </c>
      <c r="S9476" t="str" cm="1">
        <f t="array" ref="S9476">_xlfn.IFS(
             (R9476&lt;10000),"&lt; 10,000",
    AND(R9476&gt;=10000, R9476&lt;30000),"10,000 - 30,000",
    AND(R9476&gt;=30000, R9476&lt;60000),"30,000 - 60,000",
             (R9476&gt;60000),"&gt; 60,000"
)</f>
        <v>&gt; 60,000</v>
      </c>
    </row>
    <row r="9477" spans="18:19" x14ac:dyDescent="0.2">
      <c r="R9477">
        <v>165000</v>
      </c>
      <c r="S9477" t="str" cm="1">
        <f t="array" ref="S9477">_xlfn.IFS(
             (R9477&lt;10000),"&lt; 10,000",
    AND(R9477&gt;=10000, R9477&lt;30000),"10,000 - 30,000",
    AND(R9477&gt;=30000, R9477&lt;60000),"30,000 - 60,000",
             (R9477&gt;60000),"&gt; 60,000"
)</f>
        <v>&gt; 60,000</v>
      </c>
    </row>
    <row r="9478" spans="18:19" x14ac:dyDescent="0.2">
      <c r="R9478">
        <v>110841</v>
      </c>
      <c r="S9478" t="str" cm="1">
        <f t="array" ref="S9478">_xlfn.IFS(
             (R9478&lt;10000),"&lt; 10,000",
    AND(R9478&gt;=10000, R9478&lt;30000),"10,000 - 30,000",
    AND(R9478&gt;=30000, R9478&lt;60000),"30,000 - 60,000",
             (R9478&gt;60000),"&gt; 60,000"
)</f>
        <v>&gt; 60,000</v>
      </c>
    </row>
    <row r="9479" spans="18:19" x14ac:dyDescent="0.2">
      <c r="R9479">
        <v>56423</v>
      </c>
      <c r="S9479" t="str" cm="1">
        <f t="array" ref="S9479">_xlfn.IFS(
             (R9479&lt;10000),"&lt; 10,000",
    AND(R9479&gt;=10000, R9479&lt;30000),"10,000 - 30,000",
    AND(R9479&gt;=30000, R9479&lt;60000),"30,000 - 60,000",
             (R9479&gt;60000),"&gt; 60,000"
)</f>
        <v>30,000 - 60,000</v>
      </c>
    </row>
    <row r="9480" spans="18:19" x14ac:dyDescent="0.2">
      <c r="R9480">
        <v>37073</v>
      </c>
      <c r="S9480" t="str" cm="1">
        <f t="array" ref="S9480">_xlfn.IFS(
             (R9480&lt;10000),"&lt; 10,000",
    AND(R9480&gt;=10000, R9480&lt;30000),"10,000 - 30,000",
    AND(R9480&gt;=30000, R9480&lt;60000),"30,000 - 60,000",
             (R9480&gt;60000),"&gt; 60,000"
)</f>
        <v>30,000 - 60,000</v>
      </c>
    </row>
    <row r="9481" spans="18:19" x14ac:dyDescent="0.2">
      <c r="R9481">
        <v>158500</v>
      </c>
      <c r="S9481" t="str" cm="1">
        <f t="array" ref="S9481">_xlfn.IFS(
             (R9481&lt;10000),"&lt; 10,000",
    AND(R9481&gt;=10000, R9481&lt;30000),"10,000 - 30,000",
    AND(R9481&gt;=30000, R9481&lt;60000),"30,000 - 60,000",
             (R9481&gt;60000),"&gt; 60,000"
)</f>
        <v>&gt; 60,000</v>
      </c>
    </row>
    <row r="9482" spans="18:19" x14ac:dyDescent="0.2">
      <c r="R9482">
        <v>294376</v>
      </c>
      <c r="S9482" t="str" cm="1">
        <f t="array" ref="S9482">_xlfn.IFS(
             (R9482&lt;10000),"&lt; 10,000",
    AND(R9482&gt;=10000, R9482&lt;30000),"10,000 - 30,000",
    AND(R9482&gt;=30000, R9482&lt;60000),"30,000 - 60,000",
             (R9482&gt;60000),"&gt; 60,000"
)</f>
        <v>&gt; 60,000</v>
      </c>
    </row>
    <row r="9483" spans="18:19" x14ac:dyDescent="0.2">
      <c r="R9483">
        <v>76511</v>
      </c>
      <c r="S9483" t="str" cm="1">
        <f t="array" ref="S9483">_xlfn.IFS(
             (R9483&lt;10000),"&lt; 10,000",
    AND(R9483&gt;=10000, R9483&lt;30000),"10,000 - 30,000",
    AND(R9483&gt;=30000, R9483&lt;60000),"30,000 - 60,000",
             (R9483&gt;60000),"&gt; 60,000"
)</f>
        <v>&gt; 60,000</v>
      </c>
    </row>
    <row r="9484" spans="18:19" x14ac:dyDescent="0.2">
      <c r="R9484">
        <v>284027</v>
      </c>
      <c r="S9484" t="str" cm="1">
        <f t="array" ref="S9484">_xlfn.IFS(
             (R9484&lt;10000),"&lt; 10,000",
    AND(R9484&gt;=10000, R9484&lt;30000),"10,000 - 30,000",
    AND(R9484&gt;=30000, R9484&lt;60000),"30,000 - 60,000",
             (R9484&gt;60000),"&gt; 60,000"
)</f>
        <v>&gt; 60,000</v>
      </c>
    </row>
    <row r="9485" spans="18:19" x14ac:dyDescent="0.2">
      <c r="R9485">
        <v>62906</v>
      </c>
      <c r="S9485" t="str" cm="1">
        <f t="array" ref="S9485">_xlfn.IFS(
             (R9485&lt;10000),"&lt; 10,000",
    AND(R9485&gt;=10000, R9485&lt;30000),"10,000 - 30,000",
    AND(R9485&gt;=30000, R9485&lt;60000),"30,000 - 60,000",
             (R9485&gt;60000),"&gt; 60,000"
)</f>
        <v>&gt; 60,000</v>
      </c>
    </row>
    <row r="9486" spans="18:19" x14ac:dyDescent="0.2">
      <c r="R9486">
        <v>229343</v>
      </c>
      <c r="S9486" t="str" cm="1">
        <f t="array" ref="S9486">_xlfn.IFS(
             (R9486&lt;10000),"&lt; 10,000",
    AND(R9486&gt;=10000, R9486&lt;30000),"10,000 - 30,000",
    AND(R9486&gt;=30000, R9486&lt;60000),"30,000 - 60,000",
             (R9486&gt;60000),"&gt; 60,000"
)</f>
        <v>&gt; 60,000</v>
      </c>
    </row>
    <row r="9487" spans="18:19" x14ac:dyDescent="0.2">
      <c r="R9487">
        <v>155176</v>
      </c>
      <c r="S9487" t="str" cm="1">
        <f t="array" ref="S9487">_xlfn.IFS(
             (R9487&lt;10000),"&lt; 10,000",
    AND(R9487&gt;=10000, R9487&lt;30000),"10,000 - 30,000",
    AND(R9487&gt;=30000, R9487&lt;60000),"30,000 - 60,000",
             (R9487&gt;60000),"&gt; 60,000"
)</f>
        <v>&gt; 60,000</v>
      </c>
    </row>
    <row r="9488" spans="18:19" x14ac:dyDescent="0.2">
      <c r="R9488">
        <v>167931</v>
      </c>
      <c r="S9488" t="str" cm="1">
        <f t="array" ref="S9488">_xlfn.IFS(
             (R9488&lt;10000),"&lt; 10,000",
    AND(R9488&gt;=10000, R9488&lt;30000),"10,000 - 30,000",
    AND(R9488&gt;=30000, R9488&lt;60000),"30,000 - 60,000",
             (R9488&gt;60000),"&gt; 60,000"
)</f>
        <v>&gt; 60,000</v>
      </c>
    </row>
    <row r="9489" spans="18:19" x14ac:dyDescent="0.2">
      <c r="R9489">
        <v>107963</v>
      </c>
      <c r="S9489" t="str" cm="1">
        <f t="array" ref="S9489">_xlfn.IFS(
             (R9489&lt;10000),"&lt; 10,000",
    AND(R9489&gt;=10000, R9489&lt;30000),"10,000 - 30,000",
    AND(R9489&gt;=30000, R9489&lt;60000),"30,000 - 60,000",
             (R9489&gt;60000),"&gt; 60,000"
)</f>
        <v>&gt; 60,000</v>
      </c>
    </row>
    <row r="9490" spans="18:19" x14ac:dyDescent="0.2">
      <c r="R9490">
        <v>5626</v>
      </c>
      <c r="S9490" t="str" cm="1">
        <f t="array" ref="S9490">_xlfn.IFS(
             (R9490&lt;10000),"&lt; 10,000",
    AND(R9490&gt;=10000, R9490&lt;30000),"10,000 - 30,000",
    AND(R9490&gt;=30000, R9490&lt;60000),"30,000 - 60,000",
             (R9490&gt;60000),"&gt; 60,000"
)</f>
        <v>&lt; 10,000</v>
      </c>
    </row>
    <row r="9491" spans="18:19" x14ac:dyDescent="0.2">
      <c r="R9491">
        <v>45002</v>
      </c>
      <c r="S9491" t="str" cm="1">
        <f t="array" ref="S9491">_xlfn.IFS(
             (R9491&lt;10000),"&lt; 10,000",
    AND(R9491&gt;=10000, R9491&lt;30000),"10,000 - 30,000",
    AND(R9491&gt;=30000, R9491&lt;60000),"30,000 - 60,000",
             (R9491&gt;60000),"&gt; 60,000"
)</f>
        <v>30,000 - 60,000</v>
      </c>
    </row>
    <row r="9492" spans="18:19" x14ac:dyDescent="0.2">
      <c r="R9492">
        <v>291218</v>
      </c>
      <c r="S9492" t="str" cm="1">
        <f t="array" ref="S9492">_xlfn.IFS(
             (R9492&lt;10000),"&lt; 10,000",
    AND(R9492&gt;=10000, R9492&lt;30000),"10,000 - 30,000",
    AND(R9492&gt;=30000, R9492&lt;60000),"30,000 - 60,000",
             (R9492&gt;60000),"&gt; 60,000"
)</f>
        <v>&gt; 60,000</v>
      </c>
    </row>
    <row r="9493" spans="18:19" x14ac:dyDescent="0.2">
      <c r="R9493">
        <v>12904</v>
      </c>
      <c r="S9493" t="str" cm="1">
        <f t="array" ref="S9493">_xlfn.IFS(
             (R9493&lt;10000),"&lt; 10,000",
    AND(R9493&gt;=10000, R9493&lt;30000),"10,000 - 30,000",
    AND(R9493&gt;=30000, R9493&lt;60000),"30,000 - 60,000",
             (R9493&gt;60000),"&gt; 60,000"
)</f>
        <v>10,000 - 30,000</v>
      </c>
    </row>
    <row r="9494" spans="18:19" x14ac:dyDescent="0.2">
      <c r="R9494">
        <v>75607</v>
      </c>
      <c r="S9494" t="str" cm="1">
        <f t="array" ref="S9494">_xlfn.IFS(
             (R9494&lt;10000),"&lt; 10,000",
    AND(R9494&gt;=10000, R9494&lt;30000),"10,000 - 30,000",
    AND(R9494&gt;=30000, R9494&lt;60000),"30,000 - 60,000",
             (R9494&gt;60000),"&gt; 60,000"
)</f>
        <v>&gt; 60,000</v>
      </c>
    </row>
    <row r="9495" spans="18:19" x14ac:dyDescent="0.2">
      <c r="R9495">
        <v>72160</v>
      </c>
      <c r="S9495" t="str" cm="1">
        <f t="array" ref="S9495">_xlfn.IFS(
             (R9495&lt;10000),"&lt; 10,000",
    AND(R9495&gt;=10000, R9495&lt;30000),"10,000 - 30,000",
    AND(R9495&gt;=30000, R9495&lt;60000),"30,000 - 60,000",
             (R9495&gt;60000),"&gt; 60,000"
)</f>
        <v>&gt; 60,000</v>
      </c>
    </row>
    <row r="9496" spans="18:19" x14ac:dyDescent="0.2">
      <c r="R9496">
        <v>191935</v>
      </c>
      <c r="S9496" t="str" cm="1">
        <f t="array" ref="S9496">_xlfn.IFS(
             (R9496&lt;10000),"&lt; 10,000",
    AND(R9496&gt;=10000, R9496&lt;30000),"10,000 - 30,000",
    AND(R9496&gt;=30000, R9496&lt;60000),"30,000 - 60,000",
             (R9496&gt;60000),"&gt; 60,000"
)</f>
        <v>&gt; 60,000</v>
      </c>
    </row>
    <row r="9497" spans="18:19" x14ac:dyDescent="0.2">
      <c r="R9497">
        <v>150463</v>
      </c>
      <c r="S9497" t="str" cm="1">
        <f t="array" ref="S9497">_xlfn.IFS(
             (R9497&lt;10000),"&lt; 10,000",
    AND(R9497&gt;=10000, R9497&lt;30000),"10,000 - 30,000",
    AND(R9497&gt;=30000, R9497&lt;60000),"30,000 - 60,000",
             (R9497&gt;60000),"&gt; 60,000"
)</f>
        <v>&gt; 60,000</v>
      </c>
    </row>
    <row r="9498" spans="18:19" x14ac:dyDescent="0.2">
      <c r="R9498">
        <v>298263</v>
      </c>
      <c r="S9498" t="str" cm="1">
        <f t="array" ref="S9498">_xlfn.IFS(
             (R9498&lt;10000),"&lt; 10,000",
    AND(R9498&gt;=10000, R9498&lt;30000),"10,000 - 30,000",
    AND(R9498&gt;=30000, R9498&lt;60000),"30,000 - 60,000",
             (R9498&gt;60000),"&gt; 60,000"
)</f>
        <v>&gt; 60,000</v>
      </c>
    </row>
    <row r="9499" spans="18:19" x14ac:dyDescent="0.2">
      <c r="R9499">
        <v>274093</v>
      </c>
      <c r="S9499" t="str" cm="1">
        <f t="array" ref="S9499">_xlfn.IFS(
             (R9499&lt;10000),"&lt; 10,000",
    AND(R9499&gt;=10000, R9499&lt;30000),"10,000 - 30,000",
    AND(R9499&gt;=30000, R9499&lt;60000),"30,000 - 60,000",
             (R9499&gt;60000),"&gt; 60,000"
)</f>
        <v>&gt; 60,000</v>
      </c>
    </row>
    <row r="9500" spans="18:19" x14ac:dyDescent="0.2">
      <c r="R9500">
        <v>81521</v>
      </c>
      <c r="S9500" t="str" cm="1">
        <f t="array" ref="S9500">_xlfn.IFS(
             (R9500&lt;10000),"&lt; 10,000",
    AND(R9500&gt;=10000, R9500&lt;30000),"10,000 - 30,000",
    AND(R9500&gt;=30000, R9500&lt;60000),"30,000 - 60,000",
             (R9500&gt;60000),"&gt; 60,000"
)</f>
        <v>&gt; 60,000</v>
      </c>
    </row>
    <row r="9501" spans="18:19" x14ac:dyDescent="0.2">
      <c r="R9501">
        <v>12420</v>
      </c>
      <c r="S9501" t="str" cm="1">
        <f t="array" ref="S9501">_xlfn.IFS(
             (R9501&lt;10000),"&lt; 10,000",
    AND(R9501&gt;=10000, R9501&lt;30000),"10,000 - 30,000",
    AND(R9501&gt;=30000, R9501&lt;60000),"30,000 - 60,000",
             (R9501&gt;60000),"&gt; 60,000"
)</f>
        <v>10,000 - 30,000</v>
      </c>
    </row>
    <row r="9502" spans="18:19" x14ac:dyDescent="0.2">
      <c r="R9502">
        <v>144038</v>
      </c>
      <c r="S9502" t="str" cm="1">
        <f t="array" ref="S9502">_xlfn.IFS(
             (R9502&lt;10000),"&lt; 10,000",
    AND(R9502&gt;=10000, R9502&lt;30000),"10,000 - 30,000",
    AND(R9502&gt;=30000, R9502&lt;60000),"30,000 - 60,000",
             (R9502&gt;60000),"&gt; 60,000"
)</f>
        <v>&gt; 60,000</v>
      </c>
    </row>
    <row r="9503" spans="18:19" x14ac:dyDescent="0.2">
      <c r="R9503">
        <v>174322</v>
      </c>
      <c r="S9503" t="str" cm="1">
        <f t="array" ref="S9503">_xlfn.IFS(
             (R9503&lt;10000),"&lt; 10,000",
    AND(R9503&gt;=10000, R9503&lt;30000),"10,000 - 30,000",
    AND(R9503&gt;=30000, R9503&lt;60000),"30,000 - 60,000",
             (R9503&gt;60000),"&gt; 60,000"
)</f>
        <v>&gt; 60,000</v>
      </c>
    </row>
    <row r="9504" spans="18:19" x14ac:dyDescent="0.2">
      <c r="R9504">
        <v>72394</v>
      </c>
      <c r="S9504" t="str" cm="1">
        <f t="array" ref="S9504">_xlfn.IFS(
             (R9504&lt;10000),"&lt; 10,000",
    AND(R9504&gt;=10000, R9504&lt;30000),"10,000 - 30,000",
    AND(R9504&gt;=30000, R9504&lt;60000),"30,000 - 60,000",
             (R9504&gt;60000),"&gt; 60,000"
)</f>
        <v>&gt; 60,000</v>
      </c>
    </row>
    <row r="9505" spans="18:19" x14ac:dyDescent="0.2">
      <c r="R9505">
        <v>174945</v>
      </c>
      <c r="S9505" t="str" cm="1">
        <f t="array" ref="S9505">_xlfn.IFS(
             (R9505&lt;10000),"&lt; 10,000",
    AND(R9505&gt;=10000, R9505&lt;30000),"10,000 - 30,000",
    AND(R9505&gt;=30000, R9505&lt;60000),"30,000 - 60,000",
             (R9505&gt;60000),"&gt; 60,000"
)</f>
        <v>&gt; 60,000</v>
      </c>
    </row>
    <row r="9506" spans="18:19" x14ac:dyDescent="0.2">
      <c r="R9506">
        <v>130798</v>
      </c>
      <c r="S9506" t="str" cm="1">
        <f t="array" ref="S9506">_xlfn.IFS(
             (R9506&lt;10000),"&lt; 10,000",
    AND(R9506&gt;=10000, R9506&lt;30000),"10,000 - 30,000",
    AND(R9506&gt;=30000, R9506&lt;60000),"30,000 - 60,000",
             (R9506&gt;60000),"&gt; 60,000"
)</f>
        <v>&gt; 60,000</v>
      </c>
    </row>
    <row r="9507" spans="18:19" x14ac:dyDescent="0.2">
      <c r="R9507">
        <v>271899</v>
      </c>
      <c r="S9507" t="str" cm="1">
        <f t="array" ref="S9507">_xlfn.IFS(
             (R9507&lt;10000),"&lt; 10,000",
    AND(R9507&gt;=10000, R9507&lt;30000),"10,000 - 30,000",
    AND(R9507&gt;=30000, R9507&lt;60000),"30,000 - 60,000",
             (R9507&gt;60000),"&gt; 60,000"
)</f>
        <v>&gt; 60,000</v>
      </c>
    </row>
    <row r="9508" spans="18:19" x14ac:dyDescent="0.2">
      <c r="R9508">
        <v>179172</v>
      </c>
      <c r="S9508" t="str" cm="1">
        <f t="array" ref="S9508">_xlfn.IFS(
             (R9508&lt;10000),"&lt; 10,000",
    AND(R9508&gt;=10000, R9508&lt;30000),"10,000 - 30,000",
    AND(R9508&gt;=30000, R9508&lt;60000),"30,000 - 60,000",
             (R9508&gt;60000),"&gt; 60,000"
)</f>
        <v>&gt; 60,000</v>
      </c>
    </row>
    <row r="9509" spans="18:19" x14ac:dyDescent="0.2">
      <c r="R9509">
        <v>150548</v>
      </c>
      <c r="S9509" t="str" cm="1">
        <f t="array" ref="S9509">_xlfn.IFS(
             (R9509&lt;10000),"&lt; 10,000",
    AND(R9509&gt;=10000, R9509&lt;30000),"10,000 - 30,000",
    AND(R9509&gt;=30000, R9509&lt;60000),"30,000 - 60,000",
             (R9509&gt;60000),"&gt; 60,000"
)</f>
        <v>&gt; 60,000</v>
      </c>
    </row>
    <row r="9510" spans="18:19" x14ac:dyDescent="0.2">
      <c r="R9510">
        <v>292643</v>
      </c>
      <c r="S9510" t="str" cm="1">
        <f t="array" ref="S9510">_xlfn.IFS(
             (R9510&lt;10000),"&lt; 10,000",
    AND(R9510&gt;=10000, R9510&lt;30000),"10,000 - 30,000",
    AND(R9510&gt;=30000, R9510&lt;60000),"30,000 - 60,000",
             (R9510&gt;60000),"&gt; 60,000"
)</f>
        <v>&gt; 60,000</v>
      </c>
    </row>
    <row r="9511" spans="18:19" x14ac:dyDescent="0.2">
      <c r="R9511">
        <v>63636</v>
      </c>
      <c r="S9511" t="str" cm="1">
        <f t="array" ref="S9511">_xlfn.IFS(
             (R9511&lt;10000),"&lt; 10,000",
    AND(R9511&gt;=10000, R9511&lt;30000),"10,000 - 30,000",
    AND(R9511&gt;=30000, R9511&lt;60000),"30,000 - 60,000",
             (R9511&gt;60000),"&gt; 60,000"
)</f>
        <v>&gt; 60,000</v>
      </c>
    </row>
    <row r="9512" spans="18:19" x14ac:dyDescent="0.2">
      <c r="R9512">
        <v>5409</v>
      </c>
      <c r="S9512" t="str" cm="1">
        <f t="array" ref="S9512">_xlfn.IFS(
             (R9512&lt;10000),"&lt; 10,000",
    AND(R9512&gt;=10000, R9512&lt;30000),"10,000 - 30,000",
    AND(R9512&gt;=30000, R9512&lt;60000),"30,000 - 60,000",
             (R9512&gt;60000),"&gt; 60,000"
)</f>
        <v>&lt; 10,000</v>
      </c>
    </row>
    <row r="9513" spans="18:19" x14ac:dyDescent="0.2">
      <c r="R9513">
        <v>40078</v>
      </c>
      <c r="S9513" t="str" cm="1">
        <f t="array" ref="S9513">_xlfn.IFS(
             (R9513&lt;10000),"&lt; 10,000",
    AND(R9513&gt;=10000, R9513&lt;30000),"10,000 - 30,000",
    AND(R9513&gt;=30000, R9513&lt;60000),"30,000 - 60,000",
             (R9513&gt;60000),"&gt; 60,000"
)</f>
        <v>30,000 - 60,000</v>
      </c>
    </row>
    <row r="9514" spans="18:19" x14ac:dyDescent="0.2">
      <c r="R9514">
        <v>217449</v>
      </c>
      <c r="S9514" t="str" cm="1">
        <f t="array" ref="S9514">_xlfn.IFS(
             (R9514&lt;10000),"&lt; 10,000",
    AND(R9514&gt;=10000, R9514&lt;30000),"10,000 - 30,000",
    AND(R9514&gt;=30000, R9514&lt;60000),"30,000 - 60,000",
             (R9514&gt;60000),"&gt; 60,000"
)</f>
        <v>&gt; 60,000</v>
      </c>
    </row>
    <row r="9515" spans="18:19" x14ac:dyDescent="0.2">
      <c r="R9515">
        <v>176448</v>
      </c>
      <c r="S9515" t="str" cm="1">
        <f t="array" ref="S9515">_xlfn.IFS(
             (R9515&lt;10000),"&lt; 10,000",
    AND(R9515&gt;=10000, R9515&lt;30000),"10,000 - 30,000",
    AND(R9515&gt;=30000, R9515&lt;60000),"30,000 - 60,000",
             (R9515&gt;60000),"&gt; 60,000"
)</f>
        <v>&gt; 60,000</v>
      </c>
    </row>
    <row r="9516" spans="18:19" x14ac:dyDescent="0.2">
      <c r="R9516">
        <v>280977</v>
      </c>
      <c r="S9516" t="str" cm="1">
        <f t="array" ref="S9516">_xlfn.IFS(
             (R9516&lt;10000),"&lt; 10,000",
    AND(R9516&gt;=10000, R9516&lt;30000),"10,000 - 30,000",
    AND(R9516&gt;=30000, R9516&lt;60000),"30,000 - 60,000",
             (R9516&gt;60000),"&gt; 60,000"
)</f>
        <v>&gt; 60,000</v>
      </c>
    </row>
    <row r="9517" spans="18:19" x14ac:dyDescent="0.2">
      <c r="R9517">
        <v>7559</v>
      </c>
      <c r="S9517" t="str" cm="1">
        <f t="array" ref="S9517">_xlfn.IFS(
             (R9517&lt;10000),"&lt; 10,000",
    AND(R9517&gt;=10000, R9517&lt;30000),"10,000 - 30,000",
    AND(R9517&gt;=30000, R9517&lt;60000),"30,000 - 60,000",
             (R9517&gt;60000),"&gt; 60,000"
)</f>
        <v>&lt; 10,000</v>
      </c>
    </row>
    <row r="9518" spans="18:19" x14ac:dyDescent="0.2">
      <c r="R9518">
        <v>60321</v>
      </c>
      <c r="S9518" t="str" cm="1">
        <f t="array" ref="S9518">_xlfn.IFS(
             (R9518&lt;10000),"&lt; 10,000",
    AND(R9518&gt;=10000, R9518&lt;30000),"10,000 - 30,000",
    AND(R9518&gt;=30000, R9518&lt;60000),"30,000 - 60,000",
             (R9518&gt;60000),"&gt; 60,000"
)</f>
        <v>&gt; 60,000</v>
      </c>
    </row>
    <row r="9519" spans="18:19" x14ac:dyDescent="0.2">
      <c r="R9519">
        <v>194978</v>
      </c>
      <c r="S9519" t="str" cm="1">
        <f t="array" ref="S9519">_xlfn.IFS(
             (R9519&lt;10000),"&lt; 10,000",
    AND(R9519&gt;=10000, R9519&lt;30000),"10,000 - 30,000",
    AND(R9519&gt;=30000, R9519&lt;60000),"30,000 - 60,000",
             (R9519&gt;60000),"&gt; 60,000"
)</f>
        <v>&gt; 60,000</v>
      </c>
    </row>
    <row r="9520" spans="18:19" x14ac:dyDescent="0.2">
      <c r="R9520">
        <v>297600</v>
      </c>
      <c r="S9520" t="str" cm="1">
        <f t="array" ref="S9520">_xlfn.IFS(
             (R9520&lt;10000),"&lt; 10,000",
    AND(R9520&gt;=10000, R9520&lt;30000),"10,000 - 30,000",
    AND(R9520&gt;=30000, R9520&lt;60000),"30,000 - 60,000",
             (R9520&gt;60000),"&gt; 60,000"
)</f>
        <v>&gt; 60,000</v>
      </c>
    </row>
    <row r="9521" spans="18:19" x14ac:dyDescent="0.2">
      <c r="R9521">
        <v>289920</v>
      </c>
      <c r="S9521" t="str" cm="1">
        <f t="array" ref="S9521">_xlfn.IFS(
             (R9521&lt;10000),"&lt; 10,000",
    AND(R9521&gt;=10000, R9521&lt;30000),"10,000 - 30,000",
    AND(R9521&gt;=30000, R9521&lt;60000),"30,000 - 60,000",
             (R9521&gt;60000),"&gt; 60,000"
)</f>
        <v>&gt; 60,000</v>
      </c>
    </row>
    <row r="9522" spans="18:19" x14ac:dyDescent="0.2">
      <c r="R9522">
        <v>181774</v>
      </c>
      <c r="S9522" t="str" cm="1">
        <f t="array" ref="S9522">_xlfn.IFS(
             (R9522&lt;10000),"&lt; 10,000",
    AND(R9522&gt;=10000, R9522&lt;30000),"10,000 - 30,000",
    AND(R9522&gt;=30000, R9522&lt;60000),"30,000 - 60,000",
             (R9522&gt;60000),"&gt; 60,000"
)</f>
        <v>&gt; 60,000</v>
      </c>
    </row>
    <row r="9523" spans="18:19" x14ac:dyDescent="0.2">
      <c r="R9523">
        <v>155364</v>
      </c>
      <c r="S9523" t="str" cm="1">
        <f t="array" ref="S9523">_xlfn.IFS(
             (R9523&lt;10000),"&lt; 10,000",
    AND(R9523&gt;=10000, R9523&lt;30000),"10,000 - 30,000",
    AND(R9523&gt;=30000, R9523&lt;60000),"30,000 - 60,000",
             (R9523&gt;60000),"&gt; 60,000"
)</f>
        <v>&gt; 60,000</v>
      </c>
    </row>
    <row r="9524" spans="18:19" x14ac:dyDescent="0.2">
      <c r="R9524">
        <v>249695</v>
      </c>
      <c r="S9524" t="str" cm="1">
        <f t="array" ref="S9524">_xlfn.IFS(
             (R9524&lt;10000),"&lt; 10,000",
    AND(R9524&gt;=10000, R9524&lt;30000),"10,000 - 30,000",
    AND(R9524&gt;=30000, R9524&lt;60000),"30,000 - 60,000",
             (R9524&gt;60000),"&gt; 60,000"
)</f>
        <v>&gt; 60,000</v>
      </c>
    </row>
    <row r="9525" spans="18:19" x14ac:dyDescent="0.2">
      <c r="R9525">
        <v>253482</v>
      </c>
      <c r="S9525" t="str" cm="1">
        <f t="array" ref="S9525">_xlfn.IFS(
             (R9525&lt;10000),"&lt; 10,000",
    AND(R9525&gt;=10000, R9525&lt;30000),"10,000 - 30,000",
    AND(R9525&gt;=30000, R9525&lt;60000),"30,000 - 60,000",
             (R9525&gt;60000),"&gt; 60,000"
)</f>
        <v>&gt; 60,000</v>
      </c>
    </row>
    <row r="9526" spans="18:19" x14ac:dyDescent="0.2">
      <c r="R9526">
        <v>171522</v>
      </c>
      <c r="S9526" t="str" cm="1">
        <f t="array" ref="S9526">_xlfn.IFS(
             (R9526&lt;10000),"&lt; 10,000",
    AND(R9526&gt;=10000, R9526&lt;30000),"10,000 - 30,000",
    AND(R9526&gt;=30000, R9526&lt;60000),"30,000 - 60,000",
             (R9526&gt;60000),"&gt; 60,000"
)</f>
        <v>&gt; 60,000</v>
      </c>
    </row>
    <row r="9527" spans="18:19" x14ac:dyDescent="0.2">
      <c r="R9527">
        <v>121970</v>
      </c>
      <c r="S9527" t="str" cm="1">
        <f t="array" ref="S9527">_xlfn.IFS(
             (R9527&lt;10000),"&lt; 10,000",
    AND(R9527&gt;=10000, R9527&lt;30000),"10,000 - 30,000",
    AND(R9527&gt;=30000, R9527&lt;60000),"30,000 - 60,000",
             (R9527&gt;60000),"&gt; 60,000"
)</f>
        <v>&gt; 60,000</v>
      </c>
    </row>
    <row r="9528" spans="18:19" x14ac:dyDescent="0.2">
      <c r="R9528">
        <v>65872</v>
      </c>
      <c r="S9528" t="str" cm="1">
        <f t="array" ref="S9528">_xlfn.IFS(
             (R9528&lt;10000),"&lt; 10,000",
    AND(R9528&gt;=10000, R9528&lt;30000),"10,000 - 30,000",
    AND(R9528&gt;=30000, R9528&lt;60000),"30,000 - 60,000",
             (R9528&gt;60000),"&gt; 60,000"
)</f>
        <v>&gt; 60,000</v>
      </c>
    </row>
    <row r="9529" spans="18:19" x14ac:dyDescent="0.2">
      <c r="R9529">
        <v>8532</v>
      </c>
      <c r="S9529" t="str" cm="1">
        <f t="array" ref="S9529">_xlfn.IFS(
             (R9529&lt;10000),"&lt; 10,000",
    AND(R9529&gt;=10000, R9529&lt;30000),"10,000 - 30,000",
    AND(R9529&gt;=30000, R9529&lt;60000),"30,000 - 60,000",
             (R9529&gt;60000),"&gt; 60,000"
)</f>
        <v>&lt; 10,000</v>
      </c>
    </row>
    <row r="9530" spans="18:19" x14ac:dyDescent="0.2">
      <c r="R9530">
        <v>194658</v>
      </c>
      <c r="S9530" t="str" cm="1">
        <f t="array" ref="S9530">_xlfn.IFS(
             (R9530&lt;10000),"&lt; 10,000",
    AND(R9530&gt;=10000, R9530&lt;30000),"10,000 - 30,000",
    AND(R9530&gt;=30000, R9530&lt;60000),"30,000 - 60,000",
             (R9530&gt;60000),"&gt; 60,000"
)</f>
        <v>&gt; 60,000</v>
      </c>
    </row>
    <row r="9531" spans="18:19" x14ac:dyDescent="0.2">
      <c r="R9531">
        <v>160829</v>
      </c>
      <c r="S9531" t="str" cm="1">
        <f t="array" ref="S9531">_xlfn.IFS(
             (R9531&lt;10000),"&lt; 10,000",
    AND(R9531&gt;=10000, R9531&lt;30000),"10,000 - 30,000",
    AND(R9531&gt;=30000, R9531&lt;60000),"30,000 - 60,000",
             (R9531&gt;60000),"&gt; 60,000"
)</f>
        <v>&gt; 60,000</v>
      </c>
    </row>
    <row r="9532" spans="18:19" x14ac:dyDescent="0.2">
      <c r="R9532">
        <v>64095</v>
      </c>
      <c r="S9532" t="str" cm="1">
        <f t="array" ref="S9532">_xlfn.IFS(
             (R9532&lt;10000),"&lt; 10,000",
    AND(R9532&gt;=10000, R9532&lt;30000),"10,000 - 30,000",
    AND(R9532&gt;=30000, R9532&lt;60000),"30,000 - 60,000",
             (R9532&gt;60000),"&gt; 60,000"
)</f>
        <v>&gt; 60,000</v>
      </c>
    </row>
    <row r="9533" spans="18:19" x14ac:dyDescent="0.2">
      <c r="R9533">
        <v>194438</v>
      </c>
      <c r="S9533" t="str" cm="1">
        <f t="array" ref="S9533">_xlfn.IFS(
             (R9533&lt;10000),"&lt; 10,000",
    AND(R9533&gt;=10000, R9533&lt;30000),"10,000 - 30,000",
    AND(R9533&gt;=30000, R9533&lt;60000),"30,000 - 60,000",
             (R9533&gt;60000),"&gt; 60,000"
)</f>
        <v>&gt; 60,000</v>
      </c>
    </row>
    <row r="9534" spans="18:19" x14ac:dyDescent="0.2">
      <c r="R9534">
        <v>251069</v>
      </c>
      <c r="S9534" t="str" cm="1">
        <f t="array" ref="S9534">_xlfn.IFS(
             (R9534&lt;10000),"&lt; 10,000",
    AND(R9534&gt;=10000, R9534&lt;30000),"10,000 - 30,000",
    AND(R9534&gt;=30000, R9534&lt;60000),"30,000 - 60,000",
             (R9534&gt;60000),"&gt; 60,000"
)</f>
        <v>&gt; 60,000</v>
      </c>
    </row>
    <row r="9535" spans="18:19" x14ac:dyDescent="0.2">
      <c r="R9535">
        <v>4041</v>
      </c>
      <c r="S9535" t="str" cm="1">
        <f t="array" ref="S9535">_xlfn.IFS(
             (R9535&lt;10000),"&lt; 10,000",
    AND(R9535&gt;=10000, R9535&lt;30000),"10,000 - 30,000",
    AND(R9535&gt;=30000, R9535&lt;60000),"30,000 - 60,000",
             (R9535&gt;60000),"&gt; 60,000"
)</f>
        <v>&lt; 10,000</v>
      </c>
    </row>
    <row r="9536" spans="18:19" x14ac:dyDescent="0.2">
      <c r="R9536">
        <v>213686</v>
      </c>
      <c r="S9536" t="str" cm="1">
        <f t="array" ref="S9536">_xlfn.IFS(
             (R9536&lt;10000),"&lt; 10,000",
    AND(R9536&gt;=10000, R9536&lt;30000),"10,000 - 30,000",
    AND(R9536&gt;=30000, R9536&lt;60000),"30,000 - 60,000",
             (R9536&gt;60000),"&gt; 60,000"
)</f>
        <v>&gt; 60,000</v>
      </c>
    </row>
    <row r="9537" spans="18:19" x14ac:dyDescent="0.2">
      <c r="R9537">
        <v>95040</v>
      </c>
      <c r="S9537" t="str" cm="1">
        <f t="array" ref="S9537">_xlfn.IFS(
             (R9537&lt;10000),"&lt; 10,000",
    AND(R9537&gt;=10000, R9537&lt;30000),"10,000 - 30,000",
    AND(R9537&gt;=30000, R9537&lt;60000),"30,000 - 60,000",
             (R9537&gt;60000),"&gt; 60,000"
)</f>
        <v>&gt; 60,000</v>
      </c>
    </row>
    <row r="9538" spans="18:19" x14ac:dyDescent="0.2">
      <c r="R9538">
        <v>8889</v>
      </c>
      <c r="S9538" t="str" cm="1">
        <f t="array" ref="S9538">_xlfn.IFS(
             (R9538&lt;10000),"&lt; 10,000",
    AND(R9538&gt;=10000, R9538&lt;30000),"10,000 - 30,000",
    AND(R9538&gt;=30000, R9538&lt;60000),"30,000 - 60,000",
             (R9538&gt;60000),"&gt; 60,000"
)</f>
        <v>&lt; 10,000</v>
      </c>
    </row>
    <row r="9539" spans="18:19" x14ac:dyDescent="0.2">
      <c r="R9539">
        <v>248401</v>
      </c>
      <c r="S9539" t="str" cm="1">
        <f t="array" ref="S9539">_xlfn.IFS(
             (R9539&lt;10000),"&lt; 10,000",
    AND(R9539&gt;=10000, R9539&lt;30000),"10,000 - 30,000",
    AND(R9539&gt;=30000, R9539&lt;60000),"30,000 - 60,000",
             (R9539&gt;60000),"&gt; 60,000"
)</f>
        <v>&gt; 60,000</v>
      </c>
    </row>
    <row r="9540" spans="18:19" x14ac:dyDescent="0.2">
      <c r="R9540">
        <v>294978</v>
      </c>
      <c r="S9540" t="str" cm="1">
        <f t="array" ref="S9540">_xlfn.IFS(
             (R9540&lt;10000),"&lt; 10,000",
    AND(R9540&gt;=10000, R9540&lt;30000),"10,000 - 30,000",
    AND(R9540&gt;=30000, R9540&lt;60000),"30,000 - 60,000",
             (R9540&gt;60000),"&gt; 60,000"
)</f>
        <v>&gt; 60,000</v>
      </c>
    </row>
    <row r="9541" spans="18:19" x14ac:dyDescent="0.2">
      <c r="R9541">
        <v>145763</v>
      </c>
      <c r="S9541" t="str" cm="1">
        <f t="array" ref="S9541">_xlfn.IFS(
             (R9541&lt;10000),"&lt; 10,000",
    AND(R9541&gt;=10000, R9541&lt;30000),"10,000 - 30,000",
    AND(R9541&gt;=30000, R9541&lt;60000),"30,000 - 60,000",
             (R9541&gt;60000),"&gt; 60,000"
)</f>
        <v>&gt; 60,000</v>
      </c>
    </row>
    <row r="9542" spans="18:19" x14ac:dyDescent="0.2">
      <c r="R9542">
        <v>111811</v>
      </c>
      <c r="S9542" t="str" cm="1">
        <f t="array" ref="S9542">_xlfn.IFS(
             (R9542&lt;10000),"&lt; 10,000",
    AND(R9542&gt;=10000, R9542&lt;30000),"10,000 - 30,000",
    AND(R9542&gt;=30000, R9542&lt;60000),"30,000 - 60,000",
             (R9542&gt;60000),"&gt; 60,000"
)</f>
        <v>&gt; 60,000</v>
      </c>
    </row>
    <row r="9543" spans="18:19" x14ac:dyDescent="0.2">
      <c r="R9543">
        <v>184</v>
      </c>
      <c r="S9543" t="str" cm="1">
        <f t="array" ref="S9543">_xlfn.IFS(
             (R9543&lt;10000),"&lt; 10,000",
    AND(R9543&gt;=10000, R9543&lt;30000),"10,000 - 30,000",
    AND(R9543&gt;=30000, R9543&lt;60000),"30,000 - 60,000",
             (R9543&gt;60000),"&gt; 60,000"
)</f>
        <v>&lt; 10,000</v>
      </c>
    </row>
    <row r="9544" spans="18:19" x14ac:dyDescent="0.2">
      <c r="R9544">
        <v>39271</v>
      </c>
      <c r="S9544" t="str" cm="1">
        <f t="array" ref="S9544">_xlfn.IFS(
             (R9544&lt;10000),"&lt; 10,000",
    AND(R9544&gt;=10000, R9544&lt;30000),"10,000 - 30,000",
    AND(R9544&gt;=30000, R9544&lt;60000),"30,000 - 60,000",
             (R9544&gt;60000),"&gt; 60,000"
)</f>
        <v>30,000 - 60,000</v>
      </c>
    </row>
    <row r="9545" spans="18:19" x14ac:dyDescent="0.2">
      <c r="R9545">
        <v>112301</v>
      </c>
      <c r="S9545" t="str" cm="1">
        <f t="array" ref="S9545">_xlfn.IFS(
             (R9545&lt;10000),"&lt; 10,000",
    AND(R9545&gt;=10000, R9545&lt;30000),"10,000 - 30,000",
    AND(R9545&gt;=30000, R9545&lt;60000),"30,000 - 60,000",
             (R9545&gt;60000),"&gt; 60,000"
)</f>
        <v>&gt; 60,000</v>
      </c>
    </row>
    <row r="9546" spans="18:19" x14ac:dyDescent="0.2">
      <c r="R9546">
        <v>89567</v>
      </c>
      <c r="S9546" t="str" cm="1">
        <f t="array" ref="S9546">_xlfn.IFS(
             (R9546&lt;10000),"&lt; 10,000",
    AND(R9546&gt;=10000, R9546&lt;30000),"10,000 - 30,000",
    AND(R9546&gt;=30000, R9546&lt;60000),"30,000 - 60,000",
             (R9546&gt;60000),"&gt; 60,000"
)</f>
        <v>&gt; 60,000</v>
      </c>
    </row>
    <row r="9547" spans="18:19" x14ac:dyDescent="0.2">
      <c r="R9547">
        <v>44684</v>
      </c>
      <c r="S9547" t="str" cm="1">
        <f t="array" ref="S9547">_xlfn.IFS(
             (R9547&lt;10000),"&lt; 10,000",
    AND(R9547&gt;=10000, R9547&lt;30000),"10,000 - 30,000",
    AND(R9547&gt;=30000, R9547&lt;60000),"30,000 - 60,000",
             (R9547&gt;60000),"&gt; 60,000"
)</f>
        <v>30,000 - 60,000</v>
      </c>
    </row>
    <row r="9548" spans="18:19" x14ac:dyDescent="0.2">
      <c r="R9548">
        <v>37821</v>
      </c>
      <c r="S9548" t="str" cm="1">
        <f t="array" ref="S9548">_xlfn.IFS(
             (R9548&lt;10000),"&lt; 10,000",
    AND(R9548&gt;=10000, R9548&lt;30000),"10,000 - 30,000",
    AND(R9548&gt;=30000, R9548&lt;60000),"30,000 - 60,000",
             (R9548&gt;60000),"&gt; 60,000"
)</f>
        <v>30,000 - 60,000</v>
      </c>
    </row>
    <row r="9549" spans="18:19" x14ac:dyDescent="0.2">
      <c r="R9549">
        <v>99930</v>
      </c>
      <c r="S9549" t="str" cm="1">
        <f t="array" ref="S9549">_xlfn.IFS(
             (R9549&lt;10000),"&lt; 10,000",
    AND(R9549&gt;=10000, R9549&lt;30000),"10,000 - 30,000",
    AND(R9549&gt;=30000, R9549&lt;60000),"30,000 - 60,000",
             (R9549&gt;60000),"&gt; 60,000"
)</f>
        <v>&gt; 60,000</v>
      </c>
    </row>
    <row r="9550" spans="18:19" x14ac:dyDescent="0.2">
      <c r="R9550">
        <v>127124</v>
      </c>
      <c r="S9550" t="str" cm="1">
        <f t="array" ref="S9550">_xlfn.IFS(
             (R9550&lt;10000),"&lt; 10,000",
    AND(R9550&gt;=10000, R9550&lt;30000),"10,000 - 30,000",
    AND(R9550&gt;=30000, R9550&lt;60000),"30,000 - 60,000",
             (R9550&gt;60000),"&gt; 60,000"
)</f>
        <v>&gt; 60,000</v>
      </c>
    </row>
    <row r="9551" spans="18:19" x14ac:dyDescent="0.2">
      <c r="R9551">
        <v>181584</v>
      </c>
      <c r="S9551" t="str" cm="1">
        <f t="array" ref="S9551">_xlfn.IFS(
             (R9551&lt;10000),"&lt; 10,000",
    AND(R9551&gt;=10000, R9551&lt;30000),"10,000 - 30,000",
    AND(R9551&gt;=30000, R9551&lt;60000),"30,000 - 60,000",
             (R9551&gt;60000),"&gt; 60,000"
)</f>
        <v>&gt; 60,000</v>
      </c>
    </row>
    <row r="9552" spans="18:19" x14ac:dyDescent="0.2">
      <c r="R9552">
        <v>26374</v>
      </c>
      <c r="S9552" t="str" cm="1">
        <f t="array" ref="S9552">_xlfn.IFS(
             (R9552&lt;10000),"&lt; 10,000",
    AND(R9552&gt;=10000, R9552&lt;30000),"10,000 - 30,000",
    AND(R9552&gt;=30000, R9552&lt;60000),"30,000 - 60,000",
             (R9552&gt;60000),"&gt; 60,000"
)</f>
        <v>10,000 - 30,000</v>
      </c>
    </row>
    <row r="9553" spans="18:19" x14ac:dyDescent="0.2">
      <c r="R9553">
        <v>269936</v>
      </c>
      <c r="S9553" t="str" cm="1">
        <f t="array" ref="S9553">_xlfn.IFS(
             (R9553&lt;10000),"&lt; 10,000",
    AND(R9553&gt;=10000, R9553&lt;30000),"10,000 - 30,000",
    AND(R9553&gt;=30000, R9553&lt;60000),"30,000 - 60,000",
             (R9553&gt;60000),"&gt; 60,000"
)</f>
        <v>&gt; 60,000</v>
      </c>
    </row>
    <row r="9554" spans="18:19" x14ac:dyDescent="0.2">
      <c r="R9554">
        <v>121660</v>
      </c>
      <c r="S9554" t="str" cm="1">
        <f t="array" ref="S9554">_xlfn.IFS(
             (R9554&lt;10000),"&lt; 10,000",
    AND(R9554&gt;=10000, R9554&lt;30000),"10,000 - 30,000",
    AND(R9554&gt;=30000, R9554&lt;60000),"30,000 - 60,000",
             (R9554&gt;60000),"&gt; 60,000"
)</f>
        <v>&gt; 60,000</v>
      </c>
    </row>
    <row r="9555" spans="18:19" x14ac:dyDescent="0.2">
      <c r="R9555">
        <v>97781</v>
      </c>
      <c r="S9555" t="str" cm="1">
        <f t="array" ref="S9555">_xlfn.IFS(
             (R9555&lt;10000),"&lt; 10,000",
    AND(R9555&gt;=10000, R9555&lt;30000),"10,000 - 30,000",
    AND(R9555&gt;=30000, R9555&lt;60000),"30,000 - 60,000",
             (R9555&gt;60000),"&gt; 60,000"
)</f>
        <v>&gt; 60,000</v>
      </c>
    </row>
    <row r="9556" spans="18:19" x14ac:dyDescent="0.2">
      <c r="R9556">
        <v>125183</v>
      </c>
      <c r="S9556" t="str" cm="1">
        <f t="array" ref="S9556">_xlfn.IFS(
             (R9556&lt;10000),"&lt; 10,000",
    AND(R9556&gt;=10000, R9556&lt;30000),"10,000 - 30,000",
    AND(R9556&gt;=30000, R9556&lt;60000),"30,000 - 60,000",
             (R9556&gt;60000),"&gt; 60,000"
)</f>
        <v>&gt; 60,000</v>
      </c>
    </row>
    <row r="9557" spans="18:19" x14ac:dyDescent="0.2">
      <c r="R9557">
        <v>143348</v>
      </c>
      <c r="S9557" t="str" cm="1">
        <f t="array" ref="S9557">_xlfn.IFS(
             (R9557&lt;10000),"&lt; 10,000",
    AND(R9557&gt;=10000, R9557&lt;30000),"10,000 - 30,000",
    AND(R9557&gt;=30000, R9557&lt;60000),"30,000 - 60,000",
             (R9557&gt;60000),"&gt; 60,000"
)</f>
        <v>&gt; 60,000</v>
      </c>
    </row>
    <row r="9558" spans="18:19" x14ac:dyDescent="0.2">
      <c r="R9558">
        <v>202524</v>
      </c>
      <c r="S9558" t="str" cm="1">
        <f t="array" ref="S9558">_xlfn.IFS(
             (R9558&lt;10000),"&lt; 10,000",
    AND(R9558&gt;=10000, R9558&lt;30000),"10,000 - 30,000",
    AND(R9558&gt;=30000, R9558&lt;60000),"30,000 - 60,000",
             (R9558&gt;60000),"&gt; 60,000"
)</f>
        <v>&gt; 60,000</v>
      </c>
    </row>
    <row r="9559" spans="18:19" x14ac:dyDescent="0.2">
      <c r="R9559">
        <v>248882</v>
      </c>
      <c r="S9559" t="str" cm="1">
        <f t="array" ref="S9559">_xlfn.IFS(
             (R9559&lt;10000),"&lt; 10,000",
    AND(R9559&gt;=10000, R9559&lt;30000),"10,000 - 30,000",
    AND(R9559&gt;=30000, R9559&lt;60000),"30,000 - 60,000",
             (R9559&gt;60000),"&gt; 60,000"
)</f>
        <v>&gt; 60,000</v>
      </c>
    </row>
    <row r="9560" spans="18:19" x14ac:dyDescent="0.2">
      <c r="R9560">
        <v>41087</v>
      </c>
      <c r="S9560" t="str" cm="1">
        <f t="array" ref="S9560">_xlfn.IFS(
             (R9560&lt;10000),"&lt; 10,000",
    AND(R9560&gt;=10000, R9560&lt;30000),"10,000 - 30,000",
    AND(R9560&gt;=30000, R9560&lt;60000),"30,000 - 60,000",
             (R9560&gt;60000),"&gt; 60,000"
)</f>
        <v>30,000 - 60,000</v>
      </c>
    </row>
    <row r="9561" spans="18:19" x14ac:dyDescent="0.2">
      <c r="R9561">
        <v>165135</v>
      </c>
      <c r="S9561" t="str" cm="1">
        <f t="array" ref="S9561">_xlfn.IFS(
             (R9561&lt;10000),"&lt; 10,000",
    AND(R9561&gt;=10000, R9561&lt;30000),"10,000 - 30,000",
    AND(R9561&gt;=30000, R9561&lt;60000),"30,000 - 60,000",
             (R9561&gt;60000),"&gt; 60,000"
)</f>
        <v>&gt; 60,000</v>
      </c>
    </row>
    <row r="9562" spans="18:19" x14ac:dyDescent="0.2">
      <c r="R9562">
        <v>20083</v>
      </c>
      <c r="S9562" t="str" cm="1">
        <f t="array" ref="S9562">_xlfn.IFS(
             (R9562&lt;10000),"&lt; 10,000",
    AND(R9562&gt;=10000, R9562&lt;30000),"10,000 - 30,000",
    AND(R9562&gt;=30000, R9562&lt;60000),"30,000 - 60,000",
             (R9562&gt;60000),"&gt; 60,000"
)</f>
        <v>10,000 - 30,000</v>
      </c>
    </row>
    <row r="9563" spans="18:19" x14ac:dyDescent="0.2">
      <c r="R9563">
        <v>168763</v>
      </c>
      <c r="S9563" t="str" cm="1">
        <f t="array" ref="S9563">_xlfn.IFS(
             (R9563&lt;10000),"&lt; 10,000",
    AND(R9563&gt;=10000, R9563&lt;30000),"10,000 - 30,000",
    AND(R9563&gt;=30000, R9563&lt;60000),"30,000 - 60,000",
             (R9563&gt;60000),"&gt; 60,000"
)</f>
        <v>&gt; 60,000</v>
      </c>
    </row>
    <row r="9564" spans="18:19" x14ac:dyDescent="0.2">
      <c r="R9564">
        <v>54813</v>
      </c>
      <c r="S9564" t="str" cm="1">
        <f t="array" ref="S9564">_xlfn.IFS(
             (R9564&lt;10000),"&lt; 10,000",
    AND(R9564&gt;=10000, R9564&lt;30000),"10,000 - 30,000",
    AND(R9564&gt;=30000, R9564&lt;60000),"30,000 - 60,000",
             (R9564&gt;60000),"&gt; 60,000"
)</f>
        <v>30,000 - 60,000</v>
      </c>
    </row>
    <row r="9565" spans="18:19" x14ac:dyDescent="0.2">
      <c r="R9565">
        <v>12241</v>
      </c>
      <c r="S9565" t="str" cm="1">
        <f t="array" ref="S9565">_xlfn.IFS(
             (R9565&lt;10000),"&lt; 10,000",
    AND(R9565&gt;=10000, R9565&lt;30000),"10,000 - 30,000",
    AND(R9565&gt;=30000, R9565&lt;60000),"30,000 - 60,000",
             (R9565&gt;60000),"&gt; 60,000"
)</f>
        <v>10,000 - 30,000</v>
      </c>
    </row>
    <row r="9566" spans="18:19" x14ac:dyDescent="0.2">
      <c r="R9566">
        <v>275293</v>
      </c>
      <c r="S9566" t="str" cm="1">
        <f t="array" ref="S9566">_xlfn.IFS(
             (R9566&lt;10000),"&lt; 10,000",
    AND(R9566&gt;=10000, R9566&lt;30000),"10,000 - 30,000",
    AND(R9566&gt;=30000, R9566&lt;60000),"30,000 - 60,000",
             (R9566&gt;60000),"&gt; 60,000"
)</f>
        <v>&gt; 60,000</v>
      </c>
    </row>
    <row r="9567" spans="18:19" x14ac:dyDescent="0.2">
      <c r="R9567">
        <v>236467</v>
      </c>
      <c r="S9567" t="str" cm="1">
        <f t="array" ref="S9567">_xlfn.IFS(
             (R9567&lt;10000),"&lt; 10,000",
    AND(R9567&gt;=10000, R9567&lt;30000),"10,000 - 30,000",
    AND(R9567&gt;=30000, R9567&lt;60000),"30,000 - 60,000",
             (R9567&gt;60000),"&gt; 60,000"
)</f>
        <v>&gt; 60,000</v>
      </c>
    </row>
    <row r="9568" spans="18:19" x14ac:dyDescent="0.2">
      <c r="R9568">
        <v>28746</v>
      </c>
      <c r="S9568" t="str" cm="1">
        <f t="array" ref="S9568">_xlfn.IFS(
             (R9568&lt;10000),"&lt; 10,000",
    AND(R9568&gt;=10000, R9568&lt;30000),"10,000 - 30,000",
    AND(R9568&gt;=30000, R9568&lt;60000),"30,000 - 60,000",
             (R9568&gt;60000),"&gt; 60,000"
)</f>
        <v>10,000 - 30,000</v>
      </c>
    </row>
    <row r="9569" spans="18:19" x14ac:dyDescent="0.2">
      <c r="R9569">
        <v>37949</v>
      </c>
      <c r="S9569" t="str" cm="1">
        <f t="array" ref="S9569">_xlfn.IFS(
             (R9569&lt;10000),"&lt; 10,000",
    AND(R9569&gt;=10000, R9569&lt;30000),"10,000 - 30,000",
    AND(R9569&gt;=30000, R9569&lt;60000),"30,000 - 60,000",
             (R9569&gt;60000),"&gt; 60,000"
)</f>
        <v>30,000 - 60,000</v>
      </c>
    </row>
    <row r="9570" spans="18:19" x14ac:dyDescent="0.2">
      <c r="R9570">
        <v>163393</v>
      </c>
      <c r="S9570" t="str" cm="1">
        <f t="array" ref="S9570">_xlfn.IFS(
             (R9570&lt;10000),"&lt; 10,000",
    AND(R9570&gt;=10000, R9570&lt;30000),"10,000 - 30,000",
    AND(R9570&gt;=30000, R9570&lt;60000),"30,000 - 60,000",
             (R9570&gt;60000),"&gt; 60,000"
)</f>
        <v>&gt; 60,000</v>
      </c>
    </row>
    <row r="9571" spans="18:19" x14ac:dyDescent="0.2">
      <c r="R9571">
        <v>77676</v>
      </c>
      <c r="S9571" t="str" cm="1">
        <f t="array" ref="S9571">_xlfn.IFS(
             (R9571&lt;10000),"&lt; 10,000",
    AND(R9571&gt;=10000, R9571&lt;30000),"10,000 - 30,000",
    AND(R9571&gt;=30000, R9571&lt;60000),"30,000 - 60,000",
             (R9571&gt;60000),"&gt; 60,000"
)</f>
        <v>&gt; 60,000</v>
      </c>
    </row>
    <row r="9572" spans="18:19" x14ac:dyDescent="0.2">
      <c r="R9572">
        <v>19547</v>
      </c>
      <c r="S9572" t="str" cm="1">
        <f t="array" ref="S9572">_xlfn.IFS(
             (R9572&lt;10000),"&lt; 10,000",
    AND(R9572&gt;=10000, R9572&lt;30000),"10,000 - 30,000",
    AND(R9572&gt;=30000, R9572&lt;60000),"30,000 - 60,000",
             (R9572&gt;60000),"&gt; 60,000"
)</f>
        <v>10,000 - 30,000</v>
      </c>
    </row>
    <row r="9573" spans="18:19" x14ac:dyDescent="0.2">
      <c r="R9573">
        <v>251666</v>
      </c>
      <c r="S9573" t="str" cm="1">
        <f t="array" ref="S9573">_xlfn.IFS(
             (R9573&lt;10000),"&lt; 10,000",
    AND(R9573&gt;=10000, R9573&lt;30000),"10,000 - 30,000",
    AND(R9573&gt;=30000, R9573&lt;60000),"30,000 - 60,000",
             (R9573&gt;60000),"&gt; 60,000"
)</f>
        <v>&gt; 60,000</v>
      </c>
    </row>
    <row r="9574" spans="18:19" x14ac:dyDescent="0.2">
      <c r="R9574">
        <v>242435</v>
      </c>
      <c r="S9574" t="str" cm="1">
        <f t="array" ref="S9574">_xlfn.IFS(
             (R9574&lt;10000),"&lt; 10,000",
    AND(R9574&gt;=10000, R9574&lt;30000),"10,000 - 30,000",
    AND(R9574&gt;=30000, R9574&lt;60000),"30,000 - 60,000",
             (R9574&gt;60000),"&gt; 60,000"
)</f>
        <v>&gt; 60,000</v>
      </c>
    </row>
    <row r="9575" spans="18:19" x14ac:dyDescent="0.2">
      <c r="R9575">
        <v>278115</v>
      </c>
      <c r="S9575" t="str" cm="1">
        <f t="array" ref="S9575">_xlfn.IFS(
             (R9575&lt;10000),"&lt; 10,000",
    AND(R9575&gt;=10000, R9575&lt;30000),"10,000 - 30,000",
    AND(R9575&gt;=30000, R9575&lt;60000),"30,000 - 60,000",
             (R9575&gt;60000),"&gt; 60,000"
)</f>
        <v>&gt; 60,000</v>
      </c>
    </row>
    <row r="9576" spans="18:19" x14ac:dyDescent="0.2">
      <c r="R9576">
        <v>76833</v>
      </c>
      <c r="S9576" t="str" cm="1">
        <f t="array" ref="S9576">_xlfn.IFS(
             (R9576&lt;10000),"&lt; 10,000",
    AND(R9576&gt;=10000, R9576&lt;30000),"10,000 - 30,000",
    AND(R9576&gt;=30000, R9576&lt;60000),"30,000 - 60,000",
             (R9576&gt;60000),"&gt; 60,000"
)</f>
        <v>&gt; 60,000</v>
      </c>
    </row>
    <row r="9577" spans="18:19" x14ac:dyDescent="0.2">
      <c r="R9577">
        <v>218786</v>
      </c>
      <c r="S9577" t="str" cm="1">
        <f t="array" ref="S9577">_xlfn.IFS(
             (R9577&lt;10000),"&lt; 10,000",
    AND(R9577&gt;=10000, R9577&lt;30000),"10,000 - 30,000",
    AND(R9577&gt;=30000, R9577&lt;60000),"30,000 - 60,000",
             (R9577&gt;60000),"&gt; 60,000"
)</f>
        <v>&gt; 60,000</v>
      </c>
    </row>
    <row r="9578" spans="18:19" x14ac:dyDescent="0.2">
      <c r="R9578">
        <v>268172</v>
      </c>
      <c r="S9578" t="str" cm="1">
        <f t="array" ref="S9578">_xlfn.IFS(
             (R9578&lt;10000),"&lt; 10,000",
    AND(R9578&gt;=10000, R9578&lt;30000),"10,000 - 30,000",
    AND(R9578&gt;=30000, R9578&lt;60000),"30,000 - 60,000",
             (R9578&gt;60000),"&gt; 60,000"
)</f>
        <v>&gt; 60,000</v>
      </c>
    </row>
    <row r="9579" spans="18:19" x14ac:dyDescent="0.2">
      <c r="R9579">
        <v>119469</v>
      </c>
      <c r="S9579" t="str" cm="1">
        <f t="array" ref="S9579">_xlfn.IFS(
             (R9579&lt;10000),"&lt; 10,000",
    AND(R9579&gt;=10000, R9579&lt;30000),"10,000 - 30,000",
    AND(R9579&gt;=30000, R9579&lt;60000),"30,000 - 60,000",
             (R9579&gt;60000),"&gt; 60,000"
)</f>
        <v>&gt; 60,000</v>
      </c>
    </row>
    <row r="9580" spans="18:19" x14ac:dyDescent="0.2">
      <c r="R9580">
        <v>234690</v>
      </c>
      <c r="S9580" t="str" cm="1">
        <f t="array" ref="S9580">_xlfn.IFS(
             (R9580&lt;10000),"&lt; 10,000",
    AND(R9580&gt;=10000, R9580&lt;30000),"10,000 - 30,000",
    AND(R9580&gt;=30000, R9580&lt;60000),"30,000 - 60,000",
             (R9580&gt;60000),"&gt; 60,000"
)</f>
        <v>&gt; 60,000</v>
      </c>
    </row>
    <row r="9581" spans="18:19" x14ac:dyDescent="0.2">
      <c r="R9581">
        <v>134232</v>
      </c>
      <c r="S9581" t="str" cm="1">
        <f t="array" ref="S9581">_xlfn.IFS(
             (R9581&lt;10000),"&lt; 10,000",
    AND(R9581&gt;=10000, R9581&lt;30000),"10,000 - 30,000",
    AND(R9581&gt;=30000, R9581&lt;60000),"30,000 - 60,000",
             (R9581&gt;60000),"&gt; 60,000"
)</f>
        <v>&gt; 60,000</v>
      </c>
    </row>
    <row r="9582" spans="18:19" x14ac:dyDescent="0.2">
      <c r="R9582">
        <v>289639</v>
      </c>
      <c r="S9582" t="str" cm="1">
        <f t="array" ref="S9582">_xlfn.IFS(
             (R9582&lt;10000),"&lt; 10,000",
    AND(R9582&gt;=10000, R9582&lt;30000),"10,000 - 30,000",
    AND(R9582&gt;=30000, R9582&lt;60000),"30,000 - 60,000",
             (R9582&gt;60000),"&gt; 60,000"
)</f>
        <v>&gt; 60,000</v>
      </c>
    </row>
    <row r="9583" spans="18:19" x14ac:dyDescent="0.2">
      <c r="R9583">
        <v>25430</v>
      </c>
      <c r="S9583" t="str" cm="1">
        <f t="array" ref="S9583">_xlfn.IFS(
             (R9583&lt;10000),"&lt; 10,000",
    AND(R9583&gt;=10000, R9583&lt;30000),"10,000 - 30,000",
    AND(R9583&gt;=30000, R9583&lt;60000),"30,000 - 60,000",
             (R9583&gt;60000),"&gt; 60,000"
)</f>
        <v>10,000 - 30,000</v>
      </c>
    </row>
    <row r="9584" spans="18:19" x14ac:dyDescent="0.2">
      <c r="R9584">
        <v>274058</v>
      </c>
      <c r="S9584" t="str" cm="1">
        <f t="array" ref="S9584">_xlfn.IFS(
             (R9584&lt;10000),"&lt; 10,000",
    AND(R9584&gt;=10000, R9584&lt;30000),"10,000 - 30,000",
    AND(R9584&gt;=30000, R9584&lt;60000),"30,000 - 60,000",
             (R9584&gt;60000),"&gt; 60,000"
)</f>
        <v>&gt; 60,000</v>
      </c>
    </row>
    <row r="9585" spans="18:19" x14ac:dyDescent="0.2">
      <c r="R9585">
        <v>64538</v>
      </c>
      <c r="S9585" t="str" cm="1">
        <f t="array" ref="S9585">_xlfn.IFS(
             (R9585&lt;10000),"&lt; 10,000",
    AND(R9585&gt;=10000, R9585&lt;30000),"10,000 - 30,000",
    AND(R9585&gt;=30000, R9585&lt;60000),"30,000 - 60,000",
             (R9585&gt;60000),"&gt; 60,000"
)</f>
        <v>&gt; 60,000</v>
      </c>
    </row>
    <row r="9586" spans="18:19" x14ac:dyDescent="0.2">
      <c r="R9586">
        <v>123314</v>
      </c>
      <c r="S9586" t="str" cm="1">
        <f t="array" ref="S9586">_xlfn.IFS(
             (R9586&lt;10000),"&lt; 10,000",
    AND(R9586&gt;=10000, R9586&lt;30000),"10,000 - 30,000",
    AND(R9586&gt;=30000, R9586&lt;60000),"30,000 - 60,000",
             (R9586&gt;60000),"&gt; 60,000"
)</f>
        <v>&gt; 60,000</v>
      </c>
    </row>
    <row r="9587" spans="18:19" x14ac:dyDescent="0.2">
      <c r="R9587">
        <v>110781</v>
      </c>
      <c r="S9587" t="str" cm="1">
        <f t="array" ref="S9587">_xlfn.IFS(
             (R9587&lt;10000),"&lt; 10,000",
    AND(R9587&gt;=10000, R9587&lt;30000),"10,000 - 30,000",
    AND(R9587&gt;=30000, R9587&lt;60000),"30,000 - 60,000",
             (R9587&gt;60000),"&gt; 60,000"
)</f>
        <v>&gt; 60,000</v>
      </c>
    </row>
    <row r="9588" spans="18:19" x14ac:dyDescent="0.2">
      <c r="R9588">
        <v>232650</v>
      </c>
      <c r="S9588" t="str" cm="1">
        <f t="array" ref="S9588">_xlfn.IFS(
             (R9588&lt;10000),"&lt; 10,000",
    AND(R9588&gt;=10000, R9588&lt;30000),"10,000 - 30,000",
    AND(R9588&gt;=30000, R9588&lt;60000),"30,000 - 60,000",
             (R9588&gt;60000),"&gt; 60,000"
)</f>
        <v>&gt; 60,000</v>
      </c>
    </row>
    <row r="9589" spans="18:19" x14ac:dyDescent="0.2">
      <c r="R9589">
        <v>118381</v>
      </c>
      <c r="S9589" t="str" cm="1">
        <f t="array" ref="S9589">_xlfn.IFS(
             (R9589&lt;10000),"&lt; 10,000",
    AND(R9589&gt;=10000, R9589&lt;30000),"10,000 - 30,000",
    AND(R9589&gt;=30000, R9589&lt;60000),"30,000 - 60,000",
             (R9589&gt;60000),"&gt; 60,000"
)</f>
        <v>&gt; 60,000</v>
      </c>
    </row>
    <row r="9590" spans="18:19" x14ac:dyDescent="0.2">
      <c r="R9590">
        <v>144352</v>
      </c>
      <c r="S9590" t="str" cm="1">
        <f t="array" ref="S9590">_xlfn.IFS(
             (R9590&lt;10000),"&lt; 10,000",
    AND(R9590&gt;=10000, R9590&lt;30000),"10,000 - 30,000",
    AND(R9590&gt;=30000, R9590&lt;60000),"30,000 - 60,000",
             (R9590&gt;60000),"&gt; 60,000"
)</f>
        <v>&gt; 60,000</v>
      </c>
    </row>
    <row r="9591" spans="18:19" x14ac:dyDescent="0.2">
      <c r="R9591">
        <v>281135</v>
      </c>
      <c r="S9591" t="str" cm="1">
        <f t="array" ref="S9591">_xlfn.IFS(
             (R9591&lt;10000),"&lt; 10,000",
    AND(R9591&gt;=10000, R9591&lt;30000),"10,000 - 30,000",
    AND(R9591&gt;=30000, R9591&lt;60000),"30,000 - 60,000",
             (R9591&gt;60000),"&gt; 60,000"
)</f>
        <v>&gt; 60,000</v>
      </c>
    </row>
    <row r="9592" spans="18:19" x14ac:dyDescent="0.2">
      <c r="R9592">
        <v>120557</v>
      </c>
      <c r="S9592" t="str" cm="1">
        <f t="array" ref="S9592">_xlfn.IFS(
             (R9592&lt;10000),"&lt; 10,000",
    AND(R9592&gt;=10000, R9592&lt;30000),"10,000 - 30,000",
    AND(R9592&gt;=30000, R9592&lt;60000),"30,000 - 60,000",
             (R9592&gt;60000),"&gt; 60,000"
)</f>
        <v>&gt; 60,000</v>
      </c>
    </row>
    <row r="9593" spans="18:19" x14ac:dyDescent="0.2">
      <c r="R9593">
        <v>168485</v>
      </c>
      <c r="S9593" t="str" cm="1">
        <f t="array" ref="S9593">_xlfn.IFS(
             (R9593&lt;10000),"&lt; 10,000",
    AND(R9593&gt;=10000, R9593&lt;30000),"10,000 - 30,000",
    AND(R9593&gt;=30000, R9593&lt;60000),"30,000 - 60,000",
             (R9593&gt;60000),"&gt; 60,000"
)</f>
        <v>&gt; 60,000</v>
      </c>
    </row>
    <row r="9594" spans="18:19" x14ac:dyDescent="0.2">
      <c r="R9594">
        <v>76554</v>
      </c>
      <c r="S9594" t="str" cm="1">
        <f t="array" ref="S9594">_xlfn.IFS(
             (R9594&lt;10000),"&lt; 10,000",
    AND(R9594&gt;=10000, R9594&lt;30000),"10,000 - 30,000",
    AND(R9594&gt;=30000, R9594&lt;60000),"30,000 - 60,000",
             (R9594&gt;60000),"&gt; 60,000"
)</f>
        <v>&gt; 60,000</v>
      </c>
    </row>
    <row r="9595" spans="18:19" x14ac:dyDescent="0.2">
      <c r="R9595">
        <v>217082</v>
      </c>
      <c r="S9595" t="str" cm="1">
        <f t="array" ref="S9595">_xlfn.IFS(
             (R9595&lt;10000),"&lt; 10,000",
    AND(R9595&gt;=10000, R9595&lt;30000),"10,000 - 30,000",
    AND(R9595&gt;=30000, R9595&lt;60000),"30,000 - 60,000",
             (R9595&gt;60000),"&gt; 60,000"
)</f>
        <v>&gt; 60,000</v>
      </c>
    </row>
    <row r="9596" spans="18:19" x14ac:dyDescent="0.2">
      <c r="R9596">
        <v>224912</v>
      </c>
      <c r="S9596" t="str" cm="1">
        <f t="array" ref="S9596">_xlfn.IFS(
             (R9596&lt;10000),"&lt; 10,000",
    AND(R9596&gt;=10000, R9596&lt;30000),"10,000 - 30,000",
    AND(R9596&gt;=30000, R9596&lt;60000),"30,000 - 60,000",
             (R9596&gt;60000),"&gt; 60,000"
)</f>
        <v>&gt; 60,000</v>
      </c>
    </row>
    <row r="9597" spans="18:19" x14ac:dyDescent="0.2">
      <c r="R9597">
        <v>3490</v>
      </c>
      <c r="S9597" t="str" cm="1">
        <f t="array" ref="S9597">_xlfn.IFS(
             (R9597&lt;10000),"&lt; 10,000",
    AND(R9597&gt;=10000, R9597&lt;30000),"10,000 - 30,000",
    AND(R9597&gt;=30000, R9597&lt;60000),"30,000 - 60,000",
             (R9597&gt;60000),"&gt; 60,000"
)</f>
        <v>&lt; 10,000</v>
      </c>
    </row>
    <row r="9598" spans="18:19" x14ac:dyDescent="0.2">
      <c r="R9598">
        <v>11460</v>
      </c>
      <c r="S9598" t="str" cm="1">
        <f t="array" ref="S9598">_xlfn.IFS(
             (R9598&lt;10000),"&lt; 10,000",
    AND(R9598&gt;=10000, R9598&lt;30000),"10,000 - 30,000",
    AND(R9598&gt;=30000, R9598&lt;60000),"30,000 - 60,000",
             (R9598&gt;60000),"&gt; 60,000"
)</f>
        <v>10,000 - 30,000</v>
      </c>
    </row>
    <row r="9599" spans="18:19" x14ac:dyDescent="0.2">
      <c r="R9599">
        <v>45435</v>
      </c>
      <c r="S9599" t="str" cm="1">
        <f t="array" ref="S9599">_xlfn.IFS(
             (R9599&lt;10000),"&lt; 10,000",
    AND(R9599&gt;=10000, R9599&lt;30000),"10,000 - 30,000",
    AND(R9599&gt;=30000, R9599&lt;60000),"30,000 - 60,000",
             (R9599&gt;60000),"&gt; 60,000"
)</f>
        <v>30,000 - 60,000</v>
      </c>
    </row>
    <row r="9600" spans="18:19" x14ac:dyDescent="0.2">
      <c r="R9600">
        <v>260651</v>
      </c>
      <c r="S9600" t="str" cm="1">
        <f t="array" ref="S9600">_xlfn.IFS(
             (R9600&lt;10000),"&lt; 10,000",
    AND(R9600&gt;=10000, R9600&lt;30000),"10,000 - 30,000",
    AND(R9600&gt;=30000, R9600&lt;60000),"30,000 - 60,000",
             (R9600&gt;60000),"&gt; 60,000"
)</f>
        <v>&gt; 60,000</v>
      </c>
    </row>
    <row r="9601" spans="18:19" x14ac:dyDescent="0.2">
      <c r="R9601">
        <v>41013</v>
      </c>
      <c r="S9601" t="str" cm="1">
        <f t="array" ref="S9601">_xlfn.IFS(
             (R9601&lt;10000),"&lt; 10,000",
    AND(R9601&gt;=10000, R9601&lt;30000),"10,000 - 30,000",
    AND(R9601&gt;=30000, R9601&lt;60000),"30,000 - 60,000",
             (R9601&gt;60000),"&gt; 60,000"
)</f>
        <v>30,000 - 60,000</v>
      </c>
    </row>
    <row r="9602" spans="18:19" x14ac:dyDescent="0.2">
      <c r="R9602">
        <v>54089</v>
      </c>
      <c r="S9602" t="str" cm="1">
        <f t="array" ref="S9602">_xlfn.IFS(
             (R9602&lt;10000),"&lt; 10,000",
    AND(R9602&gt;=10000, R9602&lt;30000),"10,000 - 30,000",
    AND(R9602&gt;=30000, R9602&lt;60000),"30,000 - 60,000",
             (R9602&gt;60000),"&gt; 60,000"
)</f>
        <v>30,000 - 60,000</v>
      </c>
    </row>
    <row r="9603" spans="18:19" x14ac:dyDescent="0.2">
      <c r="R9603">
        <v>98093</v>
      </c>
      <c r="S9603" t="str" cm="1">
        <f t="array" ref="S9603">_xlfn.IFS(
             (R9603&lt;10000),"&lt; 10,000",
    AND(R9603&gt;=10000, R9603&lt;30000),"10,000 - 30,000",
    AND(R9603&gt;=30000, R9603&lt;60000),"30,000 - 60,000",
             (R9603&gt;60000),"&gt; 60,000"
)</f>
        <v>&gt; 60,000</v>
      </c>
    </row>
    <row r="9604" spans="18:19" x14ac:dyDescent="0.2">
      <c r="R9604">
        <v>38559</v>
      </c>
      <c r="S9604" t="str" cm="1">
        <f t="array" ref="S9604">_xlfn.IFS(
             (R9604&lt;10000),"&lt; 10,000",
    AND(R9604&gt;=10000, R9604&lt;30000),"10,000 - 30,000",
    AND(R9604&gt;=30000, R9604&lt;60000),"30,000 - 60,000",
             (R9604&gt;60000),"&gt; 60,000"
)</f>
        <v>30,000 - 60,000</v>
      </c>
    </row>
    <row r="9605" spans="18:19" x14ac:dyDescent="0.2">
      <c r="R9605">
        <v>69099</v>
      </c>
      <c r="S9605" t="str" cm="1">
        <f t="array" ref="S9605">_xlfn.IFS(
             (R9605&lt;10000),"&lt; 10,000",
    AND(R9605&gt;=10000, R9605&lt;30000),"10,000 - 30,000",
    AND(R9605&gt;=30000, R9605&lt;60000),"30,000 - 60,000",
             (R9605&gt;60000),"&gt; 60,000"
)</f>
        <v>&gt; 60,000</v>
      </c>
    </row>
    <row r="9606" spans="18:19" x14ac:dyDescent="0.2">
      <c r="R9606">
        <v>94656</v>
      </c>
      <c r="S9606" t="str" cm="1">
        <f t="array" ref="S9606">_xlfn.IFS(
             (R9606&lt;10000),"&lt; 10,000",
    AND(R9606&gt;=10000, R9606&lt;30000),"10,000 - 30,000",
    AND(R9606&gt;=30000, R9606&lt;60000),"30,000 - 60,000",
             (R9606&gt;60000),"&gt; 60,000"
)</f>
        <v>&gt; 60,000</v>
      </c>
    </row>
    <row r="9607" spans="18:19" x14ac:dyDescent="0.2">
      <c r="R9607">
        <v>20668</v>
      </c>
      <c r="S9607" t="str" cm="1">
        <f t="array" ref="S9607">_xlfn.IFS(
             (R9607&lt;10000),"&lt; 10,000",
    AND(R9607&gt;=10000, R9607&lt;30000),"10,000 - 30,000",
    AND(R9607&gt;=30000, R9607&lt;60000),"30,000 - 60,000",
             (R9607&gt;60000),"&gt; 60,000"
)</f>
        <v>10,000 - 30,000</v>
      </c>
    </row>
    <row r="9608" spans="18:19" x14ac:dyDescent="0.2">
      <c r="R9608">
        <v>137636</v>
      </c>
      <c r="S9608" t="str" cm="1">
        <f t="array" ref="S9608">_xlfn.IFS(
             (R9608&lt;10000),"&lt; 10,000",
    AND(R9608&gt;=10000, R9608&lt;30000),"10,000 - 30,000",
    AND(R9608&gt;=30000, R9608&lt;60000),"30,000 - 60,000",
             (R9608&gt;60000),"&gt; 60,000"
)</f>
        <v>&gt; 60,000</v>
      </c>
    </row>
    <row r="9609" spans="18:19" x14ac:dyDescent="0.2">
      <c r="R9609">
        <v>147721</v>
      </c>
      <c r="S9609" t="str" cm="1">
        <f t="array" ref="S9609">_xlfn.IFS(
             (R9609&lt;10000),"&lt; 10,000",
    AND(R9609&gt;=10000, R9609&lt;30000),"10,000 - 30,000",
    AND(R9609&gt;=30000, R9609&lt;60000),"30,000 - 60,000",
             (R9609&gt;60000),"&gt; 60,000"
)</f>
        <v>&gt; 60,000</v>
      </c>
    </row>
    <row r="9610" spans="18:19" x14ac:dyDescent="0.2">
      <c r="R9610">
        <v>71379</v>
      </c>
      <c r="S9610" t="str" cm="1">
        <f t="array" ref="S9610">_xlfn.IFS(
             (R9610&lt;10000),"&lt; 10,000",
    AND(R9610&gt;=10000, R9610&lt;30000),"10,000 - 30,000",
    AND(R9610&gt;=30000, R9610&lt;60000),"30,000 - 60,000",
             (R9610&gt;60000),"&gt; 60,000"
)</f>
        <v>&gt; 60,000</v>
      </c>
    </row>
    <row r="9611" spans="18:19" x14ac:dyDescent="0.2">
      <c r="R9611">
        <v>275415</v>
      </c>
      <c r="S9611" t="str" cm="1">
        <f t="array" ref="S9611">_xlfn.IFS(
             (R9611&lt;10000),"&lt; 10,000",
    AND(R9611&gt;=10000, R9611&lt;30000),"10,000 - 30,000",
    AND(R9611&gt;=30000, R9611&lt;60000),"30,000 - 60,000",
             (R9611&gt;60000),"&gt; 60,000"
)</f>
        <v>&gt; 60,000</v>
      </c>
    </row>
    <row r="9612" spans="18:19" x14ac:dyDescent="0.2">
      <c r="R9612">
        <v>72561</v>
      </c>
      <c r="S9612" t="str" cm="1">
        <f t="array" ref="S9612">_xlfn.IFS(
             (R9612&lt;10000),"&lt; 10,000",
    AND(R9612&gt;=10000, R9612&lt;30000),"10,000 - 30,000",
    AND(R9612&gt;=30000, R9612&lt;60000),"30,000 - 60,000",
             (R9612&gt;60000),"&gt; 60,000"
)</f>
        <v>&gt; 60,000</v>
      </c>
    </row>
    <row r="9613" spans="18:19" x14ac:dyDescent="0.2">
      <c r="R9613">
        <v>180162</v>
      </c>
      <c r="S9613" t="str" cm="1">
        <f t="array" ref="S9613">_xlfn.IFS(
             (R9613&lt;10000),"&lt; 10,000",
    AND(R9613&gt;=10000, R9613&lt;30000),"10,000 - 30,000",
    AND(R9613&gt;=30000, R9613&lt;60000),"30,000 - 60,000",
             (R9613&gt;60000),"&gt; 60,000"
)</f>
        <v>&gt; 60,000</v>
      </c>
    </row>
    <row r="9614" spans="18:19" x14ac:dyDescent="0.2">
      <c r="R9614">
        <v>233852</v>
      </c>
      <c r="S9614" t="str" cm="1">
        <f t="array" ref="S9614">_xlfn.IFS(
             (R9614&lt;10000),"&lt; 10,000",
    AND(R9614&gt;=10000, R9614&lt;30000),"10,000 - 30,000",
    AND(R9614&gt;=30000, R9614&lt;60000),"30,000 - 60,000",
             (R9614&gt;60000),"&gt; 60,000"
)</f>
        <v>&gt; 60,000</v>
      </c>
    </row>
    <row r="9615" spans="18:19" x14ac:dyDescent="0.2">
      <c r="R9615">
        <v>28020</v>
      </c>
      <c r="S9615" t="str" cm="1">
        <f t="array" ref="S9615">_xlfn.IFS(
             (R9615&lt;10000),"&lt; 10,000",
    AND(R9615&gt;=10000, R9615&lt;30000),"10,000 - 30,000",
    AND(R9615&gt;=30000, R9615&lt;60000),"30,000 - 60,000",
             (R9615&gt;60000),"&gt; 60,000"
)</f>
        <v>10,000 - 30,000</v>
      </c>
    </row>
    <row r="9616" spans="18:19" x14ac:dyDescent="0.2">
      <c r="R9616">
        <v>146969</v>
      </c>
      <c r="S9616" t="str" cm="1">
        <f t="array" ref="S9616">_xlfn.IFS(
             (R9616&lt;10000),"&lt; 10,000",
    AND(R9616&gt;=10000, R9616&lt;30000),"10,000 - 30,000",
    AND(R9616&gt;=30000, R9616&lt;60000),"30,000 - 60,000",
             (R9616&gt;60000),"&gt; 60,000"
)</f>
        <v>&gt; 60,000</v>
      </c>
    </row>
    <row r="9617" spans="18:19" x14ac:dyDescent="0.2">
      <c r="R9617">
        <v>54650</v>
      </c>
      <c r="S9617" t="str" cm="1">
        <f t="array" ref="S9617">_xlfn.IFS(
             (R9617&lt;10000),"&lt; 10,000",
    AND(R9617&gt;=10000, R9617&lt;30000),"10,000 - 30,000",
    AND(R9617&gt;=30000, R9617&lt;60000),"30,000 - 60,000",
             (R9617&gt;60000),"&gt; 60,000"
)</f>
        <v>30,000 - 60,000</v>
      </c>
    </row>
    <row r="9618" spans="18:19" x14ac:dyDescent="0.2">
      <c r="R9618">
        <v>39017</v>
      </c>
      <c r="S9618" t="str" cm="1">
        <f t="array" ref="S9618">_xlfn.IFS(
             (R9618&lt;10000),"&lt; 10,000",
    AND(R9618&gt;=10000, R9618&lt;30000),"10,000 - 30,000",
    AND(R9618&gt;=30000, R9618&lt;60000),"30,000 - 60,000",
             (R9618&gt;60000),"&gt; 60,000"
)</f>
        <v>30,000 - 60,000</v>
      </c>
    </row>
    <row r="9619" spans="18:19" x14ac:dyDescent="0.2">
      <c r="R9619">
        <v>209359</v>
      </c>
      <c r="S9619" t="str" cm="1">
        <f t="array" ref="S9619">_xlfn.IFS(
             (R9619&lt;10000),"&lt; 10,000",
    AND(R9619&gt;=10000, R9619&lt;30000),"10,000 - 30,000",
    AND(R9619&gt;=30000, R9619&lt;60000),"30,000 - 60,000",
             (R9619&gt;60000),"&gt; 60,000"
)</f>
        <v>&gt; 60,000</v>
      </c>
    </row>
    <row r="9620" spans="18:19" x14ac:dyDescent="0.2">
      <c r="R9620">
        <v>261884</v>
      </c>
      <c r="S9620" t="str" cm="1">
        <f t="array" ref="S9620">_xlfn.IFS(
             (R9620&lt;10000),"&lt; 10,000",
    AND(R9620&gt;=10000, R9620&lt;30000),"10,000 - 30,000",
    AND(R9620&gt;=30000, R9620&lt;60000),"30,000 - 60,000",
             (R9620&gt;60000),"&gt; 60,000"
)</f>
        <v>&gt; 60,000</v>
      </c>
    </row>
    <row r="9621" spans="18:19" x14ac:dyDescent="0.2">
      <c r="R9621">
        <v>185499</v>
      </c>
      <c r="S9621" t="str" cm="1">
        <f t="array" ref="S9621">_xlfn.IFS(
             (R9621&lt;10000),"&lt; 10,000",
    AND(R9621&gt;=10000, R9621&lt;30000),"10,000 - 30,000",
    AND(R9621&gt;=30000, R9621&lt;60000),"30,000 - 60,000",
             (R9621&gt;60000),"&gt; 60,000"
)</f>
        <v>&gt; 60,000</v>
      </c>
    </row>
    <row r="9622" spans="18:19" x14ac:dyDescent="0.2">
      <c r="R9622">
        <v>209270</v>
      </c>
      <c r="S9622" t="str" cm="1">
        <f t="array" ref="S9622">_xlfn.IFS(
             (R9622&lt;10000),"&lt; 10,000",
    AND(R9622&gt;=10000, R9622&lt;30000),"10,000 - 30,000",
    AND(R9622&gt;=30000, R9622&lt;60000),"30,000 - 60,000",
             (R9622&gt;60000),"&gt; 60,000"
)</f>
        <v>&gt; 60,000</v>
      </c>
    </row>
    <row r="9623" spans="18:19" x14ac:dyDescent="0.2">
      <c r="R9623">
        <v>236848</v>
      </c>
      <c r="S9623" t="str" cm="1">
        <f t="array" ref="S9623">_xlfn.IFS(
             (R9623&lt;10000),"&lt; 10,000",
    AND(R9623&gt;=10000, R9623&lt;30000),"10,000 - 30,000",
    AND(R9623&gt;=30000, R9623&lt;60000),"30,000 - 60,000",
             (R9623&gt;60000),"&gt; 60,000"
)</f>
        <v>&gt; 60,000</v>
      </c>
    </row>
    <row r="9624" spans="18:19" x14ac:dyDescent="0.2">
      <c r="R9624">
        <v>5129</v>
      </c>
      <c r="S9624" t="str" cm="1">
        <f t="array" ref="S9624">_xlfn.IFS(
             (R9624&lt;10000),"&lt; 10,000",
    AND(R9624&gt;=10000, R9624&lt;30000),"10,000 - 30,000",
    AND(R9624&gt;=30000, R9624&lt;60000),"30,000 - 60,000",
             (R9624&gt;60000),"&gt; 60,000"
)</f>
        <v>&lt; 10,000</v>
      </c>
    </row>
    <row r="9625" spans="18:19" x14ac:dyDescent="0.2">
      <c r="R9625">
        <v>219831</v>
      </c>
      <c r="S9625" t="str" cm="1">
        <f t="array" ref="S9625">_xlfn.IFS(
             (R9625&lt;10000),"&lt; 10,000",
    AND(R9625&gt;=10000, R9625&lt;30000),"10,000 - 30,000",
    AND(R9625&gt;=30000, R9625&lt;60000),"30,000 - 60,000",
             (R9625&gt;60000),"&gt; 60,000"
)</f>
        <v>&gt; 60,000</v>
      </c>
    </row>
    <row r="9626" spans="18:19" x14ac:dyDescent="0.2">
      <c r="R9626">
        <v>159569</v>
      </c>
      <c r="S9626" t="str" cm="1">
        <f t="array" ref="S9626">_xlfn.IFS(
             (R9626&lt;10000),"&lt; 10,000",
    AND(R9626&gt;=10000, R9626&lt;30000),"10,000 - 30,000",
    AND(R9626&gt;=30000, R9626&lt;60000),"30,000 - 60,000",
             (R9626&gt;60000),"&gt; 60,000"
)</f>
        <v>&gt; 60,000</v>
      </c>
    </row>
    <row r="9627" spans="18:19" x14ac:dyDescent="0.2">
      <c r="R9627">
        <v>176203</v>
      </c>
      <c r="S9627" t="str" cm="1">
        <f t="array" ref="S9627">_xlfn.IFS(
             (R9627&lt;10000),"&lt; 10,000",
    AND(R9627&gt;=10000, R9627&lt;30000),"10,000 - 30,000",
    AND(R9627&gt;=30000, R9627&lt;60000),"30,000 - 60,000",
             (R9627&gt;60000),"&gt; 60,000"
)</f>
        <v>&gt; 60,000</v>
      </c>
    </row>
    <row r="9628" spans="18:19" x14ac:dyDescent="0.2">
      <c r="R9628">
        <v>47221</v>
      </c>
      <c r="S9628" t="str" cm="1">
        <f t="array" ref="S9628">_xlfn.IFS(
             (R9628&lt;10000),"&lt; 10,000",
    AND(R9628&gt;=10000, R9628&lt;30000),"10,000 - 30,000",
    AND(R9628&gt;=30000, R9628&lt;60000),"30,000 - 60,000",
             (R9628&gt;60000),"&gt; 60,000"
)</f>
        <v>30,000 - 60,000</v>
      </c>
    </row>
    <row r="9629" spans="18:19" x14ac:dyDescent="0.2">
      <c r="R9629">
        <v>254487</v>
      </c>
      <c r="S9629" t="str" cm="1">
        <f t="array" ref="S9629">_xlfn.IFS(
             (R9629&lt;10000),"&lt; 10,000",
    AND(R9629&gt;=10000, R9629&lt;30000),"10,000 - 30,000",
    AND(R9629&gt;=30000, R9629&lt;60000),"30,000 - 60,000",
             (R9629&gt;60000),"&gt; 60,000"
)</f>
        <v>&gt; 60,000</v>
      </c>
    </row>
    <row r="9630" spans="18:19" x14ac:dyDescent="0.2">
      <c r="R9630">
        <v>213619</v>
      </c>
      <c r="S9630" t="str" cm="1">
        <f t="array" ref="S9630">_xlfn.IFS(
             (R9630&lt;10000),"&lt; 10,000",
    AND(R9630&gt;=10000, R9630&lt;30000),"10,000 - 30,000",
    AND(R9630&gt;=30000, R9630&lt;60000),"30,000 - 60,000",
             (R9630&gt;60000),"&gt; 60,000"
)</f>
        <v>&gt; 60,000</v>
      </c>
    </row>
    <row r="9631" spans="18:19" x14ac:dyDescent="0.2">
      <c r="R9631">
        <v>262734</v>
      </c>
      <c r="S9631" t="str" cm="1">
        <f t="array" ref="S9631">_xlfn.IFS(
             (R9631&lt;10000),"&lt; 10,000",
    AND(R9631&gt;=10000, R9631&lt;30000),"10,000 - 30,000",
    AND(R9631&gt;=30000, R9631&lt;60000),"30,000 - 60,000",
             (R9631&gt;60000),"&gt; 60,000"
)</f>
        <v>&gt; 60,000</v>
      </c>
    </row>
    <row r="9632" spans="18:19" x14ac:dyDescent="0.2">
      <c r="R9632">
        <v>43494</v>
      </c>
      <c r="S9632" t="str" cm="1">
        <f t="array" ref="S9632">_xlfn.IFS(
             (R9632&lt;10000),"&lt; 10,000",
    AND(R9632&gt;=10000, R9632&lt;30000),"10,000 - 30,000",
    AND(R9632&gt;=30000, R9632&lt;60000),"30,000 - 60,000",
             (R9632&gt;60000),"&gt; 60,000"
)</f>
        <v>30,000 - 60,000</v>
      </c>
    </row>
    <row r="9633" spans="18:19" x14ac:dyDescent="0.2">
      <c r="R9633">
        <v>69583</v>
      </c>
      <c r="S9633" t="str" cm="1">
        <f t="array" ref="S9633">_xlfn.IFS(
             (R9633&lt;10000),"&lt; 10,000",
    AND(R9633&gt;=10000, R9633&lt;30000),"10,000 - 30,000",
    AND(R9633&gt;=30000, R9633&lt;60000),"30,000 - 60,000",
             (R9633&gt;60000),"&gt; 60,000"
)</f>
        <v>&gt; 60,000</v>
      </c>
    </row>
    <row r="9634" spans="18:19" x14ac:dyDescent="0.2">
      <c r="R9634">
        <v>236449</v>
      </c>
      <c r="S9634" t="str" cm="1">
        <f t="array" ref="S9634">_xlfn.IFS(
             (R9634&lt;10000),"&lt; 10,000",
    AND(R9634&gt;=10000, R9634&lt;30000),"10,000 - 30,000",
    AND(R9634&gt;=30000, R9634&lt;60000),"30,000 - 60,000",
             (R9634&gt;60000),"&gt; 60,000"
)</f>
        <v>&gt; 60,000</v>
      </c>
    </row>
    <row r="9635" spans="18:19" x14ac:dyDescent="0.2">
      <c r="R9635">
        <v>81781</v>
      </c>
      <c r="S9635" t="str" cm="1">
        <f t="array" ref="S9635">_xlfn.IFS(
             (R9635&lt;10000),"&lt; 10,000",
    AND(R9635&gt;=10000, R9635&lt;30000),"10,000 - 30,000",
    AND(R9635&gt;=30000, R9635&lt;60000),"30,000 - 60,000",
             (R9635&gt;60000),"&gt; 60,000"
)</f>
        <v>&gt; 60,000</v>
      </c>
    </row>
    <row r="9636" spans="18:19" x14ac:dyDescent="0.2">
      <c r="R9636">
        <v>196469</v>
      </c>
      <c r="S9636" t="str" cm="1">
        <f t="array" ref="S9636">_xlfn.IFS(
             (R9636&lt;10000),"&lt; 10,000",
    AND(R9636&gt;=10000, R9636&lt;30000),"10,000 - 30,000",
    AND(R9636&gt;=30000, R9636&lt;60000),"30,000 - 60,000",
             (R9636&gt;60000),"&gt; 60,000"
)</f>
        <v>&gt; 60,000</v>
      </c>
    </row>
    <row r="9637" spans="18:19" x14ac:dyDescent="0.2">
      <c r="R9637">
        <v>220661</v>
      </c>
      <c r="S9637" t="str" cm="1">
        <f t="array" ref="S9637">_xlfn.IFS(
             (R9637&lt;10000),"&lt; 10,000",
    AND(R9637&gt;=10000, R9637&lt;30000),"10,000 - 30,000",
    AND(R9637&gt;=30000, R9637&lt;60000),"30,000 - 60,000",
             (R9637&gt;60000),"&gt; 60,000"
)</f>
        <v>&gt; 60,000</v>
      </c>
    </row>
    <row r="9638" spans="18:19" x14ac:dyDescent="0.2">
      <c r="R9638">
        <v>106854</v>
      </c>
      <c r="S9638" t="str" cm="1">
        <f t="array" ref="S9638">_xlfn.IFS(
             (R9638&lt;10000),"&lt; 10,000",
    AND(R9638&gt;=10000, R9638&lt;30000),"10,000 - 30,000",
    AND(R9638&gt;=30000, R9638&lt;60000),"30,000 - 60,000",
             (R9638&gt;60000),"&gt; 60,000"
)</f>
        <v>&gt; 60,000</v>
      </c>
    </row>
    <row r="9639" spans="18:19" x14ac:dyDescent="0.2">
      <c r="R9639">
        <v>42010</v>
      </c>
      <c r="S9639" t="str" cm="1">
        <f t="array" ref="S9639">_xlfn.IFS(
             (R9639&lt;10000),"&lt; 10,000",
    AND(R9639&gt;=10000, R9639&lt;30000),"10,000 - 30,000",
    AND(R9639&gt;=30000, R9639&lt;60000),"30,000 - 60,000",
             (R9639&gt;60000),"&gt; 60,000"
)</f>
        <v>30,000 - 60,000</v>
      </c>
    </row>
    <row r="9640" spans="18:19" x14ac:dyDescent="0.2">
      <c r="R9640">
        <v>186907</v>
      </c>
      <c r="S9640" t="str" cm="1">
        <f t="array" ref="S9640">_xlfn.IFS(
             (R9640&lt;10000),"&lt; 10,000",
    AND(R9640&gt;=10000, R9640&lt;30000),"10,000 - 30,000",
    AND(R9640&gt;=30000, R9640&lt;60000),"30,000 - 60,000",
             (R9640&gt;60000),"&gt; 60,000"
)</f>
        <v>&gt; 60,000</v>
      </c>
    </row>
    <row r="9641" spans="18:19" x14ac:dyDescent="0.2">
      <c r="R9641">
        <v>292078</v>
      </c>
      <c r="S9641" t="str" cm="1">
        <f t="array" ref="S9641">_xlfn.IFS(
             (R9641&lt;10000),"&lt; 10,000",
    AND(R9641&gt;=10000, R9641&lt;30000),"10,000 - 30,000",
    AND(R9641&gt;=30000, R9641&lt;60000),"30,000 - 60,000",
             (R9641&gt;60000),"&gt; 60,000"
)</f>
        <v>&gt; 60,000</v>
      </c>
    </row>
    <row r="9642" spans="18:19" x14ac:dyDescent="0.2">
      <c r="R9642">
        <v>166503</v>
      </c>
      <c r="S9642" t="str" cm="1">
        <f t="array" ref="S9642">_xlfn.IFS(
             (R9642&lt;10000),"&lt; 10,000",
    AND(R9642&gt;=10000, R9642&lt;30000),"10,000 - 30,000",
    AND(R9642&gt;=30000, R9642&lt;60000),"30,000 - 60,000",
             (R9642&gt;60000),"&gt; 60,000"
)</f>
        <v>&gt; 60,000</v>
      </c>
    </row>
    <row r="9643" spans="18:19" x14ac:dyDescent="0.2">
      <c r="R9643">
        <v>263388</v>
      </c>
      <c r="S9643" t="str" cm="1">
        <f t="array" ref="S9643">_xlfn.IFS(
             (R9643&lt;10000),"&lt; 10,000",
    AND(R9643&gt;=10000, R9643&lt;30000),"10,000 - 30,000",
    AND(R9643&gt;=30000, R9643&lt;60000),"30,000 - 60,000",
             (R9643&gt;60000),"&gt; 60,000"
)</f>
        <v>&gt; 60,000</v>
      </c>
    </row>
    <row r="9644" spans="18:19" x14ac:dyDescent="0.2">
      <c r="R9644">
        <v>87158</v>
      </c>
      <c r="S9644" t="str" cm="1">
        <f t="array" ref="S9644">_xlfn.IFS(
             (R9644&lt;10000),"&lt; 10,000",
    AND(R9644&gt;=10000, R9644&lt;30000),"10,000 - 30,000",
    AND(R9644&gt;=30000, R9644&lt;60000),"30,000 - 60,000",
             (R9644&gt;60000),"&gt; 60,000"
)</f>
        <v>&gt; 60,000</v>
      </c>
    </row>
    <row r="9645" spans="18:19" x14ac:dyDescent="0.2">
      <c r="R9645">
        <v>210532</v>
      </c>
      <c r="S9645" t="str" cm="1">
        <f t="array" ref="S9645">_xlfn.IFS(
             (R9645&lt;10000),"&lt; 10,000",
    AND(R9645&gt;=10000, R9645&lt;30000),"10,000 - 30,000",
    AND(R9645&gt;=30000, R9645&lt;60000),"30,000 - 60,000",
             (R9645&gt;60000),"&gt; 60,000"
)</f>
        <v>&gt; 60,000</v>
      </c>
    </row>
    <row r="9646" spans="18:19" x14ac:dyDescent="0.2">
      <c r="R9646">
        <v>286696</v>
      </c>
      <c r="S9646" t="str" cm="1">
        <f t="array" ref="S9646">_xlfn.IFS(
             (R9646&lt;10000),"&lt; 10,000",
    AND(R9646&gt;=10000, R9646&lt;30000),"10,000 - 30,000",
    AND(R9646&gt;=30000, R9646&lt;60000),"30,000 - 60,000",
             (R9646&gt;60000),"&gt; 60,000"
)</f>
        <v>&gt; 60,000</v>
      </c>
    </row>
    <row r="9647" spans="18:19" x14ac:dyDescent="0.2">
      <c r="R9647">
        <v>49991</v>
      </c>
      <c r="S9647" t="str" cm="1">
        <f t="array" ref="S9647">_xlfn.IFS(
             (R9647&lt;10000),"&lt; 10,000",
    AND(R9647&gt;=10000, R9647&lt;30000),"10,000 - 30,000",
    AND(R9647&gt;=30000, R9647&lt;60000),"30,000 - 60,000",
             (R9647&gt;60000),"&gt; 60,000"
)</f>
        <v>30,000 - 60,000</v>
      </c>
    </row>
    <row r="9648" spans="18:19" x14ac:dyDescent="0.2">
      <c r="R9648">
        <v>159408</v>
      </c>
      <c r="S9648" t="str" cm="1">
        <f t="array" ref="S9648">_xlfn.IFS(
             (R9648&lt;10000),"&lt; 10,000",
    AND(R9648&gt;=10000, R9648&lt;30000),"10,000 - 30,000",
    AND(R9648&gt;=30000, R9648&lt;60000),"30,000 - 60,000",
             (R9648&gt;60000),"&gt; 60,000"
)</f>
        <v>&gt; 60,000</v>
      </c>
    </row>
    <row r="9649" spans="18:19" x14ac:dyDescent="0.2">
      <c r="R9649">
        <v>167930</v>
      </c>
      <c r="S9649" t="str" cm="1">
        <f t="array" ref="S9649">_xlfn.IFS(
             (R9649&lt;10000),"&lt; 10,000",
    AND(R9649&gt;=10000, R9649&lt;30000),"10,000 - 30,000",
    AND(R9649&gt;=30000, R9649&lt;60000),"30,000 - 60,000",
             (R9649&gt;60000),"&gt; 60,000"
)</f>
        <v>&gt; 60,000</v>
      </c>
    </row>
    <row r="9650" spans="18:19" x14ac:dyDescent="0.2">
      <c r="R9650">
        <v>214466</v>
      </c>
      <c r="S9650" t="str" cm="1">
        <f t="array" ref="S9650">_xlfn.IFS(
             (R9650&lt;10000),"&lt; 10,000",
    AND(R9650&gt;=10000, R9650&lt;30000),"10,000 - 30,000",
    AND(R9650&gt;=30000, R9650&lt;60000),"30,000 - 60,000",
             (R9650&gt;60000),"&gt; 60,000"
)</f>
        <v>&gt; 60,000</v>
      </c>
    </row>
    <row r="9651" spans="18:19" x14ac:dyDescent="0.2">
      <c r="R9651">
        <v>55500</v>
      </c>
      <c r="S9651" t="str" cm="1">
        <f t="array" ref="S9651">_xlfn.IFS(
             (R9651&lt;10000),"&lt; 10,000",
    AND(R9651&gt;=10000, R9651&lt;30000),"10,000 - 30,000",
    AND(R9651&gt;=30000, R9651&lt;60000),"30,000 - 60,000",
             (R9651&gt;60000),"&gt; 60,000"
)</f>
        <v>30,000 - 60,000</v>
      </c>
    </row>
    <row r="9652" spans="18:19" x14ac:dyDescent="0.2">
      <c r="R9652">
        <v>293745</v>
      </c>
      <c r="S9652" t="str" cm="1">
        <f t="array" ref="S9652">_xlfn.IFS(
             (R9652&lt;10000),"&lt; 10,000",
    AND(R9652&gt;=10000, R9652&lt;30000),"10,000 - 30,000",
    AND(R9652&gt;=30000, R9652&lt;60000),"30,000 - 60,000",
             (R9652&gt;60000),"&gt; 60,000"
)</f>
        <v>&gt; 60,000</v>
      </c>
    </row>
    <row r="9653" spans="18:19" x14ac:dyDescent="0.2">
      <c r="R9653">
        <v>155908</v>
      </c>
      <c r="S9653" t="str" cm="1">
        <f t="array" ref="S9653">_xlfn.IFS(
             (R9653&lt;10000),"&lt; 10,000",
    AND(R9653&gt;=10000, R9653&lt;30000),"10,000 - 30,000",
    AND(R9653&gt;=30000, R9653&lt;60000),"30,000 - 60,000",
             (R9653&gt;60000),"&gt; 60,000"
)</f>
        <v>&gt; 60,000</v>
      </c>
    </row>
    <row r="9654" spans="18:19" x14ac:dyDescent="0.2">
      <c r="R9654">
        <v>98617</v>
      </c>
      <c r="S9654" t="str" cm="1">
        <f t="array" ref="S9654">_xlfn.IFS(
             (R9654&lt;10000),"&lt; 10,000",
    AND(R9654&gt;=10000, R9654&lt;30000),"10,000 - 30,000",
    AND(R9654&gt;=30000, R9654&lt;60000),"30,000 - 60,000",
             (R9654&gt;60000),"&gt; 60,000"
)</f>
        <v>&gt; 60,000</v>
      </c>
    </row>
    <row r="9655" spans="18:19" x14ac:dyDescent="0.2">
      <c r="R9655">
        <v>76872</v>
      </c>
      <c r="S9655" t="str" cm="1">
        <f t="array" ref="S9655">_xlfn.IFS(
             (R9655&lt;10000),"&lt; 10,000",
    AND(R9655&gt;=10000, R9655&lt;30000),"10,000 - 30,000",
    AND(R9655&gt;=30000, R9655&lt;60000),"30,000 - 60,000",
             (R9655&gt;60000),"&gt; 60,000"
)</f>
        <v>&gt; 60,000</v>
      </c>
    </row>
    <row r="9656" spans="18:19" x14ac:dyDescent="0.2">
      <c r="R9656">
        <v>229293</v>
      </c>
      <c r="S9656" t="str" cm="1">
        <f t="array" ref="S9656">_xlfn.IFS(
             (R9656&lt;10000),"&lt; 10,000",
    AND(R9656&gt;=10000, R9656&lt;30000),"10,000 - 30,000",
    AND(R9656&gt;=30000, R9656&lt;60000),"30,000 - 60,000",
             (R9656&gt;60000),"&gt; 60,000"
)</f>
        <v>&gt; 60,000</v>
      </c>
    </row>
    <row r="9657" spans="18:19" x14ac:dyDescent="0.2">
      <c r="R9657">
        <v>7493</v>
      </c>
      <c r="S9657" t="str" cm="1">
        <f t="array" ref="S9657">_xlfn.IFS(
             (R9657&lt;10000),"&lt; 10,000",
    AND(R9657&gt;=10000, R9657&lt;30000),"10,000 - 30,000",
    AND(R9657&gt;=30000, R9657&lt;60000),"30,000 - 60,000",
             (R9657&gt;60000),"&gt; 60,000"
)</f>
        <v>&lt; 10,000</v>
      </c>
    </row>
    <row r="9658" spans="18:19" x14ac:dyDescent="0.2">
      <c r="R9658">
        <v>152475</v>
      </c>
      <c r="S9658" t="str" cm="1">
        <f t="array" ref="S9658">_xlfn.IFS(
             (R9658&lt;10000),"&lt; 10,000",
    AND(R9658&gt;=10000, R9658&lt;30000),"10,000 - 30,000",
    AND(R9658&gt;=30000, R9658&lt;60000),"30,000 - 60,000",
             (R9658&gt;60000),"&gt; 60,000"
)</f>
        <v>&gt; 60,000</v>
      </c>
    </row>
    <row r="9659" spans="18:19" x14ac:dyDescent="0.2">
      <c r="R9659">
        <v>287266</v>
      </c>
      <c r="S9659" t="str" cm="1">
        <f t="array" ref="S9659">_xlfn.IFS(
             (R9659&lt;10000),"&lt; 10,000",
    AND(R9659&gt;=10000, R9659&lt;30000),"10,000 - 30,000",
    AND(R9659&gt;=30000, R9659&lt;60000),"30,000 - 60,000",
             (R9659&gt;60000),"&gt; 60,000"
)</f>
        <v>&gt; 60,000</v>
      </c>
    </row>
    <row r="9660" spans="18:19" x14ac:dyDescent="0.2">
      <c r="R9660">
        <v>187412</v>
      </c>
      <c r="S9660" t="str" cm="1">
        <f t="array" ref="S9660">_xlfn.IFS(
             (R9660&lt;10000),"&lt; 10,000",
    AND(R9660&gt;=10000, R9660&lt;30000),"10,000 - 30,000",
    AND(R9660&gt;=30000, R9660&lt;60000),"30,000 - 60,000",
             (R9660&gt;60000),"&gt; 60,000"
)</f>
        <v>&gt; 60,000</v>
      </c>
    </row>
    <row r="9661" spans="18:19" x14ac:dyDescent="0.2">
      <c r="R9661">
        <v>163675</v>
      </c>
      <c r="S9661" t="str" cm="1">
        <f t="array" ref="S9661">_xlfn.IFS(
             (R9661&lt;10000),"&lt; 10,000",
    AND(R9661&gt;=10000, R9661&lt;30000),"10,000 - 30,000",
    AND(R9661&gt;=30000, R9661&lt;60000),"30,000 - 60,000",
             (R9661&gt;60000),"&gt; 60,000"
)</f>
        <v>&gt; 60,000</v>
      </c>
    </row>
    <row r="9662" spans="18:19" x14ac:dyDescent="0.2">
      <c r="R9662">
        <v>128889</v>
      </c>
      <c r="S9662" t="str" cm="1">
        <f t="array" ref="S9662">_xlfn.IFS(
             (R9662&lt;10000),"&lt; 10,000",
    AND(R9662&gt;=10000, R9662&lt;30000),"10,000 - 30,000",
    AND(R9662&gt;=30000, R9662&lt;60000),"30,000 - 60,000",
             (R9662&gt;60000),"&gt; 60,000"
)</f>
        <v>&gt; 60,000</v>
      </c>
    </row>
    <row r="9663" spans="18:19" x14ac:dyDescent="0.2">
      <c r="R9663">
        <v>243936</v>
      </c>
      <c r="S9663" t="str" cm="1">
        <f t="array" ref="S9663">_xlfn.IFS(
             (R9663&lt;10000),"&lt; 10,000",
    AND(R9663&gt;=10000, R9663&lt;30000),"10,000 - 30,000",
    AND(R9663&gt;=30000, R9663&lt;60000),"30,000 - 60,000",
             (R9663&gt;60000),"&gt; 60,000"
)</f>
        <v>&gt; 60,000</v>
      </c>
    </row>
    <row r="9664" spans="18:19" x14ac:dyDescent="0.2">
      <c r="R9664">
        <v>88570</v>
      </c>
      <c r="S9664" t="str" cm="1">
        <f t="array" ref="S9664">_xlfn.IFS(
             (R9664&lt;10000),"&lt; 10,000",
    AND(R9664&gt;=10000, R9664&lt;30000),"10,000 - 30,000",
    AND(R9664&gt;=30000, R9664&lt;60000),"30,000 - 60,000",
             (R9664&gt;60000),"&gt; 60,000"
)</f>
        <v>&gt; 60,000</v>
      </c>
    </row>
    <row r="9665" spans="18:19" x14ac:dyDescent="0.2">
      <c r="R9665">
        <v>12176</v>
      </c>
      <c r="S9665" t="str" cm="1">
        <f t="array" ref="S9665">_xlfn.IFS(
             (R9665&lt;10000),"&lt; 10,000",
    AND(R9665&gt;=10000, R9665&lt;30000),"10,000 - 30,000",
    AND(R9665&gt;=30000, R9665&lt;60000),"30,000 - 60,000",
             (R9665&gt;60000),"&gt; 60,000"
)</f>
        <v>10,000 - 30,000</v>
      </c>
    </row>
    <row r="9666" spans="18:19" x14ac:dyDescent="0.2">
      <c r="R9666">
        <v>209751</v>
      </c>
      <c r="S9666" t="str" cm="1">
        <f t="array" ref="S9666">_xlfn.IFS(
             (R9666&lt;10000),"&lt; 10,000",
    AND(R9666&gt;=10000, R9666&lt;30000),"10,000 - 30,000",
    AND(R9666&gt;=30000, R9666&lt;60000),"30,000 - 60,000",
             (R9666&gt;60000),"&gt; 60,000"
)</f>
        <v>&gt; 60,000</v>
      </c>
    </row>
    <row r="9667" spans="18:19" x14ac:dyDescent="0.2">
      <c r="R9667">
        <v>84216</v>
      </c>
      <c r="S9667" t="str" cm="1">
        <f t="array" ref="S9667">_xlfn.IFS(
             (R9667&lt;10000),"&lt; 10,000",
    AND(R9667&gt;=10000, R9667&lt;30000),"10,000 - 30,000",
    AND(R9667&gt;=30000, R9667&lt;60000),"30,000 - 60,000",
             (R9667&gt;60000),"&gt; 60,000"
)</f>
        <v>&gt; 60,000</v>
      </c>
    </row>
    <row r="9668" spans="18:19" x14ac:dyDescent="0.2">
      <c r="R9668">
        <v>76558</v>
      </c>
      <c r="S9668" t="str" cm="1">
        <f t="array" ref="S9668">_xlfn.IFS(
             (R9668&lt;10000),"&lt; 10,000",
    AND(R9668&gt;=10000, R9668&lt;30000),"10,000 - 30,000",
    AND(R9668&gt;=30000, R9668&lt;60000),"30,000 - 60,000",
             (R9668&gt;60000),"&gt; 60,000"
)</f>
        <v>&gt; 60,000</v>
      </c>
    </row>
    <row r="9669" spans="18:19" x14ac:dyDescent="0.2">
      <c r="R9669">
        <v>32531</v>
      </c>
      <c r="S9669" t="str" cm="1">
        <f t="array" ref="S9669">_xlfn.IFS(
             (R9669&lt;10000),"&lt; 10,000",
    AND(R9669&gt;=10000, R9669&lt;30000),"10,000 - 30,000",
    AND(R9669&gt;=30000, R9669&lt;60000),"30,000 - 60,000",
             (R9669&gt;60000),"&gt; 60,000"
)</f>
        <v>30,000 - 60,000</v>
      </c>
    </row>
    <row r="9670" spans="18:19" x14ac:dyDescent="0.2">
      <c r="R9670">
        <v>3714</v>
      </c>
      <c r="S9670" t="str" cm="1">
        <f t="array" ref="S9670">_xlfn.IFS(
             (R9670&lt;10000),"&lt; 10,000",
    AND(R9670&gt;=10000, R9670&lt;30000),"10,000 - 30,000",
    AND(R9670&gt;=30000, R9670&lt;60000),"30,000 - 60,000",
             (R9670&gt;60000),"&gt; 60,000"
)</f>
        <v>&lt; 10,000</v>
      </c>
    </row>
    <row r="9671" spans="18:19" x14ac:dyDescent="0.2">
      <c r="R9671">
        <v>181778</v>
      </c>
      <c r="S9671" t="str" cm="1">
        <f t="array" ref="S9671">_xlfn.IFS(
             (R9671&lt;10000),"&lt; 10,000",
    AND(R9671&gt;=10000, R9671&lt;30000),"10,000 - 30,000",
    AND(R9671&gt;=30000, R9671&lt;60000),"30,000 - 60,000",
             (R9671&gt;60000),"&gt; 60,000"
)</f>
        <v>&gt; 60,000</v>
      </c>
    </row>
    <row r="9672" spans="18:19" x14ac:dyDescent="0.2">
      <c r="R9672">
        <v>35436</v>
      </c>
      <c r="S9672" t="str" cm="1">
        <f t="array" ref="S9672">_xlfn.IFS(
             (R9672&lt;10000),"&lt; 10,000",
    AND(R9672&gt;=10000, R9672&lt;30000),"10,000 - 30,000",
    AND(R9672&gt;=30000, R9672&lt;60000),"30,000 - 60,000",
             (R9672&gt;60000),"&gt; 60,000"
)</f>
        <v>30,000 - 60,000</v>
      </c>
    </row>
    <row r="9673" spans="18:19" x14ac:dyDescent="0.2">
      <c r="R9673">
        <v>63676</v>
      </c>
      <c r="S9673" t="str" cm="1">
        <f t="array" ref="S9673">_xlfn.IFS(
             (R9673&lt;10000),"&lt; 10,000",
    AND(R9673&gt;=10000, R9673&lt;30000),"10,000 - 30,000",
    AND(R9673&gt;=30000, R9673&lt;60000),"30,000 - 60,000",
             (R9673&gt;60000),"&gt; 60,000"
)</f>
        <v>&gt; 60,000</v>
      </c>
    </row>
    <row r="9674" spans="18:19" x14ac:dyDescent="0.2">
      <c r="R9674">
        <v>160208</v>
      </c>
      <c r="S9674" t="str" cm="1">
        <f t="array" ref="S9674">_xlfn.IFS(
             (R9674&lt;10000),"&lt; 10,000",
    AND(R9674&gt;=10000, R9674&lt;30000),"10,000 - 30,000",
    AND(R9674&gt;=30000, R9674&lt;60000),"30,000 - 60,000",
             (R9674&gt;60000),"&gt; 60,000"
)</f>
        <v>&gt; 60,000</v>
      </c>
    </row>
    <row r="9675" spans="18:19" x14ac:dyDescent="0.2">
      <c r="R9675">
        <v>22760</v>
      </c>
      <c r="S9675" t="str" cm="1">
        <f t="array" ref="S9675">_xlfn.IFS(
             (R9675&lt;10000),"&lt; 10,000",
    AND(R9675&gt;=10000, R9675&lt;30000),"10,000 - 30,000",
    AND(R9675&gt;=30000, R9675&lt;60000),"30,000 - 60,000",
             (R9675&gt;60000),"&gt; 60,000"
)</f>
        <v>10,000 - 30,000</v>
      </c>
    </row>
    <row r="9676" spans="18:19" x14ac:dyDescent="0.2">
      <c r="R9676">
        <v>257622</v>
      </c>
      <c r="S9676" t="str" cm="1">
        <f t="array" ref="S9676">_xlfn.IFS(
             (R9676&lt;10000),"&lt; 10,000",
    AND(R9676&gt;=10000, R9676&lt;30000),"10,000 - 30,000",
    AND(R9676&gt;=30000, R9676&lt;60000),"30,000 - 60,000",
             (R9676&gt;60000),"&gt; 60,000"
)</f>
        <v>&gt; 60,000</v>
      </c>
    </row>
    <row r="9677" spans="18:19" x14ac:dyDescent="0.2">
      <c r="R9677">
        <v>201614</v>
      </c>
      <c r="S9677" t="str" cm="1">
        <f t="array" ref="S9677">_xlfn.IFS(
             (R9677&lt;10000),"&lt; 10,000",
    AND(R9677&gt;=10000, R9677&lt;30000),"10,000 - 30,000",
    AND(R9677&gt;=30000, R9677&lt;60000),"30,000 - 60,000",
             (R9677&gt;60000),"&gt; 60,000"
)</f>
        <v>&gt; 60,000</v>
      </c>
    </row>
    <row r="9678" spans="18:19" x14ac:dyDescent="0.2">
      <c r="R9678">
        <v>33513</v>
      </c>
      <c r="S9678" t="str" cm="1">
        <f t="array" ref="S9678">_xlfn.IFS(
             (R9678&lt;10000),"&lt; 10,000",
    AND(R9678&gt;=10000, R9678&lt;30000),"10,000 - 30,000",
    AND(R9678&gt;=30000, R9678&lt;60000),"30,000 - 60,000",
             (R9678&gt;60000),"&gt; 60,000"
)</f>
        <v>30,000 - 60,000</v>
      </c>
    </row>
    <row r="9679" spans="18:19" x14ac:dyDescent="0.2">
      <c r="R9679">
        <v>95791</v>
      </c>
      <c r="S9679" t="str" cm="1">
        <f t="array" ref="S9679">_xlfn.IFS(
             (R9679&lt;10000),"&lt; 10,000",
    AND(R9679&gt;=10000, R9679&lt;30000),"10,000 - 30,000",
    AND(R9679&gt;=30000, R9679&lt;60000),"30,000 - 60,000",
             (R9679&gt;60000),"&gt; 60,000"
)</f>
        <v>&gt; 60,000</v>
      </c>
    </row>
    <row r="9680" spans="18:19" x14ac:dyDescent="0.2">
      <c r="R9680">
        <v>189831</v>
      </c>
      <c r="S9680" t="str" cm="1">
        <f t="array" ref="S9680">_xlfn.IFS(
             (R9680&lt;10000),"&lt; 10,000",
    AND(R9680&gt;=10000, R9680&lt;30000),"10,000 - 30,000",
    AND(R9680&gt;=30000, R9680&lt;60000),"30,000 - 60,000",
             (R9680&gt;60000),"&gt; 60,000"
)</f>
        <v>&gt; 60,000</v>
      </c>
    </row>
    <row r="9681" spans="18:19" x14ac:dyDescent="0.2">
      <c r="R9681">
        <v>201954</v>
      </c>
      <c r="S9681" t="str" cm="1">
        <f t="array" ref="S9681">_xlfn.IFS(
             (R9681&lt;10000),"&lt; 10,000",
    AND(R9681&gt;=10000, R9681&lt;30000),"10,000 - 30,000",
    AND(R9681&gt;=30000, R9681&lt;60000),"30,000 - 60,000",
             (R9681&gt;60000),"&gt; 60,000"
)</f>
        <v>&gt; 60,000</v>
      </c>
    </row>
    <row r="9682" spans="18:19" x14ac:dyDescent="0.2">
      <c r="R9682">
        <v>251921</v>
      </c>
      <c r="S9682" t="str" cm="1">
        <f t="array" ref="S9682">_xlfn.IFS(
             (R9682&lt;10000),"&lt; 10,000",
    AND(R9682&gt;=10000, R9682&lt;30000),"10,000 - 30,000",
    AND(R9682&gt;=30000, R9682&lt;60000),"30,000 - 60,000",
             (R9682&gt;60000),"&gt; 60,000"
)</f>
        <v>&gt; 60,000</v>
      </c>
    </row>
    <row r="9683" spans="18:19" x14ac:dyDescent="0.2">
      <c r="R9683">
        <v>277678</v>
      </c>
      <c r="S9683" t="str" cm="1">
        <f t="array" ref="S9683">_xlfn.IFS(
             (R9683&lt;10000),"&lt; 10,000",
    AND(R9683&gt;=10000, R9683&lt;30000),"10,000 - 30,000",
    AND(R9683&gt;=30000, R9683&lt;60000),"30,000 - 60,000",
             (R9683&gt;60000),"&gt; 60,000"
)</f>
        <v>&gt; 60,000</v>
      </c>
    </row>
    <row r="9684" spans="18:19" x14ac:dyDescent="0.2">
      <c r="R9684">
        <v>117885</v>
      </c>
      <c r="S9684" t="str" cm="1">
        <f t="array" ref="S9684">_xlfn.IFS(
             (R9684&lt;10000),"&lt; 10,000",
    AND(R9684&gt;=10000, R9684&lt;30000),"10,000 - 30,000",
    AND(R9684&gt;=30000, R9684&lt;60000),"30,000 - 60,000",
             (R9684&gt;60000),"&gt; 60,000"
)</f>
        <v>&gt; 60,000</v>
      </c>
    </row>
    <row r="9685" spans="18:19" x14ac:dyDescent="0.2">
      <c r="R9685">
        <v>175585</v>
      </c>
      <c r="S9685" t="str" cm="1">
        <f t="array" ref="S9685">_xlfn.IFS(
             (R9685&lt;10000),"&lt; 10,000",
    AND(R9685&gt;=10000, R9685&lt;30000),"10,000 - 30,000",
    AND(R9685&gt;=30000, R9685&lt;60000),"30,000 - 60,000",
             (R9685&gt;60000),"&gt; 60,000"
)</f>
        <v>&gt; 60,000</v>
      </c>
    </row>
    <row r="9686" spans="18:19" x14ac:dyDescent="0.2">
      <c r="R9686">
        <v>67087</v>
      </c>
      <c r="S9686" t="str" cm="1">
        <f t="array" ref="S9686">_xlfn.IFS(
             (R9686&lt;10000),"&lt; 10,000",
    AND(R9686&gt;=10000, R9686&lt;30000),"10,000 - 30,000",
    AND(R9686&gt;=30000, R9686&lt;60000),"30,000 - 60,000",
             (R9686&gt;60000),"&gt; 60,000"
)</f>
        <v>&gt; 60,000</v>
      </c>
    </row>
    <row r="9687" spans="18:19" x14ac:dyDescent="0.2">
      <c r="R9687">
        <v>221697</v>
      </c>
      <c r="S9687" t="str" cm="1">
        <f t="array" ref="S9687">_xlfn.IFS(
             (R9687&lt;10000),"&lt; 10,000",
    AND(R9687&gt;=10000, R9687&lt;30000),"10,000 - 30,000",
    AND(R9687&gt;=30000, R9687&lt;60000),"30,000 - 60,000",
             (R9687&gt;60000),"&gt; 60,000"
)</f>
        <v>&gt; 60,000</v>
      </c>
    </row>
    <row r="9688" spans="18:19" x14ac:dyDescent="0.2">
      <c r="R9688">
        <v>68834</v>
      </c>
      <c r="S9688" t="str" cm="1">
        <f t="array" ref="S9688">_xlfn.IFS(
             (R9688&lt;10000),"&lt; 10,000",
    AND(R9688&gt;=10000, R9688&lt;30000),"10,000 - 30,000",
    AND(R9688&gt;=30000, R9688&lt;60000),"30,000 - 60,000",
             (R9688&gt;60000),"&gt; 60,000"
)</f>
        <v>&gt; 60,000</v>
      </c>
    </row>
    <row r="9689" spans="18:19" x14ac:dyDescent="0.2">
      <c r="R9689">
        <v>265204</v>
      </c>
      <c r="S9689" t="str" cm="1">
        <f t="array" ref="S9689">_xlfn.IFS(
             (R9689&lt;10000),"&lt; 10,000",
    AND(R9689&gt;=10000, R9689&lt;30000),"10,000 - 30,000",
    AND(R9689&gt;=30000, R9689&lt;60000),"30,000 - 60,000",
             (R9689&gt;60000),"&gt; 60,000"
)</f>
        <v>&gt; 60,000</v>
      </c>
    </row>
    <row r="9690" spans="18:19" x14ac:dyDescent="0.2">
      <c r="R9690">
        <v>95130</v>
      </c>
      <c r="S9690" t="str" cm="1">
        <f t="array" ref="S9690">_xlfn.IFS(
             (R9690&lt;10000),"&lt; 10,000",
    AND(R9690&gt;=10000, R9690&lt;30000),"10,000 - 30,000",
    AND(R9690&gt;=30000, R9690&lt;60000),"30,000 - 60,000",
             (R9690&gt;60000),"&gt; 60,000"
)</f>
        <v>&gt; 60,000</v>
      </c>
    </row>
    <row r="9691" spans="18:19" x14ac:dyDescent="0.2">
      <c r="R9691">
        <v>3341</v>
      </c>
      <c r="S9691" t="str" cm="1">
        <f t="array" ref="S9691">_xlfn.IFS(
             (R9691&lt;10000),"&lt; 10,000",
    AND(R9691&gt;=10000, R9691&lt;30000),"10,000 - 30,000",
    AND(R9691&gt;=30000, R9691&lt;60000),"30,000 - 60,000",
             (R9691&gt;60000),"&gt; 60,000"
)</f>
        <v>&lt; 10,000</v>
      </c>
    </row>
    <row r="9692" spans="18:19" x14ac:dyDescent="0.2">
      <c r="R9692">
        <v>173224</v>
      </c>
      <c r="S9692" t="str" cm="1">
        <f t="array" ref="S9692">_xlfn.IFS(
             (R9692&lt;10000),"&lt; 10,000",
    AND(R9692&gt;=10000, R9692&lt;30000),"10,000 - 30,000",
    AND(R9692&gt;=30000, R9692&lt;60000),"30,000 - 60,000",
             (R9692&gt;60000),"&gt; 60,000"
)</f>
        <v>&gt; 60,000</v>
      </c>
    </row>
    <row r="9693" spans="18:19" x14ac:dyDescent="0.2">
      <c r="R9693">
        <v>9046</v>
      </c>
      <c r="S9693" t="str" cm="1">
        <f t="array" ref="S9693">_xlfn.IFS(
             (R9693&lt;10000),"&lt; 10,000",
    AND(R9693&gt;=10000, R9693&lt;30000),"10,000 - 30,000",
    AND(R9693&gt;=30000, R9693&lt;60000),"30,000 - 60,000",
             (R9693&gt;60000),"&gt; 60,000"
)</f>
        <v>&lt; 10,000</v>
      </c>
    </row>
    <row r="9694" spans="18:19" x14ac:dyDescent="0.2">
      <c r="R9694">
        <v>171416</v>
      </c>
      <c r="S9694" t="str" cm="1">
        <f t="array" ref="S9694">_xlfn.IFS(
             (R9694&lt;10000),"&lt; 10,000",
    AND(R9694&gt;=10000, R9694&lt;30000),"10,000 - 30,000",
    AND(R9694&gt;=30000, R9694&lt;60000),"30,000 - 60,000",
             (R9694&gt;60000),"&gt; 60,000"
)</f>
        <v>&gt; 60,000</v>
      </c>
    </row>
    <row r="9695" spans="18:19" x14ac:dyDescent="0.2">
      <c r="R9695">
        <v>204422</v>
      </c>
      <c r="S9695" t="str" cm="1">
        <f t="array" ref="S9695">_xlfn.IFS(
             (R9695&lt;10000),"&lt; 10,000",
    AND(R9695&gt;=10000, R9695&lt;30000),"10,000 - 30,000",
    AND(R9695&gt;=30000, R9695&lt;60000),"30,000 - 60,000",
             (R9695&gt;60000),"&gt; 60,000"
)</f>
        <v>&gt; 60,000</v>
      </c>
    </row>
    <row r="9696" spans="18:19" x14ac:dyDescent="0.2">
      <c r="R9696">
        <v>154290</v>
      </c>
      <c r="S9696" t="str" cm="1">
        <f t="array" ref="S9696">_xlfn.IFS(
             (R9696&lt;10000),"&lt; 10,000",
    AND(R9696&gt;=10000, R9696&lt;30000),"10,000 - 30,000",
    AND(R9696&gt;=30000, R9696&lt;60000),"30,000 - 60,000",
             (R9696&gt;60000),"&gt; 60,000"
)</f>
        <v>&gt; 60,000</v>
      </c>
    </row>
    <row r="9697" spans="18:19" x14ac:dyDescent="0.2">
      <c r="R9697">
        <v>87407</v>
      </c>
      <c r="S9697" t="str" cm="1">
        <f t="array" ref="S9697">_xlfn.IFS(
             (R9697&lt;10000),"&lt; 10,000",
    AND(R9697&gt;=10000, R9697&lt;30000),"10,000 - 30,000",
    AND(R9697&gt;=30000, R9697&lt;60000),"30,000 - 60,000",
             (R9697&gt;60000),"&gt; 60,000"
)</f>
        <v>&gt; 60,000</v>
      </c>
    </row>
    <row r="9698" spans="18:19" x14ac:dyDescent="0.2">
      <c r="R9698">
        <v>4015</v>
      </c>
      <c r="S9698" t="str" cm="1">
        <f t="array" ref="S9698">_xlfn.IFS(
             (R9698&lt;10000),"&lt; 10,000",
    AND(R9698&gt;=10000, R9698&lt;30000),"10,000 - 30,000",
    AND(R9698&gt;=30000, R9698&lt;60000),"30,000 - 60,000",
             (R9698&gt;60000),"&gt; 60,000"
)</f>
        <v>&lt; 10,000</v>
      </c>
    </row>
    <row r="9699" spans="18:19" x14ac:dyDescent="0.2">
      <c r="R9699">
        <v>241727</v>
      </c>
      <c r="S9699" t="str" cm="1">
        <f t="array" ref="S9699">_xlfn.IFS(
             (R9699&lt;10000),"&lt; 10,000",
    AND(R9699&gt;=10000, R9699&lt;30000),"10,000 - 30,000",
    AND(R9699&gt;=30000, R9699&lt;60000),"30,000 - 60,000",
             (R9699&gt;60000),"&gt; 60,000"
)</f>
        <v>&gt; 60,000</v>
      </c>
    </row>
    <row r="9700" spans="18:19" x14ac:dyDescent="0.2">
      <c r="R9700">
        <v>59699</v>
      </c>
      <c r="S9700" t="str" cm="1">
        <f t="array" ref="S9700">_xlfn.IFS(
             (R9700&lt;10000),"&lt; 10,000",
    AND(R9700&gt;=10000, R9700&lt;30000),"10,000 - 30,000",
    AND(R9700&gt;=30000, R9700&lt;60000),"30,000 - 60,000",
             (R9700&gt;60000),"&gt; 60,000"
)</f>
        <v>30,000 - 60,000</v>
      </c>
    </row>
    <row r="9701" spans="18:19" x14ac:dyDescent="0.2">
      <c r="R9701">
        <v>47034</v>
      </c>
      <c r="S9701" t="str" cm="1">
        <f t="array" ref="S9701">_xlfn.IFS(
             (R9701&lt;10000),"&lt; 10,000",
    AND(R9701&gt;=10000, R9701&lt;30000),"10,000 - 30,000",
    AND(R9701&gt;=30000, R9701&lt;60000),"30,000 - 60,000",
             (R9701&gt;60000),"&gt; 60,000"
)</f>
        <v>30,000 - 60,000</v>
      </c>
    </row>
    <row r="9702" spans="18:19" x14ac:dyDescent="0.2">
      <c r="R9702">
        <v>114308</v>
      </c>
      <c r="S9702" t="str" cm="1">
        <f t="array" ref="S9702">_xlfn.IFS(
             (R9702&lt;10000),"&lt; 10,000",
    AND(R9702&gt;=10000, R9702&lt;30000),"10,000 - 30,000",
    AND(R9702&gt;=30000, R9702&lt;60000),"30,000 - 60,000",
             (R9702&gt;60000),"&gt; 60,000"
)</f>
        <v>&gt; 60,000</v>
      </c>
    </row>
    <row r="9703" spans="18:19" x14ac:dyDescent="0.2">
      <c r="R9703">
        <v>236316</v>
      </c>
      <c r="S9703" t="str" cm="1">
        <f t="array" ref="S9703">_xlfn.IFS(
             (R9703&lt;10000),"&lt; 10,000",
    AND(R9703&gt;=10000, R9703&lt;30000),"10,000 - 30,000",
    AND(R9703&gt;=30000, R9703&lt;60000),"30,000 - 60,000",
             (R9703&gt;60000),"&gt; 60,000"
)</f>
        <v>&gt; 60,000</v>
      </c>
    </row>
    <row r="9704" spans="18:19" x14ac:dyDescent="0.2">
      <c r="R9704">
        <v>67381</v>
      </c>
      <c r="S9704" t="str" cm="1">
        <f t="array" ref="S9704">_xlfn.IFS(
             (R9704&lt;10000),"&lt; 10,000",
    AND(R9704&gt;=10000, R9704&lt;30000),"10,000 - 30,000",
    AND(R9704&gt;=30000, R9704&lt;60000),"30,000 - 60,000",
             (R9704&gt;60000),"&gt; 60,000"
)</f>
        <v>&gt; 60,000</v>
      </c>
    </row>
    <row r="9705" spans="18:19" x14ac:dyDescent="0.2">
      <c r="R9705">
        <v>184735</v>
      </c>
      <c r="S9705" t="str" cm="1">
        <f t="array" ref="S9705">_xlfn.IFS(
             (R9705&lt;10000),"&lt; 10,000",
    AND(R9705&gt;=10000, R9705&lt;30000),"10,000 - 30,000",
    AND(R9705&gt;=30000, R9705&lt;60000),"30,000 - 60,000",
             (R9705&gt;60000),"&gt; 60,000"
)</f>
        <v>&gt; 60,000</v>
      </c>
    </row>
    <row r="9706" spans="18:19" x14ac:dyDescent="0.2">
      <c r="R9706">
        <v>92129</v>
      </c>
      <c r="S9706" t="str" cm="1">
        <f t="array" ref="S9706">_xlfn.IFS(
             (R9706&lt;10000),"&lt; 10,000",
    AND(R9706&gt;=10000, R9706&lt;30000),"10,000 - 30,000",
    AND(R9706&gt;=30000, R9706&lt;60000),"30,000 - 60,000",
             (R9706&gt;60000),"&gt; 60,000"
)</f>
        <v>&gt; 60,000</v>
      </c>
    </row>
    <row r="9707" spans="18:19" x14ac:dyDescent="0.2">
      <c r="R9707">
        <v>100013</v>
      </c>
      <c r="S9707" t="str" cm="1">
        <f t="array" ref="S9707">_xlfn.IFS(
             (R9707&lt;10000),"&lt; 10,000",
    AND(R9707&gt;=10000, R9707&lt;30000),"10,000 - 30,000",
    AND(R9707&gt;=30000, R9707&lt;60000),"30,000 - 60,000",
             (R9707&gt;60000),"&gt; 60,000"
)</f>
        <v>&gt; 60,000</v>
      </c>
    </row>
    <row r="9708" spans="18:19" x14ac:dyDescent="0.2">
      <c r="R9708">
        <v>131802</v>
      </c>
      <c r="S9708" t="str" cm="1">
        <f t="array" ref="S9708">_xlfn.IFS(
             (R9708&lt;10000),"&lt; 10,000",
    AND(R9708&gt;=10000, R9708&lt;30000),"10,000 - 30,000",
    AND(R9708&gt;=30000, R9708&lt;60000),"30,000 - 60,000",
             (R9708&gt;60000),"&gt; 60,000"
)</f>
        <v>&gt; 60,000</v>
      </c>
    </row>
    <row r="9709" spans="18:19" x14ac:dyDescent="0.2">
      <c r="R9709">
        <v>446</v>
      </c>
      <c r="S9709" t="str" cm="1">
        <f t="array" ref="S9709">_xlfn.IFS(
             (R9709&lt;10000),"&lt; 10,000",
    AND(R9709&gt;=10000, R9709&lt;30000),"10,000 - 30,000",
    AND(R9709&gt;=30000, R9709&lt;60000),"30,000 - 60,000",
             (R9709&gt;60000),"&gt; 60,000"
)</f>
        <v>&lt; 10,000</v>
      </c>
    </row>
    <row r="9710" spans="18:19" x14ac:dyDescent="0.2">
      <c r="R9710">
        <v>202029</v>
      </c>
      <c r="S9710" t="str" cm="1">
        <f t="array" ref="S9710">_xlfn.IFS(
             (R9710&lt;10000),"&lt; 10,000",
    AND(R9710&gt;=10000, R9710&lt;30000),"10,000 - 30,000",
    AND(R9710&gt;=30000, R9710&lt;60000),"30,000 - 60,000",
             (R9710&gt;60000),"&gt; 60,000"
)</f>
        <v>&gt; 60,000</v>
      </c>
    </row>
    <row r="9711" spans="18:19" x14ac:dyDescent="0.2">
      <c r="R9711">
        <v>294796</v>
      </c>
      <c r="S9711" t="str" cm="1">
        <f t="array" ref="S9711">_xlfn.IFS(
             (R9711&lt;10000),"&lt; 10,000",
    AND(R9711&gt;=10000, R9711&lt;30000),"10,000 - 30,000",
    AND(R9711&gt;=30000, R9711&lt;60000),"30,000 - 60,000",
             (R9711&gt;60000),"&gt; 60,000"
)</f>
        <v>&gt; 60,000</v>
      </c>
    </row>
    <row r="9712" spans="18:19" x14ac:dyDescent="0.2">
      <c r="R9712">
        <v>263843</v>
      </c>
      <c r="S9712" t="str" cm="1">
        <f t="array" ref="S9712">_xlfn.IFS(
             (R9712&lt;10000),"&lt; 10,000",
    AND(R9712&gt;=10000, R9712&lt;30000),"10,000 - 30,000",
    AND(R9712&gt;=30000, R9712&lt;60000),"30,000 - 60,000",
             (R9712&gt;60000),"&gt; 60,000"
)</f>
        <v>&gt; 60,000</v>
      </c>
    </row>
    <row r="9713" spans="18:19" x14ac:dyDescent="0.2">
      <c r="R9713">
        <v>192824</v>
      </c>
      <c r="S9713" t="str" cm="1">
        <f t="array" ref="S9713">_xlfn.IFS(
             (R9713&lt;10000),"&lt; 10,000",
    AND(R9713&gt;=10000, R9713&lt;30000),"10,000 - 30,000",
    AND(R9713&gt;=30000, R9713&lt;60000),"30,000 - 60,000",
             (R9713&gt;60000),"&gt; 60,000"
)</f>
        <v>&gt; 60,000</v>
      </c>
    </row>
    <row r="9714" spans="18:19" x14ac:dyDescent="0.2">
      <c r="R9714">
        <v>204899</v>
      </c>
      <c r="S9714" t="str" cm="1">
        <f t="array" ref="S9714">_xlfn.IFS(
             (R9714&lt;10000),"&lt; 10,000",
    AND(R9714&gt;=10000, R9714&lt;30000),"10,000 - 30,000",
    AND(R9714&gt;=30000, R9714&lt;60000),"30,000 - 60,000",
             (R9714&gt;60000),"&gt; 60,000"
)</f>
        <v>&gt; 60,000</v>
      </c>
    </row>
    <row r="9715" spans="18:19" x14ac:dyDescent="0.2">
      <c r="R9715">
        <v>299016</v>
      </c>
      <c r="S9715" t="str" cm="1">
        <f t="array" ref="S9715">_xlfn.IFS(
             (R9715&lt;10000),"&lt; 10,000",
    AND(R9715&gt;=10000, R9715&lt;30000),"10,000 - 30,000",
    AND(R9715&gt;=30000, R9715&lt;60000),"30,000 - 60,000",
             (R9715&gt;60000),"&gt; 60,000"
)</f>
        <v>&gt; 60,000</v>
      </c>
    </row>
    <row r="9716" spans="18:19" x14ac:dyDescent="0.2">
      <c r="R9716">
        <v>126331</v>
      </c>
      <c r="S9716" t="str" cm="1">
        <f t="array" ref="S9716">_xlfn.IFS(
             (R9716&lt;10000),"&lt; 10,000",
    AND(R9716&gt;=10000, R9716&lt;30000),"10,000 - 30,000",
    AND(R9716&gt;=30000, R9716&lt;60000),"30,000 - 60,000",
             (R9716&gt;60000),"&gt; 60,000"
)</f>
        <v>&gt; 60,000</v>
      </c>
    </row>
    <row r="9717" spans="18:19" x14ac:dyDescent="0.2">
      <c r="R9717">
        <v>112151</v>
      </c>
      <c r="S9717" t="str" cm="1">
        <f t="array" ref="S9717">_xlfn.IFS(
             (R9717&lt;10000),"&lt; 10,000",
    AND(R9717&gt;=10000, R9717&lt;30000),"10,000 - 30,000",
    AND(R9717&gt;=30000, R9717&lt;60000),"30,000 - 60,000",
             (R9717&gt;60000),"&gt; 60,000"
)</f>
        <v>&gt; 60,000</v>
      </c>
    </row>
    <row r="9718" spans="18:19" x14ac:dyDescent="0.2">
      <c r="R9718">
        <v>52579</v>
      </c>
      <c r="S9718" t="str" cm="1">
        <f t="array" ref="S9718">_xlfn.IFS(
             (R9718&lt;10000),"&lt; 10,000",
    AND(R9718&gt;=10000, R9718&lt;30000),"10,000 - 30,000",
    AND(R9718&gt;=30000, R9718&lt;60000),"30,000 - 60,000",
             (R9718&gt;60000),"&gt; 60,000"
)</f>
        <v>30,000 - 60,000</v>
      </c>
    </row>
    <row r="9719" spans="18:19" x14ac:dyDescent="0.2">
      <c r="R9719">
        <v>188198</v>
      </c>
      <c r="S9719" t="str" cm="1">
        <f t="array" ref="S9719">_xlfn.IFS(
             (R9719&lt;10000),"&lt; 10,000",
    AND(R9719&gt;=10000, R9719&lt;30000),"10,000 - 30,000",
    AND(R9719&gt;=30000, R9719&lt;60000),"30,000 - 60,000",
             (R9719&gt;60000),"&gt; 60,000"
)</f>
        <v>&gt; 60,000</v>
      </c>
    </row>
    <row r="9720" spans="18:19" x14ac:dyDescent="0.2">
      <c r="R9720">
        <v>249984</v>
      </c>
      <c r="S9720" t="str" cm="1">
        <f t="array" ref="S9720">_xlfn.IFS(
             (R9720&lt;10000),"&lt; 10,000",
    AND(R9720&gt;=10000, R9720&lt;30000),"10,000 - 30,000",
    AND(R9720&gt;=30000, R9720&lt;60000),"30,000 - 60,000",
             (R9720&gt;60000),"&gt; 60,000"
)</f>
        <v>&gt; 60,000</v>
      </c>
    </row>
    <row r="9721" spans="18:19" x14ac:dyDescent="0.2">
      <c r="R9721">
        <v>167095</v>
      </c>
      <c r="S9721" t="str" cm="1">
        <f t="array" ref="S9721">_xlfn.IFS(
             (R9721&lt;10000),"&lt; 10,000",
    AND(R9721&gt;=10000, R9721&lt;30000),"10,000 - 30,000",
    AND(R9721&gt;=30000, R9721&lt;60000),"30,000 - 60,000",
             (R9721&gt;60000),"&gt; 60,000"
)</f>
        <v>&gt; 60,000</v>
      </c>
    </row>
    <row r="9722" spans="18:19" x14ac:dyDescent="0.2">
      <c r="R9722">
        <v>167431</v>
      </c>
      <c r="S9722" t="str" cm="1">
        <f t="array" ref="S9722">_xlfn.IFS(
             (R9722&lt;10000),"&lt; 10,000",
    AND(R9722&gt;=10000, R9722&lt;30000),"10,000 - 30,000",
    AND(R9722&gt;=30000, R9722&lt;60000),"30,000 - 60,000",
             (R9722&gt;60000),"&gt; 60,000"
)</f>
        <v>&gt; 60,000</v>
      </c>
    </row>
    <row r="9723" spans="18:19" x14ac:dyDescent="0.2">
      <c r="R9723">
        <v>11732</v>
      </c>
      <c r="S9723" t="str" cm="1">
        <f t="array" ref="S9723">_xlfn.IFS(
             (R9723&lt;10000),"&lt; 10,000",
    AND(R9723&gt;=10000, R9723&lt;30000),"10,000 - 30,000",
    AND(R9723&gt;=30000, R9723&lt;60000),"30,000 - 60,000",
             (R9723&gt;60000),"&gt; 60,000"
)</f>
        <v>10,000 - 30,000</v>
      </c>
    </row>
    <row r="9724" spans="18:19" x14ac:dyDescent="0.2">
      <c r="R9724">
        <v>272813</v>
      </c>
      <c r="S9724" t="str" cm="1">
        <f t="array" ref="S9724">_xlfn.IFS(
             (R9724&lt;10000),"&lt; 10,000",
    AND(R9724&gt;=10000, R9724&lt;30000),"10,000 - 30,000",
    AND(R9724&gt;=30000, R9724&lt;60000),"30,000 - 60,000",
             (R9724&gt;60000),"&gt; 60,000"
)</f>
        <v>&gt; 60,000</v>
      </c>
    </row>
    <row r="9725" spans="18:19" x14ac:dyDescent="0.2">
      <c r="R9725">
        <v>95362</v>
      </c>
      <c r="S9725" t="str" cm="1">
        <f t="array" ref="S9725">_xlfn.IFS(
             (R9725&lt;10000),"&lt; 10,000",
    AND(R9725&gt;=10000, R9725&lt;30000),"10,000 - 30,000",
    AND(R9725&gt;=30000, R9725&lt;60000),"30,000 - 60,000",
             (R9725&gt;60000),"&gt; 60,000"
)</f>
        <v>&gt; 60,000</v>
      </c>
    </row>
    <row r="9726" spans="18:19" x14ac:dyDescent="0.2">
      <c r="R9726">
        <v>95927</v>
      </c>
      <c r="S9726" t="str" cm="1">
        <f t="array" ref="S9726">_xlfn.IFS(
             (R9726&lt;10000),"&lt; 10,000",
    AND(R9726&gt;=10000, R9726&lt;30000),"10,000 - 30,000",
    AND(R9726&gt;=30000, R9726&lt;60000),"30,000 - 60,000",
             (R9726&gt;60000),"&gt; 60,000"
)</f>
        <v>&gt; 60,000</v>
      </c>
    </row>
    <row r="9727" spans="18:19" x14ac:dyDescent="0.2">
      <c r="R9727">
        <v>109972</v>
      </c>
      <c r="S9727" t="str" cm="1">
        <f t="array" ref="S9727">_xlfn.IFS(
             (R9727&lt;10000),"&lt; 10,000",
    AND(R9727&gt;=10000, R9727&lt;30000),"10,000 - 30,000",
    AND(R9727&gt;=30000, R9727&lt;60000),"30,000 - 60,000",
             (R9727&gt;60000),"&gt; 60,000"
)</f>
        <v>&gt; 60,000</v>
      </c>
    </row>
    <row r="9728" spans="18:19" x14ac:dyDescent="0.2">
      <c r="R9728">
        <v>51900</v>
      </c>
      <c r="S9728" t="str" cm="1">
        <f t="array" ref="S9728">_xlfn.IFS(
             (R9728&lt;10000),"&lt; 10,000",
    AND(R9728&gt;=10000, R9728&lt;30000),"10,000 - 30,000",
    AND(R9728&gt;=30000, R9728&lt;60000),"30,000 - 60,000",
             (R9728&gt;60000),"&gt; 60,000"
)</f>
        <v>30,000 - 60,000</v>
      </c>
    </row>
    <row r="9729" spans="18:19" x14ac:dyDescent="0.2">
      <c r="R9729">
        <v>2407</v>
      </c>
      <c r="S9729" t="str" cm="1">
        <f t="array" ref="S9729">_xlfn.IFS(
             (R9729&lt;10000),"&lt; 10,000",
    AND(R9729&gt;=10000, R9729&lt;30000),"10,000 - 30,000",
    AND(R9729&gt;=30000, R9729&lt;60000),"30,000 - 60,000",
             (R9729&gt;60000),"&gt; 60,000"
)</f>
        <v>&lt; 10,000</v>
      </c>
    </row>
    <row r="9730" spans="18:19" x14ac:dyDescent="0.2">
      <c r="R9730">
        <v>249477</v>
      </c>
      <c r="S9730" t="str" cm="1">
        <f t="array" ref="S9730">_xlfn.IFS(
             (R9730&lt;10000),"&lt; 10,000",
    AND(R9730&gt;=10000, R9730&lt;30000),"10,000 - 30,000",
    AND(R9730&gt;=30000, R9730&lt;60000),"30,000 - 60,000",
             (R9730&gt;60000),"&gt; 60,000"
)</f>
        <v>&gt; 60,000</v>
      </c>
    </row>
    <row r="9731" spans="18:19" x14ac:dyDescent="0.2">
      <c r="R9731">
        <v>197581</v>
      </c>
      <c r="S9731" t="str" cm="1">
        <f t="array" ref="S9731">_xlfn.IFS(
             (R9731&lt;10000),"&lt; 10,000",
    AND(R9731&gt;=10000, R9731&lt;30000),"10,000 - 30,000",
    AND(R9731&gt;=30000, R9731&lt;60000),"30,000 - 60,000",
             (R9731&gt;60000),"&gt; 60,000"
)</f>
        <v>&gt; 60,000</v>
      </c>
    </row>
    <row r="9732" spans="18:19" x14ac:dyDescent="0.2">
      <c r="R9732">
        <v>216536</v>
      </c>
      <c r="S9732" t="str" cm="1">
        <f t="array" ref="S9732">_xlfn.IFS(
             (R9732&lt;10000),"&lt; 10,000",
    AND(R9732&gt;=10000, R9732&lt;30000),"10,000 - 30,000",
    AND(R9732&gt;=30000, R9732&lt;60000),"30,000 - 60,000",
             (R9732&gt;60000),"&gt; 60,000"
)</f>
        <v>&gt; 60,000</v>
      </c>
    </row>
    <row r="9733" spans="18:19" x14ac:dyDescent="0.2">
      <c r="R9733">
        <v>194513</v>
      </c>
      <c r="S9733" t="str" cm="1">
        <f t="array" ref="S9733">_xlfn.IFS(
             (R9733&lt;10000),"&lt; 10,000",
    AND(R9733&gt;=10000, R9733&lt;30000),"10,000 - 30,000",
    AND(R9733&gt;=30000, R9733&lt;60000),"30,000 - 60,000",
             (R9733&gt;60000),"&gt; 60,000"
)</f>
        <v>&gt; 60,000</v>
      </c>
    </row>
    <row r="9734" spans="18:19" x14ac:dyDescent="0.2">
      <c r="R9734">
        <v>183843</v>
      </c>
      <c r="S9734" t="str" cm="1">
        <f t="array" ref="S9734">_xlfn.IFS(
             (R9734&lt;10000),"&lt; 10,000",
    AND(R9734&gt;=10000, R9734&lt;30000),"10,000 - 30,000",
    AND(R9734&gt;=30000, R9734&lt;60000),"30,000 - 60,000",
             (R9734&gt;60000),"&gt; 60,000"
)</f>
        <v>&gt; 60,000</v>
      </c>
    </row>
    <row r="9735" spans="18:19" x14ac:dyDescent="0.2">
      <c r="R9735">
        <v>247175</v>
      </c>
      <c r="S9735" t="str" cm="1">
        <f t="array" ref="S9735">_xlfn.IFS(
             (R9735&lt;10000),"&lt; 10,000",
    AND(R9735&gt;=10000, R9735&lt;30000),"10,000 - 30,000",
    AND(R9735&gt;=30000, R9735&lt;60000),"30,000 - 60,000",
             (R9735&gt;60000),"&gt; 60,000"
)</f>
        <v>&gt; 60,000</v>
      </c>
    </row>
    <row r="9736" spans="18:19" x14ac:dyDescent="0.2">
      <c r="R9736">
        <v>128924</v>
      </c>
      <c r="S9736" t="str" cm="1">
        <f t="array" ref="S9736">_xlfn.IFS(
             (R9736&lt;10000),"&lt; 10,000",
    AND(R9736&gt;=10000, R9736&lt;30000),"10,000 - 30,000",
    AND(R9736&gt;=30000, R9736&lt;60000),"30,000 - 60,000",
             (R9736&gt;60000),"&gt; 60,000"
)</f>
        <v>&gt; 60,000</v>
      </c>
    </row>
    <row r="9737" spans="18:19" x14ac:dyDescent="0.2">
      <c r="R9737">
        <v>16164</v>
      </c>
      <c r="S9737" t="str" cm="1">
        <f t="array" ref="S9737">_xlfn.IFS(
             (R9737&lt;10000),"&lt; 10,000",
    AND(R9737&gt;=10000, R9737&lt;30000),"10,000 - 30,000",
    AND(R9737&gt;=30000, R9737&lt;60000),"30,000 - 60,000",
             (R9737&gt;60000),"&gt; 60,000"
)</f>
        <v>10,000 - 30,000</v>
      </c>
    </row>
    <row r="9738" spans="18:19" x14ac:dyDescent="0.2">
      <c r="R9738">
        <v>39103</v>
      </c>
      <c r="S9738" t="str" cm="1">
        <f t="array" ref="S9738">_xlfn.IFS(
             (R9738&lt;10000),"&lt; 10,000",
    AND(R9738&gt;=10000, R9738&lt;30000),"10,000 - 30,000",
    AND(R9738&gt;=30000, R9738&lt;60000),"30,000 - 60,000",
             (R9738&gt;60000),"&gt; 60,000"
)</f>
        <v>30,000 - 60,000</v>
      </c>
    </row>
    <row r="9739" spans="18:19" x14ac:dyDescent="0.2">
      <c r="R9739">
        <v>147680</v>
      </c>
      <c r="S9739" t="str" cm="1">
        <f t="array" ref="S9739">_xlfn.IFS(
             (R9739&lt;10000),"&lt; 10,000",
    AND(R9739&gt;=10000, R9739&lt;30000),"10,000 - 30,000",
    AND(R9739&gt;=30000, R9739&lt;60000),"30,000 - 60,000",
             (R9739&gt;60000),"&gt; 60,000"
)</f>
        <v>&gt; 60,000</v>
      </c>
    </row>
    <row r="9740" spans="18:19" x14ac:dyDescent="0.2">
      <c r="R9740">
        <v>178281</v>
      </c>
      <c r="S9740" t="str" cm="1">
        <f t="array" ref="S9740">_xlfn.IFS(
             (R9740&lt;10000),"&lt; 10,000",
    AND(R9740&gt;=10000, R9740&lt;30000),"10,000 - 30,000",
    AND(R9740&gt;=30000, R9740&lt;60000),"30,000 - 60,000",
             (R9740&gt;60000),"&gt; 60,000"
)</f>
        <v>&gt; 60,000</v>
      </c>
    </row>
    <row r="9741" spans="18:19" x14ac:dyDescent="0.2">
      <c r="R9741">
        <v>59374</v>
      </c>
      <c r="S9741" t="str" cm="1">
        <f t="array" ref="S9741">_xlfn.IFS(
             (R9741&lt;10000),"&lt; 10,000",
    AND(R9741&gt;=10000, R9741&lt;30000),"10,000 - 30,000",
    AND(R9741&gt;=30000, R9741&lt;60000),"30,000 - 60,000",
             (R9741&gt;60000),"&gt; 60,000"
)</f>
        <v>30,000 - 60,000</v>
      </c>
    </row>
    <row r="9742" spans="18:19" x14ac:dyDescent="0.2">
      <c r="R9742">
        <v>228993</v>
      </c>
      <c r="S9742" t="str" cm="1">
        <f t="array" ref="S9742">_xlfn.IFS(
             (R9742&lt;10000),"&lt; 10,000",
    AND(R9742&gt;=10000, R9742&lt;30000),"10,000 - 30,000",
    AND(R9742&gt;=30000, R9742&lt;60000),"30,000 - 60,000",
             (R9742&gt;60000),"&gt; 60,000"
)</f>
        <v>&gt; 60,000</v>
      </c>
    </row>
    <row r="9743" spans="18:19" x14ac:dyDescent="0.2">
      <c r="R9743">
        <v>124795</v>
      </c>
      <c r="S9743" t="str" cm="1">
        <f t="array" ref="S9743">_xlfn.IFS(
             (R9743&lt;10000),"&lt; 10,000",
    AND(R9743&gt;=10000, R9743&lt;30000),"10,000 - 30,000",
    AND(R9743&gt;=30000, R9743&lt;60000),"30,000 - 60,000",
             (R9743&gt;60000),"&gt; 60,000"
)</f>
        <v>&gt; 60,000</v>
      </c>
    </row>
    <row r="9744" spans="18:19" x14ac:dyDescent="0.2">
      <c r="R9744">
        <v>28128</v>
      </c>
      <c r="S9744" t="str" cm="1">
        <f t="array" ref="S9744">_xlfn.IFS(
             (R9744&lt;10000),"&lt; 10,000",
    AND(R9744&gt;=10000, R9744&lt;30000),"10,000 - 30,000",
    AND(R9744&gt;=30000, R9744&lt;60000),"30,000 - 60,000",
             (R9744&gt;60000),"&gt; 60,000"
)</f>
        <v>10,000 - 30,000</v>
      </c>
    </row>
    <row r="9745" spans="18:19" x14ac:dyDescent="0.2">
      <c r="R9745">
        <v>183684</v>
      </c>
      <c r="S9745" t="str" cm="1">
        <f t="array" ref="S9745">_xlfn.IFS(
             (R9745&lt;10000),"&lt; 10,000",
    AND(R9745&gt;=10000, R9745&lt;30000),"10,000 - 30,000",
    AND(R9745&gt;=30000, R9745&lt;60000),"30,000 - 60,000",
             (R9745&gt;60000),"&gt; 60,000"
)</f>
        <v>&gt; 60,000</v>
      </c>
    </row>
    <row r="9746" spans="18:19" x14ac:dyDescent="0.2">
      <c r="R9746">
        <v>213561</v>
      </c>
      <c r="S9746" t="str" cm="1">
        <f t="array" ref="S9746">_xlfn.IFS(
             (R9746&lt;10000),"&lt; 10,000",
    AND(R9746&gt;=10000, R9746&lt;30000),"10,000 - 30,000",
    AND(R9746&gt;=30000, R9746&lt;60000),"30,000 - 60,000",
             (R9746&gt;60000),"&gt; 60,000"
)</f>
        <v>&gt; 60,000</v>
      </c>
    </row>
    <row r="9747" spans="18:19" x14ac:dyDescent="0.2">
      <c r="R9747">
        <v>265068</v>
      </c>
      <c r="S9747" t="str" cm="1">
        <f t="array" ref="S9747">_xlfn.IFS(
             (R9747&lt;10000),"&lt; 10,000",
    AND(R9747&gt;=10000, R9747&lt;30000),"10,000 - 30,000",
    AND(R9747&gt;=30000, R9747&lt;60000),"30,000 - 60,000",
             (R9747&gt;60000),"&gt; 60,000"
)</f>
        <v>&gt; 60,000</v>
      </c>
    </row>
    <row r="9748" spans="18:19" x14ac:dyDescent="0.2">
      <c r="R9748">
        <v>5681</v>
      </c>
      <c r="S9748" t="str" cm="1">
        <f t="array" ref="S9748">_xlfn.IFS(
             (R9748&lt;10000),"&lt; 10,000",
    AND(R9748&gt;=10000, R9748&lt;30000),"10,000 - 30,000",
    AND(R9748&gt;=30000, R9748&lt;60000),"30,000 - 60,000",
             (R9748&gt;60000),"&gt; 60,000"
)</f>
        <v>&lt; 10,000</v>
      </c>
    </row>
    <row r="9749" spans="18:19" x14ac:dyDescent="0.2">
      <c r="R9749">
        <v>205207</v>
      </c>
      <c r="S9749" t="str" cm="1">
        <f t="array" ref="S9749">_xlfn.IFS(
             (R9749&lt;10000),"&lt; 10,000",
    AND(R9749&gt;=10000, R9749&lt;30000),"10,000 - 30,000",
    AND(R9749&gt;=30000, R9749&lt;60000),"30,000 - 60,000",
             (R9749&gt;60000),"&gt; 60,000"
)</f>
        <v>&gt; 60,000</v>
      </c>
    </row>
    <row r="9750" spans="18:19" x14ac:dyDescent="0.2">
      <c r="R9750">
        <v>166415</v>
      </c>
      <c r="S9750" t="str" cm="1">
        <f t="array" ref="S9750">_xlfn.IFS(
             (R9750&lt;10000),"&lt; 10,000",
    AND(R9750&gt;=10000, R9750&lt;30000),"10,000 - 30,000",
    AND(R9750&gt;=30000, R9750&lt;60000),"30,000 - 60,000",
             (R9750&gt;60000),"&gt; 60,000"
)</f>
        <v>&gt; 60,000</v>
      </c>
    </row>
    <row r="9751" spans="18:19" x14ac:dyDescent="0.2">
      <c r="R9751">
        <v>270746</v>
      </c>
      <c r="S9751" t="str" cm="1">
        <f t="array" ref="S9751">_xlfn.IFS(
             (R9751&lt;10000),"&lt; 10,000",
    AND(R9751&gt;=10000, R9751&lt;30000),"10,000 - 30,000",
    AND(R9751&gt;=30000, R9751&lt;60000),"30,000 - 60,000",
             (R9751&gt;60000),"&gt; 60,000"
)</f>
        <v>&gt; 60,000</v>
      </c>
    </row>
    <row r="9752" spans="18:19" x14ac:dyDescent="0.2">
      <c r="R9752">
        <v>71566</v>
      </c>
      <c r="S9752" t="str" cm="1">
        <f t="array" ref="S9752">_xlfn.IFS(
             (R9752&lt;10000),"&lt; 10,000",
    AND(R9752&gt;=10000, R9752&lt;30000),"10,000 - 30,000",
    AND(R9752&gt;=30000, R9752&lt;60000),"30,000 - 60,000",
             (R9752&gt;60000),"&gt; 60,000"
)</f>
        <v>&gt; 60,000</v>
      </c>
    </row>
    <row r="9753" spans="18:19" x14ac:dyDescent="0.2">
      <c r="R9753">
        <v>263333</v>
      </c>
      <c r="S9753" t="str" cm="1">
        <f t="array" ref="S9753">_xlfn.IFS(
             (R9753&lt;10000),"&lt; 10,000",
    AND(R9753&gt;=10000, R9753&lt;30000),"10,000 - 30,000",
    AND(R9753&gt;=30000, R9753&lt;60000),"30,000 - 60,000",
             (R9753&gt;60000),"&gt; 60,000"
)</f>
        <v>&gt; 60,000</v>
      </c>
    </row>
    <row r="9754" spans="18:19" x14ac:dyDescent="0.2">
      <c r="R9754">
        <v>230001</v>
      </c>
      <c r="S9754" t="str" cm="1">
        <f t="array" ref="S9754">_xlfn.IFS(
             (R9754&lt;10000),"&lt; 10,000",
    AND(R9754&gt;=10000, R9754&lt;30000),"10,000 - 30,000",
    AND(R9754&gt;=30000, R9754&lt;60000),"30,000 - 60,000",
             (R9754&gt;60000),"&gt; 60,000"
)</f>
        <v>&gt; 60,000</v>
      </c>
    </row>
    <row r="9755" spans="18:19" x14ac:dyDescent="0.2">
      <c r="R9755">
        <v>273362</v>
      </c>
      <c r="S9755" t="str" cm="1">
        <f t="array" ref="S9755">_xlfn.IFS(
             (R9755&lt;10000),"&lt; 10,000",
    AND(R9755&gt;=10000, R9755&lt;30000),"10,000 - 30,000",
    AND(R9755&gt;=30000, R9755&lt;60000),"30,000 - 60,000",
             (R9755&gt;60000),"&gt; 60,000"
)</f>
        <v>&gt; 60,000</v>
      </c>
    </row>
    <row r="9756" spans="18:19" x14ac:dyDescent="0.2">
      <c r="R9756">
        <v>64185</v>
      </c>
      <c r="S9756" t="str" cm="1">
        <f t="array" ref="S9756">_xlfn.IFS(
             (R9756&lt;10000),"&lt; 10,000",
    AND(R9756&gt;=10000, R9756&lt;30000),"10,000 - 30,000",
    AND(R9756&gt;=30000, R9756&lt;60000),"30,000 - 60,000",
             (R9756&gt;60000),"&gt; 60,000"
)</f>
        <v>&gt; 60,000</v>
      </c>
    </row>
    <row r="9757" spans="18:19" x14ac:dyDescent="0.2">
      <c r="R9757">
        <v>170395</v>
      </c>
      <c r="S9757" t="str" cm="1">
        <f t="array" ref="S9757">_xlfn.IFS(
             (R9757&lt;10000),"&lt; 10,000",
    AND(R9757&gt;=10000, R9757&lt;30000),"10,000 - 30,000",
    AND(R9757&gt;=30000, R9757&lt;60000),"30,000 - 60,000",
             (R9757&gt;60000),"&gt; 60,000"
)</f>
        <v>&gt; 60,000</v>
      </c>
    </row>
    <row r="9758" spans="18:19" x14ac:dyDescent="0.2">
      <c r="R9758">
        <v>233943</v>
      </c>
      <c r="S9758" t="str" cm="1">
        <f t="array" ref="S9758">_xlfn.IFS(
             (R9758&lt;10000),"&lt; 10,000",
    AND(R9758&gt;=10000, R9758&lt;30000),"10,000 - 30,000",
    AND(R9758&gt;=30000, R9758&lt;60000),"30,000 - 60,000",
             (R9758&gt;60000),"&gt; 60,000"
)</f>
        <v>&gt; 60,000</v>
      </c>
    </row>
    <row r="9759" spans="18:19" x14ac:dyDescent="0.2">
      <c r="R9759">
        <v>122862</v>
      </c>
      <c r="S9759" t="str" cm="1">
        <f t="array" ref="S9759">_xlfn.IFS(
             (R9759&lt;10000),"&lt; 10,000",
    AND(R9759&gt;=10000, R9759&lt;30000),"10,000 - 30,000",
    AND(R9759&gt;=30000, R9759&lt;60000),"30,000 - 60,000",
             (R9759&gt;60000),"&gt; 60,000"
)</f>
        <v>&gt; 60,000</v>
      </c>
    </row>
    <row r="9760" spans="18:19" x14ac:dyDescent="0.2">
      <c r="R9760">
        <v>56331</v>
      </c>
      <c r="S9760" t="str" cm="1">
        <f t="array" ref="S9760">_xlfn.IFS(
             (R9760&lt;10000),"&lt; 10,000",
    AND(R9760&gt;=10000, R9760&lt;30000),"10,000 - 30,000",
    AND(R9760&gt;=30000, R9760&lt;60000),"30,000 - 60,000",
             (R9760&gt;60000),"&gt; 60,000"
)</f>
        <v>30,000 - 60,000</v>
      </c>
    </row>
    <row r="9761" spans="18:19" x14ac:dyDescent="0.2">
      <c r="R9761">
        <v>186395</v>
      </c>
      <c r="S9761" t="str" cm="1">
        <f t="array" ref="S9761">_xlfn.IFS(
             (R9761&lt;10000),"&lt; 10,000",
    AND(R9761&gt;=10000, R9761&lt;30000),"10,000 - 30,000",
    AND(R9761&gt;=30000, R9761&lt;60000),"30,000 - 60,000",
             (R9761&gt;60000),"&gt; 60,000"
)</f>
        <v>&gt; 60,000</v>
      </c>
    </row>
    <row r="9762" spans="18:19" x14ac:dyDescent="0.2">
      <c r="R9762">
        <v>170719</v>
      </c>
      <c r="S9762" t="str" cm="1">
        <f t="array" ref="S9762">_xlfn.IFS(
             (R9762&lt;10000),"&lt; 10,000",
    AND(R9762&gt;=10000, R9762&lt;30000),"10,000 - 30,000",
    AND(R9762&gt;=30000, R9762&lt;60000),"30,000 - 60,000",
             (R9762&gt;60000),"&gt; 60,000"
)</f>
        <v>&gt; 60,000</v>
      </c>
    </row>
    <row r="9763" spans="18:19" x14ac:dyDescent="0.2">
      <c r="R9763">
        <v>31130</v>
      </c>
      <c r="S9763" t="str" cm="1">
        <f t="array" ref="S9763">_xlfn.IFS(
             (R9763&lt;10000),"&lt; 10,000",
    AND(R9763&gt;=10000, R9763&lt;30000),"10,000 - 30,000",
    AND(R9763&gt;=30000, R9763&lt;60000),"30,000 - 60,000",
             (R9763&gt;60000),"&gt; 60,000"
)</f>
        <v>30,000 - 60,000</v>
      </c>
    </row>
    <row r="9764" spans="18:19" x14ac:dyDescent="0.2">
      <c r="R9764">
        <v>247781</v>
      </c>
      <c r="S9764" t="str" cm="1">
        <f t="array" ref="S9764">_xlfn.IFS(
             (R9764&lt;10000),"&lt; 10,000",
    AND(R9764&gt;=10000, R9764&lt;30000),"10,000 - 30,000",
    AND(R9764&gt;=30000, R9764&lt;60000),"30,000 - 60,000",
             (R9764&gt;60000),"&gt; 60,000"
)</f>
        <v>&gt; 60,000</v>
      </c>
    </row>
    <row r="9765" spans="18:19" x14ac:dyDescent="0.2">
      <c r="R9765">
        <v>40115</v>
      </c>
      <c r="S9765" t="str" cm="1">
        <f t="array" ref="S9765">_xlfn.IFS(
             (R9765&lt;10000),"&lt; 10,000",
    AND(R9765&gt;=10000, R9765&lt;30000),"10,000 - 30,000",
    AND(R9765&gt;=30000, R9765&lt;60000),"30,000 - 60,000",
             (R9765&gt;60000),"&gt; 60,000"
)</f>
        <v>30,000 - 60,000</v>
      </c>
    </row>
    <row r="9766" spans="18:19" x14ac:dyDescent="0.2">
      <c r="R9766">
        <v>282214</v>
      </c>
      <c r="S9766" t="str" cm="1">
        <f t="array" ref="S9766">_xlfn.IFS(
             (R9766&lt;10000),"&lt; 10,000",
    AND(R9766&gt;=10000, R9766&lt;30000),"10,000 - 30,000",
    AND(R9766&gt;=30000, R9766&lt;60000),"30,000 - 60,000",
             (R9766&gt;60000),"&gt; 60,000"
)</f>
        <v>&gt; 60,000</v>
      </c>
    </row>
    <row r="9767" spans="18:19" x14ac:dyDescent="0.2">
      <c r="R9767">
        <v>285789</v>
      </c>
      <c r="S9767" t="str" cm="1">
        <f t="array" ref="S9767">_xlfn.IFS(
             (R9767&lt;10000),"&lt; 10,000",
    AND(R9767&gt;=10000, R9767&lt;30000),"10,000 - 30,000",
    AND(R9767&gt;=30000, R9767&lt;60000),"30,000 - 60,000",
             (R9767&gt;60000),"&gt; 60,000"
)</f>
        <v>&gt; 60,000</v>
      </c>
    </row>
    <row r="9768" spans="18:19" x14ac:dyDescent="0.2">
      <c r="R9768">
        <v>248915</v>
      </c>
      <c r="S9768" t="str" cm="1">
        <f t="array" ref="S9768">_xlfn.IFS(
             (R9768&lt;10000),"&lt; 10,000",
    AND(R9768&gt;=10000, R9768&lt;30000),"10,000 - 30,000",
    AND(R9768&gt;=30000, R9768&lt;60000),"30,000 - 60,000",
             (R9768&gt;60000),"&gt; 60,000"
)</f>
        <v>&gt; 60,000</v>
      </c>
    </row>
    <row r="9769" spans="18:19" x14ac:dyDescent="0.2">
      <c r="R9769">
        <v>17989</v>
      </c>
      <c r="S9769" t="str" cm="1">
        <f t="array" ref="S9769">_xlfn.IFS(
             (R9769&lt;10000),"&lt; 10,000",
    AND(R9769&gt;=10000, R9769&lt;30000),"10,000 - 30,000",
    AND(R9769&gt;=30000, R9769&lt;60000),"30,000 - 60,000",
             (R9769&gt;60000),"&gt; 60,000"
)</f>
        <v>10,000 - 30,000</v>
      </c>
    </row>
    <row r="9770" spans="18:19" x14ac:dyDescent="0.2">
      <c r="R9770">
        <v>133242</v>
      </c>
      <c r="S9770" t="str" cm="1">
        <f t="array" ref="S9770">_xlfn.IFS(
             (R9770&lt;10000),"&lt; 10,000",
    AND(R9770&gt;=10000, R9770&lt;30000),"10,000 - 30,000",
    AND(R9770&gt;=30000, R9770&lt;60000),"30,000 - 60,000",
             (R9770&gt;60000),"&gt; 60,000"
)</f>
        <v>&gt; 60,000</v>
      </c>
    </row>
    <row r="9771" spans="18:19" x14ac:dyDescent="0.2">
      <c r="R9771">
        <v>193673</v>
      </c>
      <c r="S9771" t="str" cm="1">
        <f t="array" ref="S9771">_xlfn.IFS(
             (R9771&lt;10000),"&lt; 10,000",
    AND(R9771&gt;=10000, R9771&lt;30000),"10,000 - 30,000",
    AND(R9771&gt;=30000, R9771&lt;60000),"30,000 - 60,000",
             (R9771&gt;60000),"&gt; 60,000"
)</f>
        <v>&gt; 60,000</v>
      </c>
    </row>
    <row r="9772" spans="18:19" x14ac:dyDescent="0.2">
      <c r="R9772">
        <v>38561</v>
      </c>
      <c r="S9772" t="str" cm="1">
        <f t="array" ref="S9772">_xlfn.IFS(
             (R9772&lt;10000),"&lt; 10,000",
    AND(R9772&gt;=10000, R9772&lt;30000),"10,000 - 30,000",
    AND(R9772&gt;=30000, R9772&lt;60000),"30,000 - 60,000",
             (R9772&gt;60000),"&gt; 60,000"
)</f>
        <v>30,000 - 60,000</v>
      </c>
    </row>
    <row r="9773" spans="18:19" x14ac:dyDescent="0.2">
      <c r="R9773">
        <v>46625</v>
      </c>
      <c r="S9773" t="str" cm="1">
        <f t="array" ref="S9773">_xlfn.IFS(
             (R9773&lt;10000),"&lt; 10,000",
    AND(R9773&gt;=10000, R9773&lt;30000),"10,000 - 30,000",
    AND(R9773&gt;=30000, R9773&lt;60000),"30,000 - 60,000",
             (R9773&gt;60000),"&gt; 60,000"
)</f>
        <v>30,000 - 60,000</v>
      </c>
    </row>
    <row r="9774" spans="18:19" x14ac:dyDescent="0.2">
      <c r="R9774">
        <v>77361</v>
      </c>
      <c r="S9774" t="str" cm="1">
        <f t="array" ref="S9774">_xlfn.IFS(
             (R9774&lt;10000),"&lt; 10,000",
    AND(R9774&gt;=10000, R9774&lt;30000),"10,000 - 30,000",
    AND(R9774&gt;=30000, R9774&lt;60000),"30,000 - 60,000",
             (R9774&gt;60000),"&gt; 60,000"
)</f>
        <v>&gt; 60,000</v>
      </c>
    </row>
    <row r="9775" spans="18:19" x14ac:dyDescent="0.2">
      <c r="R9775">
        <v>172380</v>
      </c>
      <c r="S9775" t="str" cm="1">
        <f t="array" ref="S9775">_xlfn.IFS(
             (R9775&lt;10000),"&lt; 10,000",
    AND(R9775&gt;=10000, R9775&lt;30000),"10,000 - 30,000",
    AND(R9775&gt;=30000, R9775&lt;60000),"30,000 - 60,000",
             (R9775&gt;60000),"&gt; 60,000"
)</f>
        <v>&gt; 60,000</v>
      </c>
    </row>
    <row r="9776" spans="18:19" x14ac:dyDescent="0.2">
      <c r="R9776">
        <v>129742</v>
      </c>
      <c r="S9776" t="str" cm="1">
        <f t="array" ref="S9776">_xlfn.IFS(
             (R9776&lt;10000),"&lt; 10,000",
    AND(R9776&gt;=10000, R9776&lt;30000),"10,000 - 30,000",
    AND(R9776&gt;=30000, R9776&lt;60000),"30,000 - 60,000",
             (R9776&gt;60000),"&gt; 60,000"
)</f>
        <v>&gt; 60,000</v>
      </c>
    </row>
    <row r="9777" spans="18:19" x14ac:dyDescent="0.2">
      <c r="R9777">
        <v>247733</v>
      </c>
      <c r="S9777" t="str" cm="1">
        <f t="array" ref="S9777">_xlfn.IFS(
             (R9777&lt;10000),"&lt; 10,000",
    AND(R9777&gt;=10000, R9777&lt;30000),"10,000 - 30,000",
    AND(R9777&gt;=30000, R9777&lt;60000),"30,000 - 60,000",
             (R9777&gt;60000),"&gt; 60,000"
)</f>
        <v>&gt; 60,000</v>
      </c>
    </row>
    <row r="9778" spans="18:19" x14ac:dyDescent="0.2">
      <c r="R9778">
        <v>200182</v>
      </c>
      <c r="S9778" t="str" cm="1">
        <f t="array" ref="S9778">_xlfn.IFS(
             (R9778&lt;10000),"&lt; 10,000",
    AND(R9778&gt;=10000, R9778&lt;30000),"10,000 - 30,000",
    AND(R9778&gt;=30000, R9778&lt;60000),"30,000 - 60,000",
             (R9778&gt;60000),"&gt; 60,000"
)</f>
        <v>&gt; 60,000</v>
      </c>
    </row>
    <row r="9779" spans="18:19" x14ac:dyDescent="0.2">
      <c r="R9779">
        <v>76234</v>
      </c>
      <c r="S9779" t="str" cm="1">
        <f t="array" ref="S9779">_xlfn.IFS(
             (R9779&lt;10000),"&lt; 10,000",
    AND(R9779&gt;=10000, R9779&lt;30000),"10,000 - 30,000",
    AND(R9779&gt;=30000, R9779&lt;60000),"30,000 - 60,000",
             (R9779&gt;60000),"&gt; 60,000"
)</f>
        <v>&gt; 60,000</v>
      </c>
    </row>
    <row r="9780" spans="18:19" x14ac:dyDescent="0.2">
      <c r="R9780">
        <v>102011</v>
      </c>
      <c r="S9780" t="str" cm="1">
        <f t="array" ref="S9780">_xlfn.IFS(
             (R9780&lt;10000),"&lt; 10,000",
    AND(R9780&gt;=10000, R9780&lt;30000),"10,000 - 30,000",
    AND(R9780&gt;=30000, R9780&lt;60000),"30,000 - 60,000",
             (R9780&gt;60000),"&gt; 60,000"
)</f>
        <v>&gt; 60,000</v>
      </c>
    </row>
    <row r="9781" spans="18:19" x14ac:dyDescent="0.2">
      <c r="R9781">
        <v>275808</v>
      </c>
      <c r="S9781" t="str" cm="1">
        <f t="array" ref="S9781">_xlfn.IFS(
             (R9781&lt;10000),"&lt; 10,000",
    AND(R9781&gt;=10000, R9781&lt;30000),"10,000 - 30,000",
    AND(R9781&gt;=30000, R9781&lt;60000),"30,000 - 60,000",
             (R9781&gt;60000),"&gt; 60,000"
)</f>
        <v>&gt; 60,000</v>
      </c>
    </row>
    <row r="9782" spans="18:19" x14ac:dyDescent="0.2">
      <c r="R9782">
        <v>262793</v>
      </c>
      <c r="S9782" t="str" cm="1">
        <f t="array" ref="S9782">_xlfn.IFS(
             (R9782&lt;10000),"&lt; 10,000",
    AND(R9782&gt;=10000, R9782&lt;30000),"10,000 - 30,000",
    AND(R9782&gt;=30000, R9782&lt;60000),"30,000 - 60,000",
             (R9782&gt;60000),"&gt; 60,000"
)</f>
        <v>&gt; 60,000</v>
      </c>
    </row>
    <row r="9783" spans="18:19" x14ac:dyDescent="0.2">
      <c r="R9783">
        <v>27089</v>
      </c>
      <c r="S9783" t="str" cm="1">
        <f t="array" ref="S9783">_xlfn.IFS(
             (R9783&lt;10000),"&lt; 10,000",
    AND(R9783&gt;=10000, R9783&lt;30000),"10,000 - 30,000",
    AND(R9783&gt;=30000, R9783&lt;60000),"30,000 - 60,000",
             (R9783&gt;60000),"&gt; 60,000"
)</f>
        <v>10,000 - 30,000</v>
      </c>
    </row>
    <row r="9784" spans="18:19" x14ac:dyDescent="0.2">
      <c r="R9784">
        <v>67413</v>
      </c>
      <c r="S9784" t="str" cm="1">
        <f t="array" ref="S9784">_xlfn.IFS(
             (R9784&lt;10000),"&lt; 10,000",
    AND(R9784&gt;=10000, R9784&lt;30000),"10,000 - 30,000",
    AND(R9784&gt;=30000, R9784&lt;60000),"30,000 - 60,000",
             (R9784&gt;60000),"&gt; 60,000"
)</f>
        <v>&gt; 60,000</v>
      </c>
    </row>
    <row r="9785" spans="18:19" x14ac:dyDescent="0.2">
      <c r="R9785">
        <v>97556</v>
      </c>
      <c r="S9785" t="str" cm="1">
        <f t="array" ref="S9785">_xlfn.IFS(
             (R9785&lt;10000),"&lt; 10,000",
    AND(R9785&gt;=10000, R9785&lt;30000),"10,000 - 30,000",
    AND(R9785&gt;=30000, R9785&lt;60000),"30,000 - 60,000",
             (R9785&gt;60000),"&gt; 60,000"
)</f>
        <v>&gt; 60,000</v>
      </c>
    </row>
    <row r="9786" spans="18:19" x14ac:dyDescent="0.2">
      <c r="R9786">
        <v>160394</v>
      </c>
      <c r="S9786" t="str" cm="1">
        <f t="array" ref="S9786">_xlfn.IFS(
             (R9786&lt;10000),"&lt; 10,000",
    AND(R9786&gt;=10000, R9786&lt;30000),"10,000 - 30,000",
    AND(R9786&gt;=30000, R9786&lt;60000),"30,000 - 60,000",
             (R9786&gt;60000),"&gt; 60,000"
)</f>
        <v>&gt; 60,000</v>
      </c>
    </row>
    <row r="9787" spans="18:19" x14ac:dyDescent="0.2">
      <c r="R9787">
        <v>26621</v>
      </c>
      <c r="S9787" t="str" cm="1">
        <f t="array" ref="S9787">_xlfn.IFS(
             (R9787&lt;10000),"&lt; 10,000",
    AND(R9787&gt;=10000, R9787&lt;30000),"10,000 - 30,000",
    AND(R9787&gt;=30000, R9787&lt;60000),"30,000 - 60,000",
             (R9787&gt;60000),"&gt; 60,000"
)</f>
        <v>10,000 - 30,000</v>
      </c>
    </row>
    <row r="9788" spans="18:19" x14ac:dyDescent="0.2">
      <c r="R9788">
        <v>36065</v>
      </c>
      <c r="S9788" t="str" cm="1">
        <f t="array" ref="S9788">_xlfn.IFS(
             (R9788&lt;10000),"&lt; 10,000",
    AND(R9788&gt;=10000, R9788&lt;30000),"10,000 - 30,000",
    AND(R9788&gt;=30000, R9788&lt;60000),"30,000 - 60,000",
             (R9788&gt;60000),"&gt; 60,000"
)</f>
        <v>30,000 - 60,000</v>
      </c>
    </row>
    <row r="9789" spans="18:19" x14ac:dyDescent="0.2">
      <c r="R9789">
        <v>173249</v>
      </c>
      <c r="S9789" t="str" cm="1">
        <f t="array" ref="S9789">_xlfn.IFS(
             (R9789&lt;10000),"&lt; 10,000",
    AND(R9789&gt;=10000, R9789&lt;30000),"10,000 - 30,000",
    AND(R9789&gt;=30000, R9789&lt;60000),"30,000 - 60,000",
             (R9789&gt;60000),"&gt; 60,000"
)</f>
        <v>&gt; 60,000</v>
      </c>
    </row>
    <row r="9790" spans="18:19" x14ac:dyDescent="0.2">
      <c r="R9790">
        <v>236949</v>
      </c>
      <c r="S9790" t="str" cm="1">
        <f t="array" ref="S9790">_xlfn.IFS(
             (R9790&lt;10000),"&lt; 10,000",
    AND(R9790&gt;=10000, R9790&lt;30000),"10,000 - 30,000",
    AND(R9790&gt;=30000, R9790&lt;60000),"30,000 - 60,000",
             (R9790&gt;60000),"&gt; 60,000"
)</f>
        <v>&gt; 60,000</v>
      </c>
    </row>
    <row r="9791" spans="18:19" x14ac:dyDescent="0.2">
      <c r="R9791">
        <v>74091</v>
      </c>
      <c r="S9791" t="str" cm="1">
        <f t="array" ref="S9791">_xlfn.IFS(
             (R9791&lt;10000),"&lt; 10,000",
    AND(R9791&gt;=10000, R9791&lt;30000),"10,000 - 30,000",
    AND(R9791&gt;=30000, R9791&lt;60000),"30,000 - 60,000",
             (R9791&gt;60000),"&gt; 60,000"
)</f>
        <v>&gt; 60,000</v>
      </c>
    </row>
    <row r="9792" spans="18:19" x14ac:dyDescent="0.2">
      <c r="R9792">
        <v>192632</v>
      </c>
      <c r="S9792" t="str" cm="1">
        <f t="array" ref="S9792">_xlfn.IFS(
             (R9792&lt;10000),"&lt; 10,000",
    AND(R9792&gt;=10000, R9792&lt;30000),"10,000 - 30,000",
    AND(R9792&gt;=30000, R9792&lt;60000),"30,000 - 60,000",
             (R9792&gt;60000),"&gt; 60,000"
)</f>
        <v>&gt; 60,000</v>
      </c>
    </row>
    <row r="9793" spans="18:19" x14ac:dyDescent="0.2">
      <c r="R9793">
        <v>209937</v>
      </c>
      <c r="S9793" t="str" cm="1">
        <f t="array" ref="S9793">_xlfn.IFS(
             (R9793&lt;10000),"&lt; 10,000",
    AND(R9793&gt;=10000, R9793&lt;30000),"10,000 - 30,000",
    AND(R9793&gt;=30000, R9793&lt;60000),"30,000 - 60,000",
             (R9793&gt;60000),"&gt; 60,000"
)</f>
        <v>&gt; 60,000</v>
      </c>
    </row>
    <row r="9794" spans="18:19" x14ac:dyDescent="0.2">
      <c r="R9794">
        <v>187667</v>
      </c>
      <c r="S9794" t="str" cm="1">
        <f t="array" ref="S9794">_xlfn.IFS(
             (R9794&lt;10000),"&lt; 10,000",
    AND(R9794&gt;=10000, R9794&lt;30000),"10,000 - 30,000",
    AND(R9794&gt;=30000, R9794&lt;60000),"30,000 - 60,000",
             (R9794&gt;60000),"&gt; 60,000"
)</f>
        <v>&gt; 60,000</v>
      </c>
    </row>
    <row r="9795" spans="18:19" x14ac:dyDescent="0.2">
      <c r="R9795">
        <v>174820</v>
      </c>
      <c r="S9795" t="str" cm="1">
        <f t="array" ref="S9795">_xlfn.IFS(
             (R9795&lt;10000),"&lt; 10,000",
    AND(R9795&gt;=10000, R9795&lt;30000),"10,000 - 30,000",
    AND(R9795&gt;=30000, R9795&lt;60000),"30,000 - 60,000",
             (R9795&gt;60000),"&gt; 60,000"
)</f>
        <v>&gt; 60,000</v>
      </c>
    </row>
    <row r="9796" spans="18:19" x14ac:dyDescent="0.2">
      <c r="R9796">
        <v>97179</v>
      </c>
      <c r="S9796" t="str" cm="1">
        <f t="array" ref="S9796">_xlfn.IFS(
             (R9796&lt;10000),"&lt; 10,000",
    AND(R9796&gt;=10000, R9796&lt;30000),"10,000 - 30,000",
    AND(R9796&gt;=30000, R9796&lt;60000),"30,000 - 60,000",
             (R9796&gt;60000),"&gt; 60,000"
)</f>
        <v>&gt; 60,000</v>
      </c>
    </row>
    <row r="9797" spans="18:19" x14ac:dyDescent="0.2">
      <c r="R9797">
        <v>182948</v>
      </c>
      <c r="S9797" t="str" cm="1">
        <f t="array" ref="S9797">_xlfn.IFS(
             (R9797&lt;10000),"&lt; 10,000",
    AND(R9797&gt;=10000, R9797&lt;30000),"10,000 - 30,000",
    AND(R9797&gt;=30000, R9797&lt;60000),"30,000 - 60,000",
             (R9797&gt;60000),"&gt; 60,000"
)</f>
        <v>&gt; 60,000</v>
      </c>
    </row>
    <row r="9798" spans="18:19" x14ac:dyDescent="0.2">
      <c r="R9798">
        <v>46931</v>
      </c>
      <c r="S9798" t="str" cm="1">
        <f t="array" ref="S9798">_xlfn.IFS(
             (R9798&lt;10000),"&lt; 10,000",
    AND(R9798&gt;=10000, R9798&lt;30000),"10,000 - 30,000",
    AND(R9798&gt;=30000, R9798&lt;60000),"30,000 - 60,000",
             (R9798&gt;60000),"&gt; 60,000"
)</f>
        <v>30,000 - 60,000</v>
      </c>
    </row>
    <row r="9799" spans="18:19" x14ac:dyDescent="0.2">
      <c r="R9799">
        <v>266134</v>
      </c>
      <c r="S9799" t="str" cm="1">
        <f t="array" ref="S9799">_xlfn.IFS(
             (R9799&lt;10000),"&lt; 10,000",
    AND(R9799&gt;=10000, R9799&lt;30000),"10,000 - 30,000",
    AND(R9799&gt;=30000, R9799&lt;60000),"30,000 - 60,000",
             (R9799&gt;60000),"&gt; 60,000"
)</f>
        <v>&gt; 60,000</v>
      </c>
    </row>
    <row r="9800" spans="18:19" x14ac:dyDescent="0.2">
      <c r="R9800">
        <v>165710</v>
      </c>
      <c r="S9800" t="str" cm="1">
        <f t="array" ref="S9800">_xlfn.IFS(
             (R9800&lt;10000),"&lt; 10,000",
    AND(R9800&gt;=10000, R9800&lt;30000),"10,000 - 30,000",
    AND(R9800&gt;=30000, R9800&lt;60000),"30,000 - 60,000",
             (R9800&gt;60000),"&gt; 60,000"
)</f>
        <v>&gt; 60,000</v>
      </c>
    </row>
    <row r="9801" spans="18:19" x14ac:dyDescent="0.2">
      <c r="R9801">
        <v>212430</v>
      </c>
      <c r="S9801" t="str" cm="1">
        <f t="array" ref="S9801">_xlfn.IFS(
             (R9801&lt;10000),"&lt; 10,000",
    AND(R9801&gt;=10000, R9801&lt;30000),"10,000 - 30,000",
    AND(R9801&gt;=30000, R9801&lt;60000),"30,000 - 60,000",
             (R9801&gt;60000),"&gt; 60,000"
)</f>
        <v>&gt; 60,000</v>
      </c>
    </row>
    <row r="9802" spans="18:19" x14ac:dyDescent="0.2">
      <c r="R9802">
        <v>124129</v>
      </c>
      <c r="S9802" t="str" cm="1">
        <f t="array" ref="S9802">_xlfn.IFS(
             (R9802&lt;10000),"&lt; 10,000",
    AND(R9802&gt;=10000, R9802&lt;30000),"10,000 - 30,000",
    AND(R9802&gt;=30000, R9802&lt;60000),"30,000 - 60,000",
             (R9802&gt;60000),"&gt; 60,000"
)</f>
        <v>&gt; 60,000</v>
      </c>
    </row>
    <row r="9803" spans="18:19" x14ac:dyDescent="0.2">
      <c r="R9803">
        <v>61667</v>
      </c>
      <c r="S9803" t="str" cm="1">
        <f t="array" ref="S9803">_xlfn.IFS(
             (R9803&lt;10000),"&lt; 10,000",
    AND(R9803&gt;=10000, R9803&lt;30000),"10,000 - 30,000",
    AND(R9803&gt;=30000, R9803&lt;60000),"30,000 - 60,000",
             (R9803&gt;60000),"&gt; 60,000"
)</f>
        <v>&gt; 60,000</v>
      </c>
    </row>
    <row r="9804" spans="18:19" x14ac:dyDescent="0.2">
      <c r="R9804">
        <v>51262</v>
      </c>
      <c r="S9804" t="str" cm="1">
        <f t="array" ref="S9804">_xlfn.IFS(
             (R9804&lt;10000),"&lt; 10,000",
    AND(R9804&gt;=10000, R9804&lt;30000),"10,000 - 30,000",
    AND(R9804&gt;=30000, R9804&lt;60000),"30,000 - 60,000",
             (R9804&gt;60000),"&gt; 60,000"
)</f>
        <v>30,000 - 60,000</v>
      </c>
    </row>
    <row r="9805" spans="18:19" x14ac:dyDescent="0.2">
      <c r="R9805">
        <v>102433</v>
      </c>
      <c r="S9805" t="str" cm="1">
        <f t="array" ref="S9805">_xlfn.IFS(
             (R9805&lt;10000),"&lt; 10,000",
    AND(R9805&gt;=10000, R9805&lt;30000),"10,000 - 30,000",
    AND(R9805&gt;=30000, R9805&lt;60000),"30,000 - 60,000",
             (R9805&gt;60000),"&gt; 60,000"
)</f>
        <v>&gt; 60,000</v>
      </c>
    </row>
    <row r="9806" spans="18:19" x14ac:dyDescent="0.2">
      <c r="R9806">
        <v>160438</v>
      </c>
      <c r="S9806" t="str" cm="1">
        <f t="array" ref="S9806">_xlfn.IFS(
             (R9806&lt;10000),"&lt; 10,000",
    AND(R9806&gt;=10000, R9806&lt;30000),"10,000 - 30,000",
    AND(R9806&gt;=30000, R9806&lt;60000),"30,000 - 60,000",
             (R9806&gt;60000),"&gt; 60,000"
)</f>
        <v>&gt; 60,000</v>
      </c>
    </row>
    <row r="9807" spans="18:19" x14ac:dyDescent="0.2">
      <c r="R9807">
        <v>194724</v>
      </c>
      <c r="S9807" t="str" cm="1">
        <f t="array" ref="S9807">_xlfn.IFS(
             (R9807&lt;10000),"&lt; 10,000",
    AND(R9807&gt;=10000, R9807&lt;30000),"10,000 - 30,000",
    AND(R9807&gt;=30000, R9807&lt;60000),"30,000 - 60,000",
             (R9807&gt;60000),"&gt; 60,000"
)</f>
        <v>&gt; 60,000</v>
      </c>
    </row>
    <row r="9808" spans="18:19" x14ac:dyDescent="0.2">
      <c r="R9808">
        <v>82991</v>
      </c>
      <c r="S9808" t="str" cm="1">
        <f t="array" ref="S9808">_xlfn.IFS(
             (R9808&lt;10000),"&lt; 10,000",
    AND(R9808&gt;=10000, R9808&lt;30000),"10,000 - 30,000",
    AND(R9808&gt;=30000, R9808&lt;60000),"30,000 - 60,000",
             (R9808&gt;60000),"&gt; 60,000"
)</f>
        <v>&gt; 60,000</v>
      </c>
    </row>
    <row r="9809" spans="18:19" x14ac:dyDescent="0.2">
      <c r="R9809">
        <v>14529</v>
      </c>
      <c r="S9809" t="str" cm="1">
        <f t="array" ref="S9809">_xlfn.IFS(
             (R9809&lt;10000),"&lt; 10,000",
    AND(R9809&gt;=10000, R9809&lt;30000),"10,000 - 30,000",
    AND(R9809&gt;=30000, R9809&lt;60000),"30,000 - 60,000",
             (R9809&gt;60000),"&gt; 60,000"
)</f>
        <v>10,000 - 30,000</v>
      </c>
    </row>
    <row r="9810" spans="18:19" x14ac:dyDescent="0.2">
      <c r="R9810">
        <v>153520</v>
      </c>
      <c r="S9810" t="str" cm="1">
        <f t="array" ref="S9810">_xlfn.IFS(
             (R9810&lt;10000),"&lt; 10,000",
    AND(R9810&gt;=10000, R9810&lt;30000),"10,000 - 30,000",
    AND(R9810&gt;=30000, R9810&lt;60000),"30,000 - 60,000",
             (R9810&gt;60000),"&gt; 60,000"
)</f>
        <v>&gt; 60,000</v>
      </c>
    </row>
    <row r="9811" spans="18:19" x14ac:dyDescent="0.2">
      <c r="R9811">
        <v>159768</v>
      </c>
      <c r="S9811" t="str" cm="1">
        <f t="array" ref="S9811">_xlfn.IFS(
             (R9811&lt;10000),"&lt; 10,000",
    AND(R9811&gt;=10000, R9811&lt;30000),"10,000 - 30,000",
    AND(R9811&gt;=30000, R9811&lt;60000),"30,000 - 60,000",
             (R9811&gt;60000),"&gt; 60,000"
)</f>
        <v>&gt; 60,000</v>
      </c>
    </row>
    <row r="9812" spans="18:19" x14ac:dyDescent="0.2">
      <c r="R9812">
        <v>158111</v>
      </c>
      <c r="S9812" t="str" cm="1">
        <f t="array" ref="S9812">_xlfn.IFS(
             (R9812&lt;10000),"&lt; 10,000",
    AND(R9812&gt;=10000, R9812&lt;30000),"10,000 - 30,000",
    AND(R9812&gt;=30000, R9812&lt;60000),"30,000 - 60,000",
             (R9812&gt;60000),"&gt; 60,000"
)</f>
        <v>&gt; 60,000</v>
      </c>
    </row>
    <row r="9813" spans="18:19" x14ac:dyDescent="0.2">
      <c r="R9813">
        <v>20152</v>
      </c>
      <c r="S9813" t="str" cm="1">
        <f t="array" ref="S9813">_xlfn.IFS(
             (R9813&lt;10000),"&lt; 10,000",
    AND(R9813&gt;=10000, R9813&lt;30000),"10,000 - 30,000",
    AND(R9813&gt;=30000, R9813&lt;60000),"30,000 - 60,000",
             (R9813&gt;60000),"&gt; 60,000"
)</f>
        <v>10,000 - 30,000</v>
      </c>
    </row>
    <row r="9814" spans="18:19" x14ac:dyDescent="0.2">
      <c r="R9814">
        <v>227044</v>
      </c>
      <c r="S9814" t="str" cm="1">
        <f t="array" ref="S9814">_xlfn.IFS(
             (R9814&lt;10000),"&lt; 10,000",
    AND(R9814&gt;=10000, R9814&lt;30000),"10,000 - 30,000",
    AND(R9814&gt;=30000, R9814&lt;60000),"30,000 - 60,000",
             (R9814&gt;60000),"&gt; 60,000"
)</f>
        <v>&gt; 60,000</v>
      </c>
    </row>
    <row r="9815" spans="18:19" x14ac:dyDescent="0.2">
      <c r="R9815">
        <v>141737</v>
      </c>
      <c r="S9815" t="str" cm="1">
        <f t="array" ref="S9815">_xlfn.IFS(
             (R9815&lt;10000),"&lt; 10,000",
    AND(R9815&gt;=10000, R9815&lt;30000),"10,000 - 30,000",
    AND(R9815&gt;=30000, R9815&lt;60000),"30,000 - 60,000",
             (R9815&gt;60000),"&gt; 60,000"
)</f>
        <v>&gt; 60,000</v>
      </c>
    </row>
    <row r="9816" spans="18:19" x14ac:dyDescent="0.2">
      <c r="R9816">
        <v>138450</v>
      </c>
      <c r="S9816" t="str" cm="1">
        <f t="array" ref="S9816">_xlfn.IFS(
             (R9816&lt;10000),"&lt; 10,000",
    AND(R9816&gt;=10000, R9816&lt;30000),"10,000 - 30,000",
    AND(R9816&gt;=30000, R9816&lt;60000),"30,000 - 60,000",
             (R9816&gt;60000),"&gt; 60,000"
)</f>
        <v>&gt; 60,000</v>
      </c>
    </row>
    <row r="9817" spans="18:19" x14ac:dyDescent="0.2">
      <c r="R9817">
        <v>203936</v>
      </c>
      <c r="S9817" t="str" cm="1">
        <f t="array" ref="S9817">_xlfn.IFS(
             (R9817&lt;10000),"&lt; 10,000",
    AND(R9817&gt;=10000, R9817&lt;30000),"10,000 - 30,000",
    AND(R9817&gt;=30000, R9817&lt;60000),"30,000 - 60,000",
             (R9817&gt;60000),"&gt; 60,000"
)</f>
        <v>&gt; 60,000</v>
      </c>
    </row>
    <row r="9818" spans="18:19" x14ac:dyDescent="0.2">
      <c r="R9818">
        <v>91415</v>
      </c>
      <c r="S9818" t="str" cm="1">
        <f t="array" ref="S9818">_xlfn.IFS(
             (R9818&lt;10000),"&lt; 10,000",
    AND(R9818&gt;=10000, R9818&lt;30000),"10,000 - 30,000",
    AND(R9818&gt;=30000, R9818&lt;60000),"30,000 - 60,000",
             (R9818&gt;60000),"&gt; 60,000"
)</f>
        <v>&gt; 60,000</v>
      </c>
    </row>
    <row r="9819" spans="18:19" x14ac:dyDescent="0.2">
      <c r="R9819">
        <v>9628</v>
      </c>
      <c r="S9819" t="str" cm="1">
        <f t="array" ref="S9819">_xlfn.IFS(
             (R9819&lt;10000),"&lt; 10,000",
    AND(R9819&gt;=10000, R9819&lt;30000),"10,000 - 30,000",
    AND(R9819&gt;=30000, R9819&lt;60000),"30,000 - 60,000",
             (R9819&gt;60000),"&gt; 60,000"
)</f>
        <v>&lt; 10,000</v>
      </c>
    </row>
    <row r="9820" spans="18:19" x14ac:dyDescent="0.2">
      <c r="R9820">
        <v>269266</v>
      </c>
      <c r="S9820" t="str" cm="1">
        <f t="array" ref="S9820">_xlfn.IFS(
             (R9820&lt;10000),"&lt; 10,000",
    AND(R9820&gt;=10000, R9820&lt;30000),"10,000 - 30,000",
    AND(R9820&gt;=30000, R9820&lt;60000),"30,000 - 60,000",
             (R9820&gt;60000),"&gt; 60,000"
)</f>
        <v>&gt; 60,000</v>
      </c>
    </row>
    <row r="9821" spans="18:19" x14ac:dyDescent="0.2">
      <c r="R9821">
        <v>62377</v>
      </c>
      <c r="S9821" t="str" cm="1">
        <f t="array" ref="S9821">_xlfn.IFS(
             (R9821&lt;10000),"&lt; 10,000",
    AND(R9821&gt;=10000, R9821&lt;30000),"10,000 - 30,000",
    AND(R9821&gt;=30000, R9821&lt;60000),"30,000 - 60,000",
             (R9821&gt;60000),"&gt; 60,000"
)</f>
        <v>&gt; 60,000</v>
      </c>
    </row>
    <row r="9822" spans="18:19" x14ac:dyDescent="0.2">
      <c r="R9822">
        <v>150119</v>
      </c>
      <c r="S9822" t="str" cm="1">
        <f t="array" ref="S9822">_xlfn.IFS(
             (R9822&lt;10000),"&lt; 10,000",
    AND(R9822&gt;=10000, R9822&lt;30000),"10,000 - 30,000",
    AND(R9822&gt;=30000, R9822&lt;60000),"30,000 - 60,000",
             (R9822&gt;60000),"&gt; 60,000"
)</f>
        <v>&gt; 60,000</v>
      </c>
    </row>
    <row r="9823" spans="18:19" x14ac:dyDescent="0.2">
      <c r="R9823">
        <v>26406</v>
      </c>
      <c r="S9823" t="str" cm="1">
        <f t="array" ref="S9823">_xlfn.IFS(
             (R9823&lt;10000),"&lt; 10,000",
    AND(R9823&gt;=10000, R9823&lt;30000),"10,000 - 30,000",
    AND(R9823&gt;=30000, R9823&lt;60000),"30,000 - 60,000",
             (R9823&gt;60000),"&gt; 60,000"
)</f>
        <v>10,000 - 30,000</v>
      </c>
    </row>
    <row r="9824" spans="18:19" x14ac:dyDescent="0.2">
      <c r="R9824">
        <v>45173</v>
      </c>
      <c r="S9824" t="str" cm="1">
        <f t="array" ref="S9824">_xlfn.IFS(
             (R9824&lt;10000),"&lt; 10,000",
    AND(R9824&gt;=10000, R9824&lt;30000),"10,000 - 30,000",
    AND(R9824&gt;=30000, R9824&lt;60000),"30,000 - 60,000",
             (R9824&gt;60000),"&gt; 60,000"
)</f>
        <v>30,000 - 60,000</v>
      </c>
    </row>
    <row r="9825" spans="18:19" x14ac:dyDescent="0.2">
      <c r="R9825">
        <v>155630</v>
      </c>
      <c r="S9825" t="str" cm="1">
        <f t="array" ref="S9825">_xlfn.IFS(
             (R9825&lt;10000),"&lt; 10,000",
    AND(R9825&gt;=10000, R9825&lt;30000),"10,000 - 30,000",
    AND(R9825&gt;=30000, R9825&lt;60000),"30,000 - 60,000",
             (R9825&gt;60000),"&gt; 60,000"
)</f>
        <v>&gt; 60,000</v>
      </c>
    </row>
    <row r="9826" spans="18:19" x14ac:dyDescent="0.2">
      <c r="R9826">
        <v>99870</v>
      </c>
      <c r="S9826" t="str" cm="1">
        <f t="array" ref="S9826">_xlfn.IFS(
             (R9826&lt;10000),"&lt; 10,000",
    AND(R9826&gt;=10000, R9826&lt;30000),"10,000 - 30,000",
    AND(R9826&gt;=30000, R9826&lt;60000),"30,000 - 60,000",
             (R9826&gt;60000),"&gt; 60,000"
)</f>
        <v>&gt; 60,000</v>
      </c>
    </row>
    <row r="9827" spans="18:19" x14ac:dyDescent="0.2">
      <c r="R9827">
        <v>277974</v>
      </c>
      <c r="S9827" t="str" cm="1">
        <f t="array" ref="S9827">_xlfn.IFS(
             (R9827&lt;10000),"&lt; 10,000",
    AND(R9827&gt;=10000, R9827&lt;30000),"10,000 - 30,000",
    AND(R9827&gt;=30000, R9827&lt;60000),"30,000 - 60,000",
             (R9827&gt;60000),"&gt; 60,000"
)</f>
        <v>&gt; 60,000</v>
      </c>
    </row>
    <row r="9828" spans="18:19" x14ac:dyDescent="0.2">
      <c r="R9828">
        <v>21440</v>
      </c>
      <c r="S9828" t="str" cm="1">
        <f t="array" ref="S9828">_xlfn.IFS(
             (R9828&lt;10000),"&lt; 10,000",
    AND(R9828&gt;=10000, R9828&lt;30000),"10,000 - 30,000",
    AND(R9828&gt;=30000, R9828&lt;60000),"30,000 - 60,000",
             (R9828&gt;60000),"&gt; 60,000"
)</f>
        <v>10,000 - 30,000</v>
      </c>
    </row>
    <row r="9829" spans="18:19" x14ac:dyDescent="0.2">
      <c r="R9829">
        <v>259291</v>
      </c>
      <c r="S9829" t="str" cm="1">
        <f t="array" ref="S9829">_xlfn.IFS(
             (R9829&lt;10000),"&lt; 10,000",
    AND(R9829&gt;=10000, R9829&lt;30000),"10,000 - 30,000",
    AND(R9829&gt;=30000, R9829&lt;60000),"30,000 - 60,000",
             (R9829&gt;60000),"&gt; 60,000"
)</f>
        <v>&gt; 60,000</v>
      </c>
    </row>
    <row r="9830" spans="18:19" x14ac:dyDescent="0.2">
      <c r="R9830">
        <v>156437</v>
      </c>
      <c r="S9830" t="str" cm="1">
        <f t="array" ref="S9830">_xlfn.IFS(
             (R9830&lt;10000),"&lt; 10,000",
    AND(R9830&gt;=10000, R9830&lt;30000),"10,000 - 30,000",
    AND(R9830&gt;=30000, R9830&lt;60000),"30,000 - 60,000",
             (R9830&gt;60000),"&gt; 60,000"
)</f>
        <v>&gt; 60,000</v>
      </c>
    </row>
    <row r="9831" spans="18:19" x14ac:dyDescent="0.2">
      <c r="R9831">
        <v>16669</v>
      </c>
      <c r="S9831" t="str" cm="1">
        <f t="array" ref="S9831">_xlfn.IFS(
             (R9831&lt;10000),"&lt; 10,000",
    AND(R9831&gt;=10000, R9831&lt;30000),"10,000 - 30,000",
    AND(R9831&gt;=30000, R9831&lt;60000),"30,000 - 60,000",
             (R9831&gt;60000),"&gt; 60,000"
)</f>
        <v>10,000 - 30,000</v>
      </c>
    </row>
    <row r="9832" spans="18:19" x14ac:dyDescent="0.2">
      <c r="R9832">
        <v>123316</v>
      </c>
      <c r="S9832" t="str" cm="1">
        <f t="array" ref="S9832">_xlfn.IFS(
             (R9832&lt;10000),"&lt; 10,000",
    AND(R9832&gt;=10000, R9832&lt;30000),"10,000 - 30,000",
    AND(R9832&gt;=30000, R9832&lt;60000),"30,000 - 60,000",
             (R9832&gt;60000),"&gt; 60,000"
)</f>
        <v>&gt; 60,000</v>
      </c>
    </row>
    <row r="9833" spans="18:19" x14ac:dyDescent="0.2">
      <c r="R9833">
        <v>141069</v>
      </c>
      <c r="S9833" t="str" cm="1">
        <f t="array" ref="S9833">_xlfn.IFS(
             (R9833&lt;10000),"&lt; 10,000",
    AND(R9833&gt;=10000, R9833&lt;30000),"10,000 - 30,000",
    AND(R9833&gt;=30000, R9833&lt;60000),"30,000 - 60,000",
             (R9833&gt;60000),"&gt; 60,000"
)</f>
        <v>&gt; 60,000</v>
      </c>
    </row>
    <row r="9834" spans="18:19" x14ac:dyDescent="0.2">
      <c r="R9834">
        <v>286275</v>
      </c>
      <c r="S9834" t="str" cm="1">
        <f t="array" ref="S9834">_xlfn.IFS(
             (R9834&lt;10000),"&lt; 10,000",
    AND(R9834&gt;=10000, R9834&lt;30000),"10,000 - 30,000",
    AND(R9834&gt;=30000, R9834&lt;60000),"30,000 - 60,000",
             (R9834&gt;60000),"&gt; 60,000"
)</f>
        <v>&gt; 60,000</v>
      </c>
    </row>
    <row r="9835" spans="18:19" x14ac:dyDescent="0.2">
      <c r="R9835">
        <v>145363</v>
      </c>
      <c r="S9835" t="str" cm="1">
        <f t="array" ref="S9835">_xlfn.IFS(
             (R9835&lt;10000),"&lt; 10,000",
    AND(R9835&gt;=10000, R9835&lt;30000),"10,000 - 30,000",
    AND(R9835&gt;=30000, R9835&lt;60000),"30,000 - 60,000",
             (R9835&gt;60000),"&gt; 60,000"
)</f>
        <v>&gt; 60,000</v>
      </c>
    </row>
    <row r="9836" spans="18:19" x14ac:dyDescent="0.2">
      <c r="R9836">
        <v>51674</v>
      </c>
      <c r="S9836" t="str" cm="1">
        <f t="array" ref="S9836">_xlfn.IFS(
             (R9836&lt;10000),"&lt; 10,000",
    AND(R9836&gt;=10000, R9836&lt;30000),"10,000 - 30,000",
    AND(R9836&gt;=30000, R9836&lt;60000),"30,000 - 60,000",
             (R9836&gt;60000),"&gt; 60,000"
)</f>
        <v>30,000 - 60,000</v>
      </c>
    </row>
    <row r="9837" spans="18:19" x14ac:dyDescent="0.2">
      <c r="R9837">
        <v>37233</v>
      </c>
      <c r="S9837" t="str" cm="1">
        <f t="array" ref="S9837">_xlfn.IFS(
             (R9837&lt;10000),"&lt; 10,000",
    AND(R9837&gt;=10000, R9837&lt;30000),"10,000 - 30,000",
    AND(R9837&gt;=30000, R9837&lt;60000),"30,000 - 60,000",
             (R9837&gt;60000),"&gt; 60,000"
)</f>
        <v>30,000 - 60,000</v>
      </c>
    </row>
    <row r="9838" spans="18:19" x14ac:dyDescent="0.2">
      <c r="R9838">
        <v>274994</v>
      </c>
      <c r="S9838" t="str" cm="1">
        <f t="array" ref="S9838">_xlfn.IFS(
             (R9838&lt;10000),"&lt; 10,000",
    AND(R9838&gt;=10000, R9838&lt;30000),"10,000 - 30,000",
    AND(R9838&gt;=30000, R9838&lt;60000),"30,000 - 60,000",
             (R9838&gt;60000),"&gt; 60,000"
)</f>
        <v>&gt; 60,000</v>
      </c>
    </row>
    <row r="9839" spans="18:19" x14ac:dyDescent="0.2">
      <c r="R9839">
        <v>140947</v>
      </c>
      <c r="S9839" t="str" cm="1">
        <f t="array" ref="S9839">_xlfn.IFS(
             (R9839&lt;10000),"&lt; 10,000",
    AND(R9839&gt;=10000, R9839&lt;30000),"10,000 - 30,000",
    AND(R9839&gt;=30000, R9839&lt;60000),"30,000 - 60,000",
             (R9839&gt;60000),"&gt; 60,000"
)</f>
        <v>&gt; 60,000</v>
      </c>
    </row>
    <row r="9840" spans="18:19" x14ac:dyDescent="0.2">
      <c r="R9840">
        <v>92823</v>
      </c>
      <c r="S9840" t="str" cm="1">
        <f t="array" ref="S9840">_xlfn.IFS(
             (R9840&lt;10000),"&lt; 10,000",
    AND(R9840&gt;=10000, R9840&lt;30000),"10,000 - 30,000",
    AND(R9840&gt;=30000, R9840&lt;60000),"30,000 - 60,000",
             (R9840&gt;60000),"&gt; 60,000"
)</f>
        <v>&gt; 60,000</v>
      </c>
    </row>
    <row r="9841" spans="18:19" x14ac:dyDescent="0.2">
      <c r="R9841">
        <v>290306</v>
      </c>
      <c r="S9841" t="str" cm="1">
        <f t="array" ref="S9841">_xlfn.IFS(
             (R9841&lt;10000),"&lt; 10,000",
    AND(R9841&gt;=10000, R9841&lt;30000),"10,000 - 30,000",
    AND(R9841&gt;=30000, R9841&lt;60000),"30,000 - 60,000",
             (R9841&gt;60000),"&gt; 60,000"
)</f>
        <v>&gt; 60,000</v>
      </c>
    </row>
    <row r="9842" spans="18:19" x14ac:dyDescent="0.2">
      <c r="R9842">
        <v>173657</v>
      </c>
      <c r="S9842" t="str" cm="1">
        <f t="array" ref="S9842">_xlfn.IFS(
             (R9842&lt;10000),"&lt; 10,000",
    AND(R9842&gt;=10000, R9842&lt;30000),"10,000 - 30,000",
    AND(R9842&gt;=30000, R9842&lt;60000),"30,000 - 60,000",
             (R9842&gt;60000),"&gt; 60,000"
)</f>
        <v>&gt; 60,000</v>
      </c>
    </row>
    <row r="9843" spans="18:19" x14ac:dyDescent="0.2">
      <c r="R9843">
        <v>241546</v>
      </c>
      <c r="S9843" t="str" cm="1">
        <f t="array" ref="S9843">_xlfn.IFS(
             (R9843&lt;10000),"&lt; 10,000",
    AND(R9843&gt;=10000, R9843&lt;30000),"10,000 - 30,000",
    AND(R9843&gt;=30000, R9843&lt;60000),"30,000 - 60,000",
             (R9843&gt;60000),"&gt; 60,000"
)</f>
        <v>&gt; 60,000</v>
      </c>
    </row>
    <row r="9844" spans="18:19" x14ac:dyDescent="0.2">
      <c r="R9844">
        <v>19392</v>
      </c>
      <c r="S9844" t="str" cm="1">
        <f t="array" ref="S9844">_xlfn.IFS(
             (R9844&lt;10000),"&lt; 10,000",
    AND(R9844&gt;=10000, R9844&lt;30000),"10,000 - 30,000",
    AND(R9844&gt;=30000, R9844&lt;60000),"30,000 - 60,000",
             (R9844&gt;60000),"&gt; 60,000"
)</f>
        <v>10,000 - 30,000</v>
      </c>
    </row>
    <row r="9845" spans="18:19" x14ac:dyDescent="0.2">
      <c r="R9845">
        <v>105615</v>
      </c>
      <c r="S9845" t="str" cm="1">
        <f t="array" ref="S9845">_xlfn.IFS(
             (R9845&lt;10000),"&lt; 10,000",
    AND(R9845&gt;=10000, R9845&lt;30000),"10,000 - 30,000",
    AND(R9845&gt;=30000, R9845&lt;60000),"30,000 - 60,000",
             (R9845&gt;60000),"&gt; 60,000"
)</f>
        <v>&gt; 60,000</v>
      </c>
    </row>
    <row r="9846" spans="18:19" x14ac:dyDescent="0.2">
      <c r="R9846">
        <v>205647</v>
      </c>
      <c r="S9846" t="str" cm="1">
        <f t="array" ref="S9846">_xlfn.IFS(
             (R9846&lt;10000),"&lt; 10,000",
    AND(R9846&gt;=10000, R9846&lt;30000),"10,000 - 30,000",
    AND(R9846&gt;=30000, R9846&lt;60000),"30,000 - 60,000",
             (R9846&gt;60000),"&gt; 60,000"
)</f>
        <v>&gt; 60,000</v>
      </c>
    </row>
    <row r="9847" spans="18:19" x14ac:dyDescent="0.2">
      <c r="R9847">
        <v>85496</v>
      </c>
      <c r="S9847" t="str" cm="1">
        <f t="array" ref="S9847">_xlfn.IFS(
             (R9847&lt;10000),"&lt; 10,000",
    AND(R9847&gt;=10000, R9847&lt;30000),"10,000 - 30,000",
    AND(R9847&gt;=30000, R9847&lt;60000),"30,000 - 60,000",
             (R9847&gt;60000),"&gt; 60,000"
)</f>
        <v>&gt; 60,000</v>
      </c>
    </row>
    <row r="9848" spans="18:19" x14ac:dyDescent="0.2">
      <c r="R9848">
        <v>13386</v>
      </c>
      <c r="S9848" t="str" cm="1">
        <f t="array" ref="S9848">_xlfn.IFS(
             (R9848&lt;10000),"&lt; 10,000",
    AND(R9848&gt;=10000, R9848&lt;30000),"10,000 - 30,000",
    AND(R9848&gt;=30000, R9848&lt;60000),"30,000 - 60,000",
             (R9848&gt;60000),"&gt; 60,000"
)</f>
        <v>10,000 - 30,000</v>
      </c>
    </row>
    <row r="9849" spans="18:19" x14ac:dyDescent="0.2">
      <c r="R9849">
        <v>155874</v>
      </c>
      <c r="S9849" t="str" cm="1">
        <f t="array" ref="S9849">_xlfn.IFS(
             (R9849&lt;10000),"&lt; 10,000",
    AND(R9849&gt;=10000, R9849&lt;30000),"10,000 - 30,000",
    AND(R9849&gt;=30000, R9849&lt;60000),"30,000 - 60,000",
             (R9849&gt;60000),"&gt; 60,000"
)</f>
        <v>&gt; 60,000</v>
      </c>
    </row>
    <row r="9850" spans="18:19" x14ac:dyDescent="0.2">
      <c r="R9850">
        <v>255889</v>
      </c>
      <c r="S9850" t="str" cm="1">
        <f t="array" ref="S9850">_xlfn.IFS(
             (R9850&lt;10000),"&lt; 10,000",
    AND(R9850&gt;=10000, R9850&lt;30000),"10,000 - 30,000",
    AND(R9850&gt;=30000, R9850&lt;60000),"30,000 - 60,000",
             (R9850&gt;60000),"&gt; 60,000"
)</f>
        <v>&gt; 60,000</v>
      </c>
    </row>
    <row r="9851" spans="18:19" x14ac:dyDescent="0.2">
      <c r="R9851">
        <v>5794</v>
      </c>
      <c r="S9851" t="str" cm="1">
        <f t="array" ref="S9851">_xlfn.IFS(
             (R9851&lt;10000),"&lt; 10,000",
    AND(R9851&gt;=10000, R9851&lt;30000),"10,000 - 30,000",
    AND(R9851&gt;=30000, R9851&lt;60000),"30,000 - 60,000",
             (R9851&gt;60000),"&gt; 60,000"
)</f>
        <v>&lt; 10,000</v>
      </c>
    </row>
    <row r="9852" spans="18:19" x14ac:dyDescent="0.2">
      <c r="R9852">
        <v>168000</v>
      </c>
      <c r="S9852" t="str" cm="1">
        <f t="array" ref="S9852">_xlfn.IFS(
             (R9852&lt;10000),"&lt; 10,000",
    AND(R9852&gt;=10000, R9852&lt;30000),"10,000 - 30,000",
    AND(R9852&gt;=30000, R9852&lt;60000),"30,000 - 60,000",
             (R9852&gt;60000),"&gt; 60,000"
)</f>
        <v>&gt; 60,000</v>
      </c>
    </row>
    <row r="9853" spans="18:19" x14ac:dyDescent="0.2">
      <c r="R9853">
        <v>86664</v>
      </c>
      <c r="S9853" t="str" cm="1">
        <f t="array" ref="S9853">_xlfn.IFS(
             (R9853&lt;10000),"&lt; 10,000",
    AND(R9853&gt;=10000, R9853&lt;30000),"10,000 - 30,000",
    AND(R9853&gt;=30000, R9853&lt;60000),"30,000 - 60,000",
             (R9853&gt;60000),"&gt; 60,000"
)</f>
        <v>&gt; 60,000</v>
      </c>
    </row>
    <row r="9854" spans="18:19" x14ac:dyDescent="0.2">
      <c r="R9854">
        <v>225772</v>
      </c>
      <c r="S9854" t="str" cm="1">
        <f t="array" ref="S9854">_xlfn.IFS(
             (R9854&lt;10000),"&lt; 10,000",
    AND(R9854&gt;=10000, R9854&lt;30000),"10,000 - 30,000",
    AND(R9854&gt;=30000, R9854&lt;60000),"30,000 - 60,000",
             (R9854&gt;60000),"&gt; 60,000"
)</f>
        <v>&gt; 60,000</v>
      </c>
    </row>
    <row r="9855" spans="18:19" x14ac:dyDescent="0.2">
      <c r="R9855">
        <v>157882</v>
      </c>
      <c r="S9855" t="str" cm="1">
        <f t="array" ref="S9855">_xlfn.IFS(
             (R9855&lt;10000),"&lt; 10,000",
    AND(R9855&gt;=10000, R9855&lt;30000),"10,000 - 30,000",
    AND(R9855&gt;=30000, R9855&lt;60000),"30,000 - 60,000",
             (R9855&gt;60000),"&gt; 60,000"
)</f>
        <v>&gt; 60,000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D66A9-AE4A-8D4E-B5F8-E4BD79DD47DB}">
  <dimension ref="A1:I11"/>
  <sheetViews>
    <sheetView workbookViewId="0">
      <selection activeCell="F2" sqref="F2"/>
    </sheetView>
  </sheetViews>
  <sheetFormatPr baseColWidth="10" defaultRowHeight="16" x14ac:dyDescent="0.2"/>
  <cols>
    <col min="1" max="1" width="18.33203125" bestFit="1" customWidth="1"/>
    <col min="2" max="2" width="12.83203125" bestFit="1" customWidth="1"/>
  </cols>
  <sheetData>
    <row r="1" spans="1:9" x14ac:dyDescent="0.2">
      <c r="A1" t="str" cm="1">
        <f t="array" ref="A1:A11">Data_Validation!D1:D11</f>
        <v>unique_brand_sorted</v>
      </c>
      <c r="B1" t="s">
        <v>60</v>
      </c>
    </row>
    <row r="2" spans="1:9" x14ac:dyDescent="0.2">
      <c r="A2" t="str">
        <v>Ford</v>
      </c>
      <c r="B2" cm="1">
        <f t="array" ref="B2">MEDIAN(
       IF(
          (cars[Brand]=A2)*
          (cars[Price]&lt;&gt;0)*
          (cars[Year]=year),
          cars[Price]
          )
)</f>
        <v>9537</v>
      </c>
      <c r="D2" t="str" cm="1">
        <f t="array" ref="D2:E11">_xlfn._xlws.SORT(A2:B11,2,1)</f>
        <v>Toyota</v>
      </c>
      <c r="E2">
        <v>8073</v>
      </c>
      <c r="F2">
        <f>IF($D2&lt;&gt;brand,$E2,NA())</f>
        <v>8073</v>
      </c>
      <c r="G2" t="e">
        <f t="shared" ref="G2:G11" si="0">IF($D2=brand,$E2,NA())</f>
        <v>#N/A</v>
      </c>
      <c r="I2" s="2">
        <f>_xlfn.XLOOKUP(brand,D2:D11,E2:E11)</f>
        <v>8402</v>
      </c>
    </row>
    <row r="3" spans="1:9" x14ac:dyDescent="0.2">
      <c r="A3" t="str">
        <v>Audi</v>
      </c>
      <c r="B3" cm="1">
        <f t="array" ref="B3">MEDIAN(
       IF(
          (cars[Brand]=A3)*
          (cars[Price]&lt;&gt;0)*
          (cars[Year]=year),
          cars[Price]
          )
)</f>
        <v>8885.5</v>
      </c>
      <c r="D3" t="str">
        <v>Honda</v>
      </c>
      <c r="E3">
        <v>8402</v>
      </c>
      <c r="F3" t="e">
        <f t="shared" ref="F2:F11" si="1">IF($D3&lt;&gt;brand,$E3,NA())</f>
        <v>#N/A</v>
      </c>
      <c r="G3">
        <f t="shared" si="0"/>
        <v>8402</v>
      </c>
    </row>
    <row r="4" spans="1:9" x14ac:dyDescent="0.2">
      <c r="A4" t="str">
        <v>Volkswagen</v>
      </c>
      <c r="B4" cm="1">
        <f t="array" ref="B4">MEDIAN(
       IF(
          (cars[Brand]=A4)*
          (cars[Price]&lt;&gt;0)*
          (cars[Year]=year),
          cars[Price]
          )
)</f>
        <v>8976</v>
      </c>
      <c r="D4" t="str">
        <v>Kia</v>
      </c>
      <c r="E4">
        <v>8439</v>
      </c>
      <c r="F4">
        <f t="shared" si="1"/>
        <v>8439</v>
      </c>
      <c r="G4" t="e">
        <f t="shared" si="0"/>
        <v>#N/A</v>
      </c>
    </row>
    <row r="5" spans="1:9" x14ac:dyDescent="0.2">
      <c r="A5" t="str">
        <v>Honda</v>
      </c>
      <c r="B5" cm="1">
        <f t="array" ref="B5">MEDIAN(
       IF(
          (cars[Brand]=A5)*
          (cars[Price]&lt;&gt;0)*
          (cars[Year]=year),
          cars[Price]
          )
)</f>
        <v>8402</v>
      </c>
      <c r="D5" t="str">
        <v>Audi</v>
      </c>
      <c r="E5">
        <v>8885.5</v>
      </c>
      <c r="F5">
        <f t="shared" si="1"/>
        <v>8885.5</v>
      </c>
      <c r="G5" t="e">
        <f t="shared" si="0"/>
        <v>#N/A</v>
      </c>
    </row>
    <row r="6" spans="1:9" x14ac:dyDescent="0.2">
      <c r="A6" t="str">
        <v>Chevrolet</v>
      </c>
      <c r="B6" cm="1">
        <f t="array" ref="B6">MEDIAN(
       IF(
          (cars[Brand]=A6)*
          (cars[Price]&lt;&gt;0)*
          (cars[Year]=year),
          cars[Price]
          )
)</f>
        <v>9023.5</v>
      </c>
      <c r="D6" t="str">
        <v>BMW</v>
      </c>
      <c r="E6">
        <v>8921</v>
      </c>
      <c r="F6">
        <f t="shared" si="1"/>
        <v>8921</v>
      </c>
      <c r="G6" t="e">
        <f t="shared" si="0"/>
        <v>#N/A</v>
      </c>
    </row>
    <row r="7" spans="1:9" x14ac:dyDescent="0.2">
      <c r="A7" t="str">
        <v>BMW</v>
      </c>
      <c r="B7" cm="1">
        <f t="array" ref="B7">MEDIAN(
       IF(
          (cars[Brand]=A7)*
          (cars[Price]&lt;&gt;0)*
          (cars[Year]=year),
          cars[Price]
          )
)</f>
        <v>8921</v>
      </c>
      <c r="D7" t="str">
        <v>Volkswagen</v>
      </c>
      <c r="E7">
        <v>8976</v>
      </c>
      <c r="F7">
        <f t="shared" si="1"/>
        <v>8976</v>
      </c>
      <c r="G7" t="e">
        <f t="shared" si="0"/>
        <v>#N/A</v>
      </c>
    </row>
    <row r="8" spans="1:9" x14ac:dyDescent="0.2">
      <c r="A8" t="str">
        <v>Hyundai</v>
      </c>
      <c r="B8" cm="1">
        <f t="array" ref="B8">MEDIAN(
       IF(
          (cars[Brand]=A8)*
          (cars[Price]&lt;&gt;0)*
          (cars[Year]=year),
          cars[Price]
          )
)</f>
        <v>9127</v>
      </c>
      <c r="D8" t="str">
        <v>Chevrolet</v>
      </c>
      <c r="E8">
        <v>9023.5</v>
      </c>
      <c r="F8">
        <f t="shared" si="1"/>
        <v>9023.5</v>
      </c>
      <c r="G8" t="e">
        <f t="shared" si="0"/>
        <v>#N/A</v>
      </c>
    </row>
    <row r="9" spans="1:9" x14ac:dyDescent="0.2">
      <c r="A9" t="str">
        <v>Kia</v>
      </c>
      <c r="B9" cm="1">
        <f t="array" ref="B9">MEDIAN(
       IF(
          (cars[Brand]=A9)*
          (cars[Price]&lt;&gt;0)*
          (cars[Year]=year),
          cars[Price]
          )
)</f>
        <v>8439</v>
      </c>
      <c r="D9" t="str">
        <v>Hyundai</v>
      </c>
      <c r="E9">
        <v>9127</v>
      </c>
      <c r="F9">
        <f t="shared" si="1"/>
        <v>9127</v>
      </c>
      <c r="G9" t="e">
        <f t="shared" si="0"/>
        <v>#N/A</v>
      </c>
    </row>
    <row r="10" spans="1:9" x14ac:dyDescent="0.2">
      <c r="A10" t="str">
        <v>Toyota</v>
      </c>
      <c r="B10" cm="1">
        <f t="array" ref="B10">MEDIAN(
       IF(
          (cars[Brand]=A10)*
          (cars[Price]&lt;&gt;0)*
          (cars[Year]=year),
          cars[Price]
          )
)</f>
        <v>8073</v>
      </c>
      <c r="D10" t="str">
        <v>Mercedes</v>
      </c>
      <c r="E10">
        <v>9260</v>
      </c>
      <c r="F10">
        <f t="shared" si="1"/>
        <v>9260</v>
      </c>
      <c r="G10" t="e">
        <f t="shared" si="0"/>
        <v>#N/A</v>
      </c>
    </row>
    <row r="11" spans="1:9" x14ac:dyDescent="0.2">
      <c r="A11" t="str">
        <v>Mercedes</v>
      </c>
      <c r="B11" cm="1">
        <f t="array" ref="B11">MEDIAN(
       IF(
          (cars[Brand]=A11)*
          (cars[Price]&lt;&gt;0)*
          (cars[Year]=year),
          cars[Price]
          )
)</f>
        <v>9260</v>
      </c>
      <c r="D11" t="str">
        <v>Ford</v>
      </c>
      <c r="E11">
        <v>9537</v>
      </c>
      <c r="F11">
        <f t="shared" si="1"/>
        <v>9537</v>
      </c>
      <c r="G11" t="e">
        <f t="shared" si="0"/>
        <v>#N/A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7C5A2-E66F-D847-A17A-4050BD2F8DDC}">
  <dimension ref="A1:I31"/>
  <sheetViews>
    <sheetView workbookViewId="0">
      <selection activeCell="B3" sqref="B3"/>
    </sheetView>
  </sheetViews>
  <sheetFormatPr baseColWidth="10" defaultRowHeight="16" x14ac:dyDescent="0.2"/>
  <cols>
    <col min="1" max="1" width="12.5" bestFit="1" customWidth="1"/>
  </cols>
  <sheetData>
    <row r="1" spans="1:9" x14ac:dyDescent="0.2">
      <c r="A1" t="s">
        <v>61</v>
      </c>
      <c r="B1" t="s">
        <v>60</v>
      </c>
      <c r="D1" t="s">
        <v>69</v>
      </c>
    </row>
    <row r="2" spans="1:9" x14ac:dyDescent="0.2">
      <c r="A2" t="str" cm="1">
        <f t="array" ref="A2:A31">Data_Validation!H2:H31</f>
        <v>Explorer</v>
      </c>
      <c r="B2" t="e" cm="1">
        <f t="array" ref="B2">MEDIAN(
       IF(
          (cars[Model]=A2)*
          (cars[Brand]=brand)*
          (cars[Year]=year)*
          (cars[Price]&lt;&gt;0),
          cars[Price]
       )
)</f>
        <v>#NUM!</v>
      </c>
      <c r="D2" t="str" cm="1">
        <f t="array" ref="D2:E4">_xlfn._xlws.SORT(_xlfn._xlws.FILTER(A2:B31,ISNUMBER(B2:B31)),2,1)</f>
        <v>Civic</v>
      </c>
      <c r="E2">
        <v>7771</v>
      </c>
      <c r="F2">
        <f>IF($E2&lt;&gt;MAX($E$2:$E$4),$E2,NA())</f>
        <v>7771</v>
      </c>
      <c r="G2" t="e">
        <f>IF($E2=MAX($E$2:$E$4),$E2,NA())</f>
        <v>#N/A</v>
      </c>
      <c r="H2">
        <f>IF($D2&lt;&gt;model,$E2,NA())</f>
        <v>7771</v>
      </c>
      <c r="I2" t="e">
        <f>IF($D2=model,$E2,NA())</f>
        <v>#N/A</v>
      </c>
    </row>
    <row r="3" spans="1:9" x14ac:dyDescent="0.2">
      <c r="A3" t="str">
        <v>Fiesta</v>
      </c>
      <c r="B3" t="e" cm="1">
        <f t="array" ref="B3">MEDIAN(
       IF(
          (cars[Model]=A3)*
          (cars[Brand]=brand)*
          (cars[Year]=year)*
          (cars[Price]&lt;&gt;0),
          cars[Price]
       )
)</f>
        <v>#NUM!</v>
      </c>
      <c r="D3" t="str">
        <v>CR-V</v>
      </c>
      <c r="E3">
        <v>8652</v>
      </c>
      <c r="F3">
        <f t="shared" ref="F3:F4" si="0">IF($E3&lt;&gt;MAX($E$2:$E$4),$E3,NA())</f>
        <v>8652</v>
      </c>
      <c r="G3" t="e">
        <f t="shared" ref="G3:G4" si="1">IF($E3=MAX($E$2:$E$4),$E3,NA())</f>
        <v>#N/A</v>
      </c>
      <c r="H3" t="e">
        <f>IF($D3&lt;&gt;model,$E3,NA())</f>
        <v>#N/A</v>
      </c>
      <c r="I3">
        <f>IF($D3=model,$E3,NA())</f>
        <v>8652</v>
      </c>
    </row>
    <row r="4" spans="1:9" x14ac:dyDescent="0.2">
      <c r="A4" t="str">
        <v>Focus</v>
      </c>
      <c r="B4" t="e" cm="1">
        <f t="array" ref="B4">MEDIAN(
       IF(
          (cars[Model]=A4)*
          (cars[Brand]=brand)*
          (cars[Year]=year)*
          (cars[Price]&lt;&gt;0),
          cars[Price]
       )
)</f>
        <v>#NUM!</v>
      </c>
      <c r="D4" t="str">
        <v>Accord</v>
      </c>
      <c r="E4">
        <v>8676</v>
      </c>
      <c r="F4" t="e">
        <f t="shared" si="0"/>
        <v>#N/A</v>
      </c>
      <c r="G4">
        <f t="shared" si="1"/>
        <v>8676</v>
      </c>
      <c r="H4">
        <f>IF($D4&lt;&gt;model,$E4,NA())</f>
        <v>8676</v>
      </c>
      <c r="I4" t="e">
        <f>IF($D4=model,$E4,NA())</f>
        <v>#N/A</v>
      </c>
    </row>
    <row r="5" spans="1:9" x14ac:dyDescent="0.2">
      <c r="A5" t="str">
        <v>Q5</v>
      </c>
      <c r="B5" t="e" cm="1">
        <f t="array" ref="B5">MEDIAN(
       IF(
          (cars[Model]=A5)*
          (cars[Brand]=brand)*
          (cars[Year]=year)*
          (cars[Price]&lt;&gt;0),
          cars[Price]
       )
)</f>
        <v>#NUM!</v>
      </c>
    </row>
    <row r="6" spans="1:9" x14ac:dyDescent="0.2">
      <c r="A6" t="str">
        <v>A3</v>
      </c>
      <c r="B6" t="e" cm="1">
        <f t="array" ref="B6">MEDIAN(
       IF(
          (cars[Model]=A6)*
          (cars[Brand]=brand)*
          (cars[Year]=year)*
          (cars[Price]&lt;&gt;0),
          cars[Price]
       )
)</f>
        <v>#NUM!</v>
      </c>
    </row>
    <row r="7" spans="1:9" x14ac:dyDescent="0.2">
      <c r="A7" t="str">
        <v>A4</v>
      </c>
      <c r="B7" t="e" cm="1">
        <f t="array" ref="B7">MEDIAN(
       IF(
          (cars[Model]=A7)*
          (cars[Brand]=brand)*
          (cars[Year]=year)*
          (cars[Price]&lt;&gt;0),
          cars[Price]
       )
)</f>
        <v>#NUM!</v>
      </c>
    </row>
    <row r="8" spans="1:9" x14ac:dyDescent="0.2">
      <c r="A8" t="str">
        <v>Golf</v>
      </c>
      <c r="B8" t="e" cm="1">
        <f t="array" ref="B8">MEDIAN(
       IF(
          (cars[Model]=A8)*
          (cars[Brand]=brand)*
          (cars[Year]=year)*
          (cars[Price]&lt;&gt;0),
          cars[Price]
       )
)</f>
        <v>#NUM!</v>
      </c>
    </row>
    <row r="9" spans="1:9" x14ac:dyDescent="0.2">
      <c r="A9" t="str">
        <v>Tiguan</v>
      </c>
      <c r="B9" t="e" cm="1">
        <f t="array" ref="B9">MEDIAN(
       IF(
          (cars[Model]=A9)*
          (cars[Brand]=brand)*
          (cars[Year]=year)*
          (cars[Price]&lt;&gt;0),
          cars[Price]
       )
)</f>
        <v>#NUM!</v>
      </c>
    </row>
    <row r="10" spans="1:9" x14ac:dyDescent="0.2">
      <c r="A10" t="str">
        <v>Passat</v>
      </c>
      <c r="B10" t="e" cm="1">
        <f t="array" ref="B10">MEDIAN(
       IF(
          (cars[Model]=A10)*
          (cars[Brand]=brand)*
          (cars[Year]=year)*
          (cars[Price]&lt;&gt;0),
          cars[Price]
       )
)</f>
        <v>#NUM!</v>
      </c>
    </row>
    <row r="11" spans="1:9" x14ac:dyDescent="0.2">
      <c r="A11" t="str">
        <v>Civic</v>
      </c>
      <c r="B11" cm="1">
        <f t="array" ref="B11">MEDIAN(
       IF(
          (cars[Model]=A11)*
          (cars[Brand]=brand)*
          (cars[Year]=year)*
          (cars[Price]&lt;&gt;0),
          cars[Price]
       )
)</f>
        <v>7771</v>
      </c>
    </row>
    <row r="12" spans="1:9" x14ac:dyDescent="0.2">
      <c r="A12" t="str">
        <v>CR-V</v>
      </c>
      <c r="B12" cm="1">
        <f t="array" ref="B12">MEDIAN(
       IF(
          (cars[Model]=A12)*
          (cars[Brand]=brand)*
          (cars[Year]=year)*
          (cars[Price]&lt;&gt;0),
          cars[Price]
       )
)</f>
        <v>8652</v>
      </c>
    </row>
    <row r="13" spans="1:9" x14ac:dyDescent="0.2">
      <c r="A13" t="str">
        <v>Accord</v>
      </c>
      <c r="B13" cm="1">
        <f t="array" ref="B13">MEDIAN(
       IF(
          (cars[Model]=A13)*
          (cars[Brand]=brand)*
          (cars[Year]=year)*
          (cars[Price]&lt;&gt;0),
          cars[Price]
       )
)</f>
        <v>8676</v>
      </c>
    </row>
    <row r="14" spans="1:9" x14ac:dyDescent="0.2">
      <c r="A14" t="str">
        <v>Malibu</v>
      </c>
      <c r="B14" t="e" cm="1">
        <f t="array" ref="B14">MEDIAN(
       IF(
          (cars[Model]=A14)*
          (cars[Brand]=brand)*
          (cars[Year]=year)*
          (cars[Price]&lt;&gt;0),
          cars[Price]
       )
)</f>
        <v>#NUM!</v>
      </c>
    </row>
    <row r="15" spans="1:9" x14ac:dyDescent="0.2">
      <c r="A15" t="str">
        <v>Equinox</v>
      </c>
      <c r="B15" t="e" cm="1">
        <f t="array" ref="B15">MEDIAN(
       IF(
          (cars[Model]=A15)*
          (cars[Brand]=brand)*
          (cars[Year]=year)*
          (cars[Price]&lt;&gt;0),
          cars[Price]
       )
)</f>
        <v>#NUM!</v>
      </c>
    </row>
    <row r="16" spans="1:9" x14ac:dyDescent="0.2">
      <c r="A16" t="str">
        <v>Impala</v>
      </c>
      <c r="B16" t="e" cm="1">
        <f t="array" ref="B16">MEDIAN(
       IF(
          (cars[Model]=A16)*
          (cars[Brand]=brand)*
          (cars[Year]=year)*
          (cars[Price]&lt;&gt;0),
          cars[Price]
       )
)</f>
        <v>#NUM!</v>
      </c>
    </row>
    <row r="17" spans="1:2" x14ac:dyDescent="0.2">
      <c r="A17" t="str">
        <v>5 Series</v>
      </c>
      <c r="B17" t="e" cm="1">
        <f t="array" ref="B17">MEDIAN(
       IF(
          (cars[Model]=A17)*
          (cars[Brand]=brand)*
          (cars[Year]=year)*
          (cars[Price]&lt;&gt;0),
          cars[Price]
       )
)</f>
        <v>#NUM!</v>
      </c>
    </row>
    <row r="18" spans="1:2" x14ac:dyDescent="0.2">
      <c r="A18" t="str">
        <v>3 Series</v>
      </c>
      <c r="B18" t="e" cm="1">
        <f t="array" ref="B18">MEDIAN(
       IF(
          (cars[Model]=A18)*
          (cars[Brand]=brand)*
          (cars[Year]=year)*
          (cars[Price]&lt;&gt;0),
          cars[Price]
       )
)</f>
        <v>#NUM!</v>
      </c>
    </row>
    <row r="19" spans="1:2" x14ac:dyDescent="0.2">
      <c r="A19" t="str">
        <v>X5</v>
      </c>
      <c r="B19" t="e" cm="1">
        <f t="array" ref="B19">MEDIAN(
       IF(
          (cars[Model]=A19)*
          (cars[Brand]=brand)*
          (cars[Year]=year)*
          (cars[Price]&lt;&gt;0),
          cars[Price]
       )
)</f>
        <v>#NUM!</v>
      </c>
    </row>
    <row r="20" spans="1:2" x14ac:dyDescent="0.2">
      <c r="A20" t="str">
        <v>Elantra</v>
      </c>
      <c r="B20" t="e" cm="1">
        <f t="array" ref="B20">MEDIAN(
       IF(
          (cars[Model]=A20)*
          (cars[Brand]=brand)*
          (cars[Year]=year)*
          (cars[Price]&lt;&gt;0),
          cars[Price]
       )
)</f>
        <v>#NUM!</v>
      </c>
    </row>
    <row r="21" spans="1:2" x14ac:dyDescent="0.2">
      <c r="A21" t="str">
        <v>Tucson</v>
      </c>
      <c r="B21" t="e" cm="1">
        <f t="array" ref="B21">MEDIAN(
       IF(
          (cars[Model]=A21)*
          (cars[Brand]=brand)*
          (cars[Year]=year)*
          (cars[Price]&lt;&gt;0),
          cars[Price]
       )
)</f>
        <v>#NUM!</v>
      </c>
    </row>
    <row r="22" spans="1:2" x14ac:dyDescent="0.2">
      <c r="A22" t="str">
        <v>Sonata</v>
      </c>
      <c r="B22" t="e" cm="1">
        <f t="array" ref="B22">MEDIAN(
       IF(
          (cars[Model]=A22)*
          (cars[Brand]=brand)*
          (cars[Year]=year)*
          (cars[Price]&lt;&gt;0),
          cars[Price]
       )
)</f>
        <v>#NUM!</v>
      </c>
    </row>
    <row r="23" spans="1:2" x14ac:dyDescent="0.2">
      <c r="A23" t="str">
        <v>Rio</v>
      </c>
      <c r="B23" t="e" cm="1">
        <f t="array" ref="B23">MEDIAN(
       IF(
          (cars[Model]=A23)*
          (cars[Brand]=brand)*
          (cars[Year]=year)*
          (cars[Price]&lt;&gt;0),
          cars[Price]
       )
)</f>
        <v>#NUM!</v>
      </c>
    </row>
    <row r="24" spans="1:2" x14ac:dyDescent="0.2">
      <c r="A24" t="str">
        <v>Sportage</v>
      </c>
      <c r="B24" t="e" cm="1">
        <f t="array" ref="B24">MEDIAN(
       IF(
          (cars[Model]=A24)*
          (cars[Brand]=brand)*
          (cars[Year]=year)*
          (cars[Price]&lt;&gt;0),
          cars[Price]
       )
)</f>
        <v>#NUM!</v>
      </c>
    </row>
    <row r="25" spans="1:2" x14ac:dyDescent="0.2">
      <c r="A25" t="str">
        <v>Optima</v>
      </c>
      <c r="B25" t="e" cm="1">
        <f t="array" ref="B25">MEDIAN(
       IF(
          (cars[Model]=A25)*
          (cars[Brand]=brand)*
          (cars[Year]=year)*
          (cars[Price]&lt;&gt;0),
          cars[Price]
       )
)</f>
        <v>#NUM!</v>
      </c>
    </row>
    <row r="26" spans="1:2" x14ac:dyDescent="0.2">
      <c r="A26" t="str">
        <v>Camry</v>
      </c>
      <c r="B26" t="e" cm="1">
        <f t="array" ref="B26">MEDIAN(
       IF(
          (cars[Model]=A26)*
          (cars[Brand]=brand)*
          (cars[Year]=year)*
          (cars[Price]&lt;&gt;0),
          cars[Price]
       )
)</f>
        <v>#NUM!</v>
      </c>
    </row>
    <row r="27" spans="1:2" x14ac:dyDescent="0.2">
      <c r="A27" t="str">
        <v>RAV4</v>
      </c>
      <c r="B27" t="e" cm="1">
        <f t="array" ref="B27">MEDIAN(
       IF(
          (cars[Model]=A27)*
          (cars[Brand]=brand)*
          (cars[Year]=year)*
          (cars[Price]&lt;&gt;0),
          cars[Price]
       )
)</f>
        <v>#NUM!</v>
      </c>
    </row>
    <row r="28" spans="1:2" x14ac:dyDescent="0.2">
      <c r="A28" t="str">
        <v>Corolla</v>
      </c>
      <c r="B28" t="e" cm="1">
        <f t="array" ref="B28">MEDIAN(
       IF(
          (cars[Model]=A28)*
          (cars[Brand]=brand)*
          (cars[Year]=year)*
          (cars[Price]&lt;&gt;0),
          cars[Price]
       )
)</f>
        <v>#NUM!</v>
      </c>
    </row>
    <row r="29" spans="1:2" x14ac:dyDescent="0.2">
      <c r="A29" t="str">
        <v>GLA</v>
      </c>
      <c r="B29" t="e" cm="1">
        <f t="array" ref="B29">MEDIAN(
       IF(
          (cars[Model]=A29)*
          (cars[Brand]=brand)*
          (cars[Year]=year)*
          (cars[Price]&lt;&gt;0),
          cars[Price]
       )
)</f>
        <v>#NUM!</v>
      </c>
    </row>
    <row r="30" spans="1:2" x14ac:dyDescent="0.2">
      <c r="A30" t="str">
        <v>E-Class</v>
      </c>
      <c r="B30" t="e" cm="1">
        <f t="array" ref="B30">MEDIAN(
       IF(
          (cars[Model]=A30)*
          (cars[Brand]=brand)*
          (cars[Year]=year)*
          (cars[Price]&lt;&gt;0),
          cars[Price]
       )
)</f>
        <v>#NUM!</v>
      </c>
    </row>
    <row r="31" spans="1:2" x14ac:dyDescent="0.2">
      <c r="A31" t="str">
        <v>C-Class</v>
      </c>
      <c r="B31" t="e" cm="1">
        <f t="array" ref="B31">MEDIAN(
       IF(
          (cars[Model]=A31)*
          (cars[Brand]=brand)*
          (cars[Year]=year)*
          (cars[Price]&lt;&gt;0),
          cars[Price]
       )
)</f>
        <v>#NUM!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561DB-AC88-7F43-8D16-9E58D364BA6B}">
  <dimension ref="A1:G25"/>
  <sheetViews>
    <sheetView workbookViewId="0">
      <selection activeCell="I29" sqref="I29"/>
    </sheetView>
  </sheetViews>
  <sheetFormatPr baseColWidth="10" defaultRowHeight="16" x14ac:dyDescent="0.2"/>
  <sheetData>
    <row r="1" spans="1:7" x14ac:dyDescent="0.2">
      <c r="A1" t="s">
        <v>62</v>
      </c>
    </row>
    <row r="2" spans="1:7" x14ac:dyDescent="0.2">
      <c r="A2" cm="1">
        <f t="array" ref="A2:A25">_xlfn._xlws.SORT(_xlfn.UNIQUE(cars[Year]))</f>
        <v>2000</v>
      </c>
      <c r="B2" cm="1">
        <f t="array" ref="B2">MEDIAN(
       IF(
          (cars[Model]=model)*
          (cars[Brand]=brand)*
          (cars[Year]=A2)*
          (cars[Price]&lt;&gt;0),
          cars[Price]
       )
)</f>
        <v>5215</v>
      </c>
      <c r="D2" cm="1">
        <f t="array" ref="D2:E25">_xlfn._xlws.SORT(A2:B25,2,1)</f>
        <v>2000</v>
      </c>
      <c r="E2">
        <v>5215</v>
      </c>
      <c r="F2">
        <f>IF(D2&lt;&gt;year,E2,NA())</f>
        <v>5215</v>
      </c>
      <c r="G2" t="e">
        <f>IF(D2=year,E2,NA())</f>
        <v>#N/A</v>
      </c>
    </row>
    <row r="3" spans="1:7" x14ac:dyDescent="0.2">
      <c r="A3">
        <v>2001</v>
      </c>
      <c r="B3" cm="1">
        <f t="array" ref="B3">MEDIAN(
       IF(
          (cars[Model]=model)*
          (cars[Brand]=brand)*
          (cars[Year]=A3)*
          (cars[Price]&lt;&gt;0),
          cars[Price]
       )
)</f>
        <v>6656.5</v>
      </c>
      <c r="D3">
        <v>2002</v>
      </c>
      <c r="E3">
        <v>6025</v>
      </c>
      <c r="F3">
        <f>IF(D3&lt;&gt;year,E3,NA())</f>
        <v>6025</v>
      </c>
      <c r="G3" t="e">
        <f>IF(D3=year,E3,NA())</f>
        <v>#N/A</v>
      </c>
    </row>
    <row r="4" spans="1:7" x14ac:dyDescent="0.2">
      <c r="A4">
        <v>2002</v>
      </c>
      <c r="B4" cm="1">
        <f t="array" ref="B4">MEDIAN(
       IF(
          (cars[Model]=model)*
          (cars[Brand]=brand)*
          (cars[Year]=A4)*
          (cars[Price]&lt;&gt;0),
          cars[Price]
       )
)</f>
        <v>6025</v>
      </c>
      <c r="D4">
        <v>2003</v>
      </c>
      <c r="E4">
        <v>6041</v>
      </c>
      <c r="F4">
        <f>IF(D4&lt;&gt;year,E4,NA())</f>
        <v>6041</v>
      </c>
      <c r="G4" t="e">
        <f>IF(D4=year,E4,NA())</f>
        <v>#N/A</v>
      </c>
    </row>
    <row r="5" spans="1:7" x14ac:dyDescent="0.2">
      <c r="A5">
        <v>2003</v>
      </c>
      <c r="B5" cm="1">
        <f t="array" ref="B5">MEDIAN(
       IF(
          (cars[Model]=model)*
          (cars[Brand]=brand)*
          (cars[Year]=A5)*
          (cars[Price]&lt;&gt;0),
          cars[Price]
       )
)</f>
        <v>6041</v>
      </c>
      <c r="D5">
        <v>2004</v>
      </c>
      <c r="E5">
        <v>6313</v>
      </c>
      <c r="F5">
        <f>IF(D5&lt;&gt;year,E5,NA())</f>
        <v>6313</v>
      </c>
      <c r="G5" t="e">
        <f>IF(D5=year,E5,NA())</f>
        <v>#N/A</v>
      </c>
    </row>
    <row r="6" spans="1:7" x14ac:dyDescent="0.2">
      <c r="A6">
        <v>2004</v>
      </c>
      <c r="B6" cm="1">
        <f t="array" ref="B6">MEDIAN(
       IF(
          (cars[Model]=model)*
          (cars[Brand]=brand)*
          (cars[Year]=A6)*
          (cars[Price]&lt;&gt;0),
          cars[Price]
       )
)</f>
        <v>6313</v>
      </c>
      <c r="D6">
        <v>2001</v>
      </c>
      <c r="E6">
        <v>6656.5</v>
      </c>
      <c r="F6">
        <f>IF(D6&lt;&gt;year,E6,NA())</f>
        <v>6656.5</v>
      </c>
      <c r="G6" t="e">
        <f>IF(D6=year,E6,NA())</f>
        <v>#N/A</v>
      </c>
    </row>
    <row r="7" spans="1:7" x14ac:dyDescent="0.2">
      <c r="A7">
        <v>2005</v>
      </c>
      <c r="B7" cm="1">
        <f t="array" ref="B7">MEDIAN(
       IF(
          (cars[Model]=model)*
          (cars[Brand]=brand)*
          (cars[Year]=A7)*
          (cars[Price]&lt;&gt;0),
          cars[Price]
       )
)</f>
        <v>8155</v>
      </c>
      <c r="D7">
        <v>2006</v>
      </c>
      <c r="E7">
        <v>6970</v>
      </c>
      <c r="F7">
        <f>IF(D7&lt;&gt;year,E7,NA())</f>
        <v>6970</v>
      </c>
      <c r="G7" t="e">
        <f>IF(D7=year,E7,NA())</f>
        <v>#N/A</v>
      </c>
    </row>
    <row r="8" spans="1:7" x14ac:dyDescent="0.2">
      <c r="A8">
        <v>2006</v>
      </c>
      <c r="B8" cm="1">
        <f t="array" ref="B8">MEDIAN(
       IF(
          (cars[Model]=model)*
          (cars[Brand]=brand)*
          (cars[Year]=A8)*
          (cars[Price]&lt;&gt;0),
          cars[Price]
       )
)</f>
        <v>6970</v>
      </c>
      <c r="D8">
        <v>2008</v>
      </c>
      <c r="E8">
        <v>7745</v>
      </c>
      <c r="F8">
        <f>IF(D8&lt;&gt;year,E8,NA())</f>
        <v>7745</v>
      </c>
      <c r="G8" t="e">
        <f>IF(D8=year,E8,NA())</f>
        <v>#N/A</v>
      </c>
    </row>
    <row r="9" spans="1:7" x14ac:dyDescent="0.2">
      <c r="A9">
        <v>2007</v>
      </c>
      <c r="B9" cm="1">
        <f t="array" ref="B9">MEDIAN(
       IF(
          (cars[Model]=model)*
          (cars[Brand]=brand)*
          (cars[Year]=A9)*
          (cars[Price]&lt;&gt;0),
          cars[Price]
       )
)</f>
        <v>7787</v>
      </c>
      <c r="D9">
        <v>2007</v>
      </c>
      <c r="E9">
        <v>7787</v>
      </c>
      <c r="F9">
        <f>IF(D9&lt;&gt;year,E9,NA())</f>
        <v>7787</v>
      </c>
      <c r="G9" t="e">
        <f>IF(D9=year,E9,NA())</f>
        <v>#N/A</v>
      </c>
    </row>
    <row r="10" spans="1:7" x14ac:dyDescent="0.2">
      <c r="A10">
        <v>2008</v>
      </c>
      <c r="B10" cm="1">
        <f t="array" ref="B10">MEDIAN(
       IF(
          (cars[Model]=model)*
          (cars[Brand]=brand)*
          (cars[Year]=A10)*
          (cars[Price]&lt;&gt;0),
          cars[Price]
       )
)</f>
        <v>7745</v>
      </c>
      <c r="D10">
        <v>2010</v>
      </c>
      <c r="E10">
        <v>8019.5</v>
      </c>
      <c r="F10">
        <f>IF(D10&lt;&gt;year,E10,NA())</f>
        <v>8019.5</v>
      </c>
      <c r="G10" t="e">
        <f>IF(D10=year,E10,NA())</f>
        <v>#N/A</v>
      </c>
    </row>
    <row r="11" spans="1:7" x14ac:dyDescent="0.2">
      <c r="A11">
        <v>2009</v>
      </c>
      <c r="B11" cm="1">
        <f t="array" ref="B11">MEDIAN(
       IF(
          (cars[Model]=model)*
          (cars[Brand]=brand)*
          (cars[Year]=A11)*
          (cars[Price]&lt;&gt;0),
          cars[Price]
       )
)</f>
        <v>8133.5</v>
      </c>
      <c r="D11">
        <v>2009</v>
      </c>
      <c r="E11">
        <v>8133.5</v>
      </c>
      <c r="F11">
        <f>IF(D11&lt;&gt;year,E11,NA())</f>
        <v>8133.5</v>
      </c>
      <c r="G11" t="e">
        <f>IF(D11=year,E11,NA())</f>
        <v>#N/A</v>
      </c>
    </row>
    <row r="12" spans="1:7" x14ac:dyDescent="0.2">
      <c r="A12">
        <v>2010</v>
      </c>
      <c r="B12" cm="1">
        <f t="array" ref="B12">MEDIAN(
       IF(
          (cars[Model]=model)*
          (cars[Brand]=brand)*
          (cars[Year]=A12)*
          (cars[Price]&lt;&gt;0),
          cars[Price]
       )
)</f>
        <v>8019.5</v>
      </c>
      <c r="D12">
        <v>2005</v>
      </c>
      <c r="E12">
        <v>8155</v>
      </c>
      <c r="F12">
        <f>IF(D12&lt;&gt;year,E12,NA())</f>
        <v>8155</v>
      </c>
      <c r="G12" t="e">
        <f>IF(D12=year,E12,NA())</f>
        <v>#N/A</v>
      </c>
    </row>
    <row r="13" spans="1:7" x14ac:dyDescent="0.2">
      <c r="A13">
        <v>2011</v>
      </c>
      <c r="B13" cm="1">
        <f t="array" ref="B13">MEDIAN(
       IF(
          (cars[Model]=model)*
          (cars[Brand]=brand)*
          (cars[Year]=A13)*
          (cars[Price]&lt;&gt;0),
          cars[Price]
       )
)</f>
        <v>10773</v>
      </c>
      <c r="D13">
        <v>2012</v>
      </c>
      <c r="E13">
        <v>8652</v>
      </c>
      <c r="F13" t="e">
        <f>IF(D13&lt;&gt;year,E13,NA())</f>
        <v>#N/A</v>
      </c>
      <c r="G13">
        <f>IF(D13=year,E13,NA())</f>
        <v>8652</v>
      </c>
    </row>
    <row r="14" spans="1:7" x14ac:dyDescent="0.2">
      <c r="A14">
        <v>2012</v>
      </c>
      <c r="B14" cm="1">
        <f t="array" ref="B14">MEDIAN(
       IF(
          (cars[Model]=model)*
          (cars[Brand]=brand)*
          (cars[Year]=A14)*
          (cars[Price]&lt;&gt;0),
          cars[Price]
       )
)</f>
        <v>8652</v>
      </c>
      <c r="D14">
        <v>2014</v>
      </c>
      <c r="E14">
        <v>8976</v>
      </c>
      <c r="F14">
        <f>IF(D14&lt;&gt;year,E14,NA())</f>
        <v>8976</v>
      </c>
      <c r="G14" t="e">
        <f>IF(D14=year,E14,NA())</f>
        <v>#N/A</v>
      </c>
    </row>
    <row r="15" spans="1:7" x14ac:dyDescent="0.2">
      <c r="A15">
        <v>2013</v>
      </c>
      <c r="B15" cm="1">
        <f t="array" ref="B15">MEDIAN(
       IF(
          (cars[Model]=model)*
          (cars[Brand]=brand)*
          (cars[Year]=A15)*
          (cars[Price]&lt;&gt;0),
          cars[Price]
       )
)</f>
        <v>10398</v>
      </c>
      <c r="D15">
        <v>2015</v>
      </c>
      <c r="E15">
        <v>9498</v>
      </c>
      <c r="F15">
        <f>IF(D15&lt;&gt;year,E15,NA())</f>
        <v>9498</v>
      </c>
      <c r="G15" t="e">
        <f>IF(D15=year,E15,NA())</f>
        <v>#N/A</v>
      </c>
    </row>
    <row r="16" spans="1:7" x14ac:dyDescent="0.2">
      <c r="A16">
        <v>2014</v>
      </c>
      <c r="B16" cm="1">
        <f t="array" ref="B16">MEDIAN(
       IF(
          (cars[Model]=model)*
          (cars[Brand]=brand)*
          (cars[Year]=A16)*
          (cars[Price]&lt;&gt;0),
          cars[Price]
       )
)</f>
        <v>8976</v>
      </c>
      <c r="D16">
        <v>2017</v>
      </c>
      <c r="E16">
        <v>9633</v>
      </c>
      <c r="F16">
        <f>IF(D16&lt;&gt;year,E16,NA())</f>
        <v>9633</v>
      </c>
      <c r="G16" t="e">
        <f>IF(D16=year,E16,NA())</f>
        <v>#N/A</v>
      </c>
    </row>
    <row r="17" spans="1:7" x14ac:dyDescent="0.2">
      <c r="A17">
        <v>2015</v>
      </c>
      <c r="B17" cm="1">
        <f t="array" ref="B17">MEDIAN(
       IF(
          (cars[Model]=model)*
          (cars[Brand]=brand)*
          (cars[Year]=A17)*
          (cars[Price]&lt;&gt;0),
          cars[Price]
       )
)</f>
        <v>9498</v>
      </c>
      <c r="D17">
        <v>2019</v>
      </c>
      <c r="E17">
        <v>10239.5</v>
      </c>
      <c r="F17">
        <f>IF(D17&lt;&gt;year,E17,NA())</f>
        <v>10239.5</v>
      </c>
      <c r="G17" t="e">
        <f>IF(D17=year,E17,NA())</f>
        <v>#N/A</v>
      </c>
    </row>
    <row r="18" spans="1:7" x14ac:dyDescent="0.2">
      <c r="A18">
        <v>2016</v>
      </c>
      <c r="B18" cm="1">
        <f t="array" ref="B18">MEDIAN(
       IF(
          (cars[Model]=model)*
          (cars[Brand]=brand)*
          (cars[Year]=A18)*
          (cars[Price]&lt;&gt;0),
          cars[Price]
       )
)</f>
        <v>10358</v>
      </c>
      <c r="D18">
        <v>2016</v>
      </c>
      <c r="E18">
        <v>10358</v>
      </c>
      <c r="F18">
        <f>IF(D18&lt;&gt;year,E18,NA())</f>
        <v>10358</v>
      </c>
      <c r="G18" t="e">
        <f>IF(D18=year,E18,NA())</f>
        <v>#N/A</v>
      </c>
    </row>
    <row r="19" spans="1:7" x14ac:dyDescent="0.2">
      <c r="A19">
        <v>2017</v>
      </c>
      <c r="B19" cm="1">
        <f t="array" ref="B19">MEDIAN(
       IF(
          (cars[Model]=model)*
          (cars[Brand]=brand)*
          (cars[Year]=A19)*
          (cars[Price]&lt;&gt;0),
          cars[Price]
       )
)</f>
        <v>9633</v>
      </c>
      <c r="D19">
        <v>2013</v>
      </c>
      <c r="E19">
        <v>10398</v>
      </c>
      <c r="F19">
        <f>IF(D19&lt;&gt;year,E19,NA())</f>
        <v>10398</v>
      </c>
      <c r="G19" t="e">
        <f>IF(D19=year,E19,NA())</f>
        <v>#N/A</v>
      </c>
    </row>
    <row r="20" spans="1:7" x14ac:dyDescent="0.2">
      <c r="A20">
        <v>2018</v>
      </c>
      <c r="B20" cm="1">
        <f t="array" ref="B20">MEDIAN(
       IF(
          (cars[Model]=model)*
          (cars[Brand]=brand)*
          (cars[Year]=A20)*
          (cars[Price]&lt;&gt;0),
          cars[Price]
       )
)</f>
        <v>11917</v>
      </c>
      <c r="D20">
        <v>2011</v>
      </c>
      <c r="E20">
        <v>10773</v>
      </c>
      <c r="F20">
        <f>IF(D20&lt;&gt;year,E20,NA())</f>
        <v>10773</v>
      </c>
      <c r="G20" t="e">
        <f>IF(D20=year,E20,NA())</f>
        <v>#N/A</v>
      </c>
    </row>
    <row r="21" spans="1:7" x14ac:dyDescent="0.2">
      <c r="A21">
        <v>2019</v>
      </c>
      <c r="B21" cm="1">
        <f t="array" ref="B21">MEDIAN(
       IF(
          (cars[Model]=model)*
          (cars[Brand]=brand)*
          (cars[Year]=A21)*
          (cars[Price]&lt;&gt;0),
          cars[Price]
       )
)</f>
        <v>10239.5</v>
      </c>
      <c r="D21">
        <v>2020</v>
      </c>
      <c r="E21">
        <v>10834</v>
      </c>
      <c r="F21">
        <f>IF(D21&lt;&gt;year,E21,NA())</f>
        <v>10834</v>
      </c>
      <c r="G21" t="e">
        <f>IF(D21=year,E21,NA())</f>
        <v>#N/A</v>
      </c>
    </row>
    <row r="22" spans="1:7" x14ac:dyDescent="0.2">
      <c r="A22">
        <v>2020</v>
      </c>
      <c r="B22" cm="1">
        <f t="array" ref="B22">MEDIAN(
       IF(
          (cars[Model]=model)*
          (cars[Brand]=brand)*
          (cars[Year]=A22)*
          (cars[Price]&lt;&gt;0),
          cars[Price]
       )
)</f>
        <v>10834</v>
      </c>
      <c r="D22">
        <v>2023</v>
      </c>
      <c r="E22">
        <v>11801</v>
      </c>
      <c r="F22">
        <f>IF(D22&lt;&gt;year,E22,NA())</f>
        <v>11801</v>
      </c>
      <c r="G22" t="e">
        <f>IF(D22=year,E22,NA())</f>
        <v>#N/A</v>
      </c>
    </row>
    <row r="23" spans="1:7" x14ac:dyDescent="0.2">
      <c r="A23">
        <v>2021</v>
      </c>
      <c r="B23" cm="1">
        <f t="array" ref="B23">MEDIAN(
       IF(
          (cars[Model]=model)*
          (cars[Brand]=brand)*
          (cars[Year]=A23)*
          (cars[Price]&lt;&gt;0),
          cars[Price]
       )
)</f>
        <v>12910</v>
      </c>
      <c r="D23">
        <v>2018</v>
      </c>
      <c r="E23">
        <v>11917</v>
      </c>
      <c r="F23">
        <f>IF(D23&lt;&gt;year,E23,NA())</f>
        <v>11917</v>
      </c>
      <c r="G23" t="e">
        <f>IF(D23=year,E23,NA())</f>
        <v>#N/A</v>
      </c>
    </row>
    <row r="24" spans="1:7" x14ac:dyDescent="0.2">
      <c r="A24">
        <v>2022</v>
      </c>
      <c r="B24" cm="1">
        <f t="array" ref="B24">MEDIAN(
       IF(
          (cars[Model]=model)*
          (cars[Brand]=brand)*
          (cars[Year]=A24)*
          (cars[Price]&lt;&gt;0),
          cars[Price]
       )
)</f>
        <v>11968.5</v>
      </c>
      <c r="D24">
        <v>2022</v>
      </c>
      <c r="E24">
        <v>11968.5</v>
      </c>
      <c r="F24">
        <f>IF(D24&lt;&gt;year,E24,NA())</f>
        <v>11968.5</v>
      </c>
      <c r="G24" t="e">
        <f>IF(D24=year,E24,NA())</f>
        <v>#N/A</v>
      </c>
    </row>
    <row r="25" spans="1:7" x14ac:dyDescent="0.2">
      <c r="A25">
        <v>2023</v>
      </c>
      <c r="B25" cm="1">
        <f t="array" ref="B25">MEDIAN(
       IF(
          (cars[Model]=model)*
          (cars[Brand]=brand)*
          (cars[Year]=A25)*
          (cars[Price]&lt;&gt;0),
          cars[Price]
       )
)</f>
        <v>11801</v>
      </c>
      <c r="D25">
        <v>2021</v>
      </c>
      <c r="E25">
        <v>12910</v>
      </c>
      <c r="F25">
        <f>IF(D25&lt;&gt;year,E25,NA())</f>
        <v>12910</v>
      </c>
      <c r="G25" t="e">
        <f>IF(D25=year,E25,NA())</f>
        <v>#N/A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4A375-3D0B-B546-971B-0C629D87D1E4}">
  <dimension ref="A1:O31"/>
  <sheetViews>
    <sheetView workbookViewId="0">
      <selection activeCell="O2" sqref="O2"/>
    </sheetView>
  </sheetViews>
  <sheetFormatPr baseColWidth="10" defaultRowHeight="16" x14ac:dyDescent="0.2"/>
  <cols>
    <col min="1" max="1" width="12.5" bestFit="1" customWidth="1"/>
    <col min="2" max="2" width="17.5" bestFit="1" customWidth="1"/>
    <col min="4" max="4" width="14" bestFit="1" customWidth="1"/>
    <col min="7" max="7" width="12.5" bestFit="1" customWidth="1"/>
    <col min="8" max="8" width="17.5" bestFit="1" customWidth="1"/>
  </cols>
  <sheetData>
    <row r="1" spans="1:15" x14ac:dyDescent="0.2">
      <c r="A1" t="s">
        <v>57</v>
      </c>
      <c r="B1" t="s">
        <v>71</v>
      </c>
      <c r="D1" t="s">
        <v>72</v>
      </c>
      <c r="G1" t="s">
        <v>61</v>
      </c>
      <c r="H1" t="s">
        <v>70</v>
      </c>
      <c r="J1" t="s">
        <v>69</v>
      </c>
    </row>
    <row r="2" spans="1:15" x14ac:dyDescent="0.2">
      <c r="A2" t="str" cm="1">
        <f t="array" ref="A2:A11">Data_Validation!D2:D11</f>
        <v>Ford</v>
      </c>
      <c r="B2" t="e" cm="1">
        <f t="array" ref="B2">MEDIAN(
       IF(
          (cars[Model]=model)*
          (cars[Brand]=A2)*
          (cars[Year]=year),
          cars[Engine_Size]
       )
)</f>
        <v>#NUM!</v>
      </c>
      <c r="D2" t="str" cm="1">
        <f t="array" ref="D2:E2">_xlfn._xlws.FILTER(A2:B11,ISNUMBER(B2:B11))</f>
        <v>Honda</v>
      </c>
      <c r="E2">
        <v>2.5499999999999998</v>
      </c>
      <c r="G2" t="str" cm="1">
        <f t="array" ref="G2:G31">Data_Validation!H2:H31</f>
        <v>Explorer</v>
      </c>
      <c r="H2" s="3" t="e" cm="1">
        <f t="array" ref="H2">AVERAGE(
       IF(
          (cars[Model]=G3)*
          (cars[Brand]=brand)*
          (cars[Year]=year),
          cars[Engine_Size]
       )
)</f>
        <v>#DIV/0!</v>
      </c>
      <c r="J2" t="str" cm="1">
        <f t="array" ref="J2:K4">_xlfn._xlws.SORT(_xlfn._xlws.FILTER(G2:H31,ISNUMBER(H2:H31)),2,1)</f>
        <v>Passat</v>
      </c>
      <c r="K2" s="3">
        <v>2.6187499999999999</v>
      </c>
      <c r="L2" s="3">
        <f>IF($J2&lt;&gt;model,$K2,NA())</f>
        <v>2.6187499999999999</v>
      </c>
      <c r="M2" s="3" t="e">
        <f>IF($J2=model,$K2,NA())</f>
        <v>#N/A</v>
      </c>
      <c r="O2" s="4">
        <f>_xlfn.XLOOKUP(model,J2:J4,K2:K4)</f>
        <v>3.6812499999999999</v>
      </c>
    </row>
    <row r="3" spans="1:15" x14ac:dyDescent="0.2">
      <c r="A3" t="str">
        <v>Audi</v>
      </c>
      <c r="B3" t="e" cm="1">
        <f t="array" ref="B3">MEDIAN(
       IF(
          (cars[Model]=model)*
          (cars[Brand]=A3)*
          (cars[Year]=year),
          cars[Engine_Size]
       )
)</f>
        <v>#NUM!</v>
      </c>
      <c r="G3" t="str">
        <v>Fiesta</v>
      </c>
      <c r="H3" s="3" t="e" cm="1">
        <f t="array" ref="H3">AVERAGE(
       IF(
          (cars[Model]=G4)*
          (cars[Brand]=brand)*
          (cars[Year]=year),
          cars[Engine_Size]
       )
)</f>
        <v>#DIV/0!</v>
      </c>
      <c r="J3" t="str">
        <v>Civic</v>
      </c>
      <c r="K3" s="3">
        <v>2.7200000000000006</v>
      </c>
      <c r="L3" s="3">
        <f>IF($J3&lt;&gt;model,$K3,NA())</f>
        <v>2.7200000000000006</v>
      </c>
      <c r="M3" t="e">
        <f>IF($J3=model,$K3,NA())</f>
        <v>#N/A</v>
      </c>
    </row>
    <row r="4" spans="1:15" x14ac:dyDescent="0.2">
      <c r="A4" t="str">
        <v>Volkswagen</v>
      </c>
      <c r="B4" t="e" cm="1">
        <f t="array" ref="B4">MEDIAN(
       IF(
          (cars[Model]=model)*
          (cars[Brand]=A4)*
          (cars[Year]=year),
          cars[Engine_Size]
       )
)</f>
        <v>#NUM!</v>
      </c>
      <c r="E4">
        <f>E2</f>
        <v>2.5499999999999998</v>
      </c>
      <c r="G4" t="str">
        <v>Focus</v>
      </c>
      <c r="H4" s="3" t="e" cm="1">
        <f t="array" ref="H4">AVERAGE(
       IF(
          (cars[Model]=G5)*
          (cars[Brand]=brand)*
          (cars[Year]=year),
          cars[Engine_Size]
       )
)</f>
        <v>#DIV/0!</v>
      </c>
      <c r="J4" t="str">
        <v>CR-V</v>
      </c>
      <c r="K4" s="3">
        <v>3.6812499999999999</v>
      </c>
      <c r="L4" s="3" t="e">
        <f>IF($J4&lt;&gt;model,$K4,NA())</f>
        <v>#N/A</v>
      </c>
      <c r="M4">
        <f>IF($J4=model,$K4,NA())</f>
        <v>3.6812499999999999</v>
      </c>
    </row>
    <row r="5" spans="1:15" x14ac:dyDescent="0.2">
      <c r="A5" t="str">
        <v>Honda</v>
      </c>
      <c r="B5" cm="1">
        <f t="array" ref="B5">MEDIAN(
       IF(
          (cars[Model]=model)*
          (cars[Brand]=A5)*
          (cars[Year]=year),
          cars[Engine_Size]
       )
)</f>
        <v>2.5499999999999998</v>
      </c>
      <c r="G5" t="str">
        <v>Q5</v>
      </c>
      <c r="H5" s="3" t="e" cm="1">
        <f t="array" ref="H5">AVERAGE(
       IF(
          (cars[Model]=G6)*
          (cars[Brand]=brand)*
          (cars[Year]=year),
          cars[Engine_Size]
       )
)</f>
        <v>#DIV/0!</v>
      </c>
    </row>
    <row r="6" spans="1:15" x14ac:dyDescent="0.2">
      <c r="A6" t="str">
        <v>Chevrolet</v>
      </c>
      <c r="B6" t="e" cm="1">
        <f t="array" ref="B6">MEDIAN(
       IF(
          (cars[Model]=model)*
          (cars[Brand]=A6)*
          (cars[Year]=year),
          cars[Engine_Size]
       )
)</f>
        <v>#NUM!</v>
      </c>
      <c r="G6" t="str">
        <v>A3</v>
      </c>
      <c r="H6" s="3" t="e" cm="1">
        <f t="array" ref="H6">AVERAGE(
       IF(
          (cars[Model]=G7)*
          (cars[Brand]=brand)*
          (cars[Year]=year),
          cars[Engine_Size]
       )
)</f>
        <v>#DIV/0!</v>
      </c>
    </row>
    <row r="7" spans="1:15" x14ac:dyDescent="0.2">
      <c r="A7" t="str">
        <v>BMW</v>
      </c>
      <c r="B7" t="e" cm="1">
        <f t="array" ref="B7">MEDIAN(
       IF(
          (cars[Model]=model)*
          (cars[Brand]=A7)*
          (cars[Year]=year),
          cars[Engine_Size]
       )
)</f>
        <v>#NUM!</v>
      </c>
      <c r="G7" t="str">
        <v>A4</v>
      </c>
      <c r="H7" s="3" t="e" cm="1">
        <f t="array" ref="H7">AVERAGE(
       IF(
          (cars[Model]=G8)*
          (cars[Brand]=brand)*
          (cars[Year]=year),
          cars[Engine_Size]
       )
)</f>
        <v>#DIV/0!</v>
      </c>
    </row>
    <row r="8" spans="1:15" x14ac:dyDescent="0.2">
      <c r="A8" t="str">
        <v>Hyundai</v>
      </c>
      <c r="B8" t="e" cm="1">
        <f t="array" ref="B8">MEDIAN(
       IF(
          (cars[Model]=model)*
          (cars[Brand]=A8)*
          (cars[Year]=year),
          cars[Engine_Size]
       )
)</f>
        <v>#NUM!</v>
      </c>
      <c r="G8" t="str">
        <v>Golf</v>
      </c>
      <c r="H8" s="3" t="e" cm="1">
        <f t="array" ref="H8">AVERAGE(
       IF(
          (cars[Model]=G9)*
          (cars[Brand]=brand)*
          (cars[Year]=year),
          cars[Engine_Size]
       )
)</f>
        <v>#DIV/0!</v>
      </c>
    </row>
    <row r="9" spans="1:15" x14ac:dyDescent="0.2">
      <c r="A9" t="str">
        <v>Kia</v>
      </c>
      <c r="B9" t="e" cm="1">
        <f t="array" ref="B9">MEDIAN(
       IF(
          (cars[Model]=model)*
          (cars[Brand]=A9)*
          (cars[Year]=year),
          cars[Engine_Size]
       )
)</f>
        <v>#NUM!</v>
      </c>
      <c r="G9" t="str">
        <v>Tiguan</v>
      </c>
      <c r="H9" t="e" cm="1">
        <f t="array" ref="H9">AVERAGE(
       IF(
          (cars[Model]=G10)*
          (cars[Brand]=brand)*
          (cars[Year]=year),
          cars[Engine_Size]
       )
)</f>
        <v>#DIV/0!</v>
      </c>
    </row>
    <row r="10" spans="1:15" x14ac:dyDescent="0.2">
      <c r="A10" t="str">
        <v>Toyota</v>
      </c>
      <c r="B10" t="e" cm="1">
        <f t="array" ref="B10">MEDIAN(
       IF(
          (cars[Model]=model)*
          (cars[Brand]=A10)*
          (cars[Year]=year),
          cars[Engine_Size]
       )
)</f>
        <v>#NUM!</v>
      </c>
      <c r="G10" t="str">
        <v>Passat</v>
      </c>
      <c r="H10" s="3" cm="1">
        <f t="array" ref="H10">AVERAGE(
       IF(
          (cars[Model]=G11)*
          (cars[Brand]=brand)*
          (cars[Year]=year),
          cars[Engine_Size]
       )
)</f>
        <v>2.6187499999999999</v>
      </c>
    </row>
    <row r="11" spans="1:15" x14ac:dyDescent="0.2">
      <c r="A11" t="str">
        <v>Mercedes</v>
      </c>
      <c r="B11" t="e" cm="1">
        <f t="array" ref="B11">MEDIAN(
       IF(
          (cars[Model]=model)*
          (cars[Brand]=A11)*
          (cars[Year]=year),
          cars[Engine_Size]
       )
)</f>
        <v>#NUM!</v>
      </c>
      <c r="G11" t="str">
        <v>Civic</v>
      </c>
      <c r="H11" s="3" cm="1">
        <f t="array" ref="H11">AVERAGE(
       IF(
          (cars[Model]=G12)*
          (cars[Brand]=brand)*
          (cars[Year]=year),
          cars[Engine_Size]
       )
)</f>
        <v>2.7200000000000006</v>
      </c>
    </row>
    <row r="12" spans="1:15" x14ac:dyDescent="0.2">
      <c r="G12" t="str">
        <v>CR-V</v>
      </c>
      <c r="H12" s="3" cm="1">
        <f t="array" ref="H12">AVERAGE(
       IF(
          (cars[Model]=G13)*
          (cars[Brand]=brand)*
          (cars[Year]=year),
          cars[Engine_Size]
       )
)</f>
        <v>3.6812499999999999</v>
      </c>
    </row>
    <row r="13" spans="1:15" x14ac:dyDescent="0.2">
      <c r="G13" t="str">
        <v>Accord</v>
      </c>
      <c r="H13" s="3" t="e" cm="1">
        <f t="array" ref="H13">AVERAGE(
       IF(
          (cars[Model]=G14)*
          (cars[Brand]=brand)*
          (cars[Year]=year),
          cars[Engine_Size]
       )
)</f>
        <v>#DIV/0!</v>
      </c>
    </row>
    <row r="14" spans="1:15" x14ac:dyDescent="0.2">
      <c r="G14" t="str">
        <v>Malibu</v>
      </c>
      <c r="H14" t="e" cm="1">
        <f t="array" ref="H14">AVERAGE(
       IF(
          (cars[Model]=G15)*
          (cars[Brand]=brand)*
          (cars[Year]=year),
          cars[Engine_Size]
       )
)</f>
        <v>#DIV/0!</v>
      </c>
    </row>
    <row r="15" spans="1:15" x14ac:dyDescent="0.2">
      <c r="G15" t="str">
        <v>Equinox</v>
      </c>
      <c r="H15" s="3" t="e" cm="1">
        <f t="array" ref="H15">AVERAGE(
       IF(
          (cars[Model]=G16)*
          (cars[Brand]=brand)*
          (cars[Year]=year),
          cars[Engine_Size]
       )
)</f>
        <v>#DIV/0!</v>
      </c>
    </row>
    <row r="16" spans="1:15" x14ac:dyDescent="0.2">
      <c r="G16" t="str">
        <v>Impala</v>
      </c>
      <c r="H16" s="3" t="e" cm="1">
        <f t="array" ref="H16">AVERAGE(
       IF(
          (cars[Model]=G17)*
          (cars[Brand]=brand)*
          (cars[Year]=year),
          cars[Engine_Size]
       )
)</f>
        <v>#DIV/0!</v>
      </c>
    </row>
    <row r="17" spans="7:8" x14ac:dyDescent="0.2">
      <c r="G17" t="str">
        <v>5 Series</v>
      </c>
      <c r="H17" s="3" t="e" cm="1">
        <f t="array" ref="H17">AVERAGE(
       IF(
          (cars[Model]=G18)*
          (cars[Brand]=brand)*
          (cars[Year]=year),
          cars[Engine_Size]
       )
)</f>
        <v>#DIV/0!</v>
      </c>
    </row>
    <row r="18" spans="7:8" x14ac:dyDescent="0.2">
      <c r="G18" t="str">
        <v>3 Series</v>
      </c>
      <c r="H18" s="3" t="e" cm="1">
        <f t="array" ref="H18">AVERAGE(
       IF(
          (cars[Model]=G19)*
          (cars[Brand]=brand)*
          (cars[Year]=year),
          cars[Engine_Size]
       )
)</f>
        <v>#DIV/0!</v>
      </c>
    </row>
    <row r="19" spans="7:8" x14ac:dyDescent="0.2">
      <c r="G19" t="str">
        <v>X5</v>
      </c>
      <c r="H19" s="3" t="e" cm="1">
        <f t="array" ref="H19">AVERAGE(
       IF(
          (cars[Model]=G20)*
          (cars[Brand]=brand)*
          (cars[Year]=year),
          cars[Engine_Size]
       )
)</f>
        <v>#DIV/0!</v>
      </c>
    </row>
    <row r="20" spans="7:8" x14ac:dyDescent="0.2">
      <c r="G20" t="str">
        <v>Elantra</v>
      </c>
      <c r="H20" t="e" cm="1">
        <f t="array" ref="H20">AVERAGE(
       IF(
          (cars[Model]=G21)*
          (cars[Brand]=brand)*
          (cars[Year]=year),
          cars[Engine_Size]
       )
)</f>
        <v>#DIV/0!</v>
      </c>
    </row>
    <row r="21" spans="7:8" x14ac:dyDescent="0.2">
      <c r="G21" t="str">
        <v>Tucson</v>
      </c>
      <c r="H21" t="e" cm="1">
        <f t="array" ref="H21">AVERAGE(
       IF(
          (cars[Model]=G22)*
          (cars[Brand]=brand)*
          (cars[Year]=year),
          cars[Engine_Size]
       )
)</f>
        <v>#DIV/0!</v>
      </c>
    </row>
    <row r="22" spans="7:8" x14ac:dyDescent="0.2">
      <c r="G22" t="str">
        <v>Sonata</v>
      </c>
      <c r="H22" s="3" t="e" cm="1">
        <f t="array" ref="H22">AVERAGE(
       IF(
          (cars[Model]=G23)*
          (cars[Brand]=brand)*
          (cars[Year]=year),
          cars[Engine_Size]
       )
)</f>
        <v>#DIV/0!</v>
      </c>
    </row>
    <row r="23" spans="7:8" x14ac:dyDescent="0.2">
      <c r="G23" t="str">
        <v>Rio</v>
      </c>
      <c r="H23" s="3" t="e" cm="1">
        <f t="array" ref="H23">AVERAGE(
       IF(
          (cars[Model]=G24)*
          (cars[Brand]=brand)*
          (cars[Year]=year),
          cars[Engine_Size]
       )
)</f>
        <v>#DIV/0!</v>
      </c>
    </row>
    <row r="24" spans="7:8" x14ac:dyDescent="0.2">
      <c r="G24" t="str">
        <v>Sportage</v>
      </c>
      <c r="H24" t="e" cm="1">
        <f t="array" ref="H24">AVERAGE(
       IF(
          (cars[Model]=G25)*
          (cars[Brand]=brand)*
          (cars[Year]=year),
          cars[Engine_Size]
       )
)</f>
        <v>#DIV/0!</v>
      </c>
    </row>
    <row r="25" spans="7:8" x14ac:dyDescent="0.2">
      <c r="G25" t="str">
        <v>Optima</v>
      </c>
      <c r="H25" s="3" t="e" cm="1">
        <f t="array" ref="H25">AVERAGE(
       IF(
          (cars[Model]=G26)*
          (cars[Brand]=brand)*
          (cars[Year]=year),
          cars[Engine_Size]
       )
)</f>
        <v>#DIV/0!</v>
      </c>
    </row>
    <row r="26" spans="7:8" x14ac:dyDescent="0.2">
      <c r="G26" t="str">
        <v>Camry</v>
      </c>
      <c r="H26" s="3" t="e" cm="1">
        <f t="array" ref="H26">AVERAGE(
       IF(
          (cars[Model]=G27)*
          (cars[Brand]=brand)*
          (cars[Year]=year),
          cars[Engine_Size]
       )
)</f>
        <v>#DIV/0!</v>
      </c>
    </row>
    <row r="27" spans="7:8" x14ac:dyDescent="0.2">
      <c r="G27" t="str">
        <v>RAV4</v>
      </c>
      <c r="H27" t="e" cm="1">
        <f t="array" ref="H27">AVERAGE(
       IF(
          (cars[Model]=G28)*
          (cars[Brand]=brand)*
          (cars[Year]=year),
          cars[Engine_Size]
       )
)</f>
        <v>#DIV/0!</v>
      </c>
    </row>
    <row r="28" spans="7:8" x14ac:dyDescent="0.2">
      <c r="G28" t="str">
        <v>Corolla</v>
      </c>
      <c r="H28" s="3" t="e" cm="1">
        <f t="array" ref="H28">AVERAGE(
       IF(
          (cars[Model]=G29)*
          (cars[Brand]=brand)*
          (cars[Year]=year),
          cars[Engine_Size]
       )
)</f>
        <v>#DIV/0!</v>
      </c>
    </row>
    <row r="29" spans="7:8" x14ac:dyDescent="0.2">
      <c r="G29" t="str">
        <v>GLA</v>
      </c>
      <c r="H29" s="3" t="e" cm="1">
        <f t="array" ref="H29">AVERAGE(
       IF(
          (cars[Model]=G30)*
          (cars[Brand]=brand)*
          (cars[Year]=year),
          cars[Engine_Size]
       )
)</f>
        <v>#DIV/0!</v>
      </c>
    </row>
    <row r="30" spans="7:8" x14ac:dyDescent="0.2">
      <c r="G30" t="str">
        <v>E-Class</v>
      </c>
      <c r="H30" s="3" t="e" cm="1">
        <f t="array" ref="H30">AVERAGE(
       IF(
          (cars[Model]=G31)*
          (cars[Brand]=brand)*
          (cars[Year]=year),
          cars[Engine_Size]
       )
)</f>
        <v>#DIV/0!</v>
      </c>
    </row>
    <row r="31" spans="7:8" x14ac:dyDescent="0.2">
      <c r="G31" t="str">
        <v>C-Class</v>
      </c>
      <c r="H31" t="e" cm="1">
        <f t="array" ref="H31">AVERAGE(
       IF(
          (cars[Model]=G32)*
          (cars[Brand]=brand)*
          (cars[Year]=year),
          cars[Engine_Size]
       )
)</f>
        <v>#DIV/0!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380BA-7A26-1F46-815C-4312A37594C1}">
  <dimension ref="A1:R9855"/>
  <sheetViews>
    <sheetView workbookViewId="0">
      <selection activeCell="H12" sqref="H12"/>
    </sheetView>
  </sheetViews>
  <sheetFormatPr baseColWidth="10" defaultRowHeight="16" x14ac:dyDescent="0.2"/>
  <cols>
    <col min="1" max="1" width="12.5" bestFit="1" customWidth="1"/>
    <col min="2" max="2" width="14.1640625" bestFit="1" customWidth="1"/>
    <col min="5" max="5" width="14.83203125" bestFit="1" customWidth="1"/>
    <col min="6" max="6" width="9.33203125" customWidth="1"/>
  </cols>
  <sheetData>
    <row r="1" spans="1:18" x14ac:dyDescent="0.2">
      <c r="A1" t="s">
        <v>65</v>
      </c>
      <c r="B1" t="s">
        <v>78</v>
      </c>
      <c r="E1" t="s">
        <v>66</v>
      </c>
      <c r="L1" t="s">
        <v>57</v>
      </c>
      <c r="N1" t="s">
        <v>61</v>
      </c>
      <c r="O1" t="s">
        <v>77</v>
      </c>
      <c r="R1" t="s">
        <v>8</v>
      </c>
    </row>
    <row r="2" spans="1:18" x14ac:dyDescent="0.2">
      <c r="A2" cm="1">
        <f t="array" ref="A2:A9855">_xlfn.UNIQUE(cars[Mileage])</f>
        <v>289944</v>
      </c>
      <c r="B2" cm="1">
        <f t="array" ref="B2:B6599">_xlfn._xlws.FILTER(_xlfn.ANCHORARRAY(A2),_xlfn.ANCHORARRAY( A2) &lt; 200000)</f>
        <v>5356</v>
      </c>
      <c r="C2" t="str" cm="1">
        <f t="array" ref="C2">_xlfn.IFS(
             (B2&lt;25000),"&lt; 25,000",
    AND(B2&gt;=25000, B2&lt;50000),"25,000 - 50,000",
             (B2&gt;50000),"&gt; 50,000"
)</f>
        <v>&lt; 25,000</v>
      </c>
      <c r="E2" t="str" cm="1">
        <f t="array" ref="E2:E5">_xlfn.UNIQUE(C2:C9855)</f>
        <v>&lt; 25,000</v>
      </c>
      <c r="F2">
        <f>COUNTIF(_xlfn.ANCHORARRAY($B$2),$E2)</f>
        <v>834</v>
      </c>
      <c r="G2" s="3">
        <f>F2/$F$5</f>
        <v>0.13473344103392568</v>
      </c>
      <c r="L2" t="str" cm="1">
        <f t="array" ref="L2:L11">Brand!A2:A11</f>
        <v>Ford</v>
      </c>
      <c r="N2" t="str" cm="1">
        <f t="array" ref="N2:N31">Data_Validation!H2:H31</f>
        <v>Explorer</v>
      </c>
      <c r="O2" t="e" cm="1">
        <f t="array" ref="O2">MEDIAN(IF(
(cars[Model]=N2)*
(cars[Brand]=brand)*
(cars[Year]=year)*
(cars[Mileage]&lt;50000),
cars[Mileage]))</f>
        <v>#NUM!</v>
      </c>
      <c r="R2" cm="1">
        <f t="array" ref="R2">ROUND(MEDIAN(
       IF(
          (cars[Brand]=brand)*
          (cars[Model]=model)*
          (cars[Year]=year),
          cars[Owner_Count]
          )
),0)</f>
        <v>3</v>
      </c>
    </row>
    <row r="3" spans="1:18" x14ac:dyDescent="0.2">
      <c r="A3">
        <v>5356</v>
      </c>
      <c r="B3">
        <v>160971</v>
      </c>
      <c r="C3" t="str" cm="1">
        <f t="array" ref="C3">_xlfn.IFS(
             (B3&lt;25000),"&lt; 25,000",
    AND(B3&gt;=25000, B3&lt;50000),"25,000 - 50,000",
             (B3&gt;50000),"&gt; 50,000"
)</f>
        <v>&gt; 50,000</v>
      </c>
      <c r="E3" t="str">
        <v>&gt; 50,000</v>
      </c>
      <c r="F3">
        <f t="shared" ref="F3:F4" si="0">COUNTIF(_xlfn.ANCHORARRAY($B$2),$E3)</f>
        <v>4945</v>
      </c>
      <c r="G3" s="3">
        <f>F3/$F$5</f>
        <v>0.79886914378029084</v>
      </c>
      <c r="L3" t="str">
        <v>Audi</v>
      </c>
      <c r="N3" t="str">
        <v>Fiesta</v>
      </c>
      <c r="O3" t="e" cm="1">
        <f t="array" ref="O3">MEDIAN(IF(
(cars[Model]=N3)*
(cars[Brand]=brand)*
(cars[Year]=year)*
(cars[Mileage]&lt;100000),
cars[Mileage]))</f>
        <v>#NUM!</v>
      </c>
    </row>
    <row r="4" spans="1:18" x14ac:dyDescent="0.2">
      <c r="A4">
        <v>231440</v>
      </c>
      <c r="B4">
        <v>157889</v>
      </c>
      <c r="C4" t="str" cm="1">
        <f t="array" ref="C4">_xlfn.IFS(
             (B4&lt;25000),"&lt; 25,000",
    AND(B4&gt;=25000, B4&lt;50000),"25,000 - 50,000",
             (B4&gt;50000),"&gt; 50,000"
)</f>
        <v>&gt; 50,000</v>
      </c>
      <c r="E4" t="str">
        <v>25,000 - 50,000</v>
      </c>
      <c r="F4">
        <f>COUNTIF(C2:C3296,$E4)</f>
        <v>411</v>
      </c>
      <c r="G4" s="3">
        <f>F4/$F$5</f>
        <v>6.6397415185783515E-2</v>
      </c>
      <c r="L4" t="str">
        <v>Volkswagen</v>
      </c>
      <c r="N4" t="str">
        <v>Focus</v>
      </c>
      <c r="O4" t="e" cm="1">
        <f t="array" ref="O4">MEDIAN(IF(
(cars[Model]=N4)*
(cars[Brand]=brand)*
(cars[Year]=year)*
(cars[Mileage]&lt;100000),
cars[Mileage]))</f>
        <v>#NUM!</v>
      </c>
    </row>
    <row r="5" spans="1:18" x14ac:dyDescent="0.2">
      <c r="A5">
        <v>160971</v>
      </c>
      <c r="B5">
        <v>139584</v>
      </c>
      <c r="C5" t="str" cm="1">
        <f t="array" ref="C5">_xlfn.IFS(
             (B5&lt;25000),"&lt; 25,000",
    AND(B5&gt;=25000, B5&lt;50000),"25,000 - 50,000",
             (B5&gt;50000),"&gt; 50,000"
)</f>
        <v>&gt; 50,000</v>
      </c>
      <c r="E5">
        <v>0</v>
      </c>
      <c r="F5">
        <f>SUM(F2:F4)</f>
        <v>6190</v>
      </c>
      <c r="L5" t="str">
        <v>Honda</v>
      </c>
      <c r="N5" t="str">
        <v>Q5</v>
      </c>
      <c r="O5" t="e" cm="1">
        <f t="array" ref="O5">MEDIAN(IF(
(cars[Model]=N5)*
(cars[Brand]=brand)*
(cars[Year]=year)*
(cars[Mileage]&lt;100000),
cars[Mileage]))</f>
        <v>#NUM!</v>
      </c>
    </row>
    <row r="6" spans="1:18" x14ac:dyDescent="0.2">
      <c r="A6">
        <v>286618</v>
      </c>
      <c r="B6">
        <v>157495</v>
      </c>
      <c r="C6" t="str" cm="1">
        <f t="array" ref="C6">_xlfn.IFS(
             (B6&lt;25000),"&lt; 25,000",
    AND(B6&gt;=25000, B6&lt;50000),"25,000 - 50,000",
             (B6&gt;50000),"&gt; 50,000"
)</f>
        <v>&gt; 50,000</v>
      </c>
      <c r="L6" t="str">
        <v>Chevrolet</v>
      </c>
      <c r="N6" t="str">
        <v>A3</v>
      </c>
      <c r="O6" t="e" cm="1">
        <f t="array" ref="O6">MEDIAN(IF(
(cars[Model]=N6)*
(cars[Brand]=brand)*
(cars[Year]=year)*
(cars[Mileage]&lt;100000),
cars[Mileage]))</f>
        <v>#NUM!</v>
      </c>
    </row>
    <row r="7" spans="1:18" x14ac:dyDescent="0.2">
      <c r="A7">
        <v>157889</v>
      </c>
      <c r="B7">
        <v>98700</v>
      </c>
      <c r="C7" t="str" cm="1">
        <f t="array" ref="C7">_xlfn.IFS(
             (B7&lt;25000),"&lt; 25,000",
    AND(B7&gt;=25000, B7&lt;50000),"25,000 - 50,000",
             (B7&gt;50000),"&gt; 50,000"
)</f>
        <v>&gt; 50,000</v>
      </c>
      <c r="E7" t="s">
        <v>74</v>
      </c>
      <c r="L7" t="str">
        <v>BMW</v>
      </c>
      <c r="N7" t="str">
        <v>A4</v>
      </c>
      <c r="O7" t="e" cm="1">
        <f t="array" ref="O7">MEDIAN(IF(
(cars[Model]=N7)*
(cars[Brand]=brand)*
(cars[Year]=year)*
(cars[Mileage]&lt;100000),
cars[Mileage]))</f>
        <v>#NUM!</v>
      </c>
    </row>
    <row r="8" spans="1:18" x14ac:dyDescent="0.2">
      <c r="A8">
        <v>139584</v>
      </c>
      <c r="B8">
        <v>107724</v>
      </c>
      <c r="C8" t="str" cm="1">
        <f t="array" ref="C8">_xlfn.IFS(
             (B8&lt;25000),"&lt; 25,000",
    AND(B8&gt;=25000, B8&lt;50000),"25,000 - 50,000",
             (B8&gt;50000),"&gt; 50,000"
)</f>
        <v>&gt; 50,000</v>
      </c>
      <c r="E8" t="s">
        <v>76</v>
      </c>
      <c r="F8" t="s">
        <v>75</v>
      </c>
      <c r="L8" t="str">
        <v>Hyundai</v>
      </c>
      <c r="N8" t="str">
        <v>Golf</v>
      </c>
      <c r="O8" t="e" cm="1">
        <f t="array" ref="O8">MEDIAN(IF(
(cars[Model]=N8)*
(cars[Brand]=brand)*
(cars[Year]=year)*
(cars[Mileage]&lt;100000),
cars[Mileage]))</f>
        <v>#NUM!</v>
      </c>
    </row>
    <row r="9" spans="1:18" x14ac:dyDescent="0.2">
      <c r="A9">
        <v>157495</v>
      </c>
      <c r="B9">
        <v>42795</v>
      </c>
      <c r="C9" t="str" cm="1">
        <f t="array" ref="C9">_xlfn.IFS(
             (B9&lt;25000),"&lt; 25,000",
    AND(B9&gt;=25000, B9&lt;50000),"25,000 - 50,000",
             (B9&gt;50000),"&gt; 50,000"
)</f>
        <v>25,000 - 50,000</v>
      </c>
      <c r="E9" s="5">
        <f>100%/4</f>
        <v>0.25</v>
      </c>
      <c r="F9" s="5">
        <f>G9/H9</f>
        <v>0.110547719287463</v>
      </c>
      <c r="G9" cm="1">
        <f t="array" ref="G9">_xlfn.XLOOKUP(model,_xlfn.ANCHORARRAY(N2),O2:O31)</f>
        <v>21584</v>
      </c>
      <c r="H9">
        <f>SUMIFS(cars[Mileage],cars[Brand],brand,cars[Model],model,cars[Year],year,cars[Mileage],"&lt;100000")</f>
        <v>195246</v>
      </c>
      <c r="L9" t="str">
        <v>Kia</v>
      </c>
      <c r="N9" t="str">
        <v>Tiguan</v>
      </c>
      <c r="O9" t="e" cm="1">
        <f t="array" ref="O9">MEDIAN(IF(
(cars[Model]=N9)*
(cars[Brand]=brand)*
(cars[Year]=year)*
(cars[Mileage]&lt;100000),
cars[Mileage]))</f>
        <v>#NUM!</v>
      </c>
    </row>
    <row r="10" spans="1:18" x14ac:dyDescent="0.2">
      <c r="A10">
        <v>98700</v>
      </c>
      <c r="B10">
        <v>132875</v>
      </c>
      <c r="C10" t="str" cm="1">
        <f t="array" ref="C10">_xlfn.IFS(
             (B10&lt;25000),"&lt; 25,000",
    AND(B10&gt;=25000, B10&lt;50000),"25,000 - 50,000",
             (B10&gt;50000),"&gt; 50,000"
)</f>
        <v>&gt; 50,000</v>
      </c>
      <c r="E10" s="5">
        <f>100%/2</f>
        <v>0.5</v>
      </c>
      <c r="F10" s="5">
        <v>0.01</v>
      </c>
      <c r="L10" t="str">
        <v>Toyota</v>
      </c>
      <c r="N10" t="str">
        <v>Passat</v>
      </c>
      <c r="O10" t="e" cm="1">
        <f t="array" ref="O10">MEDIAN(IF(
(cars[Model]=N10)*
(cars[Brand]=brand)*
(cars[Year]=year)*
(cars[Mileage]&lt;100000),
cars[Mileage]))</f>
        <v>#NUM!</v>
      </c>
    </row>
    <row r="11" spans="1:18" x14ac:dyDescent="0.2">
      <c r="A11">
        <v>107724</v>
      </c>
      <c r="B11">
        <v>188996</v>
      </c>
      <c r="C11" t="str" cm="1">
        <f t="array" ref="C11">_xlfn.IFS(
             (B11&lt;25000),"&lt; 25,000",
    AND(B11&gt;=25000, B11&lt;50000),"25,000 - 50,000",
             (B11&gt;50000),"&gt; 50,000"
)</f>
        <v>&gt; 50,000</v>
      </c>
      <c r="E11" s="5">
        <f>100%/4</f>
        <v>0.25</v>
      </c>
      <c r="F11" s="6">
        <f>200%-F9-F10</f>
        <v>1.8794522807125369</v>
      </c>
      <c r="L11" t="str">
        <v>Mercedes</v>
      </c>
      <c r="N11" t="str">
        <v>Civic</v>
      </c>
      <c r="O11" cm="1">
        <f t="array" ref="O11">MEDIAN(IF(
(cars[Model]=N11)*
(cars[Brand]=brand)*
(cars[Year]=year)*
(cars[Mileage]&lt;100000),
cars[Mileage]))</f>
        <v>74879</v>
      </c>
    </row>
    <row r="12" spans="1:18" x14ac:dyDescent="0.2">
      <c r="A12">
        <v>296824</v>
      </c>
      <c r="B12">
        <v>145921</v>
      </c>
      <c r="C12" t="str" cm="1">
        <f t="array" ref="C12">_xlfn.IFS(
             (B12&lt;25000),"&lt; 25,000",
    AND(B12&gt;=25000, B12&lt;50000),"25,000 - 50,000",
             (B12&gt;50000),"&gt; 50,000"
)</f>
        <v>&gt; 50,000</v>
      </c>
      <c r="E12" s="6">
        <f>SUM(E9:E11)</f>
        <v>1</v>
      </c>
      <c r="N12" t="str">
        <v>CR-V</v>
      </c>
      <c r="O12" cm="1">
        <f t="array" ref="O12">MEDIAN(IF(
(cars[Model]=N12)*
(cars[Brand]=brand)*
(cars[Year]=year)*
(cars[Mileage]&lt;100000),
cars[Mileage]))</f>
        <v>21584</v>
      </c>
    </row>
    <row r="13" spans="1:18" x14ac:dyDescent="0.2">
      <c r="A13">
        <v>42795</v>
      </c>
      <c r="B13">
        <v>60103</v>
      </c>
      <c r="C13" t="str" cm="1">
        <f t="array" ref="C13">_xlfn.IFS(
             (B13&lt;25000),"&lt; 25,000",
    AND(B13&gt;=25000, B13&lt;50000),"25,000 - 50,000",
             (B13&gt;50000),"&gt; 50,000"
)</f>
        <v>&gt; 50,000</v>
      </c>
      <c r="N13" t="str">
        <v>Accord</v>
      </c>
      <c r="O13" cm="1">
        <f t="array" ref="O13">MEDIAN(IF(
(cars[Model]=N13)*
(cars[Brand]=brand)*
(cars[Year]=year)*
(cars[Mileage]&lt;100000),
cars[Mileage]))</f>
        <v>12049.5</v>
      </c>
    </row>
    <row r="14" spans="1:18" x14ac:dyDescent="0.2">
      <c r="A14">
        <v>132875</v>
      </c>
      <c r="B14">
        <v>38133</v>
      </c>
      <c r="C14" t="str" cm="1">
        <f t="array" ref="C14">_xlfn.IFS(
             (B14&lt;25000),"&lt; 25,000",
    AND(B14&gt;=25000, B14&lt;50000),"25,000 - 50,000",
             (B14&gt;50000),"&gt; 50,000"
)</f>
        <v>25,000 - 50,000</v>
      </c>
      <c r="N14" t="str">
        <v>Malibu</v>
      </c>
      <c r="O14" t="e" cm="1">
        <f t="array" ref="O14">MEDIAN(IF(
(cars[Model]=N14)*
(cars[Brand]=brand)*
(cars[Year]=year)*
(cars[Mileage]&lt;100000),
cars[Mileage]))</f>
        <v>#NUM!</v>
      </c>
    </row>
    <row r="15" spans="1:18" x14ac:dyDescent="0.2">
      <c r="A15">
        <v>188996</v>
      </c>
      <c r="B15">
        <v>41161</v>
      </c>
      <c r="C15" t="str" cm="1">
        <f t="array" ref="C15">_xlfn.IFS(
             (B15&lt;25000),"&lt; 25,000",
    AND(B15&gt;=25000, B15&lt;50000),"25,000 - 50,000",
             (B15&gt;50000),"&gt; 50,000"
)</f>
        <v>25,000 - 50,000</v>
      </c>
      <c r="N15" t="str">
        <v>Equinox</v>
      </c>
      <c r="O15" t="e" cm="1">
        <f t="array" ref="O15">MEDIAN(IF(
(cars[Model]=N15)*
(cars[Brand]=brand)*
(cars[Year]=year)*
(cars[Mileage]&lt;100000),
cars[Mileage]))</f>
        <v>#NUM!</v>
      </c>
    </row>
    <row r="16" spans="1:18" x14ac:dyDescent="0.2">
      <c r="A16">
        <v>145921</v>
      </c>
      <c r="B16">
        <v>34640</v>
      </c>
      <c r="C16" t="str" cm="1">
        <f t="array" ref="C16">_xlfn.IFS(
             (B16&lt;25000),"&lt; 25,000",
    AND(B16&gt;=25000, B16&lt;50000),"25,000 - 50,000",
             (B16&gt;50000),"&gt; 50,000"
)</f>
        <v>25,000 - 50,000</v>
      </c>
      <c r="N16" t="str">
        <v>Impala</v>
      </c>
      <c r="O16" t="e" cm="1">
        <f t="array" ref="O16">MEDIAN(IF(
(cars[Model]=N16)*
(cars[Brand]=brand)*
(cars[Year]=year)*
(cars[Mileage]&lt;100000),
cars[Mileage]))</f>
        <v>#NUM!</v>
      </c>
    </row>
    <row r="17" spans="1:15" x14ac:dyDescent="0.2">
      <c r="A17">
        <v>60103</v>
      </c>
      <c r="B17">
        <v>21261</v>
      </c>
      <c r="C17" t="str" cm="1">
        <f t="array" ref="C17">_xlfn.IFS(
             (B17&lt;25000),"&lt; 25,000",
    AND(B17&gt;=25000, B17&lt;50000),"25,000 - 50,000",
             (B17&gt;50000),"&gt; 50,000"
)</f>
        <v>&lt; 25,000</v>
      </c>
      <c r="N17" t="str">
        <v>5 Series</v>
      </c>
      <c r="O17" t="e" cm="1">
        <f t="array" ref="O17">MEDIAN(IF(
(cars[Model]=N17)*
(cars[Brand]=brand)*
(cars[Year]=year)*
(cars[Mileage]&lt;100000),
cars[Mileage]))</f>
        <v>#NUM!</v>
      </c>
    </row>
    <row r="18" spans="1:15" x14ac:dyDescent="0.2">
      <c r="A18">
        <v>38133</v>
      </c>
      <c r="B18">
        <v>41814</v>
      </c>
      <c r="C18" t="str" cm="1">
        <f t="array" ref="C18">_xlfn.IFS(
             (B18&lt;25000),"&lt; 25,000",
    AND(B18&gt;=25000, B18&lt;50000),"25,000 - 50,000",
             (B18&gt;50000),"&gt; 50,000"
)</f>
        <v>25,000 - 50,000</v>
      </c>
      <c r="N18" t="str">
        <v>3 Series</v>
      </c>
      <c r="O18" t="e" cm="1">
        <f t="array" ref="O18">MEDIAN(IF(
(cars[Model]=N18)*
(cars[Brand]=brand)*
(cars[Year]=year)*
(cars[Mileage]&lt;100000),
cars[Mileage]))</f>
        <v>#NUM!</v>
      </c>
    </row>
    <row r="19" spans="1:15" x14ac:dyDescent="0.2">
      <c r="A19">
        <v>41161</v>
      </c>
      <c r="B19">
        <v>136662</v>
      </c>
      <c r="C19" t="str" cm="1">
        <f t="array" ref="C19">_xlfn.IFS(
             (B19&lt;25000),"&lt; 25,000",
    AND(B19&gt;=25000, B19&lt;50000),"25,000 - 50,000",
             (B19&gt;50000),"&gt; 50,000"
)</f>
        <v>&gt; 50,000</v>
      </c>
      <c r="N19" t="str">
        <v>X5</v>
      </c>
      <c r="O19" t="e" cm="1">
        <f t="array" ref="O19">MEDIAN(IF(
(cars[Model]=N19)*
(cars[Brand]=brand)*
(cars[Year]=year)*
(cars[Mileage]&lt;100000),
cars[Mileage]))</f>
        <v>#NUM!</v>
      </c>
    </row>
    <row r="20" spans="1:15" x14ac:dyDescent="0.2">
      <c r="A20">
        <v>257427</v>
      </c>
      <c r="B20">
        <v>99921</v>
      </c>
      <c r="C20" t="str" cm="1">
        <f t="array" ref="C20">_xlfn.IFS(
             (B20&lt;25000),"&lt; 25,000",
    AND(B20&gt;=25000, B20&lt;50000),"25,000 - 50,000",
             (B20&gt;50000),"&gt; 50,000"
)</f>
        <v>&gt; 50,000</v>
      </c>
      <c r="N20" t="str">
        <v>Elantra</v>
      </c>
      <c r="O20" t="e" cm="1">
        <f t="array" ref="O20">MEDIAN(IF(
(cars[Model]=N20)*
(cars[Brand]=brand)*
(cars[Year]=year)*
(cars[Mileage]&lt;100000),
cars[Mileage]))</f>
        <v>#NUM!</v>
      </c>
    </row>
    <row r="21" spans="1:15" x14ac:dyDescent="0.2">
      <c r="A21">
        <v>34640</v>
      </c>
      <c r="B21">
        <v>19868</v>
      </c>
      <c r="C21" t="str" cm="1">
        <f t="array" ref="C21">_xlfn.IFS(
             (B21&lt;25000),"&lt; 25,000",
    AND(B21&gt;=25000, B21&lt;50000),"25,000 - 50,000",
             (B21&gt;50000),"&gt; 50,000"
)</f>
        <v>&lt; 25,000</v>
      </c>
      <c r="N21" t="str">
        <v>Tucson</v>
      </c>
      <c r="O21" t="e" cm="1">
        <f t="array" ref="O21">MEDIAN(IF(
(cars[Model]=N21)*
(cars[Brand]=brand)*
(cars[Year]=year)*
(cars[Mileage]&lt;100000),
cars[Mileage]))</f>
        <v>#NUM!</v>
      </c>
    </row>
    <row r="22" spans="1:15" x14ac:dyDescent="0.2">
      <c r="A22">
        <v>21261</v>
      </c>
      <c r="B22">
        <v>92188</v>
      </c>
      <c r="C22" t="str" cm="1">
        <f t="array" ref="C22">_xlfn.IFS(
             (B22&lt;25000),"&lt; 25,000",
    AND(B22&gt;=25000, B22&lt;50000),"25,000 - 50,000",
             (B22&gt;50000),"&gt; 50,000"
)</f>
        <v>&gt; 50,000</v>
      </c>
      <c r="N22" t="str">
        <v>Sonata</v>
      </c>
      <c r="O22" t="e" cm="1">
        <f t="array" ref="O22">MEDIAN(IF(
(cars[Model]=N22)*
(cars[Brand]=brand)*
(cars[Year]=year)*
(cars[Mileage]&lt;100000),
cars[Mileage]))</f>
        <v>#NUM!</v>
      </c>
    </row>
    <row r="23" spans="1:15" x14ac:dyDescent="0.2">
      <c r="A23">
        <v>41814</v>
      </c>
      <c r="B23">
        <v>79350</v>
      </c>
      <c r="C23" t="str" cm="1">
        <f t="array" ref="C23">_xlfn.IFS(
             (B23&lt;25000),"&lt; 25,000",
    AND(B23&gt;=25000, B23&lt;50000),"25,000 - 50,000",
             (B23&gt;50000),"&gt; 50,000"
)</f>
        <v>&gt; 50,000</v>
      </c>
      <c r="N23" t="str">
        <v>Rio</v>
      </c>
      <c r="O23" t="e" cm="1">
        <f t="array" ref="O23">MEDIAN(IF(
(cars[Model]=N23)*
(cars[Brand]=brand)*
(cars[Year]=year)*
(cars[Mileage]&lt;100000),
cars[Mileage]))</f>
        <v>#NUM!</v>
      </c>
    </row>
    <row r="24" spans="1:15" x14ac:dyDescent="0.2">
      <c r="A24">
        <v>136662</v>
      </c>
      <c r="B24">
        <v>142701</v>
      </c>
      <c r="C24" t="str" cm="1">
        <f t="array" ref="C24">_xlfn.IFS(
             (B24&lt;25000),"&lt; 25,000",
    AND(B24&gt;=25000, B24&lt;50000),"25,000 - 50,000",
             (B24&gt;50000),"&gt; 50,000"
)</f>
        <v>&gt; 50,000</v>
      </c>
      <c r="N24" t="str">
        <v>Sportage</v>
      </c>
      <c r="O24" t="e" cm="1">
        <f t="array" ref="O24">MEDIAN(IF(
(cars[Model]=N24)*
(cars[Brand]=brand)*
(cars[Year]=year)*
(cars[Mileage]&lt;100000),
cars[Mileage]))</f>
        <v>#NUM!</v>
      </c>
    </row>
    <row r="25" spans="1:15" x14ac:dyDescent="0.2">
      <c r="A25">
        <v>99921</v>
      </c>
      <c r="B25">
        <v>121816</v>
      </c>
      <c r="C25" t="str" cm="1">
        <f t="array" ref="C25">_xlfn.IFS(
             (B25&lt;25000),"&lt; 25,000",
    AND(B25&gt;=25000, B25&lt;50000),"25,000 - 50,000",
             (B25&gt;50000),"&gt; 50,000"
)</f>
        <v>&gt; 50,000</v>
      </c>
      <c r="N25" t="str">
        <v>Optima</v>
      </c>
      <c r="O25" t="e" cm="1">
        <f t="array" ref="O25">MEDIAN(IF(
(cars[Model]=N25)*
(cars[Brand]=brand)*
(cars[Year]=year)*
(cars[Mileage]&lt;100000),
cars[Mileage]))</f>
        <v>#NUM!</v>
      </c>
    </row>
    <row r="26" spans="1:15" x14ac:dyDescent="0.2">
      <c r="A26">
        <v>19868</v>
      </c>
      <c r="B26">
        <v>88381</v>
      </c>
      <c r="C26" t="str" cm="1">
        <f t="array" ref="C26">_xlfn.IFS(
             (B26&lt;25000),"&lt; 25,000",
    AND(B26&gt;=25000, B26&lt;50000),"25,000 - 50,000",
             (B26&gt;50000),"&gt; 50,000"
)</f>
        <v>&gt; 50,000</v>
      </c>
      <c r="N26" t="str">
        <v>Camry</v>
      </c>
      <c r="O26" t="e" cm="1">
        <f t="array" ref="O26">MEDIAN(IF(
(cars[Model]=N26)*
(cars[Brand]=brand)*
(cars[Year]=year)*
(cars[Mileage]&lt;100000),
cars[Mileage]))</f>
        <v>#NUM!</v>
      </c>
    </row>
    <row r="27" spans="1:15" x14ac:dyDescent="0.2">
      <c r="A27">
        <v>92188</v>
      </c>
      <c r="B27">
        <v>183619</v>
      </c>
      <c r="C27" t="str" cm="1">
        <f t="array" ref="C27">_xlfn.IFS(
             (B27&lt;25000),"&lt; 25,000",
    AND(B27&gt;=25000, B27&lt;50000),"25,000 - 50,000",
             (B27&gt;50000),"&gt; 50,000"
)</f>
        <v>&gt; 50,000</v>
      </c>
      <c r="N27" t="str">
        <v>RAV4</v>
      </c>
      <c r="O27" t="e" cm="1">
        <f t="array" ref="O27">MEDIAN(IF(
(cars[Model]=N27)*
(cars[Brand]=brand)*
(cars[Year]=year)*
(cars[Mileage]&lt;100000),
cars[Mileage]))</f>
        <v>#NUM!</v>
      </c>
    </row>
    <row r="28" spans="1:15" x14ac:dyDescent="0.2">
      <c r="A28">
        <v>79350</v>
      </c>
      <c r="B28">
        <v>80184</v>
      </c>
      <c r="C28" t="str" cm="1">
        <f t="array" ref="C28">_xlfn.IFS(
             (B28&lt;25000),"&lt; 25,000",
    AND(B28&gt;=25000, B28&lt;50000),"25,000 - 50,000",
             (B28&gt;50000),"&gt; 50,000"
)</f>
        <v>&gt; 50,000</v>
      </c>
      <c r="N28" t="str">
        <v>Corolla</v>
      </c>
      <c r="O28" t="e" cm="1">
        <f t="array" ref="O28">MEDIAN(IF(
(cars[Model]=N28)*
(cars[Brand]=brand)*
(cars[Year]=year)*
(cars[Mileage]&lt;100000),
cars[Mileage]))</f>
        <v>#NUM!</v>
      </c>
    </row>
    <row r="29" spans="1:15" x14ac:dyDescent="0.2">
      <c r="A29">
        <v>142701</v>
      </c>
      <c r="B29">
        <v>132454</v>
      </c>
      <c r="C29" t="str" cm="1">
        <f t="array" ref="C29">_xlfn.IFS(
             (B29&lt;25000),"&lt; 25,000",
    AND(B29&gt;=25000, B29&lt;50000),"25,000 - 50,000",
             (B29&gt;50000),"&gt; 50,000"
)</f>
        <v>&gt; 50,000</v>
      </c>
      <c r="N29" t="str">
        <v>GLA</v>
      </c>
      <c r="O29" t="e" cm="1">
        <f t="array" ref="O29">MEDIAN(IF(
(cars[Model]=N29)*
(cars[Brand]=brand)*
(cars[Year]=year)*
(cars[Mileage]&lt;100000),
cars[Mileage]))</f>
        <v>#NUM!</v>
      </c>
    </row>
    <row r="30" spans="1:15" x14ac:dyDescent="0.2">
      <c r="A30">
        <v>210767</v>
      </c>
      <c r="B30">
        <v>18590</v>
      </c>
      <c r="C30" t="str" cm="1">
        <f t="array" ref="C30">_xlfn.IFS(
             (B30&lt;25000),"&lt; 25,000",
    AND(B30&gt;=25000, B30&lt;50000),"25,000 - 50,000",
             (B30&gt;50000),"&gt; 50,000"
)</f>
        <v>&lt; 25,000</v>
      </c>
      <c r="N30" t="str">
        <v>E-Class</v>
      </c>
      <c r="O30" t="e" cm="1">
        <f t="array" ref="O30">MEDIAN(IF(
(cars[Model]=N30)*
(cars[Brand]=brand)*
(cars[Year]=year)*
(cars[Mileage]&lt;100000),
cars[Mileage]))</f>
        <v>#NUM!</v>
      </c>
    </row>
    <row r="31" spans="1:15" x14ac:dyDescent="0.2">
      <c r="A31">
        <v>121816</v>
      </c>
      <c r="B31">
        <v>167050</v>
      </c>
      <c r="C31" t="str" cm="1">
        <f t="array" ref="C31">_xlfn.IFS(
             (B31&lt;25000),"&lt; 25,000",
    AND(B31&gt;=25000, B31&lt;50000),"25,000 - 50,000",
             (B31&gt;50000),"&gt; 50,000"
)</f>
        <v>&gt; 50,000</v>
      </c>
      <c r="N31" t="str">
        <v>C-Class</v>
      </c>
      <c r="O31" t="e" cm="1">
        <f t="array" ref="O31">MEDIAN(IF(
(cars[Model]=N31)*
(cars[Brand]=brand)*
(cars[Year]=year)*
(cars[Mileage]&lt;100000),
cars[Mileage]))</f>
        <v>#NUM!</v>
      </c>
    </row>
    <row r="32" spans="1:15" x14ac:dyDescent="0.2">
      <c r="A32">
        <v>213643</v>
      </c>
      <c r="B32">
        <v>94415</v>
      </c>
      <c r="C32" t="str" cm="1">
        <f t="array" ref="C32">_xlfn.IFS(
             (B32&lt;25000),"&lt; 25,000",
    AND(B32&gt;=25000, B32&lt;50000),"25,000 - 50,000",
             (B32&gt;50000),"&gt; 50,000"
)</f>
        <v>&gt; 50,000</v>
      </c>
    </row>
    <row r="33" spans="1:3" x14ac:dyDescent="0.2">
      <c r="A33">
        <v>88381</v>
      </c>
      <c r="B33">
        <v>93645</v>
      </c>
      <c r="C33" t="str" cm="1">
        <f t="array" ref="C33">_xlfn.IFS(
             (B33&lt;25000),"&lt; 25,000",
    AND(B33&gt;=25000, B33&lt;50000),"25,000 - 50,000",
             (B33&gt;50000),"&gt; 50,000"
)</f>
        <v>&gt; 50,000</v>
      </c>
    </row>
    <row r="34" spans="1:3" x14ac:dyDescent="0.2">
      <c r="A34">
        <v>183619</v>
      </c>
      <c r="B34">
        <v>120491</v>
      </c>
      <c r="C34" t="str" cm="1">
        <f t="array" ref="C34">_xlfn.IFS(
             (B34&lt;25000),"&lt; 25,000",
    AND(B34&gt;=25000, B34&lt;50000),"25,000 - 50,000",
             (B34&gt;50000),"&gt; 50,000"
)</f>
        <v>&gt; 50,000</v>
      </c>
    </row>
    <row r="35" spans="1:3" x14ac:dyDescent="0.2">
      <c r="A35">
        <v>80184</v>
      </c>
      <c r="B35">
        <v>56020</v>
      </c>
      <c r="C35" t="str" cm="1">
        <f t="array" ref="C35">_xlfn.IFS(
             (B35&lt;25000),"&lt; 25,000",
    AND(B35&gt;=25000, B35&lt;50000),"25,000 - 50,000",
             (B35&gt;50000),"&gt; 50,000"
)</f>
        <v>&gt; 50,000</v>
      </c>
    </row>
    <row r="36" spans="1:3" x14ac:dyDescent="0.2">
      <c r="A36">
        <v>132454</v>
      </c>
      <c r="B36">
        <v>131868</v>
      </c>
      <c r="C36" t="str" cm="1">
        <f t="array" ref="C36">_xlfn.IFS(
             (B36&lt;25000),"&lt; 25,000",
    AND(B36&gt;=25000, B36&lt;50000),"25,000 - 50,000",
             (B36&gt;50000),"&gt; 50,000"
)</f>
        <v>&gt; 50,000</v>
      </c>
    </row>
    <row r="37" spans="1:3" x14ac:dyDescent="0.2">
      <c r="A37">
        <v>18590</v>
      </c>
      <c r="B37">
        <v>110280</v>
      </c>
      <c r="C37" t="str" cm="1">
        <f t="array" ref="C37">_xlfn.IFS(
             (B37&lt;25000),"&lt; 25,000",
    AND(B37&gt;=25000, B37&lt;50000),"25,000 - 50,000",
             (B37&gt;50000),"&gt; 50,000"
)</f>
        <v>&gt; 50,000</v>
      </c>
    </row>
    <row r="38" spans="1:3" x14ac:dyDescent="0.2">
      <c r="A38">
        <v>263411</v>
      </c>
      <c r="B38">
        <v>111448</v>
      </c>
      <c r="C38" t="str" cm="1">
        <f t="array" ref="C38">_xlfn.IFS(
             (B38&lt;25000),"&lt; 25,000",
    AND(B38&gt;=25000, B38&lt;50000),"25,000 - 50,000",
             (B38&gt;50000),"&gt; 50,000"
)</f>
        <v>&gt; 50,000</v>
      </c>
    </row>
    <row r="39" spans="1:3" x14ac:dyDescent="0.2">
      <c r="A39">
        <v>167050</v>
      </c>
      <c r="B39">
        <v>175273</v>
      </c>
      <c r="C39" t="str" cm="1">
        <f t="array" ref="C39">_xlfn.IFS(
             (B39&lt;25000),"&lt; 25,000",
    AND(B39&gt;=25000, B39&lt;50000),"25,000 - 50,000",
             (B39&gt;50000),"&gt; 50,000"
)</f>
        <v>&gt; 50,000</v>
      </c>
    </row>
    <row r="40" spans="1:3" x14ac:dyDescent="0.2">
      <c r="A40">
        <v>277363</v>
      </c>
      <c r="B40">
        <v>191466</v>
      </c>
      <c r="C40" t="str" cm="1">
        <f t="array" ref="C40">_xlfn.IFS(
             (B40&lt;25000),"&lt; 25,000",
    AND(B40&gt;=25000, B40&lt;50000),"25,000 - 50,000",
             (B40&gt;50000),"&gt; 50,000"
)</f>
        <v>&gt; 50,000</v>
      </c>
    </row>
    <row r="41" spans="1:3" x14ac:dyDescent="0.2">
      <c r="A41">
        <v>94415</v>
      </c>
      <c r="B41">
        <v>66777</v>
      </c>
      <c r="C41" t="str" cm="1">
        <f t="array" ref="C41">_xlfn.IFS(
             (B41&lt;25000),"&lt; 25,000",
    AND(B41&gt;=25000, B41&lt;50000),"25,000 - 50,000",
             (B41&gt;50000),"&gt; 50,000"
)</f>
        <v>&gt; 50,000</v>
      </c>
    </row>
    <row r="42" spans="1:3" x14ac:dyDescent="0.2">
      <c r="A42">
        <v>93645</v>
      </c>
      <c r="B42">
        <v>88070</v>
      </c>
      <c r="C42" t="str" cm="1">
        <f t="array" ref="C42">_xlfn.IFS(
             (B42&lt;25000),"&lt; 25,000",
    AND(B42&gt;=25000, B42&lt;50000),"25,000 - 50,000",
             (B42&gt;50000),"&gt; 50,000"
)</f>
        <v>&gt; 50,000</v>
      </c>
    </row>
    <row r="43" spans="1:3" x14ac:dyDescent="0.2">
      <c r="A43">
        <v>120491</v>
      </c>
      <c r="B43">
        <v>22175</v>
      </c>
      <c r="C43" t="str" cm="1">
        <f t="array" ref="C43">_xlfn.IFS(
             (B43&lt;25000),"&lt; 25,000",
    AND(B43&gt;=25000, B43&lt;50000),"25,000 - 50,000",
             (B43&gt;50000),"&gt; 50,000"
)</f>
        <v>&lt; 25,000</v>
      </c>
    </row>
    <row r="44" spans="1:3" x14ac:dyDescent="0.2">
      <c r="A44">
        <v>56020</v>
      </c>
      <c r="B44">
        <v>102907</v>
      </c>
      <c r="C44" t="str" cm="1">
        <f t="array" ref="C44">_xlfn.IFS(
             (B44&lt;25000),"&lt; 25,000",
    AND(B44&gt;=25000, B44&lt;50000),"25,000 - 50,000",
             (B44&gt;50000),"&gt; 50,000"
)</f>
        <v>&gt; 50,000</v>
      </c>
    </row>
    <row r="45" spans="1:3" x14ac:dyDescent="0.2">
      <c r="A45">
        <v>131868</v>
      </c>
      <c r="B45">
        <v>60316</v>
      </c>
      <c r="C45" t="str" cm="1">
        <f t="array" ref="C45">_xlfn.IFS(
             (B45&lt;25000),"&lt; 25,000",
    AND(B45&gt;=25000, B45&lt;50000),"25,000 - 50,000",
             (B45&gt;50000),"&gt; 50,000"
)</f>
        <v>&gt; 50,000</v>
      </c>
    </row>
    <row r="46" spans="1:3" x14ac:dyDescent="0.2">
      <c r="A46">
        <v>238306</v>
      </c>
      <c r="B46">
        <v>188097</v>
      </c>
      <c r="C46" t="str" cm="1">
        <f t="array" ref="C46">_xlfn.IFS(
             (B46&lt;25000),"&lt; 25,000",
    AND(B46&gt;=25000, B46&lt;50000),"25,000 - 50,000",
             (B46&gt;50000),"&gt; 50,000"
)</f>
        <v>&gt; 50,000</v>
      </c>
    </row>
    <row r="47" spans="1:3" x14ac:dyDescent="0.2">
      <c r="A47">
        <v>255372</v>
      </c>
      <c r="B47">
        <v>85348</v>
      </c>
      <c r="C47" t="str" cm="1">
        <f t="array" ref="C47">_xlfn.IFS(
             (B47&lt;25000),"&lt; 25,000",
    AND(B47&gt;=25000, B47&lt;50000),"25,000 - 50,000",
             (B47&gt;50000),"&gt; 50,000"
)</f>
        <v>&gt; 50,000</v>
      </c>
    </row>
    <row r="48" spans="1:3" x14ac:dyDescent="0.2">
      <c r="A48">
        <v>263797</v>
      </c>
      <c r="B48">
        <v>100603</v>
      </c>
      <c r="C48" t="str" cm="1">
        <f t="array" ref="C48">_xlfn.IFS(
             (B48&lt;25000),"&lt; 25,000",
    AND(B48&gt;=25000, B48&lt;50000),"25,000 - 50,000",
             (B48&gt;50000),"&gt; 50,000"
)</f>
        <v>&gt; 50,000</v>
      </c>
    </row>
    <row r="49" spans="1:3" x14ac:dyDescent="0.2">
      <c r="A49">
        <v>110280</v>
      </c>
      <c r="B49">
        <v>147310</v>
      </c>
      <c r="C49" t="str" cm="1">
        <f t="array" ref="C49">_xlfn.IFS(
             (B49&lt;25000),"&lt; 25,000",
    AND(B49&gt;=25000, B49&lt;50000),"25,000 - 50,000",
             (B49&gt;50000),"&gt; 50,000"
)</f>
        <v>&gt; 50,000</v>
      </c>
    </row>
    <row r="50" spans="1:3" x14ac:dyDescent="0.2">
      <c r="A50">
        <v>111448</v>
      </c>
      <c r="B50">
        <v>140263</v>
      </c>
      <c r="C50" t="str" cm="1">
        <f t="array" ref="C50">_xlfn.IFS(
             (B50&lt;25000),"&lt; 25,000",
    AND(B50&gt;=25000, B50&lt;50000),"25,000 - 50,000",
             (B50&gt;50000),"&gt; 50,000"
)</f>
        <v>&gt; 50,000</v>
      </c>
    </row>
    <row r="51" spans="1:3" x14ac:dyDescent="0.2">
      <c r="A51">
        <v>205005</v>
      </c>
      <c r="B51">
        <v>155550</v>
      </c>
      <c r="C51" t="str" cm="1">
        <f t="array" ref="C51">_xlfn.IFS(
             (B51&lt;25000),"&lt; 25,000",
    AND(B51&gt;=25000, B51&lt;50000),"25,000 - 50,000",
             (B51&gt;50000),"&gt; 50,000"
)</f>
        <v>&gt; 50,000</v>
      </c>
    </row>
    <row r="52" spans="1:3" x14ac:dyDescent="0.2">
      <c r="A52">
        <v>175273</v>
      </c>
      <c r="B52">
        <v>164879</v>
      </c>
      <c r="C52" t="str" cm="1">
        <f t="array" ref="C52">_xlfn.IFS(
             (B52&lt;25000),"&lt; 25,000",
    AND(B52&gt;=25000, B52&lt;50000),"25,000 - 50,000",
             (B52&gt;50000),"&gt; 50,000"
)</f>
        <v>&gt; 50,000</v>
      </c>
    </row>
    <row r="53" spans="1:3" x14ac:dyDescent="0.2">
      <c r="A53">
        <v>191466</v>
      </c>
      <c r="B53">
        <v>160349</v>
      </c>
      <c r="C53" t="str" cm="1">
        <f t="array" ref="C53">_xlfn.IFS(
             (B53&lt;25000),"&lt; 25,000",
    AND(B53&gt;=25000, B53&lt;50000),"25,000 - 50,000",
             (B53&gt;50000),"&gt; 50,000"
)</f>
        <v>&gt; 50,000</v>
      </c>
    </row>
    <row r="54" spans="1:3" x14ac:dyDescent="0.2">
      <c r="A54">
        <v>280713</v>
      </c>
      <c r="B54">
        <v>30793</v>
      </c>
      <c r="C54" t="str" cm="1">
        <f t="array" ref="C54">_xlfn.IFS(
             (B54&lt;25000),"&lt; 25,000",
    AND(B54&gt;=25000, B54&lt;50000),"25,000 - 50,000",
             (B54&gt;50000),"&gt; 50,000"
)</f>
        <v>25,000 - 50,000</v>
      </c>
    </row>
    <row r="55" spans="1:3" x14ac:dyDescent="0.2">
      <c r="A55">
        <v>66777</v>
      </c>
      <c r="B55">
        <v>6745</v>
      </c>
      <c r="C55" t="str" cm="1">
        <f t="array" ref="C55">_xlfn.IFS(
             (B55&lt;25000),"&lt; 25,000",
    AND(B55&gt;=25000, B55&lt;50000),"25,000 - 50,000",
             (B55&gt;50000),"&gt; 50,000"
)</f>
        <v>&lt; 25,000</v>
      </c>
    </row>
    <row r="56" spans="1:3" x14ac:dyDescent="0.2">
      <c r="A56">
        <v>88070</v>
      </c>
      <c r="B56">
        <v>23217</v>
      </c>
      <c r="C56" t="str" cm="1">
        <f t="array" ref="C56">_xlfn.IFS(
             (B56&lt;25000),"&lt; 25,000",
    AND(B56&gt;=25000, B56&lt;50000),"25,000 - 50,000",
             (B56&gt;50000),"&gt; 50,000"
)</f>
        <v>&lt; 25,000</v>
      </c>
    </row>
    <row r="57" spans="1:3" x14ac:dyDescent="0.2">
      <c r="A57">
        <v>281020</v>
      </c>
      <c r="B57">
        <v>152123</v>
      </c>
      <c r="C57" t="str" cm="1">
        <f t="array" ref="C57">_xlfn.IFS(
             (B57&lt;25000),"&lt; 25,000",
    AND(B57&gt;=25000, B57&lt;50000),"25,000 - 50,000",
             (B57&gt;50000),"&gt; 50,000"
)</f>
        <v>&gt; 50,000</v>
      </c>
    </row>
    <row r="58" spans="1:3" x14ac:dyDescent="0.2">
      <c r="A58">
        <v>22175</v>
      </c>
      <c r="B58">
        <v>76458</v>
      </c>
      <c r="C58" t="str" cm="1">
        <f t="array" ref="C58">_xlfn.IFS(
             (B58&lt;25000),"&lt; 25,000",
    AND(B58&gt;=25000, B58&lt;50000),"25,000 - 50,000",
             (B58&gt;50000),"&gt; 50,000"
)</f>
        <v>&gt; 50,000</v>
      </c>
    </row>
    <row r="59" spans="1:3" x14ac:dyDescent="0.2">
      <c r="A59">
        <v>287728</v>
      </c>
      <c r="B59">
        <v>2020</v>
      </c>
      <c r="C59" t="str" cm="1">
        <f t="array" ref="C59">_xlfn.IFS(
             (B59&lt;25000),"&lt; 25,000",
    AND(B59&gt;=25000, B59&lt;50000),"25,000 - 50,000",
             (B59&gt;50000),"&gt; 50,000"
)</f>
        <v>&lt; 25,000</v>
      </c>
    </row>
    <row r="60" spans="1:3" x14ac:dyDescent="0.2">
      <c r="A60">
        <v>102907</v>
      </c>
      <c r="B60">
        <v>121567</v>
      </c>
      <c r="C60" t="str" cm="1">
        <f t="array" ref="C60">_xlfn.IFS(
             (B60&lt;25000),"&lt; 25,000",
    AND(B60&gt;=25000, B60&lt;50000),"25,000 - 50,000",
             (B60&gt;50000),"&gt; 50,000"
)</f>
        <v>&gt; 50,000</v>
      </c>
    </row>
    <row r="61" spans="1:3" x14ac:dyDescent="0.2">
      <c r="A61">
        <v>60316</v>
      </c>
      <c r="B61">
        <v>139477</v>
      </c>
      <c r="C61" t="str" cm="1">
        <f t="array" ref="C61">_xlfn.IFS(
             (B61&lt;25000),"&lt; 25,000",
    AND(B61&gt;=25000, B61&lt;50000),"25,000 - 50,000",
             (B61&gt;50000),"&gt; 50,000"
)</f>
        <v>&gt; 50,000</v>
      </c>
    </row>
    <row r="62" spans="1:3" x14ac:dyDescent="0.2">
      <c r="A62">
        <v>188097</v>
      </c>
      <c r="B62">
        <v>53088</v>
      </c>
      <c r="C62" t="str" cm="1">
        <f t="array" ref="C62">_xlfn.IFS(
             (B62&lt;25000),"&lt; 25,000",
    AND(B62&gt;=25000, B62&lt;50000),"25,000 - 50,000",
             (B62&gt;50000),"&gt; 50,000"
)</f>
        <v>&gt; 50,000</v>
      </c>
    </row>
    <row r="63" spans="1:3" x14ac:dyDescent="0.2">
      <c r="A63">
        <v>85348</v>
      </c>
      <c r="B63">
        <v>195565</v>
      </c>
      <c r="C63" t="str" cm="1">
        <f t="array" ref="C63">_xlfn.IFS(
             (B63&lt;25000),"&lt; 25,000",
    AND(B63&gt;=25000, B63&lt;50000),"25,000 - 50,000",
             (B63&gt;50000),"&gt; 50,000"
)</f>
        <v>&gt; 50,000</v>
      </c>
    </row>
    <row r="64" spans="1:3" x14ac:dyDescent="0.2">
      <c r="A64">
        <v>100603</v>
      </c>
      <c r="B64">
        <v>141850</v>
      </c>
      <c r="C64" t="str" cm="1">
        <f t="array" ref="C64">_xlfn.IFS(
             (B64&lt;25000),"&lt; 25,000",
    AND(B64&gt;=25000, B64&lt;50000),"25,000 - 50,000",
             (B64&gt;50000),"&gt; 50,000"
)</f>
        <v>&gt; 50,000</v>
      </c>
    </row>
    <row r="65" spans="1:3" x14ac:dyDescent="0.2">
      <c r="A65">
        <v>147310</v>
      </c>
      <c r="B65">
        <v>191397</v>
      </c>
      <c r="C65" t="str" cm="1">
        <f t="array" ref="C65">_xlfn.IFS(
             (B65&lt;25000),"&lt; 25,000",
    AND(B65&gt;=25000, B65&lt;50000),"25,000 - 50,000",
             (B65&gt;50000),"&gt; 50,000"
)</f>
        <v>&gt; 50,000</v>
      </c>
    </row>
    <row r="66" spans="1:3" x14ac:dyDescent="0.2">
      <c r="A66">
        <v>140263</v>
      </c>
      <c r="B66">
        <v>197249</v>
      </c>
      <c r="C66" t="str" cm="1">
        <f t="array" ref="C66">_xlfn.IFS(
             (B66&lt;25000),"&lt; 25,000",
    AND(B66&gt;=25000, B66&lt;50000),"25,000 - 50,000",
             (B66&gt;50000),"&gt; 50,000"
)</f>
        <v>&gt; 50,000</v>
      </c>
    </row>
    <row r="67" spans="1:3" x14ac:dyDescent="0.2">
      <c r="A67">
        <v>155550</v>
      </c>
      <c r="B67">
        <v>17100</v>
      </c>
      <c r="C67" t="str" cm="1">
        <f t="array" ref="C67">_xlfn.IFS(
             (B67&lt;25000),"&lt; 25,000",
    AND(B67&gt;=25000, B67&lt;50000),"25,000 - 50,000",
             (B67&gt;50000),"&gt; 50,000"
)</f>
        <v>&lt; 25,000</v>
      </c>
    </row>
    <row r="68" spans="1:3" x14ac:dyDescent="0.2">
      <c r="A68">
        <v>237232</v>
      </c>
      <c r="B68">
        <v>197307</v>
      </c>
      <c r="C68" t="str" cm="1">
        <f t="array" ref="C68">_xlfn.IFS(
             (B68&lt;25000),"&lt; 25,000",
    AND(B68&gt;=25000, B68&lt;50000),"25,000 - 50,000",
             (B68&gt;50000),"&gt; 50,000"
)</f>
        <v>&gt; 50,000</v>
      </c>
    </row>
    <row r="69" spans="1:3" x14ac:dyDescent="0.2">
      <c r="A69">
        <v>272351</v>
      </c>
      <c r="B69">
        <v>129851</v>
      </c>
      <c r="C69" t="str" cm="1">
        <f t="array" ref="C69">_xlfn.IFS(
             (B69&lt;25000),"&lt; 25,000",
    AND(B69&gt;=25000, B69&lt;50000),"25,000 - 50,000",
             (B69&gt;50000),"&gt; 50,000"
)</f>
        <v>&gt; 50,000</v>
      </c>
    </row>
    <row r="70" spans="1:3" x14ac:dyDescent="0.2">
      <c r="A70">
        <v>164879</v>
      </c>
      <c r="B70">
        <v>121855</v>
      </c>
      <c r="C70" t="str" cm="1">
        <f t="array" ref="C70">_xlfn.IFS(
             (B70&lt;25000),"&lt; 25,000",
    AND(B70&gt;=25000, B70&lt;50000),"25,000 - 50,000",
             (B70&gt;50000),"&gt; 50,000"
)</f>
        <v>&gt; 50,000</v>
      </c>
    </row>
    <row r="71" spans="1:3" x14ac:dyDescent="0.2">
      <c r="A71">
        <v>160349</v>
      </c>
      <c r="B71">
        <v>107928</v>
      </c>
      <c r="C71" t="str" cm="1">
        <f t="array" ref="C71">_xlfn.IFS(
             (B71&lt;25000),"&lt; 25,000",
    AND(B71&gt;=25000, B71&lt;50000),"25,000 - 50,000",
             (B71&gt;50000),"&gt; 50,000"
)</f>
        <v>&gt; 50,000</v>
      </c>
    </row>
    <row r="72" spans="1:3" x14ac:dyDescent="0.2">
      <c r="A72">
        <v>30793</v>
      </c>
      <c r="B72">
        <v>17260</v>
      </c>
      <c r="C72" t="str" cm="1">
        <f t="array" ref="C72">_xlfn.IFS(
             (B72&lt;25000),"&lt; 25,000",
    AND(B72&gt;=25000, B72&lt;50000),"25,000 - 50,000",
             (B72&gt;50000),"&gt; 50,000"
)</f>
        <v>&lt; 25,000</v>
      </c>
    </row>
    <row r="73" spans="1:3" x14ac:dyDescent="0.2">
      <c r="A73">
        <v>6745</v>
      </c>
      <c r="B73">
        <v>190214</v>
      </c>
      <c r="C73" t="str" cm="1">
        <f t="array" ref="C73">_xlfn.IFS(
             (B73&lt;25000),"&lt; 25,000",
    AND(B73&gt;=25000, B73&lt;50000),"25,000 - 50,000",
             (B73&gt;50000),"&gt; 50,000"
)</f>
        <v>&gt; 50,000</v>
      </c>
    </row>
    <row r="74" spans="1:3" x14ac:dyDescent="0.2">
      <c r="A74">
        <v>23217</v>
      </c>
      <c r="B74">
        <v>188195</v>
      </c>
      <c r="C74" t="str" cm="1">
        <f t="array" ref="C74">_xlfn.IFS(
             (B74&lt;25000),"&lt; 25,000",
    AND(B74&gt;=25000, B74&lt;50000),"25,000 - 50,000",
             (B74&gt;50000),"&gt; 50,000"
)</f>
        <v>&gt; 50,000</v>
      </c>
    </row>
    <row r="75" spans="1:3" x14ac:dyDescent="0.2">
      <c r="A75">
        <v>242456</v>
      </c>
      <c r="B75">
        <v>66264</v>
      </c>
      <c r="C75" t="str" cm="1">
        <f t="array" ref="C75">_xlfn.IFS(
             (B75&lt;25000),"&lt; 25,000",
    AND(B75&gt;=25000, B75&lt;50000),"25,000 - 50,000",
             (B75&gt;50000),"&gt; 50,000"
)</f>
        <v>&gt; 50,000</v>
      </c>
    </row>
    <row r="76" spans="1:3" x14ac:dyDescent="0.2">
      <c r="A76">
        <v>152123</v>
      </c>
      <c r="B76">
        <v>162696</v>
      </c>
      <c r="C76" t="str" cm="1">
        <f t="array" ref="C76">_xlfn.IFS(
             (B76&lt;25000),"&lt; 25,000",
    AND(B76&gt;=25000, B76&lt;50000),"25,000 - 50,000",
             (B76&gt;50000),"&gt; 50,000"
)</f>
        <v>&gt; 50,000</v>
      </c>
    </row>
    <row r="77" spans="1:3" x14ac:dyDescent="0.2">
      <c r="A77">
        <v>248894</v>
      </c>
      <c r="B77">
        <v>191462</v>
      </c>
      <c r="C77" t="str" cm="1">
        <f t="array" ref="C77">_xlfn.IFS(
             (B77&lt;25000),"&lt; 25,000",
    AND(B77&gt;=25000, B77&lt;50000),"25,000 - 50,000",
             (B77&gt;50000),"&gt; 50,000"
)</f>
        <v>&gt; 50,000</v>
      </c>
    </row>
    <row r="78" spans="1:3" x14ac:dyDescent="0.2">
      <c r="A78">
        <v>76458</v>
      </c>
      <c r="B78">
        <v>8958</v>
      </c>
      <c r="C78" t="str" cm="1">
        <f t="array" ref="C78">_xlfn.IFS(
             (B78&lt;25000),"&lt; 25,000",
    AND(B78&gt;=25000, B78&lt;50000),"25,000 - 50,000",
             (B78&gt;50000),"&gt; 50,000"
)</f>
        <v>&lt; 25,000</v>
      </c>
    </row>
    <row r="79" spans="1:3" x14ac:dyDescent="0.2">
      <c r="A79">
        <v>2020</v>
      </c>
      <c r="B79">
        <v>11213</v>
      </c>
      <c r="C79" t="str" cm="1">
        <f t="array" ref="C79">_xlfn.IFS(
             (B79&lt;25000),"&lt; 25,000",
    AND(B79&gt;=25000, B79&lt;50000),"25,000 - 50,000",
             (B79&gt;50000),"&gt; 50,000"
)</f>
        <v>&lt; 25,000</v>
      </c>
    </row>
    <row r="80" spans="1:3" x14ac:dyDescent="0.2">
      <c r="A80">
        <v>121567</v>
      </c>
      <c r="B80">
        <v>13333</v>
      </c>
      <c r="C80" t="str" cm="1">
        <f t="array" ref="C80">_xlfn.IFS(
             (B80&lt;25000),"&lt; 25,000",
    AND(B80&gt;=25000, B80&lt;50000),"25,000 - 50,000",
             (B80&gt;50000),"&gt; 50,000"
)</f>
        <v>&lt; 25,000</v>
      </c>
    </row>
    <row r="81" spans="1:3" x14ac:dyDescent="0.2">
      <c r="A81">
        <v>139477</v>
      </c>
      <c r="B81">
        <v>8662</v>
      </c>
      <c r="C81" t="str" cm="1">
        <f t="array" ref="C81">_xlfn.IFS(
             (B81&lt;25000),"&lt; 25,000",
    AND(B81&gt;=25000, B81&lt;50000),"25,000 - 50,000",
             (B81&gt;50000),"&gt; 50,000"
)</f>
        <v>&lt; 25,000</v>
      </c>
    </row>
    <row r="82" spans="1:3" x14ac:dyDescent="0.2">
      <c r="A82">
        <v>53088</v>
      </c>
      <c r="B82">
        <v>99243</v>
      </c>
      <c r="C82" t="str" cm="1">
        <f t="array" ref="C82">_xlfn.IFS(
             (B82&lt;25000),"&lt; 25,000",
    AND(B82&gt;=25000, B82&lt;50000),"25,000 - 50,000",
             (B82&gt;50000),"&gt; 50,000"
)</f>
        <v>&gt; 50,000</v>
      </c>
    </row>
    <row r="83" spans="1:3" x14ac:dyDescent="0.2">
      <c r="A83">
        <v>195565</v>
      </c>
      <c r="B83">
        <v>167809</v>
      </c>
      <c r="C83" t="str" cm="1">
        <f t="array" ref="C83">_xlfn.IFS(
             (B83&lt;25000),"&lt; 25,000",
    AND(B83&gt;=25000, B83&lt;50000),"25,000 - 50,000",
             (B83&gt;50000),"&gt; 50,000"
)</f>
        <v>&gt; 50,000</v>
      </c>
    </row>
    <row r="84" spans="1:3" x14ac:dyDescent="0.2">
      <c r="A84">
        <v>141850</v>
      </c>
      <c r="B84">
        <v>180938</v>
      </c>
      <c r="C84" t="str" cm="1">
        <f t="array" ref="C84">_xlfn.IFS(
             (B84&lt;25000),"&lt; 25,000",
    AND(B84&gt;=25000, B84&lt;50000),"25,000 - 50,000",
             (B84&gt;50000),"&gt; 50,000"
)</f>
        <v>&gt; 50,000</v>
      </c>
    </row>
    <row r="85" spans="1:3" x14ac:dyDescent="0.2">
      <c r="A85">
        <v>191397</v>
      </c>
      <c r="B85">
        <v>66347</v>
      </c>
      <c r="C85" t="str" cm="1">
        <f t="array" ref="C85">_xlfn.IFS(
             (B85&lt;25000),"&lt; 25,000",
    AND(B85&gt;=25000, B85&lt;50000),"25,000 - 50,000",
             (B85&gt;50000),"&gt; 50,000"
)</f>
        <v>&gt; 50,000</v>
      </c>
    </row>
    <row r="86" spans="1:3" x14ac:dyDescent="0.2">
      <c r="A86">
        <v>259533</v>
      </c>
      <c r="B86">
        <v>63430</v>
      </c>
      <c r="C86" t="str" cm="1">
        <f t="array" ref="C86">_xlfn.IFS(
             (B86&lt;25000),"&lt; 25,000",
    AND(B86&gt;=25000, B86&lt;50000),"25,000 - 50,000",
             (B86&gt;50000),"&gt; 50,000"
)</f>
        <v>&gt; 50,000</v>
      </c>
    </row>
    <row r="87" spans="1:3" x14ac:dyDescent="0.2">
      <c r="A87">
        <v>197249</v>
      </c>
      <c r="B87">
        <v>191744</v>
      </c>
      <c r="C87" t="str" cm="1">
        <f t="array" ref="C87">_xlfn.IFS(
             (B87&lt;25000),"&lt; 25,000",
    AND(B87&gt;=25000, B87&lt;50000),"25,000 - 50,000",
             (B87&gt;50000),"&gt; 50,000"
)</f>
        <v>&gt; 50,000</v>
      </c>
    </row>
    <row r="88" spans="1:3" x14ac:dyDescent="0.2">
      <c r="A88">
        <v>272609</v>
      </c>
      <c r="B88">
        <v>58107</v>
      </c>
      <c r="C88" t="str" cm="1">
        <f t="array" ref="C88">_xlfn.IFS(
             (B88&lt;25000),"&lt; 25,000",
    AND(B88&gt;=25000, B88&lt;50000),"25,000 - 50,000",
             (B88&gt;50000),"&gt; 50,000"
)</f>
        <v>&gt; 50,000</v>
      </c>
    </row>
    <row r="89" spans="1:3" x14ac:dyDescent="0.2">
      <c r="A89">
        <v>294516</v>
      </c>
      <c r="B89">
        <v>86763</v>
      </c>
      <c r="C89" t="str" cm="1">
        <f t="array" ref="C89">_xlfn.IFS(
             (B89&lt;25000),"&lt; 25,000",
    AND(B89&gt;=25000, B89&lt;50000),"25,000 - 50,000",
             (B89&gt;50000),"&gt; 50,000"
)</f>
        <v>&gt; 50,000</v>
      </c>
    </row>
    <row r="90" spans="1:3" x14ac:dyDescent="0.2">
      <c r="A90">
        <v>258813</v>
      </c>
      <c r="B90">
        <v>117943</v>
      </c>
      <c r="C90" t="str" cm="1">
        <f t="array" ref="C90">_xlfn.IFS(
             (B90&lt;25000),"&lt; 25,000",
    AND(B90&gt;=25000, B90&lt;50000),"25,000 - 50,000",
             (B90&gt;50000),"&gt; 50,000"
)</f>
        <v>&gt; 50,000</v>
      </c>
    </row>
    <row r="91" spans="1:3" x14ac:dyDescent="0.2">
      <c r="A91">
        <v>17100</v>
      </c>
      <c r="B91">
        <v>178837</v>
      </c>
      <c r="C91" t="str" cm="1">
        <f t="array" ref="C91">_xlfn.IFS(
             (B91&lt;25000),"&lt; 25,000",
    AND(B91&gt;=25000, B91&lt;50000),"25,000 - 50,000",
             (B91&gt;50000),"&gt; 50,000"
)</f>
        <v>&gt; 50,000</v>
      </c>
    </row>
    <row r="92" spans="1:3" x14ac:dyDescent="0.2">
      <c r="A92">
        <v>197307</v>
      </c>
      <c r="B92">
        <v>131485</v>
      </c>
      <c r="C92" t="str" cm="1">
        <f t="array" ref="C92">_xlfn.IFS(
             (B92&lt;25000),"&lt; 25,000",
    AND(B92&gt;=25000, B92&lt;50000),"25,000 - 50,000",
             (B92&gt;50000),"&gt; 50,000"
)</f>
        <v>&gt; 50,000</v>
      </c>
    </row>
    <row r="93" spans="1:3" x14ac:dyDescent="0.2">
      <c r="A93">
        <v>129851</v>
      </c>
      <c r="B93">
        <v>21399</v>
      </c>
      <c r="C93" t="str" cm="1">
        <f t="array" ref="C93">_xlfn.IFS(
             (B93&lt;25000),"&lt; 25,000",
    AND(B93&gt;=25000, B93&lt;50000),"25,000 - 50,000",
             (B93&gt;50000),"&gt; 50,000"
)</f>
        <v>&lt; 25,000</v>
      </c>
    </row>
    <row r="94" spans="1:3" x14ac:dyDescent="0.2">
      <c r="A94">
        <v>261247</v>
      </c>
      <c r="B94">
        <v>148489</v>
      </c>
      <c r="C94" t="str" cm="1">
        <f t="array" ref="C94">_xlfn.IFS(
             (B94&lt;25000),"&lt; 25,000",
    AND(B94&gt;=25000, B94&lt;50000),"25,000 - 50,000",
             (B94&gt;50000),"&gt; 50,000"
)</f>
        <v>&gt; 50,000</v>
      </c>
    </row>
    <row r="95" spans="1:3" x14ac:dyDescent="0.2">
      <c r="A95">
        <v>121855</v>
      </c>
      <c r="B95">
        <v>189399</v>
      </c>
      <c r="C95" t="str" cm="1">
        <f t="array" ref="C95">_xlfn.IFS(
             (B95&lt;25000),"&lt; 25,000",
    AND(B95&gt;=25000, B95&lt;50000),"25,000 - 50,000",
             (B95&gt;50000),"&gt; 50,000"
)</f>
        <v>&gt; 50,000</v>
      </c>
    </row>
    <row r="96" spans="1:3" x14ac:dyDescent="0.2">
      <c r="A96">
        <v>107928</v>
      </c>
      <c r="B96">
        <v>179107</v>
      </c>
      <c r="C96" t="str" cm="1">
        <f t="array" ref="C96">_xlfn.IFS(
             (B96&lt;25000),"&lt; 25,000",
    AND(B96&gt;=25000, B96&lt;50000),"25,000 - 50,000",
             (B96&gt;50000),"&gt; 50,000"
)</f>
        <v>&gt; 50,000</v>
      </c>
    </row>
    <row r="97" spans="1:3" x14ac:dyDescent="0.2">
      <c r="A97">
        <v>203960</v>
      </c>
      <c r="B97">
        <v>132200</v>
      </c>
      <c r="C97" t="str" cm="1">
        <f t="array" ref="C97">_xlfn.IFS(
             (B97&lt;25000),"&lt; 25,000",
    AND(B97&gt;=25000, B97&lt;50000),"25,000 - 50,000",
             (B97&gt;50000),"&gt; 50,000"
)</f>
        <v>&gt; 50,000</v>
      </c>
    </row>
    <row r="98" spans="1:3" x14ac:dyDescent="0.2">
      <c r="A98">
        <v>17260</v>
      </c>
      <c r="B98">
        <v>151249</v>
      </c>
      <c r="C98" t="str" cm="1">
        <f t="array" ref="C98">_xlfn.IFS(
             (B98&lt;25000),"&lt; 25,000",
    AND(B98&gt;=25000, B98&lt;50000),"25,000 - 50,000",
             (B98&gt;50000),"&gt; 50,000"
)</f>
        <v>&gt; 50,000</v>
      </c>
    </row>
    <row r="99" spans="1:3" x14ac:dyDescent="0.2">
      <c r="A99">
        <v>275109</v>
      </c>
      <c r="B99">
        <v>184695</v>
      </c>
      <c r="C99" t="str" cm="1">
        <f t="array" ref="C99">_xlfn.IFS(
             (B99&lt;25000),"&lt; 25,000",
    AND(B99&gt;=25000, B99&lt;50000),"25,000 - 50,000",
             (B99&gt;50000),"&gt; 50,000"
)</f>
        <v>&gt; 50,000</v>
      </c>
    </row>
    <row r="100" spans="1:3" x14ac:dyDescent="0.2">
      <c r="A100">
        <v>203314</v>
      </c>
      <c r="B100">
        <v>32602</v>
      </c>
      <c r="C100" t="str" cm="1">
        <f t="array" ref="C100">_xlfn.IFS(
             (B100&lt;25000),"&lt; 25,000",
    AND(B100&gt;=25000, B100&lt;50000),"25,000 - 50,000",
             (B100&gt;50000),"&gt; 50,000"
)</f>
        <v>25,000 - 50,000</v>
      </c>
    </row>
    <row r="101" spans="1:3" x14ac:dyDescent="0.2">
      <c r="A101">
        <v>190214</v>
      </c>
      <c r="B101">
        <v>187223</v>
      </c>
      <c r="C101" t="str" cm="1">
        <f t="array" ref="C101">_xlfn.IFS(
             (B101&lt;25000),"&lt; 25,000",
    AND(B101&gt;=25000, B101&lt;50000),"25,000 - 50,000",
             (B101&gt;50000),"&gt; 50,000"
)</f>
        <v>&gt; 50,000</v>
      </c>
    </row>
    <row r="102" spans="1:3" x14ac:dyDescent="0.2">
      <c r="A102">
        <v>188195</v>
      </c>
      <c r="B102">
        <v>114139</v>
      </c>
      <c r="C102" t="str" cm="1">
        <f t="array" ref="C102">_xlfn.IFS(
             (B102&lt;25000),"&lt; 25,000",
    AND(B102&gt;=25000, B102&lt;50000),"25,000 - 50,000",
             (B102&gt;50000),"&gt; 50,000"
)</f>
        <v>&gt; 50,000</v>
      </c>
    </row>
    <row r="103" spans="1:3" x14ac:dyDescent="0.2">
      <c r="A103">
        <v>228204</v>
      </c>
      <c r="B103">
        <v>79437</v>
      </c>
      <c r="C103" t="str" cm="1">
        <f t="array" ref="C103">_xlfn.IFS(
             (B103&lt;25000),"&lt; 25,000",
    AND(B103&gt;=25000, B103&lt;50000),"25,000 - 50,000",
             (B103&gt;50000),"&gt; 50,000"
)</f>
        <v>&gt; 50,000</v>
      </c>
    </row>
    <row r="104" spans="1:3" x14ac:dyDescent="0.2">
      <c r="A104">
        <v>66264</v>
      </c>
      <c r="B104">
        <v>127801</v>
      </c>
      <c r="C104" t="str" cm="1">
        <f t="array" ref="C104">_xlfn.IFS(
             (B104&lt;25000),"&lt; 25,000",
    AND(B104&gt;=25000, B104&lt;50000),"25,000 - 50,000",
             (B104&gt;50000),"&gt; 50,000"
)</f>
        <v>&gt; 50,000</v>
      </c>
    </row>
    <row r="105" spans="1:3" x14ac:dyDescent="0.2">
      <c r="A105">
        <v>162696</v>
      </c>
      <c r="B105">
        <v>23115</v>
      </c>
      <c r="C105" t="str" cm="1">
        <f t="array" ref="C105">_xlfn.IFS(
             (B105&lt;25000),"&lt; 25,000",
    AND(B105&gt;=25000, B105&lt;50000),"25,000 - 50,000",
             (B105&gt;50000),"&gt; 50,000"
)</f>
        <v>&lt; 25,000</v>
      </c>
    </row>
    <row r="106" spans="1:3" x14ac:dyDescent="0.2">
      <c r="A106">
        <v>191462</v>
      </c>
      <c r="B106">
        <v>26930</v>
      </c>
      <c r="C106" t="str" cm="1">
        <f t="array" ref="C106">_xlfn.IFS(
             (B106&lt;25000),"&lt; 25,000",
    AND(B106&gt;=25000, B106&lt;50000),"25,000 - 50,000",
             (B106&gt;50000),"&gt; 50,000"
)</f>
        <v>25,000 - 50,000</v>
      </c>
    </row>
    <row r="107" spans="1:3" x14ac:dyDescent="0.2">
      <c r="A107">
        <v>8958</v>
      </c>
      <c r="B107">
        <v>42064</v>
      </c>
      <c r="C107" t="str" cm="1">
        <f t="array" ref="C107">_xlfn.IFS(
             (B107&lt;25000),"&lt; 25,000",
    AND(B107&gt;=25000, B107&lt;50000),"25,000 - 50,000",
             (B107&gt;50000),"&gt; 50,000"
)</f>
        <v>25,000 - 50,000</v>
      </c>
    </row>
    <row r="108" spans="1:3" x14ac:dyDescent="0.2">
      <c r="A108">
        <v>11213</v>
      </c>
      <c r="B108">
        <v>67072</v>
      </c>
      <c r="C108" t="str" cm="1">
        <f t="array" ref="C108">_xlfn.IFS(
             (B108&lt;25000),"&lt; 25,000",
    AND(B108&gt;=25000, B108&lt;50000),"25,000 - 50,000",
             (B108&gt;50000),"&gt; 50,000"
)</f>
        <v>&gt; 50,000</v>
      </c>
    </row>
    <row r="109" spans="1:3" x14ac:dyDescent="0.2">
      <c r="A109">
        <v>236022</v>
      </c>
      <c r="B109">
        <v>159546</v>
      </c>
      <c r="C109" t="str" cm="1">
        <f t="array" ref="C109">_xlfn.IFS(
             (B109&lt;25000),"&lt; 25,000",
    AND(B109&gt;=25000, B109&lt;50000),"25,000 - 50,000",
             (B109&gt;50000),"&gt; 50,000"
)</f>
        <v>&gt; 50,000</v>
      </c>
    </row>
    <row r="110" spans="1:3" x14ac:dyDescent="0.2">
      <c r="A110">
        <v>13333</v>
      </c>
      <c r="B110">
        <v>5877</v>
      </c>
      <c r="C110" t="str" cm="1">
        <f t="array" ref="C110">_xlfn.IFS(
             (B110&lt;25000),"&lt; 25,000",
    AND(B110&gt;=25000, B110&lt;50000),"25,000 - 50,000",
             (B110&gt;50000),"&gt; 50,000"
)</f>
        <v>&lt; 25,000</v>
      </c>
    </row>
    <row r="111" spans="1:3" x14ac:dyDescent="0.2">
      <c r="A111">
        <v>274137</v>
      </c>
      <c r="B111">
        <v>33244</v>
      </c>
      <c r="C111" t="str" cm="1">
        <f t="array" ref="C111">_xlfn.IFS(
             (B111&lt;25000),"&lt; 25,000",
    AND(B111&gt;=25000, B111&lt;50000),"25,000 - 50,000",
             (B111&gt;50000),"&gt; 50,000"
)</f>
        <v>25,000 - 50,000</v>
      </c>
    </row>
    <row r="112" spans="1:3" x14ac:dyDescent="0.2">
      <c r="A112">
        <v>8662</v>
      </c>
      <c r="B112">
        <v>175833</v>
      </c>
      <c r="C112" t="str" cm="1">
        <f t="array" ref="C112">_xlfn.IFS(
             (B112&lt;25000),"&lt; 25,000",
    AND(B112&gt;=25000, B112&lt;50000),"25,000 - 50,000",
             (B112&gt;50000),"&gt; 50,000"
)</f>
        <v>&gt; 50,000</v>
      </c>
    </row>
    <row r="113" spans="1:3" x14ac:dyDescent="0.2">
      <c r="A113">
        <v>99243</v>
      </c>
      <c r="B113">
        <v>157073</v>
      </c>
      <c r="C113" t="str" cm="1">
        <f t="array" ref="C113">_xlfn.IFS(
             (B113&lt;25000),"&lt; 25,000",
    AND(B113&gt;=25000, B113&lt;50000),"25,000 - 50,000",
             (B113&gt;50000),"&gt; 50,000"
)</f>
        <v>&gt; 50,000</v>
      </c>
    </row>
    <row r="114" spans="1:3" x14ac:dyDescent="0.2">
      <c r="A114">
        <v>167809</v>
      </c>
      <c r="B114">
        <v>131766</v>
      </c>
      <c r="C114" t="str" cm="1">
        <f t="array" ref="C114">_xlfn.IFS(
             (B114&lt;25000),"&lt; 25,000",
    AND(B114&gt;=25000, B114&lt;50000),"25,000 - 50,000",
             (B114&gt;50000),"&gt; 50,000"
)</f>
        <v>&gt; 50,000</v>
      </c>
    </row>
    <row r="115" spans="1:3" x14ac:dyDescent="0.2">
      <c r="A115">
        <v>180938</v>
      </c>
      <c r="B115">
        <v>18630</v>
      </c>
      <c r="C115" t="str" cm="1">
        <f t="array" ref="C115">_xlfn.IFS(
             (B115&lt;25000),"&lt; 25,000",
    AND(B115&gt;=25000, B115&lt;50000),"25,000 - 50,000",
             (B115&gt;50000),"&gt; 50,000"
)</f>
        <v>&lt; 25,000</v>
      </c>
    </row>
    <row r="116" spans="1:3" x14ac:dyDescent="0.2">
      <c r="A116">
        <v>66347</v>
      </c>
      <c r="B116">
        <v>54522</v>
      </c>
      <c r="C116" t="str" cm="1">
        <f t="array" ref="C116">_xlfn.IFS(
             (B116&lt;25000),"&lt; 25,000",
    AND(B116&gt;=25000, B116&lt;50000),"25,000 - 50,000",
             (B116&gt;50000),"&gt; 50,000"
)</f>
        <v>&gt; 50,000</v>
      </c>
    </row>
    <row r="117" spans="1:3" x14ac:dyDescent="0.2">
      <c r="A117">
        <v>279031</v>
      </c>
      <c r="B117">
        <v>166776</v>
      </c>
      <c r="C117" t="str" cm="1">
        <f t="array" ref="C117">_xlfn.IFS(
             (B117&lt;25000),"&lt; 25,000",
    AND(B117&gt;=25000, B117&lt;50000),"25,000 - 50,000",
             (B117&gt;50000),"&gt; 50,000"
)</f>
        <v>&gt; 50,000</v>
      </c>
    </row>
    <row r="118" spans="1:3" x14ac:dyDescent="0.2">
      <c r="A118">
        <v>63430</v>
      </c>
      <c r="B118">
        <v>16302</v>
      </c>
      <c r="C118" t="str" cm="1">
        <f t="array" ref="C118">_xlfn.IFS(
             (B118&lt;25000),"&lt; 25,000",
    AND(B118&gt;=25000, B118&lt;50000),"25,000 - 50,000",
             (B118&gt;50000),"&gt; 50,000"
)</f>
        <v>&lt; 25,000</v>
      </c>
    </row>
    <row r="119" spans="1:3" x14ac:dyDescent="0.2">
      <c r="A119">
        <v>191744</v>
      </c>
      <c r="B119">
        <v>43196</v>
      </c>
      <c r="C119" t="str" cm="1">
        <f t="array" ref="C119">_xlfn.IFS(
             (B119&lt;25000),"&lt; 25,000",
    AND(B119&gt;=25000, B119&lt;50000),"25,000 - 50,000",
             (B119&gt;50000),"&gt; 50,000"
)</f>
        <v>25,000 - 50,000</v>
      </c>
    </row>
    <row r="120" spans="1:3" x14ac:dyDescent="0.2">
      <c r="A120">
        <v>58107</v>
      </c>
      <c r="B120">
        <v>885</v>
      </c>
      <c r="C120" t="str" cm="1">
        <f t="array" ref="C120">_xlfn.IFS(
             (B120&lt;25000),"&lt; 25,000",
    AND(B120&gt;=25000, B120&lt;50000),"25,000 - 50,000",
             (B120&gt;50000),"&gt; 50,000"
)</f>
        <v>&lt; 25,000</v>
      </c>
    </row>
    <row r="121" spans="1:3" x14ac:dyDescent="0.2">
      <c r="A121">
        <v>86763</v>
      </c>
      <c r="B121">
        <v>93273</v>
      </c>
      <c r="C121" t="str" cm="1">
        <f t="array" ref="C121">_xlfn.IFS(
             (B121&lt;25000),"&lt; 25,000",
    AND(B121&gt;=25000, B121&lt;50000),"25,000 - 50,000",
             (B121&gt;50000),"&gt; 50,000"
)</f>
        <v>&gt; 50,000</v>
      </c>
    </row>
    <row r="122" spans="1:3" x14ac:dyDescent="0.2">
      <c r="A122">
        <v>257521</v>
      </c>
      <c r="B122">
        <v>110947</v>
      </c>
      <c r="C122" t="str" cm="1">
        <f t="array" ref="C122">_xlfn.IFS(
             (B122&lt;25000),"&lt; 25,000",
    AND(B122&gt;=25000, B122&lt;50000),"25,000 - 50,000",
             (B122&gt;50000),"&gt; 50,000"
)</f>
        <v>&gt; 50,000</v>
      </c>
    </row>
    <row r="123" spans="1:3" x14ac:dyDescent="0.2">
      <c r="A123">
        <v>213052</v>
      </c>
      <c r="B123">
        <v>166808</v>
      </c>
      <c r="C123" t="str" cm="1">
        <f t="array" ref="C123">_xlfn.IFS(
             (B123&lt;25000),"&lt; 25,000",
    AND(B123&gt;=25000, B123&lt;50000),"25,000 - 50,000",
             (B123&gt;50000),"&gt; 50,000"
)</f>
        <v>&gt; 50,000</v>
      </c>
    </row>
    <row r="124" spans="1:3" x14ac:dyDescent="0.2">
      <c r="A124">
        <v>117943</v>
      </c>
      <c r="B124">
        <v>186035</v>
      </c>
      <c r="C124" t="str" cm="1">
        <f t="array" ref="C124">_xlfn.IFS(
             (B124&lt;25000),"&lt; 25,000",
    AND(B124&gt;=25000, B124&lt;50000),"25,000 - 50,000",
             (B124&gt;50000),"&gt; 50,000"
)</f>
        <v>&gt; 50,000</v>
      </c>
    </row>
    <row r="125" spans="1:3" x14ac:dyDescent="0.2">
      <c r="A125">
        <v>178837</v>
      </c>
      <c r="B125">
        <v>68819</v>
      </c>
      <c r="C125" t="str" cm="1">
        <f t="array" ref="C125">_xlfn.IFS(
             (B125&lt;25000),"&lt; 25,000",
    AND(B125&gt;=25000, B125&lt;50000),"25,000 - 50,000",
             (B125&gt;50000),"&gt; 50,000"
)</f>
        <v>&gt; 50,000</v>
      </c>
    </row>
    <row r="126" spans="1:3" x14ac:dyDescent="0.2">
      <c r="A126">
        <v>281616</v>
      </c>
      <c r="B126">
        <v>157181</v>
      </c>
      <c r="C126" t="str" cm="1">
        <f t="array" ref="C126">_xlfn.IFS(
             (B126&lt;25000),"&lt; 25,000",
    AND(B126&gt;=25000, B126&lt;50000),"25,000 - 50,000",
             (B126&gt;50000),"&gt; 50,000"
)</f>
        <v>&gt; 50,000</v>
      </c>
    </row>
    <row r="127" spans="1:3" x14ac:dyDescent="0.2">
      <c r="A127">
        <v>131485</v>
      </c>
      <c r="B127">
        <v>97350</v>
      </c>
      <c r="C127" t="str" cm="1">
        <f t="array" ref="C127">_xlfn.IFS(
             (B127&lt;25000),"&lt; 25,000",
    AND(B127&gt;=25000, B127&lt;50000),"25,000 - 50,000",
             (B127&gt;50000),"&gt; 50,000"
)</f>
        <v>&gt; 50,000</v>
      </c>
    </row>
    <row r="128" spans="1:3" x14ac:dyDescent="0.2">
      <c r="A128">
        <v>21399</v>
      </c>
      <c r="B128">
        <v>51040</v>
      </c>
      <c r="C128" t="str" cm="1">
        <f t="array" ref="C128">_xlfn.IFS(
             (B128&lt;25000),"&lt; 25,000",
    AND(B128&gt;=25000, B128&lt;50000),"25,000 - 50,000",
             (B128&gt;50000),"&gt; 50,000"
)</f>
        <v>&gt; 50,000</v>
      </c>
    </row>
    <row r="129" spans="1:3" x14ac:dyDescent="0.2">
      <c r="A129">
        <v>148489</v>
      </c>
      <c r="B129">
        <v>7544</v>
      </c>
      <c r="C129" t="str" cm="1">
        <f t="array" ref="C129">_xlfn.IFS(
             (B129&lt;25000),"&lt; 25,000",
    AND(B129&gt;=25000, B129&lt;50000),"25,000 - 50,000",
             (B129&gt;50000),"&gt; 50,000"
)</f>
        <v>&lt; 25,000</v>
      </c>
    </row>
    <row r="130" spans="1:3" x14ac:dyDescent="0.2">
      <c r="A130">
        <v>189399</v>
      </c>
      <c r="B130">
        <v>153919</v>
      </c>
      <c r="C130" t="str" cm="1">
        <f t="array" ref="C130">_xlfn.IFS(
             (B130&lt;25000),"&lt; 25,000",
    AND(B130&gt;=25000, B130&lt;50000),"25,000 - 50,000",
             (B130&gt;50000),"&gt; 50,000"
)</f>
        <v>&gt; 50,000</v>
      </c>
    </row>
    <row r="131" spans="1:3" x14ac:dyDescent="0.2">
      <c r="A131">
        <v>179107</v>
      </c>
      <c r="B131">
        <v>115344</v>
      </c>
      <c r="C131" t="str" cm="1">
        <f t="array" ref="C131">_xlfn.IFS(
             (B131&lt;25000),"&lt; 25,000",
    AND(B131&gt;=25000, B131&lt;50000),"25,000 - 50,000",
             (B131&gt;50000),"&gt; 50,000"
)</f>
        <v>&gt; 50,000</v>
      </c>
    </row>
    <row r="132" spans="1:3" x14ac:dyDescent="0.2">
      <c r="A132">
        <v>220366</v>
      </c>
      <c r="B132">
        <v>106781</v>
      </c>
      <c r="C132" t="str" cm="1">
        <f t="array" ref="C132">_xlfn.IFS(
             (B132&lt;25000),"&lt; 25,000",
    AND(B132&gt;=25000, B132&lt;50000),"25,000 - 50,000",
             (B132&gt;50000),"&gt; 50,000"
)</f>
        <v>&gt; 50,000</v>
      </c>
    </row>
    <row r="133" spans="1:3" x14ac:dyDescent="0.2">
      <c r="A133">
        <v>132200</v>
      </c>
      <c r="B133">
        <v>11757</v>
      </c>
      <c r="C133" t="str" cm="1">
        <f t="array" ref="C133">_xlfn.IFS(
             (B133&lt;25000),"&lt; 25,000",
    AND(B133&gt;=25000, B133&lt;50000),"25,000 - 50,000",
             (B133&gt;50000),"&gt; 50,000"
)</f>
        <v>&lt; 25,000</v>
      </c>
    </row>
    <row r="134" spans="1:3" x14ac:dyDescent="0.2">
      <c r="A134">
        <v>151249</v>
      </c>
      <c r="B134">
        <v>134567</v>
      </c>
      <c r="C134" t="str" cm="1">
        <f t="array" ref="C134">_xlfn.IFS(
             (B134&lt;25000),"&lt; 25,000",
    AND(B134&gt;=25000, B134&lt;50000),"25,000 - 50,000",
             (B134&gt;50000),"&gt; 50,000"
)</f>
        <v>&gt; 50,000</v>
      </c>
    </row>
    <row r="135" spans="1:3" x14ac:dyDescent="0.2">
      <c r="A135">
        <v>184695</v>
      </c>
      <c r="B135">
        <v>162852</v>
      </c>
      <c r="C135" t="str" cm="1">
        <f t="array" ref="C135">_xlfn.IFS(
             (B135&lt;25000),"&lt; 25,000",
    AND(B135&gt;=25000, B135&lt;50000),"25,000 - 50,000",
             (B135&gt;50000),"&gt; 50,000"
)</f>
        <v>&gt; 50,000</v>
      </c>
    </row>
    <row r="136" spans="1:3" x14ac:dyDescent="0.2">
      <c r="A136">
        <v>32602</v>
      </c>
      <c r="B136">
        <v>112480</v>
      </c>
      <c r="C136" t="str" cm="1">
        <f t="array" ref="C136">_xlfn.IFS(
             (B136&lt;25000),"&lt; 25,000",
    AND(B136&gt;=25000, B136&lt;50000),"25,000 - 50,000",
             (B136&gt;50000),"&gt; 50,000"
)</f>
        <v>&gt; 50,000</v>
      </c>
    </row>
    <row r="137" spans="1:3" x14ac:dyDescent="0.2">
      <c r="A137">
        <v>253611</v>
      </c>
      <c r="B137">
        <v>60780</v>
      </c>
      <c r="C137" t="str" cm="1">
        <f t="array" ref="C137">_xlfn.IFS(
             (B137&lt;25000),"&lt; 25,000",
    AND(B137&gt;=25000, B137&lt;50000),"25,000 - 50,000",
             (B137&gt;50000),"&gt; 50,000"
)</f>
        <v>&gt; 50,000</v>
      </c>
    </row>
    <row r="138" spans="1:3" x14ac:dyDescent="0.2">
      <c r="A138">
        <v>187223</v>
      </c>
      <c r="B138">
        <v>21520</v>
      </c>
      <c r="C138" t="str" cm="1">
        <f t="array" ref="C138">_xlfn.IFS(
             (B138&lt;25000),"&lt; 25,000",
    AND(B138&gt;=25000, B138&lt;50000),"25,000 - 50,000",
             (B138&gt;50000),"&gt; 50,000"
)</f>
        <v>&lt; 25,000</v>
      </c>
    </row>
    <row r="139" spans="1:3" x14ac:dyDescent="0.2">
      <c r="A139">
        <v>232438</v>
      </c>
      <c r="B139">
        <v>199006</v>
      </c>
      <c r="C139" t="str" cm="1">
        <f t="array" ref="C139">_xlfn.IFS(
             (B139&lt;25000),"&lt; 25,000",
    AND(B139&gt;=25000, B139&lt;50000),"25,000 - 50,000",
             (B139&gt;50000),"&gt; 50,000"
)</f>
        <v>&gt; 50,000</v>
      </c>
    </row>
    <row r="140" spans="1:3" x14ac:dyDescent="0.2">
      <c r="A140">
        <v>114139</v>
      </c>
      <c r="B140">
        <v>11585</v>
      </c>
      <c r="C140" t="str" cm="1">
        <f t="array" ref="C140">_xlfn.IFS(
             (B140&lt;25000),"&lt; 25,000",
    AND(B140&gt;=25000, B140&lt;50000),"25,000 - 50,000",
             (B140&gt;50000),"&gt; 50,000"
)</f>
        <v>&lt; 25,000</v>
      </c>
    </row>
    <row r="141" spans="1:3" x14ac:dyDescent="0.2">
      <c r="A141">
        <v>79437</v>
      </c>
      <c r="B141">
        <v>79962</v>
      </c>
      <c r="C141" t="str" cm="1">
        <f t="array" ref="C141">_xlfn.IFS(
             (B141&lt;25000),"&lt; 25,000",
    AND(B141&gt;=25000, B141&lt;50000),"25,000 - 50,000",
             (B141&gt;50000),"&gt; 50,000"
)</f>
        <v>&gt; 50,000</v>
      </c>
    </row>
    <row r="142" spans="1:3" x14ac:dyDescent="0.2">
      <c r="A142">
        <v>127801</v>
      </c>
      <c r="B142">
        <v>95537</v>
      </c>
      <c r="C142" t="str" cm="1">
        <f t="array" ref="C142">_xlfn.IFS(
             (B142&lt;25000),"&lt; 25,000",
    AND(B142&gt;=25000, B142&lt;50000),"25,000 - 50,000",
             (B142&gt;50000),"&gt; 50,000"
)</f>
        <v>&gt; 50,000</v>
      </c>
    </row>
    <row r="143" spans="1:3" x14ac:dyDescent="0.2">
      <c r="A143">
        <v>23115</v>
      </c>
      <c r="B143">
        <v>195129</v>
      </c>
      <c r="C143" t="str" cm="1">
        <f t="array" ref="C143">_xlfn.IFS(
             (B143&lt;25000),"&lt; 25,000",
    AND(B143&gt;=25000, B143&lt;50000),"25,000 - 50,000",
             (B143&gt;50000),"&gt; 50,000"
)</f>
        <v>&gt; 50,000</v>
      </c>
    </row>
    <row r="144" spans="1:3" x14ac:dyDescent="0.2">
      <c r="A144">
        <v>26930</v>
      </c>
      <c r="B144">
        <v>136926</v>
      </c>
      <c r="C144" t="str" cm="1">
        <f t="array" ref="C144">_xlfn.IFS(
             (B144&lt;25000),"&lt; 25,000",
    AND(B144&gt;=25000, B144&lt;50000),"25,000 - 50,000",
             (B144&gt;50000),"&gt; 50,000"
)</f>
        <v>&gt; 50,000</v>
      </c>
    </row>
    <row r="145" spans="1:3" x14ac:dyDescent="0.2">
      <c r="A145">
        <v>289967</v>
      </c>
      <c r="B145">
        <v>85005</v>
      </c>
      <c r="C145" t="str" cm="1">
        <f t="array" ref="C145">_xlfn.IFS(
             (B145&lt;25000),"&lt; 25,000",
    AND(B145&gt;=25000, B145&lt;50000),"25,000 - 50,000",
             (B145&gt;50000),"&gt; 50,000"
)</f>
        <v>&gt; 50,000</v>
      </c>
    </row>
    <row r="146" spans="1:3" x14ac:dyDescent="0.2">
      <c r="A146">
        <v>42064</v>
      </c>
      <c r="B146">
        <v>172248</v>
      </c>
      <c r="C146" t="str" cm="1">
        <f t="array" ref="C146">_xlfn.IFS(
             (B146&lt;25000),"&lt; 25,000",
    AND(B146&gt;=25000, B146&lt;50000),"25,000 - 50,000",
             (B146&gt;50000),"&gt; 50,000"
)</f>
        <v>&gt; 50,000</v>
      </c>
    </row>
    <row r="147" spans="1:3" x14ac:dyDescent="0.2">
      <c r="A147">
        <v>233614</v>
      </c>
      <c r="B147">
        <v>179528</v>
      </c>
      <c r="C147" t="str" cm="1">
        <f t="array" ref="C147">_xlfn.IFS(
             (B147&lt;25000),"&lt; 25,000",
    AND(B147&gt;=25000, B147&lt;50000),"25,000 - 50,000",
             (B147&gt;50000),"&gt; 50,000"
)</f>
        <v>&gt; 50,000</v>
      </c>
    </row>
    <row r="148" spans="1:3" x14ac:dyDescent="0.2">
      <c r="A148">
        <v>67072</v>
      </c>
      <c r="B148">
        <v>1752</v>
      </c>
      <c r="C148" t="str" cm="1">
        <f t="array" ref="C148">_xlfn.IFS(
             (B148&lt;25000),"&lt; 25,000",
    AND(B148&gt;=25000, B148&lt;50000),"25,000 - 50,000",
             (B148&gt;50000),"&gt; 50,000"
)</f>
        <v>&lt; 25,000</v>
      </c>
    </row>
    <row r="149" spans="1:3" x14ac:dyDescent="0.2">
      <c r="A149">
        <v>256380</v>
      </c>
      <c r="B149">
        <v>25557</v>
      </c>
      <c r="C149" t="str" cm="1">
        <f t="array" ref="C149">_xlfn.IFS(
             (B149&lt;25000),"&lt; 25,000",
    AND(B149&gt;=25000, B149&lt;50000),"25,000 - 50,000",
             (B149&gt;50000),"&gt; 50,000"
)</f>
        <v>25,000 - 50,000</v>
      </c>
    </row>
    <row r="150" spans="1:3" x14ac:dyDescent="0.2">
      <c r="A150">
        <v>159546</v>
      </c>
      <c r="B150">
        <v>182364</v>
      </c>
      <c r="C150" t="str" cm="1">
        <f t="array" ref="C150">_xlfn.IFS(
             (B150&lt;25000),"&lt; 25,000",
    AND(B150&gt;=25000, B150&lt;50000),"25,000 - 50,000",
             (B150&gt;50000),"&gt; 50,000"
)</f>
        <v>&gt; 50,000</v>
      </c>
    </row>
    <row r="151" spans="1:3" x14ac:dyDescent="0.2">
      <c r="A151">
        <v>5877</v>
      </c>
      <c r="B151">
        <v>112946</v>
      </c>
      <c r="C151" t="str" cm="1">
        <f t="array" ref="C151">_xlfn.IFS(
             (B151&lt;25000),"&lt; 25,000",
    AND(B151&gt;=25000, B151&lt;50000),"25,000 - 50,000",
             (B151&gt;50000),"&gt; 50,000"
)</f>
        <v>&gt; 50,000</v>
      </c>
    </row>
    <row r="152" spans="1:3" x14ac:dyDescent="0.2">
      <c r="A152">
        <v>33244</v>
      </c>
      <c r="B152">
        <v>122067</v>
      </c>
      <c r="C152" t="str" cm="1">
        <f t="array" ref="C152">_xlfn.IFS(
             (B152&lt;25000),"&lt; 25,000",
    AND(B152&gt;=25000, B152&lt;50000),"25,000 - 50,000",
             (B152&gt;50000),"&gt; 50,000"
)</f>
        <v>&gt; 50,000</v>
      </c>
    </row>
    <row r="153" spans="1:3" x14ac:dyDescent="0.2">
      <c r="A153">
        <v>206381</v>
      </c>
      <c r="B153">
        <v>23722</v>
      </c>
      <c r="C153" t="str" cm="1">
        <f t="array" ref="C153">_xlfn.IFS(
             (B153&lt;25000),"&lt; 25,000",
    AND(B153&gt;=25000, B153&lt;50000),"25,000 - 50,000",
             (B153&gt;50000),"&gt; 50,000"
)</f>
        <v>&lt; 25,000</v>
      </c>
    </row>
    <row r="154" spans="1:3" x14ac:dyDescent="0.2">
      <c r="A154">
        <v>175833</v>
      </c>
      <c r="B154">
        <v>161487</v>
      </c>
      <c r="C154" t="str" cm="1">
        <f t="array" ref="C154">_xlfn.IFS(
             (B154&lt;25000),"&lt; 25,000",
    AND(B154&gt;=25000, B154&lt;50000),"25,000 - 50,000",
             (B154&gt;50000),"&gt; 50,000"
)</f>
        <v>&gt; 50,000</v>
      </c>
    </row>
    <row r="155" spans="1:3" x14ac:dyDescent="0.2">
      <c r="A155">
        <v>157073</v>
      </c>
      <c r="B155">
        <v>99562</v>
      </c>
      <c r="C155" t="str" cm="1">
        <f t="array" ref="C155">_xlfn.IFS(
             (B155&lt;25000),"&lt; 25,000",
    AND(B155&gt;=25000, B155&lt;50000),"25,000 - 50,000",
             (B155&gt;50000),"&gt; 50,000"
)</f>
        <v>&gt; 50,000</v>
      </c>
    </row>
    <row r="156" spans="1:3" x14ac:dyDescent="0.2">
      <c r="A156">
        <v>131766</v>
      </c>
      <c r="B156">
        <v>107386</v>
      </c>
      <c r="C156" t="str" cm="1">
        <f t="array" ref="C156">_xlfn.IFS(
             (B156&lt;25000),"&lt; 25,000",
    AND(B156&gt;=25000, B156&lt;50000),"25,000 - 50,000",
             (B156&gt;50000),"&gt; 50,000"
)</f>
        <v>&gt; 50,000</v>
      </c>
    </row>
    <row r="157" spans="1:3" x14ac:dyDescent="0.2">
      <c r="A157">
        <v>18630</v>
      </c>
      <c r="B157">
        <v>32991</v>
      </c>
      <c r="C157" t="str" cm="1">
        <f t="array" ref="C157">_xlfn.IFS(
             (B157&lt;25000),"&lt; 25,000",
    AND(B157&gt;=25000, B157&lt;50000),"25,000 - 50,000",
             (B157&gt;50000),"&gt; 50,000"
)</f>
        <v>25,000 - 50,000</v>
      </c>
    </row>
    <row r="158" spans="1:3" x14ac:dyDescent="0.2">
      <c r="A158">
        <v>54522</v>
      </c>
      <c r="B158">
        <v>156940</v>
      </c>
      <c r="C158" t="str" cm="1">
        <f t="array" ref="C158">_xlfn.IFS(
             (B158&lt;25000),"&lt; 25,000",
    AND(B158&gt;=25000, B158&lt;50000),"25,000 - 50,000",
             (B158&gt;50000),"&gt; 50,000"
)</f>
        <v>&gt; 50,000</v>
      </c>
    </row>
    <row r="159" spans="1:3" x14ac:dyDescent="0.2">
      <c r="A159">
        <v>231290</v>
      </c>
      <c r="B159">
        <v>87444</v>
      </c>
      <c r="C159" t="str" cm="1">
        <f t="array" ref="C159">_xlfn.IFS(
             (B159&lt;25000),"&lt; 25,000",
    AND(B159&gt;=25000, B159&lt;50000),"25,000 - 50,000",
             (B159&gt;50000),"&gt; 50,000"
)</f>
        <v>&gt; 50,000</v>
      </c>
    </row>
    <row r="160" spans="1:3" x14ac:dyDescent="0.2">
      <c r="A160">
        <v>166776</v>
      </c>
      <c r="B160">
        <v>114668</v>
      </c>
      <c r="C160" t="str" cm="1">
        <f t="array" ref="C160">_xlfn.IFS(
             (B160&lt;25000),"&lt; 25,000",
    AND(B160&gt;=25000, B160&lt;50000),"25,000 - 50,000",
             (B160&gt;50000),"&gt; 50,000"
)</f>
        <v>&gt; 50,000</v>
      </c>
    </row>
    <row r="161" spans="1:3" x14ac:dyDescent="0.2">
      <c r="A161">
        <v>16302</v>
      </c>
      <c r="B161">
        <v>138965</v>
      </c>
      <c r="C161" t="str" cm="1">
        <f t="array" ref="C161">_xlfn.IFS(
             (B161&lt;25000),"&lt; 25,000",
    AND(B161&gt;=25000, B161&lt;50000),"25,000 - 50,000",
             (B161&gt;50000),"&gt; 50,000"
)</f>
        <v>&gt; 50,000</v>
      </c>
    </row>
    <row r="162" spans="1:3" x14ac:dyDescent="0.2">
      <c r="A162">
        <v>252824</v>
      </c>
      <c r="B162">
        <v>174551</v>
      </c>
      <c r="C162" t="str" cm="1">
        <f t="array" ref="C162">_xlfn.IFS(
             (B162&lt;25000),"&lt; 25,000",
    AND(B162&gt;=25000, B162&lt;50000),"25,000 - 50,000",
             (B162&gt;50000),"&gt; 50,000"
)</f>
        <v>&gt; 50,000</v>
      </c>
    </row>
    <row r="163" spans="1:3" x14ac:dyDescent="0.2">
      <c r="A163">
        <v>269614</v>
      </c>
      <c r="B163">
        <v>99563</v>
      </c>
      <c r="C163" t="str" cm="1">
        <f t="array" ref="C163">_xlfn.IFS(
             (B163&lt;25000),"&lt; 25,000",
    AND(B163&gt;=25000, B163&lt;50000),"25,000 - 50,000",
             (B163&gt;50000),"&gt; 50,000"
)</f>
        <v>&gt; 50,000</v>
      </c>
    </row>
    <row r="164" spans="1:3" x14ac:dyDescent="0.2">
      <c r="A164">
        <v>264697</v>
      </c>
      <c r="B164">
        <v>79663</v>
      </c>
      <c r="C164" t="str" cm="1">
        <f t="array" ref="C164">_xlfn.IFS(
             (B164&lt;25000),"&lt; 25,000",
    AND(B164&gt;=25000, B164&lt;50000),"25,000 - 50,000",
             (B164&gt;50000),"&gt; 50,000"
)</f>
        <v>&gt; 50,000</v>
      </c>
    </row>
    <row r="165" spans="1:3" x14ac:dyDescent="0.2">
      <c r="A165">
        <v>287926</v>
      </c>
      <c r="B165">
        <v>85640</v>
      </c>
      <c r="C165" t="str" cm="1">
        <f t="array" ref="C165">_xlfn.IFS(
             (B165&lt;25000),"&lt; 25,000",
    AND(B165&gt;=25000, B165&lt;50000),"25,000 - 50,000",
             (B165&gt;50000),"&gt; 50,000"
)</f>
        <v>&gt; 50,000</v>
      </c>
    </row>
    <row r="166" spans="1:3" x14ac:dyDescent="0.2">
      <c r="A166">
        <v>43196</v>
      </c>
      <c r="B166">
        <v>1937</v>
      </c>
      <c r="C166" t="str" cm="1">
        <f t="array" ref="C166">_xlfn.IFS(
             (B166&lt;25000),"&lt; 25,000",
    AND(B166&gt;=25000, B166&lt;50000),"25,000 - 50,000",
             (B166&gt;50000),"&gt; 50,000"
)</f>
        <v>&lt; 25,000</v>
      </c>
    </row>
    <row r="167" spans="1:3" x14ac:dyDescent="0.2">
      <c r="A167">
        <v>279971</v>
      </c>
      <c r="B167">
        <v>181600</v>
      </c>
      <c r="C167" t="str" cm="1">
        <f t="array" ref="C167">_xlfn.IFS(
             (B167&lt;25000),"&lt; 25,000",
    AND(B167&gt;=25000, B167&lt;50000),"25,000 - 50,000",
             (B167&gt;50000),"&gt; 50,000"
)</f>
        <v>&gt; 50,000</v>
      </c>
    </row>
    <row r="168" spans="1:3" x14ac:dyDescent="0.2">
      <c r="A168">
        <v>286745</v>
      </c>
      <c r="B168">
        <v>98002</v>
      </c>
      <c r="C168" t="str" cm="1">
        <f t="array" ref="C168">_xlfn.IFS(
             (B168&lt;25000),"&lt; 25,000",
    AND(B168&gt;=25000, B168&lt;50000),"25,000 - 50,000",
             (B168&gt;50000),"&gt; 50,000"
)</f>
        <v>&gt; 50,000</v>
      </c>
    </row>
    <row r="169" spans="1:3" x14ac:dyDescent="0.2">
      <c r="A169">
        <v>885</v>
      </c>
      <c r="B169">
        <v>131933</v>
      </c>
      <c r="C169" t="str" cm="1">
        <f t="array" ref="C169">_xlfn.IFS(
             (B169&lt;25000),"&lt; 25,000",
    AND(B169&gt;=25000, B169&lt;50000),"25,000 - 50,000",
             (B169&gt;50000),"&gt; 50,000"
)</f>
        <v>&gt; 50,000</v>
      </c>
    </row>
    <row r="170" spans="1:3" x14ac:dyDescent="0.2">
      <c r="A170">
        <v>93273</v>
      </c>
      <c r="B170">
        <v>91956</v>
      </c>
      <c r="C170" t="str" cm="1">
        <f t="array" ref="C170">_xlfn.IFS(
             (B170&lt;25000),"&lt; 25,000",
    AND(B170&gt;=25000, B170&lt;50000),"25,000 - 50,000",
             (B170&gt;50000),"&gt; 50,000"
)</f>
        <v>&gt; 50,000</v>
      </c>
    </row>
    <row r="171" spans="1:3" x14ac:dyDescent="0.2">
      <c r="A171">
        <v>110947</v>
      </c>
      <c r="B171">
        <v>197902</v>
      </c>
      <c r="C171" t="str" cm="1">
        <f t="array" ref="C171">_xlfn.IFS(
             (B171&lt;25000),"&lt; 25,000",
    AND(B171&gt;=25000, B171&lt;50000),"25,000 - 50,000",
             (B171&gt;50000),"&gt; 50,000"
)</f>
        <v>&gt; 50,000</v>
      </c>
    </row>
    <row r="172" spans="1:3" x14ac:dyDescent="0.2">
      <c r="A172">
        <v>166808</v>
      </c>
      <c r="B172">
        <v>107474</v>
      </c>
      <c r="C172" t="str" cm="1">
        <f t="array" ref="C172">_xlfn.IFS(
             (B172&lt;25000),"&lt; 25,000",
    AND(B172&gt;=25000, B172&lt;50000),"25,000 - 50,000",
             (B172&gt;50000),"&gt; 50,000"
)</f>
        <v>&gt; 50,000</v>
      </c>
    </row>
    <row r="173" spans="1:3" x14ac:dyDescent="0.2">
      <c r="A173">
        <v>186035</v>
      </c>
      <c r="B173">
        <v>178039</v>
      </c>
      <c r="C173" t="str" cm="1">
        <f t="array" ref="C173">_xlfn.IFS(
             (B173&lt;25000),"&lt; 25,000",
    AND(B173&gt;=25000, B173&lt;50000),"25,000 - 50,000",
             (B173&gt;50000),"&gt; 50,000"
)</f>
        <v>&gt; 50,000</v>
      </c>
    </row>
    <row r="174" spans="1:3" x14ac:dyDescent="0.2">
      <c r="A174">
        <v>68819</v>
      </c>
      <c r="B174">
        <v>84645</v>
      </c>
      <c r="C174" t="str" cm="1">
        <f t="array" ref="C174">_xlfn.IFS(
             (B174&lt;25000),"&lt; 25,000",
    AND(B174&gt;=25000, B174&lt;50000),"25,000 - 50,000",
             (B174&gt;50000),"&gt; 50,000"
)</f>
        <v>&gt; 50,000</v>
      </c>
    </row>
    <row r="175" spans="1:3" x14ac:dyDescent="0.2">
      <c r="A175">
        <v>157181</v>
      </c>
      <c r="B175">
        <v>118504</v>
      </c>
      <c r="C175" t="str" cm="1">
        <f t="array" ref="C175">_xlfn.IFS(
             (B175&lt;25000),"&lt; 25,000",
    AND(B175&gt;=25000, B175&lt;50000),"25,000 - 50,000",
             (B175&gt;50000),"&gt; 50,000"
)</f>
        <v>&gt; 50,000</v>
      </c>
    </row>
    <row r="176" spans="1:3" x14ac:dyDescent="0.2">
      <c r="A176">
        <v>97350</v>
      </c>
      <c r="B176">
        <v>118041</v>
      </c>
      <c r="C176" t="str" cm="1">
        <f t="array" ref="C176">_xlfn.IFS(
             (B176&lt;25000),"&lt; 25,000",
    AND(B176&gt;=25000, B176&lt;50000),"25,000 - 50,000",
             (B176&gt;50000),"&gt; 50,000"
)</f>
        <v>&gt; 50,000</v>
      </c>
    </row>
    <row r="177" spans="1:3" x14ac:dyDescent="0.2">
      <c r="A177">
        <v>271497</v>
      </c>
      <c r="B177">
        <v>186962</v>
      </c>
      <c r="C177" t="str" cm="1">
        <f t="array" ref="C177">_xlfn.IFS(
             (B177&lt;25000),"&lt; 25,000",
    AND(B177&gt;=25000, B177&lt;50000),"25,000 - 50,000",
             (B177&gt;50000),"&gt; 50,000"
)</f>
        <v>&gt; 50,000</v>
      </c>
    </row>
    <row r="178" spans="1:3" x14ac:dyDescent="0.2">
      <c r="A178">
        <v>225452</v>
      </c>
      <c r="B178">
        <v>78961</v>
      </c>
      <c r="C178" t="str" cm="1">
        <f t="array" ref="C178">_xlfn.IFS(
             (B178&lt;25000),"&lt; 25,000",
    AND(B178&gt;=25000, B178&lt;50000),"25,000 - 50,000",
             (B178&gt;50000),"&gt; 50,000"
)</f>
        <v>&gt; 50,000</v>
      </c>
    </row>
    <row r="179" spans="1:3" x14ac:dyDescent="0.2">
      <c r="A179">
        <v>51040</v>
      </c>
      <c r="B179">
        <v>38542</v>
      </c>
      <c r="C179" t="str" cm="1">
        <f t="array" ref="C179">_xlfn.IFS(
             (B179&lt;25000),"&lt; 25,000",
    AND(B179&gt;=25000, B179&lt;50000),"25,000 - 50,000",
             (B179&gt;50000),"&gt; 50,000"
)</f>
        <v>25,000 - 50,000</v>
      </c>
    </row>
    <row r="180" spans="1:3" x14ac:dyDescent="0.2">
      <c r="A180">
        <v>7544</v>
      </c>
      <c r="B180">
        <v>94729</v>
      </c>
      <c r="C180" t="str" cm="1">
        <f t="array" ref="C180">_xlfn.IFS(
             (B180&lt;25000),"&lt; 25,000",
    AND(B180&gt;=25000, B180&lt;50000),"25,000 - 50,000",
             (B180&gt;50000),"&gt; 50,000"
)</f>
        <v>&gt; 50,000</v>
      </c>
    </row>
    <row r="181" spans="1:3" x14ac:dyDescent="0.2">
      <c r="A181">
        <v>264411</v>
      </c>
      <c r="B181">
        <v>191859</v>
      </c>
      <c r="C181" t="str" cm="1">
        <f t="array" ref="C181">_xlfn.IFS(
             (B181&lt;25000),"&lt; 25,000",
    AND(B181&gt;=25000, B181&lt;50000),"25,000 - 50,000",
             (B181&gt;50000),"&gt; 50,000"
)</f>
        <v>&gt; 50,000</v>
      </c>
    </row>
    <row r="182" spans="1:3" x14ac:dyDescent="0.2">
      <c r="A182">
        <v>153919</v>
      </c>
      <c r="B182">
        <v>74107</v>
      </c>
      <c r="C182" t="str" cm="1">
        <f t="array" ref="C182">_xlfn.IFS(
             (B182&lt;25000),"&lt; 25,000",
    AND(B182&gt;=25000, B182&lt;50000),"25,000 - 50,000",
             (B182&gt;50000),"&gt; 50,000"
)</f>
        <v>&gt; 50,000</v>
      </c>
    </row>
    <row r="183" spans="1:3" x14ac:dyDescent="0.2">
      <c r="A183">
        <v>115344</v>
      </c>
      <c r="B183">
        <v>56150</v>
      </c>
      <c r="C183" t="str" cm="1">
        <f t="array" ref="C183">_xlfn.IFS(
             (B183&lt;25000),"&lt; 25,000",
    AND(B183&gt;=25000, B183&lt;50000),"25,000 - 50,000",
             (B183&gt;50000),"&gt; 50,000"
)</f>
        <v>&gt; 50,000</v>
      </c>
    </row>
    <row r="184" spans="1:3" x14ac:dyDescent="0.2">
      <c r="A184">
        <v>106781</v>
      </c>
      <c r="B184">
        <v>9512</v>
      </c>
      <c r="C184" t="str" cm="1">
        <f t="array" ref="C184">_xlfn.IFS(
             (B184&lt;25000),"&lt; 25,000",
    AND(B184&gt;=25000, B184&lt;50000),"25,000 - 50,000",
             (B184&gt;50000),"&gt; 50,000"
)</f>
        <v>&lt; 25,000</v>
      </c>
    </row>
    <row r="185" spans="1:3" x14ac:dyDescent="0.2">
      <c r="A185">
        <v>279545</v>
      </c>
      <c r="B185">
        <v>80241</v>
      </c>
      <c r="C185" t="str" cm="1">
        <f t="array" ref="C185">_xlfn.IFS(
             (B185&lt;25000),"&lt; 25,000",
    AND(B185&gt;=25000, B185&lt;50000),"25,000 - 50,000",
             (B185&gt;50000),"&gt; 50,000"
)</f>
        <v>&gt; 50,000</v>
      </c>
    </row>
    <row r="186" spans="1:3" x14ac:dyDescent="0.2">
      <c r="A186">
        <v>11757</v>
      </c>
      <c r="B186">
        <v>150713</v>
      </c>
      <c r="C186" t="str" cm="1">
        <f t="array" ref="C186">_xlfn.IFS(
             (B186&lt;25000),"&lt; 25,000",
    AND(B186&gt;=25000, B186&lt;50000),"25,000 - 50,000",
             (B186&gt;50000),"&gt; 50,000"
)</f>
        <v>&gt; 50,000</v>
      </c>
    </row>
    <row r="187" spans="1:3" x14ac:dyDescent="0.2">
      <c r="A187">
        <v>230787</v>
      </c>
      <c r="B187">
        <v>163039</v>
      </c>
      <c r="C187" t="str" cm="1">
        <f t="array" ref="C187">_xlfn.IFS(
             (B187&lt;25000),"&lt; 25,000",
    AND(B187&gt;=25000, B187&lt;50000),"25,000 - 50,000",
             (B187&gt;50000),"&gt; 50,000"
)</f>
        <v>&gt; 50,000</v>
      </c>
    </row>
    <row r="188" spans="1:3" x14ac:dyDescent="0.2">
      <c r="A188">
        <v>216478</v>
      </c>
      <c r="B188">
        <v>145101</v>
      </c>
      <c r="C188" t="str" cm="1">
        <f t="array" ref="C188">_xlfn.IFS(
             (B188&lt;25000),"&lt; 25,000",
    AND(B188&gt;=25000, B188&lt;50000),"25,000 - 50,000",
             (B188&gt;50000),"&gt; 50,000"
)</f>
        <v>&gt; 50,000</v>
      </c>
    </row>
    <row r="189" spans="1:3" x14ac:dyDescent="0.2">
      <c r="A189">
        <v>134567</v>
      </c>
      <c r="B189">
        <v>62065</v>
      </c>
      <c r="C189" t="str" cm="1">
        <f t="array" ref="C189">_xlfn.IFS(
             (B189&lt;25000),"&lt; 25,000",
    AND(B189&gt;=25000, B189&lt;50000),"25,000 - 50,000",
             (B189&gt;50000),"&gt; 50,000"
)</f>
        <v>&gt; 50,000</v>
      </c>
    </row>
    <row r="190" spans="1:3" x14ac:dyDescent="0.2">
      <c r="A190">
        <v>162852</v>
      </c>
      <c r="B190">
        <v>52679</v>
      </c>
      <c r="C190" t="str" cm="1">
        <f t="array" ref="C190">_xlfn.IFS(
             (B190&lt;25000),"&lt; 25,000",
    AND(B190&gt;=25000, B190&lt;50000),"25,000 - 50,000",
             (B190&gt;50000),"&gt; 50,000"
)</f>
        <v>&gt; 50,000</v>
      </c>
    </row>
    <row r="191" spans="1:3" x14ac:dyDescent="0.2">
      <c r="A191">
        <v>112480</v>
      </c>
      <c r="B191">
        <v>177766</v>
      </c>
      <c r="C191" t="str" cm="1">
        <f t="array" ref="C191">_xlfn.IFS(
             (B191&lt;25000),"&lt; 25,000",
    AND(B191&gt;=25000, B191&lt;50000),"25,000 - 50,000",
             (B191&gt;50000),"&gt; 50,000"
)</f>
        <v>&gt; 50,000</v>
      </c>
    </row>
    <row r="192" spans="1:3" x14ac:dyDescent="0.2">
      <c r="A192">
        <v>60780</v>
      </c>
      <c r="B192">
        <v>158154</v>
      </c>
      <c r="C192" t="str" cm="1">
        <f t="array" ref="C192">_xlfn.IFS(
             (B192&lt;25000),"&lt; 25,000",
    AND(B192&gt;=25000, B192&lt;50000),"25,000 - 50,000",
             (B192&gt;50000),"&gt; 50,000"
)</f>
        <v>&gt; 50,000</v>
      </c>
    </row>
    <row r="193" spans="1:3" x14ac:dyDescent="0.2">
      <c r="A193">
        <v>21520</v>
      </c>
      <c r="B193">
        <v>52051</v>
      </c>
      <c r="C193" t="str" cm="1">
        <f t="array" ref="C193">_xlfn.IFS(
             (B193&lt;25000),"&lt; 25,000",
    AND(B193&gt;=25000, B193&lt;50000),"25,000 - 50,000",
             (B193&gt;50000),"&gt; 50,000"
)</f>
        <v>&gt; 50,000</v>
      </c>
    </row>
    <row r="194" spans="1:3" x14ac:dyDescent="0.2">
      <c r="A194">
        <v>199006</v>
      </c>
      <c r="B194">
        <v>117049</v>
      </c>
      <c r="C194" t="str" cm="1">
        <f t="array" ref="C194">_xlfn.IFS(
             (B194&lt;25000),"&lt; 25,000",
    AND(B194&gt;=25000, B194&lt;50000),"25,000 - 50,000",
             (B194&gt;50000),"&gt; 50,000"
)</f>
        <v>&gt; 50,000</v>
      </c>
    </row>
    <row r="195" spans="1:3" x14ac:dyDescent="0.2">
      <c r="A195">
        <v>11585</v>
      </c>
      <c r="B195">
        <v>194835</v>
      </c>
      <c r="C195" t="str" cm="1">
        <f t="array" ref="C195">_xlfn.IFS(
             (B195&lt;25000),"&lt; 25,000",
    AND(B195&gt;=25000, B195&lt;50000),"25,000 - 50,000",
             (B195&gt;50000),"&gt; 50,000"
)</f>
        <v>&gt; 50,000</v>
      </c>
    </row>
    <row r="196" spans="1:3" x14ac:dyDescent="0.2">
      <c r="A196">
        <v>79962</v>
      </c>
      <c r="B196">
        <v>145970</v>
      </c>
      <c r="C196" t="str" cm="1">
        <f t="array" ref="C196">_xlfn.IFS(
             (B196&lt;25000),"&lt; 25,000",
    AND(B196&gt;=25000, B196&lt;50000),"25,000 - 50,000",
             (B196&gt;50000),"&gt; 50,000"
)</f>
        <v>&gt; 50,000</v>
      </c>
    </row>
    <row r="197" spans="1:3" x14ac:dyDescent="0.2">
      <c r="A197">
        <v>95537</v>
      </c>
      <c r="B197">
        <v>30785</v>
      </c>
      <c r="C197" t="str" cm="1">
        <f t="array" ref="C197">_xlfn.IFS(
             (B197&lt;25000),"&lt; 25,000",
    AND(B197&gt;=25000, B197&lt;50000),"25,000 - 50,000",
             (B197&gt;50000),"&gt; 50,000"
)</f>
        <v>25,000 - 50,000</v>
      </c>
    </row>
    <row r="198" spans="1:3" x14ac:dyDescent="0.2">
      <c r="A198">
        <v>229873</v>
      </c>
      <c r="B198">
        <v>57196</v>
      </c>
      <c r="C198" t="str" cm="1">
        <f t="array" ref="C198">_xlfn.IFS(
             (B198&lt;25000),"&lt; 25,000",
    AND(B198&gt;=25000, B198&lt;50000),"25,000 - 50,000",
             (B198&gt;50000),"&gt; 50,000"
)</f>
        <v>&gt; 50,000</v>
      </c>
    </row>
    <row r="199" spans="1:3" x14ac:dyDescent="0.2">
      <c r="A199">
        <v>195129</v>
      </c>
      <c r="B199">
        <v>50680</v>
      </c>
      <c r="C199" t="str" cm="1">
        <f t="array" ref="C199">_xlfn.IFS(
             (B199&lt;25000),"&lt; 25,000",
    AND(B199&gt;=25000, B199&lt;50000),"25,000 - 50,000",
             (B199&gt;50000),"&gt; 50,000"
)</f>
        <v>&gt; 50,000</v>
      </c>
    </row>
    <row r="200" spans="1:3" x14ac:dyDescent="0.2">
      <c r="A200">
        <v>136926</v>
      </c>
      <c r="B200">
        <v>169451</v>
      </c>
      <c r="C200" t="str" cm="1">
        <f t="array" ref="C200">_xlfn.IFS(
             (B200&lt;25000),"&lt; 25,000",
    AND(B200&gt;=25000, B200&lt;50000),"25,000 - 50,000",
             (B200&gt;50000),"&gt; 50,000"
)</f>
        <v>&gt; 50,000</v>
      </c>
    </row>
    <row r="201" spans="1:3" x14ac:dyDescent="0.2">
      <c r="A201">
        <v>85005</v>
      </c>
      <c r="B201">
        <v>79442</v>
      </c>
      <c r="C201" t="str" cm="1">
        <f t="array" ref="C201">_xlfn.IFS(
             (B201&lt;25000),"&lt; 25,000",
    AND(B201&gt;=25000, B201&lt;50000),"25,000 - 50,000",
             (B201&gt;50000),"&gt; 50,000"
)</f>
        <v>&gt; 50,000</v>
      </c>
    </row>
    <row r="202" spans="1:3" x14ac:dyDescent="0.2">
      <c r="A202">
        <v>172248</v>
      </c>
      <c r="B202">
        <v>29885</v>
      </c>
      <c r="C202" t="str" cm="1">
        <f t="array" ref="C202">_xlfn.IFS(
             (B202&lt;25000),"&lt; 25,000",
    AND(B202&gt;=25000, B202&lt;50000),"25,000 - 50,000",
             (B202&gt;50000),"&gt; 50,000"
)</f>
        <v>25,000 - 50,000</v>
      </c>
    </row>
    <row r="203" spans="1:3" x14ac:dyDescent="0.2">
      <c r="A203">
        <v>179528</v>
      </c>
      <c r="B203">
        <v>170847</v>
      </c>
      <c r="C203" t="str" cm="1">
        <f t="array" ref="C203">_xlfn.IFS(
             (B203&lt;25000),"&lt; 25,000",
    AND(B203&gt;=25000, B203&lt;50000),"25,000 - 50,000",
             (B203&gt;50000),"&gt; 50,000"
)</f>
        <v>&gt; 50,000</v>
      </c>
    </row>
    <row r="204" spans="1:3" x14ac:dyDescent="0.2">
      <c r="A204">
        <v>1752</v>
      </c>
      <c r="B204">
        <v>87221</v>
      </c>
      <c r="C204" t="str" cm="1">
        <f t="array" ref="C204">_xlfn.IFS(
             (B204&lt;25000),"&lt; 25,000",
    AND(B204&gt;=25000, B204&lt;50000),"25,000 - 50,000",
             (B204&gt;50000),"&gt; 50,000"
)</f>
        <v>&gt; 50,000</v>
      </c>
    </row>
    <row r="205" spans="1:3" x14ac:dyDescent="0.2">
      <c r="A205">
        <v>25557</v>
      </c>
      <c r="B205">
        <v>71288</v>
      </c>
      <c r="C205" t="str" cm="1">
        <f t="array" ref="C205">_xlfn.IFS(
             (B205&lt;25000),"&lt; 25,000",
    AND(B205&gt;=25000, B205&lt;50000),"25,000 - 50,000",
             (B205&gt;50000),"&gt; 50,000"
)</f>
        <v>&gt; 50,000</v>
      </c>
    </row>
    <row r="206" spans="1:3" x14ac:dyDescent="0.2">
      <c r="A206">
        <v>211162</v>
      </c>
      <c r="B206">
        <v>91092</v>
      </c>
      <c r="C206" t="str" cm="1">
        <f t="array" ref="C206">_xlfn.IFS(
             (B206&lt;25000),"&lt; 25,000",
    AND(B206&gt;=25000, B206&lt;50000),"25,000 - 50,000",
             (B206&gt;50000),"&gt; 50,000"
)</f>
        <v>&gt; 50,000</v>
      </c>
    </row>
    <row r="207" spans="1:3" x14ac:dyDescent="0.2">
      <c r="A207">
        <v>182364</v>
      </c>
      <c r="B207">
        <v>24913</v>
      </c>
      <c r="C207" t="str" cm="1">
        <f t="array" ref="C207">_xlfn.IFS(
             (B207&lt;25000),"&lt; 25,000",
    AND(B207&gt;=25000, B207&lt;50000),"25,000 - 50,000",
             (B207&gt;50000),"&gt; 50,000"
)</f>
        <v>&lt; 25,000</v>
      </c>
    </row>
    <row r="208" spans="1:3" x14ac:dyDescent="0.2">
      <c r="A208">
        <v>112946</v>
      </c>
      <c r="B208">
        <v>155444</v>
      </c>
      <c r="C208" t="str" cm="1">
        <f t="array" ref="C208">_xlfn.IFS(
             (B208&lt;25000),"&lt; 25,000",
    AND(B208&gt;=25000, B208&lt;50000),"25,000 - 50,000",
             (B208&gt;50000),"&gt; 50,000"
)</f>
        <v>&gt; 50,000</v>
      </c>
    </row>
    <row r="209" spans="1:3" x14ac:dyDescent="0.2">
      <c r="A209">
        <v>122067</v>
      </c>
      <c r="B209">
        <v>171683</v>
      </c>
      <c r="C209" t="str" cm="1">
        <f t="array" ref="C209">_xlfn.IFS(
             (B209&lt;25000),"&lt; 25,000",
    AND(B209&gt;=25000, B209&lt;50000),"25,000 - 50,000",
             (B209&gt;50000),"&gt; 50,000"
)</f>
        <v>&gt; 50,000</v>
      </c>
    </row>
    <row r="210" spans="1:3" x14ac:dyDescent="0.2">
      <c r="A210">
        <v>296747</v>
      </c>
      <c r="B210">
        <v>89226</v>
      </c>
      <c r="C210" t="str" cm="1">
        <f t="array" ref="C210">_xlfn.IFS(
             (B210&lt;25000),"&lt; 25,000",
    AND(B210&gt;=25000, B210&lt;50000),"25,000 - 50,000",
             (B210&gt;50000),"&gt; 50,000"
)</f>
        <v>&gt; 50,000</v>
      </c>
    </row>
    <row r="211" spans="1:3" x14ac:dyDescent="0.2">
      <c r="A211">
        <v>23722</v>
      </c>
      <c r="B211">
        <v>79217</v>
      </c>
      <c r="C211" t="str" cm="1">
        <f t="array" ref="C211">_xlfn.IFS(
             (B211&lt;25000),"&lt; 25,000",
    AND(B211&gt;=25000, B211&lt;50000),"25,000 - 50,000",
             (B211&gt;50000),"&gt; 50,000"
)</f>
        <v>&gt; 50,000</v>
      </c>
    </row>
    <row r="212" spans="1:3" x14ac:dyDescent="0.2">
      <c r="A212">
        <v>161487</v>
      </c>
      <c r="B212">
        <v>178950</v>
      </c>
      <c r="C212" t="str" cm="1">
        <f t="array" ref="C212">_xlfn.IFS(
             (B212&lt;25000),"&lt; 25,000",
    AND(B212&gt;=25000, B212&lt;50000),"25,000 - 50,000",
             (B212&gt;50000),"&gt; 50,000"
)</f>
        <v>&gt; 50,000</v>
      </c>
    </row>
    <row r="213" spans="1:3" x14ac:dyDescent="0.2">
      <c r="A213">
        <v>99562</v>
      </c>
      <c r="B213">
        <v>148880</v>
      </c>
      <c r="C213" t="str" cm="1">
        <f t="array" ref="C213">_xlfn.IFS(
             (B213&lt;25000),"&lt; 25,000",
    AND(B213&gt;=25000, B213&lt;50000),"25,000 - 50,000",
             (B213&gt;50000),"&gt; 50,000"
)</f>
        <v>&gt; 50,000</v>
      </c>
    </row>
    <row r="214" spans="1:3" x14ac:dyDescent="0.2">
      <c r="A214">
        <v>107386</v>
      </c>
      <c r="B214">
        <v>23936</v>
      </c>
      <c r="C214" t="str" cm="1">
        <f t="array" ref="C214">_xlfn.IFS(
             (B214&lt;25000),"&lt; 25,000",
    AND(B214&gt;=25000, B214&lt;50000),"25,000 - 50,000",
             (B214&gt;50000),"&gt; 50,000"
)</f>
        <v>&lt; 25,000</v>
      </c>
    </row>
    <row r="215" spans="1:3" x14ac:dyDescent="0.2">
      <c r="A215">
        <v>32991</v>
      </c>
      <c r="B215">
        <v>68076</v>
      </c>
      <c r="C215" t="str" cm="1">
        <f t="array" ref="C215">_xlfn.IFS(
             (B215&lt;25000),"&lt; 25,000",
    AND(B215&gt;=25000, B215&lt;50000),"25,000 - 50,000",
             (B215&gt;50000),"&gt; 50,000"
)</f>
        <v>&gt; 50,000</v>
      </c>
    </row>
    <row r="216" spans="1:3" x14ac:dyDescent="0.2">
      <c r="A216">
        <v>156940</v>
      </c>
      <c r="B216">
        <v>144743</v>
      </c>
      <c r="C216" t="str" cm="1">
        <f t="array" ref="C216">_xlfn.IFS(
             (B216&lt;25000),"&lt; 25,000",
    AND(B216&gt;=25000, B216&lt;50000),"25,000 - 50,000",
             (B216&gt;50000),"&gt; 50,000"
)</f>
        <v>&gt; 50,000</v>
      </c>
    </row>
    <row r="217" spans="1:3" x14ac:dyDescent="0.2">
      <c r="A217">
        <v>87444</v>
      </c>
      <c r="B217">
        <v>90279</v>
      </c>
      <c r="C217" t="str" cm="1">
        <f t="array" ref="C217">_xlfn.IFS(
             (B217&lt;25000),"&lt; 25,000",
    AND(B217&gt;=25000, B217&lt;50000),"25,000 - 50,000",
             (B217&gt;50000),"&gt; 50,000"
)</f>
        <v>&gt; 50,000</v>
      </c>
    </row>
    <row r="218" spans="1:3" x14ac:dyDescent="0.2">
      <c r="A218">
        <v>232049</v>
      </c>
      <c r="B218">
        <v>56429</v>
      </c>
      <c r="C218" t="str" cm="1">
        <f t="array" ref="C218">_xlfn.IFS(
             (B218&lt;25000),"&lt; 25,000",
    AND(B218&gt;=25000, B218&lt;50000),"25,000 - 50,000",
             (B218&gt;50000),"&gt; 50,000"
)</f>
        <v>&gt; 50,000</v>
      </c>
    </row>
    <row r="219" spans="1:3" x14ac:dyDescent="0.2">
      <c r="A219">
        <v>114668</v>
      </c>
      <c r="B219">
        <v>1197</v>
      </c>
      <c r="C219" t="str" cm="1">
        <f t="array" ref="C219">_xlfn.IFS(
             (B219&lt;25000),"&lt; 25,000",
    AND(B219&gt;=25000, B219&lt;50000),"25,000 - 50,000",
             (B219&gt;50000),"&gt; 50,000"
)</f>
        <v>&lt; 25,000</v>
      </c>
    </row>
    <row r="220" spans="1:3" x14ac:dyDescent="0.2">
      <c r="A220">
        <v>297176</v>
      </c>
      <c r="B220">
        <v>5679</v>
      </c>
      <c r="C220" t="str" cm="1">
        <f t="array" ref="C220">_xlfn.IFS(
             (B220&lt;25000),"&lt; 25,000",
    AND(B220&gt;=25000, B220&lt;50000),"25,000 - 50,000",
             (B220&gt;50000),"&gt; 50,000"
)</f>
        <v>&lt; 25,000</v>
      </c>
    </row>
    <row r="221" spans="1:3" x14ac:dyDescent="0.2">
      <c r="A221">
        <v>138965</v>
      </c>
      <c r="B221">
        <v>14586</v>
      </c>
      <c r="C221" t="str" cm="1">
        <f t="array" ref="C221">_xlfn.IFS(
             (B221&lt;25000),"&lt; 25,000",
    AND(B221&gt;=25000, B221&lt;50000),"25,000 - 50,000",
             (B221&gt;50000),"&gt; 50,000"
)</f>
        <v>&lt; 25,000</v>
      </c>
    </row>
    <row r="222" spans="1:3" x14ac:dyDescent="0.2">
      <c r="A222">
        <v>251894</v>
      </c>
      <c r="B222">
        <v>39156</v>
      </c>
      <c r="C222" t="str" cm="1">
        <f t="array" ref="C222">_xlfn.IFS(
             (B222&lt;25000),"&lt; 25,000",
    AND(B222&gt;=25000, B222&lt;50000),"25,000 - 50,000",
             (B222&gt;50000),"&gt; 50,000"
)</f>
        <v>25,000 - 50,000</v>
      </c>
    </row>
    <row r="223" spans="1:3" x14ac:dyDescent="0.2">
      <c r="A223">
        <v>174551</v>
      </c>
      <c r="B223">
        <v>68014</v>
      </c>
      <c r="C223" t="str" cm="1">
        <f t="array" ref="C223">_xlfn.IFS(
             (B223&lt;25000),"&lt; 25,000",
    AND(B223&gt;=25000, B223&lt;50000),"25,000 - 50,000",
             (B223&gt;50000),"&gt; 50,000"
)</f>
        <v>&gt; 50,000</v>
      </c>
    </row>
    <row r="224" spans="1:3" x14ac:dyDescent="0.2">
      <c r="A224">
        <v>260151</v>
      </c>
      <c r="B224">
        <v>126868</v>
      </c>
      <c r="C224" t="str" cm="1">
        <f t="array" ref="C224">_xlfn.IFS(
             (B224&lt;25000),"&lt; 25,000",
    AND(B224&gt;=25000, B224&lt;50000),"25,000 - 50,000",
             (B224&gt;50000),"&gt; 50,000"
)</f>
        <v>&gt; 50,000</v>
      </c>
    </row>
    <row r="225" spans="1:3" x14ac:dyDescent="0.2">
      <c r="A225">
        <v>253372</v>
      </c>
      <c r="B225">
        <v>13569</v>
      </c>
      <c r="C225" t="str" cm="1">
        <f t="array" ref="C225">_xlfn.IFS(
             (B225&lt;25000),"&lt; 25,000",
    AND(B225&gt;=25000, B225&lt;50000),"25,000 - 50,000",
             (B225&gt;50000),"&gt; 50,000"
)</f>
        <v>&lt; 25,000</v>
      </c>
    </row>
    <row r="226" spans="1:3" x14ac:dyDescent="0.2">
      <c r="A226">
        <v>99563</v>
      </c>
      <c r="B226">
        <v>191301</v>
      </c>
      <c r="C226" t="str" cm="1">
        <f t="array" ref="C226">_xlfn.IFS(
             (B226&lt;25000),"&lt; 25,000",
    AND(B226&gt;=25000, B226&lt;50000),"25,000 - 50,000",
             (B226&gt;50000),"&gt; 50,000"
)</f>
        <v>&gt; 50,000</v>
      </c>
    </row>
    <row r="227" spans="1:3" x14ac:dyDescent="0.2">
      <c r="A227">
        <v>267949</v>
      </c>
      <c r="B227">
        <v>169424</v>
      </c>
      <c r="C227" t="str" cm="1">
        <f t="array" ref="C227">_xlfn.IFS(
             (B227&lt;25000),"&lt; 25,000",
    AND(B227&gt;=25000, B227&lt;50000),"25,000 - 50,000",
             (B227&gt;50000),"&gt; 50,000"
)</f>
        <v>&gt; 50,000</v>
      </c>
    </row>
    <row r="228" spans="1:3" x14ac:dyDescent="0.2">
      <c r="A228">
        <v>79663</v>
      </c>
      <c r="B228">
        <v>63026</v>
      </c>
      <c r="C228" t="str" cm="1">
        <f t="array" ref="C228">_xlfn.IFS(
             (B228&lt;25000),"&lt; 25,000",
    AND(B228&gt;=25000, B228&lt;50000),"25,000 - 50,000",
             (B228&gt;50000),"&gt; 50,000"
)</f>
        <v>&gt; 50,000</v>
      </c>
    </row>
    <row r="229" spans="1:3" x14ac:dyDescent="0.2">
      <c r="A229">
        <v>85640</v>
      </c>
      <c r="B229">
        <v>145630</v>
      </c>
      <c r="C229" t="str" cm="1">
        <f t="array" ref="C229">_xlfn.IFS(
             (B229&lt;25000),"&lt; 25,000",
    AND(B229&gt;=25000, B229&lt;50000),"25,000 - 50,000",
             (B229&gt;50000),"&gt; 50,000"
)</f>
        <v>&gt; 50,000</v>
      </c>
    </row>
    <row r="230" spans="1:3" x14ac:dyDescent="0.2">
      <c r="A230">
        <v>1937</v>
      </c>
      <c r="B230">
        <v>44024</v>
      </c>
      <c r="C230" t="str" cm="1">
        <f t="array" ref="C230">_xlfn.IFS(
             (B230&lt;25000),"&lt; 25,000",
    AND(B230&gt;=25000, B230&lt;50000),"25,000 - 50,000",
             (B230&gt;50000),"&gt; 50,000"
)</f>
        <v>25,000 - 50,000</v>
      </c>
    </row>
    <row r="231" spans="1:3" x14ac:dyDescent="0.2">
      <c r="A231">
        <v>253316</v>
      </c>
      <c r="B231">
        <v>122902</v>
      </c>
      <c r="C231" t="str" cm="1">
        <f t="array" ref="C231">_xlfn.IFS(
             (B231&lt;25000),"&lt; 25,000",
    AND(B231&gt;=25000, B231&lt;50000),"25,000 - 50,000",
             (B231&gt;50000),"&gt; 50,000"
)</f>
        <v>&gt; 50,000</v>
      </c>
    </row>
    <row r="232" spans="1:3" x14ac:dyDescent="0.2">
      <c r="A232">
        <v>203452</v>
      </c>
      <c r="B232">
        <v>92692</v>
      </c>
      <c r="C232" t="str" cm="1">
        <f t="array" ref="C232">_xlfn.IFS(
             (B232&lt;25000),"&lt; 25,000",
    AND(B232&gt;=25000, B232&lt;50000),"25,000 - 50,000",
             (B232&gt;50000),"&gt; 50,000"
)</f>
        <v>&gt; 50,000</v>
      </c>
    </row>
    <row r="233" spans="1:3" x14ac:dyDescent="0.2">
      <c r="A233">
        <v>181600</v>
      </c>
      <c r="B233">
        <v>22360</v>
      </c>
      <c r="C233" t="str" cm="1">
        <f t="array" ref="C233">_xlfn.IFS(
             (B233&lt;25000),"&lt; 25,000",
    AND(B233&gt;=25000, B233&lt;50000),"25,000 - 50,000",
             (B233&gt;50000),"&gt; 50,000"
)</f>
        <v>&lt; 25,000</v>
      </c>
    </row>
    <row r="234" spans="1:3" x14ac:dyDescent="0.2">
      <c r="A234">
        <v>296864</v>
      </c>
      <c r="B234">
        <v>53596</v>
      </c>
      <c r="C234" t="str" cm="1">
        <f t="array" ref="C234">_xlfn.IFS(
             (B234&lt;25000),"&lt; 25,000",
    AND(B234&gt;=25000, B234&lt;50000),"25,000 - 50,000",
             (B234&gt;50000),"&gt; 50,000"
)</f>
        <v>&gt; 50,000</v>
      </c>
    </row>
    <row r="235" spans="1:3" x14ac:dyDescent="0.2">
      <c r="A235">
        <v>262641</v>
      </c>
      <c r="B235">
        <v>45737</v>
      </c>
      <c r="C235" t="str" cm="1">
        <f t="array" ref="C235">_xlfn.IFS(
             (B235&lt;25000),"&lt; 25,000",
    AND(B235&gt;=25000, B235&lt;50000),"25,000 - 50,000",
             (B235&gt;50000),"&gt; 50,000"
)</f>
        <v>25,000 - 50,000</v>
      </c>
    </row>
    <row r="236" spans="1:3" x14ac:dyDescent="0.2">
      <c r="A236">
        <v>222000</v>
      </c>
      <c r="B236">
        <v>98160</v>
      </c>
      <c r="C236" t="str" cm="1">
        <f t="array" ref="C236">_xlfn.IFS(
             (B236&lt;25000),"&lt; 25,000",
    AND(B236&gt;=25000, B236&lt;50000),"25,000 - 50,000",
             (B236&gt;50000),"&gt; 50,000"
)</f>
        <v>&gt; 50,000</v>
      </c>
    </row>
    <row r="237" spans="1:3" x14ac:dyDescent="0.2">
      <c r="A237">
        <v>98002</v>
      </c>
      <c r="B237">
        <v>94715</v>
      </c>
      <c r="C237" t="str" cm="1">
        <f t="array" ref="C237">_xlfn.IFS(
             (B237&lt;25000),"&lt; 25,000",
    AND(B237&gt;=25000, B237&lt;50000),"25,000 - 50,000",
             (B237&gt;50000),"&gt; 50,000"
)</f>
        <v>&gt; 50,000</v>
      </c>
    </row>
    <row r="238" spans="1:3" x14ac:dyDescent="0.2">
      <c r="A238">
        <v>131933</v>
      </c>
      <c r="B238">
        <v>1841</v>
      </c>
      <c r="C238" t="str" cm="1">
        <f t="array" ref="C238">_xlfn.IFS(
             (B238&lt;25000),"&lt; 25,000",
    AND(B238&gt;=25000, B238&lt;50000),"25,000 - 50,000",
             (B238&gt;50000),"&gt; 50,000"
)</f>
        <v>&lt; 25,000</v>
      </c>
    </row>
    <row r="239" spans="1:3" x14ac:dyDescent="0.2">
      <c r="A239">
        <v>287045</v>
      </c>
      <c r="B239">
        <v>109050</v>
      </c>
      <c r="C239" t="str" cm="1">
        <f t="array" ref="C239">_xlfn.IFS(
             (B239&lt;25000),"&lt; 25,000",
    AND(B239&gt;=25000, B239&lt;50000),"25,000 - 50,000",
             (B239&gt;50000),"&gt; 50,000"
)</f>
        <v>&gt; 50,000</v>
      </c>
    </row>
    <row r="240" spans="1:3" x14ac:dyDescent="0.2">
      <c r="A240">
        <v>215987</v>
      </c>
      <c r="B240">
        <v>88089</v>
      </c>
      <c r="C240" t="str" cm="1">
        <f t="array" ref="C240">_xlfn.IFS(
             (B240&lt;25000),"&lt; 25,000",
    AND(B240&gt;=25000, B240&lt;50000),"25,000 - 50,000",
             (B240&gt;50000),"&gt; 50,000"
)</f>
        <v>&gt; 50,000</v>
      </c>
    </row>
    <row r="241" spans="1:3" x14ac:dyDescent="0.2">
      <c r="A241">
        <v>201403</v>
      </c>
      <c r="B241">
        <v>160230</v>
      </c>
      <c r="C241" t="str" cm="1">
        <f t="array" ref="C241">_xlfn.IFS(
             (B241&lt;25000),"&lt; 25,000",
    AND(B241&gt;=25000, B241&lt;50000),"25,000 - 50,000",
             (B241&gt;50000),"&gt; 50,000"
)</f>
        <v>&gt; 50,000</v>
      </c>
    </row>
    <row r="242" spans="1:3" x14ac:dyDescent="0.2">
      <c r="A242">
        <v>263073</v>
      </c>
      <c r="B242">
        <v>117006</v>
      </c>
      <c r="C242" t="str" cm="1">
        <f t="array" ref="C242">_xlfn.IFS(
             (B242&lt;25000),"&lt; 25,000",
    AND(B242&gt;=25000, B242&lt;50000),"25,000 - 50,000",
             (B242&gt;50000),"&gt; 50,000"
)</f>
        <v>&gt; 50,000</v>
      </c>
    </row>
    <row r="243" spans="1:3" x14ac:dyDescent="0.2">
      <c r="A243">
        <v>91956</v>
      </c>
      <c r="B243">
        <v>182197</v>
      </c>
      <c r="C243" t="str" cm="1">
        <f t="array" ref="C243">_xlfn.IFS(
             (B243&lt;25000),"&lt; 25,000",
    AND(B243&gt;=25000, B243&lt;50000),"25,000 - 50,000",
             (B243&gt;50000),"&gt; 50,000"
)</f>
        <v>&gt; 50,000</v>
      </c>
    </row>
    <row r="244" spans="1:3" x14ac:dyDescent="0.2">
      <c r="A244">
        <v>197902</v>
      </c>
      <c r="B244">
        <v>79861</v>
      </c>
      <c r="C244" t="str" cm="1">
        <f t="array" ref="C244">_xlfn.IFS(
             (B244&lt;25000),"&lt; 25,000",
    AND(B244&gt;=25000, B244&lt;50000),"25,000 - 50,000",
             (B244&gt;50000),"&gt; 50,000"
)</f>
        <v>&gt; 50,000</v>
      </c>
    </row>
    <row r="245" spans="1:3" x14ac:dyDescent="0.2">
      <c r="A245">
        <v>107474</v>
      </c>
      <c r="B245">
        <v>7588</v>
      </c>
      <c r="C245" t="str" cm="1">
        <f t="array" ref="C245">_xlfn.IFS(
             (B245&lt;25000),"&lt; 25,000",
    AND(B245&gt;=25000, B245&lt;50000),"25,000 - 50,000",
             (B245&gt;50000),"&gt; 50,000"
)</f>
        <v>&lt; 25,000</v>
      </c>
    </row>
    <row r="246" spans="1:3" x14ac:dyDescent="0.2">
      <c r="A246">
        <v>178039</v>
      </c>
      <c r="B246">
        <v>152117</v>
      </c>
      <c r="C246" t="str" cm="1">
        <f t="array" ref="C246">_xlfn.IFS(
             (B246&lt;25000),"&lt; 25,000",
    AND(B246&gt;=25000, B246&lt;50000),"25,000 - 50,000",
             (B246&gt;50000),"&gt; 50,000"
)</f>
        <v>&gt; 50,000</v>
      </c>
    </row>
    <row r="247" spans="1:3" x14ac:dyDescent="0.2">
      <c r="A247">
        <v>84645</v>
      </c>
      <c r="B247">
        <v>195296</v>
      </c>
      <c r="C247" t="str" cm="1">
        <f t="array" ref="C247">_xlfn.IFS(
             (B247&lt;25000),"&lt; 25,000",
    AND(B247&gt;=25000, B247&lt;50000),"25,000 - 50,000",
             (B247&gt;50000),"&gt; 50,000"
)</f>
        <v>&gt; 50,000</v>
      </c>
    </row>
    <row r="248" spans="1:3" x14ac:dyDescent="0.2">
      <c r="A248">
        <v>118504</v>
      </c>
      <c r="B248">
        <v>191716</v>
      </c>
      <c r="C248" t="str" cm="1">
        <f t="array" ref="C248">_xlfn.IFS(
             (B248&lt;25000),"&lt; 25,000",
    AND(B248&gt;=25000, B248&lt;50000),"25,000 - 50,000",
             (B248&gt;50000),"&gt; 50,000"
)</f>
        <v>&gt; 50,000</v>
      </c>
    </row>
    <row r="249" spans="1:3" x14ac:dyDescent="0.2">
      <c r="A249">
        <v>217224</v>
      </c>
      <c r="B249">
        <v>106397</v>
      </c>
      <c r="C249" t="str" cm="1">
        <f t="array" ref="C249">_xlfn.IFS(
             (B249&lt;25000),"&lt; 25,000",
    AND(B249&gt;=25000, B249&lt;50000),"25,000 - 50,000",
             (B249&gt;50000),"&gt; 50,000"
)</f>
        <v>&gt; 50,000</v>
      </c>
    </row>
    <row r="250" spans="1:3" x14ac:dyDescent="0.2">
      <c r="A250">
        <v>118041</v>
      </c>
      <c r="B250">
        <v>18150</v>
      </c>
      <c r="C250" t="str" cm="1">
        <f t="array" ref="C250">_xlfn.IFS(
             (B250&lt;25000),"&lt; 25,000",
    AND(B250&gt;=25000, B250&lt;50000),"25,000 - 50,000",
             (B250&gt;50000),"&gt; 50,000"
)</f>
        <v>&lt; 25,000</v>
      </c>
    </row>
    <row r="251" spans="1:3" x14ac:dyDescent="0.2">
      <c r="A251">
        <v>186962</v>
      </c>
      <c r="B251">
        <v>59160</v>
      </c>
      <c r="C251" t="str" cm="1">
        <f t="array" ref="C251">_xlfn.IFS(
             (B251&lt;25000),"&lt; 25,000",
    AND(B251&gt;=25000, B251&lt;50000),"25,000 - 50,000",
             (B251&gt;50000),"&gt; 50,000"
)</f>
        <v>&gt; 50,000</v>
      </c>
    </row>
    <row r="252" spans="1:3" x14ac:dyDescent="0.2">
      <c r="A252">
        <v>78961</v>
      </c>
      <c r="B252">
        <v>73775</v>
      </c>
      <c r="C252" t="str" cm="1">
        <f t="array" ref="C252">_xlfn.IFS(
             (B252&lt;25000),"&lt; 25,000",
    AND(B252&gt;=25000, B252&lt;50000),"25,000 - 50,000",
             (B252&gt;50000),"&gt; 50,000"
)</f>
        <v>&gt; 50,000</v>
      </c>
    </row>
    <row r="253" spans="1:3" x14ac:dyDescent="0.2">
      <c r="A253">
        <v>296156</v>
      </c>
      <c r="B253">
        <v>89733</v>
      </c>
      <c r="C253" t="str" cm="1">
        <f t="array" ref="C253">_xlfn.IFS(
             (B253&lt;25000),"&lt; 25,000",
    AND(B253&gt;=25000, B253&lt;50000),"25,000 - 50,000",
             (B253&gt;50000),"&gt; 50,000"
)</f>
        <v>&gt; 50,000</v>
      </c>
    </row>
    <row r="254" spans="1:3" x14ac:dyDescent="0.2">
      <c r="A254">
        <v>232074</v>
      </c>
      <c r="B254">
        <v>11401</v>
      </c>
      <c r="C254" t="str" cm="1">
        <f t="array" ref="C254">_xlfn.IFS(
             (B254&lt;25000),"&lt; 25,000",
    AND(B254&gt;=25000, B254&lt;50000),"25,000 - 50,000",
             (B254&gt;50000),"&gt; 50,000"
)</f>
        <v>&lt; 25,000</v>
      </c>
    </row>
    <row r="255" spans="1:3" x14ac:dyDescent="0.2">
      <c r="A255">
        <v>38542</v>
      </c>
      <c r="B255">
        <v>25049</v>
      </c>
      <c r="C255" t="str" cm="1">
        <f t="array" ref="C255">_xlfn.IFS(
             (B255&lt;25000),"&lt; 25,000",
    AND(B255&gt;=25000, B255&lt;50000),"25,000 - 50,000",
             (B255&gt;50000),"&gt; 50,000"
)</f>
        <v>25,000 - 50,000</v>
      </c>
    </row>
    <row r="256" spans="1:3" x14ac:dyDescent="0.2">
      <c r="A256">
        <v>295058</v>
      </c>
      <c r="B256">
        <v>110430</v>
      </c>
      <c r="C256" t="str" cm="1">
        <f t="array" ref="C256">_xlfn.IFS(
             (B256&lt;25000),"&lt; 25,000",
    AND(B256&gt;=25000, B256&lt;50000),"25,000 - 50,000",
             (B256&gt;50000),"&gt; 50,000"
)</f>
        <v>&gt; 50,000</v>
      </c>
    </row>
    <row r="257" spans="1:3" x14ac:dyDescent="0.2">
      <c r="A257">
        <v>262285</v>
      </c>
      <c r="B257">
        <v>161912</v>
      </c>
      <c r="C257" t="str" cm="1">
        <f t="array" ref="C257">_xlfn.IFS(
             (B257&lt;25000),"&lt; 25,000",
    AND(B257&gt;=25000, B257&lt;50000),"25,000 - 50,000",
             (B257&gt;50000),"&gt; 50,000"
)</f>
        <v>&gt; 50,000</v>
      </c>
    </row>
    <row r="258" spans="1:3" x14ac:dyDescent="0.2">
      <c r="A258">
        <v>225838</v>
      </c>
      <c r="B258">
        <v>54815</v>
      </c>
      <c r="C258" t="str" cm="1">
        <f t="array" ref="C258">_xlfn.IFS(
             (B258&lt;25000),"&lt; 25,000",
    AND(B258&gt;=25000, B258&lt;50000),"25,000 - 50,000",
             (B258&gt;50000),"&gt; 50,000"
)</f>
        <v>&gt; 50,000</v>
      </c>
    </row>
    <row r="259" spans="1:3" x14ac:dyDescent="0.2">
      <c r="A259">
        <v>230795</v>
      </c>
      <c r="B259">
        <v>128619</v>
      </c>
      <c r="C259" t="str" cm="1">
        <f t="array" ref="C259">_xlfn.IFS(
             (B259&lt;25000),"&lt; 25,000",
    AND(B259&gt;=25000, B259&lt;50000),"25,000 - 50,000",
             (B259&gt;50000),"&gt; 50,000"
)</f>
        <v>&gt; 50,000</v>
      </c>
    </row>
    <row r="260" spans="1:3" x14ac:dyDescent="0.2">
      <c r="A260">
        <v>94729</v>
      </c>
      <c r="B260">
        <v>121403</v>
      </c>
      <c r="C260" t="str" cm="1">
        <f t="array" ref="C260">_xlfn.IFS(
             (B260&lt;25000),"&lt; 25,000",
    AND(B260&gt;=25000, B260&lt;50000),"25,000 - 50,000",
             (B260&gt;50000),"&gt; 50,000"
)</f>
        <v>&gt; 50,000</v>
      </c>
    </row>
    <row r="261" spans="1:3" x14ac:dyDescent="0.2">
      <c r="A261">
        <v>282199</v>
      </c>
      <c r="B261">
        <v>97890</v>
      </c>
      <c r="C261" t="str" cm="1">
        <f t="array" ref="C261">_xlfn.IFS(
             (B261&lt;25000),"&lt; 25,000",
    AND(B261&gt;=25000, B261&lt;50000),"25,000 - 50,000",
             (B261&gt;50000),"&gt; 50,000"
)</f>
        <v>&gt; 50,000</v>
      </c>
    </row>
    <row r="262" spans="1:3" x14ac:dyDescent="0.2">
      <c r="A262">
        <v>282423</v>
      </c>
      <c r="B262">
        <v>157466</v>
      </c>
      <c r="C262" t="str" cm="1">
        <f t="array" ref="C262">_xlfn.IFS(
             (B262&lt;25000),"&lt; 25,000",
    AND(B262&gt;=25000, B262&lt;50000),"25,000 - 50,000",
             (B262&gt;50000),"&gt; 50,000"
)</f>
        <v>&gt; 50,000</v>
      </c>
    </row>
    <row r="263" spans="1:3" x14ac:dyDescent="0.2">
      <c r="A263">
        <v>191859</v>
      </c>
      <c r="B263">
        <v>168226</v>
      </c>
      <c r="C263" t="str" cm="1">
        <f t="array" ref="C263">_xlfn.IFS(
             (B263&lt;25000),"&lt; 25,000",
    AND(B263&gt;=25000, B263&lt;50000),"25,000 - 50,000",
             (B263&gt;50000),"&gt; 50,000"
)</f>
        <v>&gt; 50,000</v>
      </c>
    </row>
    <row r="264" spans="1:3" x14ac:dyDescent="0.2">
      <c r="A264">
        <v>256459</v>
      </c>
      <c r="B264">
        <v>50573</v>
      </c>
      <c r="C264" t="str" cm="1">
        <f t="array" ref="C264">_xlfn.IFS(
             (B264&lt;25000),"&lt; 25,000",
    AND(B264&gt;=25000, B264&lt;50000),"25,000 - 50,000",
             (B264&gt;50000),"&gt; 50,000"
)</f>
        <v>&gt; 50,000</v>
      </c>
    </row>
    <row r="265" spans="1:3" x14ac:dyDescent="0.2">
      <c r="A265">
        <v>74107</v>
      </c>
      <c r="B265">
        <v>1708</v>
      </c>
      <c r="C265" t="str" cm="1">
        <f t="array" ref="C265">_xlfn.IFS(
             (B265&lt;25000),"&lt; 25,000",
    AND(B265&gt;=25000, B265&lt;50000),"25,000 - 50,000",
             (B265&gt;50000),"&gt; 50,000"
)</f>
        <v>&lt; 25,000</v>
      </c>
    </row>
    <row r="266" spans="1:3" x14ac:dyDescent="0.2">
      <c r="A266">
        <v>230974</v>
      </c>
      <c r="B266">
        <v>134097</v>
      </c>
      <c r="C266" t="str" cm="1">
        <f t="array" ref="C266">_xlfn.IFS(
             (B266&lt;25000),"&lt; 25,000",
    AND(B266&gt;=25000, B266&lt;50000),"25,000 - 50,000",
             (B266&gt;50000),"&gt; 50,000"
)</f>
        <v>&gt; 50,000</v>
      </c>
    </row>
    <row r="267" spans="1:3" x14ac:dyDescent="0.2">
      <c r="A267">
        <v>56150</v>
      </c>
      <c r="B267">
        <v>78445</v>
      </c>
      <c r="C267" t="str" cm="1">
        <f t="array" ref="C267">_xlfn.IFS(
             (B267&lt;25000),"&lt; 25,000",
    AND(B267&gt;=25000, B267&lt;50000),"25,000 - 50,000",
             (B267&gt;50000),"&gt; 50,000"
)</f>
        <v>&gt; 50,000</v>
      </c>
    </row>
    <row r="268" spans="1:3" x14ac:dyDescent="0.2">
      <c r="A268">
        <v>256100</v>
      </c>
      <c r="B268">
        <v>93140</v>
      </c>
      <c r="C268" t="str" cm="1">
        <f t="array" ref="C268">_xlfn.IFS(
             (B268&lt;25000),"&lt; 25,000",
    AND(B268&gt;=25000, B268&lt;50000),"25,000 - 50,000",
             (B268&gt;50000),"&gt; 50,000"
)</f>
        <v>&gt; 50,000</v>
      </c>
    </row>
    <row r="269" spans="1:3" x14ac:dyDescent="0.2">
      <c r="A269">
        <v>9512</v>
      </c>
      <c r="B269">
        <v>54982</v>
      </c>
      <c r="C269" t="str" cm="1">
        <f t="array" ref="C269">_xlfn.IFS(
             (B269&lt;25000),"&lt; 25,000",
    AND(B269&gt;=25000, B269&lt;50000),"25,000 - 50,000",
             (B269&gt;50000),"&gt; 50,000"
)</f>
        <v>&gt; 50,000</v>
      </c>
    </row>
    <row r="270" spans="1:3" x14ac:dyDescent="0.2">
      <c r="A270">
        <v>80241</v>
      </c>
      <c r="B270">
        <v>53980</v>
      </c>
      <c r="C270" t="str" cm="1">
        <f t="array" ref="C270">_xlfn.IFS(
             (B270&lt;25000),"&lt; 25,000",
    AND(B270&gt;=25000, B270&lt;50000),"25,000 - 50,000",
             (B270&gt;50000),"&gt; 50,000"
)</f>
        <v>&gt; 50,000</v>
      </c>
    </row>
    <row r="271" spans="1:3" x14ac:dyDescent="0.2">
      <c r="A271">
        <v>150713</v>
      </c>
      <c r="B271">
        <v>84291</v>
      </c>
      <c r="C271" t="str" cm="1">
        <f t="array" ref="C271">_xlfn.IFS(
             (B271&lt;25000),"&lt; 25,000",
    AND(B271&gt;=25000, B271&lt;50000),"25,000 - 50,000",
             (B271&gt;50000),"&gt; 50,000"
)</f>
        <v>&gt; 50,000</v>
      </c>
    </row>
    <row r="272" spans="1:3" x14ac:dyDescent="0.2">
      <c r="A272">
        <v>207019</v>
      </c>
      <c r="B272">
        <v>54068</v>
      </c>
      <c r="C272" t="str" cm="1">
        <f t="array" ref="C272">_xlfn.IFS(
             (B272&lt;25000),"&lt; 25,000",
    AND(B272&gt;=25000, B272&lt;50000),"25,000 - 50,000",
             (B272&gt;50000),"&gt; 50,000"
)</f>
        <v>&gt; 50,000</v>
      </c>
    </row>
    <row r="273" spans="1:3" x14ac:dyDescent="0.2">
      <c r="A273">
        <v>163039</v>
      </c>
      <c r="B273">
        <v>1666</v>
      </c>
      <c r="C273" t="str" cm="1">
        <f t="array" ref="C273">_xlfn.IFS(
             (B273&lt;25000),"&lt; 25,000",
    AND(B273&gt;=25000, B273&lt;50000),"25,000 - 50,000",
             (B273&gt;50000),"&gt; 50,000"
)</f>
        <v>&lt; 25,000</v>
      </c>
    </row>
    <row r="274" spans="1:3" x14ac:dyDescent="0.2">
      <c r="A274">
        <v>145101</v>
      </c>
      <c r="B274">
        <v>128713</v>
      </c>
      <c r="C274" t="str" cm="1">
        <f t="array" ref="C274">_xlfn.IFS(
             (B274&lt;25000),"&lt; 25,000",
    AND(B274&gt;=25000, B274&lt;50000),"25,000 - 50,000",
             (B274&gt;50000),"&gt; 50,000"
)</f>
        <v>&gt; 50,000</v>
      </c>
    </row>
    <row r="275" spans="1:3" x14ac:dyDescent="0.2">
      <c r="A275">
        <v>278559</v>
      </c>
      <c r="B275">
        <v>155101</v>
      </c>
      <c r="C275" t="str" cm="1">
        <f t="array" ref="C275">_xlfn.IFS(
             (B275&lt;25000),"&lt; 25,000",
    AND(B275&gt;=25000, B275&lt;50000),"25,000 - 50,000",
             (B275&gt;50000),"&gt; 50,000"
)</f>
        <v>&gt; 50,000</v>
      </c>
    </row>
    <row r="276" spans="1:3" x14ac:dyDescent="0.2">
      <c r="A276">
        <v>269154</v>
      </c>
      <c r="B276">
        <v>153222</v>
      </c>
      <c r="C276" t="str" cm="1">
        <f t="array" ref="C276">_xlfn.IFS(
             (B276&lt;25000),"&lt; 25,000",
    AND(B276&gt;=25000, B276&lt;50000),"25,000 - 50,000",
             (B276&gt;50000),"&gt; 50,000"
)</f>
        <v>&gt; 50,000</v>
      </c>
    </row>
    <row r="277" spans="1:3" x14ac:dyDescent="0.2">
      <c r="A277">
        <v>62065</v>
      </c>
      <c r="B277">
        <v>140269</v>
      </c>
      <c r="C277" t="str" cm="1">
        <f t="array" ref="C277">_xlfn.IFS(
             (B277&lt;25000),"&lt; 25,000",
    AND(B277&gt;=25000, B277&lt;50000),"25,000 - 50,000",
             (B277&gt;50000),"&gt; 50,000"
)</f>
        <v>&gt; 50,000</v>
      </c>
    </row>
    <row r="278" spans="1:3" x14ac:dyDescent="0.2">
      <c r="A278">
        <v>52679</v>
      </c>
      <c r="B278">
        <v>48034</v>
      </c>
      <c r="C278" t="str" cm="1">
        <f t="array" ref="C278">_xlfn.IFS(
             (B278&lt;25000),"&lt; 25,000",
    AND(B278&gt;=25000, B278&lt;50000),"25,000 - 50,000",
             (B278&gt;50000),"&gt; 50,000"
)</f>
        <v>25,000 - 50,000</v>
      </c>
    </row>
    <row r="279" spans="1:3" x14ac:dyDescent="0.2">
      <c r="A279">
        <v>177766</v>
      </c>
      <c r="B279">
        <v>197700</v>
      </c>
      <c r="C279" t="str" cm="1">
        <f t="array" ref="C279">_xlfn.IFS(
             (B279&lt;25000),"&lt; 25,000",
    AND(B279&gt;=25000, B279&lt;50000),"25,000 - 50,000",
             (B279&gt;50000),"&gt; 50,000"
)</f>
        <v>&gt; 50,000</v>
      </c>
    </row>
    <row r="280" spans="1:3" x14ac:dyDescent="0.2">
      <c r="A280">
        <v>158154</v>
      </c>
      <c r="B280">
        <v>130961</v>
      </c>
      <c r="C280" t="str" cm="1">
        <f t="array" ref="C280">_xlfn.IFS(
             (B280&lt;25000),"&lt; 25,000",
    AND(B280&gt;=25000, B280&lt;50000),"25,000 - 50,000",
             (B280&gt;50000),"&gt; 50,000"
)</f>
        <v>&gt; 50,000</v>
      </c>
    </row>
    <row r="281" spans="1:3" x14ac:dyDescent="0.2">
      <c r="A281">
        <v>52051</v>
      </c>
      <c r="B281">
        <v>103956</v>
      </c>
      <c r="C281" t="str" cm="1">
        <f t="array" ref="C281">_xlfn.IFS(
             (B281&lt;25000),"&lt; 25,000",
    AND(B281&gt;=25000, B281&lt;50000),"25,000 - 50,000",
             (B281&gt;50000),"&gt; 50,000"
)</f>
        <v>&gt; 50,000</v>
      </c>
    </row>
    <row r="282" spans="1:3" x14ac:dyDescent="0.2">
      <c r="A282">
        <v>117049</v>
      </c>
      <c r="B282">
        <v>86109</v>
      </c>
      <c r="C282" t="str" cm="1">
        <f t="array" ref="C282">_xlfn.IFS(
             (B282&lt;25000),"&lt; 25,000",
    AND(B282&gt;=25000, B282&lt;50000),"25,000 - 50,000",
             (B282&gt;50000),"&gt; 50,000"
)</f>
        <v>&gt; 50,000</v>
      </c>
    </row>
    <row r="283" spans="1:3" x14ac:dyDescent="0.2">
      <c r="A283">
        <v>271405</v>
      </c>
      <c r="B283">
        <v>1068</v>
      </c>
      <c r="C283" t="str" cm="1">
        <f t="array" ref="C283">_xlfn.IFS(
             (B283&lt;25000),"&lt; 25,000",
    AND(B283&gt;=25000, B283&lt;50000),"25,000 - 50,000",
             (B283&gt;50000),"&gt; 50,000"
)</f>
        <v>&lt; 25,000</v>
      </c>
    </row>
    <row r="284" spans="1:3" x14ac:dyDescent="0.2">
      <c r="A284">
        <v>260006</v>
      </c>
      <c r="B284">
        <v>78159</v>
      </c>
      <c r="C284" t="str" cm="1">
        <f t="array" ref="C284">_xlfn.IFS(
             (B284&lt;25000),"&lt; 25,000",
    AND(B284&gt;=25000, B284&lt;50000),"25,000 - 50,000",
             (B284&gt;50000),"&gt; 50,000"
)</f>
        <v>&gt; 50,000</v>
      </c>
    </row>
    <row r="285" spans="1:3" x14ac:dyDescent="0.2">
      <c r="A285">
        <v>234785</v>
      </c>
      <c r="B285">
        <v>188249</v>
      </c>
      <c r="C285" t="str" cm="1">
        <f t="array" ref="C285">_xlfn.IFS(
             (B285&lt;25000),"&lt; 25,000",
    AND(B285&gt;=25000, B285&lt;50000),"25,000 - 50,000",
             (B285&gt;50000),"&gt; 50,000"
)</f>
        <v>&gt; 50,000</v>
      </c>
    </row>
    <row r="286" spans="1:3" x14ac:dyDescent="0.2">
      <c r="A286">
        <v>222076</v>
      </c>
      <c r="B286">
        <v>120010</v>
      </c>
      <c r="C286" t="str" cm="1">
        <f t="array" ref="C286">_xlfn.IFS(
             (B286&lt;25000),"&lt; 25,000",
    AND(B286&gt;=25000, B286&lt;50000),"25,000 - 50,000",
             (B286&gt;50000),"&gt; 50,000"
)</f>
        <v>&gt; 50,000</v>
      </c>
    </row>
    <row r="287" spans="1:3" x14ac:dyDescent="0.2">
      <c r="A287">
        <v>194835</v>
      </c>
      <c r="B287">
        <v>77167</v>
      </c>
      <c r="C287" t="str" cm="1">
        <f t="array" ref="C287">_xlfn.IFS(
             (B287&lt;25000),"&lt; 25,000",
    AND(B287&gt;=25000, B287&lt;50000),"25,000 - 50,000",
             (B287&gt;50000),"&gt; 50,000"
)</f>
        <v>&gt; 50,000</v>
      </c>
    </row>
    <row r="288" spans="1:3" x14ac:dyDescent="0.2">
      <c r="A288">
        <v>145970</v>
      </c>
      <c r="B288">
        <v>35164</v>
      </c>
      <c r="C288" t="str" cm="1">
        <f t="array" ref="C288">_xlfn.IFS(
             (B288&lt;25000),"&lt; 25,000",
    AND(B288&gt;=25000, B288&lt;50000),"25,000 - 50,000",
             (B288&gt;50000),"&gt; 50,000"
)</f>
        <v>25,000 - 50,000</v>
      </c>
    </row>
    <row r="289" spans="1:3" x14ac:dyDescent="0.2">
      <c r="A289">
        <v>30785</v>
      </c>
      <c r="B289">
        <v>147409</v>
      </c>
      <c r="C289" t="str" cm="1">
        <f t="array" ref="C289">_xlfn.IFS(
             (B289&lt;25000),"&lt; 25,000",
    AND(B289&gt;=25000, B289&lt;50000),"25,000 - 50,000",
             (B289&gt;50000),"&gt; 50,000"
)</f>
        <v>&gt; 50,000</v>
      </c>
    </row>
    <row r="290" spans="1:3" x14ac:dyDescent="0.2">
      <c r="A290">
        <v>57196</v>
      </c>
      <c r="B290">
        <v>112828</v>
      </c>
      <c r="C290" t="str" cm="1">
        <f t="array" ref="C290">_xlfn.IFS(
             (B290&lt;25000),"&lt; 25,000",
    AND(B290&gt;=25000, B290&lt;50000),"25,000 - 50,000",
             (B290&gt;50000),"&gt; 50,000"
)</f>
        <v>&gt; 50,000</v>
      </c>
    </row>
    <row r="291" spans="1:3" x14ac:dyDescent="0.2">
      <c r="A291">
        <v>50680</v>
      </c>
      <c r="B291">
        <v>18622</v>
      </c>
      <c r="C291" t="str" cm="1">
        <f t="array" ref="C291">_xlfn.IFS(
             (B291&lt;25000),"&lt; 25,000",
    AND(B291&gt;=25000, B291&lt;50000),"25,000 - 50,000",
             (B291&gt;50000),"&gt; 50,000"
)</f>
        <v>&lt; 25,000</v>
      </c>
    </row>
    <row r="292" spans="1:3" x14ac:dyDescent="0.2">
      <c r="A292">
        <v>230052</v>
      </c>
      <c r="B292">
        <v>38814</v>
      </c>
      <c r="C292" t="str" cm="1">
        <f t="array" ref="C292">_xlfn.IFS(
             (B292&lt;25000),"&lt; 25,000",
    AND(B292&gt;=25000, B292&lt;50000),"25,000 - 50,000",
             (B292&gt;50000),"&gt; 50,000"
)</f>
        <v>25,000 - 50,000</v>
      </c>
    </row>
    <row r="293" spans="1:3" x14ac:dyDescent="0.2">
      <c r="A293">
        <v>273193</v>
      </c>
      <c r="B293">
        <v>64027</v>
      </c>
      <c r="C293" t="str" cm="1">
        <f t="array" ref="C293">_xlfn.IFS(
             (B293&lt;25000),"&lt; 25,000",
    AND(B293&gt;=25000, B293&lt;50000),"25,000 - 50,000",
             (B293&gt;50000),"&gt; 50,000"
)</f>
        <v>&gt; 50,000</v>
      </c>
    </row>
    <row r="294" spans="1:3" x14ac:dyDescent="0.2">
      <c r="A294">
        <v>169451</v>
      </c>
      <c r="B294">
        <v>155927</v>
      </c>
      <c r="C294" t="str" cm="1">
        <f t="array" ref="C294">_xlfn.IFS(
             (B294&lt;25000),"&lt; 25,000",
    AND(B294&gt;=25000, B294&lt;50000),"25,000 - 50,000",
             (B294&gt;50000),"&gt; 50,000"
)</f>
        <v>&gt; 50,000</v>
      </c>
    </row>
    <row r="295" spans="1:3" x14ac:dyDescent="0.2">
      <c r="A295">
        <v>286174</v>
      </c>
      <c r="B295">
        <v>181019</v>
      </c>
      <c r="C295" t="str" cm="1">
        <f t="array" ref="C295">_xlfn.IFS(
             (B295&lt;25000),"&lt; 25,000",
    AND(B295&gt;=25000, B295&lt;50000),"25,000 - 50,000",
             (B295&gt;50000),"&gt; 50,000"
)</f>
        <v>&gt; 50,000</v>
      </c>
    </row>
    <row r="296" spans="1:3" x14ac:dyDescent="0.2">
      <c r="A296">
        <v>242712</v>
      </c>
      <c r="B296">
        <v>91618</v>
      </c>
      <c r="C296" t="str" cm="1">
        <f t="array" ref="C296">_xlfn.IFS(
             (B296&lt;25000),"&lt; 25,000",
    AND(B296&gt;=25000, B296&lt;50000),"25,000 - 50,000",
             (B296&gt;50000),"&gt; 50,000"
)</f>
        <v>&gt; 50,000</v>
      </c>
    </row>
    <row r="297" spans="1:3" x14ac:dyDescent="0.2">
      <c r="A297">
        <v>227371</v>
      </c>
      <c r="B297">
        <v>68256</v>
      </c>
      <c r="C297" t="str" cm="1">
        <f t="array" ref="C297">_xlfn.IFS(
             (B297&lt;25000),"&lt; 25,000",
    AND(B297&gt;=25000, B297&lt;50000),"25,000 - 50,000",
             (B297&gt;50000),"&gt; 50,000"
)</f>
        <v>&gt; 50,000</v>
      </c>
    </row>
    <row r="298" spans="1:3" x14ac:dyDescent="0.2">
      <c r="A298">
        <v>79442</v>
      </c>
      <c r="B298">
        <v>4608</v>
      </c>
      <c r="C298" t="str" cm="1">
        <f t="array" ref="C298">_xlfn.IFS(
             (B298&lt;25000),"&lt; 25,000",
    AND(B298&gt;=25000, B298&lt;50000),"25,000 - 50,000",
             (B298&gt;50000),"&gt; 50,000"
)</f>
        <v>&lt; 25,000</v>
      </c>
    </row>
    <row r="299" spans="1:3" x14ac:dyDescent="0.2">
      <c r="A299">
        <v>29885</v>
      </c>
      <c r="B299">
        <v>42902</v>
      </c>
      <c r="C299" t="str" cm="1">
        <f t="array" ref="C299">_xlfn.IFS(
             (B299&lt;25000),"&lt; 25,000",
    AND(B299&gt;=25000, B299&lt;50000),"25,000 - 50,000",
             (B299&gt;50000),"&gt; 50,000"
)</f>
        <v>25,000 - 50,000</v>
      </c>
    </row>
    <row r="300" spans="1:3" x14ac:dyDescent="0.2">
      <c r="A300">
        <v>261478</v>
      </c>
      <c r="B300">
        <v>116761</v>
      </c>
      <c r="C300" t="str" cm="1">
        <f t="array" ref="C300">_xlfn.IFS(
             (B300&lt;25000),"&lt; 25,000",
    AND(B300&gt;=25000, B300&lt;50000),"25,000 - 50,000",
             (B300&gt;50000),"&gt; 50,000"
)</f>
        <v>&gt; 50,000</v>
      </c>
    </row>
    <row r="301" spans="1:3" x14ac:dyDescent="0.2">
      <c r="A301">
        <v>170847</v>
      </c>
      <c r="B301">
        <v>181326</v>
      </c>
      <c r="C301" t="str" cm="1">
        <f t="array" ref="C301">_xlfn.IFS(
             (B301&lt;25000),"&lt; 25,000",
    AND(B301&gt;=25000, B301&lt;50000),"25,000 - 50,000",
             (B301&gt;50000),"&gt; 50,000"
)</f>
        <v>&gt; 50,000</v>
      </c>
    </row>
    <row r="302" spans="1:3" x14ac:dyDescent="0.2">
      <c r="A302">
        <v>87221</v>
      </c>
      <c r="B302">
        <v>149662</v>
      </c>
      <c r="C302" t="str" cm="1">
        <f t="array" ref="C302">_xlfn.IFS(
             (B302&lt;25000),"&lt; 25,000",
    AND(B302&gt;=25000, B302&lt;50000),"25,000 - 50,000",
             (B302&gt;50000),"&gt; 50,000"
)</f>
        <v>&gt; 50,000</v>
      </c>
    </row>
    <row r="303" spans="1:3" x14ac:dyDescent="0.2">
      <c r="A303">
        <v>217980</v>
      </c>
      <c r="B303">
        <v>125458</v>
      </c>
      <c r="C303" t="str" cm="1">
        <f t="array" ref="C303">_xlfn.IFS(
             (B303&lt;25000),"&lt; 25,000",
    AND(B303&gt;=25000, B303&lt;50000),"25,000 - 50,000",
             (B303&gt;50000),"&gt; 50,000"
)</f>
        <v>&gt; 50,000</v>
      </c>
    </row>
    <row r="304" spans="1:3" x14ac:dyDescent="0.2">
      <c r="A304">
        <v>71288</v>
      </c>
      <c r="B304">
        <v>61333</v>
      </c>
      <c r="C304" t="str" cm="1">
        <f t="array" ref="C304">_xlfn.IFS(
             (B304&lt;25000),"&lt; 25,000",
    AND(B304&gt;=25000, B304&lt;50000),"25,000 - 50,000",
             (B304&gt;50000),"&gt; 50,000"
)</f>
        <v>&gt; 50,000</v>
      </c>
    </row>
    <row r="305" spans="1:3" x14ac:dyDescent="0.2">
      <c r="A305">
        <v>91092</v>
      </c>
      <c r="B305">
        <v>103338</v>
      </c>
      <c r="C305" t="str" cm="1">
        <f t="array" ref="C305">_xlfn.IFS(
             (B305&lt;25000),"&lt; 25,000",
    AND(B305&gt;=25000, B305&lt;50000),"25,000 - 50,000",
             (B305&gt;50000),"&gt; 50,000"
)</f>
        <v>&gt; 50,000</v>
      </c>
    </row>
    <row r="306" spans="1:3" x14ac:dyDescent="0.2">
      <c r="A306">
        <v>24913</v>
      </c>
      <c r="B306">
        <v>44978</v>
      </c>
      <c r="C306" t="str" cm="1">
        <f t="array" ref="C306">_xlfn.IFS(
             (B306&lt;25000),"&lt; 25,000",
    AND(B306&gt;=25000, B306&lt;50000),"25,000 - 50,000",
             (B306&gt;50000),"&gt; 50,000"
)</f>
        <v>25,000 - 50,000</v>
      </c>
    </row>
    <row r="307" spans="1:3" x14ac:dyDescent="0.2">
      <c r="A307">
        <v>155444</v>
      </c>
      <c r="B307">
        <v>119657</v>
      </c>
      <c r="C307" t="str" cm="1">
        <f t="array" ref="C307">_xlfn.IFS(
             (B307&lt;25000),"&lt; 25,000",
    AND(B307&gt;=25000, B307&lt;50000),"25,000 - 50,000",
             (B307&gt;50000),"&gt; 50,000"
)</f>
        <v>&gt; 50,000</v>
      </c>
    </row>
    <row r="308" spans="1:3" x14ac:dyDescent="0.2">
      <c r="A308">
        <v>171683</v>
      </c>
      <c r="B308">
        <v>106537</v>
      </c>
      <c r="C308" t="str" cm="1">
        <f t="array" ref="C308">_xlfn.IFS(
             (B308&lt;25000),"&lt; 25,000",
    AND(B308&gt;=25000, B308&lt;50000),"25,000 - 50,000",
             (B308&gt;50000),"&gt; 50,000"
)</f>
        <v>&gt; 50,000</v>
      </c>
    </row>
    <row r="309" spans="1:3" x14ac:dyDescent="0.2">
      <c r="A309">
        <v>295428</v>
      </c>
      <c r="B309">
        <v>156258</v>
      </c>
      <c r="C309" t="str" cm="1">
        <f t="array" ref="C309">_xlfn.IFS(
             (B309&lt;25000),"&lt; 25,000",
    AND(B309&gt;=25000, B309&lt;50000),"25,000 - 50,000",
             (B309&gt;50000),"&gt; 50,000"
)</f>
        <v>&gt; 50,000</v>
      </c>
    </row>
    <row r="310" spans="1:3" x14ac:dyDescent="0.2">
      <c r="A310">
        <v>207380</v>
      </c>
      <c r="B310">
        <v>14058</v>
      </c>
      <c r="C310" t="str" cm="1">
        <f t="array" ref="C310">_xlfn.IFS(
             (B310&lt;25000),"&lt; 25,000",
    AND(B310&gt;=25000, B310&lt;50000),"25,000 - 50,000",
             (B310&gt;50000),"&gt; 50,000"
)</f>
        <v>&lt; 25,000</v>
      </c>
    </row>
    <row r="311" spans="1:3" x14ac:dyDescent="0.2">
      <c r="A311">
        <v>89226</v>
      </c>
      <c r="B311">
        <v>60419</v>
      </c>
      <c r="C311" t="str" cm="1">
        <f t="array" ref="C311">_xlfn.IFS(
             (B311&lt;25000),"&lt; 25,000",
    AND(B311&gt;=25000, B311&lt;50000),"25,000 - 50,000",
             (B311&gt;50000),"&gt; 50,000"
)</f>
        <v>&gt; 50,000</v>
      </c>
    </row>
    <row r="312" spans="1:3" x14ac:dyDescent="0.2">
      <c r="A312">
        <v>79217</v>
      </c>
      <c r="B312">
        <v>98604</v>
      </c>
      <c r="C312" t="str" cm="1">
        <f t="array" ref="C312">_xlfn.IFS(
             (B312&lt;25000),"&lt; 25,000",
    AND(B312&gt;=25000, B312&lt;50000),"25,000 - 50,000",
             (B312&gt;50000),"&gt; 50,000"
)</f>
        <v>&gt; 50,000</v>
      </c>
    </row>
    <row r="313" spans="1:3" x14ac:dyDescent="0.2">
      <c r="A313">
        <v>297971</v>
      </c>
      <c r="B313">
        <v>133425</v>
      </c>
      <c r="C313" t="str" cm="1">
        <f t="array" ref="C313">_xlfn.IFS(
             (B313&lt;25000),"&lt; 25,000",
    AND(B313&gt;=25000, B313&lt;50000),"25,000 - 50,000",
             (B313&gt;50000),"&gt; 50,000"
)</f>
        <v>&gt; 50,000</v>
      </c>
    </row>
    <row r="314" spans="1:3" x14ac:dyDescent="0.2">
      <c r="A314">
        <v>178950</v>
      </c>
      <c r="B314">
        <v>85892</v>
      </c>
      <c r="C314" t="str" cm="1">
        <f t="array" ref="C314">_xlfn.IFS(
             (B314&lt;25000),"&lt; 25,000",
    AND(B314&gt;=25000, B314&lt;50000),"25,000 - 50,000",
             (B314&gt;50000),"&gt; 50,000"
)</f>
        <v>&gt; 50,000</v>
      </c>
    </row>
    <row r="315" spans="1:3" x14ac:dyDescent="0.2">
      <c r="A315">
        <v>148880</v>
      </c>
      <c r="B315">
        <v>109271</v>
      </c>
      <c r="C315" t="str" cm="1">
        <f t="array" ref="C315">_xlfn.IFS(
             (B315&lt;25000),"&lt; 25,000",
    AND(B315&gt;=25000, B315&lt;50000),"25,000 - 50,000",
             (B315&gt;50000),"&gt; 50,000"
)</f>
        <v>&gt; 50,000</v>
      </c>
    </row>
    <row r="316" spans="1:3" x14ac:dyDescent="0.2">
      <c r="A316">
        <v>23936</v>
      </c>
      <c r="B316">
        <v>119566</v>
      </c>
      <c r="C316" t="str" cm="1">
        <f t="array" ref="C316">_xlfn.IFS(
             (B316&lt;25000),"&lt; 25,000",
    AND(B316&gt;=25000, B316&lt;50000),"25,000 - 50,000",
             (B316&gt;50000),"&gt; 50,000"
)</f>
        <v>&gt; 50,000</v>
      </c>
    </row>
    <row r="317" spans="1:3" x14ac:dyDescent="0.2">
      <c r="A317">
        <v>68076</v>
      </c>
      <c r="B317">
        <v>54105</v>
      </c>
      <c r="C317" t="str" cm="1">
        <f t="array" ref="C317">_xlfn.IFS(
             (B317&lt;25000),"&lt; 25,000",
    AND(B317&gt;=25000, B317&lt;50000),"25,000 - 50,000",
             (B317&gt;50000),"&gt; 50,000"
)</f>
        <v>&gt; 50,000</v>
      </c>
    </row>
    <row r="318" spans="1:3" x14ac:dyDescent="0.2">
      <c r="A318">
        <v>144743</v>
      </c>
      <c r="B318">
        <v>103185</v>
      </c>
      <c r="C318" t="str" cm="1">
        <f t="array" ref="C318">_xlfn.IFS(
             (B318&lt;25000),"&lt; 25,000",
    AND(B318&gt;=25000, B318&lt;50000),"25,000 - 50,000",
             (B318&gt;50000),"&gt; 50,000"
)</f>
        <v>&gt; 50,000</v>
      </c>
    </row>
    <row r="319" spans="1:3" x14ac:dyDescent="0.2">
      <c r="A319">
        <v>90279</v>
      </c>
      <c r="B319">
        <v>141537</v>
      </c>
      <c r="C319" t="str" cm="1">
        <f t="array" ref="C319">_xlfn.IFS(
             (B319&lt;25000),"&lt; 25,000",
    AND(B319&gt;=25000, B319&lt;50000),"25,000 - 50,000",
             (B319&gt;50000),"&gt; 50,000"
)</f>
        <v>&gt; 50,000</v>
      </c>
    </row>
    <row r="320" spans="1:3" x14ac:dyDescent="0.2">
      <c r="A320">
        <v>56429</v>
      </c>
      <c r="B320">
        <v>163543</v>
      </c>
      <c r="C320" t="str" cm="1">
        <f t="array" ref="C320">_xlfn.IFS(
             (B320&lt;25000),"&lt; 25,000",
    AND(B320&gt;=25000, B320&lt;50000),"25,000 - 50,000",
             (B320&gt;50000),"&gt; 50,000"
)</f>
        <v>&gt; 50,000</v>
      </c>
    </row>
    <row r="321" spans="1:3" x14ac:dyDescent="0.2">
      <c r="A321">
        <v>1197</v>
      </c>
      <c r="B321">
        <v>79401</v>
      </c>
      <c r="C321" t="str" cm="1">
        <f t="array" ref="C321">_xlfn.IFS(
             (B321&lt;25000),"&lt; 25,000",
    AND(B321&gt;=25000, B321&lt;50000),"25,000 - 50,000",
             (B321&gt;50000),"&gt; 50,000"
)</f>
        <v>&gt; 50,000</v>
      </c>
    </row>
    <row r="322" spans="1:3" x14ac:dyDescent="0.2">
      <c r="A322">
        <v>200177</v>
      </c>
      <c r="B322">
        <v>125769</v>
      </c>
      <c r="C322" t="str" cm="1">
        <f t="array" ref="C322">_xlfn.IFS(
             (B322&lt;25000),"&lt; 25,000",
    AND(B322&gt;=25000, B322&lt;50000),"25,000 - 50,000",
             (B322&gt;50000),"&gt; 50,000"
)</f>
        <v>&gt; 50,000</v>
      </c>
    </row>
    <row r="323" spans="1:3" x14ac:dyDescent="0.2">
      <c r="A323">
        <v>5679</v>
      </c>
      <c r="B323">
        <v>67077</v>
      </c>
      <c r="C323" t="str" cm="1">
        <f t="array" ref="C323">_xlfn.IFS(
             (B323&lt;25000),"&lt; 25,000",
    AND(B323&gt;=25000, B323&lt;50000),"25,000 - 50,000",
             (B323&gt;50000),"&gt; 50,000"
)</f>
        <v>&gt; 50,000</v>
      </c>
    </row>
    <row r="324" spans="1:3" x14ac:dyDescent="0.2">
      <c r="A324">
        <v>14586</v>
      </c>
      <c r="B324">
        <v>76257</v>
      </c>
      <c r="C324" t="str" cm="1">
        <f t="array" ref="C324">_xlfn.IFS(
             (B324&lt;25000),"&lt; 25,000",
    AND(B324&gt;=25000, B324&lt;50000),"25,000 - 50,000",
             (B324&gt;50000),"&gt; 50,000"
)</f>
        <v>&gt; 50,000</v>
      </c>
    </row>
    <row r="325" spans="1:3" x14ac:dyDescent="0.2">
      <c r="A325">
        <v>202216</v>
      </c>
      <c r="B325">
        <v>155338</v>
      </c>
      <c r="C325" t="str" cm="1">
        <f t="array" ref="C325">_xlfn.IFS(
             (B325&lt;25000),"&lt; 25,000",
    AND(B325&gt;=25000, B325&lt;50000),"25,000 - 50,000",
             (B325&gt;50000),"&gt; 50,000"
)</f>
        <v>&gt; 50,000</v>
      </c>
    </row>
    <row r="326" spans="1:3" x14ac:dyDescent="0.2">
      <c r="A326">
        <v>249673</v>
      </c>
      <c r="B326">
        <v>135166</v>
      </c>
      <c r="C326" t="str" cm="1">
        <f t="array" ref="C326">_xlfn.IFS(
             (B326&lt;25000),"&lt; 25,000",
    AND(B326&gt;=25000, B326&lt;50000),"25,000 - 50,000",
             (B326&gt;50000),"&gt; 50,000"
)</f>
        <v>&gt; 50,000</v>
      </c>
    </row>
    <row r="327" spans="1:3" x14ac:dyDescent="0.2">
      <c r="A327">
        <v>39156</v>
      </c>
      <c r="B327">
        <v>22624</v>
      </c>
      <c r="C327" t="str" cm="1">
        <f t="array" ref="C327">_xlfn.IFS(
             (B327&lt;25000),"&lt; 25,000",
    AND(B327&gt;=25000, B327&lt;50000),"25,000 - 50,000",
             (B327&gt;50000),"&gt; 50,000"
)</f>
        <v>&lt; 25,000</v>
      </c>
    </row>
    <row r="328" spans="1:3" x14ac:dyDescent="0.2">
      <c r="A328">
        <v>68014</v>
      </c>
      <c r="B328">
        <v>106780</v>
      </c>
      <c r="C328" t="str" cm="1">
        <f t="array" ref="C328">_xlfn.IFS(
             (B328&lt;25000),"&lt; 25,000",
    AND(B328&gt;=25000, B328&lt;50000),"25,000 - 50,000",
             (B328&gt;50000),"&gt; 50,000"
)</f>
        <v>&gt; 50,000</v>
      </c>
    </row>
    <row r="329" spans="1:3" x14ac:dyDescent="0.2">
      <c r="A329">
        <v>126868</v>
      </c>
      <c r="B329">
        <v>40455</v>
      </c>
      <c r="C329" t="str" cm="1">
        <f t="array" ref="C329">_xlfn.IFS(
             (B329&lt;25000),"&lt; 25,000",
    AND(B329&gt;=25000, B329&lt;50000),"25,000 - 50,000",
             (B329&gt;50000),"&gt; 50,000"
)</f>
        <v>25,000 - 50,000</v>
      </c>
    </row>
    <row r="330" spans="1:3" x14ac:dyDescent="0.2">
      <c r="A330">
        <v>258632</v>
      </c>
      <c r="B330">
        <v>164031</v>
      </c>
      <c r="C330" t="str" cm="1">
        <f t="array" ref="C330">_xlfn.IFS(
             (B330&lt;25000),"&lt; 25,000",
    AND(B330&gt;=25000, B330&lt;50000),"25,000 - 50,000",
             (B330&gt;50000),"&gt; 50,000"
)</f>
        <v>&gt; 50,000</v>
      </c>
    </row>
    <row r="331" spans="1:3" x14ac:dyDescent="0.2">
      <c r="A331">
        <v>201170</v>
      </c>
      <c r="B331">
        <v>108824</v>
      </c>
      <c r="C331" t="str" cm="1">
        <f t="array" ref="C331">_xlfn.IFS(
             (B331&lt;25000),"&lt; 25,000",
    AND(B331&gt;=25000, B331&lt;50000),"25,000 - 50,000",
             (B331&gt;50000),"&gt; 50,000"
)</f>
        <v>&gt; 50,000</v>
      </c>
    </row>
    <row r="332" spans="1:3" x14ac:dyDescent="0.2">
      <c r="A332">
        <v>13569</v>
      </c>
      <c r="B332">
        <v>67506</v>
      </c>
      <c r="C332" t="str" cm="1">
        <f t="array" ref="C332">_xlfn.IFS(
             (B332&lt;25000),"&lt; 25,000",
    AND(B332&gt;=25000, B332&lt;50000),"25,000 - 50,000",
             (B332&gt;50000),"&gt; 50,000"
)</f>
        <v>&gt; 50,000</v>
      </c>
    </row>
    <row r="333" spans="1:3" x14ac:dyDescent="0.2">
      <c r="A333">
        <v>191301</v>
      </c>
      <c r="B333">
        <v>198747</v>
      </c>
      <c r="C333" t="str" cm="1">
        <f t="array" ref="C333">_xlfn.IFS(
             (B333&lt;25000),"&lt; 25,000",
    AND(B333&gt;=25000, B333&lt;50000),"25,000 - 50,000",
             (B333&gt;50000),"&gt; 50,000"
)</f>
        <v>&gt; 50,000</v>
      </c>
    </row>
    <row r="334" spans="1:3" x14ac:dyDescent="0.2">
      <c r="A334">
        <v>169424</v>
      </c>
      <c r="B334">
        <v>189304</v>
      </c>
      <c r="C334" t="str" cm="1">
        <f t="array" ref="C334">_xlfn.IFS(
             (B334&lt;25000),"&lt; 25,000",
    AND(B334&gt;=25000, B334&lt;50000),"25,000 - 50,000",
             (B334&gt;50000),"&gt; 50,000"
)</f>
        <v>&gt; 50,000</v>
      </c>
    </row>
    <row r="335" spans="1:3" x14ac:dyDescent="0.2">
      <c r="A335">
        <v>63026</v>
      </c>
      <c r="B335">
        <v>171550</v>
      </c>
      <c r="C335" t="str" cm="1">
        <f t="array" ref="C335">_xlfn.IFS(
             (B335&lt;25000),"&lt; 25,000",
    AND(B335&gt;=25000, B335&lt;50000),"25,000 - 50,000",
             (B335&gt;50000),"&gt; 50,000"
)</f>
        <v>&gt; 50,000</v>
      </c>
    </row>
    <row r="336" spans="1:3" x14ac:dyDescent="0.2">
      <c r="A336">
        <v>145630</v>
      </c>
      <c r="B336">
        <v>49802</v>
      </c>
      <c r="C336" t="str" cm="1">
        <f t="array" ref="C336">_xlfn.IFS(
             (B336&lt;25000),"&lt; 25,000",
    AND(B336&gt;=25000, B336&lt;50000),"25,000 - 50,000",
             (B336&gt;50000),"&gt; 50,000"
)</f>
        <v>25,000 - 50,000</v>
      </c>
    </row>
    <row r="337" spans="1:3" x14ac:dyDescent="0.2">
      <c r="A337">
        <v>44024</v>
      </c>
      <c r="B337">
        <v>32528</v>
      </c>
      <c r="C337" t="str" cm="1">
        <f t="array" ref="C337">_xlfn.IFS(
             (B337&lt;25000),"&lt; 25,000",
    AND(B337&gt;=25000, B337&lt;50000),"25,000 - 50,000",
             (B337&gt;50000),"&gt; 50,000"
)</f>
        <v>25,000 - 50,000</v>
      </c>
    </row>
    <row r="338" spans="1:3" x14ac:dyDescent="0.2">
      <c r="A338">
        <v>122902</v>
      </c>
      <c r="B338">
        <v>37887</v>
      </c>
      <c r="C338" t="str" cm="1">
        <f t="array" ref="C338">_xlfn.IFS(
             (B338&lt;25000),"&lt; 25,000",
    AND(B338&gt;=25000, B338&lt;50000),"25,000 - 50,000",
             (B338&gt;50000),"&gt; 50,000"
)</f>
        <v>25,000 - 50,000</v>
      </c>
    </row>
    <row r="339" spans="1:3" x14ac:dyDescent="0.2">
      <c r="A339">
        <v>92692</v>
      </c>
      <c r="B339">
        <v>125014</v>
      </c>
      <c r="C339" t="str" cm="1">
        <f t="array" ref="C339">_xlfn.IFS(
             (B339&lt;25000),"&lt; 25,000",
    AND(B339&gt;=25000, B339&lt;50000),"25,000 - 50,000",
             (B339&gt;50000),"&gt; 50,000"
)</f>
        <v>&gt; 50,000</v>
      </c>
    </row>
    <row r="340" spans="1:3" x14ac:dyDescent="0.2">
      <c r="A340">
        <v>22360</v>
      </c>
      <c r="B340">
        <v>19946</v>
      </c>
      <c r="C340" t="str" cm="1">
        <f t="array" ref="C340">_xlfn.IFS(
             (B340&lt;25000),"&lt; 25,000",
    AND(B340&gt;=25000, B340&lt;50000),"25,000 - 50,000",
             (B340&gt;50000),"&gt; 50,000"
)</f>
        <v>&lt; 25,000</v>
      </c>
    </row>
    <row r="341" spans="1:3" x14ac:dyDescent="0.2">
      <c r="A341">
        <v>53596</v>
      </c>
      <c r="B341">
        <v>34256</v>
      </c>
      <c r="C341" t="str" cm="1">
        <f t="array" ref="C341">_xlfn.IFS(
             (B341&lt;25000),"&lt; 25,000",
    AND(B341&gt;=25000, B341&lt;50000),"25,000 - 50,000",
             (B341&gt;50000),"&gt; 50,000"
)</f>
        <v>25,000 - 50,000</v>
      </c>
    </row>
    <row r="342" spans="1:3" x14ac:dyDescent="0.2">
      <c r="A342">
        <v>45737</v>
      </c>
      <c r="B342">
        <v>48326</v>
      </c>
      <c r="C342" t="str" cm="1">
        <f t="array" ref="C342">_xlfn.IFS(
             (B342&lt;25000),"&lt; 25,000",
    AND(B342&gt;=25000, B342&lt;50000),"25,000 - 50,000",
             (B342&gt;50000),"&gt; 50,000"
)</f>
        <v>25,000 - 50,000</v>
      </c>
    </row>
    <row r="343" spans="1:3" x14ac:dyDescent="0.2">
      <c r="A343">
        <v>98160</v>
      </c>
      <c r="B343">
        <v>22059</v>
      </c>
      <c r="C343" t="str" cm="1">
        <f t="array" ref="C343">_xlfn.IFS(
             (B343&lt;25000),"&lt; 25,000",
    AND(B343&gt;=25000, B343&lt;50000),"25,000 - 50,000",
             (B343&gt;50000),"&gt; 50,000"
)</f>
        <v>&lt; 25,000</v>
      </c>
    </row>
    <row r="344" spans="1:3" x14ac:dyDescent="0.2">
      <c r="A344">
        <v>253702</v>
      </c>
      <c r="B344">
        <v>82589</v>
      </c>
      <c r="C344" t="str" cm="1">
        <f t="array" ref="C344">_xlfn.IFS(
             (B344&lt;25000),"&lt; 25,000",
    AND(B344&gt;=25000, B344&lt;50000),"25,000 - 50,000",
             (B344&gt;50000),"&gt; 50,000"
)</f>
        <v>&gt; 50,000</v>
      </c>
    </row>
    <row r="345" spans="1:3" x14ac:dyDescent="0.2">
      <c r="A345">
        <v>94715</v>
      </c>
      <c r="B345">
        <v>22534</v>
      </c>
      <c r="C345" t="str" cm="1">
        <f t="array" ref="C345">_xlfn.IFS(
             (B345&lt;25000),"&lt; 25,000",
    AND(B345&gt;=25000, B345&lt;50000),"25,000 - 50,000",
             (B345&gt;50000),"&gt; 50,000"
)</f>
        <v>&lt; 25,000</v>
      </c>
    </row>
    <row r="346" spans="1:3" x14ac:dyDescent="0.2">
      <c r="A346">
        <v>1841</v>
      </c>
      <c r="B346">
        <v>105672</v>
      </c>
      <c r="C346" t="str" cm="1">
        <f t="array" ref="C346">_xlfn.IFS(
             (B346&lt;25000),"&lt; 25,000",
    AND(B346&gt;=25000, B346&lt;50000),"25,000 - 50,000",
             (B346&gt;50000),"&gt; 50,000"
)</f>
        <v>&gt; 50,000</v>
      </c>
    </row>
    <row r="347" spans="1:3" x14ac:dyDescent="0.2">
      <c r="A347">
        <v>109050</v>
      </c>
      <c r="B347">
        <v>184223</v>
      </c>
      <c r="C347" t="str" cm="1">
        <f t="array" ref="C347">_xlfn.IFS(
             (B347&lt;25000),"&lt; 25,000",
    AND(B347&gt;=25000, B347&lt;50000),"25,000 - 50,000",
             (B347&gt;50000),"&gt; 50,000"
)</f>
        <v>&gt; 50,000</v>
      </c>
    </row>
    <row r="348" spans="1:3" x14ac:dyDescent="0.2">
      <c r="A348">
        <v>236894</v>
      </c>
      <c r="B348">
        <v>66901</v>
      </c>
      <c r="C348" t="str" cm="1">
        <f t="array" ref="C348">_xlfn.IFS(
             (B348&lt;25000),"&lt; 25,000",
    AND(B348&gt;=25000, B348&lt;50000),"25,000 - 50,000",
             (B348&gt;50000),"&gt; 50,000"
)</f>
        <v>&gt; 50,000</v>
      </c>
    </row>
    <row r="349" spans="1:3" x14ac:dyDescent="0.2">
      <c r="A349">
        <v>256691</v>
      </c>
      <c r="B349">
        <v>93756</v>
      </c>
      <c r="C349" t="str" cm="1">
        <f t="array" ref="C349">_xlfn.IFS(
             (B349&lt;25000),"&lt; 25,000",
    AND(B349&gt;=25000, B349&lt;50000),"25,000 - 50,000",
             (B349&gt;50000),"&gt; 50,000"
)</f>
        <v>&gt; 50,000</v>
      </c>
    </row>
    <row r="350" spans="1:3" x14ac:dyDescent="0.2">
      <c r="A350">
        <v>235768</v>
      </c>
      <c r="B350">
        <v>159958</v>
      </c>
      <c r="C350" t="str" cm="1">
        <f t="array" ref="C350">_xlfn.IFS(
             (B350&lt;25000),"&lt; 25,000",
    AND(B350&gt;=25000, B350&lt;50000),"25,000 - 50,000",
             (B350&gt;50000),"&gt; 50,000"
)</f>
        <v>&gt; 50,000</v>
      </c>
    </row>
    <row r="351" spans="1:3" x14ac:dyDescent="0.2">
      <c r="A351">
        <v>88089</v>
      </c>
      <c r="B351">
        <v>130146</v>
      </c>
      <c r="C351" t="str" cm="1">
        <f t="array" ref="C351">_xlfn.IFS(
             (B351&lt;25000),"&lt; 25,000",
    AND(B351&gt;=25000, B351&lt;50000),"25,000 - 50,000",
             (B351&gt;50000),"&gt; 50,000"
)</f>
        <v>&gt; 50,000</v>
      </c>
    </row>
    <row r="352" spans="1:3" x14ac:dyDescent="0.2">
      <c r="A352">
        <v>160230</v>
      </c>
      <c r="B352">
        <v>184285</v>
      </c>
      <c r="C352" t="str" cm="1">
        <f t="array" ref="C352">_xlfn.IFS(
             (B352&lt;25000),"&lt; 25,000",
    AND(B352&gt;=25000, B352&lt;50000),"25,000 - 50,000",
             (B352&gt;50000),"&gt; 50,000"
)</f>
        <v>&gt; 50,000</v>
      </c>
    </row>
    <row r="353" spans="1:3" x14ac:dyDescent="0.2">
      <c r="A353">
        <v>233776</v>
      </c>
      <c r="B353">
        <v>40020</v>
      </c>
      <c r="C353" t="str" cm="1">
        <f t="array" ref="C353">_xlfn.IFS(
             (B353&lt;25000),"&lt; 25,000",
    AND(B353&gt;=25000, B353&lt;50000),"25,000 - 50,000",
             (B353&gt;50000),"&gt; 50,000"
)</f>
        <v>25,000 - 50,000</v>
      </c>
    </row>
    <row r="354" spans="1:3" x14ac:dyDescent="0.2">
      <c r="A354">
        <v>117006</v>
      </c>
      <c r="B354">
        <v>180373</v>
      </c>
      <c r="C354" t="str" cm="1">
        <f t="array" ref="C354">_xlfn.IFS(
             (B354&lt;25000),"&lt; 25,000",
    AND(B354&gt;=25000, B354&lt;50000),"25,000 - 50,000",
             (B354&gt;50000),"&gt; 50,000"
)</f>
        <v>&gt; 50,000</v>
      </c>
    </row>
    <row r="355" spans="1:3" x14ac:dyDescent="0.2">
      <c r="A355">
        <v>295379</v>
      </c>
      <c r="B355">
        <v>114382</v>
      </c>
      <c r="C355" t="str" cm="1">
        <f t="array" ref="C355">_xlfn.IFS(
             (B355&lt;25000),"&lt; 25,000",
    AND(B355&gt;=25000, B355&lt;50000),"25,000 - 50,000",
             (B355&gt;50000),"&gt; 50,000"
)</f>
        <v>&gt; 50,000</v>
      </c>
    </row>
    <row r="356" spans="1:3" x14ac:dyDescent="0.2">
      <c r="A356">
        <v>299406</v>
      </c>
      <c r="B356">
        <v>118689</v>
      </c>
      <c r="C356" t="str" cm="1">
        <f t="array" ref="C356">_xlfn.IFS(
             (B356&lt;25000),"&lt; 25,000",
    AND(B356&gt;=25000, B356&lt;50000),"25,000 - 50,000",
             (B356&gt;50000),"&gt; 50,000"
)</f>
        <v>&gt; 50,000</v>
      </c>
    </row>
    <row r="357" spans="1:3" x14ac:dyDescent="0.2">
      <c r="A357">
        <v>182197</v>
      </c>
      <c r="B357">
        <v>149589</v>
      </c>
      <c r="C357" t="str" cm="1">
        <f t="array" ref="C357">_xlfn.IFS(
             (B357&lt;25000),"&lt; 25,000",
    AND(B357&gt;=25000, B357&lt;50000),"25,000 - 50,000",
             (B357&gt;50000),"&gt; 50,000"
)</f>
        <v>&gt; 50,000</v>
      </c>
    </row>
    <row r="358" spans="1:3" x14ac:dyDescent="0.2">
      <c r="A358">
        <v>235687</v>
      </c>
      <c r="B358">
        <v>84573</v>
      </c>
      <c r="C358" t="str" cm="1">
        <f t="array" ref="C358">_xlfn.IFS(
             (B358&lt;25000),"&lt; 25,000",
    AND(B358&gt;=25000, B358&lt;50000),"25,000 - 50,000",
             (B358&gt;50000),"&gt; 50,000"
)</f>
        <v>&gt; 50,000</v>
      </c>
    </row>
    <row r="359" spans="1:3" x14ac:dyDescent="0.2">
      <c r="A359">
        <v>293339</v>
      </c>
      <c r="B359">
        <v>149851</v>
      </c>
      <c r="C359" t="str" cm="1">
        <f t="array" ref="C359">_xlfn.IFS(
             (B359&lt;25000),"&lt; 25,000",
    AND(B359&gt;=25000, B359&lt;50000),"25,000 - 50,000",
             (B359&gt;50000),"&gt; 50,000"
)</f>
        <v>&gt; 50,000</v>
      </c>
    </row>
    <row r="360" spans="1:3" x14ac:dyDescent="0.2">
      <c r="A360">
        <v>79861</v>
      </c>
      <c r="B360">
        <v>122979</v>
      </c>
      <c r="C360" t="str" cm="1">
        <f t="array" ref="C360">_xlfn.IFS(
             (B360&lt;25000),"&lt; 25,000",
    AND(B360&gt;=25000, B360&lt;50000),"25,000 - 50,000",
             (B360&gt;50000),"&gt; 50,000"
)</f>
        <v>&gt; 50,000</v>
      </c>
    </row>
    <row r="361" spans="1:3" x14ac:dyDescent="0.2">
      <c r="A361">
        <v>288000</v>
      </c>
      <c r="B361">
        <v>180019</v>
      </c>
      <c r="C361" t="str" cm="1">
        <f t="array" ref="C361">_xlfn.IFS(
             (B361&lt;25000),"&lt; 25,000",
    AND(B361&gt;=25000, B361&lt;50000),"25,000 - 50,000",
             (B361&gt;50000),"&gt; 50,000"
)</f>
        <v>&gt; 50,000</v>
      </c>
    </row>
    <row r="362" spans="1:3" x14ac:dyDescent="0.2">
      <c r="A362">
        <v>295898</v>
      </c>
      <c r="B362">
        <v>107974</v>
      </c>
      <c r="C362" t="str" cm="1">
        <f t="array" ref="C362">_xlfn.IFS(
             (B362&lt;25000),"&lt; 25,000",
    AND(B362&gt;=25000, B362&lt;50000),"25,000 - 50,000",
             (B362&gt;50000),"&gt; 50,000"
)</f>
        <v>&gt; 50,000</v>
      </c>
    </row>
    <row r="363" spans="1:3" x14ac:dyDescent="0.2">
      <c r="A363">
        <v>239287</v>
      </c>
      <c r="B363">
        <v>17393</v>
      </c>
      <c r="C363" t="str" cm="1">
        <f t="array" ref="C363">_xlfn.IFS(
             (B363&lt;25000),"&lt; 25,000",
    AND(B363&gt;=25000, B363&lt;50000),"25,000 - 50,000",
             (B363&gt;50000),"&gt; 50,000"
)</f>
        <v>&lt; 25,000</v>
      </c>
    </row>
    <row r="364" spans="1:3" x14ac:dyDescent="0.2">
      <c r="A364">
        <v>7588</v>
      </c>
      <c r="B364">
        <v>74</v>
      </c>
      <c r="C364" t="str" cm="1">
        <f t="array" ref="C364">_xlfn.IFS(
             (B364&lt;25000),"&lt; 25,000",
    AND(B364&gt;=25000, B364&lt;50000),"25,000 - 50,000",
             (B364&gt;50000),"&gt; 50,000"
)</f>
        <v>&lt; 25,000</v>
      </c>
    </row>
    <row r="365" spans="1:3" x14ac:dyDescent="0.2">
      <c r="A365">
        <v>152117</v>
      </c>
      <c r="B365">
        <v>15423</v>
      </c>
      <c r="C365" t="str" cm="1">
        <f t="array" ref="C365">_xlfn.IFS(
             (B365&lt;25000),"&lt; 25,000",
    AND(B365&gt;=25000, B365&lt;50000),"25,000 - 50,000",
             (B365&gt;50000),"&gt; 50,000"
)</f>
        <v>&lt; 25,000</v>
      </c>
    </row>
    <row r="366" spans="1:3" x14ac:dyDescent="0.2">
      <c r="A366">
        <v>195296</v>
      </c>
      <c r="B366">
        <v>23058</v>
      </c>
      <c r="C366" t="str" cm="1">
        <f t="array" ref="C366">_xlfn.IFS(
             (B366&lt;25000),"&lt; 25,000",
    AND(B366&gt;=25000, B366&lt;50000),"25,000 - 50,000",
             (B366&gt;50000),"&gt; 50,000"
)</f>
        <v>&lt; 25,000</v>
      </c>
    </row>
    <row r="367" spans="1:3" x14ac:dyDescent="0.2">
      <c r="A367">
        <v>191716</v>
      </c>
      <c r="B367">
        <v>100045</v>
      </c>
      <c r="C367" t="str" cm="1">
        <f t="array" ref="C367">_xlfn.IFS(
             (B367&lt;25000),"&lt; 25,000",
    AND(B367&gt;=25000, B367&lt;50000),"25,000 - 50,000",
             (B367&gt;50000),"&gt; 50,000"
)</f>
        <v>&gt; 50,000</v>
      </c>
    </row>
    <row r="368" spans="1:3" x14ac:dyDescent="0.2">
      <c r="A368">
        <v>230409</v>
      </c>
      <c r="B368">
        <v>123389</v>
      </c>
      <c r="C368" t="str" cm="1">
        <f t="array" ref="C368">_xlfn.IFS(
             (B368&lt;25000),"&lt; 25,000",
    AND(B368&gt;=25000, B368&lt;50000),"25,000 - 50,000",
             (B368&gt;50000),"&gt; 50,000"
)</f>
        <v>&gt; 50,000</v>
      </c>
    </row>
    <row r="369" spans="1:3" x14ac:dyDescent="0.2">
      <c r="A369">
        <v>106397</v>
      </c>
      <c r="B369">
        <v>87168</v>
      </c>
      <c r="C369" t="str" cm="1">
        <f t="array" ref="C369">_xlfn.IFS(
             (B369&lt;25000),"&lt; 25,000",
    AND(B369&gt;=25000, B369&lt;50000),"25,000 - 50,000",
             (B369&gt;50000),"&gt; 50,000"
)</f>
        <v>&gt; 50,000</v>
      </c>
    </row>
    <row r="370" spans="1:3" x14ac:dyDescent="0.2">
      <c r="A370">
        <v>295514</v>
      </c>
      <c r="B370">
        <v>88202</v>
      </c>
      <c r="C370" t="str" cm="1">
        <f t="array" ref="C370">_xlfn.IFS(
             (B370&lt;25000),"&lt; 25,000",
    AND(B370&gt;=25000, B370&lt;50000),"25,000 - 50,000",
             (B370&gt;50000),"&gt; 50,000"
)</f>
        <v>&gt; 50,000</v>
      </c>
    </row>
    <row r="371" spans="1:3" x14ac:dyDescent="0.2">
      <c r="A371">
        <v>232603</v>
      </c>
      <c r="B371">
        <v>89735</v>
      </c>
      <c r="C371" t="str" cm="1">
        <f t="array" ref="C371">_xlfn.IFS(
             (B371&lt;25000),"&lt; 25,000",
    AND(B371&gt;=25000, B371&lt;50000),"25,000 - 50,000",
             (B371&gt;50000),"&gt; 50,000"
)</f>
        <v>&gt; 50,000</v>
      </c>
    </row>
    <row r="372" spans="1:3" x14ac:dyDescent="0.2">
      <c r="A372">
        <v>18150</v>
      </c>
      <c r="B372">
        <v>190674</v>
      </c>
      <c r="C372" t="str" cm="1">
        <f t="array" ref="C372">_xlfn.IFS(
             (B372&lt;25000),"&lt; 25,000",
    AND(B372&gt;=25000, B372&lt;50000),"25,000 - 50,000",
             (B372&gt;50000),"&gt; 50,000"
)</f>
        <v>&gt; 50,000</v>
      </c>
    </row>
    <row r="373" spans="1:3" x14ac:dyDescent="0.2">
      <c r="A373">
        <v>222084</v>
      </c>
      <c r="B373">
        <v>45399</v>
      </c>
      <c r="C373" t="str" cm="1">
        <f t="array" ref="C373">_xlfn.IFS(
             (B373&lt;25000),"&lt; 25,000",
    AND(B373&gt;=25000, B373&lt;50000),"25,000 - 50,000",
             (B373&gt;50000),"&gt; 50,000"
)</f>
        <v>25,000 - 50,000</v>
      </c>
    </row>
    <row r="374" spans="1:3" x14ac:dyDescent="0.2">
      <c r="A374">
        <v>59160</v>
      </c>
      <c r="B374">
        <v>118075</v>
      </c>
      <c r="C374" t="str" cm="1">
        <f t="array" ref="C374">_xlfn.IFS(
             (B374&lt;25000),"&lt; 25,000",
    AND(B374&gt;=25000, B374&lt;50000),"25,000 - 50,000",
             (B374&gt;50000),"&gt; 50,000"
)</f>
        <v>&gt; 50,000</v>
      </c>
    </row>
    <row r="375" spans="1:3" x14ac:dyDescent="0.2">
      <c r="A375">
        <v>73775</v>
      </c>
      <c r="B375">
        <v>158249</v>
      </c>
      <c r="C375" t="str" cm="1">
        <f t="array" ref="C375">_xlfn.IFS(
             (B375&lt;25000),"&lt; 25,000",
    AND(B375&gt;=25000, B375&lt;50000),"25,000 - 50,000",
             (B375&gt;50000),"&gt; 50,000"
)</f>
        <v>&gt; 50,000</v>
      </c>
    </row>
    <row r="376" spans="1:3" x14ac:dyDescent="0.2">
      <c r="A376">
        <v>89733</v>
      </c>
      <c r="B376">
        <v>102552</v>
      </c>
      <c r="C376" t="str" cm="1">
        <f t="array" ref="C376">_xlfn.IFS(
             (B376&lt;25000),"&lt; 25,000",
    AND(B376&gt;=25000, B376&lt;50000),"25,000 - 50,000",
             (B376&gt;50000),"&gt; 50,000"
)</f>
        <v>&gt; 50,000</v>
      </c>
    </row>
    <row r="377" spans="1:3" x14ac:dyDescent="0.2">
      <c r="A377">
        <v>11401</v>
      </c>
      <c r="B377">
        <v>96421</v>
      </c>
      <c r="C377" t="str" cm="1">
        <f t="array" ref="C377">_xlfn.IFS(
             (B377&lt;25000),"&lt; 25,000",
    AND(B377&gt;=25000, B377&lt;50000),"25,000 - 50,000",
             (B377&gt;50000),"&gt; 50,000"
)</f>
        <v>&gt; 50,000</v>
      </c>
    </row>
    <row r="378" spans="1:3" x14ac:dyDescent="0.2">
      <c r="A378">
        <v>233465</v>
      </c>
      <c r="B378">
        <v>84889</v>
      </c>
      <c r="C378" t="str" cm="1">
        <f t="array" ref="C378">_xlfn.IFS(
             (B378&lt;25000),"&lt; 25,000",
    AND(B378&gt;=25000, B378&lt;50000),"25,000 - 50,000",
             (B378&gt;50000),"&gt; 50,000"
)</f>
        <v>&gt; 50,000</v>
      </c>
    </row>
    <row r="379" spans="1:3" x14ac:dyDescent="0.2">
      <c r="A379">
        <v>240885</v>
      </c>
      <c r="B379">
        <v>193427</v>
      </c>
      <c r="C379" t="str" cm="1">
        <f t="array" ref="C379">_xlfn.IFS(
             (B379&lt;25000),"&lt; 25,000",
    AND(B379&gt;=25000, B379&lt;50000),"25,000 - 50,000",
             (B379&gt;50000),"&gt; 50,000"
)</f>
        <v>&gt; 50,000</v>
      </c>
    </row>
    <row r="380" spans="1:3" x14ac:dyDescent="0.2">
      <c r="A380">
        <v>25049</v>
      </c>
      <c r="B380">
        <v>15353</v>
      </c>
      <c r="C380" t="str" cm="1">
        <f t="array" ref="C380">_xlfn.IFS(
             (B380&lt;25000),"&lt; 25,000",
    AND(B380&gt;=25000, B380&lt;50000),"25,000 - 50,000",
             (B380&gt;50000),"&gt; 50,000"
)</f>
        <v>&lt; 25,000</v>
      </c>
    </row>
    <row r="381" spans="1:3" x14ac:dyDescent="0.2">
      <c r="A381">
        <v>110430</v>
      </c>
      <c r="B381">
        <v>95078</v>
      </c>
      <c r="C381" t="str" cm="1">
        <f t="array" ref="C381">_xlfn.IFS(
             (B381&lt;25000),"&lt; 25,000",
    AND(B381&gt;=25000, B381&lt;50000),"25,000 - 50,000",
             (B381&gt;50000),"&gt; 50,000"
)</f>
        <v>&gt; 50,000</v>
      </c>
    </row>
    <row r="382" spans="1:3" x14ac:dyDescent="0.2">
      <c r="A382">
        <v>205909</v>
      </c>
      <c r="B382">
        <v>92303</v>
      </c>
      <c r="C382" t="str" cm="1">
        <f t="array" ref="C382">_xlfn.IFS(
             (B382&lt;25000),"&lt; 25,000",
    AND(B382&gt;=25000, B382&lt;50000),"25,000 - 50,000",
             (B382&gt;50000),"&gt; 50,000"
)</f>
        <v>&gt; 50,000</v>
      </c>
    </row>
    <row r="383" spans="1:3" x14ac:dyDescent="0.2">
      <c r="A383">
        <v>161912</v>
      </c>
      <c r="B383">
        <v>122843</v>
      </c>
      <c r="C383" t="str" cm="1">
        <f t="array" ref="C383">_xlfn.IFS(
             (B383&lt;25000),"&lt; 25,000",
    AND(B383&gt;=25000, B383&lt;50000),"25,000 - 50,000",
             (B383&gt;50000),"&gt; 50,000"
)</f>
        <v>&gt; 50,000</v>
      </c>
    </row>
    <row r="384" spans="1:3" x14ac:dyDescent="0.2">
      <c r="A384">
        <v>54815</v>
      </c>
      <c r="B384">
        <v>71037</v>
      </c>
      <c r="C384" t="str" cm="1">
        <f t="array" ref="C384">_xlfn.IFS(
             (B384&lt;25000),"&lt; 25,000",
    AND(B384&gt;=25000, B384&lt;50000),"25,000 - 50,000",
             (B384&gt;50000),"&gt; 50,000"
)</f>
        <v>&gt; 50,000</v>
      </c>
    </row>
    <row r="385" spans="1:3" x14ac:dyDescent="0.2">
      <c r="A385">
        <v>128619</v>
      </c>
      <c r="B385">
        <v>190312</v>
      </c>
      <c r="C385" t="str" cm="1">
        <f t="array" ref="C385">_xlfn.IFS(
             (B385&lt;25000),"&lt; 25,000",
    AND(B385&gt;=25000, B385&lt;50000),"25,000 - 50,000",
             (B385&gt;50000),"&gt; 50,000"
)</f>
        <v>&gt; 50,000</v>
      </c>
    </row>
    <row r="386" spans="1:3" x14ac:dyDescent="0.2">
      <c r="A386">
        <v>121403</v>
      </c>
      <c r="B386">
        <v>138463</v>
      </c>
      <c r="C386" t="str" cm="1">
        <f t="array" ref="C386">_xlfn.IFS(
             (B386&lt;25000),"&lt; 25,000",
    AND(B386&gt;=25000, B386&lt;50000),"25,000 - 50,000",
             (B386&gt;50000),"&gt; 50,000"
)</f>
        <v>&gt; 50,000</v>
      </c>
    </row>
    <row r="387" spans="1:3" x14ac:dyDescent="0.2">
      <c r="A387">
        <v>253093</v>
      </c>
      <c r="B387">
        <v>49206</v>
      </c>
      <c r="C387" t="str" cm="1">
        <f t="array" ref="C387">_xlfn.IFS(
             (B387&lt;25000),"&lt; 25,000",
    AND(B387&gt;=25000, B387&lt;50000),"25,000 - 50,000",
             (B387&gt;50000),"&gt; 50,000"
)</f>
        <v>25,000 - 50,000</v>
      </c>
    </row>
    <row r="388" spans="1:3" x14ac:dyDescent="0.2">
      <c r="A388">
        <v>97890</v>
      </c>
      <c r="B388">
        <v>115364</v>
      </c>
      <c r="C388" t="str" cm="1">
        <f t="array" ref="C388">_xlfn.IFS(
             (B388&lt;25000),"&lt; 25,000",
    AND(B388&gt;=25000, B388&lt;50000),"25,000 - 50,000",
             (B388&gt;50000),"&gt; 50,000"
)</f>
        <v>&gt; 50,000</v>
      </c>
    </row>
    <row r="389" spans="1:3" x14ac:dyDescent="0.2">
      <c r="A389">
        <v>157466</v>
      </c>
      <c r="B389">
        <v>191330</v>
      </c>
      <c r="C389" t="str" cm="1">
        <f t="array" ref="C389">_xlfn.IFS(
             (B389&lt;25000),"&lt; 25,000",
    AND(B389&gt;=25000, B389&lt;50000),"25,000 - 50,000",
             (B389&gt;50000),"&gt; 50,000"
)</f>
        <v>&gt; 50,000</v>
      </c>
    </row>
    <row r="390" spans="1:3" x14ac:dyDescent="0.2">
      <c r="A390">
        <v>168226</v>
      </c>
      <c r="B390">
        <v>133300</v>
      </c>
      <c r="C390" t="str" cm="1">
        <f t="array" ref="C390">_xlfn.IFS(
             (B390&lt;25000),"&lt; 25,000",
    AND(B390&gt;=25000, B390&lt;50000),"25,000 - 50,000",
             (B390&gt;50000),"&gt; 50,000"
)</f>
        <v>&gt; 50,000</v>
      </c>
    </row>
    <row r="391" spans="1:3" x14ac:dyDescent="0.2">
      <c r="A391">
        <v>275586</v>
      </c>
      <c r="B391">
        <v>51251</v>
      </c>
      <c r="C391" t="str" cm="1">
        <f t="array" ref="C391">_xlfn.IFS(
             (B391&lt;25000),"&lt; 25,000",
    AND(B391&gt;=25000, B391&lt;50000),"25,000 - 50,000",
             (B391&gt;50000),"&gt; 50,000"
)</f>
        <v>&gt; 50,000</v>
      </c>
    </row>
    <row r="392" spans="1:3" x14ac:dyDescent="0.2">
      <c r="A392">
        <v>50573</v>
      </c>
      <c r="B392">
        <v>48231</v>
      </c>
      <c r="C392" t="str" cm="1">
        <f t="array" ref="C392">_xlfn.IFS(
             (B392&lt;25000),"&lt; 25,000",
    AND(B392&gt;=25000, B392&lt;50000),"25,000 - 50,000",
             (B392&gt;50000),"&gt; 50,000"
)</f>
        <v>25,000 - 50,000</v>
      </c>
    </row>
    <row r="393" spans="1:3" x14ac:dyDescent="0.2">
      <c r="A393">
        <v>219205</v>
      </c>
      <c r="B393">
        <v>196832</v>
      </c>
      <c r="C393" t="str" cm="1">
        <f t="array" ref="C393">_xlfn.IFS(
             (B393&lt;25000),"&lt; 25,000",
    AND(B393&gt;=25000, B393&lt;50000),"25,000 - 50,000",
             (B393&gt;50000),"&gt; 50,000"
)</f>
        <v>&gt; 50,000</v>
      </c>
    </row>
    <row r="394" spans="1:3" x14ac:dyDescent="0.2">
      <c r="A394">
        <v>1708</v>
      </c>
      <c r="B394">
        <v>49540</v>
      </c>
      <c r="C394" t="str" cm="1">
        <f t="array" ref="C394">_xlfn.IFS(
             (B394&lt;25000),"&lt; 25,000",
    AND(B394&gt;=25000, B394&lt;50000),"25,000 - 50,000",
             (B394&gt;50000),"&gt; 50,000"
)</f>
        <v>25,000 - 50,000</v>
      </c>
    </row>
    <row r="395" spans="1:3" x14ac:dyDescent="0.2">
      <c r="A395">
        <v>244437</v>
      </c>
      <c r="B395">
        <v>47950</v>
      </c>
      <c r="C395" t="str" cm="1">
        <f t="array" ref="C395">_xlfn.IFS(
             (B395&lt;25000),"&lt; 25,000",
    AND(B395&gt;=25000, B395&lt;50000),"25,000 - 50,000",
             (B395&gt;50000),"&gt; 50,000"
)</f>
        <v>25,000 - 50,000</v>
      </c>
    </row>
    <row r="396" spans="1:3" x14ac:dyDescent="0.2">
      <c r="A396">
        <v>134097</v>
      </c>
      <c r="B396">
        <v>134572</v>
      </c>
      <c r="C396" t="str" cm="1">
        <f t="array" ref="C396">_xlfn.IFS(
             (B396&lt;25000),"&lt; 25,000",
    AND(B396&gt;=25000, B396&lt;50000),"25,000 - 50,000",
             (B396&gt;50000),"&gt; 50,000"
)</f>
        <v>&gt; 50,000</v>
      </c>
    </row>
    <row r="397" spans="1:3" x14ac:dyDescent="0.2">
      <c r="A397">
        <v>78445</v>
      </c>
      <c r="B397">
        <v>36425</v>
      </c>
      <c r="C397" t="str" cm="1">
        <f t="array" ref="C397">_xlfn.IFS(
             (B397&lt;25000),"&lt; 25,000",
    AND(B397&gt;=25000, B397&lt;50000),"25,000 - 50,000",
             (B397&gt;50000),"&gt; 50,000"
)</f>
        <v>25,000 - 50,000</v>
      </c>
    </row>
    <row r="398" spans="1:3" x14ac:dyDescent="0.2">
      <c r="A398">
        <v>93140</v>
      </c>
      <c r="B398">
        <v>189692</v>
      </c>
      <c r="C398" t="str" cm="1">
        <f t="array" ref="C398">_xlfn.IFS(
             (B398&lt;25000),"&lt; 25,000",
    AND(B398&gt;=25000, B398&lt;50000),"25,000 - 50,000",
             (B398&gt;50000),"&gt; 50,000"
)</f>
        <v>&gt; 50,000</v>
      </c>
    </row>
    <row r="399" spans="1:3" x14ac:dyDescent="0.2">
      <c r="A399">
        <v>288209</v>
      </c>
      <c r="B399">
        <v>107723</v>
      </c>
      <c r="C399" t="str" cm="1">
        <f t="array" ref="C399">_xlfn.IFS(
             (B399&lt;25000),"&lt; 25,000",
    AND(B399&gt;=25000, B399&lt;50000),"25,000 - 50,000",
             (B399&gt;50000),"&gt; 50,000"
)</f>
        <v>&gt; 50,000</v>
      </c>
    </row>
    <row r="400" spans="1:3" x14ac:dyDescent="0.2">
      <c r="A400">
        <v>282931</v>
      </c>
      <c r="B400">
        <v>177464</v>
      </c>
      <c r="C400" t="str" cm="1">
        <f t="array" ref="C400">_xlfn.IFS(
             (B400&lt;25000),"&lt; 25,000",
    AND(B400&gt;=25000, B400&lt;50000),"25,000 - 50,000",
             (B400&gt;50000),"&gt; 50,000"
)</f>
        <v>&gt; 50,000</v>
      </c>
    </row>
    <row r="401" spans="1:3" x14ac:dyDescent="0.2">
      <c r="A401">
        <v>242006</v>
      </c>
      <c r="B401">
        <v>104757</v>
      </c>
      <c r="C401" t="str" cm="1">
        <f t="array" ref="C401">_xlfn.IFS(
             (B401&lt;25000),"&lt; 25,000",
    AND(B401&gt;=25000, B401&lt;50000),"25,000 - 50,000",
             (B401&gt;50000),"&gt; 50,000"
)</f>
        <v>&gt; 50,000</v>
      </c>
    </row>
    <row r="402" spans="1:3" x14ac:dyDescent="0.2">
      <c r="A402">
        <v>272450</v>
      </c>
      <c r="B402">
        <v>108462</v>
      </c>
      <c r="C402" t="str" cm="1">
        <f t="array" ref="C402">_xlfn.IFS(
             (B402&lt;25000),"&lt; 25,000",
    AND(B402&gt;=25000, B402&lt;50000),"25,000 - 50,000",
             (B402&gt;50000),"&gt; 50,000"
)</f>
        <v>&gt; 50,000</v>
      </c>
    </row>
    <row r="403" spans="1:3" x14ac:dyDescent="0.2">
      <c r="A403">
        <v>54982</v>
      </c>
      <c r="B403">
        <v>28342</v>
      </c>
      <c r="C403" t="str" cm="1">
        <f t="array" ref="C403">_xlfn.IFS(
             (B403&lt;25000),"&lt; 25,000",
    AND(B403&gt;=25000, B403&lt;50000),"25,000 - 50,000",
             (B403&gt;50000),"&gt; 50,000"
)</f>
        <v>25,000 - 50,000</v>
      </c>
    </row>
    <row r="404" spans="1:3" x14ac:dyDescent="0.2">
      <c r="A404">
        <v>53980</v>
      </c>
      <c r="B404">
        <v>136710</v>
      </c>
      <c r="C404" t="str" cm="1">
        <f t="array" ref="C404">_xlfn.IFS(
             (B404&lt;25000),"&lt; 25,000",
    AND(B404&gt;=25000, B404&lt;50000),"25,000 - 50,000",
             (B404&gt;50000),"&gt; 50,000"
)</f>
        <v>&gt; 50,000</v>
      </c>
    </row>
    <row r="405" spans="1:3" x14ac:dyDescent="0.2">
      <c r="A405">
        <v>84291</v>
      </c>
      <c r="B405">
        <v>187046</v>
      </c>
      <c r="C405" t="str" cm="1">
        <f t="array" ref="C405">_xlfn.IFS(
             (B405&lt;25000),"&lt; 25,000",
    AND(B405&gt;=25000, B405&lt;50000),"25,000 - 50,000",
             (B405&gt;50000),"&gt; 50,000"
)</f>
        <v>&gt; 50,000</v>
      </c>
    </row>
    <row r="406" spans="1:3" x14ac:dyDescent="0.2">
      <c r="A406">
        <v>264010</v>
      </c>
      <c r="B406">
        <v>45510</v>
      </c>
      <c r="C406" t="str" cm="1">
        <f t="array" ref="C406">_xlfn.IFS(
             (B406&lt;25000),"&lt; 25,000",
    AND(B406&gt;=25000, B406&lt;50000),"25,000 - 50,000",
             (B406&gt;50000),"&gt; 50,000"
)</f>
        <v>25,000 - 50,000</v>
      </c>
    </row>
    <row r="407" spans="1:3" x14ac:dyDescent="0.2">
      <c r="A407">
        <v>54068</v>
      </c>
      <c r="B407">
        <v>112224</v>
      </c>
      <c r="C407" t="str" cm="1">
        <f t="array" ref="C407">_xlfn.IFS(
             (B407&lt;25000),"&lt; 25,000",
    AND(B407&gt;=25000, B407&lt;50000),"25,000 - 50,000",
             (B407&gt;50000),"&gt; 50,000"
)</f>
        <v>&gt; 50,000</v>
      </c>
    </row>
    <row r="408" spans="1:3" x14ac:dyDescent="0.2">
      <c r="A408">
        <v>253283</v>
      </c>
      <c r="B408">
        <v>71600</v>
      </c>
      <c r="C408" t="str" cm="1">
        <f t="array" ref="C408">_xlfn.IFS(
             (B408&lt;25000),"&lt; 25,000",
    AND(B408&gt;=25000, B408&lt;50000),"25,000 - 50,000",
             (B408&gt;50000),"&gt; 50,000"
)</f>
        <v>&gt; 50,000</v>
      </c>
    </row>
    <row r="409" spans="1:3" x14ac:dyDescent="0.2">
      <c r="A409">
        <v>1666</v>
      </c>
      <c r="B409">
        <v>167084</v>
      </c>
      <c r="C409" t="str" cm="1">
        <f t="array" ref="C409">_xlfn.IFS(
             (B409&lt;25000),"&lt; 25,000",
    AND(B409&gt;=25000, B409&lt;50000),"25,000 - 50,000",
             (B409&gt;50000),"&gt; 50,000"
)</f>
        <v>&gt; 50,000</v>
      </c>
    </row>
    <row r="410" spans="1:3" x14ac:dyDescent="0.2">
      <c r="A410">
        <v>128713</v>
      </c>
      <c r="B410">
        <v>122782</v>
      </c>
      <c r="C410" t="str" cm="1">
        <f t="array" ref="C410">_xlfn.IFS(
             (B410&lt;25000),"&lt; 25,000",
    AND(B410&gt;=25000, B410&lt;50000),"25,000 - 50,000",
             (B410&gt;50000),"&gt; 50,000"
)</f>
        <v>&gt; 50,000</v>
      </c>
    </row>
    <row r="411" spans="1:3" x14ac:dyDescent="0.2">
      <c r="A411">
        <v>155101</v>
      </c>
      <c r="B411">
        <v>44918</v>
      </c>
      <c r="C411" t="str" cm="1">
        <f t="array" ref="C411">_xlfn.IFS(
             (B411&lt;25000),"&lt; 25,000",
    AND(B411&gt;=25000, B411&lt;50000),"25,000 - 50,000",
             (B411&gt;50000),"&gt; 50,000"
)</f>
        <v>25,000 - 50,000</v>
      </c>
    </row>
    <row r="412" spans="1:3" x14ac:dyDescent="0.2">
      <c r="A412">
        <v>153222</v>
      </c>
      <c r="B412">
        <v>59350</v>
      </c>
      <c r="C412" t="str" cm="1">
        <f t="array" ref="C412">_xlfn.IFS(
             (B412&lt;25000),"&lt; 25,000",
    AND(B412&gt;=25000, B412&lt;50000),"25,000 - 50,000",
             (B412&gt;50000),"&gt; 50,000"
)</f>
        <v>&gt; 50,000</v>
      </c>
    </row>
    <row r="413" spans="1:3" x14ac:dyDescent="0.2">
      <c r="A413">
        <v>140269</v>
      </c>
      <c r="B413">
        <v>124854</v>
      </c>
      <c r="C413" t="str" cm="1">
        <f t="array" ref="C413">_xlfn.IFS(
             (B413&lt;25000),"&lt; 25,000",
    AND(B413&gt;=25000, B413&lt;50000),"25,000 - 50,000",
             (B413&gt;50000),"&gt; 50,000"
)</f>
        <v>&gt; 50,000</v>
      </c>
    </row>
    <row r="414" spans="1:3" x14ac:dyDescent="0.2">
      <c r="A414">
        <v>48034</v>
      </c>
      <c r="B414">
        <v>129658</v>
      </c>
      <c r="C414" t="str" cm="1">
        <f t="array" ref="C414">_xlfn.IFS(
             (B414&lt;25000),"&lt; 25,000",
    AND(B414&gt;=25000, B414&lt;50000),"25,000 - 50,000",
             (B414&gt;50000),"&gt; 50,000"
)</f>
        <v>&gt; 50,000</v>
      </c>
    </row>
    <row r="415" spans="1:3" x14ac:dyDescent="0.2">
      <c r="A415">
        <v>197700</v>
      </c>
      <c r="B415">
        <v>174286</v>
      </c>
      <c r="C415" t="str" cm="1">
        <f t="array" ref="C415">_xlfn.IFS(
             (B415&lt;25000),"&lt; 25,000",
    AND(B415&gt;=25000, B415&lt;50000),"25,000 - 50,000",
             (B415&gt;50000),"&gt; 50,000"
)</f>
        <v>&gt; 50,000</v>
      </c>
    </row>
    <row r="416" spans="1:3" x14ac:dyDescent="0.2">
      <c r="A416">
        <v>130961</v>
      </c>
      <c r="B416">
        <v>119948</v>
      </c>
      <c r="C416" t="str" cm="1">
        <f t="array" ref="C416">_xlfn.IFS(
             (B416&lt;25000),"&lt; 25,000",
    AND(B416&gt;=25000, B416&lt;50000),"25,000 - 50,000",
             (B416&gt;50000),"&gt; 50,000"
)</f>
        <v>&gt; 50,000</v>
      </c>
    </row>
    <row r="417" spans="1:3" x14ac:dyDescent="0.2">
      <c r="A417">
        <v>204370</v>
      </c>
      <c r="B417">
        <v>63543</v>
      </c>
      <c r="C417" t="str" cm="1">
        <f t="array" ref="C417">_xlfn.IFS(
             (B417&lt;25000),"&lt; 25,000",
    AND(B417&gt;=25000, B417&lt;50000),"25,000 - 50,000",
             (B417&gt;50000),"&gt; 50,000"
)</f>
        <v>&gt; 50,000</v>
      </c>
    </row>
    <row r="418" spans="1:3" x14ac:dyDescent="0.2">
      <c r="A418">
        <v>103956</v>
      </c>
      <c r="B418">
        <v>123959</v>
      </c>
      <c r="C418" t="str" cm="1">
        <f t="array" ref="C418">_xlfn.IFS(
             (B418&lt;25000),"&lt; 25,000",
    AND(B418&gt;=25000, B418&lt;50000),"25,000 - 50,000",
             (B418&gt;50000),"&gt; 50,000"
)</f>
        <v>&gt; 50,000</v>
      </c>
    </row>
    <row r="419" spans="1:3" x14ac:dyDescent="0.2">
      <c r="A419">
        <v>86109</v>
      </c>
      <c r="B419">
        <v>119413</v>
      </c>
      <c r="C419" t="str" cm="1">
        <f t="array" ref="C419">_xlfn.IFS(
             (B419&lt;25000),"&lt; 25,000",
    AND(B419&gt;=25000, B419&lt;50000),"25,000 - 50,000",
             (B419&gt;50000),"&gt; 50,000"
)</f>
        <v>&gt; 50,000</v>
      </c>
    </row>
    <row r="420" spans="1:3" x14ac:dyDescent="0.2">
      <c r="A420">
        <v>264104</v>
      </c>
      <c r="B420">
        <v>28405</v>
      </c>
      <c r="C420" t="str" cm="1">
        <f t="array" ref="C420">_xlfn.IFS(
             (B420&lt;25000),"&lt; 25,000",
    AND(B420&gt;=25000, B420&lt;50000),"25,000 - 50,000",
             (B420&gt;50000),"&gt; 50,000"
)</f>
        <v>25,000 - 50,000</v>
      </c>
    </row>
    <row r="421" spans="1:3" x14ac:dyDescent="0.2">
      <c r="A421">
        <v>1068</v>
      </c>
      <c r="B421">
        <v>19071</v>
      </c>
      <c r="C421" t="str" cm="1">
        <f t="array" ref="C421">_xlfn.IFS(
             (B421&lt;25000),"&lt; 25,000",
    AND(B421&gt;=25000, B421&lt;50000),"25,000 - 50,000",
             (B421&gt;50000),"&gt; 50,000"
)</f>
        <v>&lt; 25,000</v>
      </c>
    </row>
    <row r="422" spans="1:3" x14ac:dyDescent="0.2">
      <c r="A422">
        <v>202084</v>
      </c>
      <c r="B422">
        <v>96482</v>
      </c>
      <c r="C422" t="str" cm="1">
        <f t="array" ref="C422">_xlfn.IFS(
             (B422&lt;25000),"&lt; 25,000",
    AND(B422&gt;=25000, B422&lt;50000),"25,000 - 50,000",
             (B422&gt;50000),"&gt; 50,000"
)</f>
        <v>&gt; 50,000</v>
      </c>
    </row>
    <row r="423" spans="1:3" x14ac:dyDescent="0.2">
      <c r="A423">
        <v>78159</v>
      </c>
      <c r="B423">
        <v>41573</v>
      </c>
      <c r="C423" t="str" cm="1">
        <f t="array" ref="C423">_xlfn.IFS(
             (B423&lt;25000),"&lt; 25,000",
    AND(B423&gt;=25000, B423&lt;50000),"25,000 - 50,000",
             (B423&gt;50000),"&gt; 50,000"
)</f>
        <v>25,000 - 50,000</v>
      </c>
    </row>
    <row r="424" spans="1:3" x14ac:dyDescent="0.2">
      <c r="A424">
        <v>188249</v>
      </c>
      <c r="B424">
        <v>100141</v>
      </c>
      <c r="C424" t="str" cm="1">
        <f t="array" ref="C424">_xlfn.IFS(
             (B424&lt;25000),"&lt; 25,000",
    AND(B424&gt;=25000, B424&lt;50000),"25,000 - 50,000",
             (B424&gt;50000),"&gt; 50,000"
)</f>
        <v>&gt; 50,000</v>
      </c>
    </row>
    <row r="425" spans="1:3" x14ac:dyDescent="0.2">
      <c r="A425">
        <v>252284</v>
      </c>
      <c r="B425">
        <v>128584</v>
      </c>
      <c r="C425" t="str" cm="1">
        <f t="array" ref="C425">_xlfn.IFS(
             (B425&lt;25000),"&lt; 25,000",
    AND(B425&gt;=25000, B425&lt;50000),"25,000 - 50,000",
             (B425&gt;50000),"&gt; 50,000"
)</f>
        <v>&gt; 50,000</v>
      </c>
    </row>
    <row r="426" spans="1:3" x14ac:dyDescent="0.2">
      <c r="A426">
        <v>120010</v>
      </c>
      <c r="B426">
        <v>141943</v>
      </c>
      <c r="C426" t="str" cm="1">
        <f t="array" ref="C426">_xlfn.IFS(
             (B426&lt;25000),"&lt; 25,000",
    AND(B426&gt;=25000, B426&lt;50000),"25,000 - 50,000",
             (B426&gt;50000),"&gt; 50,000"
)</f>
        <v>&gt; 50,000</v>
      </c>
    </row>
    <row r="427" spans="1:3" x14ac:dyDescent="0.2">
      <c r="A427">
        <v>77167</v>
      </c>
      <c r="B427">
        <v>159351</v>
      </c>
      <c r="C427" t="str" cm="1">
        <f t="array" ref="C427">_xlfn.IFS(
             (B427&lt;25000),"&lt; 25,000",
    AND(B427&gt;=25000, B427&lt;50000),"25,000 - 50,000",
             (B427&gt;50000),"&gt; 50,000"
)</f>
        <v>&gt; 50,000</v>
      </c>
    </row>
    <row r="428" spans="1:3" x14ac:dyDescent="0.2">
      <c r="A428">
        <v>226346</v>
      </c>
      <c r="B428">
        <v>178509</v>
      </c>
      <c r="C428" t="str" cm="1">
        <f t="array" ref="C428">_xlfn.IFS(
             (B428&lt;25000),"&lt; 25,000",
    AND(B428&gt;=25000, B428&lt;50000),"25,000 - 50,000",
             (B428&gt;50000),"&gt; 50,000"
)</f>
        <v>&gt; 50,000</v>
      </c>
    </row>
    <row r="429" spans="1:3" x14ac:dyDescent="0.2">
      <c r="A429">
        <v>35164</v>
      </c>
      <c r="B429">
        <v>17140</v>
      </c>
      <c r="C429" t="str" cm="1">
        <f t="array" ref="C429">_xlfn.IFS(
             (B429&lt;25000),"&lt; 25,000",
    AND(B429&gt;=25000, B429&lt;50000),"25,000 - 50,000",
             (B429&gt;50000),"&gt; 50,000"
)</f>
        <v>&lt; 25,000</v>
      </c>
    </row>
    <row r="430" spans="1:3" x14ac:dyDescent="0.2">
      <c r="A430">
        <v>147409</v>
      </c>
      <c r="B430">
        <v>97971</v>
      </c>
      <c r="C430" t="str" cm="1">
        <f t="array" ref="C430">_xlfn.IFS(
             (B430&lt;25000),"&lt; 25,000",
    AND(B430&gt;=25000, B430&lt;50000),"25,000 - 50,000",
             (B430&gt;50000),"&gt; 50,000"
)</f>
        <v>&gt; 50,000</v>
      </c>
    </row>
    <row r="431" spans="1:3" x14ac:dyDescent="0.2">
      <c r="A431">
        <v>292131</v>
      </c>
      <c r="B431">
        <v>88330</v>
      </c>
      <c r="C431" t="str" cm="1">
        <f t="array" ref="C431">_xlfn.IFS(
             (B431&lt;25000),"&lt; 25,000",
    AND(B431&gt;=25000, B431&lt;50000),"25,000 - 50,000",
             (B431&gt;50000),"&gt; 50,000"
)</f>
        <v>&gt; 50,000</v>
      </c>
    </row>
    <row r="432" spans="1:3" x14ac:dyDescent="0.2">
      <c r="A432">
        <v>285860</v>
      </c>
      <c r="B432">
        <v>115527</v>
      </c>
      <c r="C432" t="str" cm="1">
        <f t="array" ref="C432">_xlfn.IFS(
             (B432&lt;25000),"&lt; 25,000",
    AND(B432&gt;=25000, B432&lt;50000),"25,000 - 50,000",
             (B432&gt;50000),"&gt; 50,000"
)</f>
        <v>&gt; 50,000</v>
      </c>
    </row>
    <row r="433" spans="1:3" x14ac:dyDescent="0.2">
      <c r="A433">
        <v>112828</v>
      </c>
      <c r="B433">
        <v>65158</v>
      </c>
      <c r="C433" t="str" cm="1">
        <f t="array" ref="C433">_xlfn.IFS(
             (B433&lt;25000),"&lt; 25,000",
    AND(B433&gt;=25000, B433&lt;50000),"25,000 - 50,000",
             (B433&gt;50000),"&gt; 50,000"
)</f>
        <v>&gt; 50,000</v>
      </c>
    </row>
    <row r="434" spans="1:3" x14ac:dyDescent="0.2">
      <c r="A434">
        <v>225090</v>
      </c>
      <c r="B434">
        <v>136182</v>
      </c>
      <c r="C434" t="str" cm="1">
        <f t="array" ref="C434">_xlfn.IFS(
             (B434&lt;25000),"&lt; 25,000",
    AND(B434&gt;=25000, B434&lt;50000),"25,000 - 50,000",
             (B434&gt;50000),"&gt; 50,000"
)</f>
        <v>&gt; 50,000</v>
      </c>
    </row>
    <row r="435" spans="1:3" x14ac:dyDescent="0.2">
      <c r="A435">
        <v>235804</v>
      </c>
      <c r="B435">
        <v>171346</v>
      </c>
      <c r="C435" t="str" cm="1">
        <f t="array" ref="C435">_xlfn.IFS(
             (B435&lt;25000),"&lt; 25,000",
    AND(B435&gt;=25000, B435&lt;50000),"25,000 - 50,000",
             (B435&gt;50000),"&gt; 50,000"
)</f>
        <v>&gt; 50,000</v>
      </c>
    </row>
    <row r="436" spans="1:3" x14ac:dyDescent="0.2">
      <c r="A436">
        <v>18622</v>
      </c>
      <c r="B436">
        <v>31189</v>
      </c>
      <c r="C436" t="str" cm="1">
        <f t="array" ref="C436">_xlfn.IFS(
             (B436&lt;25000),"&lt; 25,000",
    AND(B436&gt;=25000, B436&lt;50000),"25,000 - 50,000",
             (B436&gt;50000),"&gt; 50,000"
)</f>
        <v>25,000 - 50,000</v>
      </c>
    </row>
    <row r="437" spans="1:3" x14ac:dyDescent="0.2">
      <c r="A437">
        <v>38814</v>
      </c>
      <c r="B437">
        <v>98479</v>
      </c>
      <c r="C437" t="str" cm="1">
        <f t="array" ref="C437">_xlfn.IFS(
             (B437&lt;25000),"&lt; 25,000",
    AND(B437&gt;=25000, B437&lt;50000),"25,000 - 50,000",
             (B437&gt;50000),"&gt; 50,000"
)</f>
        <v>&gt; 50,000</v>
      </c>
    </row>
    <row r="438" spans="1:3" x14ac:dyDescent="0.2">
      <c r="A438">
        <v>64027</v>
      </c>
      <c r="B438">
        <v>194043</v>
      </c>
      <c r="C438" t="str" cm="1">
        <f t="array" ref="C438">_xlfn.IFS(
             (B438&lt;25000),"&lt; 25,000",
    AND(B438&gt;=25000, B438&lt;50000),"25,000 - 50,000",
             (B438&gt;50000),"&gt; 50,000"
)</f>
        <v>&gt; 50,000</v>
      </c>
    </row>
    <row r="439" spans="1:3" x14ac:dyDescent="0.2">
      <c r="A439">
        <v>155927</v>
      </c>
      <c r="B439">
        <v>51538</v>
      </c>
      <c r="C439" t="str" cm="1">
        <f t="array" ref="C439">_xlfn.IFS(
             (B439&lt;25000),"&lt; 25,000",
    AND(B439&gt;=25000, B439&lt;50000),"25,000 - 50,000",
             (B439&gt;50000),"&gt; 50,000"
)</f>
        <v>&gt; 50,000</v>
      </c>
    </row>
    <row r="440" spans="1:3" x14ac:dyDescent="0.2">
      <c r="A440">
        <v>181019</v>
      </c>
      <c r="B440">
        <v>70195</v>
      </c>
      <c r="C440" t="str" cm="1">
        <f t="array" ref="C440">_xlfn.IFS(
             (B440&lt;25000),"&lt; 25,000",
    AND(B440&gt;=25000, B440&lt;50000),"25,000 - 50,000",
             (B440&gt;50000),"&gt; 50,000"
)</f>
        <v>&gt; 50,000</v>
      </c>
    </row>
    <row r="441" spans="1:3" x14ac:dyDescent="0.2">
      <c r="A441">
        <v>91618</v>
      </c>
      <c r="B441">
        <v>139468</v>
      </c>
      <c r="C441" t="str" cm="1">
        <f t="array" ref="C441">_xlfn.IFS(
             (B441&lt;25000),"&lt; 25,000",
    AND(B441&gt;=25000, B441&lt;50000),"25,000 - 50,000",
             (B441&gt;50000),"&gt; 50,000"
)</f>
        <v>&gt; 50,000</v>
      </c>
    </row>
    <row r="442" spans="1:3" x14ac:dyDescent="0.2">
      <c r="A442">
        <v>234638</v>
      </c>
      <c r="B442">
        <v>42542</v>
      </c>
      <c r="C442" t="str" cm="1">
        <f t="array" ref="C442">_xlfn.IFS(
             (B442&lt;25000),"&lt; 25,000",
    AND(B442&gt;=25000, B442&lt;50000),"25,000 - 50,000",
             (B442&gt;50000),"&gt; 50,000"
)</f>
        <v>25,000 - 50,000</v>
      </c>
    </row>
    <row r="443" spans="1:3" x14ac:dyDescent="0.2">
      <c r="A443">
        <v>213796</v>
      </c>
      <c r="B443">
        <v>192030</v>
      </c>
      <c r="C443" t="str" cm="1">
        <f t="array" ref="C443">_xlfn.IFS(
             (B443&lt;25000),"&lt; 25,000",
    AND(B443&gt;=25000, B443&lt;50000),"25,000 - 50,000",
             (B443&gt;50000),"&gt; 50,000"
)</f>
        <v>&gt; 50,000</v>
      </c>
    </row>
    <row r="444" spans="1:3" x14ac:dyDescent="0.2">
      <c r="A444">
        <v>242378</v>
      </c>
      <c r="B444">
        <v>19096</v>
      </c>
      <c r="C444" t="str" cm="1">
        <f t="array" ref="C444">_xlfn.IFS(
             (B444&lt;25000),"&lt; 25,000",
    AND(B444&gt;=25000, B444&lt;50000),"25,000 - 50,000",
             (B444&gt;50000),"&gt; 50,000"
)</f>
        <v>&lt; 25,000</v>
      </c>
    </row>
    <row r="445" spans="1:3" x14ac:dyDescent="0.2">
      <c r="A445">
        <v>68256</v>
      </c>
      <c r="B445">
        <v>18936</v>
      </c>
      <c r="C445" t="str" cm="1">
        <f t="array" ref="C445">_xlfn.IFS(
             (B445&lt;25000),"&lt; 25,000",
    AND(B445&gt;=25000, B445&lt;50000),"25,000 - 50,000",
             (B445&gt;50000),"&gt; 50,000"
)</f>
        <v>&lt; 25,000</v>
      </c>
    </row>
    <row r="446" spans="1:3" x14ac:dyDescent="0.2">
      <c r="A446">
        <v>4608</v>
      </c>
      <c r="B446">
        <v>182780</v>
      </c>
      <c r="C446" t="str" cm="1">
        <f t="array" ref="C446">_xlfn.IFS(
             (B446&lt;25000),"&lt; 25,000",
    AND(B446&gt;=25000, B446&lt;50000),"25,000 - 50,000",
             (B446&gt;50000),"&gt; 50,000"
)</f>
        <v>&gt; 50,000</v>
      </c>
    </row>
    <row r="447" spans="1:3" x14ac:dyDescent="0.2">
      <c r="A447">
        <v>262198</v>
      </c>
      <c r="B447">
        <v>141392</v>
      </c>
      <c r="C447" t="str" cm="1">
        <f t="array" ref="C447">_xlfn.IFS(
             (B447&lt;25000),"&lt; 25,000",
    AND(B447&gt;=25000, B447&lt;50000),"25,000 - 50,000",
             (B447&gt;50000),"&gt; 50,000"
)</f>
        <v>&gt; 50,000</v>
      </c>
    </row>
    <row r="448" spans="1:3" x14ac:dyDescent="0.2">
      <c r="A448">
        <v>203553</v>
      </c>
      <c r="B448">
        <v>65564</v>
      </c>
      <c r="C448" t="str" cm="1">
        <f t="array" ref="C448">_xlfn.IFS(
             (B448&lt;25000),"&lt; 25,000",
    AND(B448&gt;=25000, B448&lt;50000),"25,000 - 50,000",
             (B448&gt;50000),"&gt; 50,000"
)</f>
        <v>&gt; 50,000</v>
      </c>
    </row>
    <row r="449" spans="1:3" x14ac:dyDescent="0.2">
      <c r="A449">
        <v>252417</v>
      </c>
      <c r="B449">
        <v>125535</v>
      </c>
      <c r="C449" t="str" cm="1">
        <f t="array" ref="C449">_xlfn.IFS(
             (B449&lt;25000),"&lt; 25,000",
    AND(B449&gt;=25000, B449&lt;50000),"25,000 - 50,000",
             (B449&gt;50000),"&gt; 50,000"
)</f>
        <v>&gt; 50,000</v>
      </c>
    </row>
    <row r="450" spans="1:3" x14ac:dyDescent="0.2">
      <c r="A450">
        <v>42902</v>
      </c>
      <c r="B450">
        <v>173201</v>
      </c>
      <c r="C450" t="str" cm="1">
        <f t="array" ref="C450">_xlfn.IFS(
             (B450&lt;25000),"&lt; 25,000",
    AND(B450&gt;=25000, B450&lt;50000),"25,000 - 50,000",
             (B450&gt;50000),"&gt; 50,000"
)</f>
        <v>&gt; 50,000</v>
      </c>
    </row>
    <row r="451" spans="1:3" x14ac:dyDescent="0.2">
      <c r="A451">
        <v>116761</v>
      </c>
      <c r="B451">
        <v>158300</v>
      </c>
      <c r="C451" t="str" cm="1">
        <f t="array" ref="C451">_xlfn.IFS(
             (B451&lt;25000),"&lt; 25,000",
    AND(B451&gt;=25000, B451&lt;50000),"25,000 - 50,000",
             (B451&gt;50000),"&gt; 50,000"
)</f>
        <v>&gt; 50,000</v>
      </c>
    </row>
    <row r="452" spans="1:3" x14ac:dyDescent="0.2">
      <c r="A452">
        <v>181326</v>
      </c>
      <c r="B452">
        <v>117267</v>
      </c>
      <c r="C452" t="str" cm="1">
        <f t="array" ref="C452">_xlfn.IFS(
             (B452&lt;25000),"&lt; 25,000",
    AND(B452&gt;=25000, B452&lt;50000),"25,000 - 50,000",
             (B452&gt;50000),"&gt; 50,000"
)</f>
        <v>&gt; 50,000</v>
      </c>
    </row>
    <row r="453" spans="1:3" x14ac:dyDescent="0.2">
      <c r="A453">
        <v>286699</v>
      </c>
      <c r="B453">
        <v>181881</v>
      </c>
      <c r="C453" t="str" cm="1">
        <f t="array" ref="C453">_xlfn.IFS(
             (B453&lt;25000),"&lt; 25,000",
    AND(B453&gt;=25000, B453&lt;50000),"25,000 - 50,000",
             (B453&gt;50000),"&gt; 50,000"
)</f>
        <v>&gt; 50,000</v>
      </c>
    </row>
    <row r="454" spans="1:3" x14ac:dyDescent="0.2">
      <c r="A454">
        <v>149662</v>
      </c>
      <c r="B454">
        <v>46400</v>
      </c>
      <c r="C454" t="str" cm="1">
        <f t="array" ref="C454">_xlfn.IFS(
             (B454&lt;25000),"&lt; 25,000",
    AND(B454&gt;=25000, B454&lt;50000),"25,000 - 50,000",
             (B454&gt;50000),"&gt; 50,000"
)</f>
        <v>25,000 - 50,000</v>
      </c>
    </row>
    <row r="455" spans="1:3" x14ac:dyDescent="0.2">
      <c r="A455">
        <v>213300</v>
      </c>
      <c r="B455">
        <v>125377</v>
      </c>
      <c r="C455" t="str" cm="1">
        <f t="array" ref="C455">_xlfn.IFS(
             (B455&lt;25000),"&lt; 25,000",
    AND(B455&gt;=25000, B455&lt;50000),"25,000 - 50,000",
             (B455&gt;50000),"&gt; 50,000"
)</f>
        <v>&gt; 50,000</v>
      </c>
    </row>
    <row r="456" spans="1:3" x14ac:dyDescent="0.2">
      <c r="A456">
        <v>125458</v>
      </c>
      <c r="B456">
        <v>142084</v>
      </c>
      <c r="C456" t="str" cm="1">
        <f t="array" ref="C456">_xlfn.IFS(
             (B456&lt;25000),"&lt; 25,000",
    AND(B456&gt;=25000, B456&lt;50000),"25,000 - 50,000",
             (B456&gt;50000),"&gt; 50,000"
)</f>
        <v>&gt; 50,000</v>
      </c>
    </row>
    <row r="457" spans="1:3" x14ac:dyDescent="0.2">
      <c r="A457">
        <v>61333</v>
      </c>
      <c r="B457">
        <v>95579</v>
      </c>
      <c r="C457" t="str" cm="1">
        <f t="array" ref="C457">_xlfn.IFS(
             (B457&lt;25000),"&lt; 25,000",
    AND(B457&gt;=25000, B457&lt;50000),"25,000 - 50,000",
             (B457&gt;50000),"&gt; 50,000"
)</f>
        <v>&gt; 50,000</v>
      </c>
    </row>
    <row r="458" spans="1:3" x14ac:dyDescent="0.2">
      <c r="A458">
        <v>103338</v>
      </c>
      <c r="B458">
        <v>68962</v>
      </c>
      <c r="C458" t="str" cm="1">
        <f t="array" ref="C458">_xlfn.IFS(
             (B458&lt;25000),"&lt; 25,000",
    AND(B458&gt;=25000, B458&lt;50000),"25,000 - 50,000",
             (B458&gt;50000),"&gt; 50,000"
)</f>
        <v>&gt; 50,000</v>
      </c>
    </row>
    <row r="459" spans="1:3" x14ac:dyDescent="0.2">
      <c r="A459">
        <v>44978</v>
      </c>
      <c r="B459">
        <v>161451</v>
      </c>
      <c r="C459" t="str" cm="1">
        <f t="array" ref="C459">_xlfn.IFS(
             (B459&lt;25000),"&lt; 25,000",
    AND(B459&gt;=25000, B459&lt;50000),"25,000 - 50,000",
             (B459&gt;50000),"&gt; 50,000"
)</f>
        <v>&gt; 50,000</v>
      </c>
    </row>
    <row r="460" spans="1:3" x14ac:dyDescent="0.2">
      <c r="A460">
        <v>119657</v>
      </c>
      <c r="B460">
        <v>173573</v>
      </c>
      <c r="C460" t="str" cm="1">
        <f t="array" ref="C460">_xlfn.IFS(
             (B460&lt;25000),"&lt; 25,000",
    AND(B460&gt;=25000, B460&lt;50000),"25,000 - 50,000",
             (B460&gt;50000),"&gt; 50,000"
)</f>
        <v>&gt; 50,000</v>
      </c>
    </row>
    <row r="461" spans="1:3" x14ac:dyDescent="0.2">
      <c r="A461">
        <v>106537</v>
      </c>
      <c r="B461">
        <v>68474</v>
      </c>
      <c r="C461" t="str" cm="1">
        <f t="array" ref="C461">_xlfn.IFS(
             (B461&lt;25000),"&lt; 25,000",
    AND(B461&gt;=25000, B461&lt;50000),"25,000 - 50,000",
             (B461&gt;50000),"&gt; 50,000"
)</f>
        <v>&gt; 50,000</v>
      </c>
    </row>
    <row r="462" spans="1:3" x14ac:dyDescent="0.2">
      <c r="A462">
        <v>228351</v>
      </c>
      <c r="B462">
        <v>113357</v>
      </c>
      <c r="C462" t="str" cm="1">
        <f t="array" ref="C462">_xlfn.IFS(
             (B462&lt;25000),"&lt; 25,000",
    AND(B462&gt;=25000, B462&lt;50000),"25,000 - 50,000",
             (B462&gt;50000),"&gt; 50,000"
)</f>
        <v>&gt; 50,000</v>
      </c>
    </row>
    <row r="463" spans="1:3" x14ac:dyDescent="0.2">
      <c r="A463">
        <v>156258</v>
      </c>
      <c r="B463">
        <v>118189</v>
      </c>
      <c r="C463" t="str" cm="1">
        <f t="array" ref="C463">_xlfn.IFS(
             (B463&lt;25000),"&lt; 25,000",
    AND(B463&gt;=25000, B463&lt;50000),"25,000 - 50,000",
             (B463&gt;50000),"&gt; 50,000"
)</f>
        <v>&gt; 50,000</v>
      </c>
    </row>
    <row r="464" spans="1:3" x14ac:dyDescent="0.2">
      <c r="A464">
        <v>233628</v>
      </c>
      <c r="B464">
        <v>52129</v>
      </c>
      <c r="C464" t="str" cm="1">
        <f t="array" ref="C464">_xlfn.IFS(
             (B464&lt;25000),"&lt; 25,000",
    AND(B464&gt;=25000, B464&lt;50000),"25,000 - 50,000",
             (B464&gt;50000),"&gt; 50,000"
)</f>
        <v>&gt; 50,000</v>
      </c>
    </row>
    <row r="465" spans="1:3" x14ac:dyDescent="0.2">
      <c r="A465">
        <v>238272</v>
      </c>
      <c r="B465">
        <v>1213</v>
      </c>
      <c r="C465" t="str" cm="1">
        <f t="array" ref="C465">_xlfn.IFS(
             (B465&lt;25000),"&lt; 25,000",
    AND(B465&gt;=25000, B465&lt;50000),"25,000 - 50,000",
             (B465&gt;50000),"&gt; 50,000"
)</f>
        <v>&lt; 25,000</v>
      </c>
    </row>
    <row r="466" spans="1:3" x14ac:dyDescent="0.2">
      <c r="A466">
        <v>280794</v>
      </c>
      <c r="B466">
        <v>193478</v>
      </c>
      <c r="C466" t="str" cm="1">
        <f t="array" ref="C466">_xlfn.IFS(
             (B466&lt;25000),"&lt; 25,000",
    AND(B466&gt;=25000, B466&lt;50000),"25,000 - 50,000",
             (B466&gt;50000),"&gt; 50,000"
)</f>
        <v>&gt; 50,000</v>
      </c>
    </row>
    <row r="467" spans="1:3" x14ac:dyDescent="0.2">
      <c r="A467">
        <v>14058</v>
      </c>
      <c r="B467">
        <v>109544</v>
      </c>
      <c r="C467" t="str" cm="1">
        <f t="array" ref="C467">_xlfn.IFS(
             (B467&lt;25000),"&lt; 25,000",
    AND(B467&gt;=25000, B467&lt;50000),"25,000 - 50,000",
             (B467&gt;50000),"&gt; 50,000"
)</f>
        <v>&gt; 50,000</v>
      </c>
    </row>
    <row r="468" spans="1:3" x14ac:dyDescent="0.2">
      <c r="A468">
        <v>274434</v>
      </c>
      <c r="B468">
        <v>145259</v>
      </c>
      <c r="C468" t="str" cm="1">
        <f t="array" ref="C468">_xlfn.IFS(
             (B468&lt;25000),"&lt; 25,000",
    AND(B468&gt;=25000, B468&lt;50000),"25,000 - 50,000",
             (B468&gt;50000),"&gt; 50,000"
)</f>
        <v>&gt; 50,000</v>
      </c>
    </row>
    <row r="469" spans="1:3" x14ac:dyDescent="0.2">
      <c r="A469">
        <v>60419</v>
      </c>
      <c r="B469">
        <v>86670</v>
      </c>
      <c r="C469" t="str" cm="1">
        <f t="array" ref="C469">_xlfn.IFS(
             (B469&lt;25000),"&lt; 25,000",
    AND(B469&gt;=25000, B469&lt;50000),"25,000 - 50,000",
             (B469&gt;50000),"&gt; 50,000"
)</f>
        <v>&gt; 50,000</v>
      </c>
    </row>
    <row r="470" spans="1:3" x14ac:dyDescent="0.2">
      <c r="A470">
        <v>98604</v>
      </c>
      <c r="B470">
        <v>90870</v>
      </c>
      <c r="C470" t="str" cm="1">
        <f t="array" ref="C470">_xlfn.IFS(
             (B470&lt;25000),"&lt; 25,000",
    AND(B470&gt;=25000, B470&lt;50000),"25,000 - 50,000",
             (B470&gt;50000),"&gt; 50,000"
)</f>
        <v>&gt; 50,000</v>
      </c>
    </row>
    <row r="471" spans="1:3" x14ac:dyDescent="0.2">
      <c r="A471">
        <v>133425</v>
      </c>
      <c r="B471">
        <v>88040</v>
      </c>
      <c r="C471" t="str" cm="1">
        <f t="array" ref="C471">_xlfn.IFS(
             (B471&lt;25000),"&lt; 25,000",
    AND(B471&gt;=25000, B471&lt;50000),"25,000 - 50,000",
             (B471&gt;50000),"&gt; 50,000"
)</f>
        <v>&gt; 50,000</v>
      </c>
    </row>
    <row r="472" spans="1:3" x14ac:dyDescent="0.2">
      <c r="A472">
        <v>271816</v>
      </c>
      <c r="B472">
        <v>193942</v>
      </c>
      <c r="C472" t="str" cm="1">
        <f t="array" ref="C472">_xlfn.IFS(
             (B472&lt;25000),"&lt; 25,000",
    AND(B472&gt;=25000, B472&lt;50000),"25,000 - 50,000",
             (B472&gt;50000),"&gt; 50,000"
)</f>
        <v>&gt; 50,000</v>
      </c>
    </row>
    <row r="473" spans="1:3" x14ac:dyDescent="0.2">
      <c r="A473">
        <v>247451</v>
      </c>
      <c r="B473">
        <v>140691</v>
      </c>
      <c r="C473" t="str" cm="1">
        <f t="array" ref="C473">_xlfn.IFS(
             (B473&lt;25000),"&lt; 25,000",
    AND(B473&gt;=25000, B473&lt;50000),"25,000 - 50,000",
             (B473&gt;50000),"&gt; 50,000"
)</f>
        <v>&gt; 50,000</v>
      </c>
    </row>
    <row r="474" spans="1:3" x14ac:dyDescent="0.2">
      <c r="A474">
        <v>85892</v>
      </c>
      <c r="B474">
        <v>151802</v>
      </c>
      <c r="C474" t="str" cm="1">
        <f t="array" ref="C474">_xlfn.IFS(
             (B474&lt;25000),"&lt; 25,000",
    AND(B474&gt;=25000, B474&lt;50000),"25,000 - 50,000",
             (B474&gt;50000),"&gt; 50,000"
)</f>
        <v>&gt; 50,000</v>
      </c>
    </row>
    <row r="475" spans="1:3" x14ac:dyDescent="0.2">
      <c r="A475">
        <v>252610</v>
      </c>
      <c r="B475">
        <v>47107</v>
      </c>
      <c r="C475" t="str" cm="1">
        <f t="array" ref="C475">_xlfn.IFS(
             (B475&lt;25000),"&lt; 25,000",
    AND(B475&gt;=25000, B475&lt;50000),"25,000 - 50,000",
             (B475&gt;50000),"&gt; 50,000"
)</f>
        <v>25,000 - 50,000</v>
      </c>
    </row>
    <row r="476" spans="1:3" x14ac:dyDescent="0.2">
      <c r="A476">
        <v>282883</v>
      </c>
      <c r="B476">
        <v>116244</v>
      </c>
      <c r="C476" t="str" cm="1">
        <f t="array" ref="C476">_xlfn.IFS(
             (B476&lt;25000),"&lt; 25,000",
    AND(B476&gt;=25000, B476&lt;50000),"25,000 - 50,000",
             (B476&gt;50000),"&gt; 50,000"
)</f>
        <v>&gt; 50,000</v>
      </c>
    </row>
    <row r="477" spans="1:3" x14ac:dyDescent="0.2">
      <c r="A477">
        <v>109271</v>
      </c>
      <c r="B477">
        <v>124896</v>
      </c>
      <c r="C477" t="str" cm="1">
        <f t="array" ref="C477">_xlfn.IFS(
             (B477&lt;25000),"&lt; 25,000",
    AND(B477&gt;=25000, B477&lt;50000),"25,000 - 50,000",
             (B477&gt;50000),"&gt; 50,000"
)</f>
        <v>&gt; 50,000</v>
      </c>
    </row>
    <row r="478" spans="1:3" x14ac:dyDescent="0.2">
      <c r="A478">
        <v>119566</v>
      </c>
      <c r="B478">
        <v>34683</v>
      </c>
      <c r="C478" t="str" cm="1">
        <f t="array" ref="C478">_xlfn.IFS(
             (B478&lt;25000),"&lt; 25,000",
    AND(B478&gt;=25000, B478&lt;50000),"25,000 - 50,000",
             (B478&gt;50000),"&gt; 50,000"
)</f>
        <v>25,000 - 50,000</v>
      </c>
    </row>
    <row r="479" spans="1:3" x14ac:dyDescent="0.2">
      <c r="A479">
        <v>54105</v>
      </c>
      <c r="B479">
        <v>126424</v>
      </c>
      <c r="C479" t="str" cm="1">
        <f t="array" ref="C479">_xlfn.IFS(
             (B479&lt;25000),"&lt; 25,000",
    AND(B479&gt;=25000, B479&lt;50000),"25,000 - 50,000",
             (B479&gt;50000),"&gt; 50,000"
)</f>
        <v>&gt; 50,000</v>
      </c>
    </row>
    <row r="480" spans="1:3" x14ac:dyDescent="0.2">
      <c r="A480">
        <v>103185</v>
      </c>
      <c r="B480">
        <v>80455</v>
      </c>
      <c r="C480" t="str" cm="1">
        <f t="array" ref="C480">_xlfn.IFS(
             (B480&lt;25000),"&lt; 25,000",
    AND(B480&gt;=25000, B480&lt;50000),"25,000 - 50,000",
             (B480&gt;50000),"&gt; 50,000"
)</f>
        <v>&gt; 50,000</v>
      </c>
    </row>
    <row r="481" spans="1:3" x14ac:dyDescent="0.2">
      <c r="A481">
        <v>227999</v>
      </c>
      <c r="B481">
        <v>93978</v>
      </c>
      <c r="C481" t="str" cm="1">
        <f t="array" ref="C481">_xlfn.IFS(
             (B481&lt;25000),"&lt; 25,000",
    AND(B481&gt;=25000, B481&lt;50000),"25,000 - 50,000",
             (B481&gt;50000),"&gt; 50,000"
)</f>
        <v>&gt; 50,000</v>
      </c>
    </row>
    <row r="482" spans="1:3" x14ac:dyDescent="0.2">
      <c r="A482">
        <v>141537</v>
      </c>
      <c r="B482">
        <v>74195</v>
      </c>
      <c r="C482" t="str" cm="1">
        <f t="array" ref="C482">_xlfn.IFS(
             (B482&lt;25000),"&lt; 25,000",
    AND(B482&gt;=25000, B482&lt;50000),"25,000 - 50,000",
             (B482&gt;50000),"&gt; 50,000"
)</f>
        <v>&gt; 50,000</v>
      </c>
    </row>
    <row r="483" spans="1:3" x14ac:dyDescent="0.2">
      <c r="A483">
        <v>250524</v>
      </c>
      <c r="B483">
        <v>5196</v>
      </c>
      <c r="C483" t="str" cm="1">
        <f t="array" ref="C483">_xlfn.IFS(
             (B483&lt;25000),"&lt; 25,000",
    AND(B483&gt;=25000, B483&lt;50000),"25,000 - 50,000",
             (B483&gt;50000),"&gt; 50,000"
)</f>
        <v>&lt; 25,000</v>
      </c>
    </row>
    <row r="484" spans="1:3" x14ac:dyDescent="0.2">
      <c r="A484">
        <v>163543</v>
      </c>
      <c r="B484">
        <v>181485</v>
      </c>
      <c r="C484" t="str" cm="1">
        <f t="array" ref="C484">_xlfn.IFS(
             (B484&lt;25000),"&lt; 25,000",
    AND(B484&gt;=25000, B484&lt;50000),"25,000 - 50,000",
             (B484&gt;50000),"&gt; 50,000"
)</f>
        <v>&gt; 50,000</v>
      </c>
    </row>
    <row r="485" spans="1:3" x14ac:dyDescent="0.2">
      <c r="A485">
        <v>283597</v>
      </c>
      <c r="B485">
        <v>22645</v>
      </c>
      <c r="C485" t="str" cm="1">
        <f t="array" ref="C485">_xlfn.IFS(
             (B485&lt;25000),"&lt; 25,000",
    AND(B485&gt;=25000, B485&lt;50000),"25,000 - 50,000",
             (B485&gt;50000),"&gt; 50,000"
)</f>
        <v>&lt; 25,000</v>
      </c>
    </row>
    <row r="486" spans="1:3" x14ac:dyDescent="0.2">
      <c r="A486">
        <v>79401</v>
      </c>
      <c r="B486">
        <v>89321</v>
      </c>
      <c r="C486" t="str" cm="1">
        <f t="array" ref="C486">_xlfn.IFS(
             (B486&lt;25000),"&lt; 25,000",
    AND(B486&gt;=25000, B486&lt;50000),"25,000 - 50,000",
             (B486&gt;50000),"&gt; 50,000"
)</f>
        <v>&gt; 50,000</v>
      </c>
    </row>
    <row r="487" spans="1:3" x14ac:dyDescent="0.2">
      <c r="A487">
        <v>125769</v>
      </c>
      <c r="B487">
        <v>174202</v>
      </c>
      <c r="C487" t="str" cm="1">
        <f t="array" ref="C487">_xlfn.IFS(
             (B487&lt;25000),"&lt; 25,000",
    AND(B487&gt;=25000, B487&lt;50000),"25,000 - 50,000",
             (B487&gt;50000),"&gt; 50,000"
)</f>
        <v>&gt; 50,000</v>
      </c>
    </row>
    <row r="488" spans="1:3" x14ac:dyDescent="0.2">
      <c r="A488">
        <v>67077</v>
      </c>
      <c r="B488">
        <v>131850</v>
      </c>
      <c r="C488" t="str" cm="1">
        <f t="array" ref="C488">_xlfn.IFS(
             (B488&lt;25000),"&lt; 25,000",
    AND(B488&gt;=25000, B488&lt;50000),"25,000 - 50,000",
             (B488&gt;50000),"&gt; 50,000"
)</f>
        <v>&gt; 50,000</v>
      </c>
    </row>
    <row r="489" spans="1:3" x14ac:dyDescent="0.2">
      <c r="A489">
        <v>76257</v>
      </c>
      <c r="B489">
        <v>172033</v>
      </c>
      <c r="C489" t="str" cm="1">
        <f t="array" ref="C489">_xlfn.IFS(
             (B489&lt;25000),"&lt; 25,000",
    AND(B489&gt;=25000, B489&lt;50000),"25,000 - 50,000",
             (B489&gt;50000),"&gt; 50,000"
)</f>
        <v>&gt; 50,000</v>
      </c>
    </row>
    <row r="490" spans="1:3" x14ac:dyDescent="0.2">
      <c r="A490">
        <v>220484</v>
      </c>
      <c r="B490">
        <v>115640</v>
      </c>
      <c r="C490" t="str" cm="1">
        <f t="array" ref="C490">_xlfn.IFS(
             (B490&lt;25000),"&lt; 25,000",
    AND(B490&gt;=25000, B490&lt;50000),"25,000 - 50,000",
             (B490&gt;50000),"&gt; 50,000"
)</f>
        <v>&gt; 50,000</v>
      </c>
    </row>
    <row r="491" spans="1:3" x14ac:dyDescent="0.2">
      <c r="A491">
        <v>155338</v>
      </c>
      <c r="B491">
        <v>104572</v>
      </c>
      <c r="C491" t="str" cm="1">
        <f t="array" ref="C491">_xlfn.IFS(
             (B491&lt;25000),"&lt; 25,000",
    AND(B491&gt;=25000, B491&lt;50000),"25,000 - 50,000",
             (B491&gt;50000),"&gt; 50,000"
)</f>
        <v>&gt; 50,000</v>
      </c>
    </row>
    <row r="492" spans="1:3" x14ac:dyDescent="0.2">
      <c r="A492">
        <v>135166</v>
      </c>
      <c r="B492">
        <v>36711</v>
      </c>
      <c r="C492" t="str" cm="1">
        <f t="array" ref="C492">_xlfn.IFS(
             (B492&lt;25000),"&lt; 25,000",
    AND(B492&gt;=25000, B492&lt;50000),"25,000 - 50,000",
             (B492&gt;50000),"&gt; 50,000"
)</f>
        <v>25,000 - 50,000</v>
      </c>
    </row>
    <row r="493" spans="1:3" x14ac:dyDescent="0.2">
      <c r="A493">
        <v>22624</v>
      </c>
      <c r="B493">
        <v>69339</v>
      </c>
      <c r="C493" t="str" cm="1">
        <f t="array" ref="C493">_xlfn.IFS(
             (B493&lt;25000),"&lt; 25,000",
    AND(B493&gt;=25000, B493&lt;50000),"25,000 - 50,000",
             (B493&gt;50000),"&gt; 50,000"
)</f>
        <v>&gt; 50,000</v>
      </c>
    </row>
    <row r="494" spans="1:3" x14ac:dyDescent="0.2">
      <c r="A494">
        <v>106780</v>
      </c>
      <c r="B494">
        <v>110440</v>
      </c>
      <c r="C494" t="str" cm="1">
        <f t="array" ref="C494">_xlfn.IFS(
             (B494&lt;25000),"&lt; 25,000",
    AND(B494&gt;=25000, B494&lt;50000),"25,000 - 50,000",
             (B494&gt;50000),"&gt; 50,000"
)</f>
        <v>&gt; 50,000</v>
      </c>
    </row>
    <row r="495" spans="1:3" x14ac:dyDescent="0.2">
      <c r="A495">
        <v>40455</v>
      </c>
      <c r="B495">
        <v>84861</v>
      </c>
      <c r="C495" t="str" cm="1">
        <f t="array" ref="C495">_xlfn.IFS(
             (B495&lt;25000),"&lt; 25,000",
    AND(B495&gt;=25000, B495&lt;50000),"25,000 - 50,000",
             (B495&gt;50000),"&gt; 50,000"
)</f>
        <v>&gt; 50,000</v>
      </c>
    </row>
    <row r="496" spans="1:3" x14ac:dyDescent="0.2">
      <c r="A496">
        <v>261935</v>
      </c>
      <c r="B496">
        <v>159120</v>
      </c>
      <c r="C496" t="str" cm="1">
        <f t="array" ref="C496">_xlfn.IFS(
             (B496&lt;25000),"&lt; 25,000",
    AND(B496&gt;=25000, B496&lt;50000),"25,000 - 50,000",
             (B496&gt;50000),"&gt; 50,000"
)</f>
        <v>&gt; 50,000</v>
      </c>
    </row>
    <row r="497" spans="1:3" x14ac:dyDescent="0.2">
      <c r="A497">
        <v>164031</v>
      </c>
      <c r="B497">
        <v>1565</v>
      </c>
      <c r="C497" t="str" cm="1">
        <f t="array" ref="C497">_xlfn.IFS(
             (B497&lt;25000),"&lt; 25,000",
    AND(B497&gt;=25000, B497&lt;50000),"25,000 - 50,000",
             (B497&gt;50000),"&gt; 50,000"
)</f>
        <v>&lt; 25,000</v>
      </c>
    </row>
    <row r="498" spans="1:3" x14ac:dyDescent="0.2">
      <c r="A498">
        <v>108824</v>
      </c>
      <c r="B498">
        <v>156438</v>
      </c>
      <c r="C498" t="str" cm="1">
        <f t="array" ref="C498">_xlfn.IFS(
             (B498&lt;25000),"&lt; 25,000",
    AND(B498&gt;=25000, B498&lt;50000),"25,000 - 50,000",
             (B498&gt;50000),"&gt; 50,000"
)</f>
        <v>&gt; 50,000</v>
      </c>
    </row>
    <row r="499" spans="1:3" x14ac:dyDescent="0.2">
      <c r="A499">
        <v>67506</v>
      </c>
      <c r="B499">
        <v>156278</v>
      </c>
      <c r="C499" t="str" cm="1">
        <f t="array" ref="C499">_xlfn.IFS(
             (B499&lt;25000),"&lt; 25,000",
    AND(B499&gt;=25000, B499&lt;50000),"25,000 - 50,000",
             (B499&gt;50000),"&gt; 50,000"
)</f>
        <v>&gt; 50,000</v>
      </c>
    </row>
    <row r="500" spans="1:3" x14ac:dyDescent="0.2">
      <c r="A500">
        <v>198747</v>
      </c>
      <c r="B500">
        <v>137767</v>
      </c>
      <c r="C500" t="str" cm="1">
        <f t="array" ref="C500">_xlfn.IFS(
             (B500&lt;25000),"&lt; 25,000",
    AND(B500&gt;=25000, B500&lt;50000),"25,000 - 50,000",
             (B500&gt;50000),"&gt; 50,000"
)</f>
        <v>&gt; 50,000</v>
      </c>
    </row>
    <row r="501" spans="1:3" x14ac:dyDescent="0.2">
      <c r="A501">
        <v>189304</v>
      </c>
      <c r="B501">
        <v>160346</v>
      </c>
      <c r="C501" t="str" cm="1">
        <f t="array" ref="C501">_xlfn.IFS(
             (B501&lt;25000),"&lt; 25,000",
    AND(B501&gt;=25000, B501&lt;50000),"25,000 - 50,000",
             (B501&gt;50000),"&gt; 50,000"
)</f>
        <v>&gt; 50,000</v>
      </c>
    </row>
    <row r="502" spans="1:3" x14ac:dyDescent="0.2">
      <c r="A502">
        <v>171550</v>
      </c>
      <c r="B502">
        <v>52952</v>
      </c>
      <c r="C502" t="str" cm="1">
        <f t="array" ref="C502">_xlfn.IFS(
             (B502&lt;25000),"&lt; 25,000",
    AND(B502&gt;=25000, B502&lt;50000),"25,000 - 50,000",
             (B502&gt;50000),"&gt; 50,000"
)</f>
        <v>&gt; 50,000</v>
      </c>
    </row>
    <row r="503" spans="1:3" x14ac:dyDescent="0.2">
      <c r="A503">
        <v>49802</v>
      </c>
      <c r="B503">
        <v>46588</v>
      </c>
      <c r="C503" t="str" cm="1">
        <f t="array" ref="C503">_xlfn.IFS(
             (B503&lt;25000),"&lt; 25,000",
    AND(B503&gt;=25000, B503&lt;50000),"25,000 - 50,000",
             (B503&gt;50000),"&gt; 50,000"
)</f>
        <v>25,000 - 50,000</v>
      </c>
    </row>
    <row r="504" spans="1:3" x14ac:dyDescent="0.2">
      <c r="A504">
        <v>32528</v>
      </c>
      <c r="B504">
        <v>51622</v>
      </c>
      <c r="C504" t="str" cm="1">
        <f t="array" ref="C504">_xlfn.IFS(
             (B504&lt;25000),"&lt; 25,000",
    AND(B504&gt;=25000, B504&lt;50000),"25,000 - 50,000",
             (B504&gt;50000),"&gt; 50,000"
)</f>
        <v>&gt; 50,000</v>
      </c>
    </row>
    <row r="505" spans="1:3" x14ac:dyDescent="0.2">
      <c r="A505">
        <v>252871</v>
      </c>
      <c r="B505">
        <v>106704</v>
      </c>
      <c r="C505" t="str" cm="1">
        <f t="array" ref="C505">_xlfn.IFS(
             (B505&lt;25000),"&lt; 25,000",
    AND(B505&gt;=25000, B505&lt;50000),"25,000 - 50,000",
             (B505&gt;50000),"&gt; 50,000"
)</f>
        <v>&gt; 50,000</v>
      </c>
    </row>
    <row r="506" spans="1:3" x14ac:dyDescent="0.2">
      <c r="A506">
        <v>37887</v>
      </c>
      <c r="B506">
        <v>78434</v>
      </c>
      <c r="C506" t="str" cm="1">
        <f t="array" ref="C506">_xlfn.IFS(
             (B506&lt;25000),"&lt; 25,000",
    AND(B506&gt;=25000, B506&lt;50000),"25,000 - 50,000",
             (B506&gt;50000),"&gt; 50,000"
)</f>
        <v>&gt; 50,000</v>
      </c>
    </row>
    <row r="507" spans="1:3" x14ac:dyDescent="0.2">
      <c r="A507">
        <v>243023</v>
      </c>
      <c r="B507">
        <v>122433</v>
      </c>
      <c r="C507" t="str" cm="1">
        <f t="array" ref="C507">_xlfn.IFS(
             (B507&lt;25000),"&lt; 25,000",
    AND(B507&gt;=25000, B507&lt;50000),"25,000 - 50,000",
             (B507&gt;50000),"&gt; 50,000"
)</f>
        <v>&gt; 50,000</v>
      </c>
    </row>
    <row r="508" spans="1:3" x14ac:dyDescent="0.2">
      <c r="A508">
        <v>125014</v>
      </c>
      <c r="B508">
        <v>2587</v>
      </c>
      <c r="C508" t="str" cm="1">
        <f t="array" ref="C508">_xlfn.IFS(
             (B508&lt;25000),"&lt; 25,000",
    AND(B508&gt;=25000, B508&lt;50000),"25,000 - 50,000",
             (B508&gt;50000),"&gt; 50,000"
)</f>
        <v>&lt; 25,000</v>
      </c>
    </row>
    <row r="509" spans="1:3" x14ac:dyDescent="0.2">
      <c r="A509">
        <v>225309</v>
      </c>
      <c r="B509">
        <v>38437</v>
      </c>
      <c r="C509" t="str" cm="1">
        <f t="array" ref="C509">_xlfn.IFS(
             (B509&lt;25000),"&lt; 25,000",
    AND(B509&gt;=25000, B509&lt;50000),"25,000 - 50,000",
             (B509&gt;50000),"&gt; 50,000"
)</f>
        <v>25,000 - 50,000</v>
      </c>
    </row>
    <row r="510" spans="1:3" x14ac:dyDescent="0.2">
      <c r="A510">
        <v>19946</v>
      </c>
      <c r="B510">
        <v>102784</v>
      </c>
      <c r="C510" t="str" cm="1">
        <f t="array" ref="C510">_xlfn.IFS(
             (B510&lt;25000),"&lt; 25,000",
    AND(B510&gt;=25000, B510&lt;50000),"25,000 - 50,000",
             (B510&gt;50000),"&gt; 50,000"
)</f>
        <v>&gt; 50,000</v>
      </c>
    </row>
    <row r="511" spans="1:3" x14ac:dyDescent="0.2">
      <c r="A511">
        <v>34256</v>
      </c>
      <c r="B511">
        <v>195789</v>
      </c>
      <c r="C511" t="str" cm="1">
        <f t="array" ref="C511">_xlfn.IFS(
             (B511&lt;25000),"&lt; 25,000",
    AND(B511&gt;=25000, B511&lt;50000),"25,000 - 50,000",
             (B511&gt;50000),"&gt; 50,000"
)</f>
        <v>&gt; 50,000</v>
      </c>
    </row>
    <row r="512" spans="1:3" x14ac:dyDescent="0.2">
      <c r="A512">
        <v>48326</v>
      </c>
      <c r="B512">
        <v>99794</v>
      </c>
      <c r="C512" t="str" cm="1">
        <f t="array" ref="C512">_xlfn.IFS(
             (B512&lt;25000),"&lt; 25,000",
    AND(B512&gt;=25000, B512&lt;50000),"25,000 - 50,000",
             (B512&gt;50000),"&gt; 50,000"
)</f>
        <v>&gt; 50,000</v>
      </c>
    </row>
    <row r="513" spans="1:3" x14ac:dyDescent="0.2">
      <c r="A513">
        <v>22059</v>
      </c>
      <c r="B513">
        <v>143174</v>
      </c>
      <c r="C513" t="str" cm="1">
        <f t="array" ref="C513">_xlfn.IFS(
             (B513&lt;25000),"&lt; 25,000",
    AND(B513&gt;=25000, B513&lt;50000),"25,000 - 50,000",
             (B513&gt;50000),"&gt; 50,000"
)</f>
        <v>&gt; 50,000</v>
      </c>
    </row>
    <row r="514" spans="1:3" x14ac:dyDescent="0.2">
      <c r="A514">
        <v>82589</v>
      </c>
      <c r="B514">
        <v>30639</v>
      </c>
      <c r="C514" t="str" cm="1">
        <f t="array" ref="C514">_xlfn.IFS(
             (B514&lt;25000),"&lt; 25,000",
    AND(B514&gt;=25000, B514&lt;50000),"25,000 - 50,000",
             (B514&gt;50000),"&gt; 50,000"
)</f>
        <v>25,000 - 50,000</v>
      </c>
    </row>
    <row r="515" spans="1:3" x14ac:dyDescent="0.2">
      <c r="A515">
        <v>254719</v>
      </c>
      <c r="B515">
        <v>132009</v>
      </c>
      <c r="C515" t="str" cm="1">
        <f t="array" ref="C515">_xlfn.IFS(
             (B515&lt;25000),"&lt; 25,000",
    AND(B515&gt;=25000, B515&lt;50000),"25,000 - 50,000",
             (B515&gt;50000),"&gt; 50,000"
)</f>
        <v>&gt; 50,000</v>
      </c>
    </row>
    <row r="516" spans="1:3" x14ac:dyDescent="0.2">
      <c r="A516">
        <v>22534</v>
      </c>
      <c r="B516">
        <v>155375</v>
      </c>
      <c r="C516" t="str" cm="1">
        <f t="array" ref="C516">_xlfn.IFS(
             (B516&lt;25000),"&lt; 25,000",
    AND(B516&gt;=25000, B516&lt;50000),"25,000 - 50,000",
             (B516&gt;50000),"&gt; 50,000"
)</f>
        <v>&gt; 50,000</v>
      </c>
    </row>
    <row r="517" spans="1:3" x14ac:dyDescent="0.2">
      <c r="A517">
        <v>105672</v>
      </c>
      <c r="B517">
        <v>189756</v>
      </c>
      <c r="C517" t="str" cm="1">
        <f t="array" ref="C517">_xlfn.IFS(
             (B517&lt;25000),"&lt; 25,000",
    AND(B517&gt;=25000, B517&lt;50000),"25,000 - 50,000",
             (B517&gt;50000),"&gt; 50,000"
)</f>
        <v>&gt; 50,000</v>
      </c>
    </row>
    <row r="518" spans="1:3" x14ac:dyDescent="0.2">
      <c r="A518">
        <v>184223</v>
      </c>
      <c r="B518">
        <v>149067</v>
      </c>
      <c r="C518" t="str" cm="1">
        <f t="array" ref="C518">_xlfn.IFS(
             (B518&lt;25000),"&lt; 25,000",
    AND(B518&gt;=25000, B518&lt;50000),"25,000 - 50,000",
             (B518&gt;50000),"&gt; 50,000"
)</f>
        <v>&gt; 50,000</v>
      </c>
    </row>
    <row r="519" spans="1:3" x14ac:dyDescent="0.2">
      <c r="A519">
        <v>66901</v>
      </c>
      <c r="B519">
        <v>189540</v>
      </c>
      <c r="C519" t="str" cm="1">
        <f t="array" ref="C519">_xlfn.IFS(
             (B519&lt;25000),"&lt; 25,000",
    AND(B519&gt;=25000, B519&lt;50000),"25,000 - 50,000",
             (B519&gt;50000),"&gt; 50,000"
)</f>
        <v>&gt; 50,000</v>
      </c>
    </row>
    <row r="520" spans="1:3" x14ac:dyDescent="0.2">
      <c r="A520">
        <v>277899</v>
      </c>
      <c r="B520">
        <v>102680</v>
      </c>
      <c r="C520" t="str" cm="1">
        <f t="array" ref="C520">_xlfn.IFS(
             (B520&lt;25000),"&lt; 25,000",
    AND(B520&gt;=25000, B520&lt;50000),"25,000 - 50,000",
             (B520&gt;50000),"&gt; 50,000"
)</f>
        <v>&gt; 50,000</v>
      </c>
    </row>
    <row r="521" spans="1:3" x14ac:dyDescent="0.2">
      <c r="A521">
        <v>93756</v>
      </c>
      <c r="B521">
        <v>116977</v>
      </c>
      <c r="C521" t="str" cm="1">
        <f t="array" ref="C521">_xlfn.IFS(
             (B521&lt;25000),"&lt; 25,000",
    AND(B521&gt;=25000, B521&lt;50000),"25,000 - 50,000",
             (B521&gt;50000),"&gt; 50,000"
)</f>
        <v>&gt; 50,000</v>
      </c>
    </row>
    <row r="522" spans="1:3" x14ac:dyDescent="0.2">
      <c r="A522">
        <v>159958</v>
      </c>
      <c r="B522">
        <v>159236</v>
      </c>
      <c r="C522" t="str" cm="1">
        <f t="array" ref="C522">_xlfn.IFS(
             (B522&lt;25000),"&lt; 25,000",
    AND(B522&gt;=25000, B522&lt;50000),"25,000 - 50,000",
             (B522&gt;50000),"&gt; 50,000"
)</f>
        <v>&gt; 50,000</v>
      </c>
    </row>
    <row r="523" spans="1:3" x14ac:dyDescent="0.2">
      <c r="A523">
        <v>130146</v>
      </c>
      <c r="B523">
        <v>94705</v>
      </c>
      <c r="C523" t="str" cm="1">
        <f t="array" ref="C523">_xlfn.IFS(
             (B523&lt;25000),"&lt; 25,000",
    AND(B523&gt;=25000, B523&lt;50000),"25,000 - 50,000",
             (B523&gt;50000),"&gt; 50,000"
)</f>
        <v>&gt; 50,000</v>
      </c>
    </row>
    <row r="524" spans="1:3" x14ac:dyDescent="0.2">
      <c r="A524">
        <v>184285</v>
      </c>
      <c r="B524">
        <v>188803</v>
      </c>
      <c r="C524" t="str" cm="1">
        <f t="array" ref="C524">_xlfn.IFS(
             (B524&lt;25000),"&lt; 25,000",
    AND(B524&gt;=25000, B524&lt;50000),"25,000 - 50,000",
             (B524&gt;50000),"&gt; 50,000"
)</f>
        <v>&gt; 50,000</v>
      </c>
    </row>
    <row r="525" spans="1:3" x14ac:dyDescent="0.2">
      <c r="A525">
        <v>221586</v>
      </c>
      <c r="B525">
        <v>23277</v>
      </c>
      <c r="C525" t="str" cm="1">
        <f t="array" ref="C525">_xlfn.IFS(
             (B525&lt;25000),"&lt; 25,000",
    AND(B525&gt;=25000, B525&lt;50000),"25,000 - 50,000",
             (B525&gt;50000),"&gt; 50,000"
)</f>
        <v>&lt; 25,000</v>
      </c>
    </row>
    <row r="526" spans="1:3" x14ac:dyDescent="0.2">
      <c r="A526">
        <v>40020</v>
      </c>
      <c r="B526">
        <v>9177</v>
      </c>
      <c r="C526" t="str" cm="1">
        <f t="array" ref="C526">_xlfn.IFS(
             (B526&lt;25000),"&lt; 25,000",
    AND(B526&gt;=25000, B526&lt;50000),"25,000 - 50,000",
             (B526&gt;50000),"&gt; 50,000"
)</f>
        <v>&lt; 25,000</v>
      </c>
    </row>
    <row r="527" spans="1:3" x14ac:dyDescent="0.2">
      <c r="A527">
        <v>201512</v>
      </c>
      <c r="B527">
        <v>133103</v>
      </c>
      <c r="C527" t="str" cm="1">
        <f t="array" ref="C527">_xlfn.IFS(
             (B527&lt;25000),"&lt; 25,000",
    AND(B527&gt;=25000, B527&lt;50000),"25,000 - 50,000",
             (B527&gt;50000),"&gt; 50,000"
)</f>
        <v>&gt; 50,000</v>
      </c>
    </row>
    <row r="528" spans="1:3" x14ac:dyDescent="0.2">
      <c r="A528">
        <v>180373</v>
      </c>
      <c r="B528">
        <v>142293</v>
      </c>
      <c r="C528" t="str" cm="1">
        <f t="array" ref="C528">_xlfn.IFS(
             (B528&lt;25000),"&lt; 25,000",
    AND(B528&gt;=25000, B528&lt;50000),"25,000 - 50,000",
             (B528&gt;50000),"&gt; 50,000"
)</f>
        <v>&gt; 50,000</v>
      </c>
    </row>
    <row r="529" spans="1:3" x14ac:dyDescent="0.2">
      <c r="A529">
        <v>114382</v>
      </c>
      <c r="B529">
        <v>107147</v>
      </c>
      <c r="C529" t="str" cm="1">
        <f t="array" ref="C529">_xlfn.IFS(
             (B529&lt;25000),"&lt; 25,000",
    AND(B529&gt;=25000, B529&lt;50000),"25,000 - 50,000",
             (B529&gt;50000),"&gt; 50,000"
)</f>
        <v>&gt; 50,000</v>
      </c>
    </row>
    <row r="530" spans="1:3" x14ac:dyDescent="0.2">
      <c r="A530">
        <v>211135</v>
      </c>
      <c r="B530">
        <v>21303</v>
      </c>
      <c r="C530" t="str" cm="1">
        <f t="array" ref="C530">_xlfn.IFS(
             (B530&lt;25000),"&lt; 25,000",
    AND(B530&gt;=25000, B530&lt;50000),"25,000 - 50,000",
             (B530&gt;50000),"&gt; 50,000"
)</f>
        <v>&lt; 25,000</v>
      </c>
    </row>
    <row r="531" spans="1:3" x14ac:dyDescent="0.2">
      <c r="A531">
        <v>118689</v>
      </c>
      <c r="B531">
        <v>132791</v>
      </c>
      <c r="C531" t="str" cm="1">
        <f t="array" ref="C531">_xlfn.IFS(
             (B531&lt;25000),"&lt; 25,000",
    AND(B531&gt;=25000, B531&lt;50000),"25,000 - 50,000",
             (B531&gt;50000),"&gt; 50,000"
)</f>
        <v>&gt; 50,000</v>
      </c>
    </row>
    <row r="532" spans="1:3" x14ac:dyDescent="0.2">
      <c r="A532">
        <v>149589</v>
      </c>
      <c r="B532">
        <v>192356</v>
      </c>
      <c r="C532" t="str" cm="1">
        <f t="array" ref="C532">_xlfn.IFS(
             (B532&lt;25000),"&lt; 25,000",
    AND(B532&gt;=25000, B532&lt;50000),"25,000 - 50,000",
             (B532&gt;50000),"&gt; 50,000"
)</f>
        <v>&gt; 50,000</v>
      </c>
    </row>
    <row r="533" spans="1:3" x14ac:dyDescent="0.2">
      <c r="A533">
        <v>84573</v>
      </c>
      <c r="B533">
        <v>123019</v>
      </c>
      <c r="C533" t="str" cm="1">
        <f t="array" ref="C533">_xlfn.IFS(
             (B533&lt;25000),"&lt; 25,000",
    AND(B533&gt;=25000, B533&lt;50000),"25,000 - 50,000",
             (B533&gt;50000),"&gt; 50,000"
)</f>
        <v>&gt; 50,000</v>
      </c>
    </row>
    <row r="534" spans="1:3" x14ac:dyDescent="0.2">
      <c r="A534">
        <v>149851</v>
      </c>
      <c r="B534">
        <v>132831</v>
      </c>
      <c r="C534" t="str" cm="1">
        <f t="array" ref="C534">_xlfn.IFS(
             (B534&lt;25000),"&lt; 25,000",
    AND(B534&gt;=25000, B534&lt;50000),"25,000 - 50,000",
             (B534&gt;50000),"&gt; 50,000"
)</f>
        <v>&gt; 50,000</v>
      </c>
    </row>
    <row r="535" spans="1:3" x14ac:dyDescent="0.2">
      <c r="A535">
        <v>122979</v>
      </c>
      <c r="B535">
        <v>168167</v>
      </c>
      <c r="C535" t="str" cm="1">
        <f t="array" ref="C535">_xlfn.IFS(
             (B535&lt;25000),"&lt; 25,000",
    AND(B535&gt;=25000, B535&lt;50000),"25,000 - 50,000",
             (B535&gt;50000),"&gt; 50,000"
)</f>
        <v>&gt; 50,000</v>
      </c>
    </row>
    <row r="536" spans="1:3" x14ac:dyDescent="0.2">
      <c r="A536">
        <v>180019</v>
      </c>
      <c r="B536">
        <v>73222</v>
      </c>
      <c r="C536" t="str" cm="1">
        <f t="array" ref="C536">_xlfn.IFS(
             (B536&lt;25000),"&lt; 25,000",
    AND(B536&gt;=25000, B536&lt;50000),"25,000 - 50,000",
             (B536&gt;50000),"&gt; 50,000"
)</f>
        <v>&gt; 50,000</v>
      </c>
    </row>
    <row r="537" spans="1:3" x14ac:dyDescent="0.2">
      <c r="A537">
        <v>107974</v>
      </c>
      <c r="B537">
        <v>115707</v>
      </c>
      <c r="C537" t="str" cm="1">
        <f t="array" ref="C537">_xlfn.IFS(
             (B537&lt;25000),"&lt; 25,000",
    AND(B537&gt;=25000, B537&lt;50000),"25,000 - 50,000",
             (B537&gt;50000),"&gt; 50,000"
)</f>
        <v>&gt; 50,000</v>
      </c>
    </row>
    <row r="538" spans="1:3" x14ac:dyDescent="0.2">
      <c r="A538">
        <v>17393</v>
      </c>
      <c r="B538">
        <v>147066</v>
      </c>
      <c r="C538" t="str" cm="1">
        <f t="array" ref="C538">_xlfn.IFS(
             (B538&lt;25000),"&lt; 25,000",
    AND(B538&gt;=25000, B538&lt;50000),"25,000 - 50,000",
             (B538&gt;50000),"&gt; 50,000"
)</f>
        <v>&gt; 50,000</v>
      </c>
    </row>
    <row r="539" spans="1:3" x14ac:dyDescent="0.2">
      <c r="A539">
        <v>74</v>
      </c>
      <c r="B539">
        <v>107566</v>
      </c>
      <c r="C539" t="str" cm="1">
        <f t="array" ref="C539">_xlfn.IFS(
             (B539&lt;25000),"&lt; 25,000",
    AND(B539&gt;=25000, B539&lt;50000),"25,000 - 50,000",
             (B539&gt;50000),"&gt; 50,000"
)</f>
        <v>&gt; 50,000</v>
      </c>
    </row>
    <row r="540" spans="1:3" x14ac:dyDescent="0.2">
      <c r="A540">
        <v>215776</v>
      </c>
      <c r="B540">
        <v>154437</v>
      </c>
      <c r="C540" t="str" cm="1">
        <f t="array" ref="C540">_xlfn.IFS(
             (B540&lt;25000),"&lt; 25,000",
    AND(B540&gt;=25000, B540&lt;50000),"25,000 - 50,000",
             (B540&gt;50000),"&gt; 50,000"
)</f>
        <v>&gt; 50,000</v>
      </c>
    </row>
    <row r="541" spans="1:3" x14ac:dyDescent="0.2">
      <c r="A541">
        <v>15423</v>
      </c>
      <c r="B541">
        <v>164580</v>
      </c>
      <c r="C541" t="str" cm="1">
        <f t="array" ref="C541">_xlfn.IFS(
             (B541&lt;25000),"&lt; 25,000",
    AND(B541&gt;=25000, B541&lt;50000),"25,000 - 50,000",
             (B541&gt;50000),"&gt; 50,000"
)</f>
        <v>&gt; 50,000</v>
      </c>
    </row>
    <row r="542" spans="1:3" x14ac:dyDescent="0.2">
      <c r="A542">
        <v>216808</v>
      </c>
      <c r="B542">
        <v>181002</v>
      </c>
      <c r="C542" t="str" cm="1">
        <f t="array" ref="C542">_xlfn.IFS(
             (B542&lt;25000),"&lt; 25,000",
    AND(B542&gt;=25000, B542&lt;50000),"25,000 - 50,000",
             (B542&gt;50000),"&gt; 50,000"
)</f>
        <v>&gt; 50,000</v>
      </c>
    </row>
    <row r="543" spans="1:3" x14ac:dyDescent="0.2">
      <c r="A543">
        <v>271492</v>
      </c>
      <c r="B543">
        <v>94143</v>
      </c>
      <c r="C543" t="str" cm="1">
        <f t="array" ref="C543">_xlfn.IFS(
             (B543&lt;25000),"&lt; 25,000",
    AND(B543&gt;=25000, B543&lt;50000),"25,000 - 50,000",
             (B543&gt;50000),"&gt; 50,000"
)</f>
        <v>&gt; 50,000</v>
      </c>
    </row>
    <row r="544" spans="1:3" x14ac:dyDescent="0.2">
      <c r="A544">
        <v>23058</v>
      </c>
      <c r="B544">
        <v>152845</v>
      </c>
      <c r="C544" t="str" cm="1">
        <f t="array" ref="C544">_xlfn.IFS(
             (B544&lt;25000),"&lt; 25,000",
    AND(B544&gt;=25000, B544&lt;50000),"25,000 - 50,000",
             (B544&gt;50000),"&gt; 50,000"
)</f>
        <v>&gt; 50,000</v>
      </c>
    </row>
    <row r="545" spans="1:3" x14ac:dyDescent="0.2">
      <c r="A545">
        <v>292193</v>
      </c>
      <c r="B545">
        <v>84915</v>
      </c>
      <c r="C545" t="str" cm="1">
        <f t="array" ref="C545">_xlfn.IFS(
             (B545&lt;25000),"&lt; 25,000",
    AND(B545&gt;=25000, B545&lt;50000),"25,000 - 50,000",
             (B545&gt;50000),"&gt; 50,000"
)</f>
        <v>&gt; 50,000</v>
      </c>
    </row>
    <row r="546" spans="1:3" x14ac:dyDescent="0.2">
      <c r="A546">
        <v>100045</v>
      </c>
      <c r="B546">
        <v>13991</v>
      </c>
      <c r="C546" t="str" cm="1">
        <f t="array" ref="C546">_xlfn.IFS(
             (B546&lt;25000),"&lt; 25,000",
    AND(B546&gt;=25000, B546&lt;50000),"25,000 - 50,000",
             (B546&gt;50000),"&gt; 50,000"
)</f>
        <v>&lt; 25,000</v>
      </c>
    </row>
    <row r="547" spans="1:3" x14ac:dyDescent="0.2">
      <c r="A547">
        <v>230823</v>
      </c>
      <c r="B547">
        <v>81075</v>
      </c>
      <c r="C547" t="str" cm="1">
        <f t="array" ref="C547">_xlfn.IFS(
             (B547&lt;25000),"&lt; 25,000",
    AND(B547&gt;=25000, B547&lt;50000),"25,000 - 50,000",
             (B547&gt;50000),"&gt; 50,000"
)</f>
        <v>&gt; 50,000</v>
      </c>
    </row>
    <row r="548" spans="1:3" x14ac:dyDescent="0.2">
      <c r="A548">
        <v>123389</v>
      </c>
      <c r="B548">
        <v>1828</v>
      </c>
      <c r="C548" t="str" cm="1">
        <f t="array" ref="C548">_xlfn.IFS(
             (B548&lt;25000),"&lt; 25,000",
    AND(B548&gt;=25000, B548&lt;50000),"25,000 - 50,000",
             (B548&gt;50000),"&gt; 50,000"
)</f>
        <v>&lt; 25,000</v>
      </c>
    </row>
    <row r="549" spans="1:3" x14ac:dyDescent="0.2">
      <c r="A549">
        <v>87168</v>
      </c>
      <c r="B549">
        <v>168817</v>
      </c>
      <c r="C549" t="str" cm="1">
        <f t="array" ref="C549">_xlfn.IFS(
             (B549&lt;25000),"&lt; 25,000",
    AND(B549&gt;=25000, B549&lt;50000),"25,000 - 50,000",
             (B549&gt;50000),"&gt; 50,000"
)</f>
        <v>&gt; 50,000</v>
      </c>
    </row>
    <row r="550" spans="1:3" x14ac:dyDescent="0.2">
      <c r="A550">
        <v>253949</v>
      </c>
      <c r="B550">
        <v>122264</v>
      </c>
      <c r="C550" t="str" cm="1">
        <f t="array" ref="C550">_xlfn.IFS(
             (B550&lt;25000),"&lt; 25,000",
    AND(B550&gt;=25000, B550&lt;50000),"25,000 - 50,000",
             (B550&gt;50000),"&gt; 50,000"
)</f>
        <v>&gt; 50,000</v>
      </c>
    </row>
    <row r="551" spans="1:3" x14ac:dyDescent="0.2">
      <c r="A551">
        <v>88202</v>
      </c>
      <c r="B551">
        <v>35772</v>
      </c>
      <c r="C551" t="str" cm="1">
        <f t="array" ref="C551">_xlfn.IFS(
             (B551&lt;25000),"&lt; 25,000",
    AND(B551&gt;=25000, B551&lt;50000),"25,000 - 50,000",
             (B551&gt;50000),"&gt; 50,000"
)</f>
        <v>25,000 - 50,000</v>
      </c>
    </row>
    <row r="552" spans="1:3" x14ac:dyDescent="0.2">
      <c r="A552">
        <v>89735</v>
      </c>
      <c r="B552">
        <v>31683</v>
      </c>
      <c r="C552" t="str" cm="1">
        <f t="array" ref="C552">_xlfn.IFS(
             (B552&lt;25000),"&lt; 25,000",
    AND(B552&gt;=25000, B552&lt;50000),"25,000 - 50,000",
             (B552&gt;50000),"&gt; 50,000"
)</f>
        <v>25,000 - 50,000</v>
      </c>
    </row>
    <row r="553" spans="1:3" x14ac:dyDescent="0.2">
      <c r="A553">
        <v>190674</v>
      </c>
      <c r="B553">
        <v>75917</v>
      </c>
      <c r="C553" t="str" cm="1">
        <f t="array" ref="C553">_xlfn.IFS(
             (B553&lt;25000),"&lt; 25,000",
    AND(B553&gt;=25000, B553&lt;50000),"25,000 - 50,000",
             (B553&gt;50000),"&gt; 50,000"
)</f>
        <v>&gt; 50,000</v>
      </c>
    </row>
    <row r="554" spans="1:3" x14ac:dyDescent="0.2">
      <c r="A554">
        <v>45399</v>
      </c>
      <c r="B554">
        <v>31523</v>
      </c>
      <c r="C554" t="str" cm="1">
        <f t="array" ref="C554">_xlfn.IFS(
             (B554&lt;25000),"&lt; 25,000",
    AND(B554&gt;=25000, B554&lt;50000),"25,000 - 50,000",
             (B554&gt;50000),"&gt; 50,000"
)</f>
        <v>25,000 - 50,000</v>
      </c>
    </row>
    <row r="555" spans="1:3" x14ac:dyDescent="0.2">
      <c r="A555">
        <v>118075</v>
      </c>
      <c r="B555">
        <v>105616</v>
      </c>
      <c r="C555" t="str" cm="1">
        <f t="array" ref="C555">_xlfn.IFS(
             (B555&lt;25000),"&lt; 25,000",
    AND(B555&gt;=25000, B555&lt;50000),"25,000 - 50,000",
             (B555&gt;50000),"&gt; 50,000"
)</f>
        <v>&gt; 50,000</v>
      </c>
    </row>
    <row r="556" spans="1:3" x14ac:dyDescent="0.2">
      <c r="A556">
        <v>212962</v>
      </c>
      <c r="B556">
        <v>195365</v>
      </c>
      <c r="C556" t="str" cm="1">
        <f t="array" ref="C556">_xlfn.IFS(
             (B556&lt;25000),"&lt; 25,000",
    AND(B556&gt;=25000, B556&lt;50000),"25,000 - 50,000",
             (B556&gt;50000),"&gt; 50,000"
)</f>
        <v>&gt; 50,000</v>
      </c>
    </row>
    <row r="557" spans="1:3" x14ac:dyDescent="0.2">
      <c r="A557">
        <v>222734</v>
      </c>
      <c r="B557">
        <v>199087</v>
      </c>
      <c r="C557" t="str" cm="1">
        <f t="array" ref="C557">_xlfn.IFS(
             (B557&lt;25000),"&lt; 25,000",
    AND(B557&gt;=25000, B557&lt;50000),"25,000 - 50,000",
             (B557&gt;50000),"&gt; 50,000"
)</f>
        <v>&gt; 50,000</v>
      </c>
    </row>
    <row r="558" spans="1:3" x14ac:dyDescent="0.2">
      <c r="A558">
        <v>158249</v>
      </c>
      <c r="B558">
        <v>12893</v>
      </c>
      <c r="C558" t="str" cm="1">
        <f t="array" ref="C558">_xlfn.IFS(
             (B558&lt;25000),"&lt; 25,000",
    AND(B558&gt;=25000, B558&lt;50000),"25,000 - 50,000",
             (B558&gt;50000),"&gt; 50,000"
)</f>
        <v>&lt; 25,000</v>
      </c>
    </row>
    <row r="559" spans="1:3" x14ac:dyDescent="0.2">
      <c r="A559">
        <v>268020</v>
      </c>
      <c r="B559">
        <v>32116</v>
      </c>
      <c r="C559" t="str" cm="1">
        <f t="array" ref="C559">_xlfn.IFS(
             (B559&lt;25000),"&lt; 25,000",
    AND(B559&gt;=25000, B559&lt;50000),"25,000 - 50,000",
             (B559&gt;50000),"&gt; 50,000"
)</f>
        <v>25,000 - 50,000</v>
      </c>
    </row>
    <row r="560" spans="1:3" x14ac:dyDescent="0.2">
      <c r="A560">
        <v>102552</v>
      </c>
      <c r="B560">
        <v>33860</v>
      </c>
      <c r="C560" t="str" cm="1">
        <f t="array" ref="C560">_xlfn.IFS(
             (B560&lt;25000),"&lt; 25,000",
    AND(B560&gt;=25000, B560&lt;50000),"25,000 - 50,000",
             (B560&gt;50000),"&gt; 50,000"
)</f>
        <v>25,000 - 50,000</v>
      </c>
    </row>
    <row r="561" spans="1:3" x14ac:dyDescent="0.2">
      <c r="A561">
        <v>96421</v>
      </c>
      <c r="B561">
        <v>108748</v>
      </c>
      <c r="C561" t="str" cm="1">
        <f t="array" ref="C561">_xlfn.IFS(
             (B561&lt;25000),"&lt; 25,000",
    AND(B561&gt;=25000, B561&lt;50000),"25,000 - 50,000",
             (B561&gt;50000),"&gt; 50,000"
)</f>
        <v>&gt; 50,000</v>
      </c>
    </row>
    <row r="562" spans="1:3" x14ac:dyDescent="0.2">
      <c r="A562">
        <v>227142</v>
      </c>
      <c r="B562">
        <v>50457</v>
      </c>
      <c r="C562" t="str" cm="1">
        <f t="array" ref="C562">_xlfn.IFS(
             (B562&lt;25000),"&lt; 25,000",
    AND(B562&gt;=25000, B562&lt;50000),"25,000 - 50,000",
             (B562&gt;50000),"&gt; 50,000"
)</f>
        <v>&gt; 50,000</v>
      </c>
    </row>
    <row r="563" spans="1:3" x14ac:dyDescent="0.2">
      <c r="A563">
        <v>265079</v>
      </c>
      <c r="B563">
        <v>74605</v>
      </c>
      <c r="C563" t="str" cm="1">
        <f t="array" ref="C563">_xlfn.IFS(
             (B563&lt;25000),"&lt; 25,000",
    AND(B563&gt;=25000, B563&lt;50000),"25,000 - 50,000",
             (B563&gt;50000),"&gt; 50,000"
)</f>
        <v>&gt; 50,000</v>
      </c>
    </row>
    <row r="564" spans="1:3" x14ac:dyDescent="0.2">
      <c r="A564">
        <v>258462</v>
      </c>
      <c r="B564">
        <v>38154</v>
      </c>
      <c r="C564" t="str" cm="1">
        <f t="array" ref="C564">_xlfn.IFS(
             (B564&lt;25000),"&lt; 25,000",
    AND(B564&gt;=25000, B564&lt;50000),"25,000 - 50,000",
             (B564&gt;50000),"&gt; 50,000"
)</f>
        <v>25,000 - 50,000</v>
      </c>
    </row>
    <row r="565" spans="1:3" x14ac:dyDescent="0.2">
      <c r="A565">
        <v>84889</v>
      </c>
      <c r="B565">
        <v>142336</v>
      </c>
      <c r="C565" t="str" cm="1">
        <f t="array" ref="C565">_xlfn.IFS(
             (B565&lt;25000),"&lt; 25,000",
    AND(B565&gt;=25000, B565&lt;50000),"25,000 - 50,000",
             (B565&gt;50000),"&gt; 50,000"
)</f>
        <v>&gt; 50,000</v>
      </c>
    </row>
    <row r="566" spans="1:3" x14ac:dyDescent="0.2">
      <c r="A566">
        <v>193427</v>
      </c>
      <c r="B566">
        <v>34257</v>
      </c>
      <c r="C566" t="str" cm="1">
        <f t="array" ref="C566">_xlfn.IFS(
             (B566&lt;25000),"&lt; 25,000",
    AND(B566&gt;=25000, B566&lt;50000),"25,000 - 50,000",
             (B566&gt;50000),"&gt; 50,000"
)</f>
        <v>25,000 - 50,000</v>
      </c>
    </row>
    <row r="567" spans="1:3" x14ac:dyDescent="0.2">
      <c r="A567">
        <v>15353</v>
      </c>
      <c r="B567">
        <v>175723</v>
      </c>
      <c r="C567" t="str" cm="1">
        <f t="array" ref="C567">_xlfn.IFS(
             (B567&lt;25000),"&lt; 25,000",
    AND(B567&gt;=25000, B567&lt;50000),"25,000 - 50,000",
             (B567&gt;50000),"&gt; 50,000"
)</f>
        <v>&gt; 50,000</v>
      </c>
    </row>
    <row r="568" spans="1:3" x14ac:dyDescent="0.2">
      <c r="A568">
        <v>95078</v>
      </c>
      <c r="B568">
        <v>114178</v>
      </c>
      <c r="C568" t="str" cm="1">
        <f t="array" ref="C568">_xlfn.IFS(
             (B568&lt;25000),"&lt; 25,000",
    AND(B568&gt;=25000, B568&lt;50000),"25,000 - 50,000",
             (B568&gt;50000),"&gt; 50,000"
)</f>
        <v>&gt; 50,000</v>
      </c>
    </row>
    <row r="569" spans="1:3" x14ac:dyDescent="0.2">
      <c r="A569">
        <v>92303</v>
      </c>
      <c r="B569">
        <v>140127</v>
      </c>
      <c r="C569" t="str" cm="1">
        <f t="array" ref="C569">_xlfn.IFS(
             (B569&lt;25000),"&lt; 25,000",
    AND(B569&gt;=25000, B569&lt;50000),"25,000 - 50,000",
             (B569&gt;50000),"&gt; 50,000"
)</f>
        <v>&gt; 50,000</v>
      </c>
    </row>
    <row r="570" spans="1:3" x14ac:dyDescent="0.2">
      <c r="A570">
        <v>122843</v>
      </c>
      <c r="B570">
        <v>20269</v>
      </c>
      <c r="C570" t="str" cm="1">
        <f t="array" ref="C570">_xlfn.IFS(
             (B570&lt;25000),"&lt; 25,000",
    AND(B570&gt;=25000, B570&lt;50000),"25,000 - 50,000",
             (B570&gt;50000),"&gt; 50,000"
)</f>
        <v>&lt; 25,000</v>
      </c>
    </row>
    <row r="571" spans="1:3" x14ac:dyDescent="0.2">
      <c r="A571">
        <v>203140</v>
      </c>
      <c r="B571">
        <v>9334</v>
      </c>
      <c r="C571" t="str" cm="1">
        <f t="array" ref="C571">_xlfn.IFS(
             (B571&lt;25000),"&lt; 25,000",
    AND(B571&gt;=25000, B571&lt;50000),"25,000 - 50,000",
             (B571&gt;50000),"&gt; 50,000"
)</f>
        <v>&lt; 25,000</v>
      </c>
    </row>
    <row r="572" spans="1:3" x14ac:dyDescent="0.2">
      <c r="A572">
        <v>299007</v>
      </c>
      <c r="B572">
        <v>168409</v>
      </c>
      <c r="C572" t="str" cm="1">
        <f t="array" ref="C572">_xlfn.IFS(
             (B572&lt;25000),"&lt; 25,000",
    AND(B572&gt;=25000, B572&lt;50000),"25,000 - 50,000",
             (B572&gt;50000),"&gt; 50,000"
)</f>
        <v>&gt; 50,000</v>
      </c>
    </row>
    <row r="573" spans="1:3" x14ac:dyDescent="0.2">
      <c r="A573">
        <v>71037</v>
      </c>
      <c r="B573">
        <v>185737</v>
      </c>
      <c r="C573" t="str" cm="1">
        <f t="array" ref="C573">_xlfn.IFS(
             (B573&lt;25000),"&lt; 25,000",
    AND(B573&gt;=25000, B573&lt;50000),"25,000 - 50,000",
             (B573&gt;50000),"&gt; 50,000"
)</f>
        <v>&gt; 50,000</v>
      </c>
    </row>
    <row r="574" spans="1:3" x14ac:dyDescent="0.2">
      <c r="A574">
        <v>190312</v>
      </c>
      <c r="B574">
        <v>110457</v>
      </c>
      <c r="C574" t="str" cm="1">
        <f t="array" ref="C574">_xlfn.IFS(
             (B574&lt;25000),"&lt; 25,000",
    AND(B574&gt;=25000, B574&lt;50000),"25,000 - 50,000",
             (B574&gt;50000),"&gt; 50,000"
)</f>
        <v>&gt; 50,000</v>
      </c>
    </row>
    <row r="575" spans="1:3" x14ac:dyDescent="0.2">
      <c r="A575">
        <v>138463</v>
      </c>
      <c r="B575">
        <v>183600</v>
      </c>
      <c r="C575" t="str" cm="1">
        <f t="array" ref="C575">_xlfn.IFS(
             (B575&lt;25000),"&lt; 25,000",
    AND(B575&gt;=25000, B575&lt;50000),"25,000 - 50,000",
             (B575&gt;50000),"&gt; 50,000"
)</f>
        <v>&gt; 50,000</v>
      </c>
    </row>
    <row r="576" spans="1:3" x14ac:dyDescent="0.2">
      <c r="A576">
        <v>49206</v>
      </c>
      <c r="B576">
        <v>165301</v>
      </c>
      <c r="C576" t="str" cm="1">
        <f t="array" ref="C576">_xlfn.IFS(
             (B576&lt;25000),"&lt; 25,000",
    AND(B576&gt;=25000, B576&lt;50000),"25,000 - 50,000",
             (B576&gt;50000),"&gt; 50,000"
)</f>
        <v>&gt; 50,000</v>
      </c>
    </row>
    <row r="577" spans="1:3" x14ac:dyDescent="0.2">
      <c r="A577">
        <v>115364</v>
      </c>
      <c r="B577">
        <v>143752</v>
      </c>
      <c r="C577" t="str" cm="1">
        <f t="array" ref="C577">_xlfn.IFS(
             (B577&lt;25000),"&lt; 25,000",
    AND(B577&gt;=25000, B577&lt;50000),"25,000 - 50,000",
             (B577&gt;50000),"&gt; 50,000"
)</f>
        <v>&gt; 50,000</v>
      </c>
    </row>
    <row r="578" spans="1:3" x14ac:dyDescent="0.2">
      <c r="A578">
        <v>291239</v>
      </c>
      <c r="B578">
        <v>134772</v>
      </c>
      <c r="C578" t="str" cm="1">
        <f t="array" ref="C578">_xlfn.IFS(
             (B578&lt;25000),"&lt; 25,000",
    AND(B578&gt;=25000, B578&lt;50000),"25,000 - 50,000",
             (B578&gt;50000),"&gt; 50,000"
)</f>
        <v>&gt; 50,000</v>
      </c>
    </row>
    <row r="579" spans="1:3" x14ac:dyDescent="0.2">
      <c r="A579">
        <v>270079</v>
      </c>
      <c r="B579">
        <v>109284</v>
      </c>
      <c r="C579" t="str" cm="1">
        <f t="array" ref="C579">_xlfn.IFS(
             (B579&lt;25000),"&lt; 25,000",
    AND(B579&gt;=25000, B579&lt;50000),"25,000 - 50,000",
             (B579&gt;50000),"&gt; 50,000"
)</f>
        <v>&gt; 50,000</v>
      </c>
    </row>
    <row r="580" spans="1:3" x14ac:dyDescent="0.2">
      <c r="A580">
        <v>260513</v>
      </c>
      <c r="B580">
        <v>25556</v>
      </c>
      <c r="C580" t="str" cm="1">
        <f t="array" ref="C580">_xlfn.IFS(
             (B580&lt;25000),"&lt; 25,000",
    AND(B580&gt;=25000, B580&lt;50000),"25,000 - 50,000",
             (B580&gt;50000),"&gt; 50,000"
)</f>
        <v>25,000 - 50,000</v>
      </c>
    </row>
    <row r="581" spans="1:3" x14ac:dyDescent="0.2">
      <c r="A581">
        <v>191330</v>
      </c>
      <c r="B581">
        <v>159076</v>
      </c>
      <c r="C581" t="str" cm="1">
        <f t="array" ref="C581">_xlfn.IFS(
             (B581&lt;25000),"&lt; 25,000",
    AND(B581&gt;=25000, B581&lt;50000),"25,000 - 50,000",
             (B581&gt;50000),"&gt; 50,000"
)</f>
        <v>&gt; 50,000</v>
      </c>
    </row>
    <row r="582" spans="1:3" x14ac:dyDescent="0.2">
      <c r="A582">
        <v>133300</v>
      </c>
      <c r="B582">
        <v>182989</v>
      </c>
      <c r="C582" t="str" cm="1">
        <f t="array" ref="C582">_xlfn.IFS(
             (B582&lt;25000),"&lt; 25,000",
    AND(B582&gt;=25000, B582&lt;50000),"25,000 - 50,000",
             (B582&gt;50000),"&gt; 50,000"
)</f>
        <v>&gt; 50,000</v>
      </c>
    </row>
    <row r="583" spans="1:3" x14ac:dyDescent="0.2">
      <c r="A583">
        <v>51251</v>
      </c>
      <c r="B583">
        <v>123113</v>
      </c>
      <c r="C583" t="str" cm="1">
        <f t="array" ref="C583">_xlfn.IFS(
             (B583&lt;25000),"&lt; 25,000",
    AND(B583&gt;=25000, B583&lt;50000),"25,000 - 50,000",
             (B583&gt;50000),"&gt; 50,000"
)</f>
        <v>&gt; 50,000</v>
      </c>
    </row>
    <row r="584" spans="1:3" x14ac:dyDescent="0.2">
      <c r="A584">
        <v>48231</v>
      </c>
      <c r="B584">
        <v>100395</v>
      </c>
      <c r="C584" t="str" cm="1">
        <f t="array" ref="C584">_xlfn.IFS(
             (B584&lt;25000),"&lt; 25,000",
    AND(B584&gt;=25000, B584&lt;50000),"25,000 - 50,000",
             (B584&gt;50000),"&gt; 50,000"
)</f>
        <v>&gt; 50,000</v>
      </c>
    </row>
    <row r="585" spans="1:3" x14ac:dyDescent="0.2">
      <c r="A585">
        <v>196832</v>
      </c>
      <c r="B585">
        <v>35261</v>
      </c>
      <c r="C585" t="str" cm="1">
        <f t="array" ref="C585">_xlfn.IFS(
             (B585&lt;25000),"&lt; 25,000",
    AND(B585&gt;=25000, B585&lt;50000),"25,000 - 50,000",
             (B585&gt;50000),"&gt; 50,000"
)</f>
        <v>25,000 - 50,000</v>
      </c>
    </row>
    <row r="586" spans="1:3" x14ac:dyDescent="0.2">
      <c r="A586">
        <v>49540</v>
      </c>
      <c r="B586">
        <v>67635</v>
      </c>
      <c r="C586" t="str" cm="1">
        <f t="array" ref="C586">_xlfn.IFS(
             (B586&lt;25000),"&lt; 25,000",
    AND(B586&gt;=25000, B586&lt;50000),"25,000 - 50,000",
             (B586&gt;50000),"&gt; 50,000"
)</f>
        <v>&gt; 50,000</v>
      </c>
    </row>
    <row r="587" spans="1:3" x14ac:dyDescent="0.2">
      <c r="A587">
        <v>47950</v>
      </c>
      <c r="B587">
        <v>180328</v>
      </c>
      <c r="C587" t="str" cm="1">
        <f t="array" ref="C587">_xlfn.IFS(
             (B587&lt;25000),"&lt; 25,000",
    AND(B587&gt;=25000, B587&lt;50000),"25,000 - 50,000",
             (B587&gt;50000),"&gt; 50,000"
)</f>
        <v>&gt; 50,000</v>
      </c>
    </row>
    <row r="588" spans="1:3" x14ac:dyDescent="0.2">
      <c r="A588">
        <v>237177</v>
      </c>
      <c r="B588">
        <v>45675</v>
      </c>
      <c r="C588" t="str" cm="1">
        <f t="array" ref="C588">_xlfn.IFS(
             (B588&lt;25000),"&lt; 25,000",
    AND(B588&gt;=25000, B588&lt;50000),"25,000 - 50,000",
             (B588&gt;50000),"&gt; 50,000"
)</f>
        <v>25,000 - 50,000</v>
      </c>
    </row>
    <row r="589" spans="1:3" x14ac:dyDescent="0.2">
      <c r="A589">
        <v>285572</v>
      </c>
      <c r="B589">
        <v>29401</v>
      </c>
      <c r="C589" t="str" cm="1">
        <f t="array" ref="C589">_xlfn.IFS(
             (B589&lt;25000),"&lt; 25,000",
    AND(B589&gt;=25000, B589&lt;50000),"25,000 - 50,000",
             (B589&gt;50000),"&gt; 50,000"
)</f>
        <v>25,000 - 50,000</v>
      </c>
    </row>
    <row r="590" spans="1:3" x14ac:dyDescent="0.2">
      <c r="A590">
        <v>263823</v>
      </c>
      <c r="B590">
        <v>77212</v>
      </c>
      <c r="C590" t="str" cm="1">
        <f t="array" ref="C590">_xlfn.IFS(
             (B590&lt;25000),"&lt; 25,000",
    AND(B590&gt;=25000, B590&lt;50000),"25,000 - 50,000",
             (B590&gt;50000),"&gt; 50,000"
)</f>
        <v>&gt; 50,000</v>
      </c>
    </row>
    <row r="591" spans="1:3" x14ac:dyDescent="0.2">
      <c r="A591">
        <v>134572</v>
      </c>
      <c r="B591">
        <v>75720</v>
      </c>
      <c r="C591" t="str" cm="1">
        <f t="array" ref="C591">_xlfn.IFS(
             (B591&lt;25000),"&lt; 25,000",
    AND(B591&gt;=25000, B591&lt;50000),"25,000 - 50,000",
             (B591&gt;50000),"&gt; 50,000"
)</f>
        <v>&gt; 50,000</v>
      </c>
    </row>
    <row r="592" spans="1:3" x14ac:dyDescent="0.2">
      <c r="A592">
        <v>234754</v>
      </c>
      <c r="B592">
        <v>71671</v>
      </c>
      <c r="C592" t="str" cm="1">
        <f t="array" ref="C592">_xlfn.IFS(
             (B592&lt;25000),"&lt; 25,000",
    AND(B592&gt;=25000, B592&lt;50000),"25,000 - 50,000",
             (B592&gt;50000),"&gt; 50,000"
)</f>
        <v>&gt; 50,000</v>
      </c>
    </row>
    <row r="593" spans="1:3" x14ac:dyDescent="0.2">
      <c r="A593">
        <v>248880</v>
      </c>
      <c r="B593">
        <v>78887</v>
      </c>
      <c r="C593" t="str" cm="1">
        <f t="array" ref="C593">_xlfn.IFS(
             (B593&lt;25000),"&lt; 25,000",
    AND(B593&gt;=25000, B593&lt;50000),"25,000 - 50,000",
             (B593&gt;50000),"&gt; 50,000"
)</f>
        <v>&gt; 50,000</v>
      </c>
    </row>
    <row r="594" spans="1:3" x14ac:dyDescent="0.2">
      <c r="A594">
        <v>36425</v>
      </c>
      <c r="B594">
        <v>192340</v>
      </c>
      <c r="C594" t="str" cm="1">
        <f t="array" ref="C594">_xlfn.IFS(
             (B594&lt;25000),"&lt; 25,000",
    AND(B594&gt;=25000, B594&lt;50000),"25,000 - 50,000",
             (B594&gt;50000),"&gt; 50,000"
)</f>
        <v>&gt; 50,000</v>
      </c>
    </row>
    <row r="595" spans="1:3" x14ac:dyDescent="0.2">
      <c r="A595">
        <v>189692</v>
      </c>
      <c r="B595">
        <v>152256</v>
      </c>
      <c r="C595" t="str" cm="1">
        <f t="array" ref="C595">_xlfn.IFS(
             (B595&lt;25000),"&lt; 25,000",
    AND(B595&gt;=25000, B595&lt;50000),"25,000 - 50,000",
             (B595&gt;50000),"&gt; 50,000"
)</f>
        <v>&gt; 50,000</v>
      </c>
    </row>
    <row r="596" spans="1:3" x14ac:dyDescent="0.2">
      <c r="A596">
        <v>107723</v>
      </c>
      <c r="B596">
        <v>74681</v>
      </c>
      <c r="C596" t="str" cm="1">
        <f t="array" ref="C596">_xlfn.IFS(
             (B596&lt;25000),"&lt; 25,000",
    AND(B596&gt;=25000, B596&lt;50000),"25,000 - 50,000",
             (B596&gt;50000),"&gt; 50,000"
)</f>
        <v>&gt; 50,000</v>
      </c>
    </row>
    <row r="597" spans="1:3" x14ac:dyDescent="0.2">
      <c r="A597">
        <v>177464</v>
      </c>
      <c r="B597">
        <v>185991</v>
      </c>
      <c r="C597" t="str" cm="1">
        <f t="array" ref="C597">_xlfn.IFS(
             (B597&lt;25000),"&lt; 25,000",
    AND(B597&gt;=25000, B597&lt;50000),"25,000 - 50,000",
             (B597&gt;50000),"&gt; 50,000"
)</f>
        <v>&gt; 50,000</v>
      </c>
    </row>
    <row r="598" spans="1:3" x14ac:dyDescent="0.2">
      <c r="A598">
        <v>104757</v>
      </c>
      <c r="B598">
        <v>44251</v>
      </c>
      <c r="C598" t="str" cm="1">
        <f t="array" ref="C598">_xlfn.IFS(
             (B598&lt;25000),"&lt; 25,000",
    AND(B598&gt;=25000, B598&lt;50000),"25,000 - 50,000",
             (B598&gt;50000),"&gt; 50,000"
)</f>
        <v>25,000 - 50,000</v>
      </c>
    </row>
    <row r="599" spans="1:3" x14ac:dyDescent="0.2">
      <c r="A599">
        <v>108462</v>
      </c>
      <c r="B599">
        <v>47895</v>
      </c>
      <c r="C599" t="str" cm="1">
        <f t="array" ref="C599">_xlfn.IFS(
             (B599&lt;25000),"&lt; 25,000",
    AND(B599&gt;=25000, B599&lt;50000),"25,000 - 50,000",
             (B599&gt;50000),"&gt; 50,000"
)</f>
        <v>25,000 - 50,000</v>
      </c>
    </row>
    <row r="600" spans="1:3" x14ac:dyDescent="0.2">
      <c r="A600">
        <v>28342</v>
      </c>
      <c r="B600">
        <v>32555</v>
      </c>
      <c r="C600" t="str" cm="1">
        <f t="array" ref="C600">_xlfn.IFS(
             (B600&lt;25000),"&lt; 25,000",
    AND(B600&gt;=25000, B600&lt;50000),"25,000 - 50,000",
             (B600&gt;50000),"&gt; 50,000"
)</f>
        <v>25,000 - 50,000</v>
      </c>
    </row>
    <row r="601" spans="1:3" x14ac:dyDescent="0.2">
      <c r="A601">
        <v>218978</v>
      </c>
      <c r="B601">
        <v>67824</v>
      </c>
      <c r="C601" t="str" cm="1">
        <f t="array" ref="C601">_xlfn.IFS(
             (B601&lt;25000),"&lt; 25,000",
    AND(B601&gt;=25000, B601&lt;50000),"25,000 - 50,000",
             (B601&gt;50000),"&gt; 50,000"
)</f>
        <v>&gt; 50,000</v>
      </c>
    </row>
    <row r="602" spans="1:3" x14ac:dyDescent="0.2">
      <c r="A602">
        <v>216924</v>
      </c>
      <c r="B602">
        <v>164751</v>
      </c>
      <c r="C602" t="str" cm="1">
        <f t="array" ref="C602">_xlfn.IFS(
             (B602&lt;25000),"&lt; 25,000",
    AND(B602&gt;=25000, B602&lt;50000),"25,000 - 50,000",
             (B602&gt;50000),"&gt; 50,000"
)</f>
        <v>&gt; 50,000</v>
      </c>
    </row>
    <row r="603" spans="1:3" x14ac:dyDescent="0.2">
      <c r="A603">
        <v>136710</v>
      </c>
      <c r="B603">
        <v>52702</v>
      </c>
      <c r="C603" t="str" cm="1">
        <f t="array" ref="C603">_xlfn.IFS(
             (B603&lt;25000),"&lt; 25,000",
    AND(B603&gt;=25000, B603&lt;50000),"25,000 - 50,000",
             (B603&gt;50000),"&gt; 50,000"
)</f>
        <v>&gt; 50,000</v>
      </c>
    </row>
    <row r="604" spans="1:3" x14ac:dyDescent="0.2">
      <c r="A604">
        <v>187046</v>
      </c>
      <c r="B604">
        <v>45977</v>
      </c>
      <c r="C604" t="str" cm="1">
        <f t="array" ref="C604">_xlfn.IFS(
             (B604&lt;25000),"&lt; 25,000",
    AND(B604&gt;=25000, B604&lt;50000),"25,000 - 50,000",
             (B604&gt;50000),"&gt; 50,000"
)</f>
        <v>25,000 - 50,000</v>
      </c>
    </row>
    <row r="605" spans="1:3" x14ac:dyDescent="0.2">
      <c r="A605">
        <v>45510</v>
      </c>
      <c r="B605">
        <v>178945</v>
      </c>
      <c r="C605" t="str" cm="1">
        <f t="array" ref="C605">_xlfn.IFS(
             (B605&lt;25000),"&lt; 25,000",
    AND(B605&gt;=25000, B605&lt;50000),"25,000 - 50,000",
             (B605&gt;50000),"&gt; 50,000"
)</f>
        <v>&gt; 50,000</v>
      </c>
    </row>
    <row r="606" spans="1:3" x14ac:dyDescent="0.2">
      <c r="A606">
        <v>267644</v>
      </c>
      <c r="B606">
        <v>171558</v>
      </c>
      <c r="C606" t="str" cm="1">
        <f t="array" ref="C606">_xlfn.IFS(
             (B606&lt;25000),"&lt; 25,000",
    AND(B606&gt;=25000, B606&lt;50000),"25,000 - 50,000",
             (B606&gt;50000),"&gt; 50,000"
)</f>
        <v>&gt; 50,000</v>
      </c>
    </row>
    <row r="607" spans="1:3" x14ac:dyDescent="0.2">
      <c r="A607">
        <v>248863</v>
      </c>
      <c r="B607">
        <v>127245</v>
      </c>
      <c r="C607" t="str" cm="1">
        <f t="array" ref="C607">_xlfn.IFS(
             (B607&lt;25000),"&lt; 25,000",
    AND(B607&gt;=25000, B607&lt;50000),"25,000 - 50,000",
             (B607&gt;50000),"&gt; 50,000"
)</f>
        <v>&gt; 50,000</v>
      </c>
    </row>
    <row r="608" spans="1:3" x14ac:dyDescent="0.2">
      <c r="A608">
        <v>112224</v>
      </c>
      <c r="B608">
        <v>15859</v>
      </c>
      <c r="C608" t="str" cm="1">
        <f t="array" ref="C608">_xlfn.IFS(
             (B608&lt;25000),"&lt; 25,000",
    AND(B608&gt;=25000, B608&lt;50000),"25,000 - 50,000",
             (B608&gt;50000),"&gt; 50,000"
)</f>
        <v>&lt; 25,000</v>
      </c>
    </row>
    <row r="609" spans="1:3" x14ac:dyDescent="0.2">
      <c r="A609">
        <v>269110</v>
      </c>
      <c r="B609">
        <v>153775</v>
      </c>
      <c r="C609" t="str" cm="1">
        <f t="array" ref="C609">_xlfn.IFS(
             (B609&lt;25000),"&lt; 25,000",
    AND(B609&gt;=25000, B609&lt;50000),"25,000 - 50,000",
             (B609&gt;50000),"&gt; 50,000"
)</f>
        <v>&gt; 50,000</v>
      </c>
    </row>
    <row r="610" spans="1:3" x14ac:dyDescent="0.2">
      <c r="A610">
        <v>71600</v>
      </c>
      <c r="B610">
        <v>141571</v>
      </c>
      <c r="C610" t="str" cm="1">
        <f t="array" ref="C610">_xlfn.IFS(
             (B610&lt;25000),"&lt; 25,000",
    AND(B610&gt;=25000, B610&lt;50000),"25,000 - 50,000",
             (B610&gt;50000),"&gt; 50,000"
)</f>
        <v>&gt; 50,000</v>
      </c>
    </row>
    <row r="611" spans="1:3" x14ac:dyDescent="0.2">
      <c r="A611">
        <v>167084</v>
      </c>
      <c r="B611">
        <v>133496</v>
      </c>
      <c r="C611" t="str" cm="1">
        <f t="array" ref="C611">_xlfn.IFS(
             (B611&lt;25000),"&lt; 25,000",
    AND(B611&gt;=25000, B611&lt;50000),"25,000 - 50,000",
             (B611&gt;50000),"&gt; 50,000"
)</f>
        <v>&gt; 50,000</v>
      </c>
    </row>
    <row r="612" spans="1:3" x14ac:dyDescent="0.2">
      <c r="A612">
        <v>209783</v>
      </c>
      <c r="B612">
        <v>86948</v>
      </c>
      <c r="C612" t="str" cm="1">
        <f t="array" ref="C612">_xlfn.IFS(
             (B612&lt;25000),"&lt; 25,000",
    AND(B612&gt;=25000, B612&lt;50000),"25,000 - 50,000",
             (B612&gt;50000),"&gt; 50,000"
)</f>
        <v>&gt; 50,000</v>
      </c>
    </row>
    <row r="613" spans="1:3" x14ac:dyDescent="0.2">
      <c r="A613">
        <v>122782</v>
      </c>
      <c r="B613">
        <v>130322</v>
      </c>
      <c r="C613" t="str" cm="1">
        <f t="array" ref="C613">_xlfn.IFS(
             (B613&lt;25000),"&lt; 25,000",
    AND(B613&gt;=25000, B613&lt;50000),"25,000 - 50,000",
             (B613&gt;50000),"&gt; 50,000"
)</f>
        <v>&gt; 50,000</v>
      </c>
    </row>
    <row r="614" spans="1:3" x14ac:dyDescent="0.2">
      <c r="A614">
        <v>44918</v>
      </c>
      <c r="B614">
        <v>35966</v>
      </c>
      <c r="C614" t="str" cm="1">
        <f t="array" ref="C614">_xlfn.IFS(
             (B614&lt;25000),"&lt; 25,000",
    AND(B614&gt;=25000, B614&lt;50000),"25,000 - 50,000",
             (B614&gt;50000),"&gt; 50,000"
)</f>
        <v>25,000 - 50,000</v>
      </c>
    </row>
    <row r="615" spans="1:3" x14ac:dyDescent="0.2">
      <c r="A615">
        <v>59350</v>
      </c>
      <c r="B615">
        <v>87042</v>
      </c>
      <c r="C615" t="str" cm="1">
        <f t="array" ref="C615">_xlfn.IFS(
             (B615&lt;25000),"&lt; 25,000",
    AND(B615&gt;=25000, B615&lt;50000),"25,000 - 50,000",
             (B615&gt;50000),"&gt; 50,000"
)</f>
        <v>&gt; 50,000</v>
      </c>
    </row>
    <row r="616" spans="1:3" x14ac:dyDescent="0.2">
      <c r="A616">
        <v>124854</v>
      </c>
      <c r="B616">
        <v>191414</v>
      </c>
      <c r="C616" t="str" cm="1">
        <f t="array" ref="C616">_xlfn.IFS(
             (B616&lt;25000),"&lt; 25,000",
    AND(B616&gt;=25000, B616&lt;50000),"25,000 - 50,000",
             (B616&gt;50000),"&gt; 50,000"
)</f>
        <v>&gt; 50,000</v>
      </c>
    </row>
    <row r="617" spans="1:3" x14ac:dyDescent="0.2">
      <c r="A617">
        <v>129658</v>
      </c>
      <c r="B617">
        <v>22926</v>
      </c>
      <c r="C617" t="str" cm="1">
        <f t="array" ref="C617">_xlfn.IFS(
             (B617&lt;25000),"&lt; 25,000",
    AND(B617&gt;=25000, B617&lt;50000),"25,000 - 50,000",
             (B617&gt;50000),"&gt; 50,000"
)</f>
        <v>&lt; 25,000</v>
      </c>
    </row>
    <row r="618" spans="1:3" x14ac:dyDescent="0.2">
      <c r="A618">
        <v>174286</v>
      </c>
      <c r="B618">
        <v>102120</v>
      </c>
      <c r="C618" t="str" cm="1">
        <f t="array" ref="C618">_xlfn.IFS(
             (B618&lt;25000),"&lt; 25,000",
    AND(B618&gt;=25000, B618&lt;50000),"25,000 - 50,000",
             (B618&gt;50000),"&gt; 50,000"
)</f>
        <v>&gt; 50,000</v>
      </c>
    </row>
    <row r="619" spans="1:3" x14ac:dyDescent="0.2">
      <c r="A619">
        <v>119948</v>
      </c>
      <c r="B619">
        <v>104158</v>
      </c>
      <c r="C619" t="str" cm="1">
        <f t="array" ref="C619">_xlfn.IFS(
             (B619&lt;25000),"&lt; 25,000",
    AND(B619&gt;=25000, B619&lt;50000),"25,000 - 50,000",
             (B619&gt;50000),"&gt; 50,000"
)</f>
        <v>&gt; 50,000</v>
      </c>
    </row>
    <row r="620" spans="1:3" x14ac:dyDescent="0.2">
      <c r="A620">
        <v>63543</v>
      </c>
      <c r="B620">
        <v>125565</v>
      </c>
      <c r="C620" t="str" cm="1">
        <f t="array" ref="C620">_xlfn.IFS(
             (B620&lt;25000),"&lt; 25,000",
    AND(B620&gt;=25000, B620&lt;50000),"25,000 - 50,000",
             (B620&gt;50000),"&gt; 50,000"
)</f>
        <v>&gt; 50,000</v>
      </c>
    </row>
    <row r="621" spans="1:3" x14ac:dyDescent="0.2">
      <c r="A621">
        <v>123959</v>
      </c>
      <c r="B621">
        <v>115468</v>
      </c>
      <c r="C621" t="str" cm="1">
        <f t="array" ref="C621">_xlfn.IFS(
             (B621&lt;25000),"&lt; 25,000",
    AND(B621&gt;=25000, B621&lt;50000),"25,000 - 50,000",
             (B621&gt;50000),"&gt; 50,000"
)</f>
        <v>&gt; 50,000</v>
      </c>
    </row>
    <row r="622" spans="1:3" x14ac:dyDescent="0.2">
      <c r="A622">
        <v>119413</v>
      </c>
      <c r="B622">
        <v>80026</v>
      </c>
      <c r="C622" t="str" cm="1">
        <f t="array" ref="C622">_xlfn.IFS(
             (B622&lt;25000),"&lt; 25,000",
    AND(B622&gt;=25000, B622&lt;50000),"25,000 - 50,000",
             (B622&gt;50000),"&gt; 50,000"
)</f>
        <v>&gt; 50,000</v>
      </c>
    </row>
    <row r="623" spans="1:3" x14ac:dyDescent="0.2">
      <c r="A623">
        <v>28405</v>
      </c>
      <c r="B623">
        <v>42708</v>
      </c>
      <c r="C623" t="str" cm="1">
        <f t="array" ref="C623">_xlfn.IFS(
             (B623&lt;25000),"&lt; 25,000",
    AND(B623&gt;=25000, B623&lt;50000),"25,000 - 50,000",
             (B623&gt;50000),"&gt; 50,000"
)</f>
        <v>25,000 - 50,000</v>
      </c>
    </row>
    <row r="624" spans="1:3" x14ac:dyDescent="0.2">
      <c r="A624">
        <v>19071</v>
      </c>
      <c r="B624">
        <v>195923</v>
      </c>
      <c r="C624" t="str" cm="1">
        <f t="array" ref="C624">_xlfn.IFS(
             (B624&lt;25000),"&lt; 25,000",
    AND(B624&gt;=25000, B624&lt;50000),"25,000 - 50,000",
             (B624&gt;50000),"&gt; 50,000"
)</f>
        <v>&gt; 50,000</v>
      </c>
    </row>
    <row r="625" spans="1:3" x14ac:dyDescent="0.2">
      <c r="A625">
        <v>96482</v>
      </c>
      <c r="B625">
        <v>139145</v>
      </c>
      <c r="C625" t="str" cm="1">
        <f t="array" ref="C625">_xlfn.IFS(
             (B625&lt;25000),"&lt; 25,000",
    AND(B625&gt;=25000, B625&lt;50000),"25,000 - 50,000",
             (B625&gt;50000),"&gt; 50,000"
)</f>
        <v>&gt; 50,000</v>
      </c>
    </row>
    <row r="626" spans="1:3" x14ac:dyDescent="0.2">
      <c r="A626">
        <v>207427</v>
      </c>
      <c r="B626">
        <v>151476</v>
      </c>
      <c r="C626" t="str" cm="1">
        <f t="array" ref="C626">_xlfn.IFS(
             (B626&lt;25000),"&lt; 25,000",
    AND(B626&gt;=25000, B626&lt;50000),"25,000 - 50,000",
             (B626&gt;50000),"&gt; 50,000"
)</f>
        <v>&gt; 50,000</v>
      </c>
    </row>
    <row r="627" spans="1:3" x14ac:dyDescent="0.2">
      <c r="A627">
        <v>291400</v>
      </c>
      <c r="B627">
        <v>21286</v>
      </c>
      <c r="C627" t="str" cm="1">
        <f t="array" ref="C627">_xlfn.IFS(
             (B627&lt;25000),"&lt; 25,000",
    AND(B627&gt;=25000, B627&lt;50000),"25,000 - 50,000",
             (B627&gt;50000),"&gt; 50,000"
)</f>
        <v>&lt; 25,000</v>
      </c>
    </row>
    <row r="628" spans="1:3" x14ac:dyDescent="0.2">
      <c r="A628">
        <v>41573</v>
      </c>
      <c r="B628">
        <v>43830</v>
      </c>
      <c r="C628" t="str" cm="1">
        <f t="array" ref="C628">_xlfn.IFS(
             (B628&lt;25000),"&lt; 25,000",
    AND(B628&gt;=25000, B628&lt;50000),"25,000 - 50,000",
             (B628&gt;50000),"&gt; 50,000"
)</f>
        <v>25,000 - 50,000</v>
      </c>
    </row>
    <row r="629" spans="1:3" x14ac:dyDescent="0.2">
      <c r="A629">
        <v>100141</v>
      </c>
      <c r="B629">
        <v>199111</v>
      </c>
      <c r="C629" t="str" cm="1">
        <f t="array" ref="C629">_xlfn.IFS(
             (B629&lt;25000),"&lt; 25,000",
    AND(B629&gt;=25000, B629&lt;50000),"25,000 - 50,000",
             (B629&gt;50000),"&gt; 50,000"
)</f>
        <v>&gt; 50,000</v>
      </c>
    </row>
    <row r="630" spans="1:3" x14ac:dyDescent="0.2">
      <c r="A630">
        <v>128584</v>
      </c>
      <c r="B630">
        <v>34163</v>
      </c>
      <c r="C630" t="str" cm="1">
        <f t="array" ref="C630">_xlfn.IFS(
             (B630&lt;25000),"&lt; 25,000",
    AND(B630&gt;=25000, B630&lt;50000),"25,000 - 50,000",
             (B630&gt;50000),"&gt; 50,000"
)</f>
        <v>25,000 - 50,000</v>
      </c>
    </row>
    <row r="631" spans="1:3" x14ac:dyDescent="0.2">
      <c r="A631">
        <v>299066</v>
      </c>
      <c r="B631">
        <v>18840</v>
      </c>
      <c r="C631" t="str" cm="1">
        <f t="array" ref="C631">_xlfn.IFS(
             (B631&lt;25000),"&lt; 25,000",
    AND(B631&gt;=25000, B631&lt;50000),"25,000 - 50,000",
             (B631&gt;50000),"&gt; 50,000"
)</f>
        <v>&lt; 25,000</v>
      </c>
    </row>
    <row r="632" spans="1:3" x14ac:dyDescent="0.2">
      <c r="A632">
        <v>141943</v>
      </c>
      <c r="B632">
        <v>176497</v>
      </c>
      <c r="C632" t="str" cm="1">
        <f t="array" ref="C632">_xlfn.IFS(
             (B632&lt;25000),"&lt; 25,000",
    AND(B632&gt;=25000, B632&lt;50000),"25,000 - 50,000",
             (B632&gt;50000),"&gt; 50,000"
)</f>
        <v>&gt; 50,000</v>
      </c>
    </row>
    <row r="633" spans="1:3" x14ac:dyDescent="0.2">
      <c r="A633">
        <v>263711</v>
      </c>
      <c r="B633">
        <v>173372</v>
      </c>
      <c r="C633" t="str" cm="1">
        <f t="array" ref="C633">_xlfn.IFS(
             (B633&lt;25000),"&lt; 25,000",
    AND(B633&gt;=25000, B633&lt;50000),"25,000 - 50,000",
             (B633&gt;50000),"&gt; 50,000"
)</f>
        <v>&gt; 50,000</v>
      </c>
    </row>
    <row r="634" spans="1:3" x14ac:dyDescent="0.2">
      <c r="A634">
        <v>281978</v>
      </c>
      <c r="B634">
        <v>189275</v>
      </c>
      <c r="C634" t="str" cm="1">
        <f t="array" ref="C634">_xlfn.IFS(
             (B634&lt;25000),"&lt; 25,000",
    AND(B634&gt;=25000, B634&lt;50000),"25,000 - 50,000",
             (B634&gt;50000),"&gt; 50,000"
)</f>
        <v>&gt; 50,000</v>
      </c>
    </row>
    <row r="635" spans="1:3" x14ac:dyDescent="0.2">
      <c r="A635">
        <v>214459</v>
      </c>
      <c r="B635">
        <v>186020</v>
      </c>
      <c r="C635" t="str" cm="1">
        <f t="array" ref="C635">_xlfn.IFS(
             (B635&lt;25000),"&lt; 25,000",
    AND(B635&gt;=25000, B635&lt;50000),"25,000 - 50,000",
             (B635&gt;50000),"&gt; 50,000"
)</f>
        <v>&gt; 50,000</v>
      </c>
    </row>
    <row r="636" spans="1:3" x14ac:dyDescent="0.2">
      <c r="A636">
        <v>159351</v>
      </c>
      <c r="B636">
        <v>67800</v>
      </c>
      <c r="C636" t="str" cm="1">
        <f t="array" ref="C636">_xlfn.IFS(
             (B636&lt;25000),"&lt; 25,000",
    AND(B636&gt;=25000, B636&lt;50000),"25,000 - 50,000",
             (B636&gt;50000),"&gt; 50,000"
)</f>
        <v>&gt; 50,000</v>
      </c>
    </row>
    <row r="637" spans="1:3" x14ac:dyDescent="0.2">
      <c r="A637">
        <v>280108</v>
      </c>
      <c r="B637">
        <v>74584</v>
      </c>
      <c r="C637" t="str" cm="1">
        <f t="array" ref="C637">_xlfn.IFS(
             (B637&lt;25000),"&lt; 25,000",
    AND(B637&gt;=25000, B637&lt;50000),"25,000 - 50,000",
             (B637&gt;50000),"&gt; 50,000"
)</f>
        <v>&gt; 50,000</v>
      </c>
    </row>
    <row r="638" spans="1:3" x14ac:dyDescent="0.2">
      <c r="A638">
        <v>178509</v>
      </c>
      <c r="B638">
        <v>22008</v>
      </c>
      <c r="C638" t="str" cm="1">
        <f t="array" ref="C638">_xlfn.IFS(
             (B638&lt;25000),"&lt; 25,000",
    AND(B638&gt;=25000, B638&lt;50000),"25,000 - 50,000",
             (B638&gt;50000),"&gt; 50,000"
)</f>
        <v>&lt; 25,000</v>
      </c>
    </row>
    <row r="639" spans="1:3" x14ac:dyDescent="0.2">
      <c r="A639">
        <v>17140</v>
      </c>
      <c r="B639">
        <v>113841</v>
      </c>
      <c r="C639" t="str" cm="1">
        <f t="array" ref="C639">_xlfn.IFS(
             (B639&lt;25000),"&lt; 25,000",
    AND(B639&gt;=25000, B639&lt;50000),"25,000 - 50,000",
             (B639&gt;50000),"&gt; 50,000"
)</f>
        <v>&gt; 50,000</v>
      </c>
    </row>
    <row r="640" spans="1:3" x14ac:dyDescent="0.2">
      <c r="A640">
        <v>280103</v>
      </c>
      <c r="B640">
        <v>17635</v>
      </c>
      <c r="C640" t="str" cm="1">
        <f t="array" ref="C640">_xlfn.IFS(
             (B640&lt;25000),"&lt; 25,000",
    AND(B640&gt;=25000, B640&lt;50000),"25,000 - 50,000",
             (B640&gt;50000),"&gt; 50,000"
)</f>
        <v>&lt; 25,000</v>
      </c>
    </row>
    <row r="641" spans="1:3" x14ac:dyDescent="0.2">
      <c r="A641">
        <v>97971</v>
      </c>
      <c r="B641">
        <v>192210</v>
      </c>
      <c r="C641" t="str" cm="1">
        <f t="array" ref="C641">_xlfn.IFS(
             (B641&lt;25000),"&lt; 25,000",
    AND(B641&gt;=25000, B641&lt;50000),"25,000 - 50,000",
             (B641&gt;50000),"&gt; 50,000"
)</f>
        <v>&gt; 50,000</v>
      </c>
    </row>
    <row r="642" spans="1:3" x14ac:dyDescent="0.2">
      <c r="A642">
        <v>226022</v>
      </c>
      <c r="B642">
        <v>16802</v>
      </c>
      <c r="C642" t="str" cm="1">
        <f t="array" ref="C642">_xlfn.IFS(
             (B642&lt;25000),"&lt; 25,000",
    AND(B642&gt;=25000, B642&lt;50000),"25,000 - 50,000",
             (B642&gt;50000),"&gt; 50,000"
)</f>
        <v>&lt; 25,000</v>
      </c>
    </row>
    <row r="643" spans="1:3" x14ac:dyDescent="0.2">
      <c r="A643">
        <v>88330</v>
      </c>
      <c r="B643">
        <v>193396</v>
      </c>
      <c r="C643" t="str" cm="1">
        <f t="array" ref="C643">_xlfn.IFS(
             (B643&lt;25000),"&lt; 25,000",
    AND(B643&gt;=25000, B643&lt;50000),"25,000 - 50,000",
             (B643&gt;50000),"&gt; 50,000"
)</f>
        <v>&gt; 50,000</v>
      </c>
    </row>
    <row r="644" spans="1:3" x14ac:dyDescent="0.2">
      <c r="A644">
        <v>251019</v>
      </c>
      <c r="B644">
        <v>32171</v>
      </c>
      <c r="C644" t="str" cm="1">
        <f t="array" ref="C644">_xlfn.IFS(
             (B644&lt;25000),"&lt; 25,000",
    AND(B644&gt;=25000, B644&lt;50000),"25,000 - 50,000",
             (B644&gt;50000),"&gt; 50,000"
)</f>
        <v>25,000 - 50,000</v>
      </c>
    </row>
    <row r="645" spans="1:3" x14ac:dyDescent="0.2">
      <c r="A645">
        <v>115527</v>
      </c>
      <c r="B645">
        <v>5854</v>
      </c>
      <c r="C645" t="str" cm="1">
        <f t="array" ref="C645">_xlfn.IFS(
             (B645&lt;25000),"&lt; 25,000",
    AND(B645&gt;=25000, B645&lt;50000),"25,000 - 50,000",
             (B645&gt;50000),"&gt; 50,000"
)</f>
        <v>&lt; 25,000</v>
      </c>
    </row>
    <row r="646" spans="1:3" x14ac:dyDescent="0.2">
      <c r="A646">
        <v>65158</v>
      </c>
      <c r="B646">
        <v>112247</v>
      </c>
      <c r="C646" t="str" cm="1">
        <f t="array" ref="C646">_xlfn.IFS(
             (B646&lt;25000),"&lt; 25,000",
    AND(B646&gt;=25000, B646&lt;50000),"25,000 - 50,000",
             (B646&gt;50000),"&gt; 50,000"
)</f>
        <v>&gt; 50,000</v>
      </c>
    </row>
    <row r="647" spans="1:3" x14ac:dyDescent="0.2">
      <c r="A647">
        <v>136182</v>
      </c>
      <c r="B647">
        <v>23912</v>
      </c>
      <c r="C647" t="str" cm="1">
        <f t="array" ref="C647">_xlfn.IFS(
             (B647&lt;25000),"&lt; 25,000",
    AND(B647&gt;=25000, B647&lt;50000),"25,000 - 50,000",
             (B647&gt;50000),"&gt; 50,000"
)</f>
        <v>&lt; 25,000</v>
      </c>
    </row>
    <row r="648" spans="1:3" x14ac:dyDescent="0.2">
      <c r="A648">
        <v>171346</v>
      </c>
      <c r="B648">
        <v>197380</v>
      </c>
      <c r="C648" t="str" cm="1">
        <f t="array" ref="C648">_xlfn.IFS(
             (B648&lt;25000),"&lt; 25,000",
    AND(B648&gt;=25000, B648&lt;50000),"25,000 - 50,000",
             (B648&gt;50000),"&gt; 50,000"
)</f>
        <v>&gt; 50,000</v>
      </c>
    </row>
    <row r="649" spans="1:3" x14ac:dyDescent="0.2">
      <c r="A649">
        <v>31189</v>
      </c>
      <c r="B649">
        <v>89572</v>
      </c>
      <c r="C649" t="str" cm="1">
        <f t="array" ref="C649">_xlfn.IFS(
             (B649&lt;25000),"&lt; 25,000",
    AND(B649&gt;=25000, B649&lt;50000),"25,000 - 50,000",
             (B649&gt;50000),"&gt; 50,000"
)</f>
        <v>&gt; 50,000</v>
      </c>
    </row>
    <row r="650" spans="1:3" x14ac:dyDescent="0.2">
      <c r="A650">
        <v>98479</v>
      </c>
      <c r="B650">
        <v>68443</v>
      </c>
      <c r="C650" t="str" cm="1">
        <f t="array" ref="C650">_xlfn.IFS(
             (B650&lt;25000),"&lt; 25,000",
    AND(B650&gt;=25000, B650&lt;50000),"25,000 - 50,000",
             (B650&gt;50000),"&gt; 50,000"
)</f>
        <v>&gt; 50,000</v>
      </c>
    </row>
    <row r="651" spans="1:3" x14ac:dyDescent="0.2">
      <c r="A651">
        <v>214493</v>
      </c>
      <c r="B651">
        <v>135336</v>
      </c>
      <c r="C651" t="str" cm="1">
        <f t="array" ref="C651">_xlfn.IFS(
             (B651&lt;25000),"&lt; 25,000",
    AND(B651&gt;=25000, B651&lt;50000),"25,000 - 50,000",
             (B651&gt;50000),"&gt; 50,000"
)</f>
        <v>&gt; 50,000</v>
      </c>
    </row>
    <row r="652" spans="1:3" x14ac:dyDescent="0.2">
      <c r="A652">
        <v>238324</v>
      </c>
      <c r="B652">
        <v>52223</v>
      </c>
      <c r="C652" t="str" cm="1">
        <f t="array" ref="C652">_xlfn.IFS(
             (B652&lt;25000),"&lt; 25,000",
    AND(B652&gt;=25000, B652&lt;50000),"25,000 - 50,000",
             (B652&gt;50000),"&gt; 50,000"
)</f>
        <v>&gt; 50,000</v>
      </c>
    </row>
    <row r="653" spans="1:3" x14ac:dyDescent="0.2">
      <c r="A653">
        <v>194043</v>
      </c>
      <c r="B653">
        <v>52377</v>
      </c>
      <c r="C653" t="str" cm="1">
        <f t="array" ref="C653">_xlfn.IFS(
             (B653&lt;25000),"&lt; 25,000",
    AND(B653&gt;=25000, B653&lt;50000),"25,000 - 50,000",
             (B653&gt;50000),"&gt; 50,000"
)</f>
        <v>&gt; 50,000</v>
      </c>
    </row>
    <row r="654" spans="1:3" x14ac:dyDescent="0.2">
      <c r="A654">
        <v>226584</v>
      </c>
      <c r="B654">
        <v>191705</v>
      </c>
      <c r="C654" t="str" cm="1">
        <f t="array" ref="C654">_xlfn.IFS(
             (B654&lt;25000),"&lt; 25,000",
    AND(B654&gt;=25000, B654&lt;50000),"25,000 - 50,000",
             (B654&gt;50000),"&gt; 50,000"
)</f>
        <v>&gt; 50,000</v>
      </c>
    </row>
    <row r="655" spans="1:3" x14ac:dyDescent="0.2">
      <c r="A655">
        <v>233248</v>
      </c>
      <c r="B655">
        <v>106773</v>
      </c>
      <c r="C655" t="str" cm="1">
        <f t="array" ref="C655">_xlfn.IFS(
             (B655&lt;25000),"&lt; 25,000",
    AND(B655&gt;=25000, B655&lt;50000),"25,000 - 50,000",
             (B655&gt;50000),"&gt; 50,000"
)</f>
        <v>&gt; 50,000</v>
      </c>
    </row>
    <row r="656" spans="1:3" x14ac:dyDescent="0.2">
      <c r="A656">
        <v>213520</v>
      </c>
      <c r="B656">
        <v>96622</v>
      </c>
      <c r="C656" t="str" cm="1">
        <f t="array" ref="C656">_xlfn.IFS(
             (B656&lt;25000),"&lt; 25,000",
    AND(B656&gt;=25000, B656&lt;50000),"25,000 - 50,000",
             (B656&gt;50000),"&gt; 50,000"
)</f>
        <v>&gt; 50,000</v>
      </c>
    </row>
    <row r="657" spans="1:3" x14ac:dyDescent="0.2">
      <c r="A657">
        <v>280967</v>
      </c>
      <c r="B657">
        <v>160297</v>
      </c>
      <c r="C657" t="str" cm="1">
        <f t="array" ref="C657">_xlfn.IFS(
             (B657&lt;25000),"&lt; 25,000",
    AND(B657&gt;=25000, B657&lt;50000),"25,000 - 50,000",
             (B657&gt;50000),"&gt; 50,000"
)</f>
        <v>&gt; 50,000</v>
      </c>
    </row>
    <row r="658" spans="1:3" x14ac:dyDescent="0.2">
      <c r="A658">
        <v>51538</v>
      </c>
      <c r="B658">
        <v>165104</v>
      </c>
      <c r="C658" t="str" cm="1">
        <f t="array" ref="C658">_xlfn.IFS(
             (B658&lt;25000),"&lt; 25,000",
    AND(B658&gt;=25000, B658&lt;50000),"25,000 - 50,000",
             (B658&gt;50000),"&gt; 50,000"
)</f>
        <v>&gt; 50,000</v>
      </c>
    </row>
    <row r="659" spans="1:3" x14ac:dyDescent="0.2">
      <c r="A659">
        <v>70195</v>
      </c>
      <c r="B659">
        <v>68269</v>
      </c>
      <c r="C659" t="str" cm="1">
        <f t="array" ref="C659">_xlfn.IFS(
             (B659&lt;25000),"&lt; 25,000",
    AND(B659&gt;=25000, B659&lt;50000),"25,000 - 50,000",
             (B659&gt;50000),"&gt; 50,000"
)</f>
        <v>&gt; 50,000</v>
      </c>
    </row>
    <row r="660" spans="1:3" x14ac:dyDescent="0.2">
      <c r="A660">
        <v>139468</v>
      </c>
      <c r="B660">
        <v>21795</v>
      </c>
      <c r="C660" t="str" cm="1">
        <f t="array" ref="C660">_xlfn.IFS(
             (B660&lt;25000),"&lt; 25,000",
    AND(B660&gt;=25000, B660&lt;50000),"25,000 - 50,000",
             (B660&gt;50000),"&gt; 50,000"
)</f>
        <v>&lt; 25,000</v>
      </c>
    </row>
    <row r="661" spans="1:3" x14ac:dyDescent="0.2">
      <c r="A661">
        <v>42542</v>
      </c>
      <c r="B661">
        <v>44392</v>
      </c>
      <c r="C661" t="str" cm="1">
        <f t="array" ref="C661">_xlfn.IFS(
             (B661&lt;25000),"&lt; 25,000",
    AND(B661&gt;=25000, B661&lt;50000),"25,000 - 50,000",
             (B661&gt;50000),"&gt; 50,000"
)</f>
        <v>25,000 - 50,000</v>
      </c>
    </row>
    <row r="662" spans="1:3" x14ac:dyDescent="0.2">
      <c r="A662">
        <v>192030</v>
      </c>
      <c r="B662">
        <v>60169</v>
      </c>
      <c r="C662" t="str" cm="1">
        <f t="array" ref="C662">_xlfn.IFS(
             (B662&lt;25000),"&lt; 25,000",
    AND(B662&gt;=25000, B662&lt;50000),"25,000 - 50,000",
             (B662&gt;50000),"&gt; 50,000"
)</f>
        <v>&gt; 50,000</v>
      </c>
    </row>
    <row r="663" spans="1:3" x14ac:dyDescent="0.2">
      <c r="A663">
        <v>19096</v>
      </c>
      <c r="B663">
        <v>26960</v>
      </c>
      <c r="C663" t="str" cm="1">
        <f t="array" ref="C663">_xlfn.IFS(
             (B663&lt;25000),"&lt; 25,000",
    AND(B663&gt;=25000, B663&lt;50000),"25,000 - 50,000",
             (B663&gt;50000),"&gt; 50,000"
)</f>
        <v>25,000 - 50,000</v>
      </c>
    </row>
    <row r="664" spans="1:3" x14ac:dyDescent="0.2">
      <c r="A664">
        <v>273477</v>
      </c>
      <c r="B664">
        <v>65889</v>
      </c>
      <c r="C664" t="str" cm="1">
        <f t="array" ref="C664">_xlfn.IFS(
             (B664&lt;25000),"&lt; 25,000",
    AND(B664&gt;=25000, B664&lt;50000),"25,000 - 50,000",
             (B664&gt;50000),"&gt; 50,000"
)</f>
        <v>&gt; 50,000</v>
      </c>
    </row>
    <row r="665" spans="1:3" x14ac:dyDescent="0.2">
      <c r="A665">
        <v>18936</v>
      </c>
      <c r="B665">
        <v>169281</v>
      </c>
      <c r="C665" t="str" cm="1">
        <f t="array" ref="C665">_xlfn.IFS(
             (B665&lt;25000),"&lt; 25,000",
    AND(B665&gt;=25000, B665&lt;50000),"25,000 - 50,000",
             (B665&gt;50000),"&gt; 50,000"
)</f>
        <v>&gt; 50,000</v>
      </c>
    </row>
    <row r="666" spans="1:3" x14ac:dyDescent="0.2">
      <c r="A666">
        <v>182780</v>
      </c>
      <c r="B666">
        <v>45361</v>
      </c>
      <c r="C666" t="str" cm="1">
        <f t="array" ref="C666">_xlfn.IFS(
             (B666&lt;25000),"&lt; 25,000",
    AND(B666&gt;=25000, B666&lt;50000),"25,000 - 50,000",
             (B666&gt;50000),"&gt; 50,000"
)</f>
        <v>25,000 - 50,000</v>
      </c>
    </row>
    <row r="667" spans="1:3" x14ac:dyDescent="0.2">
      <c r="A667">
        <v>141392</v>
      </c>
      <c r="B667">
        <v>69232</v>
      </c>
      <c r="C667" t="str" cm="1">
        <f t="array" ref="C667">_xlfn.IFS(
             (B667&lt;25000),"&lt; 25,000",
    AND(B667&gt;=25000, B667&lt;50000),"25,000 - 50,000",
             (B667&gt;50000),"&gt; 50,000"
)</f>
        <v>&gt; 50,000</v>
      </c>
    </row>
    <row r="668" spans="1:3" x14ac:dyDescent="0.2">
      <c r="A668">
        <v>65564</v>
      </c>
      <c r="B668">
        <v>190504</v>
      </c>
      <c r="C668" t="str" cm="1">
        <f t="array" ref="C668">_xlfn.IFS(
             (B668&lt;25000),"&lt; 25,000",
    AND(B668&gt;=25000, B668&lt;50000),"25,000 - 50,000",
             (B668&gt;50000),"&gt; 50,000"
)</f>
        <v>&gt; 50,000</v>
      </c>
    </row>
    <row r="669" spans="1:3" x14ac:dyDescent="0.2">
      <c r="A669">
        <v>125535</v>
      </c>
      <c r="B669">
        <v>165233</v>
      </c>
      <c r="C669" t="str" cm="1">
        <f t="array" ref="C669">_xlfn.IFS(
             (B669&lt;25000),"&lt; 25,000",
    AND(B669&gt;=25000, B669&lt;50000),"25,000 - 50,000",
             (B669&gt;50000),"&gt; 50,000"
)</f>
        <v>&gt; 50,000</v>
      </c>
    </row>
    <row r="670" spans="1:3" x14ac:dyDescent="0.2">
      <c r="A670">
        <v>215571</v>
      </c>
      <c r="B670">
        <v>28207</v>
      </c>
      <c r="C670" t="str" cm="1">
        <f t="array" ref="C670">_xlfn.IFS(
             (B670&lt;25000),"&lt; 25,000",
    AND(B670&gt;=25000, B670&lt;50000),"25,000 - 50,000",
             (B670&gt;50000),"&gt; 50,000"
)</f>
        <v>25,000 - 50,000</v>
      </c>
    </row>
    <row r="671" spans="1:3" x14ac:dyDescent="0.2">
      <c r="A671">
        <v>217374</v>
      </c>
      <c r="B671">
        <v>46948</v>
      </c>
      <c r="C671" t="str" cm="1">
        <f t="array" ref="C671">_xlfn.IFS(
             (B671&lt;25000),"&lt; 25,000",
    AND(B671&gt;=25000, B671&lt;50000),"25,000 - 50,000",
             (B671&gt;50000),"&gt; 50,000"
)</f>
        <v>25,000 - 50,000</v>
      </c>
    </row>
    <row r="672" spans="1:3" x14ac:dyDescent="0.2">
      <c r="A672">
        <v>173201</v>
      </c>
      <c r="B672">
        <v>169471</v>
      </c>
      <c r="C672" t="str" cm="1">
        <f t="array" ref="C672">_xlfn.IFS(
             (B672&lt;25000),"&lt; 25,000",
    AND(B672&gt;=25000, B672&lt;50000),"25,000 - 50,000",
             (B672&gt;50000),"&gt; 50,000"
)</f>
        <v>&gt; 50,000</v>
      </c>
    </row>
    <row r="673" spans="1:3" x14ac:dyDescent="0.2">
      <c r="A673">
        <v>158300</v>
      </c>
      <c r="B673">
        <v>11898</v>
      </c>
      <c r="C673" t="str" cm="1">
        <f t="array" ref="C673">_xlfn.IFS(
             (B673&lt;25000),"&lt; 25,000",
    AND(B673&gt;=25000, B673&lt;50000),"25,000 - 50,000",
             (B673&gt;50000),"&gt; 50,000"
)</f>
        <v>&lt; 25,000</v>
      </c>
    </row>
    <row r="674" spans="1:3" x14ac:dyDescent="0.2">
      <c r="A674">
        <v>117267</v>
      </c>
      <c r="B674">
        <v>195310</v>
      </c>
      <c r="C674" t="str" cm="1">
        <f t="array" ref="C674">_xlfn.IFS(
             (B674&lt;25000),"&lt; 25,000",
    AND(B674&gt;=25000, B674&lt;50000),"25,000 - 50,000",
             (B674&gt;50000),"&gt; 50,000"
)</f>
        <v>&gt; 50,000</v>
      </c>
    </row>
    <row r="675" spans="1:3" x14ac:dyDescent="0.2">
      <c r="A675">
        <v>181881</v>
      </c>
      <c r="B675">
        <v>106697</v>
      </c>
      <c r="C675" t="str" cm="1">
        <f t="array" ref="C675">_xlfn.IFS(
             (B675&lt;25000),"&lt; 25,000",
    AND(B675&gt;=25000, B675&lt;50000),"25,000 - 50,000",
             (B675&gt;50000),"&gt; 50,000"
)</f>
        <v>&gt; 50,000</v>
      </c>
    </row>
    <row r="676" spans="1:3" x14ac:dyDescent="0.2">
      <c r="A676">
        <v>46400</v>
      </c>
      <c r="B676">
        <v>84040</v>
      </c>
      <c r="C676" t="str" cm="1">
        <f t="array" ref="C676">_xlfn.IFS(
             (B676&lt;25000),"&lt; 25,000",
    AND(B676&gt;=25000, B676&lt;50000),"25,000 - 50,000",
             (B676&gt;50000),"&gt; 50,000"
)</f>
        <v>&gt; 50,000</v>
      </c>
    </row>
    <row r="677" spans="1:3" x14ac:dyDescent="0.2">
      <c r="A677">
        <v>125377</v>
      </c>
      <c r="B677">
        <v>28584</v>
      </c>
      <c r="C677" t="str" cm="1">
        <f t="array" ref="C677">_xlfn.IFS(
             (B677&lt;25000),"&lt; 25,000",
    AND(B677&gt;=25000, B677&lt;50000),"25,000 - 50,000",
             (B677&gt;50000),"&gt; 50,000"
)</f>
        <v>25,000 - 50,000</v>
      </c>
    </row>
    <row r="678" spans="1:3" x14ac:dyDescent="0.2">
      <c r="A678">
        <v>142084</v>
      </c>
      <c r="B678">
        <v>175448</v>
      </c>
      <c r="C678" t="str" cm="1">
        <f t="array" ref="C678">_xlfn.IFS(
             (B678&lt;25000),"&lt; 25,000",
    AND(B678&gt;=25000, B678&lt;50000),"25,000 - 50,000",
             (B678&gt;50000),"&gt; 50,000"
)</f>
        <v>&gt; 50,000</v>
      </c>
    </row>
    <row r="679" spans="1:3" x14ac:dyDescent="0.2">
      <c r="A679">
        <v>95579</v>
      </c>
      <c r="B679">
        <v>170511</v>
      </c>
      <c r="C679" t="str" cm="1">
        <f t="array" ref="C679">_xlfn.IFS(
             (B679&lt;25000),"&lt; 25,000",
    AND(B679&gt;=25000, B679&lt;50000),"25,000 - 50,000",
             (B679&gt;50000),"&gt; 50,000"
)</f>
        <v>&gt; 50,000</v>
      </c>
    </row>
    <row r="680" spans="1:3" x14ac:dyDescent="0.2">
      <c r="A680">
        <v>275483</v>
      </c>
      <c r="B680">
        <v>2178</v>
      </c>
      <c r="C680" t="str" cm="1">
        <f t="array" ref="C680">_xlfn.IFS(
             (B680&lt;25000),"&lt; 25,000",
    AND(B680&gt;=25000, B680&lt;50000),"25,000 - 50,000",
             (B680&gt;50000),"&gt; 50,000"
)</f>
        <v>&lt; 25,000</v>
      </c>
    </row>
    <row r="681" spans="1:3" x14ac:dyDescent="0.2">
      <c r="A681">
        <v>68962</v>
      </c>
      <c r="B681">
        <v>183050</v>
      </c>
      <c r="C681" t="str" cm="1">
        <f t="array" ref="C681">_xlfn.IFS(
             (B681&lt;25000),"&lt; 25,000",
    AND(B681&gt;=25000, B681&lt;50000),"25,000 - 50,000",
             (B681&gt;50000),"&gt; 50,000"
)</f>
        <v>&gt; 50,000</v>
      </c>
    </row>
    <row r="682" spans="1:3" x14ac:dyDescent="0.2">
      <c r="A682">
        <v>265548</v>
      </c>
      <c r="B682">
        <v>74835</v>
      </c>
      <c r="C682" t="str" cm="1">
        <f t="array" ref="C682">_xlfn.IFS(
             (B682&lt;25000),"&lt; 25,000",
    AND(B682&gt;=25000, B682&lt;50000),"25,000 - 50,000",
             (B682&gt;50000),"&gt; 50,000"
)</f>
        <v>&gt; 50,000</v>
      </c>
    </row>
    <row r="683" spans="1:3" x14ac:dyDescent="0.2">
      <c r="A683">
        <v>161451</v>
      </c>
      <c r="B683">
        <v>53775</v>
      </c>
      <c r="C683" t="str" cm="1">
        <f t="array" ref="C683">_xlfn.IFS(
             (B683&lt;25000),"&lt; 25,000",
    AND(B683&gt;=25000, B683&lt;50000),"25,000 - 50,000",
             (B683&gt;50000),"&gt; 50,000"
)</f>
        <v>&gt; 50,000</v>
      </c>
    </row>
    <row r="684" spans="1:3" x14ac:dyDescent="0.2">
      <c r="A684">
        <v>173573</v>
      </c>
      <c r="B684">
        <v>87318</v>
      </c>
      <c r="C684" t="str" cm="1">
        <f t="array" ref="C684">_xlfn.IFS(
             (B684&lt;25000),"&lt; 25,000",
    AND(B684&gt;=25000, B684&lt;50000),"25,000 - 50,000",
             (B684&gt;50000),"&gt; 50,000"
)</f>
        <v>&gt; 50,000</v>
      </c>
    </row>
    <row r="685" spans="1:3" x14ac:dyDescent="0.2">
      <c r="A685">
        <v>258410</v>
      </c>
      <c r="B685">
        <v>9186</v>
      </c>
      <c r="C685" t="str" cm="1">
        <f t="array" ref="C685">_xlfn.IFS(
             (B685&lt;25000),"&lt; 25,000",
    AND(B685&gt;=25000, B685&lt;50000),"25,000 - 50,000",
             (B685&gt;50000),"&gt; 50,000"
)</f>
        <v>&lt; 25,000</v>
      </c>
    </row>
    <row r="686" spans="1:3" x14ac:dyDescent="0.2">
      <c r="A686">
        <v>68474</v>
      </c>
      <c r="B686">
        <v>164618</v>
      </c>
      <c r="C686" t="str" cm="1">
        <f t="array" ref="C686">_xlfn.IFS(
             (B686&lt;25000),"&lt; 25,000",
    AND(B686&gt;=25000, B686&lt;50000),"25,000 - 50,000",
             (B686&gt;50000),"&gt; 50,000"
)</f>
        <v>&gt; 50,000</v>
      </c>
    </row>
    <row r="687" spans="1:3" x14ac:dyDescent="0.2">
      <c r="A687">
        <v>278555</v>
      </c>
      <c r="B687">
        <v>153107</v>
      </c>
      <c r="C687" t="str" cm="1">
        <f t="array" ref="C687">_xlfn.IFS(
             (B687&lt;25000),"&lt; 25,000",
    AND(B687&gt;=25000, B687&lt;50000),"25,000 - 50,000",
             (B687&gt;50000),"&gt; 50,000"
)</f>
        <v>&gt; 50,000</v>
      </c>
    </row>
    <row r="688" spans="1:3" x14ac:dyDescent="0.2">
      <c r="A688">
        <v>113357</v>
      </c>
      <c r="B688">
        <v>117365</v>
      </c>
      <c r="C688" t="str" cm="1">
        <f t="array" ref="C688">_xlfn.IFS(
             (B688&lt;25000),"&lt; 25,000",
    AND(B688&gt;=25000, B688&lt;50000),"25,000 - 50,000",
             (B688&gt;50000),"&gt; 50,000"
)</f>
        <v>&gt; 50,000</v>
      </c>
    </row>
    <row r="689" spans="1:3" x14ac:dyDescent="0.2">
      <c r="A689">
        <v>118189</v>
      </c>
      <c r="B689">
        <v>90840</v>
      </c>
      <c r="C689" t="str" cm="1">
        <f t="array" ref="C689">_xlfn.IFS(
             (B689&lt;25000),"&lt; 25,000",
    AND(B689&gt;=25000, B689&lt;50000),"25,000 - 50,000",
             (B689&gt;50000),"&gt; 50,000"
)</f>
        <v>&gt; 50,000</v>
      </c>
    </row>
    <row r="690" spans="1:3" x14ac:dyDescent="0.2">
      <c r="A690">
        <v>52129</v>
      </c>
      <c r="B690">
        <v>61091</v>
      </c>
      <c r="C690" t="str" cm="1">
        <f t="array" ref="C690">_xlfn.IFS(
             (B690&lt;25000),"&lt; 25,000",
    AND(B690&gt;=25000, B690&lt;50000),"25,000 - 50,000",
             (B690&gt;50000),"&gt; 50,000"
)</f>
        <v>&gt; 50,000</v>
      </c>
    </row>
    <row r="691" spans="1:3" x14ac:dyDescent="0.2">
      <c r="A691">
        <v>1213</v>
      </c>
      <c r="B691">
        <v>143095</v>
      </c>
      <c r="C691" t="str" cm="1">
        <f t="array" ref="C691">_xlfn.IFS(
             (B691&lt;25000),"&lt; 25,000",
    AND(B691&gt;=25000, B691&lt;50000),"25,000 - 50,000",
             (B691&gt;50000),"&gt; 50,000"
)</f>
        <v>&gt; 50,000</v>
      </c>
    </row>
    <row r="692" spans="1:3" x14ac:dyDescent="0.2">
      <c r="A692">
        <v>193478</v>
      </c>
      <c r="B692">
        <v>19822</v>
      </c>
      <c r="C692" t="str" cm="1">
        <f t="array" ref="C692">_xlfn.IFS(
             (B692&lt;25000),"&lt; 25,000",
    AND(B692&gt;=25000, B692&lt;50000),"25,000 - 50,000",
             (B692&gt;50000),"&gt; 50,000"
)</f>
        <v>&lt; 25,000</v>
      </c>
    </row>
    <row r="693" spans="1:3" x14ac:dyDescent="0.2">
      <c r="A693">
        <v>109544</v>
      </c>
      <c r="B693">
        <v>55132</v>
      </c>
      <c r="C693" t="str" cm="1">
        <f t="array" ref="C693">_xlfn.IFS(
             (B693&lt;25000),"&lt; 25,000",
    AND(B693&gt;=25000, B693&lt;50000),"25,000 - 50,000",
             (B693&gt;50000),"&gt; 50,000"
)</f>
        <v>&gt; 50,000</v>
      </c>
    </row>
    <row r="694" spans="1:3" x14ac:dyDescent="0.2">
      <c r="A694">
        <v>145259</v>
      </c>
      <c r="B694">
        <v>19112</v>
      </c>
      <c r="C694" t="str" cm="1">
        <f t="array" ref="C694">_xlfn.IFS(
             (B694&lt;25000),"&lt; 25,000",
    AND(B694&gt;=25000, B694&lt;50000),"25,000 - 50,000",
             (B694&gt;50000),"&gt; 50,000"
)</f>
        <v>&lt; 25,000</v>
      </c>
    </row>
    <row r="695" spans="1:3" x14ac:dyDescent="0.2">
      <c r="A695">
        <v>86670</v>
      </c>
      <c r="B695">
        <v>126925</v>
      </c>
      <c r="C695" t="str" cm="1">
        <f t="array" ref="C695">_xlfn.IFS(
             (B695&lt;25000),"&lt; 25,000",
    AND(B695&gt;=25000, B695&lt;50000),"25,000 - 50,000",
             (B695&gt;50000),"&gt; 50,000"
)</f>
        <v>&gt; 50,000</v>
      </c>
    </row>
    <row r="696" spans="1:3" x14ac:dyDescent="0.2">
      <c r="A696">
        <v>90870</v>
      </c>
      <c r="B696">
        <v>194057</v>
      </c>
      <c r="C696" t="str" cm="1">
        <f t="array" ref="C696">_xlfn.IFS(
             (B696&lt;25000),"&lt; 25,000",
    AND(B696&gt;=25000, B696&lt;50000),"25,000 - 50,000",
             (B696&gt;50000),"&gt; 50,000"
)</f>
        <v>&gt; 50,000</v>
      </c>
    </row>
    <row r="697" spans="1:3" x14ac:dyDescent="0.2">
      <c r="A697">
        <v>88040</v>
      </c>
      <c r="B697">
        <v>86587</v>
      </c>
      <c r="C697" t="str" cm="1">
        <f t="array" ref="C697">_xlfn.IFS(
             (B697&lt;25000),"&lt; 25,000",
    AND(B697&gt;=25000, B697&lt;50000),"25,000 - 50,000",
             (B697&gt;50000),"&gt; 50,000"
)</f>
        <v>&gt; 50,000</v>
      </c>
    </row>
    <row r="698" spans="1:3" x14ac:dyDescent="0.2">
      <c r="A698">
        <v>272439</v>
      </c>
      <c r="B698">
        <v>143446</v>
      </c>
      <c r="C698" t="str" cm="1">
        <f t="array" ref="C698">_xlfn.IFS(
             (B698&lt;25000),"&lt; 25,000",
    AND(B698&gt;=25000, B698&lt;50000),"25,000 - 50,000",
             (B698&gt;50000),"&gt; 50,000"
)</f>
        <v>&gt; 50,000</v>
      </c>
    </row>
    <row r="699" spans="1:3" x14ac:dyDescent="0.2">
      <c r="A699">
        <v>193942</v>
      </c>
      <c r="B699">
        <v>41604</v>
      </c>
      <c r="C699" t="str" cm="1">
        <f t="array" ref="C699">_xlfn.IFS(
             (B699&lt;25000),"&lt; 25,000",
    AND(B699&gt;=25000, B699&lt;50000),"25,000 - 50,000",
             (B699&gt;50000),"&gt; 50,000"
)</f>
        <v>25,000 - 50,000</v>
      </c>
    </row>
    <row r="700" spans="1:3" x14ac:dyDescent="0.2">
      <c r="A700">
        <v>286546</v>
      </c>
      <c r="B700">
        <v>118322</v>
      </c>
      <c r="C700" t="str" cm="1">
        <f t="array" ref="C700">_xlfn.IFS(
             (B700&lt;25000),"&lt; 25,000",
    AND(B700&gt;=25000, B700&lt;50000),"25,000 - 50,000",
             (B700&gt;50000),"&gt; 50,000"
)</f>
        <v>&gt; 50,000</v>
      </c>
    </row>
    <row r="701" spans="1:3" x14ac:dyDescent="0.2">
      <c r="A701">
        <v>140691</v>
      </c>
      <c r="B701">
        <v>49535</v>
      </c>
      <c r="C701" t="str" cm="1">
        <f t="array" ref="C701">_xlfn.IFS(
             (B701&lt;25000),"&lt; 25,000",
    AND(B701&gt;=25000, B701&lt;50000),"25,000 - 50,000",
             (B701&gt;50000),"&gt; 50,000"
)</f>
        <v>25,000 - 50,000</v>
      </c>
    </row>
    <row r="702" spans="1:3" x14ac:dyDescent="0.2">
      <c r="A702">
        <v>151802</v>
      </c>
      <c r="B702">
        <v>120745</v>
      </c>
      <c r="C702" t="str" cm="1">
        <f t="array" ref="C702">_xlfn.IFS(
             (B702&lt;25000),"&lt; 25,000",
    AND(B702&gt;=25000, B702&lt;50000),"25,000 - 50,000",
             (B702&gt;50000),"&gt; 50,000"
)</f>
        <v>&gt; 50,000</v>
      </c>
    </row>
    <row r="703" spans="1:3" x14ac:dyDescent="0.2">
      <c r="A703">
        <v>47107</v>
      </c>
      <c r="B703">
        <v>115240</v>
      </c>
      <c r="C703" t="str" cm="1">
        <f t="array" ref="C703">_xlfn.IFS(
             (B703&lt;25000),"&lt; 25,000",
    AND(B703&gt;=25000, B703&lt;50000),"25,000 - 50,000",
             (B703&gt;50000),"&gt; 50,000"
)</f>
        <v>&gt; 50,000</v>
      </c>
    </row>
    <row r="704" spans="1:3" x14ac:dyDescent="0.2">
      <c r="A704">
        <v>116244</v>
      </c>
      <c r="B704">
        <v>94503</v>
      </c>
      <c r="C704" t="str" cm="1">
        <f t="array" ref="C704">_xlfn.IFS(
             (B704&lt;25000),"&lt; 25,000",
    AND(B704&gt;=25000, B704&lt;50000),"25,000 - 50,000",
             (B704&gt;50000),"&gt; 50,000"
)</f>
        <v>&gt; 50,000</v>
      </c>
    </row>
    <row r="705" spans="1:3" x14ac:dyDescent="0.2">
      <c r="A705">
        <v>248675</v>
      </c>
      <c r="B705">
        <v>79464</v>
      </c>
      <c r="C705" t="str" cm="1">
        <f t="array" ref="C705">_xlfn.IFS(
             (B705&lt;25000),"&lt; 25,000",
    AND(B705&gt;=25000, B705&lt;50000),"25,000 - 50,000",
             (B705&gt;50000),"&gt; 50,000"
)</f>
        <v>&gt; 50,000</v>
      </c>
    </row>
    <row r="706" spans="1:3" x14ac:dyDescent="0.2">
      <c r="A706">
        <v>206061</v>
      </c>
      <c r="B706">
        <v>184243</v>
      </c>
      <c r="C706" t="str" cm="1">
        <f t="array" ref="C706">_xlfn.IFS(
             (B706&lt;25000),"&lt; 25,000",
    AND(B706&gt;=25000, B706&lt;50000),"25,000 - 50,000",
             (B706&gt;50000),"&gt; 50,000"
)</f>
        <v>&gt; 50,000</v>
      </c>
    </row>
    <row r="707" spans="1:3" x14ac:dyDescent="0.2">
      <c r="A707">
        <v>248288</v>
      </c>
      <c r="B707">
        <v>74760</v>
      </c>
      <c r="C707" t="str" cm="1">
        <f t="array" ref="C707">_xlfn.IFS(
             (B707&lt;25000),"&lt; 25,000",
    AND(B707&gt;=25000, B707&lt;50000),"25,000 - 50,000",
             (B707&gt;50000),"&gt; 50,000"
)</f>
        <v>&gt; 50,000</v>
      </c>
    </row>
    <row r="708" spans="1:3" x14ac:dyDescent="0.2">
      <c r="A708">
        <v>200179</v>
      </c>
      <c r="B708">
        <v>50277</v>
      </c>
      <c r="C708" t="str" cm="1">
        <f t="array" ref="C708">_xlfn.IFS(
             (B708&lt;25000),"&lt; 25,000",
    AND(B708&gt;=25000, B708&lt;50000),"25,000 - 50,000",
             (B708&gt;50000),"&gt; 50,000"
)</f>
        <v>&gt; 50,000</v>
      </c>
    </row>
    <row r="709" spans="1:3" x14ac:dyDescent="0.2">
      <c r="A709">
        <v>124896</v>
      </c>
      <c r="B709">
        <v>136758</v>
      </c>
      <c r="C709" t="str" cm="1">
        <f t="array" ref="C709">_xlfn.IFS(
             (B709&lt;25000),"&lt; 25,000",
    AND(B709&gt;=25000, B709&lt;50000),"25,000 - 50,000",
             (B709&gt;50000),"&gt; 50,000"
)</f>
        <v>&gt; 50,000</v>
      </c>
    </row>
    <row r="710" spans="1:3" x14ac:dyDescent="0.2">
      <c r="A710">
        <v>34683</v>
      </c>
      <c r="B710">
        <v>142580</v>
      </c>
      <c r="C710" t="str" cm="1">
        <f t="array" ref="C710">_xlfn.IFS(
             (B710&lt;25000),"&lt; 25,000",
    AND(B710&gt;=25000, B710&lt;50000),"25,000 - 50,000",
             (B710&gt;50000),"&gt; 50,000"
)</f>
        <v>&gt; 50,000</v>
      </c>
    </row>
    <row r="711" spans="1:3" x14ac:dyDescent="0.2">
      <c r="A711">
        <v>211540</v>
      </c>
      <c r="B711">
        <v>198877</v>
      </c>
      <c r="C711" t="str" cm="1">
        <f t="array" ref="C711">_xlfn.IFS(
             (B711&lt;25000),"&lt; 25,000",
    AND(B711&gt;=25000, B711&lt;50000),"25,000 - 50,000",
             (B711&gt;50000),"&gt; 50,000"
)</f>
        <v>&gt; 50,000</v>
      </c>
    </row>
    <row r="712" spans="1:3" x14ac:dyDescent="0.2">
      <c r="A712">
        <v>245144</v>
      </c>
      <c r="B712">
        <v>55776</v>
      </c>
      <c r="C712" t="str" cm="1">
        <f t="array" ref="C712">_xlfn.IFS(
             (B712&lt;25000),"&lt; 25,000",
    AND(B712&gt;=25000, B712&lt;50000),"25,000 - 50,000",
             (B712&gt;50000),"&gt; 50,000"
)</f>
        <v>&gt; 50,000</v>
      </c>
    </row>
    <row r="713" spans="1:3" x14ac:dyDescent="0.2">
      <c r="A713">
        <v>126424</v>
      </c>
      <c r="B713">
        <v>125132</v>
      </c>
      <c r="C713" t="str" cm="1">
        <f t="array" ref="C713">_xlfn.IFS(
             (B713&lt;25000),"&lt; 25,000",
    AND(B713&gt;=25000, B713&lt;50000),"25,000 - 50,000",
             (B713&gt;50000),"&gt; 50,000"
)</f>
        <v>&gt; 50,000</v>
      </c>
    </row>
    <row r="714" spans="1:3" x14ac:dyDescent="0.2">
      <c r="A714">
        <v>80455</v>
      </c>
      <c r="B714">
        <v>36867</v>
      </c>
      <c r="C714" t="str" cm="1">
        <f t="array" ref="C714">_xlfn.IFS(
             (B714&lt;25000),"&lt; 25,000",
    AND(B714&gt;=25000, B714&lt;50000),"25,000 - 50,000",
             (B714&gt;50000),"&gt; 50,000"
)</f>
        <v>25,000 - 50,000</v>
      </c>
    </row>
    <row r="715" spans="1:3" x14ac:dyDescent="0.2">
      <c r="A715">
        <v>231642</v>
      </c>
      <c r="B715">
        <v>98504</v>
      </c>
      <c r="C715" t="str" cm="1">
        <f t="array" ref="C715">_xlfn.IFS(
             (B715&lt;25000),"&lt; 25,000",
    AND(B715&gt;=25000, B715&lt;50000),"25,000 - 50,000",
             (B715&gt;50000),"&gt; 50,000"
)</f>
        <v>&gt; 50,000</v>
      </c>
    </row>
    <row r="716" spans="1:3" x14ac:dyDescent="0.2">
      <c r="A716">
        <v>93978</v>
      </c>
      <c r="B716">
        <v>198938</v>
      </c>
      <c r="C716" t="str" cm="1">
        <f t="array" ref="C716">_xlfn.IFS(
             (B716&lt;25000),"&lt; 25,000",
    AND(B716&gt;=25000, B716&lt;50000),"25,000 - 50,000",
             (B716&gt;50000),"&gt; 50,000"
)</f>
        <v>&gt; 50,000</v>
      </c>
    </row>
    <row r="717" spans="1:3" x14ac:dyDescent="0.2">
      <c r="A717">
        <v>217997</v>
      </c>
      <c r="B717">
        <v>80305</v>
      </c>
      <c r="C717" t="str" cm="1">
        <f t="array" ref="C717">_xlfn.IFS(
             (B717&lt;25000),"&lt; 25,000",
    AND(B717&gt;=25000, B717&lt;50000),"25,000 - 50,000",
             (B717&gt;50000),"&gt; 50,000"
)</f>
        <v>&gt; 50,000</v>
      </c>
    </row>
    <row r="718" spans="1:3" x14ac:dyDescent="0.2">
      <c r="A718">
        <v>74195</v>
      </c>
      <c r="B718">
        <v>57469</v>
      </c>
      <c r="C718" t="str" cm="1">
        <f t="array" ref="C718">_xlfn.IFS(
             (B718&lt;25000),"&lt; 25,000",
    AND(B718&gt;=25000, B718&lt;50000),"25,000 - 50,000",
             (B718&gt;50000),"&gt; 50,000"
)</f>
        <v>&gt; 50,000</v>
      </c>
    </row>
    <row r="719" spans="1:3" x14ac:dyDescent="0.2">
      <c r="A719">
        <v>211305</v>
      </c>
      <c r="B719">
        <v>175803</v>
      </c>
      <c r="C719" t="str" cm="1">
        <f t="array" ref="C719">_xlfn.IFS(
             (B719&lt;25000),"&lt; 25,000",
    AND(B719&gt;=25000, B719&lt;50000),"25,000 - 50,000",
             (B719&gt;50000),"&gt; 50,000"
)</f>
        <v>&gt; 50,000</v>
      </c>
    </row>
    <row r="720" spans="1:3" x14ac:dyDescent="0.2">
      <c r="A720">
        <v>5196</v>
      </c>
      <c r="B720">
        <v>115077</v>
      </c>
      <c r="C720" t="str" cm="1">
        <f t="array" ref="C720">_xlfn.IFS(
             (B720&lt;25000),"&lt; 25,000",
    AND(B720&gt;=25000, B720&lt;50000),"25,000 - 50,000",
             (B720&gt;50000),"&gt; 50,000"
)</f>
        <v>&gt; 50,000</v>
      </c>
    </row>
    <row r="721" spans="1:3" x14ac:dyDescent="0.2">
      <c r="A721">
        <v>181485</v>
      </c>
      <c r="B721">
        <v>66602</v>
      </c>
      <c r="C721" t="str" cm="1">
        <f t="array" ref="C721">_xlfn.IFS(
             (B721&lt;25000),"&lt; 25,000",
    AND(B721&gt;=25000, B721&lt;50000),"25,000 - 50,000",
             (B721&gt;50000),"&gt; 50,000"
)</f>
        <v>&gt; 50,000</v>
      </c>
    </row>
    <row r="722" spans="1:3" x14ac:dyDescent="0.2">
      <c r="A722">
        <v>238714</v>
      </c>
      <c r="B722">
        <v>2523</v>
      </c>
      <c r="C722" t="str" cm="1">
        <f t="array" ref="C722">_xlfn.IFS(
             (B722&lt;25000),"&lt; 25,000",
    AND(B722&gt;=25000, B722&lt;50000),"25,000 - 50,000",
             (B722&gt;50000),"&gt; 50,000"
)</f>
        <v>&lt; 25,000</v>
      </c>
    </row>
    <row r="723" spans="1:3" x14ac:dyDescent="0.2">
      <c r="A723">
        <v>22645</v>
      </c>
      <c r="B723">
        <v>44270</v>
      </c>
      <c r="C723" t="str" cm="1">
        <f t="array" ref="C723">_xlfn.IFS(
             (B723&lt;25000),"&lt; 25,000",
    AND(B723&gt;=25000, B723&lt;50000),"25,000 - 50,000",
             (B723&gt;50000),"&gt; 50,000"
)</f>
        <v>25,000 - 50,000</v>
      </c>
    </row>
    <row r="724" spans="1:3" x14ac:dyDescent="0.2">
      <c r="A724">
        <v>89321</v>
      </c>
      <c r="B724">
        <v>155564</v>
      </c>
      <c r="C724" t="str" cm="1">
        <f t="array" ref="C724">_xlfn.IFS(
             (B724&lt;25000),"&lt; 25,000",
    AND(B724&gt;=25000, B724&lt;50000),"25,000 - 50,000",
             (B724&gt;50000),"&gt; 50,000"
)</f>
        <v>&gt; 50,000</v>
      </c>
    </row>
    <row r="725" spans="1:3" x14ac:dyDescent="0.2">
      <c r="A725">
        <v>174202</v>
      </c>
      <c r="B725">
        <v>47252</v>
      </c>
      <c r="C725" t="str" cm="1">
        <f t="array" ref="C725">_xlfn.IFS(
             (B725&lt;25000),"&lt; 25,000",
    AND(B725&gt;=25000, B725&lt;50000),"25,000 - 50,000",
             (B725&gt;50000),"&gt; 50,000"
)</f>
        <v>25,000 - 50,000</v>
      </c>
    </row>
    <row r="726" spans="1:3" x14ac:dyDescent="0.2">
      <c r="A726">
        <v>131850</v>
      </c>
      <c r="B726">
        <v>46069</v>
      </c>
      <c r="C726" t="str" cm="1">
        <f t="array" ref="C726">_xlfn.IFS(
             (B726&lt;25000),"&lt; 25,000",
    AND(B726&gt;=25000, B726&lt;50000),"25,000 - 50,000",
             (B726&gt;50000),"&gt; 50,000"
)</f>
        <v>25,000 - 50,000</v>
      </c>
    </row>
    <row r="727" spans="1:3" x14ac:dyDescent="0.2">
      <c r="A727">
        <v>236758</v>
      </c>
      <c r="B727">
        <v>71686</v>
      </c>
      <c r="C727" t="str" cm="1">
        <f t="array" ref="C727">_xlfn.IFS(
             (B727&lt;25000),"&lt; 25,000",
    AND(B727&gt;=25000, B727&lt;50000),"25,000 - 50,000",
             (B727&gt;50000),"&gt; 50,000"
)</f>
        <v>&gt; 50,000</v>
      </c>
    </row>
    <row r="728" spans="1:3" x14ac:dyDescent="0.2">
      <c r="A728">
        <v>172033</v>
      </c>
      <c r="B728">
        <v>116199</v>
      </c>
      <c r="C728" t="str" cm="1">
        <f t="array" ref="C728">_xlfn.IFS(
             (B728&lt;25000),"&lt; 25,000",
    AND(B728&gt;=25000, B728&lt;50000),"25,000 - 50,000",
             (B728&gt;50000),"&gt; 50,000"
)</f>
        <v>&gt; 50,000</v>
      </c>
    </row>
    <row r="729" spans="1:3" x14ac:dyDescent="0.2">
      <c r="A729">
        <v>115640</v>
      </c>
      <c r="B729">
        <v>43615</v>
      </c>
      <c r="C729" t="str" cm="1">
        <f t="array" ref="C729">_xlfn.IFS(
             (B729&lt;25000),"&lt; 25,000",
    AND(B729&gt;=25000, B729&lt;50000),"25,000 - 50,000",
             (B729&gt;50000),"&gt; 50,000"
)</f>
        <v>25,000 - 50,000</v>
      </c>
    </row>
    <row r="730" spans="1:3" x14ac:dyDescent="0.2">
      <c r="A730">
        <v>286873</v>
      </c>
      <c r="B730">
        <v>44802</v>
      </c>
      <c r="C730" t="str" cm="1">
        <f t="array" ref="C730">_xlfn.IFS(
             (B730&lt;25000),"&lt; 25,000",
    AND(B730&gt;=25000, B730&lt;50000),"25,000 - 50,000",
             (B730&gt;50000),"&gt; 50,000"
)</f>
        <v>25,000 - 50,000</v>
      </c>
    </row>
    <row r="731" spans="1:3" x14ac:dyDescent="0.2">
      <c r="A731">
        <v>276633</v>
      </c>
      <c r="B731">
        <v>76022</v>
      </c>
      <c r="C731" t="str" cm="1">
        <f t="array" ref="C731">_xlfn.IFS(
             (B731&lt;25000),"&lt; 25,000",
    AND(B731&gt;=25000, B731&lt;50000),"25,000 - 50,000",
             (B731&gt;50000),"&gt; 50,000"
)</f>
        <v>&gt; 50,000</v>
      </c>
    </row>
    <row r="732" spans="1:3" x14ac:dyDescent="0.2">
      <c r="A732">
        <v>104572</v>
      </c>
      <c r="B732">
        <v>16240</v>
      </c>
      <c r="C732" t="str" cm="1">
        <f t="array" ref="C732">_xlfn.IFS(
             (B732&lt;25000),"&lt; 25,000",
    AND(B732&gt;=25000, B732&lt;50000),"25,000 - 50,000",
             (B732&gt;50000),"&gt; 50,000"
)</f>
        <v>&lt; 25,000</v>
      </c>
    </row>
    <row r="733" spans="1:3" x14ac:dyDescent="0.2">
      <c r="A733">
        <v>294977</v>
      </c>
      <c r="B733">
        <v>117752</v>
      </c>
      <c r="C733" t="str" cm="1">
        <f t="array" ref="C733">_xlfn.IFS(
             (B733&lt;25000),"&lt; 25,000",
    AND(B733&gt;=25000, B733&lt;50000),"25,000 - 50,000",
             (B733&gt;50000),"&gt; 50,000"
)</f>
        <v>&gt; 50,000</v>
      </c>
    </row>
    <row r="734" spans="1:3" x14ac:dyDescent="0.2">
      <c r="A734">
        <v>241090</v>
      </c>
      <c r="B734">
        <v>43827</v>
      </c>
      <c r="C734" t="str" cm="1">
        <f t="array" ref="C734">_xlfn.IFS(
             (B734&lt;25000),"&lt; 25,000",
    AND(B734&gt;=25000, B734&lt;50000),"25,000 - 50,000",
             (B734&gt;50000),"&gt; 50,000"
)</f>
        <v>25,000 - 50,000</v>
      </c>
    </row>
    <row r="735" spans="1:3" x14ac:dyDescent="0.2">
      <c r="A735">
        <v>36711</v>
      </c>
      <c r="B735">
        <v>30456</v>
      </c>
      <c r="C735" t="str" cm="1">
        <f t="array" ref="C735">_xlfn.IFS(
             (B735&lt;25000),"&lt; 25,000",
    AND(B735&gt;=25000, B735&lt;50000),"25,000 - 50,000",
             (B735&gt;50000),"&gt; 50,000"
)</f>
        <v>25,000 - 50,000</v>
      </c>
    </row>
    <row r="736" spans="1:3" x14ac:dyDescent="0.2">
      <c r="A736">
        <v>249910</v>
      </c>
      <c r="B736">
        <v>66533</v>
      </c>
      <c r="C736" t="str" cm="1">
        <f t="array" ref="C736">_xlfn.IFS(
             (B736&lt;25000),"&lt; 25,000",
    AND(B736&gt;=25000, B736&lt;50000),"25,000 - 50,000",
             (B736&gt;50000),"&gt; 50,000"
)</f>
        <v>&gt; 50,000</v>
      </c>
    </row>
    <row r="737" spans="1:3" x14ac:dyDescent="0.2">
      <c r="A737">
        <v>257380</v>
      </c>
      <c r="B737">
        <v>23265</v>
      </c>
      <c r="C737" t="str" cm="1">
        <f t="array" ref="C737">_xlfn.IFS(
             (B737&lt;25000),"&lt; 25,000",
    AND(B737&gt;=25000, B737&lt;50000),"25,000 - 50,000",
             (B737&gt;50000),"&gt; 50,000"
)</f>
        <v>&lt; 25,000</v>
      </c>
    </row>
    <row r="738" spans="1:3" x14ac:dyDescent="0.2">
      <c r="A738">
        <v>69339</v>
      </c>
      <c r="B738">
        <v>34512</v>
      </c>
      <c r="C738" t="str" cm="1">
        <f t="array" ref="C738">_xlfn.IFS(
             (B738&lt;25000),"&lt; 25,000",
    AND(B738&gt;=25000, B738&lt;50000),"25,000 - 50,000",
             (B738&gt;50000),"&gt; 50,000"
)</f>
        <v>25,000 - 50,000</v>
      </c>
    </row>
    <row r="739" spans="1:3" x14ac:dyDescent="0.2">
      <c r="A739">
        <v>266758</v>
      </c>
      <c r="B739">
        <v>142381</v>
      </c>
      <c r="C739" t="str" cm="1">
        <f t="array" ref="C739">_xlfn.IFS(
             (B739&lt;25000),"&lt; 25,000",
    AND(B739&gt;=25000, B739&lt;50000),"25,000 - 50,000",
             (B739&gt;50000),"&gt; 50,000"
)</f>
        <v>&gt; 50,000</v>
      </c>
    </row>
    <row r="740" spans="1:3" x14ac:dyDescent="0.2">
      <c r="A740">
        <v>217728</v>
      </c>
      <c r="B740">
        <v>108790</v>
      </c>
      <c r="C740" t="str" cm="1">
        <f t="array" ref="C740">_xlfn.IFS(
             (B740&lt;25000),"&lt; 25,000",
    AND(B740&gt;=25000, B740&lt;50000),"25,000 - 50,000",
             (B740&gt;50000),"&gt; 50,000"
)</f>
        <v>&gt; 50,000</v>
      </c>
    </row>
    <row r="741" spans="1:3" x14ac:dyDescent="0.2">
      <c r="A741">
        <v>110440</v>
      </c>
      <c r="B741">
        <v>196570</v>
      </c>
      <c r="C741" t="str" cm="1">
        <f t="array" ref="C741">_xlfn.IFS(
             (B741&lt;25000),"&lt; 25,000",
    AND(B741&gt;=25000, B741&lt;50000),"25,000 - 50,000",
             (B741&gt;50000),"&gt; 50,000"
)</f>
        <v>&gt; 50,000</v>
      </c>
    </row>
    <row r="742" spans="1:3" x14ac:dyDescent="0.2">
      <c r="A742">
        <v>253722</v>
      </c>
      <c r="B742">
        <v>37724</v>
      </c>
      <c r="C742" t="str" cm="1">
        <f t="array" ref="C742">_xlfn.IFS(
             (B742&lt;25000),"&lt; 25,000",
    AND(B742&gt;=25000, B742&lt;50000),"25,000 - 50,000",
             (B742&gt;50000),"&gt; 50,000"
)</f>
        <v>25,000 - 50,000</v>
      </c>
    </row>
    <row r="743" spans="1:3" x14ac:dyDescent="0.2">
      <c r="A743">
        <v>84861</v>
      </c>
      <c r="B743">
        <v>36802</v>
      </c>
      <c r="C743" t="str" cm="1">
        <f t="array" ref="C743">_xlfn.IFS(
             (B743&lt;25000),"&lt; 25,000",
    AND(B743&gt;=25000, B743&lt;50000),"25,000 - 50,000",
             (B743&gt;50000),"&gt; 50,000"
)</f>
        <v>25,000 - 50,000</v>
      </c>
    </row>
    <row r="744" spans="1:3" x14ac:dyDescent="0.2">
      <c r="A744">
        <v>293857</v>
      </c>
      <c r="B744">
        <v>83824</v>
      </c>
      <c r="C744" t="str" cm="1">
        <f t="array" ref="C744">_xlfn.IFS(
             (B744&lt;25000),"&lt; 25,000",
    AND(B744&gt;=25000, B744&lt;50000),"25,000 - 50,000",
             (B744&gt;50000),"&gt; 50,000"
)</f>
        <v>&gt; 50,000</v>
      </c>
    </row>
    <row r="745" spans="1:3" x14ac:dyDescent="0.2">
      <c r="A745">
        <v>159120</v>
      </c>
      <c r="B745">
        <v>12072</v>
      </c>
      <c r="C745" t="str" cm="1">
        <f t="array" ref="C745">_xlfn.IFS(
             (B745&lt;25000),"&lt; 25,000",
    AND(B745&gt;=25000, B745&lt;50000),"25,000 - 50,000",
             (B745&gt;50000),"&gt; 50,000"
)</f>
        <v>&lt; 25,000</v>
      </c>
    </row>
    <row r="746" spans="1:3" x14ac:dyDescent="0.2">
      <c r="A746">
        <v>1565</v>
      </c>
      <c r="B746">
        <v>189547</v>
      </c>
      <c r="C746" t="str" cm="1">
        <f t="array" ref="C746">_xlfn.IFS(
             (B746&lt;25000),"&lt; 25,000",
    AND(B746&gt;=25000, B746&lt;50000),"25,000 - 50,000",
             (B746&gt;50000),"&gt; 50,000"
)</f>
        <v>&gt; 50,000</v>
      </c>
    </row>
    <row r="747" spans="1:3" x14ac:dyDescent="0.2">
      <c r="A747">
        <v>156438</v>
      </c>
      <c r="B747">
        <v>170003</v>
      </c>
      <c r="C747" t="str" cm="1">
        <f t="array" ref="C747">_xlfn.IFS(
             (B747&lt;25000),"&lt; 25,000",
    AND(B747&gt;=25000, B747&lt;50000),"25,000 - 50,000",
             (B747&gt;50000),"&gt; 50,000"
)</f>
        <v>&gt; 50,000</v>
      </c>
    </row>
    <row r="748" spans="1:3" x14ac:dyDescent="0.2">
      <c r="A748">
        <v>156278</v>
      </c>
      <c r="B748">
        <v>72300</v>
      </c>
      <c r="C748" t="str" cm="1">
        <f t="array" ref="C748">_xlfn.IFS(
             (B748&lt;25000),"&lt; 25,000",
    AND(B748&gt;=25000, B748&lt;50000),"25,000 - 50,000",
             (B748&gt;50000),"&gt; 50,000"
)</f>
        <v>&gt; 50,000</v>
      </c>
    </row>
    <row r="749" spans="1:3" x14ac:dyDescent="0.2">
      <c r="A749">
        <v>137767</v>
      </c>
      <c r="B749">
        <v>107321</v>
      </c>
      <c r="C749" t="str" cm="1">
        <f t="array" ref="C749">_xlfn.IFS(
             (B749&lt;25000),"&lt; 25,000",
    AND(B749&gt;=25000, B749&lt;50000),"25,000 - 50,000",
             (B749&gt;50000),"&gt; 50,000"
)</f>
        <v>&gt; 50,000</v>
      </c>
    </row>
    <row r="750" spans="1:3" x14ac:dyDescent="0.2">
      <c r="A750">
        <v>160346</v>
      </c>
      <c r="B750">
        <v>14924</v>
      </c>
      <c r="C750" t="str" cm="1">
        <f t="array" ref="C750">_xlfn.IFS(
             (B750&lt;25000),"&lt; 25,000",
    AND(B750&gt;=25000, B750&lt;50000),"25,000 - 50,000",
             (B750&gt;50000),"&gt; 50,000"
)</f>
        <v>&lt; 25,000</v>
      </c>
    </row>
    <row r="751" spans="1:3" x14ac:dyDescent="0.2">
      <c r="A751">
        <v>52952</v>
      </c>
      <c r="B751">
        <v>96152</v>
      </c>
      <c r="C751" t="str" cm="1">
        <f t="array" ref="C751">_xlfn.IFS(
             (B751&lt;25000),"&lt; 25,000",
    AND(B751&gt;=25000, B751&lt;50000),"25,000 - 50,000",
             (B751&gt;50000),"&gt; 50,000"
)</f>
        <v>&gt; 50,000</v>
      </c>
    </row>
    <row r="752" spans="1:3" x14ac:dyDescent="0.2">
      <c r="A752">
        <v>46588</v>
      </c>
      <c r="B752">
        <v>176673</v>
      </c>
      <c r="C752" t="str" cm="1">
        <f t="array" ref="C752">_xlfn.IFS(
             (B752&lt;25000),"&lt; 25,000",
    AND(B752&gt;=25000, B752&lt;50000),"25,000 - 50,000",
             (B752&gt;50000),"&gt; 50,000"
)</f>
        <v>&gt; 50,000</v>
      </c>
    </row>
    <row r="753" spans="1:3" x14ac:dyDescent="0.2">
      <c r="A753">
        <v>51622</v>
      </c>
      <c r="B753">
        <v>89607</v>
      </c>
      <c r="C753" t="str" cm="1">
        <f t="array" ref="C753">_xlfn.IFS(
             (B753&lt;25000),"&lt; 25,000",
    AND(B753&gt;=25000, B753&lt;50000),"25,000 - 50,000",
             (B753&gt;50000),"&gt; 50,000"
)</f>
        <v>&gt; 50,000</v>
      </c>
    </row>
    <row r="754" spans="1:3" x14ac:dyDescent="0.2">
      <c r="A754">
        <v>106704</v>
      </c>
      <c r="B754">
        <v>21962</v>
      </c>
      <c r="C754" t="str" cm="1">
        <f t="array" ref="C754">_xlfn.IFS(
             (B754&lt;25000),"&lt; 25,000",
    AND(B754&gt;=25000, B754&lt;50000),"25,000 - 50,000",
             (B754&gt;50000),"&gt; 50,000"
)</f>
        <v>&lt; 25,000</v>
      </c>
    </row>
    <row r="755" spans="1:3" x14ac:dyDescent="0.2">
      <c r="A755">
        <v>78434</v>
      </c>
      <c r="B755">
        <v>185366</v>
      </c>
      <c r="C755" t="str" cm="1">
        <f t="array" ref="C755">_xlfn.IFS(
             (B755&lt;25000),"&lt; 25,000",
    AND(B755&gt;=25000, B755&lt;50000),"25,000 - 50,000",
             (B755&gt;50000),"&gt; 50,000"
)</f>
        <v>&gt; 50,000</v>
      </c>
    </row>
    <row r="756" spans="1:3" x14ac:dyDescent="0.2">
      <c r="A756">
        <v>239992</v>
      </c>
      <c r="B756">
        <v>141286</v>
      </c>
      <c r="C756" t="str" cm="1">
        <f t="array" ref="C756">_xlfn.IFS(
             (B756&lt;25000),"&lt; 25,000",
    AND(B756&gt;=25000, B756&lt;50000),"25,000 - 50,000",
             (B756&gt;50000),"&gt; 50,000"
)</f>
        <v>&gt; 50,000</v>
      </c>
    </row>
    <row r="757" spans="1:3" x14ac:dyDescent="0.2">
      <c r="A757">
        <v>122433</v>
      </c>
      <c r="B757">
        <v>11758</v>
      </c>
      <c r="C757" t="str" cm="1">
        <f t="array" ref="C757">_xlfn.IFS(
             (B757&lt;25000),"&lt; 25,000",
    AND(B757&gt;=25000, B757&lt;50000),"25,000 - 50,000",
             (B757&gt;50000),"&gt; 50,000"
)</f>
        <v>&lt; 25,000</v>
      </c>
    </row>
    <row r="758" spans="1:3" x14ac:dyDescent="0.2">
      <c r="A758">
        <v>2587</v>
      </c>
      <c r="B758">
        <v>149550</v>
      </c>
      <c r="C758" t="str" cm="1">
        <f t="array" ref="C758">_xlfn.IFS(
             (B758&lt;25000),"&lt; 25,000",
    AND(B758&gt;=25000, B758&lt;50000),"25,000 - 50,000",
             (B758&gt;50000),"&gt; 50,000"
)</f>
        <v>&gt; 50,000</v>
      </c>
    </row>
    <row r="759" spans="1:3" x14ac:dyDescent="0.2">
      <c r="A759">
        <v>38437</v>
      </c>
      <c r="B759">
        <v>106352</v>
      </c>
      <c r="C759" t="str" cm="1">
        <f t="array" ref="C759">_xlfn.IFS(
             (B759&lt;25000),"&lt; 25,000",
    AND(B759&gt;=25000, B759&lt;50000),"25,000 - 50,000",
             (B759&gt;50000),"&gt; 50,000"
)</f>
        <v>&gt; 50,000</v>
      </c>
    </row>
    <row r="760" spans="1:3" x14ac:dyDescent="0.2">
      <c r="A760">
        <v>102784</v>
      </c>
      <c r="B760">
        <v>87328</v>
      </c>
      <c r="C760" t="str" cm="1">
        <f t="array" ref="C760">_xlfn.IFS(
             (B760&lt;25000),"&lt; 25,000",
    AND(B760&gt;=25000, B760&lt;50000),"25,000 - 50,000",
             (B760&gt;50000),"&gt; 50,000"
)</f>
        <v>&gt; 50,000</v>
      </c>
    </row>
    <row r="761" spans="1:3" x14ac:dyDescent="0.2">
      <c r="A761">
        <v>195789</v>
      </c>
      <c r="B761">
        <v>102798</v>
      </c>
      <c r="C761" t="str" cm="1">
        <f t="array" ref="C761">_xlfn.IFS(
             (B761&lt;25000),"&lt; 25,000",
    AND(B761&gt;=25000, B761&lt;50000),"25,000 - 50,000",
             (B761&gt;50000),"&gt; 50,000"
)</f>
        <v>&gt; 50,000</v>
      </c>
    </row>
    <row r="762" spans="1:3" x14ac:dyDescent="0.2">
      <c r="A762">
        <v>99794</v>
      </c>
      <c r="B762">
        <v>72222</v>
      </c>
      <c r="C762" t="str" cm="1">
        <f t="array" ref="C762">_xlfn.IFS(
             (B762&lt;25000),"&lt; 25,000",
    AND(B762&gt;=25000, B762&lt;50000),"25,000 - 50,000",
             (B762&gt;50000),"&gt; 50,000"
)</f>
        <v>&gt; 50,000</v>
      </c>
    </row>
    <row r="763" spans="1:3" x14ac:dyDescent="0.2">
      <c r="A763">
        <v>143174</v>
      </c>
      <c r="B763">
        <v>190145</v>
      </c>
      <c r="C763" t="str" cm="1">
        <f t="array" ref="C763">_xlfn.IFS(
             (B763&lt;25000),"&lt; 25,000",
    AND(B763&gt;=25000, B763&lt;50000),"25,000 - 50,000",
             (B763&gt;50000),"&gt; 50,000"
)</f>
        <v>&gt; 50,000</v>
      </c>
    </row>
    <row r="764" spans="1:3" x14ac:dyDescent="0.2">
      <c r="A764">
        <v>30639</v>
      </c>
      <c r="B764">
        <v>15033</v>
      </c>
      <c r="C764" t="str" cm="1">
        <f t="array" ref="C764">_xlfn.IFS(
             (B764&lt;25000),"&lt; 25,000",
    AND(B764&gt;=25000, B764&lt;50000),"25,000 - 50,000",
             (B764&gt;50000),"&gt; 50,000"
)</f>
        <v>&lt; 25,000</v>
      </c>
    </row>
    <row r="765" spans="1:3" x14ac:dyDescent="0.2">
      <c r="A765">
        <v>132009</v>
      </c>
      <c r="B765">
        <v>133079</v>
      </c>
      <c r="C765" t="str" cm="1">
        <f t="array" ref="C765">_xlfn.IFS(
             (B765&lt;25000),"&lt; 25,000",
    AND(B765&gt;=25000, B765&lt;50000),"25,000 - 50,000",
             (B765&gt;50000),"&gt; 50,000"
)</f>
        <v>&gt; 50,000</v>
      </c>
    </row>
    <row r="766" spans="1:3" x14ac:dyDescent="0.2">
      <c r="A766">
        <v>155375</v>
      </c>
      <c r="B766">
        <v>1907</v>
      </c>
      <c r="C766" t="str" cm="1">
        <f t="array" ref="C766">_xlfn.IFS(
             (B766&lt;25000),"&lt; 25,000",
    AND(B766&gt;=25000, B766&lt;50000),"25,000 - 50,000",
             (B766&gt;50000),"&gt; 50,000"
)</f>
        <v>&lt; 25,000</v>
      </c>
    </row>
    <row r="767" spans="1:3" x14ac:dyDescent="0.2">
      <c r="A767">
        <v>189756</v>
      </c>
      <c r="B767">
        <v>8437</v>
      </c>
      <c r="C767" t="str" cm="1">
        <f t="array" ref="C767">_xlfn.IFS(
             (B767&lt;25000),"&lt; 25,000",
    AND(B767&gt;=25000, B767&lt;50000),"25,000 - 50,000",
             (B767&gt;50000),"&gt; 50,000"
)</f>
        <v>&lt; 25,000</v>
      </c>
    </row>
    <row r="768" spans="1:3" x14ac:dyDescent="0.2">
      <c r="A768">
        <v>149067</v>
      </c>
      <c r="B768">
        <v>152081</v>
      </c>
      <c r="C768" t="str" cm="1">
        <f t="array" ref="C768">_xlfn.IFS(
             (B768&lt;25000),"&lt; 25,000",
    AND(B768&gt;=25000, B768&lt;50000),"25,000 - 50,000",
             (B768&gt;50000),"&gt; 50,000"
)</f>
        <v>&gt; 50,000</v>
      </c>
    </row>
    <row r="769" spans="1:3" x14ac:dyDescent="0.2">
      <c r="A769">
        <v>250370</v>
      </c>
      <c r="B769">
        <v>59761</v>
      </c>
      <c r="C769" t="str" cm="1">
        <f t="array" ref="C769">_xlfn.IFS(
             (B769&lt;25000),"&lt; 25,000",
    AND(B769&gt;=25000, B769&lt;50000),"25,000 - 50,000",
             (B769&gt;50000),"&gt; 50,000"
)</f>
        <v>&gt; 50,000</v>
      </c>
    </row>
    <row r="770" spans="1:3" x14ac:dyDescent="0.2">
      <c r="A770">
        <v>279321</v>
      </c>
      <c r="B770">
        <v>137191</v>
      </c>
      <c r="C770" t="str" cm="1">
        <f t="array" ref="C770">_xlfn.IFS(
             (B770&lt;25000),"&lt; 25,000",
    AND(B770&gt;=25000, B770&lt;50000),"25,000 - 50,000",
             (B770&gt;50000),"&gt; 50,000"
)</f>
        <v>&gt; 50,000</v>
      </c>
    </row>
    <row r="771" spans="1:3" x14ac:dyDescent="0.2">
      <c r="A771">
        <v>189540</v>
      </c>
      <c r="B771">
        <v>86374</v>
      </c>
      <c r="C771" t="str" cm="1">
        <f t="array" ref="C771">_xlfn.IFS(
             (B771&lt;25000),"&lt; 25,000",
    AND(B771&gt;=25000, B771&lt;50000),"25,000 - 50,000",
             (B771&gt;50000),"&gt; 50,000"
)</f>
        <v>&gt; 50,000</v>
      </c>
    </row>
    <row r="772" spans="1:3" x14ac:dyDescent="0.2">
      <c r="A772">
        <v>102680</v>
      </c>
      <c r="B772">
        <v>113957</v>
      </c>
      <c r="C772" t="str" cm="1">
        <f t="array" ref="C772">_xlfn.IFS(
             (B772&lt;25000),"&lt; 25,000",
    AND(B772&gt;=25000, B772&lt;50000),"25,000 - 50,000",
             (B772&gt;50000),"&gt; 50,000"
)</f>
        <v>&gt; 50,000</v>
      </c>
    </row>
    <row r="773" spans="1:3" x14ac:dyDescent="0.2">
      <c r="A773">
        <v>215906</v>
      </c>
      <c r="B773">
        <v>131448</v>
      </c>
      <c r="C773" t="str" cm="1">
        <f t="array" ref="C773">_xlfn.IFS(
             (B773&lt;25000),"&lt; 25,000",
    AND(B773&gt;=25000, B773&lt;50000),"25,000 - 50,000",
             (B773&gt;50000),"&gt; 50,000"
)</f>
        <v>&gt; 50,000</v>
      </c>
    </row>
    <row r="774" spans="1:3" x14ac:dyDescent="0.2">
      <c r="A774">
        <v>116977</v>
      </c>
      <c r="B774">
        <v>61057</v>
      </c>
      <c r="C774" t="str" cm="1">
        <f t="array" ref="C774">_xlfn.IFS(
             (B774&lt;25000),"&lt; 25,000",
    AND(B774&gt;=25000, B774&lt;50000),"25,000 - 50,000",
             (B774&gt;50000),"&gt; 50,000"
)</f>
        <v>&gt; 50,000</v>
      </c>
    </row>
    <row r="775" spans="1:3" x14ac:dyDescent="0.2">
      <c r="A775">
        <v>159236</v>
      </c>
      <c r="B775">
        <v>117433</v>
      </c>
      <c r="C775" t="str" cm="1">
        <f t="array" ref="C775">_xlfn.IFS(
             (B775&lt;25000),"&lt; 25,000",
    AND(B775&gt;=25000, B775&lt;50000),"25,000 - 50,000",
             (B775&gt;50000),"&gt; 50,000"
)</f>
        <v>&gt; 50,000</v>
      </c>
    </row>
    <row r="776" spans="1:3" x14ac:dyDescent="0.2">
      <c r="A776">
        <v>94705</v>
      </c>
      <c r="B776">
        <v>137931</v>
      </c>
      <c r="C776" t="str" cm="1">
        <f t="array" ref="C776">_xlfn.IFS(
             (B776&lt;25000),"&lt; 25,000",
    AND(B776&gt;=25000, B776&lt;50000),"25,000 - 50,000",
             (B776&gt;50000),"&gt; 50,000"
)</f>
        <v>&gt; 50,000</v>
      </c>
    </row>
    <row r="777" spans="1:3" x14ac:dyDescent="0.2">
      <c r="A777">
        <v>245073</v>
      </c>
      <c r="B777">
        <v>187692</v>
      </c>
      <c r="C777" t="str" cm="1">
        <f t="array" ref="C777">_xlfn.IFS(
             (B777&lt;25000),"&lt; 25,000",
    AND(B777&gt;=25000, B777&lt;50000),"25,000 - 50,000",
             (B777&gt;50000),"&gt; 50,000"
)</f>
        <v>&gt; 50,000</v>
      </c>
    </row>
    <row r="778" spans="1:3" x14ac:dyDescent="0.2">
      <c r="A778">
        <v>188803</v>
      </c>
      <c r="B778">
        <v>197080</v>
      </c>
      <c r="C778" t="str" cm="1">
        <f t="array" ref="C778">_xlfn.IFS(
             (B778&lt;25000),"&lt; 25,000",
    AND(B778&gt;=25000, B778&lt;50000),"25,000 - 50,000",
             (B778&gt;50000),"&gt; 50,000"
)</f>
        <v>&gt; 50,000</v>
      </c>
    </row>
    <row r="779" spans="1:3" x14ac:dyDescent="0.2">
      <c r="A779">
        <v>219120</v>
      </c>
      <c r="B779">
        <v>181478</v>
      </c>
      <c r="C779" t="str" cm="1">
        <f t="array" ref="C779">_xlfn.IFS(
             (B779&lt;25000),"&lt; 25,000",
    AND(B779&gt;=25000, B779&lt;50000),"25,000 - 50,000",
             (B779&gt;50000),"&gt; 50,000"
)</f>
        <v>&gt; 50,000</v>
      </c>
    </row>
    <row r="780" spans="1:3" x14ac:dyDescent="0.2">
      <c r="A780">
        <v>23277</v>
      </c>
      <c r="B780">
        <v>90048</v>
      </c>
      <c r="C780" t="str" cm="1">
        <f t="array" ref="C780">_xlfn.IFS(
             (B780&lt;25000),"&lt; 25,000",
    AND(B780&gt;=25000, B780&lt;50000),"25,000 - 50,000",
             (B780&gt;50000),"&gt; 50,000"
)</f>
        <v>&gt; 50,000</v>
      </c>
    </row>
    <row r="781" spans="1:3" x14ac:dyDescent="0.2">
      <c r="A781">
        <v>9177</v>
      </c>
      <c r="B781">
        <v>92490</v>
      </c>
      <c r="C781" t="str" cm="1">
        <f t="array" ref="C781">_xlfn.IFS(
             (B781&lt;25000),"&lt; 25,000",
    AND(B781&gt;=25000, B781&lt;50000),"25,000 - 50,000",
             (B781&gt;50000),"&gt; 50,000"
)</f>
        <v>&gt; 50,000</v>
      </c>
    </row>
    <row r="782" spans="1:3" x14ac:dyDescent="0.2">
      <c r="A782">
        <v>133103</v>
      </c>
      <c r="B782">
        <v>178300</v>
      </c>
      <c r="C782" t="str" cm="1">
        <f t="array" ref="C782">_xlfn.IFS(
             (B782&lt;25000),"&lt; 25,000",
    AND(B782&gt;=25000, B782&lt;50000),"25,000 - 50,000",
             (B782&gt;50000),"&gt; 50,000"
)</f>
        <v>&gt; 50,000</v>
      </c>
    </row>
    <row r="783" spans="1:3" x14ac:dyDescent="0.2">
      <c r="A783">
        <v>142293</v>
      </c>
      <c r="B783">
        <v>152296</v>
      </c>
      <c r="C783" t="str" cm="1">
        <f t="array" ref="C783">_xlfn.IFS(
             (B783&lt;25000),"&lt; 25,000",
    AND(B783&gt;=25000, B783&lt;50000),"25,000 - 50,000",
             (B783&gt;50000),"&gt; 50,000"
)</f>
        <v>&gt; 50,000</v>
      </c>
    </row>
    <row r="784" spans="1:3" x14ac:dyDescent="0.2">
      <c r="A784">
        <v>107147</v>
      </c>
      <c r="B784">
        <v>15328</v>
      </c>
      <c r="C784" t="str" cm="1">
        <f t="array" ref="C784">_xlfn.IFS(
             (B784&lt;25000),"&lt; 25,000",
    AND(B784&gt;=25000, B784&lt;50000),"25,000 - 50,000",
             (B784&gt;50000),"&gt; 50,000"
)</f>
        <v>&lt; 25,000</v>
      </c>
    </row>
    <row r="785" spans="1:3" x14ac:dyDescent="0.2">
      <c r="A785">
        <v>21303</v>
      </c>
      <c r="B785">
        <v>77600</v>
      </c>
      <c r="C785" t="str" cm="1">
        <f t="array" ref="C785">_xlfn.IFS(
             (B785&lt;25000),"&lt; 25,000",
    AND(B785&gt;=25000, B785&lt;50000),"25,000 - 50,000",
             (B785&gt;50000),"&gt; 50,000"
)</f>
        <v>&gt; 50,000</v>
      </c>
    </row>
    <row r="786" spans="1:3" x14ac:dyDescent="0.2">
      <c r="A786">
        <v>132791</v>
      </c>
      <c r="B786">
        <v>135568</v>
      </c>
      <c r="C786" t="str" cm="1">
        <f t="array" ref="C786">_xlfn.IFS(
             (B786&lt;25000),"&lt; 25,000",
    AND(B786&gt;=25000, B786&lt;50000),"25,000 - 50,000",
             (B786&gt;50000),"&gt; 50,000"
)</f>
        <v>&gt; 50,000</v>
      </c>
    </row>
    <row r="787" spans="1:3" x14ac:dyDescent="0.2">
      <c r="A787">
        <v>192356</v>
      </c>
      <c r="B787">
        <v>28072</v>
      </c>
      <c r="C787" t="str" cm="1">
        <f t="array" ref="C787">_xlfn.IFS(
             (B787&lt;25000),"&lt; 25,000",
    AND(B787&gt;=25000, B787&lt;50000),"25,000 - 50,000",
             (B787&gt;50000),"&gt; 50,000"
)</f>
        <v>25,000 - 50,000</v>
      </c>
    </row>
    <row r="788" spans="1:3" x14ac:dyDescent="0.2">
      <c r="A788">
        <v>123019</v>
      </c>
      <c r="B788">
        <v>182277</v>
      </c>
      <c r="C788" t="str" cm="1">
        <f t="array" ref="C788">_xlfn.IFS(
             (B788&lt;25000),"&lt; 25,000",
    AND(B788&gt;=25000, B788&lt;50000),"25,000 - 50,000",
             (B788&gt;50000),"&gt; 50,000"
)</f>
        <v>&gt; 50,000</v>
      </c>
    </row>
    <row r="789" spans="1:3" x14ac:dyDescent="0.2">
      <c r="A789">
        <v>132831</v>
      </c>
      <c r="B789">
        <v>50330</v>
      </c>
      <c r="C789" t="str" cm="1">
        <f t="array" ref="C789">_xlfn.IFS(
             (B789&lt;25000),"&lt; 25,000",
    AND(B789&gt;=25000, B789&lt;50000),"25,000 - 50,000",
             (B789&gt;50000),"&gt; 50,000"
)</f>
        <v>&gt; 50,000</v>
      </c>
    </row>
    <row r="790" spans="1:3" x14ac:dyDescent="0.2">
      <c r="A790">
        <v>168167</v>
      </c>
      <c r="B790">
        <v>86050</v>
      </c>
      <c r="C790" t="str" cm="1">
        <f t="array" ref="C790">_xlfn.IFS(
             (B790&lt;25000),"&lt; 25,000",
    AND(B790&gt;=25000, B790&lt;50000),"25,000 - 50,000",
             (B790&gt;50000),"&gt; 50,000"
)</f>
        <v>&gt; 50,000</v>
      </c>
    </row>
    <row r="791" spans="1:3" x14ac:dyDescent="0.2">
      <c r="A791">
        <v>73222</v>
      </c>
      <c r="B791">
        <v>78065</v>
      </c>
      <c r="C791" t="str" cm="1">
        <f t="array" ref="C791">_xlfn.IFS(
             (B791&lt;25000),"&lt; 25,000",
    AND(B791&gt;=25000, B791&lt;50000),"25,000 - 50,000",
             (B791&gt;50000),"&gt; 50,000"
)</f>
        <v>&gt; 50,000</v>
      </c>
    </row>
    <row r="792" spans="1:3" x14ac:dyDescent="0.2">
      <c r="A792">
        <v>288094</v>
      </c>
      <c r="B792">
        <v>151769</v>
      </c>
      <c r="C792" t="str" cm="1">
        <f t="array" ref="C792">_xlfn.IFS(
             (B792&lt;25000),"&lt; 25,000",
    AND(B792&gt;=25000, B792&lt;50000),"25,000 - 50,000",
             (B792&gt;50000),"&gt; 50,000"
)</f>
        <v>&gt; 50,000</v>
      </c>
    </row>
    <row r="793" spans="1:3" x14ac:dyDescent="0.2">
      <c r="A793">
        <v>213779</v>
      </c>
      <c r="B793">
        <v>26071</v>
      </c>
      <c r="C793" t="str" cm="1">
        <f t="array" ref="C793">_xlfn.IFS(
             (B793&lt;25000),"&lt; 25,000",
    AND(B793&gt;=25000, B793&lt;50000),"25,000 - 50,000",
             (B793&gt;50000),"&gt; 50,000"
)</f>
        <v>25,000 - 50,000</v>
      </c>
    </row>
    <row r="794" spans="1:3" x14ac:dyDescent="0.2">
      <c r="A794">
        <v>115707</v>
      </c>
      <c r="B794">
        <v>67698</v>
      </c>
      <c r="C794" t="str" cm="1">
        <f t="array" ref="C794">_xlfn.IFS(
             (B794&lt;25000),"&lt; 25,000",
    AND(B794&gt;=25000, B794&lt;50000),"25,000 - 50,000",
             (B794&gt;50000),"&gt; 50,000"
)</f>
        <v>&gt; 50,000</v>
      </c>
    </row>
    <row r="795" spans="1:3" x14ac:dyDescent="0.2">
      <c r="A795">
        <v>147066</v>
      </c>
      <c r="B795">
        <v>46141</v>
      </c>
      <c r="C795" t="str" cm="1">
        <f t="array" ref="C795">_xlfn.IFS(
             (B795&lt;25000),"&lt; 25,000",
    AND(B795&gt;=25000, B795&lt;50000),"25,000 - 50,000",
             (B795&gt;50000),"&gt; 50,000"
)</f>
        <v>25,000 - 50,000</v>
      </c>
    </row>
    <row r="796" spans="1:3" x14ac:dyDescent="0.2">
      <c r="A796">
        <v>107566</v>
      </c>
      <c r="B796">
        <v>188157</v>
      </c>
      <c r="C796" t="str" cm="1">
        <f t="array" ref="C796">_xlfn.IFS(
             (B796&lt;25000),"&lt; 25,000",
    AND(B796&gt;=25000, B796&lt;50000),"25,000 - 50,000",
             (B796&gt;50000),"&gt; 50,000"
)</f>
        <v>&gt; 50,000</v>
      </c>
    </row>
    <row r="797" spans="1:3" x14ac:dyDescent="0.2">
      <c r="A797">
        <v>154437</v>
      </c>
      <c r="B797">
        <v>192826</v>
      </c>
      <c r="C797" t="str" cm="1">
        <f t="array" ref="C797">_xlfn.IFS(
             (B797&lt;25000),"&lt; 25,000",
    AND(B797&gt;=25000, B797&lt;50000),"25,000 - 50,000",
             (B797&gt;50000),"&gt; 50,000"
)</f>
        <v>&gt; 50,000</v>
      </c>
    </row>
    <row r="798" spans="1:3" x14ac:dyDescent="0.2">
      <c r="A798">
        <v>234775</v>
      </c>
      <c r="B798">
        <v>7131</v>
      </c>
      <c r="C798" t="str" cm="1">
        <f t="array" ref="C798">_xlfn.IFS(
             (B798&lt;25000),"&lt; 25,000",
    AND(B798&gt;=25000, B798&lt;50000),"25,000 - 50,000",
             (B798&gt;50000),"&gt; 50,000"
)</f>
        <v>&lt; 25,000</v>
      </c>
    </row>
    <row r="799" spans="1:3" x14ac:dyDescent="0.2">
      <c r="A799">
        <v>205900</v>
      </c>
      <c r="B799">
        <v>29915</v>
      </c>
      <c r="C799" t="str" cm="1">
        <f t="array" ref="C799">_xlfn.IFS(
             (B799&lt;25000),"&lt; 25,000",
    AND(B799&gt;=25000, B799&lt;50000),"25,000 - 50,000",
             (B799&gt;50000),"&gt; 50,000"
)</f>
        <v>25,000 - 50,000</v>
      </c>
    </row>
    <row r="800" spans="1:3" x14ac:dyDescent="0.2">
      <c r="A800">
        <v>269373</v>
      </c>
      <c r="B800">
        <v>137014</v>
      </c>
      <c r="C800" t="str" cm="1">
        <f t="array" ref="C800">_xlfn.IFS(
             (B800&lt;25000),"&lt; 25,000",
    AND(B800&gt;=25000, B800&lt;50000),"25,000 - 50,000",
             (B800&gt;50000),"&gt; 50,000"
)</f>
        <v>&gt; 50,000</v>
      </c>
    </row>
    <row r="801" spans="1:3" x14ac:dyDescent="0.2">
      <c r="A801">
        <v>204351</v>
      </c>
      <c r="B801">
        <v>122932</v>
      </c>
      <c r="C801" t="str" cm="1">
        <f t="array" ref="C801">_xlfn.IFS(
             (B801&lt;25000),"&lt; 25,000",
    AND(B801&gt;=25000, B801&lt;50000),"25,000 - 50,000",
             (B801&gt;50000),"&gt; 50,000"
)</f>
        <v>&gt; 50,000</v>
      </c>
    </row>
    <row r="802" spans="1:3" x14ac:dyDescent="0.2">
      <c r="A802">
        <v>164580</v>
      </c>
      <c r="B802">
        <v>198120</v>
      </c>
      <c r="C802" t="str" cm="1">
        <f t="array" ref="C802">_xlfn.IFS(
             (B802&lt;25000),"&lt; 25,000",
    AND(B802&gt;=25000, B802&lt;50000),"25,000 - 50,000",
             (B802&gt;50000),"&gt; 50,000"
)</f>
        <v>&gt; 50,000</v>
      </c>
    </row>
    <row r="803" spans="1:3" x14ac:dyDescent="0.2">
      <c r="A803">
        <v>181002</v>
      </c>
      <c r="B803">
        <v>98303</v>
      </c>
      <c r="C803" t="str" cm="1">
        <f t="array" ref="C803">_xlfn.IFS(
             (B803&lt;25000),"&lt; 25,000",
    AND(B803&gt;=25000, B803&lt;50000),"25,000 - 50,000",
             (B803&gt;50000),"&gt; 50,000"
)</f>
        <v>&gt; 50,000</v>
      </c>
    </row>
    <row r="804" spans="1:3" x14ac:dyDescent="0.2">
      <c r="A804">
        <v>94143</v>
      </c>
      <c r="B804">
        <v>43287</v>
      </c>
      <c r="C804" t="str" cm="1">
        <f t="array" ref="C804">_xlfn.IFS(
             (B804&lt;25000),"&lt; 25,000",
    AND(B804&gt;=25000, B804&lt;50000),"25,000 - 50,000",
             (B804&gt;50000),"&gt; 50,000"
)</f>
        <v>25,000 - 50,000</v>
      </c>
    </row>
    <row r="805" spans="1:3" x14ac:dyDescent="0.2">
      <c r="A805">
        <v>152845</v>
      </c>
      <c r="B805">
        <v>172984</v>
      </c>
      <c r="C805" t="str" cm="1">
        <f t="array" ref="C805">_xlfn.IFS(
             (B805&lt;25000),"&lt; 25,000",
    AND(B805&gt;=25000, B805&lt;50000),"25,000 - 50,000",
             (B805&gt;50000),"&gt; 50,000"
)</f>
        <v>&gt; 50,000</v>
      </c>
    </row>
    <row r="806" spans="1:3" x14ac:dyDescent="0.2">
      <c r="A806">
        <v>258070</v>
      </c>
      <c r="B806">
        <v>88847</v>
      </c>
      <c r="C806" t="str" cm="1">
        <f t="array" ref="C806">_xlfn.IFS(
             (B806&lt;25000),"&lt; 25,000",
    AND(B806&gt;=25000, B806&lt;50000),"25,000 - 50,000",
             (B806&gt;50000),"&gt; 50,000"
)</f>
        <v>&gt; 50,000</v>
      </c>
    </row>
    <row r="807" spans="1:3" x14ac:dyDescent="0.2">
      <c r="A807">
        <v>84915</v>
      </c>
      <c r="B807">
        <v>187515</v>
      </c>
      <c r="C807" t="str" cm="1">
        <f t="array" ref="C807">_xlfn.IFS(
             (B807&lt;25000),"&lt; 25,000",
    AND(B807&gt;=25000, B807&lt;50000),"25,000 - 50,000",
             (B807&gt;50000),"&gt; 50,000"
)</f>
        <v>&gt; 50,000</v>
      </c>
    </row>
    <row r="808" spans="1:3" x14ac:dyDescent="0.2">
      <c r="A808">
        <v>242946</v>
      </c>
      <c r="B808">
        <v>149961</v>
      </c>
      <c r="C808" t="str" cm="1">
        <f t="array" ref="C808">_xlfn.IFS(
             (B808&lt;25000),"&lt; 25,000",
    AND(B808&gt;=25000, B808&lt;50000),"25,000 - 50,000",
             (B808&gt;50000),"&gt; 50,000"
)</f>
        <v>&gt; 50,000</v>
      </c>
    </row>
    <row r="809" spans="1:3" x14ac:dyDescent="0.2">
      <c r="A809">
        <v>292289</v>
      </c>
      <c r="B809">
        <v>97392</v>
      </c>
      <c r="C809" t="str" cm="1">
        <f t="array" ref="C809">_xlfn.IFS(
             (B809&lt;25000),"&lt; 25,000",
    AND(B809&gt;=25000, B809&lt;50000),"25,000 - 50,000",
             (B809&gt;50000),"&gt; 50,000"
)</f>
        <v>&gt; 50,000</v>
      </c>
    </row>
    <row r="810" spans="1:3" x14ac:dyDescent="0.2">
      <c r="A810">
        <v>226627</v>
      </c>
      <c r="B810">
        <v>175959</v>
      </c>
      <c r="C810" t="str" cm="1">
        <f t="array" ref="C810">_xlfn.IFS(
             (B810&lt;25000),"&lt; 25,000",
    AND(B810&gt;=25000, B810&lt;50000),"25,000 - 50,000",
             (B810&gt;50000),"&gt; 50,000"
)</f>
        <v>&gt; 50,000</v>
      </c>
    </row>
    <row r="811" spans="1:3" x14ac:dyDescent="0.2">
      <c r="A811">
        <v>13991</v>
      </c>
      <c r="B811">
        <v>155609</v>
      </c>
      <c r="C811" t="str" cm="1">
        <f t="array" ref="C811">_xlfn.IFS(
             (B811&lt;25000),"&lt; 25,000",
    AND(B811&gt;=25000, B811&lt;50000),"25,000 - 50,000",
             (B811&gt;50000),"&gt; 50,000"
)</f>
        <v>&gt; 50,000</v>
      </c>
    </row>
    <row r="812" spans="1:3" x14ac:dyDescent="0.2">
      <c r="A812">
        <v>81075</v>
      </c>
      <c r="B812">
        <v>139219</v>
      </c>
      <c r="C812" t="str" cm="1">
        <f t="array" ref="C812">_xlfn.IFS(
             (B812&lt;25000),"&lt; 25,000",
    AND(B812&gt;=25000, B812&lt;50000),"25,000 - 50,000",
             (B812&gt;50000),"&gt; 50,000"
)</f>
        <v>&gt; 50,000</v>
      </c>
    </row>
    <row r="813" spans="1:3" x14ac:dyDescent="0.2">
      <c r="A813">
        <v>243002</v>
      </c>
      <c r="B813">
        <v>39761</v>
      </c>
      <c r="C813" t="str" cm="1">
        <f t="array" ref="C813">_xlfn.IFS(
             (B813&lt;25000),"&lt; 25,000",
    AND(B813&gt;=25000, B813&lt;50000),"25,000 - 50,000",
             (B813&gt;50000),"&gt; 50,000"
)</f>
        <v>25,000 - 50,000</v>
      </c>
    </row>
    <row r="814" spans="1:3" x14ac:dyDescent="0.2">
      <c r="A814">
        <v>1828</v>
      </c>
      <c r="B814">
        <v>78107</v>
      </c>
      <c r="C814" t="str" cm="1">
        <f t="array" ref="C814">_xlfn.IFS(
             (B814&lt;25000),"&lt; 25,000",
    AND(B814&gt;=25000, B814&lt;50000),"25,000 - 50,000",
             (B814&gt;50000),"&gt; 50,000"
)</f>
        <v>&gt; 50,000</v>
      </c>
    </row>
    <row r="815" spans="1:3" x14ac:dyDescent="0.2">
      <c r="A815">
        <v>220377</v>
      </c>
      <c r="B815">
        <v>103409</v>
      </c>
      <c r="C815" t="str" cm="1">
        <f t="array" ref="C815">_xlfn.IFS(
             (B815&lt;25000),"&lt; 25,000",
    AND(B815&gt;=25000, B815&lt;50000),"25,000 - 50,000",
             (B815&gt;50000),"&gt; 50,000"
)</f>
        <v>&gt; 50,000</v>
      </c>
    </row>
    <row r="816" spans="1:3" x14ac:dyDescent="0.2">
      <c r="A816">
        <v>168817</v>
      </c>
      <c r="B816">
        <v>143927</v>
      </c>
      <c r="C816" t="str" cm="1">
        <f t="array" ref="C816">_xlfn.IFS(
             (B816&lt;25000),"&lt; 25,000",
    AND(B816&gt;=25000, B816&lt;50000),"25,000 - 50,000",
             (B816&gt;50000),"&gt; 50,000"
)</f>
        <v>&gt; 50,000</v>
      </c>
    </row>
    <row r="817" spans="1:3" x14ac:dyDescent="0.2">
      <c r="A817">
        <v>275218</v>
      </c>
      <c r="B817">
        <v>116970</v>
      </c>
      <c r="C817" t="str" cm="1">
        <f t="array" ref="C817">_xlfn.IFS(
             (B817&lt;25000),"&lt; 25,000",
    AND(B817&gt;=25000, B817&lt;50000),"25,000 - 50,000",
             (B817&gt;50000),"&gt; 50,000"
)</f>
        <v>&gt; 50,000</v>
      </c>
    </row>
    <row r="818" spans="1:3" x14ac:dyDescent="0.2">
      <c r="A818">
        <v>122264</v>
      </c>
      <c r="B818">
        <v>157086</v>
      </c>
      <c r="C818" t="str" cm="1">
        <f t="array" ref="C818">_xlfn.IFS(
             (B818&lt;25000),"&lt; 25,000",
    AND(B818&gt;=25000, B818&lt;50000),"25,000 - 50,000",
             (B818&gt;50000),"&gt; 50,000"
)</f>
        <v>&gt; 50,000</v>
      </c>
    </row>
    <row r="819" spans="1:3" x14ac:dyDescent="0.2">
      <c r="A819">
        <v>252722</v>
      </c>
      <c r="B819">
        <v>118860</v>
      </c>
      <c r="C819" t="str" cm="1">
        <f t="array" ref="C819">_xlfn.IFS(
             (B819&lt;25000),"&lt; 25,000",
    AND(B819&gt;=25000, B819&lt;50000),"25,000 - 50,000",
             (B819&gt;50000),"&gt; 50,000"
)</f>
        <v>&gt; 50,000</v>
      </c>
    </row>
    <row r="820" spans="1:3" x14ac:dyDescent="0.2">
      <c r="A820">
        <v>35772</v>
      </c>
      <c r="B820">
        <v>63462</v>
      </c>
      <c r="C820" t="str" cm="1">
        <f t="array" ref="C820">_xlfn.IFS(
             (B820&lt;25000),"&lt; 25,000",
    AND(B820&gt;=25000, B820&lt;50000),"25,000 - 50,000",
             (B820&gt;50000),"&gt; 50,000"
)</f>
        <v>&gt; 50,000</v>
      </c>
    </row>
    <row r="821" spans="1:3" x14ac:dyDescent="0.2">
      <c r="A821">
        <v>31683</v>
      </c>
      <c r="B821">
        <v>111568</v>
      </c>
      <c r="C821" t="str" cm="1">
        <f t="array" ref="C821">_xlfn.IFS(
             (B821&lt;25000),"&lt; 25,000",
    AND(B821&gt;=25000, B821&lt;50000),"25,000 - 50,000",
             (B821&gt;50000),"&gt; 50,000"
)</f>
        <v>&gt; 50,000</v>
      </c>
    </row>
    <row r="822" spans="1:3" x14ac:dyDescent="0.2">
      <c r="A822">
        <v>75917</v>
      </c>
      <c r="B822">
        <v>197059</v>
      </c>
      <c r="C822" t="str" cm="1">
        <f t="array" ref="C822">_xlfn.IFS(
             (B822&lt;25000),"&lt; 25,000",
    AND(B822&gt;=25000, B822&lt;50000),"25,000 - 50,000",
             (B822&gt;50000),"&gt; 50,000"
)</f>
        <v>&gt; 50,000</v>
      </c>
    </row>
    <row r="823" spans="1:3" x14ac:dyDescent="0.2">
      <c r="A823">
        <v>295350</v>
      </c>
      <c r="B823">
        <v>141067</v>
      </c>
      <c r="C823" t="str" cm="1">
        <f t="array" ref="C823">_xlfn.IFS(
             (B823&lt;25000),"&lt; 25,000",
    AND(B823&gt;=25000, B823&lt;50000),"25,000 - 50,000",
             (B823&gt;50000),"&gt; 50,000"
)</f>
        <v>&gt; 50,000</v>
      </c>
    </row>
    <row r="824" spans="1:3" x14ac:dyDescent="0.2">
      <c r="A824">
        <v>31523</v>
      </c>
      <c r="B824">
        <v>6591</v>
      </c>
      <c r="C824" t="str" cm="1">
        <f t="array" ref="C824">_xlfn.IFS(
             (B824&lt;25000),"&lt; 25,000",
    AND(B824&gt;=25000, B824&lt;50000),"25,000 - 50,000",
             (B824&gt;50000),"&gt; 50,000"
)</f>
        <v>&lt; 25,000</v>
      </c>
    </row>
    <row r="825" spans="1:3" x14ac:dyDescent="0.2">
      <c r="A825">
        <v>105616</v>
      </c>
      <c r="B825">
        <v>65769</v>
      </c>
      <c r="C825" t="str" cm="1">
        <f t="array" ref="C825">_xlfn.IFS(
             (B825&lt;25000),"&lt; 25,000",
    AND(B825&gt;=25000, B825&lt;50000),"25,000 - 50,000",
             (B825&gt;50000),"&gt; 50,000"
)</f>
        <v>&gt; 50,000</v>
      </c>
    </row>
    <row r="826" spans="1:3" x14ac:dyDescent="0.2">
      <c r="A826">
        <v>282282</v>
      </c>
      <c r="B826">
        <v>82106</v>
      </c>
      <c r="C826" t="str" cm="1">
        <f t="array" ref="C826">_xlfn.IFS(
             (B826&lt;25000),"&lt; 25,000",
    AND(B826&gt;=25000, B826&lt;50000),"25,000 - 50,000",
             (B826&gt;50000),"&gt; 50,000"
)</f>
        <v>&gt; 50,000</v>
      </c>
    </row>
    <row r="827" spans="1:3" x14ac:dyDescent="0.2">
      <c r="A827">
        <v>195365</v>
      </c>
      <c r="B827">
        <v>198138</v>
      </c>
      <c r="C827" t="str" cm="1">
        <f t="array" ref="C827">_xlfn.IFS(
             (B827&lt;25000),"&lt; 25,000",
    AND(B827&gt;=25000, B827&lt;50000),"25,000 - 50,000",
             (B827&gt;50000),"&gt; 50,000"
)</f>
        <v>&gt; 50,000</v>
      </c>
    </row>
    <row r="828" spans="1:3" x14ac:dyDescent="0.2">
      <c r="A828">
        <v>199087</v>
      </c>
      <c r="B828">
        <v>58716</v>
      </c>
      <c r="C828" t="str" cm="1">
        <f t="array" ref="C828">_xlfn.IFS(
             (B828&lt;25000),"&lt; 25,000",
    AND(B828&gt;=25000, B828&lt;50000),"25,000 - 50,000",
             (B828&gt;50000),"&gt; 50,000"
)</f>
        <v>&gt; 50,000</v>
      </c>
    </row>
    <row r="829" spans="1:3" x14ac:dyDescent="0.2">
      <c r="A829">
        <v>12893</v>
      </c>
      <c r="B829">
        <v>142982</v>
      </c>
      <c r="C829" t="str" cm="1">
        <f t="array" ref="C829">_xlfn.IFS(
             (B829&lt;25000),"&lt; 25,000",
    AND(B829&gt;=25000, B829&lt;50000),"25,000 - 50,000",
             (B829&gt;50000),"&gt; 50,000"
)</f>
        <v>&gt; 50,000</v>
      </c>
    </row>
    <row r="830" spans="1:3" x14ac:dyDescent="0.2">
      <c r="A830">
        <v>32116</v>
      </c>
      <c r="B830">
        <v>134867</v>
      </c>
      <c r="C830" t="str" cm="1">
        <f t="array" ref="C830">_xlfn.IFS(
             (B830&lt;25000),"&lt; 25,000",
    AND(B830&gt;=25000, B830&lt;50000),"25,000 - 50,000",
             (B830&gt;50000),"&gt; 50,000"
)</f>
        <v>&gt; 50,000</v>
      </c>
    </row>
    <row r="831" spans="1:3" x14ac:dyDescent="0.2">
      <c r="A831">
        <v>33860</v>
      </c>
      <c r="B831">
        <v>96592</v>
      </c>
      <c r="C831" t="str" cm="1">
        <f t="array" ref="C831">_xlfn.IFS(
             (B831&lt;25000),"&lt; 25,000",
    AND(B831&gt;=25000, B831&lt;50000),"25,000 - 50,000",
             (B831&gt;50000),"&gt; 50,000"
)</f>
        <v>&gt; 50,000</v>
      </c>
    </row>
    <row r="832" spans="1:3" x14ac:dyDescent="0.2">
      <c r="A832">
        <v>108748</v>
      </c>
      <c r="B832">
        <v>73797</v>
      </c>
      <c r="C832" t="str" cm="1">
        <f t="array" ref="C832">_xlfn.IFS(
             (B832&lt;25000),"&lt; 25,000",
    AND(B832&gt;=25000, B832&lt;50000),"25,000 - 50,000",
             (B832&gt;50000),"&gt; 50,000"
)</f>
        <v>&gt; 50,000</v>
      </c>
    </row>
    <row r="833" spans="1:3" x14ac:dyDescent="0.2">
      <c r="A833">
        <v>50457</v>
      </c>
      <c r="B833">
        <v>47344</v>
      </c>
      <c r="C833" t="str" cm="1">
        <f t="array" ref="C833">_xlfn.IFS(
             (B833&lt;25000),"&lt; 25,000",
    AND(B833&gt;=25000, B833&lt;50000),"25,000 - 50,000",
             (B833&gt;50000),"&gt; 50,000"
)</f>
        <v>25,000 - 50,000</v>
      </c>
    </row>
    <row r="834" spans="1:3" x14ac:dyDescent="0.2">
      <c r="A834">
        <v>74605</v>
      </c>
      <c r="B834">
        <v>166364</v>
      </c>
      <c r="C834" t="str" cm="1">
        <f t="array" ref="C834">_xlfn.IFS(
             (B834&lt;25000),"&lt; 25,000",
    AND(B834&gt;=25000, B834&lt;50000),"25,000 - 50,000",
             (B834&gt;50000),"&gt; 50,000"
)</f>
        <v>&gt; 50,000</v>
      </c>
    </row>
    <row r="835" spans="1:3" x14ac:dyDescent="0.2">
      <c r="A835">
        <v>38154</v>
      </c>
      <c r="B835">
        <v>83858</v>
      </c>
      <c r="C835" t="str" cm="1">
        <f t="array" ref="C835">_xlfn.IFS(
             (B835&lt;25000),"&lt; 25,000",
    AND(B835&gt;=25000, B835&lt;50000),"25,000 - 50,000",
             (B835&gt;50000),"&gt; 50,000"
)</f>
        <v>&gt; 50,000</v>
      </c>
    </row>
    <row r="836" spans="1:3" x14ac:dyDescent="0.2">
      <c r="A836">
        <v>142336</v>
      </c>
      <c r="B836">
        <v>23698</v>
      </c>
      <c r="C836" t="str" cm="1">
        <f t="array" ref="C836">_xlfn.IFS(
             (B836&lt;25000),"&lt; 25,000",
    AND(B836&gt;=25000, B836&lt;50000),"25,000 - 50,000",
             (B836&gt;50000),"&gt; 50,000"
)</f>
        <v>&lt; 25,000</v>
      </c>
    </row>
    <row r="837" spans="1:3" x14ac:dyDescent="0.2">
      <c r="A837">
        <v>34257</v>
      </c>
      <c r="B837">
        <v>138513</v>
      </c>
      <c r="C837" t="str" cm="1">
        <f t="array" ref="C837">_xlfn.IFS(
             (B837&lt;25000),"&lt; 25,000",
    AND(B837&gt;=25000, B837&lt;50000),"25,000 - 50,000",
             (B837&gt;50000),"&gt; 50,000"
)</f>
        <v>&gt; 50,000</v>
      </c>
    </row>
    <row r="838" spans="1:3" x14ac:dyDescent="0.2">
      <c r="A838">
        <v>254344</v>
      </c>
      <c r="B838">
        <v>169514</v>
      </c>
      <c r="C838" t="str" cm="1">
        <f t="array" ref="C838">_xlfn.IFS(
             (B838&lt;25000),"&lt; 25,000",
    AND(B838&gt;=25000, B838&lt;50000),"25,000 - 50,000",
             (B838&gt;50000),"&gt; 50,000"
)</f>
        <v>&gt; 50,000</v>
      </c>
    </row>
    <row r="839" spans="1:3" x14ac:dyDescent="0.2">
      <c r="A839">
        <v>175723</v>
      </c>
      <c r="B839">
        <v>52900</v>
      </c>
      <c r="C839" t="str" cm="1">
        <f t="array" ref="C839">_xlfn.IFS(
             (B839&lt;25000),"&lt; 25,000",
    AND(B839&gt;=25000, B839&lt;50000),"25,000 - 50,000",
             (B839&gt;50000),"&gt; 50,000"
)</f>
        <v>&gt; 50,000</v>
      </c>
    </row>
    <row r="840" spans="1:3" x14ac:dyDescent="0.2">
      <c r="A840">
        <v>114178</v>
      </c>
      <c r="B840">
        <v>94746</v>
      </c>
      <c r="C840" t="str" cm="1">
        <f t="array" ref="C840">_xlfn.IFS(
             (B840&lt;25000),"&lt; 25,000",
    AND(B840&gt;=25000, B840&lt;50000),"25,000 - 50,000",
             (B840&gt;50000),"&gt; 50,000"
)</f>
        <v>&gt; 50,000</v>
      </c>
    </row>
    <row r="841" spans="1:3" x14ac:dyDescent="0.2">
      <c r="A841">
        <v>140127</v>
      </c>
      <c r="B841">
        <v>104861</v>
      </c>
      <c r="C841" t="str" cm="1">
        <f t="array" ref="C841">_xlfn.IFS(
             (B841&lt;25000),"&lt; 25,000",
    AND(B841&gt;=25000, B841&lt;50000),"25,000 - 50,000",
             (B841&gt;50000),"&gt; 50,000"
)</f>
        <v>&gt; 50,000</v>
      </c>
    </row>
    <row r="842" spans="1:3" x14ac:dyDescent="0.2">
      <c r="A842">
        <v>223511</v>
      </c>
      <c r="B842">
        <v>98919</v>
      </c>
      <c r="C842" t="str" cm="1">
        <f t="array" ref="C842">_xlfn.IFS(
             (B842&lt;25000),"&lt; 25,000",
    AND(B842&gt;=25000, B842&lt;50000),"25,000 - 50,000",
             (B842&gt;50000),"&gt; 50,000"
)</f>
        <v>&gt; 50,000</v>
      </c>
    </row>
    <row r="843" spans="1:3" x14ac:dyDescent="0.2">
      <c r="A843">
        <v>270713</v>
      </c>
      <c r="B843">
        <v>191468</v>
      </c>
      <c r="C843" t="str" cm="1">
        <f t="array" ref="C843">_xlfn.IFS(
             (B843&lt;25000),"&lt; 25,000",
    AND(B843&gt;=25000, B843&lt;50000),"25,000 - 50,000",
             (B843&gt;50000),"&gt; 50,000"
)</f>
        <v>&gt; 50,000</v>
      </c>
    </row>
    <row r="844" spans="1:3" x14ac:dyDescent="0.2">
      <c r="A844">
        <v>272064</v>
      </c>
      <c r="B844">
        <v>86334</v>
      </c>
      <c r="C844" t="str" cm="1">
        <f t="array" ref="C844">_xlfn.IFS(
             (B844&lt;25000),"&lt; 25,000",
    AND(B844&gt;=25000, B844&lt;50000),"25,000 - 50,000",
             (B844&gt;50000),"&gt; 50,000"
)</f>
        <v>&gt; 50,000</v>
      </c>
    </row>
    <row r="845" spans="1:3" x14ac:dyDescent="0.2">
      <c r="A845">
        <v>20269</v>
      </c>
      <c r="B845">
        <v>156493</v>
      </c>
      <c r="C845" t="str" cm="1">
        <f t="array" ref="C845">_xlfn.IFS(
             (B845&lt;25000),"&lt; 25,000",
    AND(B845&gt;=25000, B845&lt;50000),"25,000 - 50,000",
             (B845&gt;50000),"&gt; 50,000"
)</f>
        <v>&gt; 50,000</v>
      </c>
    </row>
    <row r="846" spans="1:3" x14ac:dyDescent="0.2">
      <c r="A846">
        <v>9334</v>
      </c>
      <c r="B846">
        <v>124587</v>
      </c>
      <c r="C846" t="str" cm="1">
        <f t="array" ref="C846">_xlfn.IFS(
             (B846&lt;25000),"&lt; 25,000",
    AND(B846&gt;=25000, B846&lt;50000),"25,000 - 50,000",
             (B846&gt;50000),"&gt; 50,000"
)</f>
        <v>&gt; 50,000</v>
      </c>
    </row>
    <row r="847" spans="1:3" x14ac:dyDescent="0.2">
      <c r="A847">
        <v>229372</v>
      </c>
      <c r="B847">
        <v>28680</v>
      </c>
      <c r="C847" t="str" cm="1">
        <f t="array" ref="C847">_xlfn.IFS(
             (B847&lt;25000),"&lt; 25,000",
    AND(B847&gt;=25000, B847&lt;50000),"25,000 - 50,000",
             (B847&gt;50000),"&gt; 50,000"
)</f>
        <v>25,000 - 50,000</v>
      </c>
    </row>
    <row r="848" spans="1:3" x14ac:dyDescent="0.2">
      <c r="A848">
        <v>168409</v>
      </c>
      <c r="B848">
        <v>149922</v>
      </c>
      <c r="C848" t="str" cm="1">
        <f t="array" ref="C848">_xlfn.IFS(
             (B848&lt;25000),"&lt; 25,000",
    AND(B848&gt;=25000, B848&lt;50000),"25,000 - 50,000",
             (B848&gt;50000),"&gt; 50,000"
)</f>
        <v>&gt; 50,000</v>
      </c>
    </row>
    <row r="849" spans="1:3" x14ac:dyDescent="0.2">
      <c r="A849">
        <v>185737</v>
      </c>
      <c r="B849">
        <v>191991</v>
      </c>
      <c r="C849" t="str" cm="1">
        <f t="array" ref="C849">_xlfn.IFS(
             (B849&lt;25000),"&lt; 25,000",
    AND(B849&gt;=25000, B849&lt;50000),"25,000 - 50,000",
             (B849&gt;50000),"&gt; 50,000"
)</f>
        <v>&gt; 50,000</v>
      </c>
    </row>
    <row r="850" spans="1:3" x14ac:dyDescent="0.2">
      <c r="A850">
        <v>294137</v>
      </c>
      <c r="B850">
        <v>115410</v>
      </c>
      <c r="C850" t="str" cm="1">
        <f t="array" ref="C850">_xlfn.IFS(
             (B850&lt;25000),"&lt; 25,000",
    AND(B850&gt;=25000, B850&lt;50000),"25,000 - 50,000",
             (B850&gt;50000),"&gt; 50,000"
)</f>
        <v>&gt; 50,000</v>
      </c>
    </row>
    <row r="851" spans="1:3" x14ac:dyDescent="0.2">
      <c r="A851">
        <v>110457</v>
      </c>
      <c r="B851">
        <v>143592</v>
      </c>
      <c r="C851" t="str" cm="1">
        <f t="array" ref="C851">_xlfn.IFS(
             (B851&lt;25000),"&lt; 25,000",
    AND(B851&gt;=25000, B851&lt;50000),"25,000 - 50,000",
             (B851&gt;50000),"&gt; 50,000"
)</f>
        <v>&gt; 50,000</v>
      </c>
    </row>
    <row r="852" spans="1:3" x14ac:dyDescent="0.2">
      <c r="A852">
        <v>293472</v>
      </c>
      <c r="B852">
        <v>37958</v>
      </c>
      <c r="C852" t="str" cm="1">
        <f t="array" ref="C852">_xlfn.IFS(
             (B852&lt;25000),"&lt; 25,000",
    AND(B852&gt;=25000, B852&lt;50000),"25,000 - 50,000",
             (B852&gt;50000),"&gt; 50,000"
)</f>
        <v>25,000 - 50,000</v>
      </c>
    </row>
    <row r="853" spans="1:3" x14ac:dyDescent="0.2">
      <c r="A853">
        <v>183600</v>
      </c>
      <c r="B853">
        <v>57429</v>
      </c>
      <c r="C853" t="str" cm="1">
        <f t="array" ref="C853">_xlfn.IFS(
             (B853&lt;25000),"&lt; 25,000",
    AND(B853&gt;=25000, B853&lt;50000),"25,000 - 50,000",
             (B853&gt;50000),"&gt; 50,000"
)</f>
        <v>&gt; 50,000</v>
      </c>
    </row>
    <row r="854" spans="1:3" x14ac:dyDescent="0.2">
      <c r="A854">
        <v>165301</v>
      </c>
      <c r="B854">
        <v>17667</v>
      </c>
      <c r="C854" t="str" cm="1">
        <f t="array" ref="C854">_xlfn.IFS(
             (B854&lt;25000),"&lt; 25,000",
    AND(B854&gt;=25000, B854&lt;50000),"25,000 - 50,000",
             (B854&gt;50000),"&gt; 50,000"
)</f>
        <v>&lt; 25,000</v>
      </c>
    </row>
    <row r="855" spans="1:3" x14ac:dyDescent="0.2">
      <c r="A855">
        <v>143752</v>
      </c>
      <c r="B855">
        <v>88600</v>
      </c>
      <c r="C855" t="str" cm="1">
        <f t="array" ref="C855">_xlfn.IFS(
             (B855&lt;25000),"&lt; 25,000",
    AND(B855&gt;=25000, B855&lt;50000),"25,000 - 50,000",
             (B855&gt;50000),"&gt; 50,000"
)</f>
        <v>&gt; 50,000</v>
      </c>
    </row>
    <row r="856" spans="1:3" x14ac:dyDescent="0.2">
      <c r="A856">
        <v>134772</v>
      </c>
      <c r="B856">
        <v>32519</v>
      </c>
      <c r="C856" t="str" cm="1">
        <f t="array" ref="C856">_xlfn.IFS(
             (B856&lt;25000),"&lt; 25,000",
    AND(B856&gt;=25000, B856&lt;50000),"25,000 - 50,000",
             (B856&gt;50000),"&gt; 50,000"
)</f>
        <v>25,000 - 50,000</v>
      </c>
    </row>
    <row r="857" spans="1:3" x14ac:dyDescent="0.2">
      <c r="A857">
        <v>109284</v>
      </c>
      <c r="B857">
        <v>32629</v>
      </c>
      <c r="C857" t="str" cm="1">
        <f t="array" ref="C857">_xlfn.IFS(
             (B857&lt;25000),"&lt; 25,000",
    AND(B857&gt;=25000, B857&lt;50000),"25,000 - 50,000",
             (B857&gt;50000),"&gt; 50,000"
)</f>
        <v>25,000 - 50,000</v>
      </c>
    </row>
    <row r="858" spans="1:3" x14ac:dyDescent="0.2">
      <c r="A858">
        <v>209035</v>
      </c>
      <c r="B858">
        <v>85445</v>
      </c>
      <c r="C858" t="str" cm="1">
        <f t="array" ref="C858">_xlfn.IFS(
             (B858&lt;25000),"&lt; 25,000",
    AND(B858&gt;=25000, B858&lt;50000),"25,000 - 50,000",
             (B858&gt;50000),"&gt; 50,000"
)</f>
        <v>&gt; 50,000</v>
      </c>
    </row>
    <row r="859" spans="1:3" x14ac:dyDescent="0.2">
      <c r="A859">
        <v>25556</v>
      </c>
      <c r="B859">
        <v>16367</v>
      </c>
      <c r="C859" t="str" cm="1">
        <f t="array" ref="C859">_xlfn.IFS(
             (B859&lt;25000),"&lt; 25,000",
    AND(B859&gt;=25000, B859&lt;50000),"25,000 - 50,000",
             (B859&gt;50000),"&gt; 50,000"
)</f>
        <v>&lt; 25,000</v>
      </c>
    </row>
    <row r="860" spans="1:3" x14ac:dyDescent="0.2">
      <c r="A860">
        <v>243874</v>
      </c>
      <c r="B860">
        <v>36358</v>
      </c>
      <c r="C860" t="str" cm="1">
        <f t="array" ref="C860">_xlfn.IFS(
             (B860&lt;25000),"&lt; 25,000",
    AND(B860&gt;=25000, B860&lt;50000),"25,000 - 50,000",
             (B860&gt;50000),"&gt; 50,000"
)</f>
        <v>25,000 - 50,000</v>
      </c>
    </row>
    <row r="861" spans="1:3" x14ac:dyDescent="0.2">
      <c r="A861">
        <v>265121</v>
      </c>
      <c r="B861">
        <v>90532</v>
      </c>
      <c r="C861" t="str" cm="1">
        <f t="array" ref="C861">_xlfn.IFS(
             (B861&lt;25000),"&lt; 25,000",
    AND(B861&gt;=25000, B861&lt;50000),"25,000 - 50,000",
             (B861&gt;50000),"&gt; 50,000"
)</f>
        <v>&gt; 50,000</v>
      </c>
    </row>
    <row r="862" spans="1:3" x14ac:dyDescent="0.2">
      <c r="A862">
        <v>234547</v>
      </c>
      <c r="B862">
        <v>172923</v>
      </c>
      <c r="C862" t="str" cm="1">
        <f t="array" ref="C862">_xlfn.IFS(
             (B862&lt;25000),"&lt; 25,000",
    AND(B862&gt;=25000, B862&lt;50000),"25,000 - 50,000",
             (B862&gt;50000),"&gt; 50,000"
)</f>
        <v>&gt; 50,000</v>
      </c>
    </row>
    <row r="863" spans="1:3" x14ac:dyDescent="0.2">
      <c r="A863">
        <v>159076</v>
      </c>
      <c r="B863">
        <v>18032</v>
      </c>
      <c r="C863" t="str" cm="1">
        <f t="array" ref="C863">_xlfn.IFS(
             (B863&lt;25000),"&lt; 25,000",
    AND(B863&gt;=25000, B863&lt;50000),"25,000 - 50,000",
             (B863&gt;50000),"&gt; 50,000"
)</f>
        <v>&lt; 25,000</v>
      </c>
    </row>
    <row r="864" spans="1:3" x14ac:dyDescent="0.2">
      <c r="A864">
        <v>182989</v>
      </c>
      <c r="B864">
        <v>146172</v>
      </c>
      <c r="C864" t="str" cm="1">
        <f t="array" ref="C864">_xlfn.IFS(
             (B864&lt;25000),"&lt; 25,000",
    AND(B864&gt;=25000, B864&lt;50000),"25,000 - 50,000",
             (B864&gt;50000),"&gt; 50,000"
)</f>
        <v>&gt; 50,000</v>
      </c>
    </row>
    <row r="865" spans="1:3" x14ac:dyDescent="0.2">
      <c r="A865">
        <v>123113</v>
      </c>
      <c r="B865">
        <v>112996</v>
      </c>
      <c r="C865" t="str" cm="1">
        <f t="array" ref="C865">_xlfn.IFS(
             (B865&lt;25000),"&lt; 25,000",
    AND(B865&gt;=25000, B865&lt;50000),"25,000 - 50,000",
             (B865&gt;50000),"&gt; 50,000"
)</f>
        <v>&gt; 50,000</v>
      </c>
    </row>
    <row r="866" spans="1:3" x14ac:dyDescent="0.2">
      <c r="A866">
        <v>100395</v>
      </c>
      <c r="B866">
        <v>99211</v>
      </c>
      <c r="C866" t="str" cm="1">
        <f t="array" ref="C866">_xlfn.IFS(
             (B866&lt;25000),"&lt; 25,000",
    AND(B866&gt;=25000, B866&lt;50000),"25,000 - 50,000",
             (B866&gt;50000),"&gt; 50,000"
)</f>
        <v>&gt; 50,000</v>
      </c>
    </row>
    <row r="867" spans="1:3" x14ac:dyDescent="0.2">
      <c r="A867">
        <v>203048</v>
      </c>
      <c r="B867">
        <v>170105</v>
      </c>
      <c r="C867" t="str" cm="1">
        <f t="array" ref="C867">_xlfn.IFS(
             (B867&lt;25000),"&lt; 25,000",
    AND(B867&gt;=25000, B867&lt;50000),"25,000 - 50,000",
             (B867&gt;50000),"&gt; 50,000"
)</f>
        <v>&gt; 50,000</v>
      </c>
    </row>
    <row r="868" spans="1:3" x14ac:dyDescent="0.2">
      <c r="A868">
        <v>35261</v>
      </c>
      <c r="B868">
        <v>142096</v>
      </c>
      <c r="C868" t="str" cm="1">
        <f t="array" ref="C868">_xlfn.IFS(
             (B868&lt;25000),"&lt; 25,000",
    AND(B868&gt;=25000, B868&lt;50000),"25,000 - 50,000",
             (B868&gt;50000),"&gt; 50,000"
)</f>
        <v>&gt; 50,000</v>
      </c>
    </row>
    <row r="869" spans="1:3" x14ac:dyDescent="0.2">
      <c r="A869">
        <v>67635</v>
      </c>
      <c r="B869">
        <v>117711</v>
      </c>
      <c r="C869" t="str" cm="1">
        <f t="array" ref="C869">_xlfn.IFS(
             (B869&lt;25000),"&lt; 25,000",
    AND(B869&gt;=25000, B869&lt;50000),"25,000 - 50,000",
             (B869&gt;50000),"&gt; 50,000"
)</f>
        <v>&gt; 50,000</v>
      </c>
    </row>
    <row r="870" spans="1:3" x14ac:dyDescent="0.2">
      <c r="A870">
        <v>180328</v>
      </c>
      <c r="B870">
        <v>59665</v>
      </c>
      <c r="C870" t="str" cm="1">
        <f t="array" ref="C870">_xlfn.IFS(
             (B870&lt;25000),"&lt; 25,000",
    AND(B870&gt;=25000, B870&lt;50000),"25,000 - 50,000",
             (B870&gt;50000),"&gt; 50,000"
)</f>
        <v>&gt; 50,000</v>
      </c>
    </row>
    <row r="871" spans="1:3" x14ac:dyDescent="0.2">
      <c r="A871">
        <v>45675</v>
      </c>
      <c r="B871">
        <v>129020</v>
      </c>
      <c r="C871" t="str" cm="1">
        <f t="array" ref="C871">_xlfn.IFS(
             (B871&lt;25000),"&lt; 25,000",
    AND(B871&gt;=25000, B871&lt;50000),"25,000 - 50,000",
             (B871&gt;50000),"&gt; 50,000"
)</f>
        <v>&gt; 50,000</v>
      </c>
    </row>
    <row r="872" spans="1:3" x14ac:dyDescent="0.2">
      <c r="A872">
        <v>29401</v>
      </c>
      <c r="B872">
        <v>115173</v>
      </c>
      <c r="C872" t="str" cm="1">
        <f t="array" ref="C872">_xlfn.IFS(
             (B872&lt;25000),"&lt; 25,000",
    AND(B872&gt;=25000, B872&lt;50000),"25,000 - 50,000",
             (B872&gt;50000),"&gt; 50,000"
)</f>
        <v>&gt; 50,000</v>
      </c>
    </row>
    <row r="873" spans="1:3" x14ac:dyDescent="0.2">
      <c r="A873">
        <v>77212</v>
      </c>
      <c r="B873">
        <v>16540</v>
      </c>
      <c r="C873" t="str" cm="1">
        <f t="array" ref="C873">_xlfn.IFS(
             (B873&lt;25000),"&lt; 25,000",
    AND(B873&gt;=25000, B873&lt;50000),"25,000 - 50,000",
             (B873&gt;50000),"&gt; 50,000"
)</f>
        <v>&lt; 25,000</v>
      </c>
    </row>
    <row r="874" spans="1:3" x14ac:dyDescent="0.2">
      <c r="A874">
        <v>75720</v>
      </c>
      <c r="B874">
        <v>56022</v>
      </c>
      <c r="C874" t="str" cm="1">
        <f t="array" ref="C874">_xlfn.IFS(
             (B874&lt;25000),"&lt; 25,000",
    AND(B874&gt;=25000, B874&lt;50000),"25,000 - 50,000",
             (B874&gt;50000),"&gt; 50,000"
)</f>
        <v>&gt; 50,000</v>
      </c>
    </row>
    <row r="875" spans="1:3" x14ac:dyDescent="0.2">
      <c r="A875">
        <v>71671</v>
      </c>
      <c r="B875">
        <v>31221</v>
      </c>
      <c r="C875" t="str" cm="1">
        <f t="array" ref="C875">_xlfn.IFS(
             (B875&lt;25000),"&lt; 25,000",
    AND(B875&gt;=25000, B875&lt;50000),"25,000 - 50,000",
             (B875&gt;50000),"&gt; 50,000"
)</f>
        <v>25,000 - 50,000</v>
      </c>
    </row>
    <row r="876" spans="1:3" x14ac:dyDescent="0.2">
      <c r="A876">
        <v>78887</v>
      </c>
      <c r="B876">
        <v>38123</v>
      </c>
      <c r="C876" t="str" cm="1">
        <f t="array" ref="C876">_xlfn.IFS(
             (B876&lt;25000),"&lt; 25,000",
    AND(B876&gt;=25000, B876&lt;50000),"25,000 - 50,000",
             (B876&gt;50000),"&gt; 50,000"
)</f>
        <v>25,000 - 50,000</v>
      </c>
    </row>
    <row r="877" spans="1:3" x14ac:dyDescent="0.2">
      <c r="A877">
        <v>192340</v>
      </c>
      <c r="B877">
        <v>14232</v>
      </c>
      <c r="C877" t="str" cm="1">
        <f t="array" ref="C877">_xlfn.IFS(
             (B877&lt;25000),"&lt; 25,000",
    AND(B877&gt;=25000, B877&lt;50000),"25,000 - 50,000",
             (B877&gt;50000),"&gt; 50,000"
)</f>
        <v>&lt; 25,000</v>
      </c>
    </row>
    <row r="878" spans="1:3" x14ac:dyDescent="0.2">
      <c r="A878">
        <v>152256</v>
      </c>
      <c r="B878">
        <v>183970</v>
      </c>
      <c r="C878" t="str" cm="1">
        <f t="array" ref="C878">_xlfn.IFS(
             (B878&lt;25000),"&lt; 25,000",
    AND(B878&gt;=25000, B878&lt;50000),"25,000 - 50,000",
             (B878&gt;50000),"&gt; 50,000"
)</f>
        <v>&gt; 50,000</v>
      </c>
    </row>
    <row r="879" spans="1:3" x14ac:dyDescent="0.2">
      <c r="A879">
        <v>74681</v>
      </c>
      <c r="B879">
        <v>122697</v>
      </c>
      <c r="C879" t="str" cm="1">
        <f t="array" ref="C879">_xlfn.IFS(
             (B879&lt;25000),"&lt; 25,000",
    AND(B879&gt;=25000, B879&lt;50000),"25,000 - 50,000",
             (B879&gt;50000),"&gt; 50,000"
)</f>
        <v>&gt; 50,000</v>
      </c>
    </row>
    <row r="880" spans="1:3" x14ac:dyDescent="0.2">
      <c r="A880">
        <v>185991</v>
      </c>
      <c r="B880">
        <v>185463</v>
      </c>
      <c r="C880" t="str" cm="1">
        <f t="array" ref="C880">_xlfn.IFS(
             (B880&lt;25000),"&lt; 25,000",
    AND(B880&gt;=25000, B880&lt;50000),"25,000 - 50,000",
             (B880&gt;50000),"&gt; 50,000"
)</f>
        <v>&gt; 50,000</v>
      </c>
    </row>
    <row r="881" spans="1:3" x14ac:dyDescent="0.2">
      <c r="A881">
        <v>44251</v>
      </c>
      <c r="B881">
        <v>58416</v>
      </c>
      <c r="C881" t="str" cm="1">
        <f t="array" ref="C881">_xlfn.IFS(
             (B881&lt;25000),"&lt; 25,000",
    AND(B881&gt;=25000, B881&lt;50000),"25,000 - 50,000",
             (B881&gt;50000),"&gt; 50,000"
)</f>
        <v>&gt; 50,000</v>
      </c>
    </row>
    <row r="882" spans="1:3" x14ac:dyDescent="0.2">
      <c r="A882">
        <v>47895</v>
      </c>
      <c r="B882">
        <v>135967</v>
      </c>
      <c r="C882" t="str" cm="1">
        <f t="array" ref="C882">_xlfn.IFS(
             (B882&lt;25000),"&lt; 25,000",
    AND(B882&gt;=25000, B882&lt;50000),"25,000 - 50,000",
             (B882&gt;50000),"&gt; 50,000"
)</f>
        <v>&gt; 50,000</v>
      </c>
    </row>
    <row r="883" spans="1:3" x14ac:dyDescent="0.2">
      <c r="A883">
        <v>259113</v>
      </c>
      <c r="B883">
        <v>157351</v>
      </c>
      <c r="C883" t="str" cm="1">
        <f t="array" ref="C883">_xlfn.IFS(
             (B883&lt;25000),"&lt; 25,000",
    AND(B883&gt;=25000, B883&lt;50000),"25,000 - 50,000",
             (B883&gt;50000),"&gt; 50,000"
)</f>
        <v>&gt; 50,000</v>
      </c>
    </row>
    <row r="884" spans="1:3" x14ac:dyDescent="0.2">
      <c r="A884">
        <v>32555</v>
      </c>
      <c r="B884">
        <v>17704</v>
      </c>
      <c r="C884" t="str" cm="1">
        <f t="array" ref="C884">_xlfn.IFS(
             (B884&lt;25000),"&lt; 25,000",
    AND(B884&gt;=25000, B884&lt;50000),"25,000 - 50,000",
             (B884&gt;50000),"&gt; 50,000"
)</f>
        <v>&lt; 25,000</v>
      </c>
    </row>
    <row r="885" spans="1:3" x14ac:dyDescent="0.2">
      <c r="A885">
        <v>67824</v>
      </c>
      <c r="B885">
        <v>139151</v>
      </c>
      <c r="C885" t="str" cm="1">
        <f t="array" ref="C885">_xlfn.IFS(
             (B885&lt;25000),"&lt; 25,000",
    AND(B885&gt;=25000, B885&lt;50000),"25,000 - 50,000",
             (B885&gt;50000),"&gt; 50,000"
)</f>
        <v>&gt; 50,000</v>
      </c>
    </row>
    <row r="886" spans="1:3" x14ac:dyDescent="0.2">
      <c r="A886">
        <v>164751</v>
      </c>
      <c r="B886">
        <v>3482</v>
      </c>
      <c r="C886" t="str" cm="1">
        <f t="array" ref="C886">_xlfn.IFS(
             (B886&lt;25000),"&lt; 25,000",
    AND(B886&gt;=25000, B886&lt;50000),"25,000 - 50,000",
             (B886&gt;50000),"&gt; 50,000"
)</f>
        <v>&lt; 25,000</v>
      </c>
    </row>
    <row r="887" spans="1:3" x14ac:dyDescent="0.2">
      <c r="A887">
        <v>237726</v>
      </c>
      <c r="B887">
        <v>182510</v>
      </c>
      <c r="C887" t="str" cm="1">
        <f t="array" ref="C887">_xlfn.IFS(
             (B887&lt;25000),"&lt; 25,000",
    AND(B887&gt;=25000, B887&lt;50000),"25,000 - 50,000",
             (B887&gt;50000),"&gt; 50,000"
)</f>
        <v>&gt; 50,000</v>
      </c>
    </row>
    <row r="888" spans="1:3" x14ac:dyDescent="0.2">
      <c r="A888">
        <v>52702</v>
      </c>
      <c r="B888">
        <v>96380</v>
      </c>
      <c r="C888" t="str" cm="1">
        <f t="array" ref="C888">_xlfn.IFS(
             (B888&lt;25000),"&lt; 25,000",
    AND(B888&gt;=25000, B888&lt;50000),"25,000 - 50,000",
             (B888&gt;50000),"&gt; 50,000"
)</f>
        <v>&gt; 50,000</v>
      </c>
    </row>
    <row r="889" spans="1:3" x14ac:dyDescent="0.2">
      <c r="A889">
        <v>45977</v>
      </c>
      <c r="B889">
        <v>149277</v>
      </c>
      <c r="C889" t="str" cm="1">
        <f t="array" ref="C889">_xlfn.IFS(
             (B889&lt;25000),"&lt; 25,000",
    AND(B889&gt;=25000, B889&lt;50000),"25,000 - 50,000",
             (B889&gt;50000),"&gt; 50,000"
)</f>
        <v>&gt; 50,000</v>
      </c>
    </row>
    <row r="890" spans="1:3" x14ac:dyDescent="0.2">
      <c r="A890">
        <v>178945</v>
      </c>
      <c r="B890">
        <v>152453</v>
      </c>
      <c r="C890" t="str" cm="1">
        <f t="array" ref="C890">_xlfn.IFS(
             (B890&lt;25000),"&lt; 25,000",
    AND(B890&gt;=25000, B890&lt;50000),"25,000 - 50,000",
             (B890&gt;50000),"&gt; 50,000"
)</f>
        <v>&gt; 50,000</v>
      </c>
    </row>
    <row r="891" spans="1:3" x14ac:dyDescent="0.2">
      <c r="A891">
        <v>171558</v>
      </c>
      <c r="B891">
        <v>4980</v>
      </c>
      <c r="C891" t="str" cm="1">
        <f t="array" ref="C891">_xlfn.IFS(
             (B891&lt;25000),"&lt; 25,000",
    AND(B891&gt;=25000, B891&lt;50000),"25,000 - 50,000",
             (B891&gt;50000),"&gt; 50,000"
)</f>
        <v>&lt; 25,000</v>
      </c>
    </row>
    <row r="892" spans="1:3" x14ac:dyDescent="0.2">
      <c r="A892">
        <v>252022</v>
      </c>
      <c r="B892">
        <v>3817</v>
      </c>
      <c r="C892" t="str" cm="1">
        <f t="array" ref="C892">_xlfn.IFS(
             (B892&lt;25000),"&lt; 25,000",
    AND(B892&gt;=25000, B892&lt;50000),"25,000 - 50,000",
             (B892&gt;50000),"&gt; 50,000"
)</f>
        <v>&lt; 25,000</v>
      </c>
    </row>
    <row r="893" spans="1:3" x14ac:dyDescent="0.2">
      <c r="A893">
        <v>127245</v>
      </c>
      <c r="B893">
        <v>139375</v>
      </c>
      <c r="C893" t="str" cm="1">
        <f t="array" ref="C893">_xlfn.IFS(
             (B893&lt;25000),"&lt; 25,000",
    AND(B893&gt;=25000, B893&lt;50000),"25,000 - 50,000",
             (B893&gt;50000),"&gt; 50,000"
)</f>
        <v>&gt; 50,000</v>
      </c>
    </row>
    <row r="894" spans="1:3" x14ac:dyDescent="0.2">
      <c r="A894">
        <v>15859</v>
      </c>
      <c r="B894">
        <v>66083</v>
      </c>
      <c r="C894" t="str" cm="1">
        <f t="array" ref="C894">_xlfn.IFS(
             (B894&lt;25000),"&lt; 25,000",
    AND(B894&gt;=25000, B894&lt;50000),"25,000 - 50,000",
             (B894&gt;50000),"&gt; 50,000"
)</f>
        <v>&gt; 50,000</v>
      </c>
    </row>
    <row r="895" spans="1:3" x14ac:dyDescent="0.2">
      <c r="A895">
        <v>153775</v>
      </c>
      <c r="B895">
        <v>37782</v>
      </c>
      <c r="C895" t="str" cm="1">
        <f t="array" ref="C895">_xlfn.IFS(
             (B895&lt;25000),"&lt; 25,000",
    AND(B895&gt;=25000, B895&lt;50000),"25,000 - 50,000",
             (B895&gt;50000),"&gt; 50,000"
)</f>
        <v>25,000 - 50,000</v>
      </c>
    </row>
    <row r="896" spans="1:3" x14ac:dyDescent="0.2">
      <c r="A896">
        <v>141571</v>
      </c>
      <c r="B896">
        <v>148008</v>
      </c>
      <c r="C896" t="str" cm="1">
        <f t="array" ref="C896">_xlfn.IFS(
             (B896&lt;25000),"&lt; 25,000",
    AND(B896&gt;=25000, B896&lt;50000),"25,000 - 50,000",
             (B896&gt;50000),"&gt; 50,000"
)</f>
        <v>&gt; 50,000</v>
      </c>
    </row>
    <row r="897" spans="1:3" x14ac:dyDescent="0.2">
      <c r="A897">
        <v>133496</v>
      </c>
      <c r="B897">
        <v>136599</v>
      </c>
      <c r="C897" t="str" cm="1">
        <f t="array" ref="C897">_xlfn.IFS(
             (B897&lt;25000),"&lt; 25,000",
    AND(B897&gt;=25000, B897&lt;50000),"25,000 - 50,000",
             (B897&gt;50000),"&gt; 50,000"
)</f>
        <v>&gt; 50,000</v>
      </c>
    </row>
    <row r="898" spans="1:3" x14ac:dyDescent="0.2">
      <c r="A898">
        <v>86948</v>
      </c>
      <c r="B898">
        <v>59216</v>
      </c>
      <c r="C898" t="str" cm="1">
        <f t="array" ref="C898">_xlfn.IFS(
             (B898&lt;25000),"&lt; 25,000",
    AND(B898&gt;=25000, B898&lt;50000),"25,000 - 50,000",
             (B898&gt;50000),"&gt; 50,000"
)</f>
        <v>&gt; 50,000</v>
      </c>
    </row>
    <row r="899" spans="1:3" x14ac:dyDescent="0.2">
      <c r="A899">
        <v>130322</v>
      </c>
      <c r="B899">
        <v>77283</v>
      </c>
      <c r="C899" t="str" cm="1">
        <f t="array" ref="C899">_xlfn.IFS(
             (B899&lt;25000),"&lt; 25,000",
    AND(B899&gt;=25000, B899&lt;50000),"25,000 - 50,000",
             (B899&gt;50000),"&gt; 50,000"
)</f>
        <v>&gt; 50,000</v>
      </c>
    </row>
    <row r="900" spans="1:3" x14ac:dyDescent="0.2">
      <c r="A900">
        <v>35966</v>
      </c>
      <c r="B900">
        <v>77159</v>
      </c>
      <c r="C900" t="str" cm="1">
        <f t="array" ref="C900">_xlfn.IFS(
             (B900&lt;25000),"&lt; 25,000",
    AND(B900&gt;=25000, B900&lt;50000),"25,000 - 50,000",
             (B900&gt;50000),"&gt; 50,000"
)</f>
        <v>&gt; 50,000</v>
      </c>
    </row>
    <row r="901" spans="1:3" x14ac:dyDescent="0.2">
      <c r="A901">
        <v>87042</v>
      </c>
      <c r="B901">
        <v>192443</v>
      </c>
      <c r="C901" t="str" cm="1">
        <f t="array" ref="C901">_xlfn.IFS(
             (B901&lt;25000),"&lt; 25,000",
    AND(B901&gt;=25000, B901&lt;50000),"25,000 - 50,000",
             (B901&gt;50000),"&gt; 50,000"
)</f>
        <v>&gt; 50,000</v>
      </c>
    </row>
    <row r="902" spans="1:3" x14ac:dyDescent="0.2">
      <c r="A902">
        <v>191414</v>
      </c>
      <c r="B902">
        <v>101136</v>
      </c>
      <c r="C902" t="str" cm="1">
        <f t="array" ref="C902">_xlfn.IFS(
             (B902&lt;25000),"&lt; 25,000",
    AND(B902&gt;=25000, B902&lt;50000),"25,000 - 50,000",
             (B902&gt;50000),"&gt; 50,000"
)</f>
        <v>&gt; 50,000</v>
      </c>
    </row>
    <row r="903" spans="1:3" x14ac:dyDescent="0.2">
      <c r="A903">
        <v>22926</v>
      </c>
      <c r="B903">
        <v>189504</v>
      </c>
      <c r="C903" t="str" cm="1">
        <f t="array" ref="C903">_xlfn.IFS(
             (B903&lt;25000),"&lt; 25,000",
    AND(B903&gt;=25000, B903&lt;50000),"25,000 - 50,000",
             (B903&gt;50000),"&gt; 50,000"
)</f>
        <v>&gt; 50,000</v>
      </c>
    </row>
    <row r="904" spans="1:3" x14ac:dyDescent="0.2">
      <c r="A904">
        <v>215539</v>
      </c>
      <c r="B904">
        <v>98150</v>
      </c>
      <c r="C904" t="str" cm="1">
        <f t="array" ref="C904">_xlfn.IFS(
             (B904&lt;25000),"&lt; 25,000",
    AND(B904&gt;=25000, B904&lt;50000),"25,000 - 50,000",
             (B904&gt;50000),"&gt; 50,000"
)</f>
        <v>&gt; 50,000</v>
      </c>
    </row>
    <row r="905" spans="1:3" x14ac:dyDescent="0.2">
      <c r="A905">
        <v>102120</v>
      </c>
      <c r="B905">
        <v>44304</v>
      </c>
      <c r="C905" t="str" cm="1">
        <f t="array" ref="C905">_xlfn.IFS(
             (B905&lt;25000),"&lt; 25,000",
    AND(B905&gt;=25000, B905&lt;50000),"25,000 - 50,000",
             (B905&gt;50000),"&gt; 50,000"
)</f>
        <v>25,000 - 50,000</v>
      </c>
    </row>
    <row r="906" spans="1:3" x14ac:dyDescent="0.2">
      <c r="A906">
        <v>104158</v>
      </c>
      <c r="B906">
        <v>72677</v>
      </c>
      <c r="C906" t="str" cm="1">
        <f t="array" ref="C906">_xlfn.IFS(
             (B906&lt;25000),"&lt; 25,000",
    AND(B906&gt;=25000, B906&lt;50000),"25,000 - 50,000",
             (B906&gt;50000),"&gt; 50,000"
)</f>
        <v>&gt; 50,000</v>
      </c>
    </row>
    <row r="907" spans="1:3" x14ac:dyDescent="0.2">
      <c r="A907">
        <v>125565</v>
      </c>
      <c r="B907">
        <v>159289</v>
      </c>
      <c r="C907" t="str" cm="1">
        <f t="array" ref="C907">_xlfn.IFS(
             (B907&lt;25000),"&lt; 25,000",
    AND(B907&gt;=25000, B907&lt;50000),"25,000 - 50,000",
             (B907&gt;50000),"&gt; 50,000"
)</f>
        <v>&gt; 50,000</v>
      </c>
    </row>
    <row r="908" spans="1:3" x14ac:dyDescent="0.2">
      <c r="A908">
        <v>115468</v>
      </c>
      <c r="B908">
        <v>180517</v>
      </c>
      <c r="C908" t="str" cm="1">
        <f t="array" ref="C908">_xlfn.IFS(
             (B908&lt;25000),"&lt; 25,000",
    AND(B908&gt;=25000, B908&lt;50000),"25,000 - 50,000",
             (B908&gt;50000),"&gt; 50,000"
)</f>
        <v>&gt; 50,000</v>
      </c>
    </row>
    <row r="909" spans="1:3" x14ac:dyDescent="0.2">
      <c r="A909">
        <v>272444</v>
      </c>
      <c r="B909">
        <v>25189</v>
      </c>
      <c r="C909" t="str" cm="1">
        <f t="array" ref="C909">_xlfn.IFS(
             (B909&lt;25000),"&lt; 25,000",
    AND(B909&gt;=25000, B909&lt;50000),"25,000 - 50,000",
             (B909&gt;50000),"&gt; 50,000"
)</f>
        <v>25,000 - 50,000</v>
      </c>
    </row>
    <row r="910" spans="1:3" x14ac:dyDescent="0.2">
      <c r="A910">
        <v>80026</v>
      </c>
      <c r="B910">
        <v>83276</v>
      </c>
      <c r="C910" t="str" cm="1">
        <f t="array" ref="C910">_xlfn.IFS(
             (B910&lt;25000),"&lt; 25,000",
    AND(B910&gt;=25000, B910&lt;50000),"25,000 - 50,000",
             (B910&gt;50000),"&gt; 50,000"
)</f>
        <v>&gt; 50,000</v>
      </c>
    </row>
    <row r="911" spans="1:3" x14ac:dyDescent="0.2">
      <c r="A911">
        <v>296388</v>
      </c>
      <c r="B911">
        <v>69875</v>
      </c>
      <c r="C911" t="str" cm="1">
        <f t="array" ref="C911">_xlfn.IFS(
             (B911&lt;25000),"&lt; 25,000",
    AND(B911&gt;=25000, B911&lt;50000),"25,000 - 50,000",
             (B911&gt;50000),"&gt; 50,000"
)</f>
        <v>&gt; 50,000</v>
      </c>
    </row>
    <row r="912" spans="1:3" x14ac:dyDescent="0.2">
      <c r="A912">
        <v>42708</v>
      </c>
      <c r="B912">
        <v>25155</v>
      </c>
      <c r="C912" t="str" cm="1">
        <f t="array" ref="C912">_xlfn.IFS(
             (B912&lt;25000),"&lt; 25,000",
    AND(B912&gt;=25000, B912&lt;50000),"25,000 - 50,000",
             (B912&gt;50000),"&gt; 50,000"
)</f>
        <v>25,000 - 50,000</v>
      </c>
    </row>
    <row r="913" spans="1:3" x14ac:dyDescent="0.2">
      <c r="A913">
        <v>195923</v>
      </c>
      <c r="B913">
        <v>128745</v>
      </c>
      <c r="C913" t="str" cm="1">
        <f t="array" ref="C913">_xlfn.IFS(
             (B913&lt;25000),"&lt; 25,000",
    AND(B913&gt;=25000, B913&lt;50000),"25,000 - 50,000",
             (B913&gt;50000),"&gt; 50,000"
)</f>
        <v>&gt; 50,000</v>
      </c>
    </row>
    <row r="914" spans="1:3" x14ac:dyDescent="0.2">
      <c r="A914">
        <v>139145</v>
      </c>
      <c r="B914">
        <v>93100</v>
      </c>
      <c r="C914" t="str" cm="1">
        <f t="array" ref="C914">_xlfn.IFS(
             (B914&lt;25000),"&lt; 25,000",
    AND(B914&gt;=25000, B914&lt;50000),"25,000 - 50,000",
             (B914&gt;50000),"&gt; 50,000"
)</f>
        <v>&gt; 50,000</v>
      </c>
    </row>
    <row r="915" spans="1:3" x14ac:dyDescent="0.2">
      <c r="A915">
        <v>151476</v>
      </c>
      <c r="B915">
        <v>169832</v>
      </c>
      <c r="C915" t="str" cm="1">
        <f t="array" ref="C915">_xlfn.IFS(
             (B915&lt;25000),"&lt; 25,000",
    AND(B915&gt;=25000, B915&lt;50000),"25,000 - 50,000",
             (B915&gt;50000),"&gt; 50,000"
)</f>
        <v>&gt; 50,000</v>
      </c>
    </row>
    <row r="916" spans="1:3" x14ac:dyDescent="0.2">
      <c r="A916">
        <v>21286</v>
      </c>
      <c r="B916">
        <v>29178</v>
      </c>
      <c r="C916" t="str" cm="1">
        <f t="array" ref="C916">_xlfn.IFS(
             (B916&lt;25000),"&lt; 25,000",
    AND(B916&gt;=25000, B916&lt;50000),"25,000 - 50,000",
             (B916&gt;50000),"&gt; 50,000"
)</f>
        <v>25,000 - 50,000</v>
      </c>
    </row>
    <row r="917" spans="1:3" x14ac:dyDescent="0.2">
      <c r="A917">
        <v>43830</v>
      </c>
      <c r="B917">
        <v>120489</v>
      </c>
      <c r="C917" t="str" cm="1">
        <f t="array" ref="C917">_xlfn.IFS(
             (B917&lt;25000),"&lt; 25,000",
    AND(B917&gt;=25000, B917&lt;50000),"25,000 - 50,000",
             (B917&gt;50000),"&gt; 50,000"
)</f>
        <v>&gt; 50,000</v>
      </c>
    </row>
    <row r="918" spans="1:3" x14ac:dyDescent="0.2">
      <c r="A918">
        <v>199111</v>
      </c>
      <c r="B918">
        <v>68912</v>
      </c>
      <c r="C918" t="str" cm="1">
        <f t="array" ref="C918">_xlfn.IFS(
             (B918&lt;25000),"&lt; 25,000",
    AND(B918&gt;=25000, B918&lt;50000),"25,000 - 50,000",
             (B918&gt;50000),"&gt; 50,000"
)</f>
        <v>&gt; 50,000</v>
      </c>
    </row>
    <row r="919" spans="1:3" x14ac:dyDescent="0.2">
      <c r="A919">
        <v>277051</v>
      </c>
      <c r="B919">
        <v>35984</v>
      </c>
      <c r="C919" t="str" cm="1">
        <f t="array" ref="C919">_xlfn.IFS(
             (B919&lt;25000),"&lt; 25,000",
    AND(B919&gt;=25000, B919&lt;50000),"25,000 - 50,000",
             (B919&gt;50000),"&gt; 50,000"
)</f>
        <v>25,000 - 50,000</v>
      </c>
    </row>
    <row r="920" spans="1:3" x14ac:dyDescent="0.2">
      <c r="A920">
        <v>34163</v>
      </c>
      <c r="B920">
        <v>175163</v>
      </c>
      <c r="C920" t="str" cm="1">
        <f t="array" ref="C920">_xlfn.IFS(
             (B920&lt;25000),"&lt; 25,000",
    AND(B920&gt;=25000, B920&lt;50000),"25,000 - 50,000",
             (B920&gt;50000),"&gt; 50,000"
)</f>
        <v>&gt; 50,000</v>
      </c>
    </row>
    <row r="921" spans="1:3" x14ac:dyDescent="0.2">
      <c r="A921">
        <v>18840</v>
      </c>
      <c r="B921">
        <v>65766</v>
      </c>
      <c r="C921" t="str" cm="1">
        <f t="array" ref="C921">_xlfn.IFS(
             (B921&lt;25000),"&lt; 25,000",
    AND(B921&gt;=25000, B921&lt;50000),"25,000 - 50,000",
             (B921&gt;50000),"&gt; 50,000"
)</f>
        <v>&gt; 50,000</v>
      </c>
    </row>
    <row r="922" spans="1:3" x14ac:dyDescent="0.2">
      <c r="A922">
        <v>176497</v>
      </c>
      <c r="B922">
        <v>169013</v>
      </c>
      <c r="C922" t="str" cm="1">
        <f t="array" ref="C922">_xlfn.IFS(
             (B922&lt;25000),"&lt; 25,000",
    AND(B922&gt;=25000, B922&lt;50000),"25,000 - 50,000",
             (B922&gt;50000),"&gt; 50,000"
)</f>
        <v>&gt; 50,000</v>
      </c>
    </row>
    <row r="923" spans="1:3" x14ac:dyDescent="0.2">
      <c r="A923">
        <v>173372</v>
      </c>
      <c r="B923">
        <v>59054</v>
      </c>
      <c r="C923" t="str" cm="1">
        <f t="array" ref="C923">_xlfn.IFS(
             (B923&lt;25000),"&lt; 25,000",
    AND(B923&gt;=25000, B923&lt;50000),"25,000 - 50,000",
             (B923&gt;50000),"&gt; 50,000"
)</f>
        <v>&gt; 50,000</v>
      </c>
    </row>
    <row r="924" spans="1:3" x14ac:dyDescent="0.2">
      <c r="A924">
        <v>189275</v>
      </c>
      <c r="B924">
        <v>119893</v>
      </c>
      <c r="C924" t="str" cm="1">
        <f t="array" ref="C924">_xlfn.IFS(
             (B924&lt;25000),"&lt; 25,000",
    AND(B924&gt;=25000, B924&lt;50000),"25,000 - 50,000",
             (B924&gt;50000),"&gt; 50,000"
)</f>
        <v>&gt; 50,000</v>
      </c>
    </row>
    <row r="925" spans="1:3" x14ac:dyDescent="0.2">
      <c r="A925">
        <v>186020</v>
      </c>
      <c r="B925">
        <v>20535</v>
      </c>
      <c r="C925" t="str" cm="1">
        <f t="array" ref="C925">_xlfn.IFS(
             (B925&lt;25000),"&lt; 25,000",
    AND(B925&gt;=25000, B925&lt;50000),"25,000 - 50,000",
             (B925&gt;50000),"&gt; 50,000"
)</f>
        <v>&lt; 25,000</v>
      </c>
    </row>
    <row r="926" spans="1:3" x14ac:dyDescent="0.2">
      <c r="A926">
        <v>67800</v>
      </c>
      <c r="B926">
        <v>106223</v>
      </c>
      <c r="C926" t="str" cm="1">
        <f t="array" ref="C926">_xlfn.IFS(
             (B926&lt;25000),"&lt; 25,000",
    AND(B926&gt;=25000, B926&lt;50000),"25,000 - 50,000",
             (B926&gt;50000),"&gt; 50,000"
)</f>
        <v>&gt; 50,000</v>
      </c>
    </row>
    <row r="927" spans="1:3" x14ac:dyDescent="0.2">
      <c r="A927">
        <v>246105</v>
      </c>
      <c r="B927">
        <v>1639</v>
      </c>
      <c r="C927" t="str" cm="1">
        <f t="array" ref="C927">_xlfn.IFS(
             (B927&lt;25000),"&lt; 25,000",
    AND(B927&gt;=25000, B927&lt;50000),"25,000 - 50,000",
             (B927&gt;50000),"&gt; 50,000"
)</f>
        <v>&lt; 25,000</v>
      </c>
    </row>
    <row r="928" spans="1:3" x14ac:dyDescent="0.2">
      <c r="A928">
        <v>74584</v>
      </c>
      <c r="B928">
        <v>83722</v>
      </c>
      <c r="C928" t="str" cm="1">
        <f t="array" ref="C928">_xlfn.IFS(
             (B928&lt;25000),"&lt; 25,000",
    AND(B928&gt;=25000, B928&lt;50000),"25,000 - 50,000",
             (B928&gt;50000),"&gt; 50,000"
)</f>
        <v>&gt; 50,000</v>
      </c>
    </row>
    <row r="929" spans="1:3" x14ac:dyDescent="0.2">
      <c r="A929">
        <v>22008</v>
      </c>
      <c r="B929">
        <v>43859</v>
      </c>
      <c r="C929" t="str" cm="1">
        <f t="array" ref="C929">_xlfn.IFS(
             (B929&lt;25000),"&lt; 25,000",
    AND(B929&gt;=25000, B929&lt;50000),"25,000 - 50,000",
             (B929&gt;50000),"&gt; 50,000"
)</f>
        <v>25,000 - 50,000</v>
      </c>
    </row>
    <row r="930" spans="1:3" x14ac:dyDescent="0.2">
      <c r="A930">
        <v>113841</v>
      </c>
      <c r="B930">
        <v>12159</v>
      </c>
      <c r="C930" t="str" cm="1">
        <f t="array" ref="C930">_xlfn.IFS(
             (B930&lt;25000),"&lt; 25,000",
    AND(B930&gt;=25000, B930&lt;50000),"25,000 - 50,000",
             (B930&gt;50000),"&gt; 50,000"
)</f>
        <v>&lt; 25,000</v>
      </c>
    </row>
    <row r="931" spans="1:3" x14ac:dyDescent="0.2">
      <c r="A931">
        <v>220438</v>
      </c>
      <c r="B931">
        <v>118970</v>
      </c>
      <c r="C931" t="str" cm="1">
        <f t="array" ref="C931">_xlfn.IFS(
             (B931&lt;25000),"&lt; 25,000",
    AND(B931&gt;=25000, B931&lt;50000),"25,000 - 50,000",
             (B931&gt;50000),"&gt; 50,000"
)</f>
        <v>&gt; 50,000</v>
      </c>
    </row>
    <row r="932" spans="1:3" x14ac:dyDescent="0.2">
      <c r="A932">
        <v>17635</v>
      </c>
      <c r="B932">
        <v>170433</v>
      </c>
      <c r="C932" t="str" cm="1">
        <f t="array" ref="C932">_xlfn.IFS(
             (B932&lt;25000),"&lt; 25,000",
    AND(B932&gt;=25000, B932&lt;50000),"25,000 - 50,000",
             (B932&gt;50000),"&gt; 50,000"
)</f>
        <v>&gt; 50,000</v>
      </c>
    </row>
    <row r="933" spans="1:3" x14ac:dyDescent="0.2">
      <c r="A933">
        <v>192210</v>
      </c>
      <c r="B933">
        <v>122987</v>
      </c>
      <c r="C933" t="str" cm="1">
        <f t="array" ref="C933">_xlfn.IFS(
             (B933&lt;25000),"&lt; 25,000",
    AND(B933&gt;=25000, B933&lt;50000),"25,000 - 50,000",
             (B933&gt;50000),"&gt; 50,000"
)</f>
        <v>&gt; 50,000</v>
      </c>
    </row>
    <row r="934" spans="1:3" x14ac:dyDescent="0.2">
      <c r="A934">
        <v>229045</v>
      </c>
      <c r="B934">
        <v>145662</v>
      </c>
      <c r="C934" t="str" cm="1">
        <f t="array" ref="C934">_xlfn.IFS(
             (B934&lt;25000),"&lt; 25,000",
    AND(B934&gt;=25000, B934&lt;50000),"25,000 - 50,000",
             (B934&gt;50000),"&gt; 50,000"
)</f>
        <v>&gt; 50,000</v>
      </c>
    </row>
    <row r="935" spans="1:3" x14ac:dyDescent="0.2">
      <c r="A935">
        <v>212772</v>
      </c>
      <c r="B935">
        <v>116682</v>
      </c>
      <c r="C935" t="str" cm="1">
        <f t="array" ref="C935">_xlfn.IFS(
             (B935&lt;25000),"&lt; 25,000",
    AND(B935&gt;=25000, B935&lt;50000),"25,000 - 50,000",
             (B935&gt;50000),"&gt; 50,000"
)</f>
        <v>&gt; 50,000</v>
      </c>
    </row>
    <row r="936" spans="1:3" x14ac:dyDescent="0.2">
      <c r="A936">
        <v>16802</v>
      </c>
      <c r="B936">
        <v>123732</v>
      </c>
      <c r="C936" t="str" cm="1">
        <f t="array" ref="C936">_xlfn.IFS(
             (B936&lt;25000),"&lt; 25,000",
    AND(B936&gt;=25000, B936&lt;50000),"25,000 - 50,000",
             (B936&gt;50000),"&gt; 50,000"
)</f>
        <v>&gt; 50,000</v>
      </c>
    </row>
    <row r="937" spans="1:3" x14ac:dyDescent="0.2">
      <c r="A937">
        <v>230715</v>
      </c>
      <c r="B937">
        <v>34167</v>
      </c>
      <c r="C937" t="str" cm="1">
        <f t="array" ref="C937">_xlfn.IFS(
             (B937&lt;25000),"&lt; 25,000",
    AND(B937&gt;=25000, B937&lt;50000),"25,000 - 50,000",
             (B937&gt;50000),"&gt; 50,000"
)</f>
        <v>25,000 - 50,000</v>
      </c>
    </row>
    <row r="938" spans="1:3" x14ac:dyDescent="0.2">
      <c r="A938">
        <v>243809</v>
      </c>
      <c r="B938">
        <v>19996</v>
      </c>
      <c r="C938" t="str" cm="1">
        <f t="array" ref="C938">_xlfn.IFS(
             (B938&lt;25000),"&lt; 25,000",
    AND(B938&gt;=25000, B938&lt;50000),"25,000 - 50,000",
             (B938&gt;50000),"&gt; 50,000"
)</f>
        <v>&lt; 25,000</v>
      </c>
    </row>
    <row r="939" spans="1:3" x14ac:dyDescent="0.2">
      <c r="A939">
        <v>239634</v>
      </c>
      <c r="B939">
        <v>142494</v>
      </c>
      <c r="C939" t="str" cm="1">
        <f t="array" ref="C939">_xlfn.IFS(
             (B939&lt;25000),"&lt; 25,000",
    AND(B939&gt;=25000, B939&lt;50000),"25,000 - 50,000",
             (B939&gt;50000),"&gt; 50,000"
)</f>
        <v>&gt; 50,000</v>
      </c>
    </row>
    <row r="940" spans="1:3" x14ac:dyDescent="0.2">
      <c r="A940">
        <v>193396</v>
      </c>
      <c r="B940">
        <v>173748</v>
      </c>
      <c r="C940" t="str" cm="1">
        <f t="array" ref="C940">_xlfn.IFS(
             (B940&lt;25000),"&lt; 25,000",
    AND(B940&gt;=25000, B940&lt;50000),"25,000 - 50,000",
             (B940&gt;50000),"&gt; 50,000"
)</f>
        <v>&gt; 50,000</v>
      </c>
    </row>
    <row r="941" spans="1:3" x14ac:dyDescent="0.2">
      <c r="A941">
        <v>32171</v>
      </c>
      <c r="B941">
        <v>102089</v>
      </c>
      <c r="C941" t="str" cm="1">
        <f t="array" ref="C941">_xlfn.IFS(
             (B941&lt;25000),"&lt; 25,000",
    AND(B941&gt;=25000, B941&lt;50000),"25,000 - 50,000",
             (B941&gt;50000),"&gt; 50,000"
)</f>
        <v>&gt; 50,000</v>
      </c>
    </row>
    <row r="942" spans="1:3" x14ac:dyDescent="0.2">
      <c r="A942">
        <v>5854</v>
      </c>
      <c r="B942">
        <v>65084</v>
      </c>
      <c r="C942" t="str" cm="1">
        <f t="array" ref="C942">_xlfn.IFS(
             (B942&lt;25000),"&lt; 25,000",
    AND(B942&gt;=25000, B942&lt;50000),"25,000 - 50,000",
             (B942&gt;50000),"&gt; 50,000"
)</f>
        <v>&gt; 50,000</v>
      </c>
    </row>
    <row r="943" spans="1:3" x14ac:dyDescent="0.2">
      <c r="A943">
        <v>112247</v>
      </c>
      <c r="B943">
        <v>97612</v>
      </c>
      <c r="C943" t="str" cm="1">
        <f t="array" ref="C943">_xlfn.IFS(
             (B943&lt;25000),"&lt; 25,000",
    AND(B943&gt;=25000, B943&lt;50000),"25,000 - 50,000",
             (B943&gt;50000),"&gt; 50,000"
)</f>
        <v>&gt; 50,000</v>
      </c>
    </row>
    <row r="944" spans="1:3" x14ac:dyDescent="0.2">
      <c r="A944">
        <v>245873</v>
      </c>
      <c r="B944">
        <v>73151</v>
      </c>
      <c r="C944" t="str" cm="1">
        <f t="array" ref="C944">_xlfn.IFS(
             (B944&lt;25000),"&lt; 25,000",
    AND(B944&gt;=25000, B944&lt;50000),"25,000 - 50,000",
             (B944&gt;50000),"&gt; 50,000"
)</f>
        <v>&gt; 50,000</v>
      </c>
    </row>
    <row r="945" spans="1:3" x14ac:dyDescent="0.2">
      <c r="A945">
        <v>285532</v>
      </c>
      <c r="B945">
        <v>154684</v>
      </c>
      <c r="C945" t="str" cm="1">
        <f t="array" ref="C945">_xlfn.IFS(
             (B945&lt;25000),"&lt; 25,000",
    AND(B945&gt;=25000, B945&lt;50000),"25,000 - 50,000",
             (B945&gt;50000),"&gt; 50,000"
)</f>
        <v>&gt; 50,000</v>
      </c>
    </row>
    <row r="946" spans="1:3" x14ac:dyDescent="0.2">
      <c r="A946">
        <v>286407</v>
      </c>
      <c r="B946">
        <v>149337</v>
      </c>
      <c r="C946" t="str" cm="1">
        <f t="array" ref="C946">_xlfn.IFS(
             (B946&lt;25000),"&lt; 25,000",
    AND(B946&gt;=25000, B946&lt;50000),"25,000 - 50,000",
             (B946&gt;50000),"&gt; 50,000"
)</f>
        <v>&gt; 50,000</v>
      </c>
    </row>
    <row r="947" spans="1:3" x14ac:dyDescent="0.2">
      <c r="A947">
        <v>244059</v>
      </c>
      <c r="B947">
        <v>98962</v>
      </c>
      <c r="C947" t="str" cm="1">
        <f t="array" ref="C947">_xlfn.IFS(
             (B947&lt;25000),"&lt; 25,000",
    AND(B947&gt;=25000, B947&lt;50000),"25,000 - 50,000",
             (B947&gt;50000),"&gt; 50,000"
)</f>
        <v>&gt; 50,000</v>
      </c>
    </row>
    <row r="948" spans="1:3" x14ac:dyDescent="0.2">
      <c r="A948">
        <v>23912</v>
      </c>
      <c r="B948">
        <v>164120</v>
      </c>
      <c r="C948" t="str" cm="1">
        <f t="array" ref="C948">_xlfn.IFS(
             (B948&lt;25000),"&lt; 25,000",
    AND(B948&gt;=25000, B948&lt;50000),"25,000 - 50,000",
             (B948&gt;50000),"&gt; 50,000"
)</f>
        <v>&gt; 50,000</v>
      </c>
    </row>
    <row r="949" spans="1:3" x14ac:dyDescent="0.2">
      <c r="A949">
        <v>197380</v>
      </c>
      <c r="B949">
        <v>24515</v>
      </c>
      <c r="C949" t="str" cm="1">
        <f t="array" ref="C949">_xlfn.IFS(
             (B949&lt;25000),"&lt; 25,000",
    AND(B949&gt;=25000, B949&lt;50000),"25,000 - 50,000",
             (B949&gt;50000),"&gt; 50,000"
)</f>
        <v>&lt; 25,000</v>
      </c>
    </row>
    <row r="950" spans="1:3" x14ac:dyDescent="0.2">
      <c r="A950">
        <v>89572</v>
      </c>
      <c r="B950">
        <v>180980</v>
      </c>
      <c r="C950" t="str" cm="1">
        <f t="array" ref="C950">_xlfn.IFS(
             (B950&lt;25000),"&lt; 25,000",
    AND(B950&gt;=25000, B950&lt;50000),"25,000 - 50,000",
             (B950&gt;50000),"&gt; 50,000"
)</f>
        <v>&gt; 50,000</v>
      </c>
    </row>
    <row r="951" spans="1:3" x14ac:dyDescent="0.2">
      <c r="A951">
        <v>68443</v>
      </c>
      <c r="B951">
        <v>42460</v>
      </c>
      <c r="C951" t="str" cm="1">
        <f t="array" ref="C951">_xlfn.IFS(
             (B951&lt;25000),"&lt; 25,000",
    AND(B951&gt;=25000, B951&lt;50000),"25,000 - 50,000",
             (B951&gt;50000),"&gt; 50,000"
)</f>
        <v>25,000 - 50,000</v>
      </c>
    </row>
    <row r="952" spans="1:3" x14ac:dyDescent="0.2">
      <c r="A952">
        <v>135336</v>
      </c>
      <c r="B952">
        <v>14853</v>
      </c>
      <c r="C952" t="str" cm="1">
        <f t="array" ref="C952">_xlfn.IFS(
             (B952&lt;25000),"&lt; 25,000",
    AND(B952&gt;=25000, B952&lt;50000),"25,000 - 50,000",
             (B952&gt;50000),"&gt; 50,000"
)</f>
        <v>&lt; 25,000</v>
      </c>
    </row>
    <row r="953" spans="1:3" x14ac:dyDescent="0.2">
      <c r="A953">
        <v>296964</v>
      </c>
      <c r="B953">
        <v>70286</v>
      </c>
      <c r="C953" t="str" cm="1">
        <f t="array" ref="C953">_xlfn.IFS(
             (B953&lt;25000),"&lt; 25,000",
    AND(B953&gt;=25000, B953&lt;50000),"25,000 - 50,000",
             (B953&gt;50000),"&gt; 50,000"
)</f>
        <v>&gt; 50,000</v>
      </c>
    </row>
    <row r="954" spans="1:3" x14ac:dyDescent="0.2">
      <c r="A954">
        <v>211939</v>
      </c>
      <c r="B954">
        <v>126329</v>
      </c>
      <c r="C954" t="str" cm="1">
        <f t="array" ref="C954">_xlfn.IFS(
             (B954&lt;25000),"&lt; 25,000",
    AND(B954&gt;=25000, B954&lt;50000),"25,000 - 50,000",
             (B954&gt;50000),"&gt; 50,000"
)</f>
        <v>&gt; 50,000</v>
      </c>
    </row>
    <row r="955" spans="1:3" x14ac:dyDescent="0.2">
      <c r="A955">
        <v>52223</v>
      </c>
      <c r="B955">
        <v>74492</v>
      </c>
      <c r="C955" t="str" cm="1">
        <f t="array" ref="C955">_xlfn.IFS(
             (B955&lt;25000),"&lt; 25,000",
    AND(B955&gt;=25000, B955&lt;50000),"25,000 - 50,000",
             (B955&gt;50000),"&gt; 50,000"
)</f>
        <v>&gt; 50,000</v>
      </c>
    </row>
    <row r="956" spans="1:3" x14ac:dyDescent="0.2">
      <c r="A956">
        <v>52377</v>
      </c>
      <c r="B956">
        <v>135747</v>
      </c>
      <c r="C956" t="str" cm="1">
        <f t="array" ref="C956">_xlfn.IFS(
             (B956&lt;25000),"&lt; 25,000",
    AND(B956&gt;=25000, B956&lt;50000),"25,000 - 50,000",
             (B956&gt;50000),"&gt; 50,000"
)</f>
        <v>&gt; 50,000</v>
      </c>
    </row>
    <row r="957" spans="1:3" x14ac:dyDescent="0.2">
      <c r="A957">
        <v>191705</v>
      </c>
      <c r="B957">
        <v>30805</v>
      </c>
      <c r="C957" t="str" cm="1">
        <f t="array" ref="C957">_xlfn.IFS(
             (B957&lt;25000),"&lt; 25,000",
    AND(B957&gt;=25000, B957&lt;50000),"25,000 - 50,000",
             (B957&gt;50000),"&gt; 50,000"
)</f>
        <v>25,000 - 50,000</v>
      </c>
    </row>
    <row r="958" spans="1:3" x14ac:dyDescent="0.2">
      <c r="A958">
        <v>254631</v>
      </c>
      <c r="B958">
        <v>199403</v>
      </c>
      <c r="C958" t="str" cm="1">
        <f t="array" ref="C958">_xlfn.IFS(
             (B958&lt;25000),"&lt; 25,000",
    AND(B958&gt;=25000, B958&lt;50000),"25,000 - 50,000",
             (B958&gt;50000),"&gt; 50,000"
)</f>
        <v>&gt; 50,000</v>
      </c>
    </row>
    <row r="959" spans="1:3" x14ac:dyDescent="0.2">
      <c r="A959">
        <v>106773</v>
      </c>
      <c r="B959">
        <v>110132</v>
      </c>
      <c r="C959" t="str" cm="1">
        <f t="array" ref="C959">_xlfn.IFS(
             (B959&lt;25000),"&lt; 25,000",
    AND(B959&gt;=25000, B959&lt;50000),"25,000 - 50,000",
             (B959&gt;50000),"&gt; 50,000"
)</f>
        <v>&gt; 50,000</v>
      </c>
    </row>
    <row r="960" spans="1:3" x14ac:dyDescent="0.2">
      <c r="A960">
        <v>252576</v>
      </c>
      <c r="B960">
        <v>28657</v>
      </c>
      <c r="C960" t="str" cm="1">
        <f t="array" ref="C960">_xlfn.IFS(
             (B960&lt;25000),"&lt; 25,000",
    AND(B960&gt;=25000, B960&lt;50000),"25,000 - 50,000",
             (B960&gt;50000),"&gt; 50,000"
)</f>
        <v>25,000 - 50,000</v>
      </c>
    </row>
    <row r="961" spans="1:3" x14ac:dyDescent="0.2">
      <c r="A961">
        <v>96622</v>
      </c>
      <c r="B961">
        <v>193425</v>
      </c>
      <c r="C961" t="str" cm="1">
        <f t="array" ref="C961">_xlfn.IFS(
             (B961&lt;25000),"&lt; 25,000",
    AND(B961&gt;=25000, B961&lt;50000),"25,000 - 50,000",
             (B961&gt;50000),"&gt; 50,000"
)</f>
        <v>&gt; 50,000</v>
      </c>
    </row>
    <row r="962" spans="1:3" x14ac:dyDescent="0.2">
      <c r="A962">
        <v>207352</v>
      </c>
      <c r="B962">
        <v>142028</v>
      </c>
      <c r="C962" t="str" cm="1">
        <f t="array" ref="C962">_xlfn.IFS(
             (B962&lt;25000),"&lt; 25,000",
    AND(B962&gt;=25000, B962&lt;50000),"25,000 - 50,000",
             (B962&gt;50000),"&gt; 50,000"
)</f>
        <v>&gt; 50,000</v>
      </c>
    </row>
    <row r="963" spans="1:3" x14ac:dyDescent="0.2">
      <c r="A963">
        <v>160297</v>
      </c>
      <c r="B963">
        <v>12628</v>
      </c>
      <c r="C963" t="str" cm="1">
        <f t="array" ref="C963">_xlfn.IFS(
             (B963&lt;25000),"&lt; 25,000",
    AND(B963&gt;=25000, B963&lt;50000),"25,000 - 50,000",
             (B963&gt;50000),"&gt; 50,000"
)</f>
        <v>&lt; 25,000</v>
      </c>
    </row>
    <row r="964" spans="1:3" x14ac:dyDescent="0.2">
      <c r="A964">
        <v>165104</v>
      </c>
      <c r="B964">
        <v>91544</v>
      </c>
      <c r="C964" t="str" cm="1">
        <f t="array" ref="C964">_xlfn.IFS(
             (B964&lt;25000),"&lt; 25,000",
    AND(B964&gt;=25000, B964&lt;50000),"25,000 - 50,000",
             (B964&gt;50000),"&gt; 50,000"
)</f>
        <v>&gt; 50,000</v>
      </c>
    </row>
    <row r="965" spans="1:3" x14ac:dyDescent="0.2">
      <c r="A965">
        <v>68269</v>
      </c>
      <c r="B965">
        <v>30188</v>
      </c>
      <c r="C965" t="str" cm="1">
        <f t="array" ref="C965">_xlfn.IFS(
             (B965&lt;25000),"&lt; 25,000",
    AND(B965&gt;=25000, B965&lt;50000),"25,000 - 50,000",
             (B965&gt;50000),"&gt; 50,000"
)</f>
        <v>25,000 - 50,000</v>
      </c>
    </row>
    <row r="966" spans="1:3" x14ac:dyDescent="0.2">
      <c r="A966">
        <v>21795</v>
      </c>
      <c r="B966">
        <v>67192</v>
      </c>
      <c r="C966" t="str" cm="1">
        <f t="array" ref="C966">_xlfn.IFS(
             (B966&lt;25000),"&lt; 25,000",
    AND(B966&gt;=25000, B966&lt;50000),"25,000 - 50,000",
             (B966&gt;50000),"&gt; 50,000"
)</f>
        <v>&gt; 50,000</v>
      </c>
    </row>
    <row r="967" spans="1:3" x14ac:dyDescent="0.2">
      <c r="A967">
        <v>207306</v>
      </c>
      <c r="B967">
        <v>153024</v>
      </c>
      <c r="C967" t="str" cm="1">
        <f t="array" ref="C967">_xlfn.IFS(
             (B967&lt;25000),"&lt; 25,000",
    AND(B967&gt;=25000, B967&lt;50000),"25,000 - 50,000",
             (B967&gt;50000),"&gt; 50,000"
)</f>
        <v>&gt; 50,000</v>
      </c>
    </row>
    <row r="968" spans="1:3" x14ac:dyDescent="0.2">
      <c r="A968">
        <v>44392</v>
      </c>
      <c r="B968">
        <v>9847</v>
      </c>
      <c r="C968" t="str" cm="1">
        <f t="array" ref="C968">_xlfn.IFS(
             (B968&lt;25000),"&lt; 25,000",
    AND(B968&gt;=25000, B968&lt;50000),"25,000 - 50,000",
             (B968&gt;50000),"&gt; 50,000"
)</f>
        <v>&lt; 25,000</v>
      </c>
    </row>
    <row r="969" spans="1:3" x14ac:dyDescent="0.2">
      <c r="A969">
        <v>60169</v>
      </c>
      <c r="B969">
        <v>40530</v>
      </c>
      <c r="C969" t="str" cm="1">
        <f t="array" ref="C969">_xlfn.IFS(
             (B969&lt;25000),"&lt; 25,000",
    AND(B969&gt;=25000, B969&lt;50000),"25,000 - 50,000",
             (B969&gt;50000),"&gt; 50,000"
)</f>
        <v>25,000 - 50,000</v>
      </c>
    </row>
    <row r="970" spans="1:3" x14ac:dyDescent="0.2">
      <c r="A970">
        <v>26960</v>
      </c>
      <c r="B970">
        <v>189193</v>
      </c>
      <c r="C970" t="str" cm="1">
        <f t="array" ref="C970">_xlfn.IFS(
             (B970&lt;25000),"&lt; 25,000",
    AND(B970&gt;=25000, B970&lt;50000),"25,000 - 50,000",
             (B970&gt;50000),"&gt; 50,000"
)</f>
        <v>&gt; 50,000</v>
      </c>
    </row>
    <row r="971" spans="1:3" x14ac:dyDescent="0.2">
      <c r="A971">
        <v>65889</v>
      </c>
      <c r="B971">
        <v>154055</v>
      </c>
      <c r="C971" t="str" cm="1">
        <f t="array" ref="C971">_xlfn.IFS(
             (B971&lt;25000),"&lt; 25,000",
    AND(B971&gt;=25000, B971&lt;50000),"25,000 - 50,000",
             (B971&gt;50000),"&gt; 50,000"
)</f>
        <v>&gt; 50,000</v>
      </c>
    </row>
    <row r="972" spans="1:3" x14ac:dyDescent="0.2">
      <c r="A972">
        <v>169281</v>
      </c>
      <c r="B972">
        <v>168429</v>
      </c>
      <c r="C972" t="str" cm="1">
        <f t="array" ref="C972">_xlfn.IFS(
             (B972&lt;25000),"&lt; 25,000",
    AND(B972&gt;=25000, B972&lt;50000),"25,000 - 50,000",
             (B972&gt;50000),"&gt; 50,000"
)</f>
        <v>&gt; 50,000</v>
      </c>
    </row>
    <row r="973" spans="1:3" x14ac:dyDescent="0.2">
      <c r="A973">
        <v>45361</v>
      </c>
      <c r="B973">
        <v>53792</v>
      </c>
      <c r="C973" t="str" cm="1">
        <f t="array" ref="C973">_xlfn.IFS(
             (B973&lt;25000),"&lt; 25,000",
    AND(B973&gt;=25000, B973&lt;50000),"25,000 - 50,000",
             (B973&gt;50000),"&gt; 50,000"
)</f>
        <v>&gt; 50,000</v>
      </c>
    </row>
    <row r="974" spans="1:3" x14ac:dyDescent="0.2">
      <c r="A974">
        <v>238219</v>
      </c>
      <c r="B974">
        <v>185660</v>
      </c>
      <c r="C974" t="str" cm="1">
        <f t="array" ref="C974">_xlfn.IFS(
             (B974&lt;25000),"&lt; 25,000",
    AND(B974&gt;=25000, B974&lt;50000),"25,000 - 50,000",
             (B974&gt;50000),"&gt; 50,000"
)</f>
        <v>&gt; 50,000</v>
      </c>
    </row>
    <row r="975" spans="1:3" x14ac:dyDescent="0.2">
      <c r="A975">
        <v>255971</v>
      </c>
      <c r="B975">
        <v>99726</v>
      </c>
      <c r="C975" t="str" cm="1">
        <f t="array" ref="C975">_xlfn.IFS(
             (B975&lt;25000),"&lt; 25,000",
    AND(B975&gt;=25000, B975&lt;50000),"25,000 - 50,000",
             (B975&gt;50000),"&gt; 50,000"
)</f>
        <v>&gt; 50,000</v>
      </c>
    </row>
    <row r="976" spans="1:3" x14ac:dyDescent="0.2">
      <c r="A976">
        <v>69232</v>
      </c>
      <c r="B976">
        <v>20238</v>
      </c>
      <c r="C976" t="str" cm="1">
        <f t="array" ref="C976">_xlfn.IFS(
             (B976&lt;25000),"&lt; 25,000",
    AND(B976&gt;=25000, B976&lt;50000),"25,000 - 50,000",
             (B976&gt;50000),"&gt; 50,000"
)</f>
        <v>&lt; 25,000</v>
      </c>
    </row>
    <row r="977" spans="1:3" x14ac:dyDescent="0.2">
      <c r="A977">
        <v>204272</v>
      </c>
      <c r="B977">
        <v>82299</v>
      </c>
      <c r="C977" t="str" cm="1">
        <f t="array" ref="C977">_xlfn.IFS(
             (B977&lt;25000),"&lt; 25,000",
    AND(B977&gt;=25000, B977&lt;50000),"25,000 - 50,000",
             (B977&gt;50000),"&gt; 50,000"
)</f>
        <v>&gt; 50,000</v>
      </c>
    </row>
    <row r="978" spans="1:3" x14ac:dyDescent="0.2">
      <c r="A978">
        <v>190504</v>
      </c>
      <c r="B978">
        <v>63673</v>
      </c>
      <c r="C978" t="str" cm="1">
        <f t="array" ref="C978">_xlfn.IFS(
             (B978&lt;25000),"&lt; 25,000",
    AND(B978&gt;=25000, B978&lt;50000),"25,000 - 50,000",
             (B978&gt;50000),"&gt; 50,000"
)</f>
        <v>&gt; 50,000</v>
      </c>
    </row>
    <row r="979" spans="1:3" x14ac:dyDescent="0.2">
      <c r="A979">
        <v>165233</v>
      </c>
      <c r="B979">
        <v>124811</v>
      </c>
      <c r="C979" t="str" cm="1">
        <f t="array" ref="C979">_xlfn.IFS(
             (B979&lt;25000),"&lt; 25,000",
    AND(B979&gt;=25000, B979&lt;50000),"25,000 - 50,000",
             (B979&gt;50000),"&gt; 50,000"
)</f>
        <v>&gt; 50,000</v>
      </c>
    </row>
    <row r="980" spans="1:3" x14ac:dyDescent="0.2">
      <c r="A980">
        <v>28207</v>
      </c>
      <c r="B980">
        <v>32956</v>
      </c>
      <c r="C980" t="str" cm="1">
        <f t="array" ref="C980">_xlfn.IFS(
             (B980&lt;25000),"&lt; 25,000",
    AND(B980&gt;=25000, B980&lt;50000),"25,000 - 50,000",
             (B980&gt;50000),"&gt; 50,000"
)</f>
        <v>25,000 - 50,000</v>
      </c>
    </row>
    <row r="981" spans="1:3" x14ac:dyDescent="0.2">
      <c r="A981">
        <v>46948</v>
      </c>
      <c r="B981">
        <v>71134</v>
      </c>
      <c r="C981" t="str" cm="1">
        <f t="array" ref="C981">_xlfn.IFS(
             (B981&lt;25000),"&lt; 25,000",
    AND(B981&gt;=25000, B981&lt;50000),"25,000 - 50,000",
             (B981&gt;50000),"&gt; 50,000"
)</f>
        <v>&gt; 50,000</v>
      </c>
    </row>
    <row r="982" spans="1:3" x14ac:dyDescent="0.2">
      <c r="A982">
        <v>169471</v>
      </c>
      <c r="B982">
        <v>160968</v>
      </c>
      <c r="C982" t="str" cm="1">
        <f t="array" ref="C982">_xlfn.IFS(
             (B982&lt;25000),"&lt; 25,000",
    AND(B982&gt;=25000, B982&lt;50000),"25,000 - 50,000",
             (B982&gt;50000),"&gt; 50,000"
)</f>
        <v>&gt; 50,000</v>
      </c>
    </row>
    <row r="983" spans="1:3" x14ac:dyDescent="0.2">
      <c r="A983">
        <v>11898</v>
      </c>
      <c r="B983">
        <v>13396</v>
      </c>
      <c r="C983" t="str" cm="1">
        <f t="array" ref="C983">_xlfn.IFS(
             (B983&lt;25000),"&lt; 25,000",
    AND(B983&gt;=25000, B983&lt;50000),"25,000 - 50,000",
             (B983&gt;50000),"&gt; 50,000"
)</f>
        <v>&lt; 25,000</v>
      </c>
    </row>
    <row r="984" spans="1:3" x14ac:dyDescent="0.2">
      <c r="A984">
        <v>195310</v>
      </c>
      <c r="B984">
        <v>39084</v>
      </c>
      <c r="C984" t="str" cm="1">
        <f t="array" ref="C984">_xlfn.IFS(
             (B984&lt;25000),"&lt; 25,000",
    AND(B984&gt;=25000, B984&lt;50000),"25,000 - 50,000",
             (B984&gt;50000),"&gt; 50,000"
)</f>
        <v>25,000 - 50,000</v>
      </c>
    </row>
    <row r="985" spans="1:3" x14ac:dyDescent="0.2">
      <c r="A985">
        <v>106697</v>
      </c>
      <c r="B985">
        <v>116261</v>
      </c>
      <c r="C985" t="str" cm="1">
        <f t="array" ref="C985">_xlfn.IFS(
             (B985&lt;25000),"&lt; 25,000",
    AND(B985&gt;=25000, B985&lt;50000),"25,000 - 50,000",
             (B985&gt;50000),"&gt; 50,000"
)</f>
        <v>&gt; 50,000</v>
      </c>
    </row>
    <row r="986" spans="1:3" x14ac:dyDescent="0.2">
      <c r="A986">
        <v>84040</v>
      </c>
      <c r="B986">
        <v>79478</v>
      </c>
      <c r="C986" t="str" cm="1">
        <f t="array" ref="C986">_xlfn.IFS(
             (B986&lt;25000),"&lt; 25,000",
    AND(B986&gt;=25000, B986&lt;50000),"25,000 - 50,000",
             (B986&gt;50000),"&gt; 50,000"
)</f>
        <v>&gt; 50,000</v>
      </c>
    </row>
    <row r="987" spans="1:3" x14ac:dyDescent="0.2">
      <c r="A987">
        <v>282955</v>
      </c>
      <c r="B987">
        <v>180656</v>
      </c>
      <c r="C987" t="str" cm="1">
        <f t="array" ref="C987">_xlfn.IFS(
             (B987&lt;25000),"&lt; 25,000",
    AND(B987&gt;=25000, B987&lt;50000),"25,000 - 50,000",
             (B987&gt;50000),"&gt; 50,000"
)</f>
        <v>&gt; 50,000</v>
      </c>
    </row>
    <row r="988" spans="1:3" x14ac:dyDescent="0.2">
      <c r="A988">
        <v>28584</v>
      </c>
      <c r="B988">
        <v>15053</v>
      </c>
      <c r="C988" t="str" cm="1">
        <f t="array" ref="C988">_xlfn.IFS(
             (B988&lt;25000),"&lt; 25,000",
    AND(B988&gt;=25000, B988&lt;50000),"25,000 - 50,000",
             (B988&gt;50000),"&gt; 50,000"
)</f>
        <v>&lt; 25,000</v>
      </c>
    </row>
    <row r="989" spans="1:3" x14ac:dyDescent="0.2">
      <c r="A989">
        <v>175448</v>
      </c>
      <c r="B989">
        <v>190657</v>
      </c>
      <c r="C989" t="str" cm="1">
        <f t="array" ref="C989">_xlfn.IFS(
             (B989&lt;25000),"&lt; 25,000",
    AND(B989&gt;=25000, B989&lt;50000),"25,000 - 50,000",
             (B989&gt;50000),"&gt; 50,000"
)</f>
        <v>&gt; 50,000</v>
      </c>
    </row>
    <row r="990" spans="1:3" x14ac:dyDescent="0.2">
      <c r="A990">
        <v>170511</v>
      </c>
      <c r="B990">
        <v>85702</v>
      </c>
      <c r="C990" t="str" cm="1">
        <f t="array" ref="C990">_xlfn.IFS(
             (B990&lt;25000),"&lt; 25,000",
    AND(B990&gt;=25000, B990&lt;50000),"25,000 - 50,000",
             (B990&gt;50000),"&gt; 50,000"
)</f>
        <v>&gt; 50,000</v>
      </c>
    </row>
    <row r="991" spans="1:3" x14ac:dyDescent="0.2">
      <c r="A991">
        <v>224572</v>
      </c>
      <c r="B991">
        <v>75401</v>
      </c>
      <c r="C991" t="str" cm="1">
        <f t="array" ref="C991">_xlfn.IFS(
             (B991&lt;25000),"&lt; 25,000",
    AND(B991&gt;=25000, B991&lt;50000),"25,000 - 50,000",
             (B991&gt;50000),"&gt; 50,000"
)</f>
        <v>&gt; 50,000</v>
      </c>
    </row>
    <row r="992" spans="1:3" x14ac:dyDescent="0.2">
      <c r="A992">
        <v>2178</v>
      </c>
      <c r="B992">
        <v>88059</v>
      </c>
      <c r="C992" t="str" cm="1">
        <f t="array" ref="C992">_xlfn.IFS(
             (B992&lt;25000),"&lt; 25,000",
    AND(B992&gt;=25000, B992&lt;50000),"25,000 - 50,000",
             (B992&gt;50000),"&gt; 50,000"
)</f>
        <v>&gt; 50,000</v>
      </c>
    </row>
    <row r="993" spans="1:3" x14ac:dyDescent="0.2">
      <c r="A993">
        <v>183050</v>
      </c>
      <c r="B993">
        <v>36496</v>
      </c>
      <c r="C993" t="str" cm="1">
        <f t="array" ref="C993">_xlfn.IFS(
             (B993&lt;25000),"&lt; 25,000",
    AND(B993&gt;=25000, B993&lt;50000),"25,000 - 50,000",
             (B993&gt;50000),"&gt; 50,000"
)</f>
        <v>25,000 - 50,000</v>
      </c>
    </row>
    <row r="994" spans="1:3" x14ac:dyDescent="0.2">
      <c r="A994">
        <v>74835</v>
      </c>
      <c r="B994">
        <v>165315</v>
      </c>
      <c r="C994" t="str" cm="1">
        <f t="array" ref="C994">_xlfn.IFS(
             (B994&lt;25000),"&lt; 25,000",
    AND(B994&gt;=25000, B994&lt;50000),"25,000 - 50,000",
             (B994&gt;50000),"&gt; 50,000"
)</f>
        <v>&gt; 50,000</v>
      </c>
    </row>
    <row r="995" spans="1:3" x14ac:dyDescent="0.2">
      <c r="A995">
        <v>53775</v>
      </c>
      <c r="B995">
        <v>138200</v>
      </c>
      <c r="C995" t="str" cm="1">
        <f t="array" ref="C995">_xlfn.IFS(
             (B995&lt;25000),"&lt; 25,000",
    AND(B995&gt;=25000, B995&lt;50000),"25,000 - 50,000",
             (B995&gt;50000),"&gt; 50,000"
)</f>
        <v>&gt; 50,000</v>
      </c>
    </row>
    <row r="996" spans="1:3" x14ac:dyDescent="0.2">
      <c r="A996">
        <v>287293</v>
      </c>
      <c r="B996">
        <v>180993</v>
      </c>
      <c r="C996" t="str" cm="1">
        <f t="array" ref="C996">_xlfn.IFS(
             (B996&lt;25000),"&lt; 25,000",
    AND(B996&gt;=25000, B996&lt;50000),"25,000 - 50,000",
             (B996&gt;50000),"&gt; 50,000"
)</f>
        <v>&gt; 50,000</v>
      </c>
    </row>
    <row r="997" spans="1:3" x14ac:dyDescent="0.2">
      <c r="A997">
        <v>253850</v>
      </c>
      <c r="B997">
        <v>92722</v>
      </c>
      <c r="C997" t="str" cm="1">
        <f t="array" ref="C997">_xlfn.IFS(
             (B997&lt;25000),"&lt; 25,000",
    AND(B997&gt;=25000, B997&lt;50000),"25,000 - 50,000",
             (B997&gt;50000),"&gt; 50,000"
)</f>
        <v>&gt; 50,000</v>
      </c>
    </row>
    <row r="998" spans="1:3" x14ac:dyDescent="0.2">
      <c r="A998">
        <v>87318</v>
      </c>
      <c r="B998">
        <v>156422</v>
      </c>
      <c r="C998" t="str" cm="1">
        <f t="array" ref="C998">_xlfn.IFS(
             (B998&lt;25000),"&lt; 25,000",
    AND(B998&gt;=25000, B998&lt;50000),"25,000 - 50,000",
             (B998&gt;50000),"&gt; 50,000"
)</f>
        <v>&gt; 50,000</v>
      </c>
    </row>
    <row r="999" spans="1:3" x14ac:dyDescent="0.2">
      <c r="A999">
        <v>9186</v>
      </c>
      <c r="B999">
        <v>19128</v>
      </c>
      <c r="C999" t="str" cm="1">
        <f t="array" ref="C999">_xlfn.IFS(
             (B999&lt;25000),"&lt; 25,000",
    AND(B999&gt;=25000, B999&lt;50000),"25,000 - 50,000",
             (B999&gt;50000),"&gt; 50,000"
)</f>
        <v>&lt; 25,000</v>
      </c>
    </row>
    <row r="1000" spans="1:3" x14ac:dyDescent="0.2">
      <c r="A1000">
        <v>276047</v>
      </c>
      <c r="B1000">
        <v>159375</v>
      </c>
      <c r="C1000" t="str" cm="1">
        <f t="array" ref="C1000">_xlfn.IFS(
             (B1000&lt;25000),"&lt; 25,000",
    AND(B1000&gt;=25000, B1000&lt;50000),"25,000 - 50,000",
             (B1000&gt;50000),"&gt; 50,000"
)</f>
        <v>&gt; 50,000</v>
      </c>
    </row>
    <row r="1001" spans="1:3" x14ac:dyDescent="0.2">
      <c r="A1001">
        <v>269121</v>
      </c>
      <c r="B1001">
        <v>58297</v>
      </c>
      <c r="C1001" t="str" cm="1">
        <f t="array" ref="C1001">_xlfn.IFS(
             (B1001&lt;25000),"&lt; 25,000",
    AND(B1001&gt;=25000, B1001&lt;50000),"25,000 - 50,000",
             (B1001&gt;50000),"&gt; 50,000"
)</f>
        <v>&gt; 50,000</v>
      </c>
    </row>
    <row r="1002" spans="1:3" x14ac:dyDescent="0.2">
      <c r="A1002">
        <v>164618</v>
      </c>
      <c r="B1002">
        <v>112323</v>
      </c>
      <c r="C1002" t="str" cm="1">
        <f t="array" ref="C1002">_xlfn.IFS(
             (B1002&lt;25000),"&lt; 25,000",
    AND(B1002&gt;=25000, B1002&lt;50000),"25,000 - 50,000",
             (B1002&gt;50000),"&gt; 50,000"
)</f>
        <v>&gt; 50,000</v>
      </c>
    </row>
    <row r="1003" spans="1:3" x14ac:dyDescent="0.2">
      <c r="A1003">
        <v>153107</v>
      </c>
      <c r="B1003">
        <v>144613</v>
      </c>
      <c r="C1003" t="str" cm="1">
        <f t="array" ref="C1003">_xlfn.IFS(
             (B1003&lt;25000),"&lt; 25,000",
    AND(B1003&gt;=25000, B1003&lt;50000),"25,000 - 50,000",
             (B1003&gt;50000),"&gt; 50,000"
)</f>
        <v>&gt; 50,000</v>
      </c>
    </row>
    <row r="1004" spans="1:3" x14ac:dyDescent="0.2">
      <c r="A1004">
        <v>117365</v>
      </c>
      <c r="B1004">
        <v>195977</v>
      </c>
      <c r="C1004" t="str" cm="1">
        <f t="array" ref="C1004">_xlfn.IFS(
             (B1004&lt;25000),"&lt; 25,000",
    AND(B1004&gt;=25000, B1004&lt;50000),"25,000 - 50,000",
             (B1004&gt;50000),"&gt; 50,000"
)</f>
        <v>&gt; 50,000</v>
      </c>
    </row>
    <row r="1005" spans="1:3" x14ac:dyDescent="0.2">
      <c r="A1005">
        <v>90840</v>
      </c>
      <c r="B1005">
        <v>67531</v>
      </c>
      <c r="C1005" t="str" cm="1">
        <f t="array" ref="C1005">_xlfn.IFS(
             (B1005&lt;25000),"&lt; 25,000",
    AND(B1005&gt;=25000, B1005&lt;50000),"25,000 - 50,000",
             (B1005&gt;50000),"&gt; 50,000"
)</f>
        <v>&gt; 50,000</v>
      </c>
    </row>
    <row r="1006" spans="1:3" x14ac:dyDescent="0.2">
      <c r="A1006">
        <v>251842</v>
      </c>
      <c r="B1006">
        <v>89605</v>
      </c>
      <c r="C1006" t="str" cm="1">
        <f t="array" ref="C1006">_xlfn.IFS(
             (B1006&lt;25000),"&lt; 25,000",
    AND(B1006&gt;=25000, B1006&lt;50000),"25,000 - 50,000",
             (B1006&gt;50000),"&gt; 50,000"
)</f>
        <v>&gt; 50,000</v>
      </c>
    </row>
    <row r="1007" spans="1:3" x14ac:dyDescent="0.2">
      <c r="A1007">
        <v>61091</v>
      </c>
      <c r="B1007">
        <v>66782</v>
      </c>
      <c r="C1007" t="str" cm="1">
        <f t="array" ref="C1007">_xlfn.IFS(
             (B1007&lt;25000),"&lt; 25,000",
    AND(B1007&gt;=25000, B1007&lt;50000),"25,000 - 50,000",
             (B1007&gt;50000),"&gt; 50,000"
)</f>
        <v>&gt; 50,000</v>
      </c>
    </row>
    <row r="1008" spans="1:3" x14ac:dyDescent="0.2">
      <c r="A1008">
        <v>143095</v>
      </c>
      <c r="B1008">
        <v>112013</v>
      </c>
      <c r="C1008" t="str" cm="1">
        <f t="array" ref="C1008">_xlfn.IFS(
             (B1008&lt;25000),"&lt; 25,000",
    AND(B1008&gt;=25000, B1008&lt;50000),"25,000 - 50,000",
             (B1008&gt;50000),"&gt; 50,000"
)</f>
        <v>&gt; 50,000</v>
      </c>
    </row>
    <row r="1009" spans="1:3" x14ac:dyDescent="0.2">
      <c r="A1009">
        <v>19822</v>
      </c>
      <c r="B1009">
        <v>190787</v>
      </c>
      <c r="C1009" t="str" cm="1">
        <f t="array" ref="C1009">_xlfn.IFS(
             (B1009&lt;25000),"&lt; 25,000",
    AND(B1009&gt;=25000, B1009&lt;50000),"25,000 - 50,000",
             (B1009&gt;50000),"&gt; 50,000"
)</f>
        <v>&gt; 50,000</v>
      </c>
    </row>
    <row r="1010" spans="1:3" x14ac:dyDescent="0.2">
      <c r="A1010">
        <v>264195</v>
      </c>
      <c r="B1010">
        <v>153086</v>
      </c>
      <c r="C1010" t="str" cm="1">
        <f t="array" ref="C1010">_xlfn.IFS(
             (B1010&lt;25000),"&lt; 25,000",
    AND(B1010&gt;=25000, B1010&lt;50000),"25,000 - 50,000",
             (B1010&gt;50000),"&gt; 50,000"
)</f>
        <v>&gt; 50,000</v>
      </c>
    </row>
    <row r="1011" spans="1:3" x14ac:dyDescent="0.2">
      <c r="A1011">
        <v>55132</v>
      </c>
      <c r="B1011">
        <v>114152</v>
      </c>
      <c r="C1011" t="str" cm="1">
        <f t="array" ref="C1011">_xlfn.IFS(
             (B1011&lt;25000),"&lt; 25,000",
    AND(B1011&gt;=25000, B1011&lt;50000),"25,000 - 50,000",
             (B1011&gt;50000),"&gt; 50,000"
)</f>
        <v>&gt; 50,000</v>
      </c>
    </row>
    <row r="1012" spans="1:3" x14ac:dyDescent="0.2">
      <c r="A1012">
        <v>278368</v>
      </c>
      <c r="B1012">
        <v>140219</v>
      </c>
      <c r="C1012" t="str" cm="1">
        <f t="array" ref="C1012">_xlfn.IFS(
             (B1012&lt;25000),"&lt; 25,000",
    AND(B1012&gt;=25000, B1012&lt;50000),"25,000 - 50,000",
             (B1012&gt;50000),"&gt; 50,000"
)</f>
        <v>&gt; 50,000</v>
      </c>
    </row>
    <row r="1013" spans="1:3" x14ac:dyDescent="0.2">
      <c r="A1013">
        <v>19112</v>
      </c>
      <c r="B1013">
        <v>192258</v>
      </c>
      <c r="C1013" t="str" cm="1">
        <f t="array" ref="C1013">_xlfn.IFS(
             (B1013&lt;25000),"&lt; 25,000",
    AND(B1013&gt;=25000, B1013&lt;50000),"25,000 - 50,000",
             (B1013&gt;50000),"&gt; 50,000"
)</f>
        <v>&gt; 50,000</v>
      </c>
    </row>
    <row r="1014" spans="1:3" x14ac:dyDescent="0.2">
      <c r="A1014">
        <v>126925</v>
      </c>
      <c r="B1014">
        <v>65373</v>
      </c>
      <c r="C1014" t="str" cm="1">
        <f t="array" ref="C1014">_xlfn.IFS(
             (B1014&lt;25000),"&lt; 25,000",
    AND(B1014&gt;=25000, B1014&lt;50000),"25,000 - 50,000",
             (B1014&gt;50000),"&gt; 50,000"
)</f>
        <v>&gt; 50,000</v>
      </c>
    </row>
    <row r="1015" spans="1:3" x14ac:dyDescent="0.2">
      <c r="A1015">
        <v>214761</v>
      </c>
      <c r="B1015">
        <v>91708</v>
      </c>
      <c r="C1015" t="str" cm="1">
        <f t="array" ref="C1015">_xlfn.IFS(
             (B1015&lt;25000),"&lt; 25,000",
    AND(B1015&gt;=25000, B1015&lt;50000),"25,000 - 50,000",
             (B1015&gt;50000),"&gt; 50,000"
)</f>
        <v>&gt; 50,000</v>
      </c>
    </row>
    <row r="1016" spans="1:3" x14ac:dyDescent="0.2">
      <c r="A1016">
        <v>194057</v>
      </c>
      <c r="B1016">
        <v>151772</v>
      </c>
      <c r="C1016" t="str" cm="1">
        <f t="array" ref="C1016">_xlfn.IFS(
             (B1016&lt;25000),"&lt; 25,000",
    AND(B1016&gt;=25000, B1016&lt;50000),"25,000 - 50,000",
             (B1016&gt;50000),"&gt; 50,000"
)</f>
        <v>&gt; 50,000</v>
      </c>
    </row>
    <row r="1017" spans="1:3" x14ac:dyDescent="0.2">
      <c r="A1017">
        <v>213444</v>
      </c>
      <c r="B1017">
        <v>42653</v>
      </c>
      <c r="C1017" t="str" cm="1">
        <f t="array" ref="C1017">_xlfn.IFS(
             (B1017&lt;25000),"&lt; 25,000",
    AND(B1017&gt;=25000, B1017&lt;50000),"25,000 - 50,000",
             (B1017&gt;50000),"&gt; 50,000"
)</f>
        <v>25,000 - 50,000</v>
      </c>
    </row>
    <row r="1018" spans="1:3" x14ac:dyDescent="0.2">
      <c r="A1018">
        <v>86587</v>
      </c>
      <c r="B1018">
        <v>9880</v>
      </c>
      <c r="C1018" t="str" cm="1">
        <f t="array" ref="C1018">_xlfn.IFS(
             (B1018&lt;25000),"&lt; 25,000",
    AND(B1018&gt;=25000, B1018&lt;50000),"25,000 - 50,000",
             (B1018&gt;50000),"&gt; 50,000"
)</f>
        <v>&lt; 25,000</v>
      </c>
    </row>
    <row r="1019" spans="1:3" x14ac:dyDescent="0.2">
      <c r="A1019">
        <v>143446</v>
      </c>
      <c r="B1019">
        <v>158390</v>
      </c>
      <c r="C1019" t="str" cm="1">
        <f t="array" ref="C1019">_xlfn.IFS(
             (B1019&lt;25000),"&lt; 25,000",
    AND(B1019&gt;=25000, B1019&lt;50000),"25,000 - 50,000",
             (B1019&gt;50000),"&gt; 50,000"
)</f>
        <v>&gt; 50,000</v>
      </c>
    </row>
    <row r="1020" spans="1:3" x14ac:dyDescent="0.2">
      <c r="A1020">
        <v>206740</v>
      </c>
      <c r="B1020">
        <v>904</v>
      </c>
      <c r="C1020" t="str" cm="1">
        <f t="array" ref="C1020">_xlfn.IFS(
             (B1020&lt;25000),"&lt; 25,000",
    AND(B1020&gt;=25000, B1020&lt;50000),"25,000 - 50,000",
             (B1020&gt;50000),"&gt; 50,000"
)</f>
        <v>&lt; 25,000</v>
      </c>
    </row>
    <row r="1021" spans="1:3" x14ac:dyDescent="0.2">
      <c r="A1021">
        <v>210553</v>
      </c>
      <c r="B1021">
        <v>131432</v>
      </c>
      <c r="C1021" t="str" cm="1">
        <f t="array" ref="C1021">_xlfn.IFS(
             (B1021&lt;25000),"&lt; 25,000",
    AND(B1021&gt;=25000, B1021&lt;50000),"25,000 - 50,000",
             (B1021&gt;50000),"&gt; 50,000"
)</f>
        <v>&gt; 50,000</v>
      </c>
    </row>
    <row r="1022" spans="1:3" x14ac:dyDescent="0.2">
      <c r="A1022">
        <v>41604</v>
      </c>
      <c r="B1022">
        <v>174030</v>
      </c>
      <c r="C1022" t="str" cm="1">
        <f t="array" ref="C1022">_xlfn.IFS(
             (B1022&lt;25000),"&lt; 25,000",
    AND(B1022&gt;=25000, B1022&lt;50000),"25,000 - 50,000",
             (B1022&gt;50000),"&gt; 50,000"
)</f>
        <v>&gt; 50,000</v>
      </c>
    </row>
    <row r="1023" spans="1:3" x14ac:dyDescent="0.2">
      <c r="A1023">
        <v>118322</v>
      </c>
      <c r="B1023">
        <v>153829</v>
      </c>
      <c r="C1023" t="str" cm="1">
        <f t="array" ref="C1023">_xlfn.IFS(
             (B1023&lt;25000),"&lt; 25,000",
    AND(B1023&gt;=25000, B1023&lt;50000),"25,000 - 50,000",
             (B1023&gt;50000),"&gt; 50,000"
)</f>
        <v>&gt; 50,000</v>
      </c>
    </row>
    <row r="1024" spans="1:3" x14ac:dyDescent="0.2">
      <c r="A1024">
        <v>49535</v>
      </c>
      <c r="B1024">
        <v>156595</v>
      </c>
      <c r="C1024" t="str" cm="1">
        <f t="array" ref="C1024">_xlfn.IFS(
             (B1024&lt;25000),"&lt; 25,000",
    AND(B1024&gt;=25000, B1024&lt;50000),"25,000 - 50,000",
             (B1024&gt;50000),"&gt; 50,000"
)</f>
        <v>&gt; 50,000</v>
      </c>
    </row>
    <row r="1025" spans="1:3" x14ac:dyDescent="0.2">
      <c r="A1025">
        <v>120745</v>
      </c>
      <c r="B1025">
        <v>83358</v>
      </c>
      <c r="C1025" t="str" cm="1">
        <f t="array" ref="C1025">_xlfn.IFS(
             (B1025&lt;25000),"&lt; 25,000",
    AND(B1025&gt;=25000, B1025&lt;50000),"25,000 - 50,000",
             (B1025&gt;50000),"&gt; 50,000"
)</f>
        <v>&gt; 50,000</v>
      </c>
    </row>
    <row r="1026" spans="1:3" x14ac:dyDescent="0.2">
      <c r="A1026">
        <v>115240</v>
      </c>
      <c r="B1026">
        <v>114120</v>
      </c>
      <c r="C1026" t="str" cm="1">
        <f t="array" ref="C1026">_xlfn.IFS(
             (B1026&lt;25000),"&lt; 25,000",
    AND(B1026&gt;=25000, B1026&lt;50000),"25,000 - 50,000",
             (B1026&gt;50000),"&gt; 50,000"
)</f>
        <v>&gt; 50,000</v>
      </c>
    </row>
    <row r="1027" spans="1:3" x14ac:dyDescent="0.2">
      <c r="A1027">
        <v>260803</v>
      </c>
      <c r="B1027">
        <v>79587</v>
      </c>
      <c r="C1027" t="str" cm="1">
        <f t="array" ref="C1027">_xlfn.IFS(
             (B1027&lt;25000),"&lt; 25,000",
    AND(B1027&gt;=25000, B1027&lt;50000),"25,000 - 50,000",
             (B1027&gt;50000),"&gt; 50,000"
)</f>
        <v>&gt; 50,000</v>
      </c>
    </row>
    <row r="1028" spans="1:3" x14ac:dyDescent="0.2">
      <c r="A1028">
        <v>94503</v>
      </c>
      <c r="B1028">
        <v>14245</v>
      </c>
      <c r="C1028" t="str" cm="1">
        <f t="array" ref="C1028">_xlfn.IFS(
             (B1028&lt;25000),"&lt; 25,000",
    AND(B1028&gt;=25000, B1028&lt;50000),"25,000 - 50,000",
             (B1028&gt;50000),"&gt; 50,000"
)</f>
        <v>&lt; 25,000</v>
      </c>
    </row>
    <row r="1029" spans="1:3" x14ac:dyDescent="0.2">
      <c r="A1029">
        <v>265499</v>
      </c>
      <c r="B1029">
        <v>3066</v>
      </c>
      <c r="C1029" t="str" cm="1">
        <f t="array" ref="C1029">_xlfn.IFS(
             (B1029&lt;25000),"&lt; 25,000",
    AND(B1029&gt;=25000, B1029&lt;50000),"25,000 - 50,000",
             (B1029&gt;50000),"&gt; 50,000"
)</f>
        <v>&lt; 25,000</v>
      </c>
    </row>
    <row r="1030" spans="1:3" x14ac:dyDescent="0.2">
      <c r="A1030">
        <v>79464</v>
      </c>
      <c r="B1030">
        <v>107656</v>
      </c>
      <c r="C1030" t="str" cm="1">
        <f t="array" ref="C1030">_xlfn.IFS(
             (B1030&lt;25000),"&lt; 25,000",
    AND(B1030&gt;=25000, B1030&lt;50000),"25,000 - 50,000",
             (B1030&gt;50000),"&gt; 50,000"
)</f>
        <v>&gt; 50,000</v>
      </c>
    </row>
    <row r="1031" spans="1:3" x14ac:dyDescent="0.2">
      <c r="A1031">
        <v>237087</v>
      </c>
      <c r="B1031">
        <v>437</v>
      </c>
      <c r="C1031" t="str" cm="1">
        <f t="array" ref="C1031">_xlfn.IFS(
             (B1031&lt;25000),"&lt; 25,000",
    AND(B1031&gt;=25000, B1031&lt;50000),"25,000 - 50,000",
             (B1031&gt;50000),"&gt; 50,000"
)</f>
        <v>&lt; 25,000</v>
      </c>
    </row>
    <row r="1032" spans="1:3" x14ac:dyDescent="0.2">
      <c r="A1032">
        <v>209820</v>
      </c>
      <c r="B1032">
        <v>2288</v>
      </c>
      <c r="C1032" t="str" cm="1">
        <f t="array" ref="C1032">_xlfn.IFS(
             (B1032&lt;25000),"&lt; 25,000",
    AND(B1032&gt;=25000, B1032&lt;50000),"25,000 - 50,000",
             (B1032&gt;50000),"&gt; 50,000"
)</f>
        <v>&lt; 25,000</v>
      </c>
    </row>
    <row r="1033" spans="1:3" x14ac:dyDescent="0.2">
      <c r="A1033">
        <v>184243</v>
      </c>
      <c r="B1033">
        <v>89882</v>
      </c>
      <c r="C1033" t="str" cm="1">
        <f t="array" ref="C1033">_xlfn.IFS(
             (B1033&lt;25000),"&lt; 25,000",
    AND(B1033&gt;=25000, B1033&lt;50000),"25,000 - 50,000",
             (B1033&gt;50000),"&gt; 50,000"
)</f>
        <v>&gt; 50,000</v>
      </c>
    </row>
    <row r="1034" spans="1:3" x14ac:dyDescent="0.2">
      <c r="A1034">
        <v>206570</v>
      </c>
      <c r="B1034">
        <v>7341</v>
      </c>
      <c r="C1034" t="str" cm="1">
        <f t="array" ref="C1034">_xlfn.IFS(
             (B1034&lt;25000),"&lt; 25,000",
    AND(B1034&gt;=25000, B1034&lt;50000),"25,000 - 50,000",
             (B1034&gt;50000),"&gt; 50,000"
)</f>
        <v>&lt; 25,000</v>
      </c>
    </row>
    <row r="1035" spans="1:3" x14ac:dyDescent="0.2">
      <c r="A1035">
        <v>74760</v>
      </c>
      <c r="B1035">
        <v>71850</v>
      </c>
      <c r="C1035" t="str" cm="1">
        <f t="array" ref="C1035">_xlfn.IFS(
             (B1035&lt;25000),"&lt; 25,000",
    AND(B1035&gt;=25000, B1035&lt;50000),"25,000 - 50,000",
             (B1035&gt;50000),"&gt; 50,000"
)</f>
        <v>&gt; 50,000</v>
      </c>
    </row>
    <row r="1036" spans="1:3" x14ac:dyDescent="0.2">
      <c r="A1036">
        <v>223833</v>
      </c>
      <c r="B1036">
        <v>31834</v>
      </c>
      <c r="C1036" t="str" cm="1">
        <f t="array" ref="C1036">_xlfn.IFS(
             (B1036&lt;25000),"&lt; 25,000",
    AND(B1036&gt;=25000, B1036&lt;50000),"25,000 - 50,000",
             (B1036&gt;50000),"&gt; 50,000"
)</f>
        <v>25,000 - 50,000</v>
      </c>
    </row>
    <row r="1037" spans="1:3" x14ac:dyDescent="0.2">
      <c r="A1037">
        <v>201867</v>
      </c>
      <c r="B1037">
        <v>54454</v>
      </c>
      <c r="C1037" t="str" cm="1">
        <f t="array" ref="C1037">_xlfn.IFS(
             (B1037&lt;25000),"&lt; 25,000",
    AND(B1037&gt;=25000, B1037&lt;50000),"25,000 - 50,000",
             (B1037&gt;50000),"&gt; 50,000"
)</f>
        <v>&gt; 50,000</v>
      </c>
    </row>
    <row r="1038" spans="1:3" x14ac:dyDescent="0.2">
      <c r="A1038">
        <v>292791</v>
      </c>
      <c r="B1038">
        <v>188473</v>
      </c>
      <c r="C1038" t="str" cm="1">
        <f t="array" ref="C1038">_xlfn.IFS(
             (B1038&lt;25000),"&lt; 25,000",
    AND(B1038&gt;=25000, B1038&lt;50000),"25,000 - 50,000",
             (B1038&gt;50000),"&gt; 50,000"
)</f>
        <v>&gt; 50,000</v>
      </c>
    </row>
    <row r="1039" spans="1:3" x14ac:dyDescent="0.2">
      <c r="A1039">
        <v>271186</v>
      </c>
      <c r="B1039">
        <v>134865</v>
      </c>
      <c r="C1039" t="str" cm="1">
        <f t="array" ref="C1039">_xlfn.IFS(
             (B1039&lt;25000),"&lt; 25,000",
    AND(B1039&gt;=25000, B1039&lt;50000),"25,000 - 50,000",
             (B1039&gt;50000),"&gt; 50,000"
)</f>
        <v>&gt; 50,000</v>
      </c>
    </row>
    <row r="1040" spans="1:3" x14ac:dyDescent="0.2">
      <c r="A1040">
        <v>295822</v>
      </c>
      <c r="B1040">
        <v>172471</v>
      </c>
      <c r="C1040" t="str" cm="1">
        <f t="array" ref="C1040">_xlfn.IFS(
             (B1040&lt;25000),"&lt; 25,000",
    AND(B1040&gt;=25000, B1040&lt;50000),"25,000 - 50,000",
             (B1040&gt;50000),"&gt; 50,000"
)</f>
        <v>&gt; 50,000</v>
      </c>
    </row>
    <row r="1041" spans="1:3" x14ac:dyDescent="0.2">
      <c r="A1041">
        <v>50277</v>
      </c>
      <c r="B1041">
        <v>133338</v>
      </c>
      <c r="C1041" t="str" cm="1">
        <f t="array" ref="C1041">_xlfn.IFS(
             (B1041&lt;25000),"&lt; 25,000",
    AND(B1041&gt;=25000, B1041&lt;50000),"25,000 - 50,000",
             (B1041&gt;50000),"&gt; 50,000"
)</f>
        <v>&gt; 50,000</v>
      </c>
    </row>
    <row r="1042" spans="1:3" x14ac:dyDescent="0.2">
      <c r="A1042">
        <v>136758</v>
      </c>
      <c r="B1042">
        <v>51156</v>
      </c>
      <c r="C1042" t="str" cm="1">
        <f t="array" ref="C1042">_xlfn.IFS(
             (B1042&lt;25000),"&lt; 25,000",
    AND(B1042&gt;=25000, B1042&lt;50000),"25,000 - 50,000",
             (B1042&gt;50000),"&gt; 50,000"
)</f>
        <v>&gt; 50,000</v>
      </c>
    </row>
    <row r="1043" spans="1:3" x14ac:dyDescent="0.2">
      <c r="A1043">
        <v>142580</v>
      </c>
      <c r="B1043">
        <v>7234</v>
      </c>
      <c r="C1043" t="str" cm="1">
        <f t="array" ref="C1043">_xlfn.IFS(
             (B1043&lt;25000),"&lt; 25,000",
    AND(B1043&gt;=25000, B1043&lt;50000),"25,000 - 50,000",
             (B1043&gt;50000),"&gt; 50,000"
)</f>
        <v>&lt; 25,000</v>
      </c>
    </row>
    <row r="1044" spans="1:3" x14ac:dyDescent="0.2">
      <c r="A1044">
        <v>198877</v>
      </c>
      <c r="B1044">
        <v>180423</v>
      </c>
      <c r="C1044" t="str" cm="1">
        <f t="array" ref="C1044">_xlfn.IFS(
             (B1044&lt;25000),"&lt; 25,000",
    AND(B1044&gt;=25000, B1044&lt;50000),"25,000 - 50,000",
             (B1044&gt;50000),"&gt; 50,000"
)</f>
        <v>&gt; 50,000</v>
      </c>
    </row>
    <row r="1045" spans="1:3" x14ac:dyDescent="0.2">
      <c r="A1045">
        <v>226997</v>
      </c>
      <c r="B1045">
        <v>83519</v>
      </c>
      <c r="C1045" t="str" cm="1">
        <f t="array" ref="C1045">_xlfn.IFS(
             (B1045&lt;25000),"&lt; 25,000",
    AND(B1045&gt;=25000, B1045&lt;50000),"25,000 - 50,000",
             (B1045&gt;50000),"&gt; 50,000"
)</f>
        <v>&gt; 50,000</v>
      </c>
    </row>
    <row r="1046" spans="1:3" x14ac:dyDescent="0.2">
      <c r="A1046">
        <v>255979</v>
      </c>
      <c r="B1046">
        <v>188173</v>
      </c>
      <c r="C1046" t="str" cm="1">
        <f t="array" ref="C1046">_xlfn.IFS(
             (B1046&lt;25000),"&lt; 25,000",
    AND(B1046&gt;=25000, B1046&lt;50000),"25,000 - 50,000",
             (B1046&gt;50000),"&gt; 50,000"
)</f>
        <v>&gt; 50,000</v>
      </c>
    </row>
    <row r="1047" spans="1:3" x14ac:dyDescent="0.2">
      <c r="A1047">
        <v>55776</v>
      </c>
      <c r="B1047">
        <v>184210</v>
      </c>
      <c r="C1047" t="str" cm="1">
        <f t="array" ref="C1047">_xlfn.IFS(
             (B1047&lt;25000),"&lt; 25,000",
    AND(B1047&gt;=25000, B1047&lt;50000),"25,000 - 50,000",
             (B1047&gt;50000),"&gt; 50,000"
)</f>
        <v>&gt; 50,000</v>
      </c>
    </row>
    <row r="1048" spans="1:3" x14ac:dyDescent="0.2">
      <c r="A1048">
        <v>125132</v>
      </c>
      <c r="B1048">
        <v>92327</v>
      </c>
      <c r="C1048" t="str" cm="1">
        <f t="array" ref="C1048">_xlfn.IFS(
             (B1048&lt;25000),"&lt; 25,000",
    AND(B1048&gt;=25000, B1048&lt;50000),"25,000 - 50,000",
             (B1048&gt;50000),"&gt; 50,000"
)</f>
        <v>&gt; 50,000</v>
      </c>
    </row>
    <row r="1049" spans="1:3" x14ac:dyDescent="0.2">
      <c r="A1049">
        <v>36867</v>
      </c>
      <c r="B1049">
        <v>39016</v>
      </c>
      <c r="C1049" t="str" cm="1">
        <f t="array" ref="C1049">_xlfn.IFS(
             (B1049&lt;25000),"&lt; 25,000",
    AND(B1049&gt;=25000, B1049&lt;50000),"25,000 - 50,000",
             (B1049&gt;50000),"&gt; 50,000"
)</f>
        <v>25,000 - 50,000</v>
      </c>
    </row>
    <row r="1050" spans="1:3" x14ac:dyDescent="0.2">
      <c r="A1050">
        <v>98504</v>
      </c>
      <c r="B1050">
        <v>197549</v>
      </c>
      <c r="C1050" t="str" cm="1">
        <f t="array" ref="C1050">_xlfn.IFS(
             (B1050&lt;25000),"&lt; 25,000",
    AND(B1050&gt;=25000, B1050&lt;50000),"25,000 - 50,000",
             (B1050&gt;50000),"&gt; 50,000"
)</f>
        <v>&gt; 50,000</v>
      </c>
    </row>
    <row r="1051" spans="1:3" x14ac:dyDescent="0.2">
      <c r="A1051">
        <v>198938</v>
      </c>
      <c r="B1051">
        <v>90811</v>
      </c>
      <c r="C1051" t="str" cm="1">
        <f t="array" ref="C1051">_xlfn.IFS(
             (B1051&lt;25000),"&lt; 25,000",
    AND(B1051&gt;=25000, B1051&lt;50000),"25,000 - 50,000",
             (B1051&gt;50000),"&gt; 50,000"
)</f>
        <v>&gt; 50,000</v>
      </c>
    </row>
    <row r="1052" spans="1:3" x14ac:dyDescent="0.2">
      <c r="A1052">
        <v>80305</v>
      </c>
      <c r="B1052">
        <v>192897</v>
      </c>
      <c r="C1052" t="str" cm="1">
        <f t="array" ref="C1052">_xlfn.IFS(
             (B1052&lt;25000),"&lt; 25,000",
    AND(B1052&gt;=25000, B1052&lt;50000),"25,000 - 50,000",
             (B1052&gt;50000),"&gt; 50,000"
)</f>
        <v>&gt; 50,000</v>
      </c>
    </row>
    <row r="1053" spans="1:3" x14ac:dyDescent="0.2">
      <c r="A1053">
        <v>236234</v>
      </c>
      <c r="B1053">
        <v>172993</v>
      </c>
      <c r="C1053" t="str" cm="1">
        <f t="array" ref="C1053">_xlfn.IFS(
             (B1053&lt;25000),"&lt; 25,000",
    AND(B1053&gt;=25000, B1053&lt;50000),"25,000 - 50,000",
             (B1053&gt;50000),"&gt; 50,000"
)</f>
        <v>&gt; 50,000</v>
      </c>
    </row>
    <row r="1054" spans="1:3" x14ac:dyDescent="0.2">
      <c r="A1054">
        <v>57469</v>
      </c>
      <c r="B1054">
        <v>113616</v>
      </c>
      <c r="C1054" t="str" cm="1">
        <f t="array" ref="C1054">_xlfn.IFS(
             (B1054&lt;25000),"&lt; 25,000",
    AND(B1054&gt;=25000, B1054&lt;50000),"25,000 - 50,000",
             (B1054&gt;50000),"&gt; 50,000"
)</f>
        <v>&gt; 50,000</v>
      </c>
    </row>
    <row r="1055" spans="1:3" x14ac:dyDescent="0.2">
      <c r="A1055">
        <v>175803</v>
      </c>
      <c r="B1055">
        <v>13424</v>
      </c>
      <c r="C1055" t="str" cm="1">
        <f t="array" ref="C1055">_xlfn.IFS(
             (B1055&lt;25000),"&lt; 25,000",
    AND(B1055&gt;=25000, B1055&lt;50000),"25,000 - 50,000",
             (B1055&gt;50000),"&gt; 50,000"
)</f>
        <v>&lt; 25,000</v>
      </c>
    </row>
    <row r="1056" spans="1:3" x14ac:dyDescent="0.2">
      <c r="A1056">
        <v>115077</v>
      </c>
      <c r="B1056">
        <v>40005</v>
      </c>
      <c r="C1056" t="str" cm="1">
        <f t="array" ref="C1056">_xlfn.IFS(
             (B1056&lt;25000),"&lt; 25,000",
    AND(B1056&gt;=25000, B1056&lt;50000),"25,000 - 50,000",
             (B1056&gt;50000),"&gt; 50,000"
)</f>
        <v>25,000 - 50,000</v>
      </c>
    </row>
    <row r="1057" spans="1:3" x14ac:dyDescent="0.2">
      <c r="A1057">
        <v>226494</v>
      </c>
      <c r="B1057">
        <v>53874</v>
      </c>
      <c r="C1057" t="str" cm="1">
        <f t="array" ref="C1057">_xlfn.IFS(
             (B1057&lt;25000),"&lt; 25,000",
    AND(B1057&gt;=25000, B1057&lt;50000),"25,000 - 50,000",
             (B1057&gt;50000),"&gt; 50,000"
)</f>
        <v>&gt; 50,000</v>
      </c>
    </row>
    <row r="1058" spans="1:3" x14ac:dyDescent="0.2">
      <c r="A1058">
        <v>66602</v>
      </c>
      <c r="B1058">
        <v>174315</v>
      </c>
      <c r="C1058" t="str" cm="1">
        <f t="array" ref="C1058">_xlfn.IFS(
             (B1058&lt;25000),"&lt; 25,000",
    AND(B1058&gt;=25000, B1058&lt;50000),"25,000 - 50,000",
             (B1058&gt;50000),"&gt; 50,000"
)</f>
        <v>&gt; 50,000</v>
      </c>
    </row>
    <row r="1059" spans="1:3" x14ac:dyDescent="0.2">
      <c r="A1059">
        <v>2523</v>
      </c>
      <c r="B1059">
        <v>126660</v>
      </c>
      <c r="C1059" t="str" cm="1">
        <f t="array" ref="C1059">_xlfn.IFS(
             (B1059&lt;25000),"&lt; 25,000",
    AND(B1059&gt;=25000, B1059&lt;50000),"25,000 - 50,000",
             (B1059&gt;50000),"&gt; 50,000"
)</f>
        <v>&gt; 50,000</v>
      </c>
    </row>
    <row r="1060" spans="1:3" x14ac:dyDescent="0.2">
      <c r="A1060">
        <v>44270</v>
      </c>
      <c r="B1060">
        <v>183276</v>
      </c>
      <c r="C1060" t="str" cm="1">
        <f t="array" ref="C1060">_xlfn.IFS(
             (B1060&lt;25000),"&lt; 25,000",
    AND(B1060&gt;=25000, B1060&lt;50000),"25,000 - 50,000",
             (B1060&gt;50000),"&gt; 50,000"
)</f>
        <v>&gt; 50,000</v>
      </c>
    </row>
    <row r="1061" spans="1:3" x14ac:dyDescent="0.2">
      <c r="A1061">
        <v>155564</v>
      </c>
      <c r="B1061">
        <v>122967</v>
      </c>
      <c r="C1061" t="str" cm="1">
        <f t="array" ref="C1061">_xlfn.IFS(
             (B1061&lt;25000),"&lt; 25,000",
    AND(B1061&gt;=25000, B1061&lt;50000),"25,000 - 50,000",
             (B1061&gt;50000),"&gt; 50,000"
)</f>
        <v>&gt; 50,000</v>
      </c>
    </row>
    <row r="1062" spans="1:3" x14ac:dyDescent="0.2">
      <c r="A1062">
        <v>47252</v>
      </c>
      <c r="B1062">
        <v>80423</v>
      </c>
      <c r="C1062" t="str" cm="1">
        <f t="array" ref="C1062">_xlfn.IFS(
             (B1062&lt;25000),"&lt; 25,000",
    AND(B1062&gt;=25000, B1062&lt;50000),"25,000 - 50,000",
             (B1062&gt;50000),"&gt; 50,000"
)</f>
        <v>&gt; 50,000</v>
      </c>
    </row>
    <row r="1063" spans="1:3" x14ac:dyDescent="0.2">
      <c r="A1063">
        <v>46069</v>
      </c>
      <c r="B1063">
        <v>53559</v>
      </c>
      <c r="C1063" t="str" cm="1">
        <f t="array" ref="C1063">_xlfn.IFS(
             (B1063&lt;25000),"&lt; 25,000",
    AND(B1063&gt;=25000, B1063&lt;50000),"25,000 - 50,000",
             (B1063&gt;50000),"&gt; 50,000"
)</f>
        <v>&gt; 50,000</v>
      </c>
    </row>
    <row r="1064" spans="1:3" x14ac:dyDescent="0.2">
      <c r="A1064">
        <v>71686</v>
      </c>
      <c r="B1064">
        <v>23508</v>
      </c>
      <c r="C1064" t="str" cm="1">
        <f t="array" ref="C1064">_xlfn.IFS(
             (B1064&lt;25000),"&lt; 25,000",
    AND(B1064&gt;=25000, B1064&lt;50000),"25,000 - 50,000",
             (B1064&gt;50000),"&gt; 50,000"
)</f>
        <v>&lt; 25,000</v>
      </c>
    </row>
    <row r="1065" spans="1:3" x14ac:dyDescent="0.2">
      <c r="A1065">
        <v>298171</v>
      </c>
      <c r="B1065">
        <v>190357</v>
      </c>
      <c r="C1065" t="str" cm="1">
        <f t="array" ref="C1065">_xlfn.IFS(
             (B1065&lt;25000),"&lt; 25,000",
    AND(B1065&gt;=25000, B1065&lt;50000),"25,000 - 50,000",
             (B1065&gt;50000),"&gt; 50,000"
)</f>
        <v>&gt; 50,000</v>
      </c>
    </row>
    <row r="1066" spans="1:3" x14ac:dyDescent="0.2">
      <c r="A1066">
        <v>274300</v>
      </c>
      <c r="B1066">
        <v>98183</v>
      </c>
      <c r="C1066" t="str" cm="1">
        <f t="array" ref="C1066">_xlfn.IFS(
             (B1066&lt;25000),"&lt; 25,000",
    AND(B1066&gt;=25000, B1066&lt;50000),"25,000 - 50,000",
             (B1066&gt;50000),"&gt; 50,000"
)</f>
        <v>&gt; 50,000</v>
      </c>
    </row>
    <row r="1067" spans="1:3" x14ac:dyDescent="0.2">
      <c r="A1067">
        <v>116199</v>
      </c>
      <c r="B1067">
        <v>194680</v>
      </c>
      <c r="C1067" t="str" cm="1">
        <f t="array" ref="C1067">_xlfn.IFS(
             (B1067&lt;25000),"&lt; 25,000",
    AND(B1067&gt;=25000, B1067&lt;50000),"25,000 - 50,000",
             (B1067&gt;50000),"&gt; 50,000"
)</f>
        <v>&gt; 50,000</v>
      </c>
    </row>
    <row r="1068" spans="1:3" x14ac:dyDescent="0.2">
      <c r="A1068">
        <v>43615</v>
      </c>
      <c r="B1068">
        <v>195406</v>
      </c>
      <c r="C1068" t="str" cm="1">
        <f t="array" ref="C1068">_xlfn.IFS(
             (B1068&lt;25000),"&lt; 25,000",
    AND(B1068&gt;=25000, B1068&lt;50000),"25,000 - 50,000",
             (B1068&gt;50000),"&gt; 50,000"
)</f>
        <v>&gt; 50,000</v>
      </c>
    </row>
    <row r="1069" spans="1:3" x14ac:dyDescent="0.2">
      <c r="A1069">
        <v>44802</v>
      </c>
      <c r="B1069">
        <v>39843</v>
      </c>
      <c r="C1069" t="str" cm="1">
        <f t="array" ref="C1069">_xlfn.IFS(
             (B1069&lt;25000),"&lt; 25,000",
    AND(B1069&gt;=25000, B1069&lt;50000),"25,000 - 50,000",
             (B1069&gt;50000),"&gt; 50,000"
)</f>
        <v>25,000 - 50,000</v>
      </c>
    </row>
    <row r="1070" spans="1:3" x14ac:dyDescent="0.2">
      <c r="A1070">
        <v>221278</v>
      </c>
      <c r="B1070">
        <v>74305</v>
      </c>
      <c r="C1070" t="str" cm="1">
        <f t="array" ref="C1070">_xlfn.IFS(
             (B1070&lt;25000),"&lt; 25,000",
    AND(B1070&gt;=25000, B1070&lt;50000),"25,000 - 50,000",
             (B1070&gt;50000),"&gt; 50,000"
)</f>
        <v>&gt; 50,000</v>
      </c>
    </row>
    <row r="1071" spans="1:3" x14ac:dyDescent="0.2">
      <c r="A1071">
        <v>235315</v>
      </c>
      <c r="B1071">
        <v>9463</v>
      </c>
      <c r="C1071" t="str" cm="1">
        <f t="array" ref="C1071">_xlfn.IFS(
             (B1071&lt;25000),"&lt; 25,000",
    AND(B1071&gt;=25000, B1071&lt;50000),"25,000 - 50,000",
             (B1071&gt;50000),"&gt; 50,000"
)</f>
        <v>&lt; 25,000</v>
      </c>
    </row>
    <row r="1072" spans="1:3" x14ac:dyDescent="0.2">
      <c r="A1072">
        <v>76022</v>
      </c>
      <c r="B1072">
        <v>65264</v>
      </c>
      <c r="C1072" t="str" cm="1">
        <f t="array" ref="C1072">_xlfn.IFS(
             (B1072&lt;25000),"&lt; 25,000",
    AND(B1072&gt;=25000, B1072&lt;50000),"25,000 - 50,000",
             (B1072&gt;50000),"&gt; 50,000"
)</f>
        <v>&gt; 50,000</v>
      </c>
    </row>
    <row r="1073" spans="1:3" x14ac:dyDescent="0.2">
      <c r="A1073">
        <v>16240</v>
      </c>
      <c r="B1073">
        <v>85010</v>
      </c>
      <c r="C1073" t="str" cm="1">
        <f t="array" ref="C1073">_xlfn.IFS(
             (B1073&lt;25000),"&lt; 25,000",
    AND(B1073&gt;=25000, B1073&lt;50000),"25,000 - 50,000",
             (B1073&gt;50000),"&gt; 50,000"
)</f>
        <v>&gt; 50,000</v>
      </c>
    </row>
    <row r="1074" spans="1:3" x14ac:dyDescent="0.2">
      <c r="A1074">
        <v>217729</v>
      </c>
      <c r="B1074">
        <v>181856</v>
      </c>
      <c r="C1074" t="str" cm="1">
        <f t="array" ref="C1074">_xlfn.IFS(
             (B1074&lt;25000),"&lt; 25,000",
    AND(B1074&gt;=25000, B1074&lt;50000),"25,000 - 50,000",
             (B1074&gt;50000),"&gt; 50,000"
)</f>
        <v>&gt; 50,000</v>
      </c>
    </row>
    <row r="1075" spans="1:3" x14ac:dyDescent="0.2">
      <c r="A1075">
        <v>263796</v>
      </c>
      <c r="B1075">
        <v>83750</v>
      </c>
      <c r="C1075" t="str" cm="1">
        <f t="array" ref="C1075">_xlfn.IFS(
             (B1075&lt;25000),"&lt; 25,000",
    AND(B1075&gt;=25000, B1075&lt;50000),"25,000 - 50,000",
             (B1075&gt;50000),"&gt; 50,000"
)</f>
        <v>&gt; 50,000</v>
      </c>
    </row>
    <row r="1076" spans="1:3" x14ac:dyDescent="0.2">
      <c r="A1076">
        <v>117752</v>
      </c>
      <c r="B1076">
        <v>142119</v>
      </c>
      <c r="C1076" t="str" cm="1">
        <f t="array" ref="C1076">_xlfn.IFS(
             (B1076&lt;25000),"&lt; 25,000",
    AND(B1076&gt;=25000, B1076&lt;50000),"25,000 - 50,000",
             (B1076&gt;50000),"&gt; 50,000"
)</f>
        <v>&gt; 50,000</v>
      </c>
    </row>
    <row r="1077" spans="1:3" x14ac:dyDescent="0.2">
      <c r="A1077">
        <v>43827</v>
      </c>
      <c r="B1077">
        <v>97537</v>
      </c>
      <c r="C1077" t="str" cm="1">
        <f t="array" ref="C1077">_xlfn.IFS(
             (B1077&lt;25000),"&lt; 25,000",
    AND(B1077&gt;=25000, B1077&lt;50000),"25,000 - 50,000",
             (B1077&gt;50000),"&gt; 50,000"
)</f>
        <v>&gt; 50,000</v>
      </c>
    </row>
    <row r="1078" spans="1:3" x14ac:dyDescent="0.2">
      <c r="A1078">
        <v>30456</v>
      </c>
      <c r="B1078">
        <v>20308</v>
      </c>
      <c r="C1078" t="str" cm="1">
        <f t="array" ref="C1078">_xlfn.IFS(
             (B1078&lt;25000),"&lt; 25,000",
    AND(B1078&gt;=25000, B1078&lt;50000),"25,000 - 50,000",
             (B1078&gt;50000),"&gt; 50,000"
)</f>
        <v>&lt; 25,000</v>
      </c>
    </row>
    <row r="1079" spans="1:3" x14ac:dyDescent="0.2">
      <c r="A1079">
        <v>66533</v>
      </c>
      <c r="B1079">
        <v>64548</v>
      </c>
      <c r="C1079" t="str" cm="1">
        <f t="array" ref="C1079">_xlfn.IFS(
             (B1079&lt;25000),"&lt; 25,000",
    AND(B1079&gt;=25000, B1079&lt;50000),"25,000 - 50,000",
             (B1079&gt;50000),"&gt; 50,000"
)</f>
        <v>&gt; 50,000</v>
      </c>
    </row>
    <row r="1080" spans="1:3" x14ac:dyDescent="0.2">
      <c r="A1080">
        <v>23265</v>
      </c>
      <c r="B1080">
        <v>20484</v>
      </c>
      <c r="C1080" t="str" cm="1">
        <f t="array" ref="C1080">_xlfn.IFS(
             (B1080&lt;25000),"&lt; 25,000",
    AND(B1080&gt;=25000, B1080&lt;50000),"25,000 - 50,000",
             (B1080&gt;50000),"&gt; 50,000"
)</f>
        <v>&lt; 25,000</v>
      </c>
    </row>
    <row r="1081" spans="1:3" x14ac:dyDescent="0.2">
      <c r="A1081">
        <v>236484</v>
      </c>
      <c r="B1081">
        <v>95902</v>
      </c>
      <c r="C1081" t="str" cm="1">
        <f t="array" ref="C1081">_xlfn.IFS(
             (B1081&lt;25000),"&lt; 25,000",
    AND(B1081&gt;=25000, B1081&lt;50000),"25,000 - 50,000",
             (B1081&gt;50000),"&gt; 50,000"
)</f>
        <v>&gt; 50,000</v>
      </c>
    </row>
    <row r="1082" spans="1:3" x14ac:dyDescent="0.2">
      <c r="A1082">
        <v>34512</v>
      </c>
      <c r="B1082">
        <v>103578</v>
      </c>
      <c r="C1082" t="str" cm="1">
        <f t="array" ref="C1082">_xlfn.IFS(
             (B1082&lt;25000),"&lt; 25,000",
    AND(B1082&gt;=25000, B1082&lt;50000),"25,000 - 50,000",
             (B1082&gt;50000),"&gt; 50,000"
)</f>
        <v>&gt; 50,000</v>
      </c>
    </row>
    <row r="1083" spans="1:3" x14ac:dyDescent="0.2">
      <c r="A1083">
        <v>142381</v>
      </c>
      <c r="B1083">
        <v>80192</v>
      </c>
      <c r="C1083" t="str" cm="1">
        <f t="array" ref="C1083">_xlfn.IFS(
             (B1083&lt;25000),"&lt; 25,000",
    AND(B1083&gt;=25000, B1083&lt;50000),"25,000 - 50,000",
             (B1083&gt;50000),"&gt; 50,000"
)</f>
        <v>&gt; 50,000</v>
      </c>
    </row>
    <row r="1084" spans="1:3" x14ac:dyDescent="0.2">
      <c r="A1084">
        <v>286604</v>
      </c>
      <c r="B1084">
        <v>51361</v>
      </c>
      <c r="C1084" t="str" cm="1">
        <f t="array" ref="C1084">_xlfn.IFS(
             (B1084&lt;25000),"&lt; 25,000",
    AND(B1084&gt;=25000, B1084&lt;50000),"25,000 - 50,000",
             (B1084&gt;50000),"&gt; 50,000"
)</f>
        <v>&gt; 50,000</v>
      </c>
    </row>
    <row r="1085" spans="1:3" x14ac:dyDescent="0.2">
      <c r="A1085">
        <v>108790</v>
      </c>
      <c r="B1085">
        <v>67976</v>
      </c>
      <c r="C1085" t="str" cm="1">
        <f t="array" ref="C1085">_xlfn.IFS(
             (B1085&lt;25000),"&lt; 25,000",
    AND(B1085&gt;=25000, B1085&lt;50000),"25,000 - 50,000",
             (B1085&gt;50000),"&gt; 50,000"
)</f>
        <v>&gt; 50,000</v>
      </c>
    </row>
    <row r="1086" spans="1:3" x14ac:dyDescent="0.2">
      <c r="A1086">
        <v>196570</v>
      </c>
      <c r="B1086">
        <v>1383</v>
      </c>
      <c r="C1086" t="str" cm="1">
        <f t="array" ref="C1086">_xlfn.IFS(
             (B1086&lt;25000),"&lt; 25,000",
    AND(B1086&gt;=25000, B1086&lt;50000),"25,000 - 50,000",
             (B1086&gt;50000),"&gt; 50,000"
)</f>
        <v>&lt; 25,000</v>
      </c>
    </row>
    <row r="1087" spans="1:3" x14ac:dyDescent="0.2">
      <c r="A1087">
        <v>37724</v>
      </c>
      <c r="B1087">
        <v>125435</v>
      </c>
      <c r="C1087" t="str" cm="1">
        <f t="array" ref="C1087">_xlfn.IFS(
             (B1087&lt;25000),"&lt; 25,000",
    AND(B1087&gt;=25000, B1087&lt;50000),"25,000 - 50,000",
             (B1087&gt;50000),"&gt; 50,000"
)</f>
        <v>&gt; 50,000</v>
      </c>
    </row>
    <row r="1088" spans="1:3" x14ac:dyDescent="0.2">
      <c r="A1088">
        <v>212257</v>
      </c>
      <c r="B1088">
        <v>154191</v>
      </c>
      <c r="C1088" t="str" cm="1">
        <f t="array" ref="C1088">_xlfn.IFS(
             (B1088&lt;25000),"&lt; 25,000",
    AND(B1088&gt;=25000, B1088&lt;50000),"25,000 - 50,000",
             (B1088&gt;50000),"&gt; 50,000"
)</f>
        <v>&gt; 50,000</v>
      </c>
    </row>
    <row r="1089" spans="1:3" x14ac:dyDescent="0.2">
      <c r="A1089">
        <v>287023</v>
      </c>
      <c r="B1089">
        <v>93604</v>
      </c>
      <c r="C1089" t="str" cm="1">
        <f t="array" ref="C1089">_xlfn.IFS(
             (B1089&lt;25000),"&lt; 25,000",
    AND(B1089&gt;=25000, B1089&lt;50000),"25,000 - 50,000",
             (B1089&gt;50000),"&gt; 50,000"
)</f>
        <v>&gt; 50,000</v>
      </c>
    </row>
    <row r="1090" spans="1:3" x14ac:dyDescent="0.2">
      <c r="A1090">
        <v>36802</v>
      </c>
      <c r="B1090">
        <v>133938</v>
      </c>
      <c r="C1090" t="str" cm="1">
        <f t="array" ref="C1090">_xlfn.IFS(
             (B1090&lt;25000),"&lt; 25,000",
    AND(B1090&gt;=25000, B1090&lt;50000),"25,000 - 50,000",
             (B1090&gt;50000),"&gt; 50,000"
)</f>
        <v>&gt; 50,000</v>
      </c>
    </row>
    <row r="1091" spans="1:3" x14ac:dyDescent="0.2">
      <c r="A1091">
        <v>204252</v>
      </c>
      <c r="B1091">
        <v>198863</v>
      </c>
      <c r="C1091" t="str" cm="1">
        <f t="array" ref="C1091">_xlfn.IFS(
             (B1091&lt;25000),"&lt; 25,000",
    AND(B1091&gt;=25000, B1091&lt;50000),"25,000 - 50,000",
             (B1091&gt;50000),"&gt; 50,000"
)</f>
        <v>&gt; 50,000</v>
      </c>
    </row>
    <row r="1092" spans="1:3" x14ac:dyDescent="0.2">
      <c r="A1092">
        <v>83824</v>
      </c>
      <c r="B1092">
        <v>31670</v>
      </c>
      <c r="C1092" t="str" cm="1">
        <f t="array" ref="C1092">_xlfn.IFS(
             (B1092&lt;25000),"&lt; 25,000",
    AND(B1092&gt;=25000, B1092&lt;50000),"25,000 - 50,000",
             (B1092&gt;50000),"&gt; 50,000"
)</f>
        <v>25,000 - 50,000</v>
      </c>
    </row>
    <row r="1093" spans="1:3" x14ac:dyDescent="0.2">
      <c r="A1093">
        <v>275230</v>
      </c>
      <c r="B1093">
        <v>92704</v>
      </c>
      <c r="C1093" t="str" cm="1">
        <f t="array" ref="C1093">_xlfn.IFS(
             (B1093&lt;25000),"&lt; 25,000",
    AND(B1093&gt;=25000, B1093&lt;50000),"25,000 - 50,000",
             (B1093&gt;50000),"&gt; 50,000"
)</f>
        <v>&gt; 50,000</v>
      </c>
    </row>
    <row r="1094" spans="1:3" x14ac:dyDescent="0.2">
      <c r="A1094">
        <v>12072</v>
      </c>
      <c r="B1094">
        <v>147604</v>
      </c>
      <c r="C1094" t="str" cm="1">
        <f t="array" ref="C1094">_xlfn.IFS(
             (B1094&lt;25000),"&lt; 25,000",
    AND(B1094&gt;=25000, B1094&lt;50000),"25,000 - 50,000",
             (B1094&gt;50000),"&gt; 50,000"
)</f>
        <v>&gt; 50,000</v>
      </c>
    </row>
    <row r="1095" spans="1:3" x14ac:dyDescent="0.2">
      <c r="A1095">
        <v>273161</v>
      </c>
      <c r="B1095">
        <v>24244</v>
      </c>
      <c r="C1095" t="str" cm="1">
        <f t="array" ref="C1095">_xlfn.IFS(
             (B1095&lt;25000),"&lt; 25,000",
    AND(B1095&gt;=25000, B1095&lt;50000),"25,000 - 50,000",
             (B1095&gt;50000),"&gt; 50,000"
)</f>
        <v>&lt; 25,000</v>
      </c>
    </row>
    <row r="1096" spans="1:3" x14ac:dyDescent="0.2">
      <c r="A1096">
        <v>189547</v>
      </c>
      <c r="B1096">
        <v>34648</v>
      </c>
      <c r="C1096" t="str" cm="1">
        <f t="array" ref="C1096">_xlfn.IFS(
             (B1096&lt;25000),"&lt; 25,000",
    AND(B1096&gt;=25000, B1096&lt;50000),"25,000 - 50,000",
             (B1096&gt;50000),"&gt; 50,000"
)</f>
        <v>25,000 - 50,000</v>
      </c>
    </row>
    <row r="1097" spans="1:3" x14ac:dyDescent="0.2">
      <c r="A1097">
        <v>236942</v>
      </c>
      <c r="B1097">
        <v>139325</v>
      </c>
      <c r="C1097" t="str" cm="1">
        <f t="array" ref="C1097">_xlfn.IFS(
             (B1097&lt;25000),"&lt; 25,000",
    AND(B1097&gt;=25000, B1097&lt;50000),"25,000 - 50,000",
             (B1097&gt;50000),"&gt; 50,000"
)</f>
        <v>&gt; 50,000</v>
      </c>
    </row>
    <row r="1098" spans="1:3" x14ac:dyDescent="0.2">
      <c r="A1098">
        <v>170003</v>
      </c>
      <c r="B1098">
        <v>93634</v>
      </c>
      <c r="C1098" t="str" cm="1">
        <f t="array" ref="C1098">_xlfn.IFS(
             (B1098&lt;25000),"&lt; 25,000",
    AND(B1098&gt;=25000, B1098&lt;50000),"25,000 - 50,000",
             (B1098&gt;50000),"&gt; 50,000"
)</f>
        <v>&gt; 50,000</v>
      </c>
    </row>
    <row r="1099" spans="1:3" x14ac:dyDescent="0.2">
      <c r="A1099">
        <v>72300</v>
      </c>
      <c r="B1099">
        <v>168566</v>
      </c>
      <c r="C1099" t="str" cm="1">
        <f t="array" ref="C1099">_xlfn.IFS(
             (B1099&lt;25000),"&lt; 25,000",
    AND(B1099&gt;=25000, B1099&lt;50000),"25,000 - 50,000",
             (B1099&gt;50000),"&gt; 50,000"
)</f>
        <v>&gt; 50,000</v>
      </c>
    </row>
    <row r="1100" spans="1:3" x14ac:dyDescent="0.2">
      <c r="A1100">
        <v>107321</v>
      </c>
      <c r="B1100">
        <v>174169</v>
      </c>
      <c r="C1100" t="str" cm="1">
        <f t="array" ref="C1100">_xlfn.IFS(
             (B1100&lt;25000),"&lt; 25,000",
    AND(B1100&gt;=25000, B1100&lt;50000),"25,000 - 50,000",
             (B1100&gt;50000),"&gt; 50,000"
)</f>
        <v>&gt; 50,000</v>
      </c>
    </row>
    <row r="1101" spans="1:3" x14ac:dyDescent="0.2">
      <c r="A1101">
        <v>14924</v>
      </c>
      <c r="B1101">
        <v>128902</v>
      </c>
      <c r="C1101" t="str" cm="1">
        <f t="array" ref="C1101">_xlfn.IFS(
             (B1101&lt;25000),"&lt; 25,000",
    AND(B1101&gt;=25000, B1101&lt;50000),"25,000 - 50,000",
             (B1101&gt;50000),"&gt; 50,000"
)</f>
        <v>&gt; 50,000</v>
      </c>
    </row>
    <row r="1102" spans="1:3" x14ac:dyDescent="0.2">
      <c r="A1102">
        <v>96152</v>
      </c>
      <c r="B1102">
        <v>120127</v>
      </c>
      <c r="C1102" t="str" cm="1">
        <f t="array" ref="C1102">_xlfn.IFS(
             (B1102&lt;25000),"&lt; 25,000",
    AND(B1102&gt;=25000, B1102&lt;50000),"25,000 - 50,000",
             (B1102&gt;50000),"&gt; 50,000"
)</f>
        <v>&gt; 50,000</v>
      </c>
    </row>
    <row r="1103" spans="1:3" x14ac:dyDescent="0.2">
      <c r="A1103">
        <v>176673</v>
      </c>
      <c r="B1103">
        <v>60987</v>
      </c>
      <c r="C1103" t="str" cm="1">
        <f t="array" ref="C1103">_xlfn.IFS(
             (B1103&lt;25000),"&lt; 25,000",
    AND(B1103&gt;=25000, B1103&lt;50000),"25,000 - 50,000",
             (B1103&gt;50000),"&gt; 50,000"
)</f>
        <v>&gt; 50,000</v>
      </c>
    </row>
    <row r="1104" spans="1:3" x14ac:dyDescent="0.2">
      <c r="A1104">
        <v>89607</v>
      </c>
      <c r="B1104">
        <v>192668</v>
      </c>
      <c r="C1104" t="str" cm="1">
        <f t="array" ref="C1104">_xlfn.IFS(
             (B1104&lt;25000),"&lt; 25,000",
    AND(B1104&gt;=25000, B1104&lt;50000),"25,000 - 50,000",
             (B1104&gt;50000),"&gt; 50,000"
)</f>
        <v>&gt; 50,000</v>
      </c>
    </row>
    <row r="1105" spans="1:3" x14ac:dyDescent="0.2">
      <c r="A1105">
        <v>21962</v>
      </c>
      <c r="B1105">
        <v>59558</v>
      </c>
      <c r="C1105" t="str" cm="1">
        <f t="array" ref="C1105">_xlfn.IFS(
             (B1105&lt;25000),"&lt; 25,000",
    AND(B1105&gt;=25000, B1105&lt;50000),"25,000 - 50,000",
             (B1105&gt;50000),"&gt; 50,000"
)</f>
        <v>&gt; 50,000</v>
      </c>
    </row>
    <row r="1106" spans="1:3" x14ac:dyDescent="0.2">
      <c r="A1106">
        <v>277787</v>
      </c>
      <c r="B1106">
        <v>91828</v>
      </c>
      <c r="C1106" t="str" cm="1">
        <f t="array" ref="C1106">_xlfn.IFS(
             (B1106&lt;25000),"&lt; 25,000",
    AND(B1106&gt;=25000, B1106&lt;50000),"25,000 - 50,000",
             (B1106&gt;50000),"&gt; 50,000"
)</f>
        <v>&gt; 50,000</v>
      </c>
    </row>
    <row r="1107" spans="1:3" x14ac:dyDescent="0.2">
      <c r="A1107">
        <v>185366</v>
      </c>
      <c r="B1107">
        <v>44690</v>
      </c>
      <c r="C1107" t="str" cm="1">
        <f t="array" ref="C1107">_xlfn.IFS(
             (B1107&lt;25000),"&lt; 25,000",
    AND(B1107&gt;=25000, B1107&lt;50000),"25,000 - 50,000",
             (B1107&gt;50000),"&gt; 50,000"
)</f>
        <v>25,000 - 50,000</v>
      </c>
    </row>
    <row r="1108" spans="1:3" x14ac:dyDescent="0.2">
      <c r="A1108">
        <v>246760</v>
      </c>
      <c r="B1108">
        <v>182293</v>
      </c>
      <c r="C1108" t="str" cm="1">
        <f t="array" ref="C1108">_xlfn.IFS(
             (B1108&lt;25000),"&lt; 25,000",
    AND(B1108&gt;=25000, B1108&lt;50000),"25,000 - 50,000",
             (B1108&gt;50000),"&gt; 50,000"
)</f>
        <v>&gt; 50,000</v>
      </c>
    </row>
    <row r="1109" spans="1:3" x14ac:dyDescent="0.2">
      <c r="A1109">
        <v>141286</v>
      </c>
      <c r="B1109">
        <v>156848</v>
      </c>
      <c r="C1109" t="str" cm="1">
        <f t="array" ref="C1109">_xlfn.IFS(
             (B1109&lt;25000),"&lt; 25,000",
    AND(B1109&gt;=25000, B1109&lt;50000),"25,000 - 50,000",
             (B1109&gt;50000),"&gt; 50,000"
)</f>
        <v>&gt; 50,000</v>
      </c>
    </row>
    <row r="1110" spans="1:3" x14ac:dyDescent="0.2">
      <c r="A1110">
        <v>247270</v>
      </c>
      <c r="B1110">
        <v>11565</v>
      </c>
      <c r="C1110" t="str" cm="1">
        <f t="array" ref="C1110">_xlfn.IFS(
             (B1110&lt;25000),"&lt; 25,000",
    AND(B1110&gt;=25000, B1110&lt;50000),"25,000 - 50,000",
             (B1110&gt;50000),"&gt; 50,000"
)</f>
        <v>&lt; 25,000</v>
      </c>
    </row>
    <row r="1111" spans="1:3" x14ac:dyDescent="0.2">
      <c r="A1111">
        <v>11758</v>
      </c>
      <c r="B1111">
        <v>86788</v>
      </c>
      <c r="C1111" t="str" cm="1">
        <f t="array" ref="C1111">_xlfn.IFS(
             (B1111&lt;25000),"&lt; 25,000",
    AND(B1111&gt;=25000, B1111&lt;50000),"25,000 - 50,000",
             (B1111&gt;50000),"&gt; 50,000"
)</f>
        <v>&gt; 50,000</v>
      </c>
    </row>
    <row r="1112" spans="1:3" x14ac:dyDescent="0.2">
      <c r="A1112">
        <v>149550</v>
      </c>
      <c r="B1112">
        <v>139803</v>
      </c>
      <c r="C1112" t="str" cm="1">
        <f t="array" ref="C1112">_xlfn.IFS(
             (B1112&lt;25000),"&lt; 25,000",
    AND(B1112&gt;=25000, B1112&lt;50000),"25,000 - 50,000",
             (B1112&gt;50000),"&gt; 50,000"
)</f>
        <v>&gt; 50,000</v>
      </c>
    </row>
    <row r="1113" spans="1:3" x14ac:dyDescent="0.2">
      <c r="A1113">
        <v>106352</v>
      </c>
      <c r="B1113">
        <v>166129</v>
      </c>
      <c r="C1113" t="str" cm="1">
        <f t="array" ref="C1113">_xlfn.IFS(
             (B1113&lt;25000),"&lt; 25,000",
    AND(B1113&gt;=25000, B1113&lt;50000),"25,000 - 50,000",
             (B1113&gt;50000),"&gt; 50,000"
)</f>
        <v>&gt; 50,000</v>
      </c>
    </row>
    <row r="1114" spans="1:3" x14ac:dyDescent="0.2">
      <c r="A1114">
        <v>87328</v>
      </c>
      <c r="B1114">
        <v>150442</v>
      </c>
      <c r="C1114" t="str" cm="1">
        <f t="array" ref="C1114">_xlfn.IFS(
             (B1114&lt;25000),"&lt; 25,000",
    AND(B1114&gt;=25000, B1114&lt;50000),"25,000 - 50,000",
             (B1114&gt;50000),"&gt; 50,000"
)</f>
        <v>&gt; 50,000</v>
      </c>
    </row>
    <row r="1115" spans="1:3" x14ac:dyDescent="0.2">
      <c r="A1115">
        <v>102798</v>
      </c>
      <c r="B1115">
        <v>184186</v>
      </c>
      <c r="C1115" t="str" cm="1">
        <f t="array" ref="C1115">_xlfn.IFS(
             (B1115&lt;25000),"&lt; 25,000",
    AND(B1115&gt;=25000, B1115&lt;50000),"25,000 - 50,000",
             (B1115&gt;50000),"&gt; 50,000"
)</f>
        <v>&gt; 50,000</v>
      </c>
    </row>
    <row r="1116" spans="1:3" x14ac:dyDescent="0.2">
      <c r="A1116">
        <v>72222</v>
      </c>
      <c r="B1116">
        <v>52144</v>
      </c>
      <c r="C1116" t="str" cm="1">
        <f t="array" ref="C1116">_xlfn.IFS(
             (B1116&lt;25000),"&lt; 25,000",
    AND(B1116&gt;=25000, B1116&lt;50000),"25,000 - 50,000",
             (B1116&gt;50000),"&gt; 50,000"
)</f>
        <v>&gt; 50,000</v>
      </c>
    </row>
    <row r="1117" spans="1:3" x14ac:dyDescent="0.2">
      <c r="A1117">
        <v>190145</v>
      </c>
      <c r="B1117">
        <v>116858</v>
      </c>
      <c r="C1117" t="str" cm="1">
        <f t="array" ref="C1117">_xlfn.IFS(
             (B1117&lt;25000),"&lt; 25,000",
    AND(B1117&gt;=25000, B1117&lt;50000),"25,000 - 50,000",
             (B1117&gt;50000),"&gt; 50,000"
)</f>
        <v>&gt; 50,000</v>
      </c>
    </row>
    <row r="1118" spans="1:3" x14ac:dyDescent="0.2">
      <c r="A1118">
        <v>15033</v>
      </c>
      <c r="B1118">
        <v>37452</v>
      </c>
      <c r="C1118" t="str" cm="1">
        <f t="array" ref="C1118">_xlfn.IFS(
             (B1118&lt;25000),"&lt; 25,000",
    AND(B1118&gt;=25000, B1118&lt;50000),"25,000 - 50,000",
             (B1118&gt;50000),"&gt; 50,000"
)</f>
        <v>25,000 - 50,000</v>
      </c>
    </row>
    <row r="1119" spans="1:3" x14ac:dyDescent="0.2">
      <c r="A1119">
        <v>257396</v>
      </c>
      <c r="B1119">
        <v>12478</v>
      </c>
      <c r="C1119" t="str" cm="1">
        <f t="array" ref="C1119">_xlfn.IFS(
             (B1119&lt;25000),"&lt; 25,000",
    AND(B1119&gt;=25000, B1119&lt;50000),"25,000 - 50,000",
             (B1119&gt;50000),"&gt; 50,000"
)</f>
        <v>&lt; 25,000</v>
      </c>
    </row>
    <row r="1120" spans="1:3" x14ac:dyDescent="0.2">
      <c r="A1120">
        <v>227774</v>
      </c>
      <c r="B1120">
        <v>85386</v>
      </c>
      <c r="C1120" t="str" cm="1">
        <f t="array" ref="C1120">_xlfn.IFS(
             (B1120&lt;25000),"&lt; 25,000",
    AND(B1120&gt;=25000, B1120&lt;50000),"25,000 - 50,000",
             (B1120&gt;50000),"&gt; 50,000"
)</f>
        <v>&gt; 50,000</v>
      </c>
    </row>
    <row r="1121" spans="1:3" x14ac:dyDescent="0.2">
      <c r="A1121">
        <v>133079</v>
      </c>
      <c r="B1121">
        <v>44891</v>
      </c>
      <c r="C1121" t="str" cm="1">
        <f t="array" ref="C1121">_xlfn.IFS(
             (B1121&lt;25000),"&lt; 25,000",
    AND(B1121&gt;=25000, B1121&lt;50000),"25,000 - 50,000",
             (B1121&gt;50000),"&gt; 50,000"
)</f>
        <v>25,000 - 50,000</v>
      </c>
    </row>
    <row r="1122" spans="1:3" x14ac:dyDescent="0.2">
      <c r="A1122">
        <v>212662</v>
      </c>
      <c r="B1122">
        <v>39526</v>
      </c>
      <c r="C1122" t="str" cm="1">
        <f t="array" ref="C1122">_xlfn.IFS(
             (B1122&lt;25000),"&lt; 25,000",
    AND(B1122&gt;=25000, B1122&lt;50000),"25,000 - 50,000",
             (B1122&gt;50000),"&gt; 50,000"
)</f>
        <v>25,000 - 50,000</v>
      </c>
    </row>
    <row r="1123" spans="1:3" x14ac:dyDescent="0.2">
      <c r="A1123">
        <v>232567</v>
      </c>
      <c r="B1123">
        <v>42171</v>
      </c>
      <c r="C1123" t="str" cm="1">
        <f t="array" ref="C1123">_xlfn.IFS(
             (B1123&lt;25000),"&lt; 25,000",
    AND(B1123&gt;=25000, B1123&lt;50000),"25,000 - 50,000",
             (B1123&gt;50000),"&gt; 50,000"
)</f>
        <v>25,000 - 50,000</v>
      </c>
    </row>
    <row r="1124" spans="1:3" x14ac:dyDescent="0.2">
      <c r="A1124">
        <v>288560</v>
      </c>
      <c r="B1124">
        <v>138575</v>
      </c>
      <c r="C1124" t="str" cm="1">
        <f t="array" ref="C1124">_xlfn.IFS(
             (B1124&lt;25000),"&lt; 25,000",
    AND(B1124&gt;=25000, B1124&lt;50000),"25,000 - 50,000",
             (B1124&gt;50000),"&gt; 50,000"
)</f>
        <v>&gt; 50,000</v>
      </c>
    </row>
    <row r="1125" spans="1:3" x14ac:dyDescent="0.2">
      <c r="A1125">
        <v>1907</v>
      </c>
      <c r="B1125">
        <v>73285</v>
      </c>
      <c r="C1125" t="str" cm="1">
        <f t="array" ref="C1125">_xlfn.IFS(
             (B1125&lt;25000),"&lt; 25,000",
    AND(B1125&gt;=25000, B1125&lt;50000),"25,000 - 50,000",
             (B1125&gt;50000),"&gt; 50,000"
)</f>
        <v>&gt; 50,000</v>
      </c>
    </row>
    <row r="1126" spans="1:3" x14ac:dyDescent="0.2">
      <c r="A1126">
        <v>203082</v>
      </c>
      <c r="B1126">
        <v>67973</v>
      </c>
      <c r="C1126" t="str" cm="1">
        <f t="array" ref="C1126">_xlfn.IFS(
             (B1126&lt;25000),"&lt; 25,000",
    AND(B1126&gt;=25000, B1126&lt;50000),"25,000 - 50,000",
             (B1126&gt;50000),"&gt; 50,000"
)</f>
        <v>&gt; 50,000</v>
      </c>
    </row>
    <row r="1127" spans="1:3" x14ac:dyDescent="0.2">
      <c r="A1127">
        <v>8437</v>
      </c>
      <c r="B1127">
        <v>50096</v>
      </c>
      <c r="C1127" t="str" cm="1">
        <f t="array" ref="C1127">_xlfn.IFS(
             (B1127&lt;25000),"&lt; 25,000",
    AND(B1127&gt;=25000, B1127&lt;50000),"25,000 - 50,000",
             (B1127&gt;50000),"&gt; 50,000"
)</f>
        <v>&gt; 50,000</v>
      </c>
    </row>
    <row r="1128" spans="1:3" x14ac:dyDescent="0.2">
      <c r="A1128">
        <v>265576</v>
      </c>
      <c r="B1128">
        <v>13435</v>
      </c>
      <c r="C1128" t="str" cm="1">
        <f t="array" ref="C1128">_xlfn.IFS(
             (B1128&lt;25000),"&lt; 25,000",
    AND(B1128&gt;=25000, B1128&lt;50000),"25,000 - 50,000",
             (B1128&gt;50000),"&gt; 50,000"
)</f>
        <v>&lt; 25,000</v>
      </c>
    </row>
    <row r="1129" spans="1:3" x14ac:dyDescent="0.2">
      <c r="A1129">
        <v>152081</v>
      </c>
      <c r="B1129">
        <v>161642</v>
      </c>
      <c r="C1129" t="str" cm="1">
        <f t="array" ref="C1129">_xlfn.IFS(
             (B1129&lt;25000),"&lt; 25,000",
    AND(B1129&gt;=25000, B1129&lt;50000),"25,000 - 50,000",
             (B1129&gt;50000),"&gt; 50,000"
)</f>
        <v>&gt; 50,000</v>
      </c>
    </row>
    <row r="1130" spans="1:3" x14ac:dyDescent="0.2">
      <c r="A1130">
        <v>59761</v>
      </c>
      <c r="B1130">
        <v>173195</v>
      </c>
      <c r="C1130" t="str" cm="1">
        <f t="array" ref="C1130">_xlfn.IFS(
             (B1130&lt;25000),"&lt; 25,000",
    AND(B1130&gt;=25000, B1130&lt;50000),"25,000 - 50,000",
             (B1130&gt;50000),"&gt; 50,000"
)</f>
        <v>&gt; 50,000</v>
      </c>
    </row>
    <row r="1131" spans="1:3" x14ac:dyDescent="0.2">
      <c r="A1131">
        <v>261866</v>
      </c>
      <c r="B1131">
        <v>28336</v>
      </c>
      <c r="C1131" t="str" cm="1">
        <f t="array" ref="C1131">_xlfn.IFS(
             (B1131&lt;25000),"&lt; 25,000",
    AND(B1131&gt;=25000, B1131&lt;50000),"25,000 - 50,000",
             (B1131&gt;50000),"&gt; 50,000"
)</f>
        <v>25,000 - 50,000</v>
      </c>
    </row>
    <row r="1132" spans="1:3" x14ac:dyDescent="0.2">
      <c r="A1132">
        <v>294269</v>
      </c>
      <c r="B1132">
        <v>194364</v>
      </c>
      <c r="C1132" t="str" cm="1">
        <f t="array" ref="C1132">_xlfn.IFS(
             (B1132&lt;25000),"&lt; 25,000",
    AND(B1132&gt;=25000, B1132&lt;50000),"25,000 - 50,000",
             (B1132&gt;50000),"&gt; 50,000"
)</f>
        <v>&gt; 50,000</v>
      </c>
    </row>
    <row r="1133" spans="1:3" x14ac:dyDescent="0.2">
      <c r="A1133">
        <v>137191</v>
      </c>
      <c r="B1133">
        <v>91365</v>
      </c>
      <c r="C1133" t="str" cm="1">
        <f t="array" ref="C1133">_xlfn.IFS(
             (B1133&lt;25000),"&lt; 25,000",
    AND(B1133&gt;=25000, B1133&lt;50000),"25,000 - 50,000",
             (B1133&gt;50000),"&gt; 50,000"
)</f>
        <v>&gt; 50,000</v>
      </c>
    </row>
    <row r="1134" spans="1:3" x14ac:dyDescent="0.2">
      <c r="A1134">
        <v>86374</v>
      </c>
      <c r="B1134">
        <v>72819</v>
      </c>
      <c r="C1134" t="str" cm="1">
        <f t="array" ref="C1134">_xlfn.IFS(
             (B1134&lt;25000),"&lt; 25,000",
    AND(B1134&gt;=25000, B1134&lt;50000),"25,000 - 50,000",
             (B1134&gt;50000),"&gt; 50,000"
)</f>
        <v>&gt; 50,000</v>
      </c>
    </row>
    <row r="1135" spans="1:3" x14ac:dyDescent="0.2">
      <c r="A1135">
        <v>113957</v>
      </c>
      <c r="B1135">
        <v>31069</v>
      </c>
      <c r="C1135" t="str" cm="1">
        <f t="array" ref="C1135">_xlfn.IFS(
             (B1135&lt;25000),"&lt; 25,000",
    AND(B1135&gt;=25000, B1135&lt;50000),"25,000 - 50,000",
             (B1135&gt;50000),"&gt; 50,000"
)</f>
        <v>25,000 - 50,000</v>
      </c>
    </row>
    <row r="1136" spans="1:3" x14ac:dyDescent="0.2">
      <c r="A1136">
        <v>131448</v>
      </c>
      <c r="B1136">
        <v>165428</v>
      </c>
      <c r="C1136" t="str" cm="1">
        <f t="array" ref="C1136">_xlfn.IFS(
             (B1136&lt;25000),"&lt; 25,000",
    AND(B1136&gt;=25000, B1136&lt;50000),"25,000 - 50,000",
             (B1136&gt;50000),"&gt; 50,000"
)</f>
        <v>&gt; 50,000</v>
      </c>
    </row>
    <row r="1137" spans="1:3" x14ac:dyDescent="0.2">
      <c r="A1137">
        <v>61057</v>
      </c>
      <c r="B1137">
        <v>70784</v>
      </c>
      <c r="C1137" t="str" cm="1">
        <f t="array" ref="C1137">_xlfn.IFS(
             (B1137&lt;25000),"&lt; 25,000",
    AND(B1137&gt;=25000, B1137&lt;50000),"25,000 - 50,000",
             (B1137&gt;50000),"&gt; 50,000"
)</f>
        <v>&gt; 50,000</v>
      </c>
    </row>
    <row r="1138" spans="1:3" x14ac:dyDescent="0.2">
      <c r="A1138">
        <v>117433</v>
      </c>
      <c r="B1138">
        <v>43525</v>
      </c>
      <c r="C1138" t="str" cm="1">
        <f t="array" ref="C1138">_xlfn.IFS(
             (B1138&lt;25000),"&lt; 25,000",
    AND(B1138&gt;=25000, B1138&lt;50000),"25,000 - 50,000",
             (B1138&gt;50000),"&gt; 50,000"
)</f>
        <v>25,000 - 50,000</v>
      </c>
    </row>
    <row r="1139" spans="1:3" x14ac:dyDescent="0.2">
      <c r="A1139">
        <v>137931</v>
      </c>
      <c r="B1139">
        <v>62278</v>
      </c>
      <c r="C1139" t="str" cm="1">
        <f t="array" ref="C1139">_xlfn.IFS(
             (B1139&lt;25000),"&lt; 25,000",
    AND(B1139&gt;=25000, B1139&lt;50000),"25,000 - 50,000",
             (B1139&gt;50000),"&gt; 50,000"
)</f>
        <v>&gt; 50,000</v>
      </c>
    </row>
    <row r="1140" spans="1:3" x14ac:dyDescent="0.2">
      <c r="A1140">
        <v>187692</v>
      </c>
      <c r="B1140">
        <v>146849</v>
      </c>
      <c r="C1140" t="str" cm="1">
        <f t="array" ref="C1140">_xlfn.IFS(
             (B1140&lt;25000),"&lt; 25,000",
    AND(B1140&gt;=25000, B1140&lt;50000),"25,000 - 50,000",
             (B1140&gt;50000),"&gt; 50,000"
)</f>
        <v>&gt; 50,000</v>
      </c>
    </row>
    <row r="1141" spans="1:3" x14ac:dyDescent="0.2">
      <c r="A1141">
        <v>197080</v>
      </c>
      <c r="B1141">
        <v>173506</v>
      </c>
      <c r="C1141" t="str" cm="1">
        <f t="array" ref="C1141">_xlfn.IFS(
             (B1141&lt;25000),"&lt; 25,000",
    AND(B1141&gt;=25000, B1141&lt;50000),"25,000 - 50,000",
             (B1141&gt;50000),"&gt; 50,000"
)</f>
        <v>&gt; 50,000</v>
      </c>
    </row>
    <row r="1142" spans="1:3" x14ac:dyDescent="0.2">
      <c r="A1142">
        <v>181478</v>
      </c>
      <c r="B1142">
        <v>190846</v>
      </c>
      <c r="C1142" t="str" cm="1">
        <f t="array" ref="C1142">_xlfn.IFS(
             (B1142&lt;25000),"&lt; 25,000",
    AND(B1142&gt;=25000, B1142&lt;50000),"25,000 - 50,000",
             (B1142&gt;50000),"&gt; 50,000"
)</f>
        <v>&gt; 50,000</v>
      </c>
    </row>
    <row r="1143" spans="1:3" x14ac:dyDescent="0.2">
      <c r="A1143">
        <v>90048</v>
      </c>
      <c r="B1143">
        <v>8842</v>
      </c>
      <c r="C1143" t="str" cm="1">
        <f t="array" ref="C1143">_xlfn.IFS(
             (B1143&lt;25000),"&lt; 25,000",
    AND(B1143&gt;=25000, B1143&lt;50000),"25,000 - 50,000",
             (B1143&gt;50000),"&gt; 50,000"
)</f>
        <v>&lt; 25,000</v>
      </c>
    </row>
    <row r="1144" spans="1:3" x14ac:dyDescent="0.2">
      <c r="A1144">
        <v>92490</v>
      </c>
      <c r="B1144">
        <v>21289</v>
      </c>
      <c r="C1144" t="str" cm="1">
        <f t="array" ref="C1144">_xlfn.IFS(
             (B1144&lt;25000),"&lt; 25,000",
    AND(B1144&gt;=25000, B1144&lt;50000),"25,000 - 50,000",
             (B1144&gt;50000),"&gt; 50,000"
)</f>
        <v>&lt; 25,000</v>
      </c>
    </row>
    <row r="1145" spans="1:3" x14ac:dyDescent="0.2">
      <c r="A1145">
        <v>178300</v>
      </c>
      <c r="B1145">
        <v>169381</v>
      </c>
      <c r="C1145" t="str" cm="1">
        <f t="array" ref="C1145">_xlfn.IFS(
             (B1145&lt;25000),"&lt; 25,000",
    AND(B1145&gt;=25000, B1145&lt;50000),"25,000 - 50,000",
             (B1145&gt;50000),"&gt; 50,000"
)</f>
        <v>&gt; 50,000</v>
      </c>
    </row>
    <row r="1146" spans="1:3" x14ac:dyDescent="0.2">
      <c r="A1146">
        <v>299270</v>
      </c>
      <c r="B1146">
        <v>117685</v>
      </c>
      <c r="C1146" t="str" cm="1">
        <f t="array" ref="C1146">_xlfn.IFS(
             (B1146&lt;25000),"&lt; 25,000",
    AND(B1146&gt;=25000, B1146&lt;50000),"25,000 - 50,000",
             (B1146&gt;50000),"&gt; 50,000"
)</f>
        <v>&gt; 50,000</v>
      </c>
    </row>
    <row r="1147" spans="1:3" x14ac:dyDescent="0.2">
      <c r="A1147">
        <v>152296</v>
      </c>
      <c r="B1147">
        <v>96918</v>
      </c>
      <c r="C1147" t="str" cm="1">
        <f t="array" ref="C1147">_xlfn.IFS(
             (B1147&lt;25000),"&lt; 25,000",
    AND(B1147&gt;=25000, B1147&lt;50000),"25,000 - 50,000",
             (B1147&gt;50000),"&gt; 50,000"
)</f>
        <v>&gt; 50,000</v>
      </c>
    </row>
    <row r="1148" spans="1:3" x14ac:dyDescent="0.2">
      <c r="A1148">
        <v>253986</v>
      </c>
      <c r="B1148">
        <v>135966</v>
      </c>
      <c r="C1148" t="str" cm="1">
        <f t="array" ref="C1148">_xlfn.IFS(
             (B1148&lt;25000),"&lt; 25,000",
    AND(B1148&gt;=25000, B1148&lt;50000),"25,000 - 50,000",
             (B1148&gt;50000),"&gt; 50,000"
)</f>
        <v>&gt; 50,000</v>
      </c>
    </row>
    <row r="1149" spans="1:3" x14ac:dyDescent="0.2">
      <c r="A1149">
        <v>276224</v>
      </c>
      <c r="B1149">
        <v>115571</v>
      </c>
      <c r="C1149" t="str" cm="1">
        <f t="array" ref="C1149">_xlfn.IFS(
             (B1149&lt;25000),"&lt; 25,000",
    AND(B1149&gt;=25000, B1149&lt;50000),"25,000 - 50,000",
             (B1149&gt;50000),"&gt; 50,000"
)</f>
        <v>&gt; 50,000</v>
      </c>
    </row>
    <row r="1150" spans="1:3" x14ac:dyDescent="0.2">
      <c r="A1150">
        <v>15328</v>
      </c>
      <c r="B1150">
        <v>36507</v>
      </c>
      <c r="C1150" t="str" cm="1">
        <f t="array" ref="C1150">_xlfn.IFS(
             (B1150&lt;25000),"&lt; 25,000",
    AND(B1150&gt;=25000, B1150&lt;50000),"25,000 - 50,000",
             (B1150&gt;50000),"&gt; 50,000"
)</f>
        <v>25,000 - 50,000</v>
      </c>
    </row>
    <row r="1151" spans="1:3" x14ac:dyDescent="0.2">
      <c r="A1151">
        <v>77600</v>
      </c>
      <c r="B1151">
        <v>12671</v>
      </c>
      <c r="C1151" t="str" cm="1">
        <f t="array" ref="C1151">_xlfn.IFS(
             (B1151&lt;25000),"&lt; 25,000",
    AND(B1151&gt;=25000, B1151&lt;50000),"25,000 - 50,000",
             (B1151&gt;50000),"&gt; 50,000"
)</f>
        <v>&lt; 25,000</v>
      </c>
    </row>
    <row r="1152" spans="1:3" x14ac:dyDescent="0.2">
      <c r="A1152">
        <v>250119</v>
      </c>
      <c r="B1152">
        <v>173500</v>
      </c>
      <c r="C1152" t="str" cm="1">
        <f t="array" ref="C1152">_xlfn.IFS(
             (B1152&lt;25000),"&lt; 25,000",
    AND(B1152&gt;=25000, B1152&lt;50000),"25,000 - 50,000",
             (B1152&gt;50000),"&gt; 50,000"
)</f>
        <v>&gt; 50,000</v>
      </c>
    </row>
    <row r="1153" spans="1:3" x14ac:dyDescent="0.2">
      <c r="A1153">
        <v>272693</v>
      </c>
      <c r="B1153">
        <v>142392</v>
      </c>
      <c r="C1153" t="str" cm="1">
        <f t="array" ref="C1153">_xlfn.IFS(
             (B1153&lt;25000),"&lt; 25,000",
    AND(B1153&gt;=25000, B1153&lt;50000),"25,000 - 50,000",
             (B1153&gt;50000),"&gt; 50,000"
)</f>
        <v>&gt; 50,000</v>
      </c>
    </row>
    <row r="1154" spans="1:3" x14ac:dyDescent="0.2">
      <c r="A1154">
        <v>135568</v>
      </c>
      <c r="B1154">
        <v>189334</v>
      </c>
      <c r="C1154" t="str" cm="1">
        <f t="array" ref="C1154">_xlfn.IFS(
             (B1154&lt;25000),"&lt; 25,000",
    AND(B1154&gt;=25000, B1154&lt;50000),"25,000 - 50,000",
             (B1154&gt;50000),"&gt; 50,000"
)</f>
        <v>&gt; 50,000</v>
      </c>
    </row>
    <row r="1155" spans="1:3" x14ac:dyDescent="0.2">
      <c r="A1155">
        <v>28072</v>
      </c>
      <c r="B1155">
        <v>55663</v>
      </c>
      <c r="C1155" t="str" cm="1">
        <f t="array" ref="C1155">_xlfn.IFS(
             (B1155&lt;25000),"&lt; 25,000",
    AND(B1155&gt;=25000, B1155&lt;50000),"25,000 - 50,000",
             (B1155&gt;50000),"&gt; 50,000"
)</f>
        <v>&gt; 50,000</v>
      </c>
    </row>
    <row r="1156" spans="1:3" x14ac:dyDescent="0.2">
      <c r="A1156">
        <v>182277</v>
      </c>
      <c r="B1156">
        <v>120374</v>
      </c>
      <c r="C1156" t="str" cm="1">
        <f t="array" ref="C1156">_xlfn.IFS(
             (B1156&lt;25000),"&lt; 25,000",
    AND(B1156&gt;=25000, B1156&lt;50000),"25,000 - 50,000",
             (B1156&gt;50000),"&gt; 50,000"
)</f>
        <v>&gt; 50,000</v>
      </c>
    </row>
    <row r="1157" spans="1:3" x14ac:dyDescent="0.2">
      <c r="A1157">
        <v>275523</v>
      </c>
      <c r="B1157">
        <v>36064</v>
      </c>
      <c r="C1157" t="str" cm="1">
        <f t="array" ref="C1157">_xlfn.IFS(
             (B1157&lt;25000),"&lt; 25,000",
    AND(B1157&gt;=25000, B1157&lt;50000),"25,000 - 50,000",
             (B1157&gt;50000),"&gt; 50,000"
)</f>
        <v>25,000 - 50,000</v>
      </c>
    </row>
    <row r="1158" spans="1:3" x14ac:dyDescent="0.2">
      <c r="A1158">
        <v>256588</v>
      </c>
      <c r="B1158">
        <v>142564</v>
      </c>
      <c r="C1158" t="str" cm="1">
        <f t="array" ref="C1158">_xlfn.IFS(
             (B1158&lt;25000),"&lt; 25,000",
    AND(B1158&gt;=25000, B1158&lt;50000),"25,000 - 50,000",
             (B1158&gt;50000),"&gt; 50,000"
)</f>
        <v>&gt; 50,000</v>
      </c>
    </row>
    <row r="1159" spans="1:3" x14ac:dyDescent="0.2">
      <c r="A1159">
        <v>50330</v>
      </c>
      <c r="B1159">
        <v>196995</v>
      </c>
      <c r="C1159" t="str" cm="1">
        <f t="array" ref="C1159">_xlfn.IFS(
             (B1159&lt;25000),"&lt; 25,000",
    AND(B1159&gt;=25000, B1159&lt;50000),"25,000 - 50,000",
             (B1159&gt;50000),"&gt; 50,000"
)</f>
        <v>&gt; 50,000</v>
      </c>
    </row>
    <row r="1160" spans="1:3" x14ac:dyDescent="0.2">
      <c r="A1160">
        <v>256480</v>
      </c>
      <c r="B1160">
        <v>74502</v>
      </c>
      <c r="C1160" t="str" cm="1">
        <f t="array" ref="C1160">_xlfn.IFS(
             (B1160&lt;25000),"&lt; 25,000",
    AND(B1160&gt;=25000, B1160&lt;50000),"25,000 - 50,000",
             (B1160&gt;50000),"&gt; 50,000"
)</f>
        <v>&gt; 50,000</v>
      </c>
    </row>
    <row r="1161" spans="1:3" x14ac:dyDescent="0.2">
      <c r="A1161">
        <v>86050</v>
      </c>
      <c r="B1161">
        <v>179010</v>
      </c>
      <c r="C1161" t="str" cm="1">
        <f t="array" ref="C1161">_xlfn.IFS(
             (B1161&lt;25000),"&lt; 25,000",
    AND(B1161&gt;=25000, B1161&lt;50000),"25,000 - 50,000",
             (B1161&gt;50000),"&gt; 50,000"
)</f>
        <v>&gt; 50,000</v>
      </c>
    </row>
    <row r="1162" spans="1:3" x14ac:dyDescent="0.2">
      <c r="A1162">
        <v>275450</v>
      </c>
      <c r="B1162">
        <v>97552</v>
      </c>
      <c r="C1162" t="str" cm="1">
        <f t="array" ref="C1162">_xlfn.IFS(
             (B1162&lt;25000),"&lt; 25,000",
    AND(B1162&gt;=25000, B1162&lt;50000),"25,000 - 50,000",
             (B1162&gt;50000),"&gt; 50,000"
)</f>
        <v>&gt; 50,000</v>
      </c>
    </row>
    <row r="1163" spans="1:3" x14ac:dyDescent="0.2">
      <c r="A1163">
        <v>78065</v>
      </c>
      <c r="B1163">
        <v>105088</v>
      </c>
      <c r="C1163" t="str" cm="1">
        <f t="array" ref="C1163">_xlfn.IFS(
             (B1163&lt;25000),"&lt; 25,000",
    AND(B1163&gt;=25000, B1163&lt;50000),"25,000 - 50,000",
             (B1163&gt;50000),"&gt; 50,000"
)</f>
        <v>&gt; 50,000</v>
      </c>
    </row>
    <row r="1164" spans="1:3" x14ac:dyDescent="0.2">
      <c r="A1164">
        <v>151769</v>
      </c>
      <c r="B1164">
        <v>149573</v>
      </c>
      <c r="C1164" t="str" cm="1">
        <f t="array" ref="C1164">_xlfn.IFS(
             (B1164&lt;25000),"&lt; 25,000",
    AND(B1164&gt;=25000, B1164&lt;50000),"25,000 - 50,000",
             (B1164&gt;50000),"&gt; 50,000"
)</f>
        <v>&gt; 50,000</v>
      </c>
    </row>
    <row r="1165" spans="1:3" x14ac:dyDescent="0.2">
      <c r="A1165">
        <v>26071</v>
      </c>
      <c r="B1165">
        <v>21396</v>
      </c>
      <c r="C1165" t="str" cm="1">
        <f t="array" ref="C1165">_xlfn.IFS(
             (B1165&lt;25000),"&lt; 25,000",
    AND(B1165&gt;=25000, B1165&lt;50000),"25,000 - 50,000",
             (B1165&gt;50000),"&gt; 50,000"
)</f>
        <v>&lt; 25,000</v>
      </c>
    </row>
    <row r="1166" spans="1:3" x14ac:dyDescent="0.2">
      <c r="A1166">
        <v>67698</v>
      </c>
      <c r="B1166">
        <v>84234</v>
      </c>
      <c r="C1166" t="str" cm="1">
        <f t="array" ref="C1166">_xlfn.IFS(
             (B1166&lt;25000),"&lt; 25,000",
    AND(B1166&gt;=25000, B1166&lt;50000),"25,000 - 50,000",
             (B1166&gt;50000),"&gt; 50,000"
)</f>
        <v>&gt; 50,000</v>
      </c>
    </row>
    <row r="1167" spans="1:3" x14ac:dyDescent="0.2">
      <c r="A1167">
        <v>285303</v>
      </c>
      <c r="B1167">
        <v>87831</v>
      </c>
      <c r="C1167" t="str" cm="1">
        <f t="array" ref="C1167">_xlfn.IFS(
             (B1167&lt;25000),"&lt; 25,000",
    AND(B1167&gt;=25000, B1167&lt;50000),"25,000 - 50,000",
             (B1167&gt;50000),"&gt; 50,000"
)</f>
        <v>&gt; 50,000</v>
      </c>
    </row>
    <row r="1168" spans="1:3" x14ac:dyDescent="0.2">
      <c r="A1168">
        <v>217899</v>
      </c>
      <c r="B1168">
        <v>109649</v>
      </c>
      <c r="C1168" t="str" cm="1">
        <f t="array" ref="C1168">_xlfn.IFS(
             (B1168&lt;25000),"&lt; 25,000",
    AND(B1168&gt;=25000, B1168&lt;50000),"25,000 - 50,000",
             (B1168&gt;50000),"&gt; 50,000"
)</f>
        <v>&gt; 50,000</v>
      </c>
    </row>
    <row r="1169" spans="1:3" x14ac:dyDescent="0.2">
      <c r="A1169">
        <v>243957</v>
      </c>
      <c r="B1169">
        <v>28004</v>
      </c>
      <c r="C1169" t="str" cm="1">
        <f t="array" ref="C1169">_xlfn.IFS(
             (B1169&lt;25000),"&lt; 25,000",
    AND(B1169&gt;=25000, B1169&lt;50000),"25,000 - 50,000",
             (B1169&gt;50000),"&gt; 50,000"
)</f>
        <v>25,000 - 50,000</v>
      </c>
    </row>
    <row r="1170" spans="1:3" x14ac:dyDescent="0.2">
      <c r="A1170">
        <v>225488</v>
      </c>
      <c r="B1170">
        <v>172227</v>
      </c>
      <c r="C1170" t="str" cm="1">
        <f t="array" ref="C1170">_xlfn.IFS(
             (B1170&lt;25000),"&lt; 25,000",
    AND(B1170&gt;=25000, B1170&lt;50000),"25,000 - 50,000",
             (B1170&gt;50000),"&gt; 50,000"
)</f>
        <v>&gt; 50,000</v>
      </c>
    </row>
    <row r="1171" spans="1:3" x14ac:dyDescent="0.2">
      <c r="A1171">
        <v>246601</v>
      </c>
      <c r="B1171">
        <v>13473</v>
      </c>
      <c r="C1171" t="str" cm="1">
        <f t="array" ref="C1171">_xlfn.IFS(
             (B1171&lt;25000),"&lt; 25,000",
    AND(B1171&gt;=25000, B1171&lt;50000),"25,000 - 50,000",
             (B1171&gt;50000),"&gt; 50,000"
)</f>
        <v>&lt; 25,000</v>
      </c>
    </row>
    <row r="1172" spans="1:3" x14ac:dyDescent="0.2">
      <c r="A1172">
        <v>46141</v>
      </c>
      <c r="B1172">
        <v>170089</v>
      </c>
      <c r="C1172" t="str" cm="1">
        <f t="array" ref="C1172">_xlfn.IFS(
             (B1172&lt;25000),"&lt; 25,000",
    AND(B1172&gt;=25000, B1172&lt;50000),"25,000 - 50,000",
             (B1172&gt;50000),"&gt; 50,000"
)</f>
        <v>&gt; 50,000</v>
      </c>
    </row>
    <row r="1173" spans="1:3" x14ac:dyDescent="0.2">
      <c r="A1173">
        <v>205850</v>
      </c>
      <c r="B1173">
        <v>54614</v>
      </c>
      <c r="C1173" t="str" cm="1">
        <f t="array" ref="C1173">_xlfn.IFS(
             (B1173&lt;25000),"&lt; 25,000",
    AND(B1173&gt;=25000, B1173&lt;50000),"25,000 - 50,000",
             (B1173&gt;50000),"&gt; 50,000"
)</f>
        <v>&gt; 50,000</v>
      </c>
    </row>
    <row r="1174" spans="1:3" x14ac:dyDescent="0.2">
      <c r="A1174">
        <v>188157</v>
      </c>
      <c r="B1174">
        <v>85775</v>
      </c>
      <c r="C1174" t="str" cm="1">
        <f t="array" ref="C1174">_xlfn.IFS(
             (B1174&lt;25000),"&lt; 25,000",
    AND(B1174&gt;=25000, B1174&lt;50000),"25,000 - 50,000",
             (B1174&gt;50000),"&gt; 50,000"
)</f>
        <v>&gt; 50,000</v>
      </c>
    </row>
    <row r="1175" spans="1:3" x14ac:dyDescent="0.2">
      <c r="A1175">
        <v>192826</v>
      </c>
      <c r="B1175">
        <v>7623</v>
      </c>
      <c r="C1175" t="str" cm="1">
        <f t="array" ref="C1175">_xlfn.IFS(
             (B1175&lt;25000),"&lt; 25,000",
    AND(B1175&gt;=25000, B1175&lt;50000),"25,000 - 50,000",
             (B1175&gt;50000),"&gt; 50,000"
)</f>
        <v>&lt; 25,000</v>
      </c>
    </row>
    <row r="1176" spans="1:3" x14ac:dyDescent="0.2">
      <c r="A1176">
        <v>285725</v>
      </c>
      <c r="B1176">
        <v>134712</v>
      </c>
      <c r="C1176" t="str" cm="1">
        <f t="array" ref="C1176">_xlfn.IFS(
             (B1176&lt;25000),"&lt; 25,000",
    AND(B1176&gt;=25000, B1176&lt;50000),"25,000 - 50,000",
             (B1176&gt;50000),"&gt; 50,000"
)</f>
        <v>&gt; 50,000</v>
      </c>
    </row>
    <row r="1177" spans="1:3" x14ac:dyDescent="0.2">
      <c r="A1177">
        <v>7131</v>
      </c>
      <c r="B1177">
        <v>69374</v>
      </c>
      <c r="C1177" t="str" cm="1">
        <f t="array" ref="C1177">_xlfn.IFS(
             (B1177&lt;25000),"&lt; 25,000",
    AND(B1177&gt;=25000, B1177&lt;50000),"25,000 - 50,000",
             (B1177&gt;50000),"&gt; 50,000"
)</f>
        <v>&gt; 50,000</v>
      </c>
    </row>
    <row r="1178" spans="1:3" x14ac:dyDescent="0.2">
      <c r="A1178">
        <v>29915</v>
      </c>
      <c r="B1178">
        <v>3022</v>
      </c>
      <c r="C1178" t="str" cm="1">
        <f t="array" ref="C1178">_xlfn.IFS(
             (B1178&lt;25000),"&lt; 25,000",
    AND(B1178&gt;=25000, B1178&lt;50000),"25,000 - 50,000",
             (B1178&gt;50000),"&gt; 50,000"
)</f>
        <v>&lt; 25,000</v>
      </c>
    </row>
    <row r="1179" spans="1:3" x14ac:dyDescent="0.2">
      <c r="A1179">
        <v>137014</v>
      </c>
      <c r="B1179">
        <v>140717</v>
      </c>
      <c r="C1179" t="str" cm="1">
        <f t="array" ref="C1179">_xlfn.IFS(
             (B1179&lt;25000),"&lt; 25,000",
    AND(B1179&gt;=25000, B1179&lt;50000),"25,000 - 50,000",
             (B1179&gt;50000),"&gt; 50,000"
)</f>
        <v>&gt; 50,000</v>
      </c>
    </row>
    <row r="1180" spans="1:3" x14ac:dyDescent="0.2">
      <c r="A1180">
        <v>122932</v>
      </c>
      <c r="B1180">
        <v>94696</v>
      </c>
      <c r="C1180" t="str" cm="1">
        <f t="array" ref="C1180">_xlfn.IFS(
             (B1180&lt;25000),"&lt; 25,000",
    AND(B1180&gt;=25000, B1180&lt;50000),"25,000 - 50,000",
             (B1180&gt;50000),"&gt; 50,000"
)</f>
        <v>&gt; 50,000</v>
      </c>
    </row>
    <row r="1181" spans="1:3" x14ac:dyDescent="0.2">
      <c r="A1181">
        <v>198120</v>
      </c>
      <c r="B1181">
        <v>36648</v>
      </c>
      <c r="C1181" t="str" cm="1">
        <f t="array" ref="C1181">_xlfn.IFS(
             (B1181&lt;25000),"&lt; 25,000",
    AND(B1181&gt;=25000, B1181&lt;50000),"25,000 - 50,000",
             (B1181&gt;50000),"&gt; 50,000"
)</f>
        <v>25,000 - 50,000</v>
      </c>
    </row>
    <row r="1182" spans="1:3" x14ac:dyDescent="0.2">
      <c r="A1182">
        <v>98303</v>
      </c>
      <c r="B1182">
        <v>182056</v>
      </c>
      <c r="C1182" t="str" cm="1">
        <f t="array" ref="C1182">_xlfn.IFS(
             (B1182&lt;25000),"&lt; 25,000",
    AND(B1182&gt;=25000, B1182&lt;50000),"25,000 - 50,000",
             (B1182&gt;50000),"&gt; 50,000"
)</f>
        <v>&gt; 50,000</v>
      </c>
    </row>
    <row r="1183" spans="1:3" x14ac:dyDescent="0.2">
      <c r="A1183">
        <v>246894</v>
      </c>
      <c r="B1183">
        <v>119785</v>
      </c>
      <c r="C1183" t="str" cm="1">
        <f t="array" ref="C1183">_xlfn.IFS(
             (B1183&lt;25000),"&lt; 25,000",
    AND(B1183&gt;=25000, B1183&lt;50000),"25,000 - 50,000",
             (B1183&gt;50000),"&gt; 50,000"
)</f>
        <v>&gt; 50,000</v>
      </c>
    </row>
    <row r="1184" spans="1:3" x14ac:dyDescent="0.2">
      <c r="A1184">
        <v>43287</v>
      </c>
      <c r="B1184">
        <v>181782</v>
      </c>
      <c r="C1184" t="str" cm="1">
        <f t="array" ref="C1184">_xlfn.IFS(
             (B1184&lt;25000),"&lt; 25,000",
    AND(B1184&gt;=25000, B1184&lt;50000),"25,000 - 50,000",
             (B1184&gt;50000),"&gt; 50,000"
)</f>
        <v>&gt; 50,000</v>
      </c>
    </row>
    <row r="1185" spans="1:3" x14ac:dyDescent="0.2">
      <c r="A1185">
        <v>172984</v>
      </c>
      <c r="B1185">
        <v>34356</v>
      </c>
      <c r="C1185" t="str" cm="1">
        <f t="array" ref="C1185">_xlfn.IFS(
             (B1185&lt;25000),"&lt; 25,000",
    AND(B1185&gt;=25000, B1185&lt;50000),"25,000 - 50,000",
             (B1185&gt;50000),"&gt; 50,000"
)</f>
        <v>25,000 - 50,000</v>
      </c>
    </row>
    <row r="1186" spans="1:3" x14ac:dyDescent="0.2">
      <c r="A1186">
        <v>88847</v>
      </c>
      <c r="B1186">
        <v>164847</v>
      </c>
      <c r="C1186" t="str" cm="1">
        <f t="array" ref="C1186">_xlfn.IFS(
             (B1186&lt;25000),"&lt; 25,000",
    AND(B1186&gt;=25000, B1186&lt;50000),"25,000 - 50,000",
             (B1186&gt;50000),"&gt; 50,000"
)</f>
        <v>&gt; 50,000</v>
      </c>
    </row>
    <row r="1187" spans="1:3" x14ac:dyDescent="0.2">
      <c r="A1187">
        <v>237644</v>
      </c>
      <c r="B1187">
        <v>199301</v>
      </c>
      <c r="C1187" t="str" cm="1">
        <f t="array" ref="C1187">_xlfn.IFS(
             (B1187&lt;25000),"&lt; 25,000",
    AND(B1187&gt;=25000, B1187&lt;50000),"25,000 - 50,000",
             (B1187&gt;50000),"&gt; 50,000"
)</f>
        <v>&gt; 50,000</v>
      </c>
    </row>
    <row r="1188" spans="1:3" x14ac:dyDescent="0.2">
      <c r="A1188">
        <v>187515</v>
      </c>
      <c r="B1188">
        <v>146938</v>
      </c>
      <c r="C1188" t="str" cm="1">
        <f t="array" ref="C1188">_xlfn.IFS(
             (B1188&lt;25000),"&lt; 25,000",
    AND(B1188&gt;=25000, B1188&lt;50000),"25,000 - 50,000",
             (B1188&gt;50000),"&gt; 50,000"
)</f>
        <v>&gt; 50,000</v>
      </c>
    </row>
    <row r="1189" spans="1:3" x14ac:dyDescent="0.2">
      <c r="A1189">
        <v>200704</v>
      </c>
      <c r="B1189">
        <v>185420</v>
      </c>
      <c r="C1189" t="str" cm="1">
        <f t="array" ref="C1189">_xlfn.IFS(
             (B1189&lt;25000),"&lt; 25,000",
    AND(B1189&gt;=25000, B1189&lt;50000),"25,000 - 50,000",
             (B1189&gt;50000),"&gt; 50,000"
)</f>
        <v>&gt; 50,000</v>
      </c>
    </row>
    <row r="1190" spans="1:3" x14ac:dyDescent="0.2">
      <c r="A1190">
        <v>149961</v>
      </c>
      <c r="B1190">
        <v>185988</v>
      </c>
      <c r="C1190" t="str" cm="1">
        <f t="array" ref="C1190">_xlfn.IFS(
             (B1190&lt;25000),"&lt; 25,000",
    AND(B1190&gt;=25000, B1190&lt;50000),"25,000 - 50,000",
             (B1190&gt;50000),"&gt; 50,000"
)</f>
        <v>&gt; 50,000</v>
      </c>
    </row>
    <row r="1191" spans="1:3" x14ac:dyDescent="0.2">
      <c r="A1191">
        <v>97392</v>
      </c>
      <c r="B1191">
        <v>186782</v>
      </c>
      <c r="C1191" t="str" cm="1">
        <f t="array" ref="C1191">_xlfn.IFS(
             (B1191&lt;25000),"&lt; 25,000",
    AND(B1191&gt;=25000, B1191&lt;50000),"25,000 - 50,000",
             (B1191&gt;50000),"&gt; 50,000"
)</f>
        <v>&gt; 50,000</v>
      </c>
    </row>
    <row r="1192" spans="1:3" x14ac:dyDescent="0.2">
      <c r="A1192">
        <v>275008</v>
      </c>
      <c r="B1192">
        <v>138932</v>
      </c>
      <c r="C1192" t="str" cm="1">
        <f t="array" ref="C1192">_xlfn.IFS(
             (B1192&lt;25000),"&lt; 25,000",
    AND(B1192&gt;=25000, B1192&lt;50000),"25,000 - 50,000",
             (B1192&gt;50000),"&gt; 50,000"
)</f>
        <v>&gt; 50,000</v>
      </c>
    </row>
    <row r="1193" spans="1:3" x14ac:dyDescent="0.2">
      <c r="A1193">
        <v>175959</v>
      </c>
      <c r="B1193">
        <v>32252</v>
      </c>
      <c r="C1193" t="str" cm="1">
        <f t="array" ref="C1193">_xlfn.IFS(
             (B1193&lt;25000),"&lt; 25,000",
    AND(B1193&gt;=25000, B1193&lt;50000),"25,000 - 50,000",
             (B1193&gt;50000),"&gt; 50,000"
)</f>
        <v>25,000 - 50,000</v>
      </c>
    </row>
    <row r="1194" spans="1:3" x14ac:dyDescent="0.2">
      <c r="A1194">
        <v>155609</v>
      </c>
      <c r="B1194">
        <v>152776</v>
      </c>
      <c r="C1194" t="str" cm="1">
        <f t="array" ref="C1194">_xlfn.IFS(
             (B1194&lt;25000),"&lt; 25,000",
    AND(B1194&gt;=25000, B1194&lt;50000),"25,000 - 50,000",
             (B1194&gt;50000),"&gt; 50,000"
)</f>
        <v>&gt; 50,000</v>
      </c>
    </row>
    <row r="1195" spans="1:3" x14ac:dyDescent="0.2">
      <c r="A1195">
        <v>248673</v>
      </c>
      <c r="B1195">
        <v>61700</v>
      </c>
      <c r="C1195" t="str" cm="1">
        <f t="array" ref="C1195">_xlfn.IFS(
             (B1195&lt;25000),"&lt; 25,000",
    AND(B1195&gt;=25000, B1195&lt;50000),"25,000 - 50,000",
             (B1195&gt;50000),"&gt; 50,000"
)</f>
        <v>&gt; 50,000</v>
      </c>
    </row>
    <row r="1196" spans="1:3" x14ac:dyDescent="0.2">
      <c r="A1196">
        <v>200336</v>
      </c>
      <c r="B1196">
        <v>31848</v>
      </c>
      <c r="C1196" t="str" cm="1">
        <f t="array" ref="C1196">_xlfn.IFS(
             (B1196&lt;25000),"&lt; 25,000",
    AND(B1196&gt;=25000, B1196&lt;50000),"25,000 - 50,000",
             (B1196&gt;50000),"&gt; 50,000"
)</f>
        <v>25,000 - 50,000</v>
      </c>
    </row>
    <row r="1197" spans="1:3" x14ac:dyDescent="0.2">
      <c r="A1197">
        <v>139219</v>
      </c>
      <c r="B1197">
        <v>3788</v>
      </c>
      <c r="C1197" t="str" cm="1">
        <f t="array" ref="C1197">_xlfn.IFS(
             (B1197&lt;25000),"&lt; 25,000",
    AND(B1197&gt;=25000, B1197&lt;50000),"25,000 - 50,000",
             (B1197&gt;50000),"&gt; 50,000"
)</f>
        <v>&lt; 25,000</v>
      </c>
    </row>
    <row r="1198" spans="1:3" x14ac:dyDescent="0.2">
      <c r="A1198">
        <v>39761</v>
      </c>
      <c r="B1198">
        <v>60084</v>
      </c>
      <c r="C1198" t="str" cm="1">
        <f t="array" ref="C1198">_xlfn.IFS(
             (B1198&lt;25000),"&lt; 25,000",
    AND(B1198&gt;=25000, B1198&lt;50000),"25,000 - 50,000",
             (B1198&gt;50000),"&gt; 50,000"
)</f>
        <v>&gt; 50,000</v>
      </c>
    </row>
    <row r="1199" spans="1:3" x14ac:dyDescent="0.2">
      <c r="A1199">
        <v>78107</v>
      </c>
      <c r="B1199">
        <v>72025</v>
      </c>
      <c r="C1199" t="str" cm="1">
        <f t="array" ref="C1199">_xlfn.IFS(
             (B1199&lt;25000),"&lt; 25,000",
    AND(B1199&gt;=25000, B1199&lt;50000),"25,000 - 50,000",
             (B1199&gt;50000),"&gt; 50,000"
)</f>
        <v>&gt; 50,000</v>
      </c>
    </row>
    <row r="1200" spans="1:3" x14ac:dyDescent="0.2">
      <c r="A1200">
        <v>103409</v>
      </c>
      <c r="B1200">
        <v>35655</v>
      </c>
      <c r="C1200" t="str" cm="1">
        <f t="array" ref="C1200">_xlfn.IFS(
             (B1200&lt;25000),"&lt; 25,000",
    AND(B1200&gt;=25000, B1200&lt;50000),"25,000 - 50,000",
             (B1200&gt;50000),"&gt; 50,000"
)</f>
        <v>25,000 - 50,000</v>
      </c>
    </row>
    <row r="1201" spans="1:3" x14ac:dyDescent="0.2">
      <c r="A1201">
        <v>143927</v>
      </c>
      <c r="B1201">
        <v>11001</v>
      </c>
      <c r="C1201" t="str" cm="1">
        <f t="array" ref="C1201">_xlfn.IFS(
             (B1201&lt;25000),"&lt; 25,000",
    AND(B1201&gt;=25000, B1201&lt;50000),"25,000 - 50,000",
             (B1201&gt;50000),"&gt; 50,000"
)</f>
        <v>&lt; 25,000</v>
      </c>
    </row>
    <row r="1202" spans="1:3" x14ac:dyDescent="0.2">
      <c r="A1202">
        <v>216534</v>
      </c>
      <c r="B1202">
        <v>48097</v>
      </c>
      <c r="C1202" t="str" cm="1">
        <f t="array" ref="C1202">_xlfn.IFS(
             (B1202&lt;25000),"&lt; 25,000",
    AND(B1202&gt;=25000, B1202&lt;50000),"25,000 - 50,000",
             (B1202&gt;50000),"&gt; 50,000"
)</f>
        <v>25,000 - 50,000</v>
      </c>
    </row>
    <row r="1203" spans="1:3" x14ac:dyDescent="0.2">
      <c r="A1203">
        <v>116970</v>
      </c>
      <c r="B1203">
        <v>9218</v>
      </c>
      <c r="C1203" t="str" cm="1">
        <f t="array" ref="C1203">_xlfn.IFS(
             (B1203&lt;25000),"&lt; 25,000",
    AND(B1203&gt;=25000, B1203&lt;50000),"25,000 - 50,000",
             (B1203&gt;50000),"&gt; 50,000"
)</f>
        <v>&lt; 25,000</v>
      </c>
    </row>
    <row r="1204" spans="1:3" x14ac:dyDescent="0.2">
      <c r="A1204">
        <v>289970</v>
      </c>
      <c r="B1204">
        <v>73774</v>
      </c>
      <c r="C1204" t="str" cm="1">
        <f t="array" ref="C1204">_xlfn.IFS(
             (B1204&lt;25000),"&lt; 25,000",
    AND(B1204&gt;=25000, B1204&lt;50000),"25,000 - 50,000",
             (B1204&gt;50000),"&gt; 50,000"
)</f>
        <v>&gt; 50,000</v>
      </c>
    </row>
    <row r="1205" spans="1:3" x14ac:dyDescent="0.2">
      <c r="A1205">
        <v>157086</v>
      </c>
      <c r="B1205">
        <v>183051</v>
      </c>
      <c r="C1205" t="str" cm="1">
        <f t="array" ref="C1205">_xlfn.IFS(
             (B1205&lt;25000),"&lt; 25,000",
    AND(B1205&gt;=25000, B1205&lt;50000),"25,000 - 50,000",
             (B1205&gt;50000),"&gt; 50,000"
)</f>
        <v>&gt; 50,000</v>
      </c>
    </row>
    <row r="1206" spans="1:3" x14ac:dyDescent="0.2">
      <c r="A1206">
        <v>118860</v>
      </c>
      <c r="B1206">
        <v>124510</v>
      </c>
      <c r="C1206" t="str" cm="1">
        <f t="array" ref="C1206">_xlfn.IFS(
             (B1206&lt;25000),"&lt; 25,000",
    AND(B1206&gt;=25000, B1206&lt;50000),"25,000 - 50,000",
             (B1206&gt;50000),"&gt; 50,000"
)</f>
        <v>&gt; 50,000</v>
      </c>
    </row>
    <row r="1207" spans="1:3" x14ac:dyDescent="0.2">
      <c r="A1207">
        <v>216165</v>
      </c>
      <c r="B1207">
        <v>17194</v>
      </c>
      <c r="C1207" t="str" cm="1">
        <f t="array" ref="C1207">_xlfn.IFS(
             (B1207&lt;25000),"&lt; 25,000",
    AND(B1207&gt;=25000, B1207&lt;50000),"25,000 - 50,000",
             (B1207&gt;50000),"&gt; 50,000"
)</f>
        <v>&lt; 25,000</v>
      </c>
    </row>
    <row r="1208" spans="1:3" x14ac:dyDescent="0.2">
      <c r="A1208">
        <v>63462</v>
      </c>
      <c r="B1208">
        <v>108716</v>
      </c>
      <c r="C1208" t="str" cm="1">
        <f t="array" ref="C1208">_xlfn.IFS(
             (B1208&lt;25000),"&lt; 25,000",
    AND(B1208&gt;=25000, B1208&lt;50000),"25,000 - 50,000",
             (B1208&gt;50000),"&gt; 50,000"
)</f>
        <v>&gt; 50,000</v>
      </c>
    </row>
    <row r="1209" spans="1:3" x14ac:dyDescent="0.2">
      <c r="A1209">
        <v>111568</v>
      </c>
      <c r="B1209">
        <v>6319</v>
      </c>
      <c r="C1209" t="str" cm="1">
        <f t="array" ref="C1209">_xlfn.IFS(
             (B1209&lt;25000),"&lt; 25,000",
    AND(B1209&gt;=25000, B1209&lt;50000),"25,000 - 50,000",
             (B1209&gt;50000),"&gt; 50,000"
)</f>
        <v>&lt; 25,000</v>
      </c>
    </row>
    <row r="1210" spans="1:3" x14ac:dyDescent="0.2">
      <c r="A1210">
        <v>197059</v>
      </c>
      <c r="B1210">
        <v>100084</v>
      </c>
      <c r="C1210" t="str" cm="1">
        <f t="array" ref="C1210">_xlfn.IFS(
             (B1210&lt;25000),"&lt; 25,000",
    AND(B1210&gt;=25000, B1210&lt;50000),"25,000 - 50,000",
             (B1210&gt;50000),"&gt; 50,000"
)</f>
        <v>&gt; 50,000</v>
      </c>
    </row>
    <row r="1211" spans="1:3" x14ac:dyDescent="0.2">
      <c r="A1211">
        <v>277467</v>
      </c>
      <c r="B1211">
        <v>59678</v>
      </c>
      <c r="C1211" t="str" cm="1">
        <f t="array" ref="C1211">_xlfn.IFS(
             (B1211&lt;25000),"&lt; 25,000",
    AND(B1211&gt;=25000, B1211&lt;50000),"25,000 - 50,000",
             (B1211&gt;50000),"&gt; 50,000"
)</f>
        <v>&gt; 50,000</v>
      </c>
    </row>
    <row r="1212" spans="1:3" x14ac:dyDescent="0.2">
      <c r="A1212">
        <v>141067</v>
      </c>
      <c r="B1212">
        <v>167096</v>
      </c>
      <c r="C1212" t="str" cm="1">
        <f t="array" ref="C1212">_xlfn.IFS(
             (B1212&lt;25000),"&lt; 25,000",
    AND(B1212&gt;=25000, B1212&lt;50000),"25,000 - 50,000",
             (B1212&gt;50000),"&gt; 50,000"
)</f>
        <v>&gt; 50,000</v>
      </c>
    </row>
    <row r="1213" spans="1:3" x14ac:dyDescent="0.2">
      <c r="A1213">
        <v>6591</v>
      </c>
      <c r="B1213">
        <v>186080</v>
      </c>
      <c r="C1213" t="str" cm="1">
        <f t="array" ref="C1213">_xlfn.IFS(
             (B1213&lt;25000),"&lt; 25,000",
    AND(B1213&gt;=25000, B1213&lt;50000),"25,000 - 50,000",
             (B1213&gt;50000),"&gt; 50,000"
)</f>
        <v>&gt; 50,000</v>
      </c>
    </row>
    <row r="1214" spans="1:3" x14ac:dyDescent="0.2">
      <c r="A1214">
        <v>65769</v>
      </c>
      <c r="B1214">
        <v>67832</v>
      </c>
      <c r="C1214" t="str" cm="1">
        <f t="array" ref="C1214">_xlfn.IFS(
             (B1214&lt;25000),"&lt; 25,000",
    AND(B1214&gt;=25000, B1214&lt;50000),"25,000 - 50,000",
             (B1214&gt;50000),"&gt; 50,000"
)</f>
        <v>&gt; 50,000</v>
      </c>
    </row>
    <row r="1215" spans="1:3" x14ac:dyDescent="0.2">
      <c r="A1215">
        <v>259080</v>
      </c>
      <c r="B1215">
        <v>72828</v>
      </c>
      <c r="C1215" t="str" cm="1">
        <f t="array" ref="C1215">_xlfn.IFS(
             (B1215&lt;25000),"&lt; 25,000",
    AND(B1215&gt;=25000, B1215&lt;50000),"25,000 - 50,000",
             (B1215&gt;50000),"&gt; 50,000"
)</f>
        <v>&gt; 50,000</v>
      </c>
    </row>
    <row r="1216" spans="1:3" x14ac:dyDescent="0.2">
      <c r="A1216">
        <v>82106</v>
      </c>
      <c r="B1216">
        <v>13682</v>
      </c>
      <c r="C1216" t="str" cm="1">
        <f t="array" ref="C1216">_xlfn.IFS(
             (B1216&lt;25000),"&lt; 25,000",
    AND(B1216&gt;=25000, B1216&lt;50000),"25,000 - 50,000",
             (B1216&gt;50000),"&gt; 50,000"
)</f>
        <v>&lt; 25,000</v>
      </c>
    </row>
    <row r="1217" spans="1:3" x14ac:dyDescent="0.2">
      <c r="A1217">
        <v>198138</v>
      </c>
      <c r="B1217">
        <v>103334</v>
      </c>
      <c r="C1217" t="str" cm="1">
        <f t="array" ref="C1217">_xlfn.IFS(
             (B1217&lt;25000),"&lt; 25,000",
    AND(B1217&gt;=25000, B1217&lt;50000),"25,000 - 50,000",
             (B1217&gt;50000),"&gt; 50,000"
)</f>
        <v>&gt; 50,000</v>
      </c>
    </row>
    <row r="1218" spans="1:3" x14ac:dyDescent="0.2">
      <c r="A1218">
        <v>277426</v>
      </c>
      <c r="B1218">
        <v>125172</v>
      </c>
      <c r="C1218" t="str" cm="1">
        <f t="array" ref="C1218">_xlfn.IFS(
             (B1218&lt;25000),"&lt; 25,000",
    AND(B1218&gt;=25000, B1218&lt;50000),"25,000 - 50,000",
             (B1218&gt;50000),"&gt; 50,000"
)</f>
        <v>&gt; 50,000</v>
      </c>
    </row>
    <row r="1219" spans="1:3" x14ac:dyDescent="0.2">
      <c r="A1219">
        <v>58716</v>
      </c>
      <c r="B1219">
        <v>3514</v>
      </c>
      <c r="C1219" t="str" cm="1">
        <f t="array" ref="C1219">_xlfn.IFS(
             (B1219&lt;25000),"&lt; 25,000",
    AND(B1219&gt;=25000, B1219&lt;50000),"25,000 - 50,000",
             (B1219&gt;50000),"&gt; 50,000"
)</f>
        <v>&lt; 25,000</v>
      </c>
    </row>
    <row r="1220" spans="1:3" x14ac:dyDescent="0.2">
      <c r="A1220">
        <v>142982</v>
      </c>
      <c r="B1220">
        <v>106591</v>
      </c>
      <c r="C1220" t="str" cm="1">
        <f t="array" ref="C1220">_xlfn.IFS(
             (B1220&lt;25000),"&lt; 25,000",
    AND(B1220&gt;=25000, B1220&lt;50000),"25,000 - 50,000",
             (B1220&gt;50000),"&gt; 50,000"
)</f>
        <v>&gt; 50,000</v>
      </c>
    </row>
    <row r="1221" spans="1:3" x14ac:dyDescent="0.2">
      <c r="A1221">
        <v>134867</v>
      </c>
      <c r="B1221">
        <v>134479</v>
      </c>
      <c r="C1221" t="str" cm="1">
        <f t="array" ref="C1221">_xlfn.IFS(
             (B1221&lt;25000),"&lt; 25,000",
    AND(B1221&gt;=25000, B1221&lt;50000),"25,000 - 50,000",
             (B1221&gt;50000),"&gt; 50,000"
)</f>
        <v>&gt; 50,000</v>
      </c>
    </row>
    <row r="1222" spans="1:3" x14ac:dyDescent="0.2">
      <c r="A1222">
        <v>96592</v>
      </c>
      <c r="B1222">
        <v>166993</v>
      </c>
      <c r="C1222" t="str" cm="1">
        <f t="array" ref="C1222">_xlfn.IFS(
             (B1222&lt;25000),"&lt; 25,000",
    AND(B1222&gt;=25000, B1222&lt;50000),"25,000 - 50,000",
             (B1222&gt;50000),"&gt; 50,000"
)</f>
        <v>&gt; 50,000</v>
      </c>
    </row>
    <row r="1223" spans="1:3" x14ac:dyDescent="0.2">
      <c r="A1223">
        <v>73797</v>
      </c>
      <c r="B1223">
        <v>165196</v>
      </c>
      <c r="C1223" t="str" cm="1">
        <f t="array" ref="C1223">_xlfn.IFS(
             (B1223&lt;25000),"&lt; 25,000",
    AND(B1223&gt;=25000, B1223&lt;50000),"25,000 - 50,000",
             (B1223&gt;50000),"&gt; 50,000"
)</f>
        <v>&gt; 50,000</v>
      </c>
    </row>
    <row r="1224" spans="1:3" x14ac:dyDescent="0.2">
      <c r="A1224">
        <v>279125</v>
      </c>
      <c r="B1224">
        <v>65918</v>
      </c>
      <c r="C1224" t="str" cm="1">
        <f t="array" ref="C1224">_xlfn.IFS(
             (B1224&lt;25000),"&lt; 25,000",
    AND(B1224&gt;=25000, B1224&lt;50000),"25,000 - 50,000",
             (B1224&gt;50000),"&gt; 50,000"
)</f>
        <v>&gt; 50,000</v>
      </c>
    </row>
    <row r="1225" spans="1:3" x14ac:dyDescent="0.2">
      <c r="A1225">
        <v>253554</v>
      </c>
      <c r="B1225">
        <v>133294</v>
      </c>
      <c r="C1225" t="str" cm="1">
        <f t="array" ref="C1225">_xlfn.IFS(
             (B1225&lt;25000),"&lt; 25,000",
    AND(B1225&gt;=25000, B1225&lt;50000),"25,000 - 50,000",
             (B1225&gt;50000),"&gt; 50,000"
)</f>
        <v>&gt; 50,000</v>
      </c>
    </row>
    <row r="1226" spans="1:3" x14ac:dyDescent="0.2">
      <c r="A1226">
        <v>47344</v>
      </c>
      <c r="B1226">
        <v>72724</v>
      </c>
      <c r="C1226" t="str" cm="1">
        <f t="array" ref="C1226">_xlfn.IFS(
             (B1226&lt;25000),"&lt; 25,000",
    AND(B1226&gt;=25000, B1226&lt;50000),"25,000 - 50,000",
             (B1226&gt;50000),"&gt; 50,000"
)</f>
        <v>&gt; 50,000</v>
      </c>
    </row>
    <row r="1227" spans="1:3" x14ac:dyDescent="0.2">
      <c r="A1227">
        <v>166364</v>
      </c>
      <c r="B1227">
        <v>151252</v>
      </c>
      <c r="C1227" t="str" cm="1">
        <f t="array" ref="C1227">_xlfn.IFS(
             (B1227&lt;25000),"&lt; 25,000",
    AND(B1227&gt;=25000, B1227&lt;50000),"25,000 - 50,000",
             (B1227&gt;50000),"&gt; 50,000"
)</f>
        <v>&gt; 50,000</v>
      </c>
    </row>
    <row r="1228" spans="1:3" x14ac:dyDescent="0.2">
      <c r="A1228">
        <v>248458</v>
      </c>
      <c r="B1228">
        <v>182736</v>
      </c>
      <c r="C1228" t="str" cm="1">
        <f t="array" ref="C1228">_xlfn.IFS(
             (B1228&lt;25000),"&lt; 25,000",
    AND(B1228&gt;=25000, B1228&lt;50000),"25,000 - 50,000",
             (B1228&gt;50000),"&gt; 50,000"
)</f>
        <v>&gt; 50,000</v>
      </c>
    </row>
    <row r="1229" spans="1:3" x14ac:dyDescent="0.2">
      <c r="A1229">
        <v>83858</v>
      </c>
      <c r="B1229">
        <v>116854</v>
      </c>
      <c r="C1229" t="str" cm="1">
        <f t="array" ref="C1229">_xlfn.IFS(
             (B1229&lt;25000),"&lt; 25,000",
    AND(B1229&gt;=25000, B1229&lt;50000),"25,000 - 50,000",
             (B1229&gt;50000),"&gt; 50,000"
)</f>
        <v>&gt; 50,000</v>
      </c>
    </row>
    <row r="1230" spans="1:3" x14ac:dyDescent="0.2">
      <c r="A1230">
        <v>23698</v>
      </c>
      <c r="B1230">
        <v>164969</v>
      </c>
      <c r="C1230" t="str" cm="1">
        <f t="array" ref="C1230">_xlfn.IFS(
             (B1230&lt;25000),"&lt; 25,000",
    AND(B1230&gt;=25000, B1230&lt;50000),"25,000 - 50,000",
             (B1230&gt;50000),"&gt; 50,000"
)</f>
        <v>&gt; 50,000</v>
      </c>
    </row>
    <row r="1231" spans="1:3" x14ac:dyDescent="0.2">
      <c r="A1231">
        <v>212019</v>
      </c>
      <c r="B1231">
        <v>21306</v>
      </c>
      <c r="C1231" t="str" cm="1">
        <f t="array" ref="C1231">_xlfn.IFS(
             (B1231&lt;25000),"&lt; 25,000",
    AND(B1231&gt;=25000, B1231&lt;50000),"25,000 - 50,000",
             (B1231&gt;50000),"&gt; 50,000"
)</f>
        <v>&lt; 25,000</v>
      </c>
    </row>
    <row r="1232" spans="1:3" x14ac:dyDescent="0.2">
      <c r="A1232">
        <v>138513</v>
      </c>
      <c r="B1232">
        <v>152772</v>
      </c>
      <c r="C1232" t="str" cm="1">
        <f t="array" ref="C1232">_xlfn.IFS(
             (B1232&lt;25000),"&lt; 25,000",
    AND(B1232&gt;=25000, B1232&lt;50000),"25,000 - 50,000",
             (B1232&gt;50000),"&gt; 50,000"
)</f>
        <v>&gt; 50,000</v>
      </c>
    </row>
    <row r="1233" spans="1:3" x14ac:dyDescent="0.2">
      <c r="A1233">
        <v>203096</v>
      </c>
      <c r="B1233">
        <v>36156</v>
      </c>
      <c r="C1233" t="str" cm="1">
        <f t="array" ref="C1233">_xlfn.IFS(
             (B1233&lt;25000),"&lt; 25,000",
    AND(B1233&gt;=25000, B1233&lt;50000),"25,000 - 50,000",
             (B1233&gt;50000),"&gt; 50,000"
)</f>
        <v>25,000 - 50,000</v>
      </c>
    </row>
    <row r="1234" spans="1:3" x14ac:dyDescent="0.2">
      <c r="A1234">
        <v>169514</v>
      </c>
      <c r="B1234">
        <v>130959</v>
      </c>
      <c r="C1234" t="str" cm="1">
        <f t="array" ref="C1234">_xlfn.IFS(
             (B1234&lt;25000),"&lt; 25,000",
    AND(B1234&gt;=25000, B1234&lt;50000),"25,000 - 50,000",
             (B1234&gt;50000),"&gt; 50,000"
)</f>
        <v>&gt; 50,000</v>
      </c>
    </row>
    <row r="1235" spans="1:3" x14ac:dyDescent="0.2">
      <c r="A1235">
        <v>52900</v>
      </c>
      <c r="B1235">
        <v>145953</v>
      </c>
      <c r="C1235" t="str" cm="1">
        <f t="array" ref="C1235">_xlfn.IFS(
             (B1235&lt;25000),"&lt; 25,000",
    AND(B1235&gt;=25000, B1235&lt;50000),"25,000 - 50,000",
             (B1235&gt;50000),"&gt; 50,000"
)</f>
        <v>&gt; 50,000</v>
      </c>
    </row>
    <row r="1236" spans="1:3" x14ac:dyDescent="0.2">
      <c r="A1236">
        <v>94746</v>
      </c>
      <c r="B1236">
        <v>13344</v>
      </c>
      <c r="C1236" t="str" cm="1">
        <f t="array" ref="C1236">_xlfn.IFS(
             (B1236&lt;25000),"&lt; 25,000",
    AND(B1236&gt;=25000, B1236&lt;50000),"25,000 - 50,000",
             (B1236&gt;50000),"&gt; 50,000"
)</f>
        <v>&lt; 25,000</v>
      </c>
    </row>
    <row r="1237" spans="1:3" x14ac:dyDescent="0.2">
      <c r="A1237">
        <v>104861</v>
      </c>
      <c r="B1237">
        <v>39465</v>
      </c>
      <c r="C1237" t="str" cm="1">
        <f t="array" ref="C1237">_xlfn.IFS(
             (B1237&lt;25000),"&lt; 25,000",
    AND(B1237&gt;=25000, B1237&lt;50000),"25,000 - 50,000",
             (B1237&gt;50000),"&gt; 50,000"
)</f>
        <v>25,000 - 50,000</v>
      </c>
    </row>
    <row r="1238" spans="1:3" x14ac:dyDescent="0.2">
      <c r="A1238">
        <v>295496</v>
      </c>
      <c r="B1238">
        <v>65347</v>
      </c>
      <c r="C1238" t="str" cm="1">
        <f t="array" ref="C1238">_xlfn.IFS(
             (B1238&lt;25000),"&lt; 25,000",
    AND(B1238&gt;=25000, B1238&lt;50000),"25,000 - 50,000",
             (B1238&gt;50000),"&gt; 50,000"
)</f>
        <v>&gt; 50,000</v>
      </c>
    </row>
    <row r="1239" spans="1:3" x14ac:dyDescent="0.2">
      <c r="A1239">
        <v>98919</v>
      </c>
      <c r="B1239">
        <v>141572</v>
      </c>
      <c r="C1239" t="str" cm="1">
        <f t="array" ref="C1239">_xlfn.IFS(
             (B1239&lt;25000),"&lt; 25,000",
    AND(B1239&gt;=25000, B1239&lt;50000),"25,000 - 50,000",
             (B1239&gt;50000),"&gt; 50,000"
)</f>
        <v>&gt; 50,000</v>
      </c>
    </row>
    <row r="1240" spans="1:3" x14ac:dyDescent="0.2">
      <c r="A1240">
        <v>191468</v>
      </c>
      <c r="B1240">
        <v>174164</v>
      </c>
      <c r="C1240" t="str" cm="1">
        <f t="array" ref="C1240">_xlfn.IFS(
             (B1240&lt;25000),"&lt; 25,000",
    AND(B1240&gt;=25000, B1240&lt;50000),"25,000 - 50,000",
             (B1240&gt;50000),"&gt; 50,000"
)</f>
        <v>&gt; 50,000</v>
      </c>
    </row>
    <row r="1241" spans="1:3" x14ac:dyDescent="0.2">
      <c r="A1241">
        <v>86334</v>
      </c>
      <c r="B1241">
        <v>55370</v>
      </c>
      <c r="C1241" t="str" cm="1">
        <f t="array" ref="C1241">_xlfn.IFS(
             (B1241&lt;25000),"&lt; 25,000",
    AND(B1241&gt;=25000, B1241&lt;50000),"25,000 - 50,000",
             (B1241&gt;50000),"&gt; 50,000"
)</f>
        <v>&gt; 50,000</v>
      </c>
    </row>
    <row r="1242" spans="1:3" x14ac:dyDescent="0.2">
      <c r="A1242">
        <v>156493</v>
      </c>
      <c r="B1242">
        <v>161431</v>
      </c>
      <c r="C1242" t="str" cm="1">
        <f t="array" ref="C1242">_xlfn.IFS(
             (B1242&lt;25000),"&lt; 25,000",
    AND(B1242&gt;=25000, B1242&lt;50000),"25,000 - 50,000",
             (B1242&gt;50000),"&gt; 50,000"
)</f>
        <v>&gt; 50,000</v>
      </c>
    </row>
    <row r="1243" spans="1:3" x14ac:dyDescent="0.2">
      <c r="A1243">
        <v>236192</v>
      </c>
      <c r="B1243">
        <v>159349</v>
      </c>
      <c r="C1243" t="str" cm="1">
        <f t="array" ref="C1243">_xlfn.IFS(
             (B1243&lt;25000),"&lt; 25,000",
    AND(B1243&gt;=25000, B1243&lt;50000),"25,000 - 50,000",
             (B1243&gt;50000),"&gt; 50,000"
)</f>
        <v>&gt; 50,000</v>
      </c>
    </row>
    <row r="1244" spans="1:3" x14ac:dyDescent="0.2">
      <c r="A1244">
        <v>234926</v>
      </c>
      <c r="B1244">
        <v>177299</v>
      </c>
      <c r="C1244" t="str" cm="1">
        <f t="array" ref="C1244">_xlfn.IFS(
             (B1244&lt;25000),"&lt; 25,000",
    AND(B1244&gt;=25000, B1244&lt;50000),"25,000 - 50,000",
             (B1244&gt;50000),"&gt; 50,000"
)</f>
        <v>&gt; 50,000</v>
      </c>
    </row>
    <row r="1245" spans="1:3" x14ac:dyDescent="0.2">
      <c r="A1245">
        <v>124587</v>
      </c>
      <c r="B1245">
        <v>76005</v>
      </c>
      <c r="C1245" t="str" cm="1">
        <f t="array" ref="C1245">_xlfn.IFS(
             (B1245&lt;25000),"&lt; 25,000",
    AND(B1245&gt;=25000, B1245&lt;50000),"25,000 - 50,000",
             (B1245&gt;50000),"&gt; 50,000"
)</f>
        <v>&gt; 50,000</v>
      </c>
    </row>
    <row r="1246" spans="1:3" x14ac:dyDescent="0.2">
      <c r="A1246">
        <v>264211</v>
      </c>
      <c r="B1246">
        <v>102549</v>
      </c>
      <c r="C1246" t="str" cm="1">
        <f t="array" ref="C1246">_xlfn.IFS(
             (B1246&lt;25000),"&lt; 25,000",
    AND(B1246&gt;=25000, B1246&lt;50000),"25,000 - 50,000",
             (B1246&gt;50000),"&gt; 50,000"
)</f>
        <v>&gt; 50,000</v>
      </c>
    </row>
    <row r="1247" spans="1:3" x14ac:dyDescent="0.2">
      <c r="A1247">
        <v>28680</v>
      </c>
      <c r="B1247">
        <v>72117</v>
      </c>
      <c r="C1247" t="str" cm="1">
        <f t="array" ref="C1247">_xlfn.IFS(
             (B1247&lt;25000),"&lt; 25,000",
    AND(B1247&gt;=25000, B1247&lt;50000),"25,000 - 50,000",
             (B1247&gt;50000),"&gt; 50,000"
)</f>
        <v>&gt; 50,000</v>
      </c>
    </row>
    <row r="1248" spans="1:3" x14ac:dyDescent="0.2">
      <c r="A1248">
        <v>149922</v>
      </c>
      <c r="B1248">
        <v>90949</v>
      </c>
      <c r="C1248" t="str" cm="1">
        <f t="array" ref="C1248">_xlfn.IFS(
             (B1248&lt;25000),"&lt; 25,000",
    AND(B1248&gt;=25000, B1248&lt;50000),"25,000 - 50,000",
             (B1248&gt;50000),"&gt; 50,000"
)</f>
        <v>&gt; 50,000</v>
      </c>
    </row>
    <row r="1249" spans="1:3" x14ac:dyDescent="0.2">
      <c r="A1249">
        <v>244021</v>
      </c>
      <c r="B1249">
        <v>77132</v>
      </c>
      <c r="C1249" t="str" cm="1">
        <f t="array" ref="C1249">_xlfn.IFS(
             (B1249&lt;25000),"&lt; 25,000",
    AND(B1249&gt;=25000, B1249&lt;50000),"25,000 - 50,000",
             (B1249&gt;50000),"&gt; 50,000"
)</f>
        <v>&gt; 50,000</v>
      </c>
    </row>
    <row r="1250" spans="1:3" x14ac:dyDescent="0.2">
      <c r="A1250">
        <v>191991</v>
      </c>
      <c r="B1250">
        <v>96132</v>
      </c>
      <c r="C1250" t="str" cm="1">
        <f t="array" ref="C1250">_xlfn.IFS(
             (B1250&lt;25000),"&lt; 25,000",
    AND(B1250&gt;=25000, B1250&lt;50000),"25,000 - 50,000",
             (B1250&gt;50000),"&gt; 50,000"
)</f>
        <v>&gt; 50,000</v>
      </c>
    </row>
    <row r="1251" spans="1:3" x14ac:dyDescent="0.2">
      <c r="A1251">
        <v>115410</v>
      </c>
      <c r="B1251">
        <v>61157</v>
      </c>
      <c r="C1251" t="str" cm="1">
        <f t="array" ref="C1251">_xlfn.IFS(
             (B1251&lt;25000),"&lt; 25,000",
    AND(B1251&gt;=25000, B1251&lt;50000),"25,000 - 50,000",
             (B1251&gt;50000),"&gt; 50,000"
)</f>
        <v>&gt; 50,000</v>
      </c>
    </row>
    <row r="1252" spans="1:3" x14ac:dyDescent="0.2">
      <c r="A1252">
        <v>143592</v>
      </c>
      <c r="B1252">
        <v>127914</v>
      </c>
      <c r="C1252" t="str" cm="1">
        <f t="array" ref="C1252">_xlfn.IFS(
             (B1252&lt;25000),"&lt; 25,000",
    AND(B1252&gt;=25000, B1252&lt;50000),"25,000 - 50,000",
             (B1252&gt;50000),"&gt; 50,000"
)</f>
        <v>&gt; 50,000</v>
      </c>
    </row>
    <row r="1253" spans="1:3" x14ac:dyDescent="0.2">
      <c r="A1253">
        <v>37958</v>
      </c>
      <c r="B1253">
        <v>93908</v>
      </c>
      <c r="C1253" t="str" cm="1">
        <f t="array" ref="C1253">_xlfn.IFS(
             (B1253&lt;25000),"&lt; 25,000",
    AND(B1253&gt;=25000, B1253&lt;50000),"25,000 - 50,000",
             (B1253&gt;50000),"&gt; 50,000"
)</f>
        <v>&gt; 50,000</v>
      </c>
    </row>
    <row r="1254" spans="1:3" x14ac:dyDescent="0.2">
      <c r="A1254">
        <v>264912</v>
      </c>
      <c r="B1254">
        <v>67229</v>
      </c>
      <c r="C1254" t="str" cm="1">
        <f t="array" ref="C1254">_xlfn.IFS(
             (B1254&lt;25000),"&lt; 25,000",
    AND(B1254&gt;=25000, B1254&lt;50000),"25,000 - 50,000",
             (B1254&gt;50000),"&gt; 50,000"
)</f>
        <v>&gt; 50,000</v>
      </c>
    </row>
    <row r="1255" spans="1:3" x14ac:dyDescent="0.2">
      <c r="A1255">
        <v>57429</v>
      </c>
      <c r="B1255">
        <v>12018</v>
      </c>
      <c r="C1255" t="str" cm="1">
        <f t="array" ref="C1255">_xlfn.IFS(
             (B1255&lt;25000),"&lt; 25,000",
    AND(B1255&gt;=25000, B1255&lt;50000),"25,000 - 50,000",
             (B1255&gt;50000),"&gt; 50,000"
)</f>
        <v>&lt; 25,000</v>
      </c>
    </row>
    <row r="1256" spans="1:3" x14ac:dyDescent="0.2">
      <c r="A1256">
        <v>17667</v>
      </c>
      <c r="B1256">
        <v>164557</v>
      </c>
      <c r="C1256" t="str" cm="1">
        <f t="array" ref="C1256">_xlfn.IFS(
             (B1256&lt;25000),"&lt; 25,000",
    AND(B1256&gt;=25000, B1256&lt;50000),"25,000 - 50,000",
             (B1256&gt;50000),"&gt; 50,000"
)</f>
        <v>&gt; 50,000</v>
      </c>
    </row>
    <row r="1257" spans="1:3" x14ac:dyDescent="0.2">
      <c r="A1257">
        <v>88600</v>
      </c>
      <c r="B1257">
        <v>48225</v>
      </c>
      <c r="C1257" t="str" cm="1">
        <f t="array" ref="C1257">_xlfn.IFS(
             (B1257&lt;25000),"&lt; 25,000",
    AND(B1257&gt;=25000, B1257&lt;50000),"25,000 - 50,000",
             (B1257&gt;50000),"&gt; 50,000"
)</f>
        <v>25,000 - 50,000</v>
      </c>
    </row>
    <row r="1258" spans="1:3" x14ac:dyDescent="0.2">
      <c r="A1258">
        <v>32519</v>
      </c>
      <c r="B1258">
        <v>80745</v>
      </c>
      <c r="C1258" t="str" cm="1">
        <f t="array" ref="C1258">_xlfn.IFS(
             (B1258&lt;25000),"&lt; 25,000",
    AND(B1258&gt;=25000, B1258&lt;50000),"25,000 - 50,000",
             (B1258&gt;50000),"&gt; 50,000"
)</f>
        <v>&gt; 50,000</v>
      </c>
    </row>
    <row r="1259" spans="1:3" x14ac:dyDescent="0.2">
      <c r="A1259">
        <v>32629</v>
      </c>
      <c r="B1259">
        <v>131367</v>
      </c>
      <c r="C1259" t="str" cm="1">
        <f t="array" ref="C1259">_xlfn.IFS(
             (B1259&lt;25000),"&lt; 25,000",
    AND(B1259&gt;=25000, B1259&lt;50000),"25,000 - 50,000",
             (B1259&gt;50000),"&gt; 50,000"
)</f>
        <v>&gt; 50,000</v>
      </c>
    </row>
    <row r="1260" spans="1:3" x14ac:dyDescent="0.2">
      <c r="A1260">
        <v>274598</v>
      </c>
      <c r="B1260">
        <v>36797</v>
      </c>
      <c r="C1260" t="str" cm="1">
        <f t="array" ref="C1260">_xlfn.IFS(
             (B1260&lt;25000),"&lt; 25,000",
    AND(B1260&gt;=25000, B1260&lt;50000),"25,000 - 50,000",
             (B1260&gt;50000),"&gt; 50,000"
)</f>
        <v>25,000 - 50,000</v>
      </c>
    </row>
    <row r="1261" spans="1:3" x14ac:dyDescent="0.2">
      <c r="A1261">
        <v>291584</v>
      </c>
      <c r="B1261">
        <v>136205</v>
      </c>
      <c r="C1261" t="str" cm="1">
        <f t="array" ref="C1261">_xlfn.IFS(
             (B1261&lt;25000),"&lt; 25,000",
    AND(B1261&gt;=25000, B1261&lt;50000),"25,000 - 50,000",
             (B1261&gt;50000),"&gt; 50,000"
)</f>
        <v>&gt; 50,000</v>
      </c>
    </row>
    <row r="1262" spans="1:3" x14ac:dyDescent="0.2">
      <c r="A1262">
        <v>85445</v>
      </c>
      <c r="B1262">
        <v>89271</v>
      </c>
      <c r="C1262" t="str" cm="1">
        <f t="array" ref="C1262">_xlfn.IFS(
             (B1262&lt;25000),"&lt; 25,000",
    AND(B1262&gt;=25000, B1262&lt;50000),"25,000 - 50,000",
             (B1262&gt;50000),"&gt; 50,000"
)</f>
        <v>&gt; 50,000</v>
      </c>
    </row>
    <row r="1263" spans="1:3" x14ac:dyDescent="0.2">
      <c r="A1263">
        <v>16367</v>
      </c>
      <c r="B1263">
        <v>109357</v>
      </c>
      <c r="C1263" t="str" cm="1">
        <f t="array" ref="C1263">_xlfn.IFS(
             (B1263&lt;25000),"&lt; 25,000",
    AND(B1263&gt;=25000, B1263&lt;50000),"25,000 - 50,000",
             (B1263&gt;50000),"&gt; 50,000"
)</f>
        <v>&gt; 50,000</v>
      </c>
    </row>
    <row r="1264" spans="1:3" x14ac:dyDescent="0.2">
      <c r="A1264">
        <v>36358</v>
      </c>
      <c r="B1264">
        <v>8332</v>
      </c>
      <c r="C1264" t="str" cm="1">
        <f t="array" ref="C1264">_xlfn.IFS(
             (B1264&lt;25000),"&lt; 25,000",
    AND(B1264&gt;=25000, B1264&lt;50000),"25,000 - 50,000",
             (B1264&gt;50000),"&gt; 50,000"
)</f>
        <v>&lt; 25,000</v>
      </c>
    </row>
    <row r="1265" spans="1:3" x14ac:dyDescent="0.2">
      <c r="A1265">
        <v>90532</v>
      </c>
      <c r="B1265">
        <v>36774</v>
      </c>
      <c r="C1265" t="str" cm="1">
        <f t="array" ref="C1265">_xlfn.IFS(
             (B1265&lt;25000),"&lt; 25,000",
    AND(B1265&gt;=25000, B1265&lt;50000),"25,000 - 50,000",
             (B1265&gt;50000),"&gt; 50,000"
)</f>
        <v>25,000 - 50,000</v>
      </c>
    </row>
    <row r="1266" spans="1:3" x14ac:dyDescent="0.2">
      <c r="A1266">
        <v>172923</v>
      </c>
      <c r="B1266">
        <v>28597</v>
      </c>
      <c r="C1266" t="str" cm="1">
        <f t="array" ref="C1266">_xlfn.IFS(
             (B1266&lt;25000),"&lt; 25,000",
    AND(B1266&gt;=25000, B1266&lt;50000),"25,000 - 50,000",
             (B1266&gt;50000),"&gt; 50,000"
)</f>
        <v>25,000 - 50,000</v>
      </c>
    </row>
    <row r="1267" spans="1:3" x14ac:dyDescent="0.2">
      <c r="A1267">
        <v>18032</v>
      </c>
      <c r="B1267">
        <v>6686</v>
      </c>
      <c r="C1267" t="str" cm="1">
        <f t="array" ref="C1267">_xlfn.IFS(
             (B1267&lt;25000),"&lt; 25,000",
    AND(B1267&gt;=25000, B1267&lt;50000),"25,000 - 50,000",
             (B1267&gt;50000),"&gt; 50,000"
)</f>
        <v>&lt; 25,000</v>
      </c>
    </row>
    <row r="1268" spans="1:3" x14ac:dyDescent="0.2">
      <c r="A1268">
        <v>146172</v>
      </c>
      <c r="B1268">
        <v>54474</v>
      </c>
      <c r="C1268" t="str" cm="1">
        <f t="array" ref="C1268">_xlfn.IFS(
             (B1268&lt;25000),"&lt; 25,000",
    AND(B1268&gt;=25000, B1268&lt;50000),"25,000 - 50,000",
             (B1268&gt;50000),"&gt; 50,000"
)</f>
        <v>&gt; 50,000</v>
      </c>
    </row>
    <row r="1269" spans="1:3" x14ac:dyDescent="0.2">
      <c r="A1269">
        <v>112996</v>
      </c>
      <c r="B1269">
        <v>159818</v>
      </c>
      <c r="C1269" t="str" cm="1">
        <f t="array" ref="C1269">_xlfn.IFS(
             (B1269&lt;25000),"&lt; 25,000",
    AND(B1269&gt;=25000, B1269&lt;50000),"25,000 - 50,000",
             (B1269&gt;50000),"&gt; 50,000"
)</f>
        <v>&gt; 50,000</v>
      </c>
    </row>
    <row r="1270" spans="1:3" x14ac:dyDescent="0.2">
      <c r="A1270">
        <v>285783</v>
      </c>
      <c r="B1270">
        <v>177302</v>
      </c>
      <c r="C1270" t="str" cm="1">
        <f t="array" ref="C1270">_xlfn.IFS(
             (B1270&lt;25000),"&lt; 25,000",
    AND(B1270&gt;=25000, B1270&lt;50000),"25,000 - 50,000",
             (B1270&gt;50000),"&gt; 50,000"
)</f>
        <v>&gt; 50,000</v>
      </c>
    </row>
    <row r="1271" spans="1:3" x14ac:dyDescent="0.2">
      <c r="A1271">
        <v>99211</v>
      </c>
      <c r="B1271">
        <v>114586</v>
      </c>
      <c r="C1271" t="str" cm="1">
        <f t="array" ref="C1271">_xlfn.IFS(
             (B1271&lt;25000),"&lt; 25,000",
    AND(B1271&gt;=25000, B1271&lt;50000),"25,000 - 50,000",
             (B1271&gt;50000),"&gt; 50,000"
)</f>
        <v>&gt; 50,000</v>
      </c>
    </row>
    <row r="1272" spans="1:3" x14ac:dyDescent="0.2">
      <c r="A1272">
        <v>245164</v>
      </c>
      <c r="B1272">
        <v>166014</v>
      </c>
      <c r="C1272" t="str" cm="1">
        <f t="array" ref="C1272">_xlfn.IFS(
             (B1272&lt;25000),"&lt; 25,000",
    AND(B1272&gt;=25000, B1272&lt;50000),"25,000 - 50,000",
             (B1272&gt;50000),"&gt; 50,000"
)</f>
        <v>&gt; 50,000</v>
      </c>
    </row>
    <row r="1273" spans="1:3" x14ac:dyDescent="0.2">
      <c r="A1273">
        <v>170105</v>
      </c>
      <c r="B1273">
        <v>193631</v>
      </c>
      <c r="C1273" t="str" cm="1">
        <f t="array" ref="C1273">_xlfn.IFS(
             (B1273&lt;25000),"&lt; 25,000",
    AND(B1273&gt;=25000, B1273&lt;50000),"25,000 - 50,000",
             (B1273&gt;50000),"&gt; 50,000"
)</f>
        <v>&gt; 50,000</v>
      </c>
    </row>
    <row r="1274" spans="1:3" x14ac:dyDescent="0.2">
      <c r="A1274">
        <v>142096</v>
      </c>
      <c r="B1274">
        <v>28536</v>
      </c>
      <c r="C1274" t="str" cm="1">
        <f t="array" ref="C1274">_xlfn.IFS(
             (B1274&lt;25000),"&lt; 25,000",
    AND(B1274&gt;=25000, B1274&lt;50000),"25,000 - 50,000",
             (B1274&gt;50000),"&gt; 50,000"
)</f>
        <v>25,000 - 50,000</v>
      </c>
    </row>
    <row r="1275" spans="1:3" x14ac:dyDescent="0.2">
      <c r="A1275">
        <v>117711</v>
      </c>
      <c r="B1275">
        <v>153813</v>
      </c>
      <c r="C1275" t="str" cm="1">
        <f t="array" ref="C1275">_xlfn.IFS(
             (B1275&lt;25000),"&lt; 25,000",
    AND(B1275&gt;=25000, B1275&lt;50000),"25,000 - 50,000",
             (B1275&gt;50000),"&gt; 50,000"
)</f>
        <v>&gt; 50,000</v>
      </c>
    </row>
    <row r="1276" spans="1:3" x14ac:dyDescent="0.2">
      <c r="A1276">
        <v>59665</v>
      </c>
      <c r="B1276">
        <v>108785</v>
      </c>
      <c r="C1276" t="str" cm="1">
        <f t="array" ref="C1276">_xlfn.IFS(
             (B1276&lt;25000),"&lt; 25,000",
    AND(B1276&gt;=25000, B1276&lt;50000),"25,000 - 50,000",
             (B1276&gt;50000),"&gt; 50,000"
)</f>
        <v>&gt; 50,000</v>
      </c>
    </row>
    <row r="1277" spans="1:3" x14ac:dyDescent="0.2">
      <c r="A1277">
        <v>129020</v>
      </c>
      <c r="B1277">
        <v>62128</v>
      </c>
      <c r="C1277" t="str" cm="1">
        <f t="array" ref="C1277">_xlfn.IFS(
             (B1277&lt;25000),"&lt; 25,000",
    AND(B1277&gt;=25000, B1277&lt;50000),"25,000 - 50,000",
             (B1277&gt;50000),"&gt; 50,000"
)</f>
        <v>&gt; 50,000</v>
      </c>
    </row>
    <row r="1278" spans="1:3" x14ac:dyDescent="0.2">
      <c r="A1278">
        <v>115173</v>
      </c>
      <c r="B1278">
        <v>5872</v>
      </c>
      <c r="C1278" t="str" cm="1">
        <f t="array" ref="C1278">_xlfn.IFS(
             (B1278&lt;25000),"&lt; 25,000",
    AND(B1278&gt;=25000, B1278&lt;50000),"25,000 - 50,000",
             (B1278&gt;50000),"&gt; 50,000"
)</f>
        <v>&lt; 25,000</v>
      </c>
    </row>
    <row r="1279" spans="1:3" x14ac:dyDescent="0.2">
      <c r="A1279">
        <v>16540</v>
      </c>
      <c r="B1279">
        <v>63914</v>
      </c>
      <c r="C1279" t="str" cm="1">
        <f t="array" ref="C1279">_xlfn.IFS(
             (B1279&lt;25000),"&lt; 25,000",
    AND(B1279&gt;=25000, B1279&lt;50000),"25,000 - 50,000",
             (B1279&gt;50000),"&gt; 50,000"
)</f>
        <v>&gt; 50,000</v>
      </c>
    </row>
    <row r="1280" spans="1:3" x14ac:dyDescent="0.2">
      <c r="A1280">
        <v>56022</v>
      </c>
      <c r="B1280">
        <v>104625</v>
      </c>
      <c r="C1280" t="str" cm="1">
        <f t="array" ref="C1280">_xlfn.IFS(
             (B1280&lt;25000),"&lt; 25,000",
    AND(B1280&gt;=25000, B1280&lt;50000),"25,000 - 50,000",
             (B1280&gt;50000),"&gt; 50,000"
)</f>
        <v>&gt; 50,000</v>
      </c>
    </row>
    <row r="1281" spans="1:3" x14ac:dyDescent="0.2">
      <c r="A1281">
        <v>31221</v>
      </c>
      <c r="B1281">
        <v>37980</v>
      </c>
      <c r="C1281" t="str" cm="1">
        <f t="array" ref="C1281">_xlfn.IFS(
             (B1281&lt;25000),"&lt; 25,000",
    AND(B1281&gt;=25000, B1281&lt;50000),"25,000 - 50,000",
             (B1281&gt;50000),"&gt; 50,000"
)</f>
        <v>25,000 - 50,000</v>
      </c>
    </row>
    <row r="1282" spans="1:3" x14ac:dyDescent="0.2">
      <c r="A1282">
        <v>38123</v>
      </c>
      <c r="B1282">
        <v>172905</v>
      </c>
      <c r="C1282" t="str" cm="1">
        <f t="array" ref="C1282">_xlfn.IFS(
             (B1282&lt;25000),"&lt; 25,000",
    AND(B1282&gt;=25000, B1282&lt;50000),"25,000 - 50,000",
             (B1282&gt;50000),"&gt; 50,000"
)</f>
        <v>&gt; 50,000</v>
      </c>
    </row>
    <row r="1283" spans="1:3" x14ac:dyDescent="0.2">
      <c r="A1283">
        <v>242155</v>
      </c>
      <c r="B1283">
        <v>36038</v>
      </c>
      <c r="C1283" t="str" cm="1">
        <f t="array" ref="C1283">_xlfn.IFS(
             (B1283&lt;25000),"&lt; 25,000",
    AND(B1283&gt;=25000, B1283&lt;50000),"25,000 - 50,000",
             (B1283&gt;50000),"&gt; 50,000"
)</f>
        <v>25,000 - 50,000</v>
      </c>
    </row>
    <row r="1284" spans="1:3" x14ac:dyDescent="0.2">
      <c r="A1284">
        <v>14232</v>
      </c>
      <c r="B1284">
        <v>167698</v>
      </c>
      <c r="C1284" t="str" cm="1">
        <f t="array" ref="C1284">_xlfn.IFS(
             (B1284&lt;25000),"&lt; 25,000",
    AND(B1284&gt;=25000, B1284&lt;50000),"25,000 - 50,000",
             (B1284&gt;50000),"&gt; 50,000"
)</f>
        <v>&gt; 50,000</v>
      </c>
    </row>
    <row r="1285" spans="1:3" x14ac:dyDescent="0.2">
      <c r="A1285">
        <v>183970</v>
      </c>
      <c r="B1285">
        <v>96388</v>
      </c>
      <c r="C1285" t="str" cm="1">
        <f t="array" ref="C1285">_xlfn.IFS(
             (B1285&lt;25000),"&lt; 25,000",
    AND(B1285&gt;=25000, B1285&lt;50000),"25,000 - 50,000",
             (B1285&gt;50000),"&gt; 50,000"
)</f>
        <v>&gt; 50,000</v>
      </c>
    </row>
    <row r="1286" spans="1:3" x14ac:dyDescent="0.2">
      <c r="A1286">
        <v>122697</v>
      </c>
      <c r="B1286">
        <v>184018</v>
      </c>
      <c r="C1286" t="str" cm="1">
        <f t="array" ref="C1286">_xlfn.IFS(
             (B1286&lt;25000),"&lt; 25,000",
    AND(B1286&gt;=25000, B1286&lt;50000),"25,000 - 50,000",
             (B1286&gt;50000),"&gt; 50,000"
)</f>
        <v>&gt; 50,000</v>
      </c>
    </row>
    <row r="1287" spans="1:3" x14ac:dyDescent="0.2">
      <c r="A1287">
        <v>295220</v>
      </c>
      <c r="B1287">
        <v>70218</v>
      </c>
      <c r="C1287" t="str" cm="1">
        <f t="array" ref="C1287">_xlfn.IFS(
             (B1287&lt;25000),"&lt; 25,000",
    AND(B1287&gt;=25000, B1287&lt;50000),"25,000 - 50,000",
             (B1287&gt;50000),"&gt; 50,000"
)</f>
        <v>&gt; 50,000</v>
      </c>
    </row>
    <row r="1288" spans="1:3" x14ac:dyDescent="0.2">
      <c r="A1288">
        <v>185463</v>
      </c>
      <c r="B1288">
        <v>17084</v>
      </c>
      <c r="C1288" t="str" cm="1">
        <f t="array" ref="C1288">_xlfn.IFS(
             (B1288&lt;25000),"&lt; 25,000",
    AND(B1288&gt;=25000, B1288&lt;50000),"25,000 - 50,000",
             (B1288&gt;50000),"&gt; 50,000"
)</f>
        <v>&lt; 25,000</v>
      </c>
    </row>
    <row r="1289" spans="1:3" x14ac:dyDescent="0.2">
      <c r="A1289">
        <v>58416</v>
      </c>
      <c r="B1289">
        <v>66560</v>
      </c>
      <c r="C1289" t="str" cm="1">
        <f t="array" ref="C1289">_xlfn.IFS(
             (B1289&lt;25000),"&lt; 25,000",
    AND(B1289&gt;=25000, B1289&lt;50000),"25,000 - 50,000",
             (B1289&gt;50000),"&gt; 50,000"
)</f>
        <v>&gt; 50,000</v>
      </c>
    </row>
    <row r="1290" spans="1:3" x14ac:dyDescent="0.2">
      <c r="A1290">
        <v>135967</v>
      </c>
      <c r="B1290">
        <v>28310</v>
      </c>
      <c r="C1290" t="str" cm="1">
        <f t="array" ref="C1290">_xlfn.IFS(
             (B1290&lt;25000),"&lt; 25,000",
    AND(B1290&gt;=25000, B1290&lt;50000),"25,000 - 50,000",
             (B1290&gt;50000),"&gt; 50,000"
)</f>
        <v>25,000 - 50,000</v>
      </c>
    </row>
    <row r="1291" spans="1:3" x14ac:dyDescent="0.2">
      <c r="A1291">
        <v>157351</v>
      </c>
      <c r="B1291">
        <v>47989</v>
      </c>
      <c r="C1291" t="str" cm="1">
        <f t="array" ref="C1291">_xlfn.IFS(
             (B1291&lt;25000),"&lt; 25,000",
    AND(B1291&gt;=25000, B1291&lt;50000),"25,000 - 50,000",
             (B1291&gt;50000),"&gt; 50,000"
)</f>
        <v>25,000 - 50,000</v>
      </c>
    </row>
    <row r="1292" spans="1:3" x14ac:dyDescent="0.2">
      <c r="A1292">
        <v>17704</v>
      </c>
      <c r="B1292">
        <v>189191</v>
      </c>
      <c r="C1292" t="str" cm="1">
        <f t="array" ref="C1292">_xlfn.IFS(
             (B1292&lt;25000),"&lt; 25,000",
    AND(B1292&gt;=25000, B1292&lt;50000),"25,000 - 50,000",
             (B1292&gt;50000),"&gt; 50,000"
)</f>
        <v>&gt; 50,000</v>
      </c>
    </row>
    <row r="1293" spans="1:3" x14ac:dyDescent="0.2">
      <c r="A1293">
        <v>242941</v>
      </c>
      <c r="B1293">
        <v>12730</v>
      </c>
      <c r="C1293" t="str" cm="1">
        <f t="array" ref="C1293">_xlfn.IFS(
             (B1293&lt;25000),"&lt; 25,000",
    AND(B1293&gt;=25000, B1293&lt;50000),"25,000 - 50,000",
             (B1293&gt;50000),"&gt; 50,000"
)</f>
        <v>&lt; 25,000</v>
      </c>
    </row>
    <row r="1294" spans="1:3" x14ac:dyDescent="0.2">
      <c r="A1294">
        <v>139151</v>
      </c>
      <c r="B1294">
        <v>41238</v>
      </c>
      <c r="C1294" t="str" cm="1">
        <f t="array" ref="C1294">_xlfn.IFS(
             (B1294&lt;25000),"&lt; 25,000",
    AND(B1294&gt;=25000, B1294&lt;50000),"25,000 - 50,000",
             (B1294&gt;50000),"&gt; 50,000"
)</f>
        <v>25,000 - 50,000</v>
      </c>
    </row>
    <row r="1295" spans="1:3" x14ac:dyDescent="0.2">
      <c r="A1295">
        <v>256630</v>
      </c>
      <c r="B1295">
        <v>30705</v>
      </c>
      <c r="C1295" t="str" cm="1">
        <f t="array" ref="C1295">_xlfn.IFS(
             (B1295&lt;25000),"&lt; 25,000",
    AND(B1295&gt;=25000, B1295&lt;50000),"25,000 - 50,000",
             (B1295&gt;50000),"&gt; 50,000"
)</f>
        <v>25,000 - 50,000</v>
      </c>
    </row>
    <row r="1296" spans="1:3" x14ac:dyDescent="0.2">
      <c r="A1296">
        <v>3482</v>
      </c>
      <c r="B1296">
        <v>128507</v>
      </c>
      <c r="C1296" t="str" cm="1">
        <f t="array" ref="C1296">_xlfn.IFS(
             (B1296&lt;25000),"&lt; 25,000",
    AND(B1296&gt;=25000, B1296&lt;50000),"25,000 - 50,000",
             (B1296&gt;50000),"&gt; 50,000"
)</f>
        <v>&gt; 50,000</v>
      </c>
    </row>
    <row r="1297" spans="1:3" x14ac:dyDescent="0.2">
      <c r="A1297">
        <v>182510</v>
      </c>
      <c r="B1297">
        <v>95603</v>
      </c>
      <c r="C1297" t="str" cm="1">
        <f t="array" ref="C1297">_xlfn.IFS(
             (B1297&lt;25000),"&lt; 25,000",
    AND(B1297&gt;=25000, B1297&lt;50000),"25,000 - 50,000",
             (B1297&gt;50000),"&gt; 50,000"
)</f>
        <v>&gt; 50,000</v>
      </c>
    </row>
    <row r="1298" spans="1:3" x14ac:dyDescent="0.2">
      <c r="A1298">
        <v>267772</v>
      </c>
      <c r="B1298">
        <v>17382</v>
      </c>
      <c r="C1298" t="str" cm="1">
        <f t="array" ref="C1298">_xlfn.IFS(
             (B1298&lt;25000),"&lt; 25,000",
    AND(B1298&gt;=25000, B1298&lt;50000),"25,000 - 50,000",
             (B1298&gt;50000),"&gt; 50,000"
)</f>
        <v>&lt; 25,000</v>
      </c>
    </row>
    <row r="1299" spans="1:3" x14ac:dyDescent="0.2">
      <c r="A1299">
        <v>283202</v>
      </c>
      <c r="B1299">
        <v>192683</v>
      </c>
      <c r="C1299" t="str" cm="1">
        <f t="array" ref="C1299">_xlfn.IFS(
             (B1299&lt;25000),"&lt; 25,000",
    AND(B1299&gt;=25000, B1299&lt;50000),"25,000 - 50,000",
             (B1299&gt;50000),"&gt; 50,000"
)</f>
        <v>&gt; 50,000</v>
      </c>
    </row>
    <row r="1300" spans="1:3" x14ac:dyDescent="0.2">
      <c r="A1300">
        <v>96380</v>
      </c>
      <c r="B1300">
        <v>26324</v>
      </c>
      <c r="C1300" t="str" cm="1">
        <f t="array" ref="C1300">_xlfn.IFS(
             (B1300&lt;25000),"&lt; 25,000",
    AND(B1300&gt;=25000, B1300&lt;50000),"25,000 - 50,000",
             (B1300&gt;50000),"&gt; 50,000"
)</f>
        <v>25,000 - 50,000</v>
      </c>
    </row>
    <row r="1301" spans="1:3" x14ac:dyDescent="0.2">
      <c r="A1301">
        <v>149277</v>
      </c>
      <c r="B1301">
        <v>178881</v>
      </c>
      <c r="C1301" t="str" cm="1">
        <f t="array" ref="C1301">_xlfn.IFS(
             (B1301&lt;25000),"&lt; 25,000",
    AND(B1301&gt;=25000, B1301&lt;50000),"25,000 - 50,000",
             (B1301&gt;50000),"&gt; 50,000"
)</f>
        <v>&gt; 50,000</v>
      </c>
    </row>
    <row r="1302" spans="1:3" x14ac:dyDescent="0.2">
      <c r="A1302">
        <v>205614</v>
      </c>
      <c r="B1302">
        <v>28519</v>
      </c>
      <c r="C1302" t="str" cm="1">
        <f t="array" ref="C1302">_xlfn.IFS(
             (B1302&lt;25000),"&lt; 25,000",
    AND(B1302&gt;=25000, B1302&lt;50000),"25,000 - 50,000",
             (B1302&gt;50000),"&gt; 50,000"
)</f>
        <v>25,000 - 50,000</v>
      </c>
    </row>
    <row r="1303" spans="1:3" x14ac:dyDescent="0.2">
      <c r="A1303">
        <v>152453</v>
      </c>
      <c r="B1303">
        <v>137306</v>
      </c>
      <c r="C1303" t="str" cm="1">
        <f t="array" ref="C1303">_xlfn.IFS(
             (B1303&lt;25000),"&lt; 25,000",
    AND(B1303&gt;=25000, B1303&lt;50000),"25,000 - 50,000",
             (B1303&gt;50000),"&gt; 50,000"
)</f>
        <v>&gt; 50,000</v>
      </c>
    </row>
    <row r="1304" spans="1:3" x14ac:dyDescent="0.2">
      <c r="A1304">
        <v>4980</v>
      </c>
      <c r="B1304">
        <v>72661</v>
      </c>
      <c r="C1304" t="str" cm="1">
        <f t="array" ref="C1304">_xlfn.IFS(
             (B1304&lt;25000),"&lt; 25,000",
    AND(B1304&gt;=25000, B1304&lt;50000),"25,000 - 50,000",
             (B1304&gt;50000),"&gt; 50,000"
)</f>
        <v>&gt; 50,000</v>
      </c>
    </row>
    <row r="1305" spans="1:3" x14ac:dyDescent="0.2">
      <c r="A1305">
        <v>236646</v>
      </c>
      <c r="B1305">
        <v>21694</v>
      </c>
      <c r="C1305" t="str" cm="1">
        <f t="array" ref="C1305">_xlfn.IFS(
             (B1305&lt;25000),"&lt; 25,000",
    AND(B1305&gt;=25000, B1305&lt;50000),"25,000 - 50,000",
             (B1305&gt;50000),"&gt; 50,000"
)</f>
        <v>&lt; 25,000</v>
      </c>
    </row>
    <row r="1306" spans="1:3" x14ac:dyDescent="0.2">
      <c r="A1306">
        <v>3817</v>
      </c>
      <c r="B1306">
        <v>152438</v>
      </c>
      <c r="C1306" t="str" cm="1">
        <f t="array" ref="C1306">_xlfn.IFS(
             (B1306&lt;25000),"&lt; 25,000",
    AND(B1306&gt;=25000, B1306&lt;50000),"25,000 - 50,000",
             (B1306&gt;50000),"&gt; 50,000"
)</f>
        <v>&gt; 50,000</v>
      </c>
    </row>
    <row r="1307" spans="1:3" x14ac:dyDescent="0.2">
      <c r="A1307">
        <v>271324</v>
      </c>
      <c r="B1307">
        <v>94622</v>
      </c>
      <c r="C1307" t="str" cm="1">
        <f t="array" ref="C1307">_xlfn.IFS(
             (B1307&lt;25000),"&lt; 25,000",
    AND(B1307&gt;=25000, B1307&lt;50000),"25,000 - 50,000",
             (B1307&gt;50000),"&gt; 50,000"
)</f>
        <v>&gt; 50,000</v>
      </c>
    </row>
    <row r="1308" spans="1:3" x14ac:dyDescent="0.2">
      <c r="A1308">
        <v>139375</v>
      </c>
      <c r="B1308">
        <v>156159</v>
      </c>
      <c r="C1308" t="str" cm="1">
        <f t="array" ref="C1308">_xlfn.IFS(
             (B1308&lt;25000),"&lt; 25,000",
    AND(B1308&gt;=25000, B1308&lt;50000),"25,000 - 50,000",
             (B1308&gt;50000),"&gt; 50,000"
)</f>
        <v>&gt; 50,000</v>
      </c>
    </row>
    <row r="1309" spans="1:3" x14ac:dyDescent="0.2">
      <c r="A1309">
        <v>66083</v>
      </c>
      <c r="B1309">
        <v>85961</v>
      </c>
      <c r="C1309" t="str" cm="1">
        <f t="array" ref="C1309">_xlfn.IFS(
             (B1309&lt;25000),"&lt; 25,000",
    AND(B1309&gt;=25000, B1309&lt;50000),"25,000 - 50,000",
             (B1309&gt;50000),"&gt; 50,000"
)</f>
        <v>&gt; 50,000</v>
      </c>
    </row>
    <row r="1310" spans="1:3" x14ac:dyDescent="0.2">
      <c r="A1310">
        <v>37782</v>
      </c>
      <c r="B1310">
        <v>52735</v>
      </c>
      <c r="C1310" t="str" cm="1">
        <f t="array" ref="C1310">_xlfn.IFS(
             (B1310&lt;25000),"&lt; 25,000",
    AND(B1310&gt;=25000, B1310&lt;50000),"25,000 - 50,000",
             (B1310&gt;50000),"&gt; 50,000"
)</f>
        <v>&gt; 50,000</v>
      </c>
    </row>
    <row r="1311" spans="1:3" x14ac:dyDescent="0.2">
      <c r="A1311">
        <v>148008</v>
      </c>
      <c r="B1311">
        <v>13436</v>
      </c>
      <c r="C1311" t="str" cm="1">
        <f t="array" ref="C1311">_xlfn.IFS(
             (B1311&lt;25000),"&lt; 25,000",
    AND(B1311&gt;=25000, B1311&lt;50000),"25,000 - 50,000",
             (B1311&gt;50000),"&gt; 50,000"
)</f>
        <v>&lt; 25,000</v>
      </c>
    </row>
    <row r="1312" spans="1:3" x14ac:dyDescent="0.2">
      <c r="A1312">
        <v>136599</v>
      </c>
      <c r="B1312">
        <v>3960</v>
      </c>
      <c r="C1312" t="str" cm="1">
        <f t="array" ref="C1312">_xlfn.IFS(
             (B1312&lt;25000),"&lt; 25,000",
    AND(B1312&gt;=25000, B1312&lt;50000),"25,000 - 50,000",
             (B1312&gt;50000),"&gt; 50,000"
)</f>
        <v>&lt; 25,000</v>
      </c>
    </row>
    <row r="1313" spans="1:3" x14ac:dyDescent="0.2">
      <c r="A1313">
        <v>59216</v>
      </c>
      <c r="B1313">
        <v>194326</v>
      </c>
      <c r="C1313" t="str" cm="1">
        <f t="array" ref="C1313">_xlfn.IFS(
             (B1313&lt;25000),"&lt; 25,000",
    AND(B1313&gt;=25000, B1313&lt;50000),"25,000 - 50,000",
             (B1313&gt;50000),"&gt; 50,000"
)</f>
        <v>&gt; 50,000</v>
      </c>
    </row>
    <row r="1314" spans="1:3" x14ac:dyDescent="0.2">
      <c r="A1314">
        <v>77283</v>
      </c>
      <c r="B1314">
        <v>123202</v>
      </c>
      <c r="C1314" t="str" cm="1">
        <f t="array" ref="C1314">_xlfn.IFS(
             (B1314&lt;25000),"&lt; 25,000",
    AND(B1314&gt;=25000, B1314&lt;50000),"25,000 - 50,000",
             (B1314&gt;50000),"&gt; 50,000"
)</f>
        <v>&gt; 50,000</v>
      </c>
    </row>
    <row r="1315" spans="1:3" x14ac:dyDescent="0.2">
      <c r="A1315">
        <v>77159</v>
      </c>
      <c r="B1315">
        <v>162928</v>
      </c>
      <c r="C1315" t="str" cm="1">
        <f t="array" ref="C1315">_xlfn.IFS(
             (B1315&lt;25000),"&lt; 25,000",
    AND(B1315&gt;=25000, B1315&lt;50000),"25,000 - 50,000",
             (B1315&gt;50000),"&gt; 50,000"
)</f>
        <v>&gt; 50,000</v>
      </c>
    </row>
    <row r="1316" spans="1:3" x14ac:dyDescent="0.2">
      <c r="A1316">
        <v>192443</v>
      </c>
      <c r="B1316">
        <v>22996</v>
      </c>
      <c r="C1316" t="str" cm="1">
        <f t="array" ref="C1316">_xlfn.IFS(
             (B1316&lt;25000),"&lt; 25,000",
    AND(B1316&gt;=25000, B1316&lt;50000),"25,000 - 50,000",
             (B1316&gt;50000),"&gt; 50,000"
)</f>
        <v>&lt; 25,000</v>
      </c>
    </row>
    <row r="1317" spans="1:3" x14ac:dyDescent="0.2">
      <c r="A1317">
        <v>101136</v>
      </c>
      <c r="B1317">
        <v>124441</v>
      </c>
      <c r="C1317" t="str" cm="1">
        <f t="array" ref="C1317">_xlfn.IFS(
             (B1317&lt;25000),"&lt; 25,000",
    AND(B1317&gt;=25000, B1317&lt;50000),"25,000 - 50,000",
             (B1317&gt;50000),"&gt; 50,000"
)</f>
        <v>&gt; 50,000</v>
      </c>
    </row>
    <row r="1318" spans="1:3" x14ac:dyDescent="0.2">
      <c r="A1318">
        <v>189504</v>
      </c>
      <c r="B1318">
        <v>131915</v>
      </c>
      <c r="C1318" t="str" cm="1">
        <f t="array" ref="C1318">_xlfn.IFS(
             (B1318&lt;25000),"&lt; 25,000",
    AND(B1318&gt;=25000, B1318&lt;50000),"25,000 - 50,000",
             (B1318&gt;50000),"&gt; 50,000"
)</f>
        <v>&gt; 50,000</v>
      </c>
    </row>
    <row r="1319" spans="1:3" x14ac:dyDescent="0.2">
      <c r="A1319">
        <v>217019</v>
      </c>
      <c r="B1319">
        <v>109854</v>
      </c>
      <c r="C1319" t="str" cm="1">
        <f t="array" ref="C1319">_xlfn.IFS(
             (B1319&lt;25000),"&lt; 25,000",
    AND(B1319&gt;=25000, B1319&lt;50000),"25,000 - 50,000",
             (B1319&gt;50000),"&gt; 50,000"
)</f>
        <v>&gt; 50,000</v>
      </c>
    </row>
    <row r="1320" spans="1:3" x14ac:dyDescent="0.2">
      <c r="A1320">
        <v>98150</v>
      </c>
      <c r="B1320">
        <v>80842</v>
      </c>
      <c r="C1320" t="str" cm="1">
        <f t="array" ref="C1320">_xlfn.IFS(
             (B1320&lt;25000),"&lt; 25,000",
    AND(B1320&gt;=25000, B1320&lt;50000),"25,000 - 50,000",
             (B1320&gt;50000),"&gt; 50,000"
)</f>
        <v>&gt; 50,000</v>
      </c>
    </row>
    <row r="1321" spans="1:3" x14ac:dyDescent="0.2">
      <c r="A1321">
        <v>44304</v>
      </c>
      <c r="B1321">
        <v>47315</v>
      </c>
      <c r="C1321" t="str" cm="1">
        <f t="array" ref="C1321">_xlfn.IFS(
             (B1321&lt;25000),"&lt; 25,000",
    AND(B1321&gt;=25000, B1321&lt;50000),"25,000 - 50,000",
             (B1321&gt;50000),"&gt; 50,000"
)</f>
        <v>25,000 - 50,000</v>
      </c>
    </row>
    <row r="1322" spans="1:3" x14ac:dyDescent="0.2">
      <c r="A1322">
        <v>72677</v>
      </c>
      <c r="B1322">
        <v>132867</v>
      </c>
      <c r="C1322" t="str" cm="1">
        <f t="array" ref="C1322">_xlfn.IFS(
             (B1322&lt;25000),"&lt; 25,000",
    AND(B1322&gt;=25000, B1322&lt;50000),"25,000 - 50,000",
             (B1322&gt;50000),"&gt; 50,000"
)</f>
        <v>&gt; 50,000</v>
      </c>
    </row>
    <row r="1323" spans="1:3" x14ac:dyDescent="0.2">
      <c r="A1323">
        <v>251657</v>
      </c>
      <c r="B1323">
        <v>80426</v>
      </c>
      <c r="C1323" t="str" cm="1">
        <f t="array" ref="C1323">_xlfn.IFS(
             (B1323&lt;25000),"&lt; 25,000",
    AND(B1323&gt;=25000, B1323&lt;50000),"25,000 - 50,000",
             (B1323&gt;50000),"&gt; 50,000"
)</f>
        <v>&gt; 50,000</v>
      </c>
    </row>
    <row r="1324" spans="1:3" x14ac:dyDescent="0.2">
      <c r="A1324">
        <v>159289</v>
      </c>
      <c r="B1324">
        <v>187853</v>
      </c>
      <c r="C1324" t="str" cm="1">
        <f t="array" ref="C1324">_xlfn.IFS(
             (B1324&lt;25000),"&lt; 25,000",
    AND(B1324&gt;=25000, B1324&lt;50000),"25,000 - 50,000",
             (B1324&gt;50000),"&gt; 50,000"
)</f>
        <v>&gt; 50,000</v>
      </c>
    </row>
    <row r="1325" spans="1:3" x14ac:dyDescent="0.2">
      <c r="A1325">
        <v>180517</v>
      </c>
      <c r="B1325">
        <v>24620</v>
      </c>
      <c r="C1325" t="str" cm="1">
        <f t="array" ref="C1325">_xlfn.IFS(
             (B1325&lt;25000),"&lt; 25,000",
    AND(B1325&gt;=25000, B1325&lt;50000),"25,000 - 50,000",
             (B1325&gt;50000),"&gt; 50,000"
)</f>
        <v>&lt; 25,000</v>
      </c>
    </row>
    <row r="1326" spans="1:3" x14ac:dyDescent="0.2">
      <c r="A1326">
        <v>25189</v>
      </c>
      <c r="B1326">
        <v>159448</v>
      </c>
      <c r="C1326" t="str" cm="1">
        <f t="array" ref="C1326">_xlfn.IFS(
             (B1326&lt;25000),"&lt; 25,000",
    AND(B1326&gt;=25000, B1326&lt;50000),"25,000 - 50,000",
             (B1326&gt;50000),"&gt; 50,000"
)</f>
        <v>&gt; 50,000</v>
      </c>
    </row>
    <row r="1327" spans="1:3" x14ac:dyDescent="0.2">
      <c r="A1327">
        <v>215686</v>
      </c>
      <c r="B1327">
        <v>53796</v>
      </c>
      <c r="C1327" t="str" cm="1">
        <f t="array" ref="C1327">_xlfn.IFS(
             (B1327&lt;25000),"&lt; 25,000",
    AND(B1327&gt;=25000, B1327&lt;50000),"25,000 - 50,000",
             (B1327&gt;50000),"&gt; 50,000"
)</f>
        <v>&gt; 50,000</v>
      </c>
    </row>
    <row r="1328" spans="1:3" x14ac:dyDescent="0.2">
      <c r="A1328">
        <v>241454</v>
      </c>
      <c r="B1328">
        <v>3214</v>
      </c>
      <c r="C1328" t="str" cm="1">
        <f t="array" ref="C1328">_xlfn.IFS(
             (B1328&lt;25000),"&lt; 25,000",
    AND(B1328&gt;=25000, B1328&lt;50000),"25,000 - 50,000",
             (B1328&gt;50000),"&gt; 50,000"
)</f>
        <v>&lt; 25,000</v>
      </c>
    </row>
    <row r="1329" spans="1:3" x14ac:dyDescent="0.2">
      <c r="A1329">
        <v>83276</v>
      </c>
      <c r="B1329">
        <v>196637</v>
      </c>
      <c r="C1329" t="str" cm="1">
        <f t="array" ref="C1329">_xlfn.IFS(
             (B1329&lt;25000),"&lt; 25,000",
    AND(B1329&gt;=25000, B1329&lt;50000),"25,000 - 50,000",
             (B1329&gt;50000),"&gt; 50,000"
)</f>
        <v>&gt; 50,000</v>
      </c>
    </row>
    <row r="1330" spans="1:3" x14ac:dyDescent="0.2">
      <c r="A1330">
        <v>69875</v>
      </c>
      <c r="B1330">
        <v>84833</v>
      </c>
      <c r="C1330" t="str" cm="1">
        <f t="array" ref="C1330">_xlfn.IFS(
             (B1330&lt;25000),"&lt; 25,000",
    AND(B1330&gt;=25000, B1330&lt;50000),"25,000 - 50,000",
             (B1330&gt;50000),"&gt; 50,000"
)</f>
        <v>&gt; 50,000</v>
      </c>
    </row>
    <row r="1331" spans="1:3" x14ac:dyDescent="0.2">
      <c r="A1331">
        <v>294391</v>
      </c>
      <c r="B1331">
        <v>197991</v>
      </c>
      <c r="C1331" t="str" cm="1">
        <f t="array" ref="C1331">_xlfn.IFS(
             (B1331&lt;25000),"&lt; 25,000",
    AND(B1331&gt;=25000, B1331&lt;50000),"25,000 - 50,000",
             (B1331&gt;50000),"&gt; 50,000"
)</f>
        <v>&gt; 50,000</v>
      </c>
    </row>
    <row r="1332" spans="1:3" x14ac:dyDescent="0.2">
      <c r="A1332">
        <v>227806</v>
      </c>
      <c r="B1332">
        <v>141669</v>
      </c>
      <c r="C1332" t="str" cm="1">
        <f t="array" ref="C1332">_xlfn.IFS(
             (B1332&lt;25000),"&lt; 25,000",
    AND(B1332&gt;=25000, B1332&lt;50000),"25,000 - 50,000",
             (B1332&gt;50000),"&gt; 50,000"
)</f>
        <v>&gt; 50,000</v>
      </c>
    </row>
    <row r="1333" spans="1:3" x14ac:dyDescent="0.2">
      <c r="A1333">
        <v>280697</v>
      </c>
      <c r="B1333">
        <v>94668</v>
      </c>
      <c r="C1333" t="str" cm="1">
        <f t="array" ref="C1333">_xlfn.IFS(
             (B1333&lt;25000),"&lt; 25,000",
    AND(B1333&gt;=25000, B1333&lt;50000),"25,000 - 50,000",
             (B1333&gt;50000),"&gt; 50,000"
)</f>
        <v>&gt; 50,000</v>
      </c>
    </row>
    <row r="1334" spans="1:3" x14ac:dyDescent="0.2">
      <c r="A1334">
        <v>25155</v>
      </c>
      <c r="B1334">
        <v>112242</v>
      </c>
      <c r="C1334" t="str" cm="1">
        <f t="array" ref="C1334">_xlfn.IFS(
             (B1334&lt;25000),"&lt; 25,000",
    AND(B1334&gt;=25000, B1334&lt;50000),"25,000 - 50,000",
             (B1334&gt;50000),"&gt; 50,000"
)</f>
        <v>&gt; 50,000</v>
      </c>
    </row>
    <row r="1335" spans="1:3" x14ac:dyDescent="0.2">
      <c r="A1335">
        <v>128745</v>
      </c>
      <c r="B1335">
        <v>42849</v>
      </c>
      <c r="C1335" t="str" cm="1">
        <f t="array" ref="C1335">_xlfn.IFS(
             (B1335&lt;25000),"&lt; 25,000",
    AND(B1335&gt;=25000, B1335&lt;50000),"25,000 - 50,000",
             (B1335&gt;50000),"&gt; 50,000"
)</f>
        <v>25,000 - 50,000</v>
      </c>
    </row>
    <row r="1336" spans="1:3" x14ac:dyDescent="0.2">
      <c r="A1336">
        <v>93100</v>
      </c>
      <c r="B1336">
        <v>114519</v>
      </c>
      <c r="C1336" t="str" cm="1">
        <f t="array" ref="C1336">_xlfn.IFS(
             (B1336&lt;25000),"&lt; 25,000",
    AND(B1336&gt;=25000, B1336&lt;50000),"25,000 - 50,000",
             (B1336&gt;50000),"&gt; 50,000"
)</f>
        <v>&gt; 50,000</v>
      </c>
    </row>
    <row r="1337" spans="1:3" x14ac:dyDescent="0.2">
      <c r="A1337">
        <v>265067</v>
      </c>
      <c r="B1337">
        <v>105124</v>
      </c>
      <c r="C1337" t="str" cm="1">
        <f t="array" ref="C1337">_xlfn.IFS(
             (B1337&lt;25000),"&lt; 25,000",
    AND(B1337&gt;=25000, B1337&lt;50000),"25,000 - 50,000",
             (B1337&gt;50000),"&gt; 50,000"
)</f>
        <v>&gt; 50,000</v>
      </c>
    </row>
    <row r="1338" spans="1:3" x14ac:dyDescent="0.2">
      <c r="A1338">
        <v>169832</v>
      </c>
      <c r="B1338">
        <v>181873</v>
      </c>
      <c r="C1338" t="str" cm="1">
        <f t="array" ref="C1338">_xlfn.IFS(
             (B1338&lt;25000),"&lt; 25,000",
    AND(B1338&gt;=25000, B1338&lt;50000),"25,000 - 50,000",
             (B1338&gt;50000),"&gt; 50,000"
)</f>
        <v>&gt; 50,000</v>
      </c>
    </row>
    <row r="1339" spans="1:3" x14ac:dyDescent="0.2">
      <c r="A1339">
        <v>299872</v>
      </c>
      <c r="B1339">
        <v>112186</v>
      </c>
      <c r="C1339" t="str" cm="1">
        <f t="array" ref="C1339">_xlfn.IFS(
             (B1339&lt;25000),"&lt; 25,000",
    AND(B1339&gt;=25000, B1339&lt;50000),"25,000 - 50,000",
             (B1339&gt;50000),"&gt; 50,000"
)</f>
        <v>&gt; 50,000</v>
      </c>
    </row>
    <row r="1340" spans="1:3" x14ac:dyDescent="0.2">
      <c r="A1340">
        <v>29178</v>
      </c>
      <c r="B1340">
        <v>42008</v>
      </c>
      <c r="C1340" t="str" cm="1">
        <f t="array" ref="C1340">_xlfn.IFS(
             (B1340&lt;25000),"&lt; 25,000",
    AND(B1340&gt;=25000, B1340&lt;50000),"25,000 - 50,000",
             (B1340&gt;50000),"&gt; 50,000"
)</f>
        <v>25,000 - 50,000</v>
      </c>
    </row>
    <row r="1341" spans="1:3" x14ac:dyDescent="0.2">
      <c r="A1341">
        <v>120489</v>
      </c>
      <c r="B1341">
        <v>156622</v>
      </c>
      <c r="C1341" t="str" cm="1">
        <f t="array" ref="C1341">_xlfn.IFS(
             (B1341&lt;25000),"&lt; 25,000",
    AND(B1341&gt;=25000, B1341&lt;50000),"25,000 - 50,000",
             (B1341&gt;50000),"&gt; 50,000"
)</f>
        <v>&gt; 50,000</v>
      </c>
    </row>
    <row r="1342" spans="1:3" x14ac:dyDescent="0.2">
      <c r="A1342">
        <v>68912</v>
      </c>
      <c r="B1342">
        <v>31309</v>
      </c>
      <c r="C1342" t="str" cm="1">
        <f t="array" ref="C1342">_xlfn.IFS(
             (B1342&lt;25000),"&lt; 25,000",
    AND(B1342&gt;=25000, B1342&lt;50000),"25,000 - 50,000",
             (B1342&gt;50000),"&gt; 50,000"
)</f>
        <v>25,000 - 50,000</v>
      </c>
    </row>
    <row r="1343" spans="1:3" x14ac:dyDescent="0.2">
      <c r="A1343">
        <v>35984</v>
      </c>
      <c r="B1343">
        <v>112165</v>
      </c>
      <c r="C1343" t="str" cm="1">
        <f t="array" ref="C1343">_xlfn.IFS(
             (B1343&lt;25000),"&lt; 25,000",
    AND(B1343&gt;=25000, B1343&lt;50000),"25,000 - 50,000",
             (B1343&gt;50000),"&gt; 50,000"
)</f>
        <v>&gt; 50,000</v>
      </c>
    </row>
    <row r="1344" spans="1:3" x14ac:dyDescent="0.2">
      <c r="A1344">
        <v>269148</v>
      </c>
      <c r="B1344">
        <v>125102</v>
      </c>
      <c r="C1344" t="str" cm="1">
        <f t="array" ref="C1344">_xlfn.IFS(
             (B1344&lt;25000),"&lt; 25,000",
    AND(B1344&gt;=25000, B1344&lt;50000),"25,000 - 50,000",
             (B1344&gt;50000),"&gt; 50,000"
)</f>
        <v>&gt; 50,000</v>
      </c>
    </row>
    <row r="1345" spans="1:3" x14ac:dyDescent="0.2">
      <c r="A1345">
        <v>217311</v>
      </c>
      <c r="B1345">
        <v>34636</v>
      </c>
      <c r="C1345" t="str" cm="1">
        <f t="array" ref="C1345">_xlfn.IFS(
             (B1345&lt;25000),"&lt; 25,000",
    AND(B1345&gt;=25000, B1345&lt;50000),"25,000 - 50,000",
             (B1345&gt;50000),"&gt; 50,000"
)</f>
        <v>25,000 - 50,000</v>
      </c>
    </row>
    <row r="1346" spans="1:3" x14ac:dyDescent="0.2">
      <c r="A1346">
        <v>175163</v>
      </c>
      <c r="B1346">
        <v>188995</v>
      </c>
      <c r="C1346" t="str" cm="1">
        <f t="array" ref="C1346">_xlfn.IFS(
             (B1346&lt;25000),"&lt; 25,000",
    AND(B1346&gt;=25000, B1346&lt;50000),"25,000 - 50,000",
             (B1346&gt;50000),"&gt; 50,000"
)</f>
        <v>&gt; 50,000</v>
      </c>
    </row>
    <row r="1347" spans="1:3" x14ac:dyDescent="0.2">
      <c r="A1347">
        <v>65766</v>
      </c>
      <c r="B1347">
        <v>162517</v>
      </c>
      <c r="C1347" t="str" cm="1">
        <f t="array" ref="C1347">_xlfn.IFS(
             (B1347&lt;25000),"&lt; 25,000",
    AND(B1347&gt;=25000, B1347&lt;50000),"25,000 - 50,000",
             (B1347&gt;50000),"&gt; 50,000"
)</f>
        <v>&gt; 50,000</v>
      </c>
    </row>
    <row r="1348" spans="1:3" x14ac:dyDescent="0.2">
      <c r="A1348">
        <v>287222</v>
      </c>
      <c r="B1348">
        <v>113336</v>
      </c>
      <c r="C1348" t="str" cm="1">
        <f t="array" ref="C1348">_xlfn.IFS(
             (B1348&lt;25000),"&lt; 25,000",
    AND(B1348&gt;=25000, B1348&lt;50000),"25,000 - 50,000",
             (B1348&gt;50000),"&gt; 50,000"
)</f>
        <v>&gt; 50,000</v>
      </c>
    </row>
    <row r="1349" spans="1:3" x14ac:dyDescent="0.2">
      <c r="A1349">
        <v>260437</v>
      </c>
      <c r="B1349">
        <v>22913</v>
      </c>
      <c r="C1349" t="str" cm="1">
        <f t="array" ref="C1349">_xlfn.IFS(
             (B1349&lt;25000),"&lt; 25,000",
    AND(B1349&gt;=25000, B1349&lt;50000),"25,000 - 50,000",
             (B1349&gt;50000),"&gt; 50,000"
)</f>
        <v>&lt; 25,000</v>
      </c>
    </row>
    <row r="1350" spans="1:3" x14ac:dyDescent="0.2">
      <c r="A1350">
        <v>272984</v>
      </c>
      <c r="B1350">
        <v>175145</v>
      </c>
      <c r="C1350" t="str" cm="1">
        <f t="array" ref="C1350">_xlfn.IFS(
             (B1350&lt;25000),"&lt; 25,000",
    AND(B1350&gt;=25000, B1350&lt;50000),"25,000 - 50,000",
             (B1350&gt;50000),"&gt; 50,000"
)</f>
        <v>&gt; 50,000</v>
      </c>
    </row>
    <row r="1351" spans="1:3" x14ac:dyDescent="0.2">
      <c r="A1351">
        <v>210479</v>
      </c>
      <c r="B1351">
        <v>55525</v>
      </c>
      <c r="C1351" t="str" cm="1">
        <f t="array" ref="C1351">_xlfn.IFS(
             (B1351&lt;25000),"&lt; 25,000",
    AND(B1351&gt;=25000, B1351&lt;50000),"25,000 - 50,000",
             (B1351&gt;50000),"&gt; 50,000"
)</f>
        <v>&gt; 50,000</v>
      </c>
    </row>
    <row r="1352" spans="1:3" x14ac:dyDescent="0.2">
      <c r="A1352">
        <v>169013</v>
      </c>
      <c r="B1352">
        <v>83483</v>
      </c>
      <c r="C1352" t="str" cm="1">
        <f t="array" ref="C1352">_xlfn.IFS(
             (B1352&lt;25000),"&lt; 25,000",
    AND(B1352&gt;=25000, B1352&lt;50000),"25,000 - 50,000",
             (B1352&gt;50000),"&gt; 50,000"
)</f>
        <v>&gt; 50,000</v>
      </c>
    </row>
    <row r="1353" spans="1:3" x14ac:dyDescent="0.2">
      <c r="A1353">
        <v>59054</v>
      </c>
      <c r="B1353">
        <v>122439</v>
      </c>
      <c r="C1353" t="str" cm="1">
        <f t="array" ref="C1353">_xlfn.IFS(
             (B1353&lt;25000),"&lt; 25,000",
    AND(B1353&gt;=25000, B1353&lt;50000),"25,000 - 50,000",
             (B1353&gt;50000),"&gt; 50,000"
)</f>
        <v>&gt; 50,000</v>
      </c>
    </row>
    <row r="1354" spans="1:3" x14ac:dyDescent="0.2">
      <c r="A1354">
        <v>119893</v>
      </c>
      <c r="B1354">
        <v>139937</v>
      </c>
      <c r="C1354" t="str" cm="1">
        <f t="array" ref="C1354">_xlfn.IFS(
             (B1354&lt;25000),"&lt; 25,000",
    AND(B1354&gt;=25000, B1354&lt;50000),"25,000 - 50,000",
             (B1354&gt;50000),"&gt; 50,000"
)</f>
        <v>&gt; 50,000</v>
      </c>
    </row>
    <row r="1355" spans="1:3" x14ac:dyDescent="0.2">
      <c r="A1355">
        <v>269108</v>
      </c>
      <c r="B1355">
        <v>110879</v>
      </c>
      <c r="C1355" t="str" cm="1">
        <f t="array" ref="C1355">_xlfn.IFS(
             (B1355&lt;25000),"&lt; 25,000",
    AND(B1355&gt;=25000, B1355&lt;50000),"25,000 - 50,000",
             (B1355&gt;50000),"&gt; 50,000"
)</f>
        <v>&gt; 50,000</v>
      </c>
    </row>
    <row r="1356" spans="1:3" x14ac:dyDescent="0.2">
      <c r="A1356">
        <v>228873</v>
      </c>
      <c r="B1356">
        <v>124573</v>
      </c>
      <c r="C1356" t="str" cm="1">
        <f t="array" ref="C1356">_xlfn.IFS(
             (B1356&lt;25000),"&lt; 25,000",
    AND(B1356&gt;=25000, B1356&lt;50000),"25,000 - 50,000",
             (B1356&gt;50000),"&gt; 50,000"
)</f>
        <v>&gt; 50,000</v>
      </c>
    </row>
    <row r="1357" spans="1:3" x14ac:dyDescent="0.2">
      <c r="A1357">
        <v>209373</v>
      </c>
      <c r="B1357">
        <v>40779</v>
      </c>
      <c r="C1357" t="str" cm="1">
        <f t="array" ref="C1357">_xlfn.IFS(
             (B1357&lt;25000),"&lt; 25,000",
    AND(B1357&gt;=25000, B1357&lt;50000),"25,000 - 50,000",
             (B1357&gt;50000),"&gt; 50,000"
)</f>
        <v>25,000 - 50,000</v>
      </c>
    </row>
    <row r="1358" spans="1:3" x14ac:dyDescent="0.2">
      <c r="A1358">
        <v>225497</v>
      </c>
      <c r="B1358">
        <v>83450</v>
      </c>
      <c r="C1358" t="str" cm="1">
        <f t="array" ref="C1358">_xlfn.IFS(
             (B1358&lt;25000),"&lt; 25,000",
    AND(B1358&gt;=25000, B1358&lt;50000),"25,000 - 50,000",
             (B1358&gt;50000),"&gt; 50,000"
)</f>
        <v>&gt; 50,000</v>
      </c>
    </row>
    <row r="1359" spans="1:3" x14ac:dyDescent="0.2">
      <c r="A1359">
        <v>20535</v>
      </c>
      <c r="B1359">
        <v>75435</v>
      </c>
      <c r="C1359" t="str" cm="1">
        <f t="array" ref="C1359">_xlfn.IFS(
             (B1359&lt;25000),"&lt; 25,000",
    AND(B1359&gt;=25000, B1359&lt;50000),"25,000 - 50,000",
             (B1359&gt;50000),"&gt; 50,000"
)</f>
        <v>&gt; 50,000</v>
      </c>
    </row>
    <row r="1360" spans="1:3" x14ac:dyDescent="0.2">
      <c r="A1360">
        <v>106223</v>
      </c>
      <c r="B1360">
        <v>196545</v>
      </c>
      <c r="C1360" t="str" cm="1">
        <f t="array" ref="C1360">_xlfn.IFS(
             (B1360&lt;25000),"&lt; 25,000",
    AND(B1360&gt;=25000, B1360&lt;50000),"25,000 - 50,000",
             (B1360&gt;50000),"&gt; 50,000"
)</f>
        <v>&gt; 50,000</v>
      </c>
    </row>
    <row r="1361" spans="1:3" x14ac:dyDescent="0.2">
      <c r="A1361">
        <v>1639</v>
      </c>
      <c r="B1361">
        <v>185073</v>
      </c>
      <c r="C1361" t="str" cm="1">
        <f t="array" ref="C1361">_xlfn.IFS(
             (B1361&lt;25000),"&lt; 25,000",
    AND(B1361&gt;=25000, B1361&lt;50000),"25,000 - 50,000",
             (B1361&gt;50000),"&gt; 50,000"
)</f>
        <v>&gt; 50,000</v>
      </c>
    </row>
    <row r="1362" spans="1:3" x14ac:dyDescent="0.2">
      <c r="A1362">
        <v>277609</v>
      </c>
      <c r="B1362">
        <v>103894</v>
      </c>
      <c r="C1362" t="str" cm="1">
        <f t="array" ref="C1362">_xlfn.IFS(
             (B1362&lt;25000),"&lt; 25,000",
    AND(B1362&gt;=25000, B1362&lt;50000),"25,000 - 50,000",
             (B1362&gt;50000),"&gt; 50,000"
)</f>
        <v>&gt; 50,000</v>
      </c>
    </row>
    <row r="1363" spans="1:3" x14ac:dyDescent="0.2">
      <c r="A1363">
        <v>83722</v>
      </c>
      <c r="B1363">
        <v>143584</v>
      </c>
      <c r="C1363" t="str" cm="1">
        <f t="array" ref="C1363">_xlfn.IFS(
             (B1363&lt;25000),"&lt; 25,000",
    AND(B1363&gt;=25000, B1363&lt;50000),"25,000 - 50,000",
             (B1363&gt;50000),"&gt; 50,000"
)</f>
        <v>&gt; 50,000</v>
      </c>
    </row>
    <row r="1364" spans="1:3" x14ac:dyDescent="0.2">
      <c r="A1364">
        <v>43859</v>
      </c>
      <c r="B1364">
        <v>167567</v>
      </c>
      <c r="C1364" t="str" cm="1">
        <f t="array" ref="C1364">_xlfn.IFS(
             (B1364&lt;25000),"&lt; 25,000",
    AND(B1364&gt;=25000, B1364&lt;50000),"25,000 - 50,000",
             (B1364&gt;50000),"&gt; 50,000"
)</f>
        <v>&gt; 50,000</v>
      </c>
    </row>
    <row r="1365" spans="1:3" x14ac:dyDescent="0.2">
      <c r="A1365">
        <v>12159</v>
      </c>
      <c r="B1365">
        <v>182859</v>
      </c>
      <c r="C1365" t="str" cm="1">
        <f t="array" ref="C1365">_xlfn.IFS(
             (B1365&lt;25000),"&lt; 25,000",
    AND(B1365&gt;=25000, B1365&lt;50000),"25,000 - 50,000",
             (B1365&gt;50000),"&gt; 50,000"
)</f>
        <v>&gt; 50,000</v>
      </c>
    </row>
    <row r="1366" spans="1:3" x14ac:dyDescent="0.2">
      <c r="A1366">
        <v>118970</v>
      </c>
      <c r="B1366">
        <v>163639</v>
      </c>
      <c r="C1366" t="str" cm="1">
        <f t="array" ref="C1366">_xlfn.IFS(
             (B1366&lt;25000),"&lt; 25,000",
    AND(B1366&gt;=25000, B1366&lt;50000),"25,000 - 50,000",
             (B1366&gt;50000),"&gt; 50,000"
)</f>
        <v>&gt; 50,000</v>
      </c>
    </row>
    <row r="1367" spans="1:3" x14ac:dyDescent="0.2">
      <c r="A1367">
        <v>170433</v>
      </c>
      <c r="B1367">
        <v>181025</v>
      </c>
      <c r="C1367" t="str" cm="1">
        <f t="array" ref="C1367">_xlfn.IFS(
             (B1367&lt;25000),"&lt; 25,000",
    AND(B1367&gt;=25000, B1367&lt;50000),"25,000 - 50,000",
             (B1367&gt;50000),"&gt; 50,000"
)</f>
        <v>&gt; 50,000</v>
      </c>
    </row>
    <row r="1368" spans="1:3" x14ac:dyDescent="0.2">
      <c r="A1368">
        <v>297032</v>
      </c>
      <c r="B1368">
        <v>61680</v>
      </c>
      <c r="C1368" t="str" cm="1">
        <f t="array" ref="C1368">_xlfn.IFS(
             (B1368&lt;25000),"&lt; 25,000",
    AND(B1368&gt;=25000, B1368&lt;50000),"25,000 - 50,000",
             (B1368&gt;50000),"&gt; 50,000"
)</f>
        <v>&gt; 50,000</v>
      </c>
    </row>
    <row r="1369" spans="1:3" x14ac:dyDescent="0.2">
      <c r="A1369">
        <v>122987</v>
      </c>
      <c r="B1369">
        <v>121063</v>
      </c>
      <c r="C1369" t="str" cm="1">
        <f t="array" ref="C1369">_xlfn.IFS(
             (B1369&lt;25000),"&lt; 25,000",
    AND(B1369&gt;=25000, B1369&lt;50000),"25,000 - 50,000",
             (B1369&gt;50000),"&gt; 50,000"
)</f>
        <v>&gt; 50,000</v>
      </c>
    </row>
    <row r="1370" spans="1:3" x14ac:dyDescent="0.2">
      <c r="A1370">
        <v>145662</v>
      </c>
      <c r="B1370">
        <v>95176</v>
      </c>
      <c r="C1370" t="str" cm="1">
        <f t="array" ref="C1370">_xlfn.IFS(
             (B1370&lt;25000),"&lt; 25,000",
    AND(B1370&gt;=25000, B1370&lt;50000),"25,000 - 50,000",
             (B1370&gt;50000),"&gt; 50,000"
)</f>
        <v>&gt; 50,000</v>
      </c>
    </row>
    <row r="1371" spans="1:3" x14ac:dyDescent="0.2">
      <c r="A1371">
        <v>207893</v>
      </c>
      <c r="B1371">
        <v>81794</v>
      </c>
      <c r="C1371" t="str" cm="1">
        <f t="array" ref="C1371">_xlfn.IFS(
             (B1371&lt;25000),"&lt; 25,000",
    AND(B1371&gt;=25000, B1371&lt;50000),"25,000 - 50,000",
             (B1371&gt;50000),"&gt; 50,000"
)</f>
        <v>&gt; 50,000</v>
      </c>
    </row>
    <row r="1372" spans="1:3" x14ac:dyDescent="0.2">
      <c r="A1372">
        <v>116682</v>
      </c>
      <c r="B1372">
        <v>24121</v>
      </c>
      <c r="C1372" t="str" cm="1">
        <f t="array" ref="C1372">_xlfn.IFS(
             (B1372&lt;25000),"&lt; 25,000",
    AND(B1372&gt;=25000, B1372&lt;50000),"25,000 - 50,000",
             (B1372&gt;50000),"&gt; 50,000"
)</f>
        <v>&lt; 25,000</v>
      </c>
    </row>
    <row r="1373" spans="1:3" x14ac:dyDescent="0.2">
      <c r="A1373">
        <v>123732</v>
      </c>
      <c r="B1373">
        <v>85799</v>
      </c>
      <c r="C1373" t="str" cm="1">
        <f t="array" ref="C1373">_xlfn.IFS(
             (B1373&lt;25000),"&lt; 25,000",
    AND(B1373&gt;=25000, B1373&lt;50000),"25,000 - 50,000",
             (B1373&gt;50000),"&gt; 50,000"
)</f>
        <v>&gt; 50,000</v>
      </c>
    </row>
    <row r="1374" spans="1:3" x14ac:dyDescent="0.2">
      <c r="A1374">
        <v>34167</v>
      </c>
      <c r="B1374">
        <v>183546</v>
      </c>
      <c r="C1374" t="str" cm="1">
        <f t="array" ref="C1374">_xlfn.IFS(
             (B1374&lt;25000),"&lt; 25,000",
    AND(B1374&gt;=25000, B1374&lt;50000),"25,000 - 50,000",
             (B1374&gt;50000),"&gt; 50,000"
)</f>
        <v>&gt; 50,000</v>
      </c>
    </row>
    <row r="1375" spans="1:3" x14ac:dyDescent="0.2">
      <c r="A1375">
        <v>19996</v>
      </c>
      <c r="B1375">
        <v>177936</v>
      </c>
      <c r="C1375" t="str" cm="1">
        <f t="array" ref="C1375">_xlfn.IFS(
             (B1375&lt;25000),"&lt; 25,000",
    AND(B1375&gt;=25000, B1375&lt;50000),"25,000 - 50,000",
             (B1375&gt;50000),"&gt; 50,000"
)</f>
        <v>&gt; 50,000</v>
      </c>
    </row>
    <row r="1376" spans="1:3" x14ac:dyDescent="0.2">
      <c r="A1376">
        <v>206405</v>
      </c>
      <c r="B1376">
        <v>10998</v>
      </c>
      <c r="C1376" t="str" cm="1">
        <f t="array" ref="C1376">_xlfn.IFS(
             (B1376&lt;25000),"&lt; 25,000",
    AND(B1376&gt;=25000, B1376&lt;50000),"25,000 - 50,000",
             (B1376&gt;50000),"&gt; 50,000"
)</f>
        <v>&lt; 25,000</v>
      </c>
    </row>
    <row r="1377" spans="1:3" x14ac:dyDescent="0.2">
      <c r="A1377">
        <v>142494</v>
      </c>
      <c r="B1377">
        <v>190927</v>
      </c>
      <c r="C1377" t="str" cm="1">
        <f t="array" ref="C1377">_xlfn.IFS(
             (B1377&lt;25000),"&lt; 25,000",
    AND(B1377&gt;=25000, B1377&lt;50000),"25,000 - 50,000",
             (B1377&gt;50000),"&gt; 50,000"
)</f>
        <v>&gt; 50,000</v>
      </c>
    </row>
    <row r="1378" spans="1:3" x14ac:dyDescent="0.2">
      <c r="A1378">
        <v>173748</v>
      </c>
      <c r="B1378">
        <v>171872</v>
      </c>
      <c r="C1378" t="str" cm="1">
        <f t="array" ref="C1378">_xlfn.IFS(
             (B1378&lt;25000),"&lt; 25,000",
    AND(B1378&gt;=25000, B1378&lt;50000),"25,000 - 50,000",
             (B1378&gt;50000),"&gt; 50,000"
)</f>
        <v>&gt; 50,000</v>
      </c>
    </row>
    <row r="1379" spans="1:3" x14ac:dyDescent="0.2">
      <c r="A1379">
        <v>222661</v>
      </c>
      <c r="B1379">
        <v>16671</v>
      </c>
      <c r="C1379" t="str" cm="1">
        <f t="array" ref="C1379">_xlfn.IFS(
             (B1379&lt;25000),"&lt; 25,000",
    AND(B1379&gt;=25000, B1379&lt;50000),"25,000 - 50,000",
             (B1379&gt;50000),"&gt; 50,000"
)</f>
        <v>&lt; 25,000</v>
      </c>
    </row>
    <row r="1380" spans="1:3" x14ac:dyDescent="0.2">
      <c r="A1380">
        <v>102089</v>
      </c>
      <c r="B1380">
        <v>137384</v>
      </c>
      <c r="C1380" t="str" cm="1">
        <f t="array" ref="C1380">_xlfn.IFS(
             (B1380&lt;25000),"&lt; 25,000",
    AND(B1380&gt;=25000, B1380&lt;50000),"25,000 - 50,000",
             (B1380&gt;50000),"&gt; 50,000"
)</f>
        <v>&gt; 50,000</v>
      </c>
    </row>
    <row r="1381" spans="1:3" x14ac:dyDescent="0.2">
      <c r="A1381">
        <v>260479</v>
      </c>
      <c r="B1381">
        <v>48301</v>
      </c>
      <c r="C1381" t="str" cm="1">
        <f t="array" ref="C1381">_xlfn.IFS(
             (B1381&lt;25000),"&lt; 25,000",
    AND(B1381&gt;=25000, B1381&lt;50000),"25,000 - 50,000",
             (B1381&gt;50000),"&gt; 50,000"
)</f>
        <v>25,000 - 50,000</v>
      </c>
    </row>
    <row r="1382" spans="1:3" x14ac:dyDescent="0.2">
      <c r="A1382">
        <v>278091</v>
      </c>
      <c r="B1382">
        <v>129753</v>
      </c>
      <c r="C1382" t="str" cm="1">
        <f t="array" ref="C1382">_xlfn.IFS(
             (B1382&lt;25000),"&lt; 25,000",
    AND(B1382&gt;=25000, B1382&lt;50000),"25,000 - 50,000",
             (B1382&gt;50000),"&gt; 50,000"
)</f>
        <v>&gt; 50,000</v>
      </c>
    </row>
    <row r="1383" spans="1:3" x14ac:dyDescent="0.2">
      <c r="A1383">
        <v>207321</v>
      </c>
      <c r="B1383">
        <v>192182</v>
      </c>
      <c r="C1383" t="str" cm="1">
        <f t="array" ref="C1383">_xlfn.IFS(
             (B1383&lt;25000),"&lt; 25,000",
    AND(B1383&gt;=25000, B1383&lt;50000),"25,000 - 50,000",
             (B1383&gt;50000),"&gt; 50,000"
)</f>
        <v>&gt; 50,000</v>
      </c>
    </row>
    <row r="1384" spans="1:3" x14ac:dyDescent="0.2">
      <c r="A1384">
        <v>230958</v>
      </c>
      <c r="B1384">
        <v>186492</v>
      </c>
      <c r="C1384" t="str" cm="1">
        <f t="array" ref="C1384">_xlfn.IFS(
             (B1384&lt;25000),"&lt; 25,000",
    AND(B1384&gt;=25000, B1384&lt;50000),"25,000 - 50,000",
             (B1384&gt;50000),"&gt; 50,000"
)</f>
        <v>&gt; 50,000</v>
      </c>
    </row>
    <row r="1385" spans="1:3" x14ac:dyDescent="0.2">
      <c r="A1385">
        <v>65084</v>
      </c>
      <c r="B1385">
        <v>35087</v>
      </c>
      <c r="C1385" t="str" cm="1">
        <f t="array" ref="C1385">_xlfn.IFS(
             (B1385&lt;25000),"&lt; 25,000",
    AND(B1385&gt;=25000, B1385&lt;50000),"25,000 - 50,000",
             (B1385&gt;50000),"&gt; 50,000"
)</f>
        <v>25,000 - 50,000</v>
      </c>
    </row>
    <row r="1386" spans="1:3" x14ac:dyDescent="0.2">
      <c r="A1386">
        <v>97612</v>
      </c>
      <c r="B1386">
        <v>120114</v>
      </c>
      <c r="C1386" t="str" cm="1">
        <f t="array" ref="C1386">_xlfn.IFS(
             (B1386&lt;25000),"&lt; 25,000",
    AND(B1386&gt;=25000, B1386&lt;50000),"25,000 - 50,000",
             (B1386&gt;50000),"&gt; 50,000"
)</f>
        <v>&gt; 50,000</v>
      </c>
    </row>
    <row r="1387" spans="1:3" x14ac:dyDescent="0.2">
      <c r="A1387">
        <v>73151</v>
      </c>
      <c r="B1387">
        <v>52571</v>
      </c>
      <c r="C1387" t="str" cm="1">
        <f t="array" ref="C1387">_xlfn.IFS(
             (B1387&lt;25000),"&lt; 25,000",
    AND(B1387&gt;=25000, B1387&lt;50000),"25,000 - 50,000",
             (B1387&gt;50000),"&gt; 50,000"
)</f>
        <v>&gt; 50,000</v>
      </c>
    </row>
    <row r="1388" spans="1:3" x14ac:dyDescent="0.2">
      <c r="A1388">
        <v>210158</v>
      </c>
      <c r="B1388">
        <v>49421</v>
      </c>
      <c r="C1388" t="str" cm="1">
        <f t="array" ref="C1388">_xlfn.IFS(
             (B1388&lt;25000),"&lt; 25,000",
    AND(B1388&gt;=25000, B1388&lt;50000),"25,000 - 50,000",
             (B1388&gt;50000),"&gt; 50,000"
)</f>
        <v>25,000 - 50,000</v>
      </c>
    </row>
    <row r="1389" spans="1:3" x14ac:dyDescent="0.2">
      <c r="A1389">
        <v>244698</v>
      </c>
      <c r="B1389">
        <v>176912</v>
      </c>
      <c r="C1389" t="str" cm="1">
        <f t="array" ref="C1389">_xlfn.IFS(
             (B1389&lt;25000),"&lt; 25,000",
    AND(B1389&gt;=25000, B1389&lt;50000),"25,000 - 50,000",
             (B1389&gt;50000),"&gt; 50,000"
)</f>
        <v>&gt; 50,000</v>
      </c>
    </row>
    <row r="1390" spans="1:3" x14ac:dyDescent="0.2">
      <c r="A1390">
        <v>274304</v>
      </c>
      <c r="B1390">
        <v>192593</v>
      </c>
      <c r="C1390" t="str" cm="1">
        <f t="array" ref="C1390">_xlfn.IFS(
             (B1390&lt;25000),"&lt; 25,000",
    AND(B1390&gt;=25000, B1390&lt;50000),"25,000 - 50,000",
             (B1390&gt;50000),"&gt; 50,000"
)</f>
        <v>&gt; 50,000</v>
      </c>
    </row>
    <row r="1391" spans="1:3" x14ac:dyDescent="0.2">
      <c r="A1391">
        <v>154684</v>
      </c>
      <c r="B1391">
        <v>10672</v>
      </c>
      <c r="C1391" t="str" cm="1">
        <f t="array" ref="C1391">_xlfn.IFS(
             (B1391&lt;25000),"&lt; 25,000",
    AND(B1391&gt;=25000, B1391&lt;50000),"25,000 - 50,000",
             (B1391&gt;50000),"&gt; 50,000"
)</f>
        <v>&lt; 25,000</v>
      </c>
    </row>
    <row r="1392" spans="1:3" x14ac:dyDescent="0.2">
      <c r="A1392">
        <v>149337</v>
      </c>
      <c r="B1392">
        <v>26192</v>
      </c>
      <c r="C1392" t="str" cm="1">
        <f t="array" ref="C1392">_xlfn.IFS(
             (B1392&lt;25000),"&lt; 25,000",
    AND(B1392&gt;=25000, B1392&lt;50000),"25,000 - 50,000",
             (B1392&gt;50000),"&gt; 50,000"
)</f>
        <v>25,000 - 50,000</v>
      </c>
    </row>
    <row r="1393" spans="1:3" x14ac:dyDescent="0.2">
      <c r="A1393">
        <v>271248</v>
      </c>
      <c r="B1393">
        <v>32598</v>
      </c>
      <c r="C1393" t="str" cm="1">
        <f t="array" ref="C1393">_xlfn.IFS(
             (B1393&lt;25000),"&lt; 25,000",
    AND(B1393&gt;=25000, B1393&lt;50000),"25,000 - 50,000",
             (B1393&gt;50000),"&gt; 50,000"
)</f>
        <v>25,000 - 50,000</v>
      </c>
    </row>
    <row r="1394" spans="1:3" x14ac:dyDescent="0.2">
      <c r="A1394">
        <v>98962</v>
      </c>
      <c r="B1394">
        <v>175065</v>
      </c>
      <c r="C1394" t="str" cm="1">
        <f t="array" ref="C1394">_xlfn.IFS(
             (B1394&lt;25000),"&lt; 25,000",
    AND(B1394&gt;=25000, B1394&lt;50000),"25,000 - 50,000",
             (B1394&gt;50000),"&gt; 50,000"
)</f>
        <v>&gt; 50,000</v>
      </c>
    </row>
    <row r="1395" spans="1:3" x14ac:dyDescent="0.2">
      <c r="A1395">
        <v>164120</v>
      </c>
      <c r="B1395">
        <v>74482</v>
      </c>
      <c r="C1395" t="str" cm="1">
        <f t="array" ref="C1395">_xlfn.IFS(
             (B1395&lt;25000),"&lt; 25,000",
    AND(B1395&gt;=25000, B1395&lt;50000),"25,000 - 50,000",
             (B1395&gt;50000),"&gt; 50,000"
)</f>
        <v>&gt; 50,000</v>
      </c>
    </row>
    <row r="1396" spans="1:3" x14ac:dyDescent="0.2">
      <c r="A1396">
        <v>24515</v>
      </c>
      <c r="B1396">
        <v>199029</v>
      </c>
      <c r="C1396" t="str" cm="1">
        <f t="array" ref="C1396">_xlfn.IFS(
             (B1396&lt;25000),"&lt; 25,000",
    AND(B1396&gt;=25000, B1396&lt;50000),"25,000 - 50,000",
             (B1396&gt;50000),"&gt; 50,000"
)</f>
        <v>&gt; 50,000</v>
      </c>
    </row>
    <row r="1397" spans="1:3" x14ac:dyDescent="0.2">
      <c r="A1397">
        <v>180980</v>
      </c>
      <c r="B1397">
        <v>26460</v>
      </c>
      <c r="C1397" t="str" cm="1">
        <f t="array" ref="C1397">_xlfn.IFS(
             (B1397&lt;25000),"&lt; 25,000",
    AND(B1397&gt;=25000, B1397&lt;50000),"25,000 - 50,000",
             (B1397&gt;50000),"&gt; 50,000"
)</f>
        <v>25,000 - 50,000</v>
      </c>
    </row>
    <row r="1398" spans="1:3" x14ac:dyDescent="0.2">
      <c r="A1398">
        <v>42460</v>
      </c>
      <c r="B1398">
        <v>76995</v>
      </c>
      <c r="C1398" t="str" cm="1">
        <f t="array" ref="C1398">_xlfn.IFS(
             (B1398&lt;25000),"&lt; 25,000",
    AND(B1398&gt;=25000, B1398&lt;50000),"25,000 - 50,000",
             (B1398&gt;50000),"&gt; 50,000"
)</f>
        <v>&gt; 50,000</v>
      </c>
    </row>
    <row r="1399" spans="1:3" x14ac:dyDescent="0.2">
      <c r="A1399">
        <v>14853</v>
      </c>
      <c r="B1399">
        <v>65733</v>
      </c>
      <c r="C1399" t="str" cm="1">
        <f t="array" ref="C1399">_xlfn.IFS(
             (B1399&lt;25000),"&lt; 25,000",
    AND(B1399&gt;=25000, B1399&lt;50000),"25,000 - 50,000",
             (B1399&gt;50000),"&gt; 50,000"
)</f>
        <v>&gt; 50,000</v>
      </c>
    </row>
    <row r="1400" spans="1:3" x14ac:dyDescent="0.2">
      <c r="A1400">
        <v>70286</v>
      </c>
      <c r="B1400">
        <v>130279</v>
      </c>
      <c r="C1400" t="str" cm="1">
        <f t="array" ref="C1400">_xlfn.IFS(
             (B1400&lt;25000),"&lt; 25,000",
    AND(B1400&gt;=25000, B1400&lt;50000),"25,000 - 50,000",
             (B1400&gt;50000),"&gt; 50,000"
)</f>
        <v>&gt; 50,000</v>
      </c>
    </row>
    <row r="1401" spans="1:3" x14ac:dyDescent="0.2">
      <c r="A1401">
        <v>270864</v>
      </c>
      <c r="B1401">
        <v>115405</v>
      </c>
      <c r="C1401" t="str" cm="1">
        <f t="array" ref="C1401">_xlfn.IFS(
             (B1401&lt;25000),"&lt; 25,000",
    AND(B1401&gt;=25000, B1401&lt;50000),"25,000 - 50,000",
             (B1401&gt;50000),"&gt; 50,000"
)</f>
        <v>&gt; 50,000</v>
      </c>
    </row>
    <row r="1402" spans="1:3" x14ac:dyDescent="0.2">
      <c r="A1402">
        <v>126329</v>
      </c>
      <c r="B1402">
        <v>137610</v>
      </c>
      <c r="C1402" t="str" cm="1">
        <f t="array" ref="C1402">_xlfn.IFS(
             (B1402&lt;25000),"&lt; 25,000",
    AND(B1402&gt;=25000, B1402&lt;50000),"25,000 - 50,000",
             (B1402&gt;50000),"&gt; 50,000"
)</f>
        <v>&gt; 50,000</v>
      </c>
    </row>
    <row r="1403" spans="1:3" x14ac:dyDescent="0.2">
      <c r="A1403">
        <v>226739</v>
      </c>
      <c r="B1403">
        <v>134214</v>
      </c>
      <c r="C1403" t="str" cm="1">
        <f t="array" ref="C1403">_xlfn.IFS(
             (B1403&lt;25000),"&lt; 25,000",
    AND(B1403&gt;=25000, B1403&lt;50000),"25,000 - 50,000",
             (B1403&gt;50000),"&gt; 50,000"
)</f>
        <v>&gt; 50,000</v>
      </c>
    </row>
    <row r="1404" spans="1:3" x14ac:dyDescent="0.2">
      <c r="A1404">
        <v>274401</v>
      </c>
      <c r="B1404">
        <v>187053</v>
      </c>
      <c r="C1404" t="str" cm="1">
        <f t="array" ref="C1404">_xlfn.IFS(
             (B1404&lt;25000),"&lt; 25,000",
    AND(B1404&gt;=25000, B1404&lt;50000),"25,000 - 50,000",
             (B1404&gt;50000),"&gt; 50,000"
)</f>
        <v>&gt; 50,000</v>
      </c>
    </row>
    <row r="1405" spans="1:3" x14ac:dyDescent="0.2">
      <c r="A1405">
        <v>227696</v>
      </c>
      <c r="B1405">
        <v>28420</v>
      </c>
      <c r="C1405" t="str" cm="1">
        <f t="array" ref="C1405">_xlfn.IFS(
             (B1405&lt;25000),"&lt; 25,000",
    AND(B1405&gt;=25000, B1405&lt;50000),"25,000 - 50,000",
             (B1405&gt;50000),"&gt; 50,000"
)</f>
        <v>25,000 - 50,000</v>
      </c>
    </row>
    <row r="1406" spans="1:3" x14ac:dyDescent="0.2">
      <c r="A1406">
        <v>74492</v>
      </c>
      <c r="B1406">
        <v>89049</v>
      </c>
      <c r="C1406" t="str" cm="1">
        <f t="array" ref="C1406">_xlfn.IFS(
             (B1406&lt;25000),"&lt; 25,000",
    AND(B1406&gt;=25000, B1406&lt;50000),"25,000 - 50,000",
             (B1406&gt;50000),"&gt; 50,000"
)</f>
        <v>&gt; 50,000</v>
      </c>
    </row>
    <row r="1407" spans="1:3" x14ac:dyDescent="0.2">
      <c r="A1407">
        <v>135747</v>
      </c>
      <c r="B1407">
        <v>134697</v>
      </c>
      <c r="C1407" t="str" cm="1">
        <f t="array" ref="C1407">_xlfn.IFS(
             (B1407&lt;25000),"&lt; 25,000",
    AND(B1407&gt;=25000, B1407&lt;50000),"25,000 - 50,000",
             (B1407&gt;50000),"&gt; 50,000"
)</f>
        <v>&gt; 50,000</v>
      </c>
    </row>
    <row r="1408" spans="1:3" x14ac:dyDescent="0.2">
      <c r="A1408">
        <v>30805</v>
      </c>
      <c r="B1408">
        <v>108479</v>
      </c>
      <c r="C1408" t="str" cm="1">
        <f t="array" ref="C1408">_xlfn.IFS(
             (B1408&lt;25000),"&lt; 25,000",
    AND(B1408&gt;=25000, B1408&lt;50000),"25,000 - 50,000",
             (B1408&gt;50000),"&gt; 50,000"
)</f>
        <v>&gt; 50,000</v>
      </c>
    </row>
    <row r="1409" spans="1:3" x14ac:dyDescent="0.2">
      <c r="A1409">
        <v>199403</v>
      </c>
      <c r="B1409">
        <v>76250</v>
      </c>
      <c r="C1409" t="str" cm="1">
        <f t="array" ref="C1409">_xlfn.IFS(
             (B1409&lt;25000),"&lt; 25,000",
    AND(B1409&gt;=25000, B1409&lt;50000),"25,000 - 50,000",
             (B1409&gt;50000),"&gt; 50,000"
)</f>
        <v>&gt; 50,000</v>
      </c>
    </row>
    <row r="1410" spans="1:3" x14ac:dyDescent="0.2">
      <c r="A1410">
        <v>289881</v>
      </c>
      <c r="B1410">
        <v>46165</v>
      </c>
      <c r="C1410" t="str" cm="1">
        <f t="array" ref="C1410">_xlfn.IFS(
             (B1410&lt;25000),"&lt; 25,000",
    AND(B1410&gt;=25000, B1410&lt;50000),"25,000 - 50,000",
             (B1410&gt;50000),"&gt; 50,000"
)</f>
        <v>25,000 - 50,000</v>
      </c>
    </row>
    <row r="1411" spans="1:3" x14ac:dyDescent="0.2">
      <c r="A1411">
        <v>292227</v>
      </c>
      <c r="B1411">
        <v>174102</v>
      </c>
      <c r="C1411" t="str" cm="1">
        <f t="array" ref="C1411">_xlfn.IFS(
             (B1411&lt;25000),"&lt; 25,000",
    AND(B1411&gt;=25000, B1411&lt;50000),"25,000 - 50,000",
             (B1411&gt;50000),"&gt; 50,000"
)</f>
        <v>&gt; 50,000</v>
      </c>
    </row>
    <row r="1412" spans="1:3" x14ac:dyDescent="0.2">
      <c r="A1412">
        <v>110132</v>
      </c>
      <c r="B1412">
        <v>8168</v>
      </c>
      <c r="C1412" t="str" cm="1">
        <f t="array" ref="C1412">_xlfn.IFS(
             (B1412&lt;25000),"&lt; 25,000",
    AND(B1412&gt;=25000, B1412&lt;50000),"25,000 - 50,000",
             (B1412&gt;50000),"&gt; 50,000"
)</f>
        <v>&lt; 25,000</v>
      </c>
    </row>
    <row r="1413" spans="1:3" x14ac:dyDescent="0.2">
      <c r="A1413">
        <v>289316</v>
      </c>
      <c r="B1413">
        <v>182367</v>
      </c>
      <c r="C1413" t="str" cm="1">
        <f t="array" ref="C1413">_xlfn.IFS(
             (B1413&lt;25000),"&lt; 25,000",
    AND(B1413&gt;=25000, B1413&lt;50000),"25,000 - 50,000",
             (B1413&gt;50000),"&gt; 50,000"
)</f>
        <v>&gt; 50,000</v>
      </c>
    </row>
    <row r="1414" spans="1:3" x14ac:dyDescent="0.2">
      <c r="A1414">
        <v>281596</v>
      </c>
      <c r="B1414">
        <v>31239</v>
      </c>
      <c r="C1414" t="str" cm="1">
        <f t="array" ref="C1414">_xlfn.IFS(
             (B1414&lt;25000),"&lt; 25,000",
    AND(B1414&gt;=25000, B1414&lt;50000),"25,000 - 50,000",
             (B1414&gt;50000),"&gt; 50,000"
)</f>
        <v>25,000 - 50,000</v>
      </c>
    </row>
    <row r="1415" spans="1:3" x14ac:dyDescent="0.2">
      <c r="A1415">
        <v>28657</v>
      </c>
      <c r="B1415">
        <v>194851</v>
      </c>
      <c r="C1415" t="str" cm="1">
        <f t="array" ref="C1415">_xlfn.IFS(
             (B1415&lt;25000),"&lt; 25,000",
    AND(B1415&gt;=25000, B1415&lt;50000),"25,000 - 50,000",
             (B1415&gt;50000),"&gt; 50,000"
)</f>
        <v>&gt; 50,000</v>
      </c>
    </row>
    <row r="1416" spans="1:3" x14ac:dyDescent="0.2">
      <c r="A1416">
        <v>209694</v>
      </c>
      <c r="B1416">
        <v>90604</v>
      </c>
      <c r="C1416" t="str" cm="1">
        <f t="array" ref="C1416">_xlfn.IFS(
             (B1416&lt;25000),"&lt; 25,000",
    AND(B1416&gt;=25000, B1416&lt;50000),"25,000 - 50,000",
             (B1416&gt;50000),"&gt; 50,000"
)</f>
        <v>&gt; 50,000</v>
      </c>
    </row>
    <row r="1417" spans="1:3" x14ac:dyDescent="0.2">
      <c r="A1417">
        <v>296480</v>
      </c>
      <c r="B1417">
        <v>129525</v>
      </c>
      <c r="C1417" t="str" cm="1">
        <f t="array" ref="C1417">_xlfn.IFS(
             (B1417&lt;25000),"&lt; 25,000",
    AND(B1417&gt;=25000, B1417&lt;50000),"25,000 - 50,000",
             (B1417&gt;50000),"&gt; 50,000"
)</f>
        <v>&gt; 50,000</v>
      </c>
    </row>
    <row r="1418" spans="1:3" x14ac:dyDescent="0.2">
      <c r="A1418">
        <v>193425</v>
      </c>
      <c r="B1418">
        <v>154963</v>
      </c>
      <c r="C1418" t="str" cm="1">
        <f t="array" ref="C1418">_xlfn.IFS(
             (B1418&lt;25000),"&lt; 25,000",
    AND(B1418&gt;=25000, B1418&lt;50000),"25,000 - 50,000",
             (B1418&gt;50000),"&gt; 50,000"
)</f>
        <v>&gt; 50,000</v>
      </c>
    </row>
    <row r="1419" spans="1:3" x14ac:dyDescent="0.2">
      <c r="A1419">
        <v>142028</v>
      </c>
      <c r="B1419">
        <v>199966</v>
      </c>
      <c r="C1419" t="str" cm="1">
        <f t="array" ref="C1419">_xlfn.IFS(
             (B1419&lt;25000),"&lt; 25,000",
    AND(B1419&gt;=25000, B1419&lt;50000),"25,000 - 50,000",
             (B1419&gt;50000),"&gt; 50,000"
)</f>
        <v>&gt; 50,000</v>
      </c>
    </row>
    <row r="1420" spans="1:3" x14ac:dyDescent="0.2">
      <c r="A1420">
        <v>12628</v>
      </c>
      <c r="B1420">
        <v>177271</v>
      </c>
      <c r="C1420" t="str" cm="1">
        <f t="array" ref="C1420">_xlfn.IFS(
             (B1420&lt;25000),"&lt; 25,000",
    AND(B1420&gt;=25000, B1420&lt;50000),"25,000 - 50,000",
             (B1420&gt;50000),"&gt; 50,000"
)</f>
        <v>&gt; 50,000</v>
      </c>
    </row>
    <row r="1421" spans="1:3" x14ac:dyDescent="0.2">
      <c r="A1421">
        <v>91544</v>
      </c>
      <c r="B1421">
        <v>142032</v>
      </c>
      <c r="C1421" t="str" cm="1">
        <f t="array" ref="C1421">_xlfn.IFS(
             (B1421&lt;25000),"&lt; 25,000",
    AND(B1421&gt;=25000, B1421&lt;50000),"25,000 - 50,000",
             (B1421&gt;50000),"&gt; 50,000"
)</f>
        <v>&gt; 50,000</v>
      </c>
    </row>
    <row r="1422" spans="1:3" x14ac:dyDescent="0.2">
      <c r="A1422">
        <v>30188</v>
      </c>
      <c r="B1422">
        <v>39867</v>
      </c>
      <c r="C1422" t="str" cm="1">
        <f t="array" ref="C1422">_xlfn.IFS(
             (B1422&lt;25000),"&lt; 25,000",
    AND(B1422&gt;=25000, B1422&lt;50000),"25,000 - 50,000",
             (B1422&gt;50000),"&gt; 50,000"
)</f>
        <v>25,000 - 50,000</v>
      </c>
    </row>
    <row r="1423" spans="1:3" x14ac:dyDescent="0.2">
      <c r="A1423">
        <v>67192</v>
      </c>
      <c r="B1423">
        <v>170302</v>
      </c>
      <c r="C1423" t="str" cm="1">
        <f t="array" ref="C1423">_xlfn.IFS(
             (B1423&lt;25000),"&lt; 25,000",
    AND(B1423&gt;=25000, B1423&lt;50000),"25,000 - 50,000",
             (B1423&gt;50000),"&gt; 50,000"
)</f>
        <v>&gt; 50,000</v>
      </c>
    </row>
    <row r="1424" spans="1:3" x14ac:dyDescent="0.2">
      <c r="A1424">
        <v>248527</v>
      </c>
      <c r="B1424">
        <v>31509</v>
      </c>
      <c r="C1424" t="str" cm="1">
        <f t="array" ref="C1424">_xlfn.IFS(
             (B1424&lt;25000),"&lt; 25,000",
    AND(B1424&gt;=25000, B1424&lt;50000),"25,000 - 50,000",
             (B1424&gt;50000),"&gt; 50,000"
)</f>
        <v>25,000 - 50,000</v>
      </c>
    </row>
    <row r="1425" spans="1:3" x14ac:dyDescent="0.2">
      <c r="A1425">
        <v>245888</v>
      </c>
      <c r="B1425">
        <v>144501</v>
      </c>
      <c r="C1425" t="str" cm="1">
        <f t="array" ref="C1425">_xlfn.IFS(
             (B1425&lt;25000),"&lt; 25,000",
    AND(B1425&gt;=25000, B1425&lt;50000),"25,000 - 50,000",
             (B1425&gt;50000),"&gt; 50,000"
)</f>
        <v>&gt; 50,000</v>
      </c>
    </row>
    <row r="1426" spans="1:3" x14ac:dyDescent="0.2">
      <c r="A1426">
        <v>153024</v>
      </c>
      <c r="B1426">
        <v>13326</v>
      </c>
      <c r="C1426" t="str" cm="1">
        <f t="array" ref="C1426">_xlfn.IFS(
             (B1426&lt;25000),"&lt; 25,000",
    AND(B1426&gt;=25000, B1426&lt;50000),"25,000 - 50,000",
             (B1426&gt;50000),"&gt; 50,000"
)</f>
        <v>&lt; 25,000</v>
      </c>
    </row>
    <row r="1427" spans="1:3" x14ac:dyDescent="0.2">
      <c r="A1427">
        <v>9847</v>
      </c>
      <c r="B1427">
        <v>156174</v>
      </c>
      <c r="C1427" t="str" cm="1">
        <f t="array" ref="C1427">_xlfn.IFS(
             (B1427&lt;25000),"&lt; 25,000",
    AND(B1427&gt;=25000, B1427&lt;50000),"25,000 - 50,000",
             (B1427&gt;50000),"&gt; 50,000"
)</f>
        <v>&gt; 50,000</v>
      </c>
    </row>
    <row r="1428" spans="1:3" x14ac:dyDescent="0.2">
      <c r="A1428">
        <v>40530</v>
      </c>
      <c r="B1428">
        <v>127605</v>
      </c>
      <c r="C1428" t="str" cm="1">
        <f t="array" ref="C1428">_xlfn.IFS(
             (B1428&lt;25000),"&lt; 25,000",
    AND(B1428&gt;=25000, B1428&lt;50000),"25,000 - 50,000",
             (B1428&gt;50000),"&gt; 50,000"
)</f>
        <v>&gt; 50,000</v>
      </c>
    </row>
    <row r="1429" spans="1:3" x14ac:dyDescent="0.2">
      <c r="A1429">
        <v>189193</v>
      </c>
      <c r="B1429">
        <v>151586</v>
      </c>
      <c r="C1429" t="str" cm="1">
        <f t="array" ref="C1429">_xlfn.IFS(
             (B1429&lt;25000),"&lt; 25,000",
    AND(B1429&gt;=25000, B1429&lt;50000),"25,000 - 50,000",
             (B1429&gt;50000),"&gt; 50,000"
)</f>
        <v>&gt; 50,000</v>
      </c>
    </row>
    <row r="1430" spans="1:3" x14ac:dyDescent="0.2">
      <c r="A1430">
        <v>288928</v>
      </c>
      <c r="B1430">
        <v>150771</v>
      </c>
      <c r="C1430" t="str" cm="1">
        <f t="array" ref="C1430">_xlfn.IFS(
             (B1430&lt;25000),"&lt; 25,000",
    AND(B1430&gt;=25000, B1430&lt;50000),"25,000 - 50,000",
             (B1430&gt;50000),"&gt; 50,000"
)</f>
        <v>&gt; 50,000</v>
      </c>
    </row>
    <row r="1431" spans="1:3" x14ac:dyDescent="0.2">
      <c r="A1431">
        <v>154055</v>
      </c>
      <c r="B1431">
        <v>10609</v>
      </c>
      <c r="C1431" t="str" cm="1">
        <f t="array" ref="C1431">_xlfn.IFS(
             (B1431&lt;25000),"&lt; 25,000",
    AND(B1431&gt;=25000, B1431&lt;50000),"25,000 - 50,000",
             (B1431&gt;50000),"&gt; 50,000"
)</f>
        <v>&lt; 25,000</v>
      </c>
    </row>
    <row r="1432" spans="1:3" x14ac:dyDescent="0.2">
      <c r="A1432">
        <v>168429</v>
      </c>
      <c r="B1432">
        <v>892</v>
      </c>
      <c r="C1432" t="str" cm="1">
        <f t="array" ref="C1432">_xlfn.IFS(
             (B1432&lt;25000),"&lt; 25,000",
    AND(B1432&gt;=25000, B1432&lt;50000),"25,000 - 50,000",
             (B1432&gt;50000),"&gt; 50,000"
)</f>
        <v>&lt; 25,000</v>
      </c>
    </row>
    <row r="1433" spans="1:3" x14ac:dyDescent="0.2">
      <c r="A1433">
        <v>53792</v>
      </c>
      <c r="B1433">
        <v>47029</v>
      </c>
      <c r="C1433" t="str" cm="1">
        <f t="array" ref="C1433">_xlfn.IFS(
             (B1433&lt;25000),"&lt; 25,000",
    AND(B1433&gt;=25000, B1433&lt;50000),"25,000 - 50,000",
             (B1433&gt;50000),"&gt; 50,000"
)</f>
        <v>25,000 - 50,000</v>
      </c>
    </row>
    <row r="1434" spans="1:3" x14ac:dyDescent="0.2">
      <c r="A1434">
        <v>185660</v>
      </c>
      <c r="B1434">
        <v>174642</v>
      </c>
      <c r="C1434" t="str" cm="1">
        <f t="array" ref="C1434">_xlfn.IFS(
             (B1434&lt;25000),"&lt; 25,000",
    AND(B1434&gt;=25000, B1434&lt;50000),"25,000 - 50,000",
             (B1434&gt;50000),"&gt; 50,000"
)</f>
        <v>&gt; 50,000</v>
      </c>
    </row>
    <row r="1435" spans="1:3" x14ac:dyDescent="0.2">
      <c r="A1435">
        <v>233134</v>
      </c>
      <c r="B1435">
        <v>157385</v>
      </c>
      <c r="C1435" t="str" cm="1">
        <f t="array" ref="C1435">_xlfn.IFS(
             (B1435&lt;25000),"&lt; 25,000",
    AND(B1435&gt;=25000, B1435&lt;50000),"25,000 - 50,000",
             (B1435&gt;50000),"&gt; 50,000"
)</f>
        <v>&gt; 50,000</v>
      </c>
    </row>
    <row r="1436" spans="1:3" x14ac:dyDescent="0.2">
      <c r="A1436">
        <v>254393</v>
      </c>
      <c r="B1436">
        <v>128040</v>
      </c>
      <c r="C1436" t="str" cm="1">
        <f t="array" ref="C1436">_xlfn.IFS(
             (B1436&lt;25000),"&lt; 25,000",
    AND(B1436&gt;=25000, B1436&lt;50000),"25,000 - 50,000",
             (B1436&gt;50000),"&gt; 50,000"
)</f>
        <v>&gt; 50,000</v>
      </c>
    </row>
    <row r="1437" spans="1:3" x14ac:dyDescent="0.2">
      <c r="A1437">
        <v>99726</v>
      </c>
      <c r="B1437">
        <v>112202</v>
      </c>
      <c r="C1437" t="str" cm="1">
        <f t="array" ref="C1437">_xlfn.IFS(
             (B1437&lt;25000),"&lt; 25,000",
    AND(B1437&gt;=25000, B1437&lt;50000),"25,000 - 50,000",
             (B1437&gt;50000),"&gt; 50,000"
)</f>
        <v>&gt; 50,000</v>
      </c>
    </row>
    <row r="1438" spans="1:3" x14ac:dyDescent="0.2">
      <c r="A1438">
        <v>226047</v>
      </c>
      <c r="B1438">
        <v>91539</v>
      </c>
      <c r="C1438" t="str" cm="1">
        <f t="array" ref="C1438">_xlfn.IFS(
             (B1438&lt;25000),"&lt; 25,000",
    AND(B1438&gt;=25000, B1438&lt;50000),"25,000 - 50,000",
             (B1438&gt;50000),"&gt; 50,000"
)</f>
        <v>&gt; 50,000</v>
      </c>
    </row>
    <row r="1439" spans="1:3" x14ac:dyDescent="0.2">
      <c r="A1439">
        <v>20238</v>
      </c>
      <c r="B1439">
        <v>129335</v>
      </c>
      <c r="C1439" t="str" cm="1">
        <f t="array" ref="C1439">_xlfn.IFS(
             (B1439&lt;25000),"&lt; 25,000",
    AND(B1439&gt;=25000, B1439&lt;50000),"25,000 - 50,000",
             (B1439&gt;50000),"&gt; 50,000"
)</f>
        <v>&gt; 50,000</v>
      </c>
    </row>
    <row r="1440" spans="1:3" x14ac:dyDescent="0.2">
      <c r="A1440">
        <v>236754</v>
      </c>
      <c r="B1440">
        <v>136462</v>
      </c>
      <c r="C1440" t="str" cm="1">
        <f t="array" ref="C1440">_xlfn.IFS(
             (B1440&lt;25000),"&lt; 25,000",
    AND(B1440&gt;=25000, B1440&lt;50000),"25,000 - 50,000",
             (B1440&gt;50000),"&gt; 50,000"
)</f>
        <v>&gt; 50,000</v>
      </c>
    </row>
    <row r="1441" spans="1:3" x14ac:dyDescent="0.2">
      <c r="A1441">
        <v>82299</v>
      </c>
      <c r="B1441">
        <v>18632</v>
      </c>
      <c r="C1441" t="str" cm="1">
        <f t="array" ref="C1441">_xlfn.IFS(
             (B1441&lt;25000),"&lt; 25,000",
    AND(B1441&gt;=25000, B1441&lt;50000),"25,000 - 50,000",
             (B1441&gt;50000),"&gt; 50,000"
)</f>
        <v>&lt; 25,000</v>
      </c>
    </row>
    <row r="1442" spans="1:3" x14ac:dyDescent="0.2">
      <c r="A1442">
        <v>63673</v>
      </c>
      <c r="B1442">
        <v>77141</v>
      </c>
      <c r="C1442" t="str" cm="1">
        <f t="array" ref="C1442">_xlfn.IFS(
             (B1442&lt;25000),"&lt; 25,000",
    AND(B1442&gt;=25000, B1442&lt;50000),"25,000 - 50,000",
             (B1442&gt;50000),"&gt; 50,000"
)</f>
        <v>&gt; 50,000</v>
      </c>
    </row>
    <row r="1443" spans="1:3" x14ac:dyDescent="0.2">
      <c r="A1443">
        <v>124811</v>
      </c>
      <c r="B1443">
        <v>169904</v>
      </c>
      <c r="C1443" t="str" cm="1">
        <f t="array" ref="C1443">_xlfn.IFS(
             (B1443&lt;25000),"&lt; 25,000",
    AND(B1443&gt;=25000, B1443&lt;50000),"25,000 - 50,000",
             (B1443&gt;50000),"&gt; 50,000"
)</f>
        <v>&gt; 50,000</v>
      </c>
    </row>
    <row r="1444" spans="1:3" x14ac:dyDescent="0.2">
      <c r="A1444">
        <v>32956</v>
      </c>
      <c r="B1444">
        <v>179482</v>
      </c>
      <c r="C1444" t="str" cm="1">
        <f t="array" ref="C1444">_xlfn.IFS(
             (B1444&lt;25000),"&lt; 25,000",
    AND(B1444&gt;=25000, B1444&lt;50000),"25,000 - 50,000",
             (B1444&gt;50000),"&gt; 50,000"
)</f>
        <v>&gt; 50,000</v>
      </c>
    </row>
    <row r="1445" spans="1:3" x14ac:dyDescent="0.2">
      <c r="A1445">
        <v>237475</v>
      </c>
      <c r="B1445">
        <v>72765</v>
      </c>
      <c r="C1445" t="str" cm="1">
        <f t="array" ref="C1445">_xlfn.IFS(
             (B1445&lt;25000),"&lt; 25,000",
    AND(B1445&gt;=25000, B1445&lt;50000),"25,000 - 50,000",
             (B1445&gt;50000),"&gt; 50,000"
)</f>
        <v>&gt; 50,000</v>
      </c>
    </row>
    <row r="1446" spans="1:3" x14ac:dyDescent="0.2">
      <c r="A1446">
        <v>71134</v>
      </c>
      <c r="B1446">
        <v>131640</v>
      </c>
      <c r="C1446" t="str" cm="1">
        <f t="array" ref="C1446">_xlfn.IFS(
             (B1446&lt;25000),"&lt; 25,000",
    AND(B1446&gt;=25000, B1446&lt;50000),"25,000 - 50,000",
             (B1446&gt;50000),"&gt; 50,000"
)</f>
        <v>&gt; 50,000</v>
      </c>
    </row>
    <row r="1447" spans="1:3" x14ac:dyDescent="0.2">
      <c r="A1447">
        <v>284826</v>
      </c>
      <c r="B1447">
        <v>179632</v>
      </c>
      <c r="C1447" t="str" cm="1">
        <f t="array" ref="C1447">_xlfn.IFS(
             (B1447&lt;25000),"&lt; 25,000",
    AND(B1447&gt;=25000, B1447&lt;50000),"25,000 - 50,000",
             (B1447&gt;50000),"&gt; 50,000"
)</f>
        <v>&gt; 50,000</v>
      </c>
    </row>
    <row r="1448" spans="1:3" x14ac:dyDescent="0.2">
      <c r="A1448">
        <v>160968</v>
      </c>
      <c r="B1448">
        <v>93013</v>
      </c>
      <c r="C1448" t="str" cm="1">
        <f t="array" ref="C1448">_xlfn.IFS(
             (B1448&lt;25000),"&lt; 25,000",
    AND(B1448&gt;=25000, B1448&lt;50000),"25,000 - 50,000",
             (B1448&gt;50000),"&gt; 50,000"
)</f>
        <v>&gt; 50,000</v>
      </c>
    </row>
    <row r="1449" spans="1:3" x14ac:dyDescent="0.2">
      <c r="A1449">
        <v>293148</v>
      </c>
      <c r="B1449">
        <v>101708</v>
      </c>
      <c r="C1449" t="str" cm="1">
        <f t="array" ref="C1449">_xlfn.IFS(
             (B1449&lt;25000),"&lt; 25,000",
    AND(B1449&gt;=25000, B1449&lt;50000),"25,000 - 50,000",
             (B1449&gt;50000),"&gt; 50,000"
)</f>
        <v>&gt; 50,000</v>
      </c>
    </row>
    <row r="1450" spans="1:3" x14ac:dyDescent="0.2">
      <c r="A1450">
        <v>283017</v>
      </c>
      <c r="B1450">
        <v>107228</v>
      </c>
      <c r="C1450" t="str" cm="1">
        <f t="array" ref="C1450">_xlfn.IFS(
             (B1450&lt;25000),"&lt; 25,000",
    AND(B1450&gt;=25000, B1450&lt;50000),"25,000 - 50,000",
             (B1450&gt;50000),"&gt; 50,000"
)</f>
        <v>&gt; 50,000</v>
      </c>
    </row>
    <row r="1451" spans="1:3" x14ac:dyDescent="0.2">
      <c r="A1451">
        <v>13396</v>
      </c>
      <c r="B1451">
        <v>36393</v>
      </c>
      <c r="C1451" t="str" cm="1">
        <f t="array" ref="C1451">_xlfn.IFS(
             (B1451&lt;25000),"&lt; 25,000",
    AND(B1451&gt;=25000, B1451&lt;50000),"25,000 - 50,000",
             (B1451&gt;50000),"&gt; 50,000"
)</f>
        <v>25,000 - 50,000</v>
      </c>
    </row>
    <row r="1452" spans="1:3" x14ac:dyDescent="0.2">
      <c r="A1452">
        <v>39084</v>
      </c>
      <c r="B1452">
        <v>1396</v>
      </c>
      <c r="C1452" t="str" cm="1">
        <f t="array" ref="C1452">_xlfn.IFS(
             (B1452&lt;25000),"&lt; 25,000",
    AND(B1452&gt;=25000, B1452&lt;50000),"25,000 - 50,000",
             (B1452&gt;50000),"&gt; 50,000"
)</f>
        <v>&lt; 25,000</v>
      </c>
    </row>
    <row r="1453" spans="1:3" x14ac:dyDescent="0.2">
      <c r="A1453">
        <v>116261</v>
      </c>
      <c r="B1453">
        <v>177856</v>
      </c>
      <c r="C1453" t="str" cm="1">
        <f t="array" ref="C1453">_xlfn.IFS(
             (B1453&lt;25000),"&lt; 25,000",
    AND(B1453&gt;=25000, B1453&lt;50000),"25,000 - 50,000",
             (B1453&gt;50000),"&gt; 50,000"
)</f>
        <v>&gt; 50,000</v>
      </c>
    </row>
    <row r="1454" spans="1:3" x14ac:dyDescent="0.2">
      <c r="A1454">
        <v>79478</v>
      </c>
      <c r="B1454">
        <v>79782</v>
      </c>
      <c r="C1454" t="str" cm="1">
        <f t="array" ref="C1454">_xlfn.IFS(
             (B1454&lt;25000),"&lt; 25,000",
    AND(B1454&gt;=25000, B1454&lt;50000),"25,000 - 50,000",
             (B1454&gt;50000),"&gt; 50,000"
)</f>
        <v>&gt; 50,000</v>
      </c>
    </row>
    <row r="1455" spans="1:3" x14ac:dyDescent="0.2">
      <c r="A1455">
        <v>180656</v>
      </c>
      <c r="B1455">
        <v>191971</v>
      </c>
      <c r="C1455" t="str" cm="1">
        <f t="array" ref="C1455">_xlfn.IFS(
             (B1455&lt;25000),"&lt; 25,000",
    AND(B1455&gt;=25000, B1455&lt;50000),"25,000 - 50,000",
             (B1455&gt;50000),"&gt; 50,000"
)</f>
        <v>&gt; 50,000</v>
      </c>
    </row>
    <row r="1456" spans="1:3" x14ac:dyDescent="0.2">
      <c r="A1456">
        <v>15053</v>
      </c>
      <c r="B1456">
        <v>10637</v>
      </c>
      <c r="C1456" t="str" cm="1">
        <f t="array" ref="C1456">_xlfn.IFS(
             (B1456&lt;25000),"&lt; 25,000",
    AND(B1456&gt;=25000, B1456&lt;50000),"25,000 - 50,000",
             (B1456&gt;50000),"&gt; 50,000"
)</f>
        <v>&lt; 25,000</v>
      </c>
    </row>
    <row r="1457" spans="1:3" x14ac:dyDescent="0.2">
      <c r="A1457">
        <v>258945</v>
      </c>
      <c r="B1457">
        <v>61142</v>
      </c>
      <c r="C1457" t="str" cm="1">
        <f t="array" ref="C1457">_xlfn.IFS(
             (B1457&lt;25000),"&lt; 25,000",
    AND(B1457&gt;=25000, B1457&lt;50000),"25,000 - 50,000",
             (B1457&gt;50000),"&gt; 50,000"
)</f>
        <v>&gt; 50,000</v>
      </c>
    </row>
    <row r="1458" spans="1:3" x14ac:dyDescent="0.2">
      <c r="A1458">
        <v>190657</v>
      </c>
      <c r="B1458">
        <v>38471</v>
      </c>
      <c r="C1458" t="str" cm="1">
        <f t="array" ref="C1458">_xlfn.IFS(
             (B1458&lt;25000),"&lt; 25,000",
    AND(B1458&gt;=25000, B1458&lt;50000),"25,000 - 50,000",
             (B1458&gt;50000),"&gt; 50,000"
)</f>
        <v>25,000 - 50,000</v>
      </c>
    </row>
    <row r="1459" spans="1:3" x14ac:dyDescent="0.2">
      <c r="A1459">
        <v>85702</v>
      </c>
      <c r="B1459">
        <v>37822</v>
      </c>
      <c r="C1459" t="str" cm="1">
        <f t="array" ref="C1459">_xlfn.IFS(
             (B1459&lt;25000),"&lt; 25,000",
    AND(B1459&gt;=25000, B1459&lt;50000),"25,000 - 50,000",
             (B1459&gt;50000),"&gt; 50,000"
)</f>
        <v>25,000 - 50,000</v>
      </c>
    </row>
    <row r="1460" spans="1:3" x14ac:dyDescent="0.2">
      <c r="A1460">
        <v>75401</v>
      </c>
      <c r="B1460">
        <v>120075</v>
      </c>
      <c r="C1460" t="str" cm="1">
        <f t="array" ref="C1460">_xlfn.IFS(
             (B1460&lt;25000),"&lt; 25,000",
    AND(B1460&gt;=25000, B1460&lt;50000),"25,000 - 50,000",
             (B1460&gt;50000),"&gt; 50,000"
)</f>
        <v>&gt; 50,000</v>
      </c>
    </row>
    <row r="1461" spans="1:3" x14ac:dyDescent="0.2">
      <c r="A1461">
        <v>276618</v>
      </c>
      <c r="B1461">
        <v>16573</v>
      </c>
      <c r="C1461" t="str" cm="1">
        <f t="array" ref="C1461">_xlfn.IFS(
             (B1461&lt;25000),"&lt; 25,000",
    AND(B1461&gt;=25000, B1461&lt;50000),"25,000 - 50,000",
             (B1461&gt;50000),"&gt; 50,000"
)</f>
        <v>&lt; 25,000</v>
      </c>
    </row>
    <row r="1462" spans="1:3" x14ac:dyDescent="0.2">
      <c r="A1462">
        <v>88059</v>
      </c>
      <c r="B1462">
        <v>73847</v>
      </c>
      <c r="C1462" t="str" cm="1">
        <f t="array" ref="C1462">_xlfn.IFS(
             (B1462&lt;25000),"&lt; 25,000",
    AND(B1462&gt;=25000, B1462&lt;50000),"25,000 - 50,000",
             (B1462&gt;50000),"&gt; 50,000"
)</f>
        <v>&gt; 50,000</v>
      </c>
    </row>
    <row r="1463" spans="1:3" x14ac:dyDescent="0.2">
      <c r="A1463">
        <v>36496</v>
      </c>
      <c r="B1463">
        <v>175047</v>
      </c>
      <c r="C1463" t="str" cm="1">
        <f t="array" ref="C1463">_xlfn.IFS(
             (B1463&lt;25000),"&lt; 25,000",
    AND(B1463&gt;=25000, B1463&lt;50000),"25,000 - 50,000",
             (B1463&gt;50000),"&gt; 50,000"
)</f>
        <v>&gt; 50,000</v>
      </c>
    </row>
    <row r="1464" spans="1:3" x14ac:dyDescent="0.2">
      <c r="A1464">
        <v>165315</v>
      </c>
      <c r="B1464">
        <v>22226</v>
      </c>
      <c r="C1464" t="str" cm="1">
        <f t="array" ref="C1464">_xlfn.IFS(
             (B1464&lt;25000),"&lt; 25,000",
    AND(B1464&gt;=25000, B1464&lt;50000),"25,000 - 50,000",
             (B1464&gt;50000),"&gt; 50,000"
)</f>
        <v>&lt; 25,000</v>
      </c>
    </row>
    <row r="1465" spans="1:3" x14ac:dyDescent="0.2">
      <c r="A1465">
        <v>216797</v>
      </c>
      <c r="B1465">
        <v>63717</v>
      </c>
      <c r="C1465" t="str" cm="1">
        <f t="array" ref="C1465">_xlfn.IFS(
             (B1465&lt;25000),"&lt; 25,000",
    AND(B1465&gt;=25000, B1465&lt;50000),"25,000 - 50,000",
             (B1465&gt;50000),"&gt; 50,000"
)</f>
        <v>&gt; 50,000</v>
      </c>
    </row>
    <row r="1466" spans="1:3" x14ac:dyDescent="0.2">
      <c r="A1466">
        <v>287756</v>
      </c>
      <c r="B1466">
        <v>50056</v>
      </c>
      <c r="C1466" t="str" cm="1">
        <f t="array" ref="C1466">_xlfn.IFS(
             (B1466&lt;25000),"&lt; 25,000",
    AND(B1466&gt;=25000, B1466&lt;50000),"25,000 - 50,000",
             (B1466&gt;50000),"&gt; 50,000"
)</f>
        <v>&gt; 50,000</v>
      </c>
    </row>
    <row r="1467" spans="1:3" x14ac:dyDescent="0.2">
      <c r="A1467">
        <v>138200</v>
      </c>
      <c r="B1467">
        <v>85335</v>
      </c>
      <c r="C1467" t="str" cm="1">
        <f t="array" ref="C1467">_xlfn.IFS(
             (B1467&lt;25000),"&lt; 25,000",
    AND(B1467&gt;=25000, B1467&lt;50000),"25,000 - 50,000",
             (B1467&gt;50000),"&gt; 50,000"
)</f>
        <v>&gt; 50,000</v>
      </c>
    </row>
    <row r="1468" spans="1:3" x14ac:dyDescent="0.2">
      <c r="A1468">
        <v>266558</v>
      </c>
      <c r="B1468">
        <v>183828</v>
      </c>
      <c r="C1468" t="str" cm="1">
        <f t="array" ref="C1468">_xlfn.IFS(
             (B1468&lt;25000),"&lt; 25,000",
    AND(B1468&gt;=25000, B1468&lt;50000),"25,000 - 50,000",
             (B1468&gt;50000),"&gt; 50,000"
)</f>
        <v>&gt; 50,000</v>
      </c>
    </row>
    <row r="1469" spans="1:3" x14ac:dyDescent="0.2">
      <c r="A1469">
        <v>180993</v>
      </c>
      <c r="B1469">
        <v>58491</v>
      </c>
      <c r="C1469" t="str" cm="1">
        <f t="array" ref="C1469">_xlfn.IFS(
             (B1469&lt;25000),"&lt; 25,000",
    AND(B1469&gt;=25000, B1469&lt;50000),"25,000 - 50,000",
             (B1469&gt;50000),"&gt; 50,000"
)</f>
        <v>&gt; 50,000</v>
      </c>
    </row>
    <row r="1470" spans="1:3" x14ac:dyDescent="0.2">
      <c r="A1470">
        <v>293123</v>
      </c>
      <c r="B1470">
        <v>193179</v>
      </c>
      <c r="C1470" t="str" cm="1">
        <f t="array" ref="C1470">_xlfn.IFS(
             (B1470&lt;25000),"&lt; 25,000",
    AND(B1470&gt;=25000, B1470&lt;50000),"25,000 - 50,000",
             (B1470&gt;50000),"&gt; 50,000"
)</f>
        <v>&gt; 50,000</v>
      </c>
    </row>
    <row r="1471" spans="1:3" x14ac:dyDescent="0.2">
      <c r="A1471">
        <v>92722</v>
      </c>
      <c r="B1471">
        <v>13568</v>
      </c>
      <c r="C1471" t="str" cm="1">
        <f t="array" ref="C1471">_xlfn.IFS(
             (B1471&lt;25000),"&lt; 25,000",
    AND(B1471&gt;=25000, B1471&lt;50000),"25,000 - 50,000",
             (B1471&gt;50000),"&gt; 50,000"
)</f>
        <v>&lt; 25,000</v>
      </c>
    </row>
    <row r="1472" spans="1:3" x14ac:dyDescent="0.2">
      <c r="A1472">
        <v>156422</v>
      </c>
      <c r="B1472">
        <v>159746</v>
      </c>
      <c r="C1472" t="str" cm="1">
        <f t="array" ref="C1472">_xlfn.IFS(
             (B1472&lt;25000),"&lt; 25,000",
    AND(B1472&gt;=25000, B1472&lt;50000),"25,000 - 50,000",
             (B1472&gt;50000),"&gt; 50,000"
)</f>
        <v>&gt; 50,000</v>
      </c>
    </row>
    <row r="1473" spans="1:3" x14ac:dyDescent="0.2">
      <c r="A1473">
        <v>19128</v>
      </c>
      <c r="B1473">
        <v>82166</v>
      </c>
      <c r="C1473" t="str" cm="1">
        <f t="array" ref="C1473">_xlfn.IFS(
             (B1473&lt;25000),"&lt; 25,000",
    AND(B1473&gt;=25000, B1473&lt;50000),"25,000 - 50,000",
             (B1473&gt;50000),"&gt; 50,000"
)</f>
        <v>&gt; 50,000</v>
      </c>
    </row>
    <row r="1474" spans="1:3" x14ac:dyDescent="0.2">
      <c r="A1474">
        <v>159375</v>
      </c>
      <c r="B1474">
        <v>170507</v>
      </c>
      <c r="C1474" t="str" cm="1">
        <f t="array" ref="C1474">_xlfn.IFS(
             (B1474&lt;25000),"&lt; 25,000",
    AND(B1474&gt;=25000, B1474&lt;50000),"25,000 - 50,000",
             (B1474&gt;50000),"&gt; 50,000"
)</f>
        <v>&gt; 50,000</v>
      </c>
    </row>
    <row r="1475" spans="1:3" x14ac:dyDescent="0.2">
      <c r="A1475">
        <v>58297</v>
      </c>
      <c r="B1475">
        <v>112955</v>
      </c>
      <c r="C1475" t="str" cm="1">
        <f t="array" ref="C1475">_xlfn.IFS(
             (B1475&lt;25000),"&lt; 25,000",
    AND(B1475&gt;=25000, B1475&lt;50000),"25,000 - 50,000",
             (B1475&gt;50000),"&gt; 50,000"
)</f>
        <v>&gt; 50,000</v>
      </c>
    </row>
    <row r="1476" spans="1:3" x14ac:dyDescent="0.2">
      <c r="A1476">
        <v>112323</v>
      </c>
      <c r="B1476">
        <v>58921</v>
      </c>
      <c r="C1476" t="str" cm="1">
        <f t="array" ref="C1476">_xlfn.IFS(
             (B1476&lt;25000),"&lt; 25,000",
    AND(B1476&gt;=25000, B1476&lt;50000),"25,000 - 50,000",
             (B1476&gt;50000),"&gt; 50,000"
)</f>
        <v>&gt; 50,000</v>
      </c>
    </row>
    <row r="1477" spans="1:3" x14ac:dyDescent="0.2">
      <c r="A1477">
        <v>144613</v>
      </c>
      <c r="B1477">
        <v>83206</v>
      </c>
      <c r="C1477" t="str" cm="1">
        <f t="array" ref="C1477">_xlfn.IFS(
             (B1477&lt;25000),"&lt; 25,000",
    AND(B1477&gt;=25000, B1477&lt;50000),"25,000 - 50,000",
             (B1477&gt;50000),"&gt; 50,000"
)</f>
        <v>&gt; 50,000</v>
      </c>
    </row>
    <row r="1478" spans="1:3" x14ac:dyDescent="0.2">
      <c r="A1478">
        <v>195977</v>
      </c>
      <c r="B1478">
        <v>27082</v>
      </c>
      <c r="C1478" t="str" cm="1">
        <f t="array" ref="C1478">_xlfn.IFS(
             (B1478&lt;25000),"&lt; 25,000",
    AND(B1478&gt;=25000, B1478&lt;50000),"25,000 - 50,000",
             (B1478&gt;50000),"&gt; 50,000"
)</f>
        <v>25,000 - 50,000</v>
      </c>
    </row>
    <row r="1479" spans="1:3" x14ac:dyDescent="0.2">
      <c r="A1479">
        <v>67531</v>
      </c>
      <c r="B1479">
        <v>94672</v>
      </c>
      <c r="C1479" t="str" cm="1">
        <f t="array" ref="C1479">_xlfn.IFS(
             (B1479&lt;25000),"&lt; 25,000",
    AND(B1479&gt;=25000, B1479&lt;50000),"25,000 - 50,000",
             (B1479&gt;50000),"&gt; 50,000"
)</f>
        <v>&gt; 50,000</v>
      </c>
    </row>
    <row r="1480" spans="1:3" x14ac:dyDescent="0.2">
      <c r="A1480">
        <v>89605</v>
      </c>
      <c r="B1480">
        <v>179716</v>
      </c>
      <c r="C1480" t="str" cm="1">
        <f t="array" ref="C1480">_xlfn.IFS(
             (B1480&lt;25000),"&lt; 25,000",
    AND(B1480&gt;=25000, B1480&lt;50000),"25,000 - 50,000",
             (B1480&gt;50000),"&gt; 50,000"
)</f>
        <v>&gt; 50,000</v>
      </c>
    </row>
    <row r="1481" spans="1:3" x14ac:dyDescent="0.2">
      <c r="A1481">
        <v>66782</v>
      </c>
      <c r="B1481">
        <v>97455</v>
      </c>
      <c r="C1481" t="str" cm="1">
        <f t="array" ref="C1481">_xlfn.IFS(
             (B1481&lt;25000),"&lt; 25,000",
    AND(B1481&gt;=25000, B1481&lt;50000),"25,000 - 50,000",
             (B1481&gt;50000),"&gt; 50,000"
)</f>
        <v>&gt; 50,000</v>
      </c>
    </row>
    <row r="1482" spans="1:3" x14ac:dyDescent="0.2">
      <c r="A1482">
        <v>215352</v>
      </c>
      <c r="B1482">
        <v>171748</v>
      </c>
      <c r="C1482" t="str" cm="1">
        <f t="array" ref="C1482">_xlfn.IFS(
             (B1482&lt;25000),"&lt; 25,000",
    AND(B1482&gt;=25000, B1482&lt;50000),"25,000 - 50,000",
             (B1482&gt;50000),"&gt; 50,000"
)</f>
        <v>&gt; 50,000</v>
      </c>
    </row>
    <row r="1483" spans="1:3" x14ac:dyDescent="0.2">
      <c r="A1483">
        <v>112013</v>
      </c>
      <c r="B1483">
        <v>72078</v>
      </c>
      <c r="C1483" t="str" cm="1">
        <f t="array" ref="C1483">_xlfn.IFS(
             (B1483&lt;25000),"&lt; 25,000",
    AND(B1483&gt;=25000, B1483&lt;50000),"25,000 - 50,000",
             (B1483&gt;50000),"&gt; 50,000"
)</f>
        <v>&gt; 50,000</v>
      </c>
    </row>
    <row r="1484" spans="1:3" x14ac:dyDescent="0.2">
      <c r="A1484">
        <v>190787</v>
      </c>
      <c r="B1484">
        <v>10246</v>
      </c>
      <c r="C1484" t="str" cm="1">
        <f t="array" ref="C1484">_xlfn.IFS(
             (B1484&lt;25000),"&lt; 25,000",
    AND(B1484&gt;=25000, B1484&lt;50000),"25,000 - 50,000",
             (B1484&gt;50000),"&gt; 50,000"
)</f>
        <v>&lt; 25,000</v>
      </c>
    </row>
    <row r="1485" spans="1:3" x14ac:dyDescent="0.2">
      <c r="A1485">
        <v>230081</v>
      </c>
      <c r="B1485">
        <v>135181</v>
      </c>
      <c r="C1485" t="str" cm="1">
        <f t="array" ref="C1485">_xlfn.IFS(
             (B1485&lt;25000),"&lt; 25,000",
    AND(B1485&gt;=25000, B1485&lt;50000),"25,000 - 50,000",
             (B1485&gt;50000),"&gt; 50,000"
)</f>
        <v>&gt; 50,000</v>
      </c>
    </row>
    <row r="1486" spans="1:3" x14ac:dyDescent="0.2">
      <c r="A1486">
        <v>153086</v>
      </c>
      <c r="B1486">
        <v>60690</v>
      </c>
      <c r="C1486" t="str" cm="1">
        <f t="array" ref="C1486">_xlfn.IFS(
             (B1486&lt;25000),"&lt; 25,000",
    AND(B1486&gt;=25000, B1486&lt;50000),"25,000 - 50,000",
             (B1486&gt;50000),"&gt; 50,000"
)</f>
        <v>&gt; 50,000</v>
      </c>
    </row>
    <row r="1487" spans="1:3" x14ac:dyDescent="0.2">
      <c r="A1487">
        <v>114152</v>
      </c>
      <c r="B1487">
        <v>179164</v>
      </c>
      <c r="C1487" t="str" cm="1">
        <f t="array" ref="C1487">_xlfn.IFS(
             (B1487&lt;25000),"&lt; 25,000",
    AND(B1487&gt;=25000, B1487&lt;50000),"25,000 - 50,000",
             (B1487&gt;50000),"&gt; 50,000"
)</f>
        <v>&gt; 50,000</v>
      </c>
    </row>
    <row r="1488" spans="1:3" x14ac:dyDescent="0.2">
      <c r="A1488">
        <v>140219</v>
      </c>
      <c r="B1488">
        <v>64381</v>
      </c>
      <c r="C1488" t="str" cm="1">
        <f t="array" ref="C1488">_xlfn.IFS(
             (B1488&lt;25000),"&lt; 25,000",
    AND(B1488&gt;=25000, B1488&lt;50000),"25,000 - 50,000",
             (B1488&gt;50000),"&gt; 50,000"
)</f>
        <v>&gt; 50,000</v>
      </c>
    </row>
    <row r="1489" spans="1:3" x14ac:dyDescent="0.2">
      <c r="A1489">
        <v>192258</v>
      </c>
      <c r="B1489">
        <v>11943</v>
      </c>
      <c r="C1489" t="str" cm="1">
        <f t="array" ref="C1489">_xlfn.IFS(
             (B1489&lt;25000),"&lt; 25,000",
    AND(B1489&gt;=25000, B1489&lt;50000),"25,000 - 50,000",
             (B1489&gt;50000),"&gt; 50,000"
)</f>
        <v>&lt; 25,000</v>
      </c>
    </row>
    <row r="1490" spans="1:3" x14ac:dyDescent="0.2">
      <c r="A1490">
        <v>207120</v>
      </c>
      <c r="B1490">
        <v>13116</v>
      </c>
      <c r="C1490" t="str" cm="1">
        <f t="array" ref="C1490">_xlfn.IFS(
             (B1490&lt;25000),"&lt; 25,000",
    AND(B1490&gt;=25000, B1490&lt;50000),"25,000 - 50,000",
             (B1490&gt;50000),"&gt; 50,000"
)</f>
        <v>&lt; 25,000</v>
      </c>
    </row>
    <row r="1491" spans="1:3" x14ac:dyDescent="0.2">
      <c r="A1491">
        <v>65373</v>
      </c>
      <c r="B1491">
        <v>168254</v>
      </c>
      <c r="C1491" t="str" cm="1">
        <f t="array" ref="C1491">_xlfn.IFS(
             (B1491&lt;25000),"&lt; 25,000",
    AND(B1491&gt;=25000, B1491&lt;50000),"25,000 - 50,000",
             (B1491&gt;50000),"&gt; 50,000"
)</f>
        <v>&gt; 50,000</v>
      </c>
    </row>
    <row r="1492" spans="1:3" x14ac:dyDescent="0.2">
      <c r="A1492">
        <v>91708</v>
      </c>
      <c r="B1492">
        <v>97401</v>
      </c>
      <c r="C1492" t="str" cm="1">
        <f t="array" ref="C1492">_xlfn.IFS(
             (B1492&lt;25000),"&lt; 25,000",
    AND(B1492&gt;=25000, B1492&lt;50000),"25,000 - 50,000",
             (B1492&gt;50000),"&gt; 50,000"
)</f>
        <v>&gt; 50,000</v>
      </c>
    </row>
    <row r="1493" spans="1:3" x14ac:dyDescent="0.2">
      <c r="A1493">
        <v>151772</v>
      </c>
      <c r="B1493">
        <v>184428</v>
      </c>
      <c r="C1493" t="str" cm="1">
        <f t="array" ref="C1493">_xlfn.IFS(
             (B1493&lt;25000),"&lt; 25,000",
    AND(B1493&gt;=25000, B1493&lt;50000),"25,000 - 50,000",
             (B1493&gt;50000),"&gt; 50,000"
)</f>
        <v>&gt; 50,000</v>
      </c>
    </row>
    <row r="1494" spans="1:3" x14ac:dyDescent="0.2">
      <c r="A1494">
        <v>42653</v>
      </c>
      <c r="B1494">
        <v>71321</v>
      </c>
      <c r="C1494" t="str" cm="1">
        <f t="array" ref="C1494">_xlfn.IFS(
             (B1494&lt;25000),"&lt; 25,000",
    AND(B1494&gt;=25000, B1494&lt;50000),"25,000 - 50,000",
             (B1494&gt;50000),"&gt; 50,000"
)</f>
        <v>&gt; 50,000</v>
      </c>
    </row>
    <row r="1495" spans="1:3" x14ac:dyDescent="0.2">
      <c r="A1495">
        <v>9880</v>
      </c>
      <c r="B1495">
        <v>1576</v>
      </c>
      <c r="C1495" t="str" cm="1">
        <f t="array" ref="C1495">_xlfn.IFS(
             (B1495&lt;25000),"&lt; 25,000",
    AND(B1495&gt;=25000, B1495&lt;50000),"25,000 - 50,000",
             (B1495&gt;50000),"&gt; 50,000"
)</f>
        <v>&lt; 25,000</v>
      </c>
    </row>
    <row r="1496" spans="1:3" x14ac:dyDescent="0.2">
      <c r="A1496">
        <v>158390</v>
      </c>
      <c r="B1496">
        <v>13969</v>
      </c>
      <c r="C1496" t="str" cm="1">
        <f t="array" ref="C1496">_xlfn.IFS(
             (B1496&lt;25000),"&lt; 25,000",
    AND(B1496&gt;=25000, B1496&lt;50000),"25,000 - 50,000",
             (B1496&gt;50000),"&gt; 50,000"
)</f>
        <v>&lt; 25,000</v>
      </c>
    </row>
    <row r="1497" spans="1:3" x14ac:dyDescent="0.2">
      <c r="A1497">
        <v>904</v>
      </c>
      <c r="B1497">
        <v>98703</v>
      </c>
      <c r="C1497" t="str" cm="1">
        <f t="array" ref="C1497">_xlfn.IFS(
             (B1497&lt;25000),"&lt; 25,000",
    AND(B1497&gt;=25000, B1497&lt;50000),"25,000 - 50,000",
             (B1497&gt;50000),"&gt; 50,000"
)</f>
        <v>&gt; 50,000</v>
      </c>
    </row>
    <row r="1498" spans="1:3" x14ac:dyDescent="0.2">
      <c r="A1498">
        <v>131432</v>
      </c>
      <c r="B1498">
        <v>131461</v>
      </c>
      <c r="C1498" t="str" cm="1">
        <f t="array" ref="C1498">_xlfn.IFS(
             (B1498&lt;25000),"&lt; 25,000",
    AND(B1498&gt;=25000, B1498&lt;50000),"25,000 - 50,000",
             (B1498&gt;50000),"&gt; 50,000"
)</f>
        <v>&gt; 50,000</v>
      </c>
    </row>
    <row r="1499" spans="1:3" x14ac:dyDescent="0.2">
      <c r="A1499">
        <v>174030</v>
      </c>
      <c r="B1499">
        <v>142491</v>
      </c>
      <c r="C1499" t="str" cm="1">
        <f t="array" ref="C1499">_xlfn.IFS(
             (B1499&lt;25000),"&lt; 25,000",
    AND(B1499&gt;=25000, B1499&lt;50000),"25,000 - 50,000",
             (B1499&gt;50000),"&gt; 50,000"
)</f>
        <v>&gt; 50,000</v>
      </c>
    </row>
    <row r="1500" spans="1:3" x14ac:dyDescent="0.2">
      <c r="A1500">
        <v>299385</v>
      </c>
      <c r="B1500">
        <v>19407</v>
      </c>
      <c r="C1500" t="str" cm="1">
        <f t="array" ref="C1500">_xlfn.IFS(
             (B1500&lt;25000),"&lt; 25,000",
    AND(B1500&gt;=25000, B1500&lt;50000),"25,000 - 50,000",
             (B1500&gt;50000),"&gt; 50,000"
)</f>
        <v>&lt; 25,000</v>
      </c>
    </row>
    <row r="1501" spans="1:3" x14ac:dyDescent="0.2">
      <c r="A1501">
        <v>153829</v>
      </c>
      <c r="B1501">
        <v>21304</v>
      </c>
      <c r="C1501" t="str" cm="1">
        <f t="array" ref="C1501">_xlfn.IFS(
             (B1501&lt;25000),"&lt; 25,000",
    AND(B1501&gt;=25000, B1501&lt;50000),"25,000 - 50,000",
             (B1501&gt;50000),"&gt; 50,000"
)</f>
        <v>&lt; 25,000</v>
      </c>
    </row>
    <row r="1502" spans="1:3" x14ac:dyDescent="0.2">
      <c r="A1502">
        <v>258572</v>
      </c>
      <c r="B1502">
        <v>179602</v>
      </c>
      <c r="C1502" t="str" cm="1">
        <f t="array" ref="C1502">_xlfn.IFS(
             (B1502&lt;25000),"&lt; 25,000",
    AND(B1502&gt;=25000, B1502&lt;50000),"25,000 - 50,000",
             (B1502&gt;50000),"&gt; 50,000"
)</f>
        <v>&gt; 50,000</v>
      </c>
    </row>
    <row r="1503" spans="1:3" x14ac:dyDescent="0.2">
      <c r="A1503">
        <v>245309</v>
      </c>
      <c r="B1503">
        <v>4842</v>
      </c>
      <c r="C1503" t="str" cm="1">
        <f t="array" ref="C1503">_xlfn.IFS(
             (B1503&lt;25000),"&lt; 25,000",
    AND(B1503&gt;=25000, B1503&lt;50000),"25,000 - 50,000",
             (B1503&gt;50000),"&gt; 50,000"
)</f>
        <v>&lt; 25,000</v>
      </c>
    </row>
    <row r="1504" spans="1:3" x14ac:dyDescent="0.2">
      <c r="A1504">
        <v>156595</v>
      </c>
      <c r="B1504">
        <v>99337</v>
      </c>
      <c r="C1504" t="str" cm="1">
        <f t="array" ref="C1504">_xlfn.IFS(
             (B1504&lt;25000),"&lt; 25,000",
    AND(B1504&gt;=25000, B1504&lt;50000),"25,000 - 50,000",
             (B1504&gt;50000),"&gt; 50,000"
)</f>
        <v>&gt; 50,000</v>
      </c>
    </row>
    <row r="1505" spans="1:3" x14ac:dyDescent="0.2">
      <c r="A1505">
        <v>243546</v>
      </c>
      <c r="B1505">
        <v>48595</v>
      </c>
      <c r="C1505" t="str" cm="1">
        <f t="array" ref="C1505">_xlfn.IFS(
             (B1505&lt;25000),"&lt; 25,000",
    AND(B1505&gt;=25000, B1505&lt;50000),"25,000 - 50,000",
             (B1505&gt;50000),"&gt; 50,000"
)</f>
        <v>25,000 - 50,000</v>
      </c>
    </row>
    <row r="1506" spans="1:3" x14ac:dyDescent="0.2">
      <c r="A1506">
        <v>83358</v>
      </c>
      <c r="B1506">
        <v>92949</v>
      </c>
      <c r="C1506" t="str" cm="1">
        <f t="array" ref="C1506">_xlfn.IFS(
             (B1506&lt;25000),"&lt; 25,000",
    AND(B1506&gt;=25000, B1506&lt;50000),"25,000 - 50,000",
             (B1506&gt;50000),"&gt; 50,000"
)</f>
        <v>&gt; 50,000</v>
      </c>
    </row>
    <row r="1507" spans="1:3" x14ac:dyDescent="0.2">
      <c r="A1507">
        <v>206636</v>
      </c>
      <c r="B1507">
        <v>102677</v>
      </c>
      <c r="C1507" t="str" cm="1">
        <f t="array" ref="C1507">_xlfn.IFS(
             (B1507&lt;25000),"&lt; 25,000",
    AND(B1507&gt;=25000, B1507&lt;50000),"25,000 - 50,000",
             (B1507&gt;50000),"&gt; 50,000"
)</f>
        <v>&gt; 50,000</v>
      </c>
    </row>
    <row r="1508" spans="1:3" x14ac:dyDescent="0.2">
      <c r="A1508">
        <v>114120</v>
      </c>
      <c r="B1508">
        <v>128059</v>
      </c>
      <c r="C1508" t="str" cm="1">
        <f t="array" ref="C1508">_xlfn.IFS(
             (B1508&lt;25000),"&lt; 25,000",
    AND(B1508&gt;=25000, B1508&lt;50000),"25,000 - 50,000",
             (B1508&gt;50000),"&gt; 50,000"
)</f>
        <v>&gt; 50,000</v>
      </c>
    </row>
    <row r="1509" spans="1:3" x14ac:dyDescent="0.2">
      <c r="A1509">
        <v>79587</v>
      </c>
      <c r="B1509">
        <v>120822</v>
      </c>
      <c r="C1509" t="str" cm="1">
        <f t="array" ref="C1509">_xlfn.IFS(
             (B1509&lt;25000),"&lt; 25,000",
    AND(B1509&gt;=25000, B1509&lt;50000),"25,000 - 50,000",
             (B1509&gt;50000),"&gt; 50,000"
)</f>
        <v>&gt; 50,000</v>
      </c>
    </row>
    <row r="1510" spans="1:3" x14ac:dyDescent="0.2">
      <c r="A1510">
        <v>14245</v>
      </c>
      <c r="B1510">
        <v>118227</v>
      </c>
      <c r="C1510" t="str" cm="1">
        <f t="array" ref="C1510">_xlfn.IFS(
             (B1510&lt;25000),"&lt; 25,000",
    AND(B1510&gt;=25000, B1510&lt;50000),"25,000 - 50,000",
             (B1510&gt;50000),"&gt; 50,000"
)</f>
        <v>&gt; 50,000</v>
      </c>
    </row>
    <row r="1511" spans="1:3" x14ac:dyDescent="0.2">
      <c r="A1511">
        <v>3066</v>
      </c>
      <c r="B1511">
        <v>35778</v>
      </c>
      <c r="C1511" t="str" cm="1">
        <f t="array" ref="C1511">_xlfn.IFS(
             (B1511&lt;25000),"&lt; 25,000",
    AND(B1511&gt;=25000, B1511&lt;50000),"25,000 - 50,000",
             (B1511&gt;50000),"&gt; 50,000"
)</f>
        <v>25,000 - 50,000</v>
      </c>
    </row>
    <row r="1512" spans="1:3" x14ac:dyDescent="0.2">
      <c r="A1512">
        <v>249838</v>
      </c>
      <c r="B1512">
        <v>106184</v>
      </c>
      <c r="C1512" t="str" cm="1">
        <f t="array" ref="C1512">_xlfn.IFS(
             (B1512&lt;25000),"&lt; 25,000",
    AND(B1512&gt;=25000, B1512&lt;50000),"25,000 - 50,000",
             (B1512&gt;50000),"&gt; 50,000"
)</f>
        <v>&gt; 50,000</v>
      </c>
    </row>
    <row r="1513" spans="1:3" x14ac:dyDescent="0.2">
      <c r="A1513">
        <v>294239</v>
      </c>
      <c r="B1513">
        <v>189243</v>
      </c>
      <c r="C1513" t="str" cm="1">
        <f t="array" ref="C1513">_xlfn.IFS(
             (B1513&lt;25000),"&lt; 25,000",
    AND(B1513&gt;=25000, B1513&lt;50000),"25,000 - 50,000",
             (B1513&gt;50000),"&gt; 50,000"
)</f>
        <v>&gt; 50,000</v>
      </c>
    </row>
    <row r="1514" spans="1:3" x14ac:dyDescent="0.2">
      <c r="A1514">
        <v>107656</v>
      </c>
      <c r="B1514">
        <v>15561</v>
      </c>
      <c r="C1514" t="str" cm="1">
        <f t="array" ref="C1514">_xlfn.IFS(
             (B1514&lt;25000),"&lt; 25,000",
    AND(B1514&gt;=25000, B1514&lt;50000),"25,000 - 50,000",
             (B1514&gt;50000),"&gt; 50,000"
)</f>
        <v>&lt; 25,000</v>
      </c>
    </row>
    <row r="1515" spans="1:3" x14ac:dyDescent="0.2">
      <c r="A1515">
        <v>221594</v>
      </c>
      <c r="B1515">
        <v>162038</v>
      </c>
      <c r="C1515" t="str" cm="1">
        <f t="array" ref="C1515">_xlfn.IFS(
             (B1515&lt;25000),"&lt; 25,000",
    AND(B1515&gt;=25000, B1515&lt;50000),"25,000 - 50,000",
             (B1515&gt;50000),"&gt; 50,000"
)</f>
        <v>&gt; 50,000</v>
      </c>
    </row>
    <row r="1516" spans="1:3" x14ac:dyDescent="0.2">
      <c r="A1516">
        <v>241277</v>
      </c>
      <c r="B1516">
        <v>115892</v>
      </c>
      <c r="C1516" t="str" cm="1">
        <f t="array" ref="C1516">_xlfn.IFS(
             (B1516&lt;25000),"&lt; 25,000",
    AND(B1516&gt;=25000, B1516&lt;50000),"25,000 - 50,000",
             (B1516&gt;50000),"&gt; 50,000"
)</f>
        <v>&gt; 50,000</v>
      </c>
    </row>
    <row r="1517" spans="1:3" x14ac:dyDescent="0.2">
      <c r="A1517">
        <v>437</v>
      </c>
      <c r="B1517">
        <v>141628</v>
      </c>
      <c r="C1517" t="str" cm="1">
        <f t="array" ref="C1517">_xlfn.IFS(
             (B1517&lt;25000),"&lt; 25,000",
    AND(B1517&gt;=25000, B1517&lt;50000),"25,000 - 50,000",
             (B1517&gt;50000),"&gt; 50,000"
)</f>
        <v>&gt; 50,000</v>
      </c>
    </row>
    <row r="1518" spans="1:3" x14ac:dyDescent="0.2">
      <c r="A1518">
        <v>202918</v>
      </c>
      <c r="B1518">
        <v>54576</v>
      </c>
      <c r="C1518" t="str" cm="1">
        <f t="array" ref="C1518">_xlfn.IFS(
             (B1518&lt;25000),"&lt; 25,000",
    AND(B1518&gt;=25000, B1518&lt;50000),"25,000 - 50,000",
             (B1518&gt;50000),"&gt; 50,000"
)</f>
        <v>&gt; 50,000</v>
      </c>
    </row>
    <row r="1519" spans="1:3" x14ac:dyDescent="0.2">
      <c r="A1519">
        <v>220704</v>
      </c>
      <c r="B1519">
        <v>109408</v>
      </c>
      <c r="C1519" t="str" cm="1">
        <f t="array" ref="C1519">_xlfn.IFS(
             (B1519&lt;25000),"&lt; 25,000",
    AND(B1519&gt;=25000, B1519&lt;50000),"25,000 - 50,000",
             (B1519&gt;50000),"&gt; 50,000"
)</f>
        <v>&gt; 50,000</v>
      </c>
    </row>
    <row r="1520" spans="1:3" x14ac:dyDescent="0.2">
      <c r="A1520">
        <v>231171</v>
      </c>
      <c r="B1520">
        <v>69308</v>
      </c>
      <c r="C1520" t="str" cm="1">
        <f t="array" ref="C1520">_xlfn.IFS(
             (B1520&lt;25000),"&lt; 25,000",
    AND(B1520&gt;=25000, B1520&lt;50000),"25,000 - 50,000",
             (B1520&gt;50000),"&gt; 50,000"
)</f>
        <v>&gt; 50,000</v>
      </c>
    </row>
    <row r="1521" spans="1:3" x14ac:dyDescent="0.2">
      <c r="A1521">
        <v>2288</v>
      </c>
      <c r="B1521">
        <v>79502</v>
      </c>
      <c r="C1521" t="str" cm="1">
        <f t="array" ref="C1521">_xlfn.IFS(
             (B1521&lt;25000),"&lt; 25,000",
    AND(B1521&gt;=25000, B1521&lt;50000),"25,000 - 50,000",
             (B1521&gt;50000),"&gt; 50,000"
)</f>
        <v>&gt; 50,000</v>
      </c>
    </row>
    <row r="1522" spans="1:3" x14ac:dyDescent="0.2">
      <c r="A1522">
        <v>89882</v>
      </c>
      <c r="B1522">
        <v>77522</v>
      </c>
      <c r="C1522" t="str" cm="1">
        <f t="array" ref="C1522">_xlfn.IFS(
             (B1522&lt;25000),"&lt; 25,000",
    AND(B1522&gt;=25000, B1522&lt;50000),"25,000 - 50,000",
             (B1522&gt;50000),"&gt; 50,000"
)</f>
        <v>&gt; 50,000</v>
      </c>
    </row>
    <row r="1523" spans="1:3" x14ac:dyDescent="0.2">
      <c r="A1523">
        <v>7341</v>
      </c>
      <c r="B1523">
        <v>31711</v>
      </c>
      <c r="C1523" t="str" cm="1">
        <f t="array" ref="C1523">_xlfn.IFS(
             (B1523&lt;25000),"&lt; 25,000",
    AND(B1523&gt;=25000, B1523&lt;50000),"25,000 - 50,000",
             (B1523&gt;50000),"&gt; 50,000"
)</f>
        <v>25,000 - 50,000</v>
      </c>
    </row>
    <row r="1524" spans="1:3" x14ac:dyDescent="0.2">
      <c r="A1524">
        <v>71850</v>
      </c>
      <c r="B1524">
        <v>107093</v>
      </c>
      <c r="C1524" t="str" cm="1">
        <f t="array" ref="C1524">_xlfn.IFS(
             (B1524&lt;25000),"&lt; 25,000",
    AND(B1524&gt;=25000, B1524&lt;50000),"25,000 - 50,000",
             (B1524&gt;50000),"&gt; 50,000"
)</f>
        <v>&gt; 50,000</v>
      </c>
    </row>
    <row r="1525" spans="1:3" x14ac:dyDescent="0.2">
      <c r="A1525">
        <v>31834</v>
      </c>
      <c r="B1525">
        <v>92010</v>
      </c>
      <c r="C1525" t="str" cm="1">
        <f t="array" ref="C1525">_xlfn.IFS(
             (B1525&lt;25000),"&lt; 25,000",
    AND(B1525&gt;=25000, B1525&lt;50000),"25,000 - 50,000",
             (B1525&gt;50000),"&gt; 50,000"
)</f>
        <v>&gt; 50,000</v>
      </c>
    </row>
    <row r="1526" spans="1:3" x14ac:dyDescent="0.2">
      <c r="A1526">
        <v>54454</v>
      </c>
      <c r="B1526">
        <v>4478</v>
      </c>
      <c r="C1526" t="str" cm="1">
        <f t="array" ref="C1526">_xlfn.IFS(
             (B1526&lt;25000),"&lt; 25,000",
    AND(B1526&gt;=25000, B1526&lt;50000),"25,000 - 50,000",
             (B1526&gt;50000),"&gt; 50,000"
)</f>
        <v>&lt; 25,000</v>
      </c>
    </row>
    <row r="1527" spans="1:3" x14ac:dyDescent="0.2">
      <c r="A1527">
        <v>188473</v>
      </c>
      <c r="B1527">
        <v>54765</v>
      </c>
      <c r="C1527" t="str" cm="1">
        <f t="array" ref="C1527">_xlfn.IFS(
             (B1527&lt;25000),"&lt; 25,000",
    AND(B1527&gt;=25000, B1527&lt;50000),"25,000 - 50,000",
             (B1527&gt;50000),"&gt; 50,000"
)</f>
        <v>&gt; 50,000</v>
      </c>
    </row>
    <row r="1528" spans="1:3" x14ac:dyDescent="0.2">
      <c r="A1528">
        <v>266532</v>
      </c>
      <c r="B1528">
        <v>90251</v>
      </c>
      <c r="C1528" t="str" cm="1">
        <f t="array" ref="C1528">_xlfn.IFS(
             (B1528&lt;25000),"&lt; 25,000",
    AND(B1528&gt;=25000, B1528&lt;50000),"25,000 - 50,000",
             (B1528&gt;50000),"&gt; 50,000"
)</f>
        <v>&gt; 50,000</v>
      </c>
    </row>
    <row r="1529" spans="1:3" x14ac:dyDescent="0.2">
      <c r="A1529">
        <v>134865</v>
      </c>
      <c r="B1529">
        <v>168251</v>
      </c>
      <c r="C1529" t="str" cm="1">
        <f t="array" ref="C1529">_xlfn.IFS(
             (B1529&lt;25000),"&lt; 25,000",
    AND(B1529&gt;=25000, B1529&lt;50000),"25,000 - 50,000",
             (B1529&gt;50000),"&gt; 50,000"
)</f>
        <v>&gt; 50,000</v>
      </c>
    </row>
    <row r="1530" spans="1:3" x14ac:dyDescent="0.2">
      <c r="A1530">
        <v>172471</v>
      </c>
      <c r="B1530">
        <v>174665</v>
      </c>
      <c r="C1530" t="str" cm="1">
        <f t="array" ref="C1530">_xlfn.IFS(
             (B1530&lt;25000),"&lt; 25,000",
    AND(B1530&gt;=25000, B1530&lt;50000),"25,000 - 50,000",
             (B1530&gt;50000),"&gt; 50,000"
)</f>
        <v>&gt; 50,000</v>
      </c>
    </row>
    <row r="1531" spans="1:3" x14ac:dyDescent="0.2">
      <c r="A1531">
        <v>289946</v>
      </c>
      <c r="B1531">
        <v>144900</v>
      </c>
      <c r="C1531" t="str" cm="1">
        <f t="array" ref="C1531">_xlfn.IFS(
             (B1531&lt;25000),"&lt; 25,000",
    AND(B1531&gt;=25000, B1531&lt;50000),"25,000 - 50,000",
             (B1531&gt;50000),"&gt; 50,000"
)</f>
        <v>&gt; 50,000</v>
      </c>
    </row>
    <row r="1532" spans="1:3" x14ac:dyDescent="0.2">
      <c r="A1532">
        <v>241494</v>
      </c>
      <c r="B1532">
        <v>89728</v>
      </c>
      <c r="C1532" t="str" cm="1">
        <f t="array" ref="C1532">_xlfn.IFS(
             (B1532&lt;25000),"&lt; 25,000",
    AND(B1532&gt;=25000, B1532&lt;50000),"25,000 - 50,000",
             (B1532&gt;50000),"&gt; 50,000"
)</f>
        <v>&gt; 50,000</v>
      </c>
    </row>
    <row r="1533" spans="1:3" x14ac:dyDescent="0.2">
      <c r="A1533">
        <v>133338</v>
      </c>
      <c r="B1533">
        <v>10769</v>
      </c>
      <c r="C1533" t="str" cm="1">
        <f t="array" ref="C1533">_xlfn.IFS(
             (B1533&lt;25000),"&lt; 25,000",
    AND(B1533&gt;=25000, B1533&lt;50000),"25,000 - 50,000",
             (B1533&gt;50000),"&gt; 50,000"
)</f>
        <v>&lt; 25,000</v>
      </c>
    </row>
    <row r="1534" spans="1:3" x14ac:dyDescent="0.2">
      <c r="A1534">
        <v>51156</v>
      </c>
      <c r="B1534">
        <v>120850</v>
      </c>
      <c r="C1534" t="str" cm="1">
        <f t="array" ref="C1534">_xlfn.IFS(
             (B1534&lt;25000),"&lt; 25,000",
    AND(B1534&gt;=25000, B1534&lt;50000),"25,000 - 50,000",
             (B1534&gt;50000),"&gt; 50,000"
)</f>
        <v>&gt; 50,000</v>
      </c>
    </row>
    <row r="1535" spans="1:3" x14ac:dyDescent="0.2">
      <c r="A1535">
        <v>7234</v>
      </c>
      <c r="B1535">
        <v>196294</v>
      </c>
      <c r="C1535" t="str" cm="1">
        <f t="array" ref="C1535">_xlfn.IFS(
             (B1535&lt;25000),"&lt; 25,000",
    AND(B1535&gt;=25000, B1535&lt;50000),"25,000 - 50,000",
             (B1535&gt;50000),"&gt; 50,000"
)</f>
        <v>&gt; 50,000</v>
      </c>
    </row>
    <row r="1536" spans="1:3" x14ac:dyDescent="0.2">
      <c r="A1536">
        <v>264092</v>
      </c>
      <c r="B1536">
        <v>42308</v>
      </c>
      <c r="C1536" t="str" cm="1">
        <f t="array" ref="C1536">_xlfn.IFS(
             (B1536&lt;25000),"&lt; 25,000",
    AND(B1536&gt;=25000, B1536&lt;50000),"25,000 - 50,000",
             (B1536&gt;50000),"&gt; 50,000"
)</f>
        <v>25,000 - 50,000</v>
      </c>
    </row>
    <row r="1537" spans="1:3" x14ac:dyDescent="0.2">
      <c r="A1537">
        <v>180423</v>
      </c>
      <c r="B1537">
        <v>186107</v>
      </c>
      <c r="C1537" t="str" cm="1">
        <f t="array" ref="C1537">_xlfn.IFS(
             (B1537&lt;25000),"&lt; 25,000",
    AND(B1537&gt;=25000, B1537&lt;50000),"25,000 - 50,000",
             (B1537&gt;50000),"&gt; 50,000"
)</f>
        <v>&gt; 50,000</v>
      </c>
    </row>
    <row r="1538" spans="1:3" x14ac:dyDescent="0.2">
      <c r="A1538">
        <v>83519</v>
      </c>
      <c r="B1538">
        <v>133652</v>
      </c>
      <c r="C1538" t="str" cm="1">
        <f t="array" ref="C1538">_xlfn.IFS(
             (B1538&lt;25000),"&lt; 25,000",
    AND(B1538&gt;=25000, B1538&lt;50000),"25,000 - 50,000",
             (B1538&gt;50000),"&gt; 50,000"
)</f>
        <v>&gt; 50,000</v>
      </c>
    </row>
    <row r="1539" spans="1:3" x14ac:dyDescent="0.2">
      <c r="A1539">
        <v>209216</v>
      </c>
      <c r="B1539">
        <v>75115</v>
      </c>
      <c r="C1539" t="str" cm="1">
        <f t="array" ref="C1539">_xlfn.IFS(
             (B1539&lt;25000),"&lt; 25,000",
    AND(B1539&gt;=25000, B1539&lt;50000),"25,000 - 50,000",
             (B1539&gt;50000),"&gt; 50,000"
)</f>
        <v>&gt; 50,000</v>
      </c>
    </row>
    <row r="1540" spans="1:3" x14ac:dyDescent="0.2">
      <c r="A1540">
        <v>188173</v>
      </c>
      <c r="B1540">
        <v>122235</v>
      </c>
      <c r="C1540" t="str" cm="1">
        <f t="array" ref="C1540">_xlfn.IFS(
             (B1540&lt;25000),"&lt; 25,000",
    AND(B1540&gt;=25000, B1540&lt;50000),"25,000 - 50,000",
             (B1540&gt;50000),"&gt; 50,000"
)</f>
        <v>&gt; 50,000</v>
      </c>
    </row>
    <row r="1541" spans="1:3" x14ac:dyDescent="0.2">
      <c r="A1541">
        <v>184210</v>
      </c>
      <c r="B1541">
        <v>31448</v>
      </c>
      <c r="C1541" t="str" cm="1">
        <f t="array" ref="C1541">_xlfn.IFS(
             (B1541&lt;25000),"&lt; 25,000",
    AND(B1541&gt;=25000, B1541&lt;50000),"25,000 - 50,000",
             (B1541&gt;50000),"&gt; 50,000"
)</f>
        <v>25,000 - 50,000</v>
      </c>
    </row>
    <row r="1542" spans="1:3" x14ac:dyDescent="0.2">
      <c r="A1542">
        <v>235097</v>
      </c>
      <c r="B1542">
        <v>126221</v>
      </c>
      <c r="C1542" t="str" cm="1">
        <f t="array" ref="C1542">_xlfn.IFS(
             (B1542&lt;25000),"&lt; 25,000",
    AND(B1542&gt;=25000, B1542&lt;50000),"25,000 - 50,000",
             (B1542&gt;50000),"&gt; 50,000"
)</f>
        <v>&gt; 50,000</v>
      </c>
    </row>
    <row r="1543" spans="1:3" x14ac:dyDescent="0.2">
      <c r="A1543">
        <v>92327</v>
      </c>
      <c r="B1543">
        <v>95255</v>
      </c>
      <c r="C1543" t="str" cm="1">
        <f t="array" ref="C1543">_xlfn.IFS(
             (B1543&lt;25000),"&lt; 25,000",
    AND(B1543&gt;=25000, B1543&lt;50000),"25,000 - 50,000",
             (B1543&gt;50000),"&gt; 50,000"
)</f>
        <v>&gt; 50,000</v>
      </c>
    </row>
    <row r="1544" spans="1:3" x14ac:dyDescent="0.2">
      <c r="A1544">
        <v>39016</v>
      </c>
      <c r="B1544">
        <v>77298</v>
      </c>
      <c r="C1544" t="str" cm="1">
        <f t="array" ref="C1544">_xlfn.IFS(
             (B1544&lt;25000),"&lt; 25,000",
    AND(B1544&gt;=25000, B1544&lt;50000),"25,000 - 50,000",
             (B1544&gt;50000),"&gt; 50,000"
)</f>
        <v>&gt; 50,000</v>
      </c>
    </row>
    <row r="1545" spans="1:3" x14ac:dyDescent="0.2">
      <c r="A1545">
        <v>197549</v>
      </c>
      <c r="B1545">
        <v>111035</v>
      </c>
      <c r="C1545" t="str" cm="1">
        <f t="array" ref="C1545">_xlfn.IFS(
             (B1545&lt;25000),"&lt; 25,000",
    AND(B1545&gt;=25000, B1545&lt;50000),"25,000 - 50,000",
             (B1545&gt;50000),"&gt; 50,000"
)</f>
        <v>&gt; 50,000</v>
      </c>
    </row>
    <row r="1546" spans="1:3" x14ac:dyDescent="0.2">
      <c r="A1546">
        <v>90811</v>
      </c>
      <c r="B1546">
        <v>145289</v>
      </c>
      <c r="C1546" t="str" cm="1">
        <f t="array" ref="C1546">_xlfn.IFS(
             (B1546&lt;25000),"&lt; 25,000",
    AND(B1546&gt;=25000, B1546&lt;50000),"25,000 - 50,000",
             (B1546&gt;50000),"&gt; 50,000"
)</f>
        <v>&gt; 50,000</v>
      </c>
    </row>
    <row r="1547" spans="1:3" x14ac:dyDescent="0.2">
      <c r="A1547">
        <v>192897</v>
      </c>
      <c r="B1547">
        <v>164639</v>
      </c>
      <c r="C1547" t="str" cm="1">
        <f t="array" ref="C1547">_xlfn.IFS(
             (B1547&lt;25000),"&lt; 25,000",
    AND(B1547&gt;=25000, B1547&lt;50000),"25,000 - 50,000",
             (B1547&gt;50000),"&gt; 50,000"
)</f>
        <v>&gt; 50,000</v>
      </c>
    </row>
    <row r="1548" spans="1:3" x14ac:dyDescent="0.2">
      <c r="A1548">
        <v>218335</v>
      </c>
      <c r="B1548">
        <v>58152</v>
      </c>
      <c r="C1548" t="str" cm="1">
        <f t="array" ref="C1548">_xlfn.IFS(
             (B1548&lt;25000),"&lt; 25,000",
    AND(B1548&gt;=25000, B1548&lt;50000),"25,000 - 50,000",
             (B1548&gt;50000),"&gt; 50,000"
)</f>
        <v>&gt; 50,000</v>
      </c>
    </row>
    <row r="1549" spans="1:3" x14ac:dyDescent="0.2">
      <c r="A1549">
        <v>172993</v>
      </c>
      <c r="B1549">
        <v>188235</v>
      </c>
      <c r="C1549" t="str" cm="1">
        <f t="array" ref="C1549">_xlfn.IFS(
             (B1549&lt;25000),"&lt; 25,000",
    AND(B1549&gt;=25000, B1549&lt;50000),"25,000 - 50,000",
             (B1549&gt;50000),"&gt; 50,000"
)</f>
        <v>&gt; 50,000</v>
      </c>
    </row>
    <row r="1550" spans="1:3" x14ac:dyDescent="0.2">
      <c r="A1550">
        <v>287375</v>
      </c>
      <c r="B1550">
        <v>94331</v>
      </c>
      <c r="C1550" t="str" cm="1">
        <f t="array" ref="C1550">_xlfn.IFS(
             (B1550&lt;25000),"&lt; 25,000",
    AND(B1550&gt;=25000, B1550&lt;50000),"25,000 - 50,000",
             (B1550&gt;50000),"&gt; 50,000"
)</f>
        <v>&gt; 50,000</v>
      </c>
    </row>
    <row r="1551" spans="1:3" x14ac:dyDescent="0.2">
      <c r="A1551">
        <v>284339</v>
      </c>
      <c r="B1551">
        <v>33738</v>
      </c>
      <c r="C1551" t="str" cm="1">
        <f t="array" ref="C1551">_xlfn.IFS(
             (B1551&lt;25000),"&lt; 25,000",
    AND(B1551&gt;=25000, B1551&lt;50000),"25,000 - 50,000",
             (B1551&gt;50000),"&gt; 50,000"
)</f>
        <v>25,000 - 50,000</v>
      </c>
    </row>
    <row r="1552" spans="1:3" x14ac:dyDescent="0.2">
      <c r="A1552">
        <v>268167</v>
      </c>
      <c r="B1552">
        <v>51568</v>
      </c>
      <c r="C1552" t="str" cm="1">
        <f t="array" ref="C1552">_xlfn.IFS(
             (B1552&lt;25000),"&lt; 25,000",
    AND(B1552&gt;=25000, B1552&lt;50000),"25,000 - 50,000",
             (B1552&gt;50000),"&gt; 50,000"
)</f>
        <v>&gt; 50,000</v>
      </c>
    </row>
    <row r="1553" spans="1:3" x14ac:dyDescent="0.2">
      <c r="A1553">
        <v>209455</v>
      </c>
      <c r="B1553">
        <v>52853</v>
      </c>
      <c r="C1553" t="str" cm="1">
        <f t="array" ref="C1553">_xlfn.IFS(
             (B1553&lt;25000),"&lt; 25,000",
    AND(B1553&gt;=25000, B1553&lt;50000),"25,000 - 50,000",
             (B1553&gt;50000),"&gt; 50,000"
)</f>
        <v>&gt; 50,000</v>
      </c>
    </row>
    <row r="1554" spans="1:3" x14ac:dyDescent="0.2">
      <c r="A1554">
        <v>247483</v>
      </c>
      <c r="B1554">
        <v>162547</v>
      </c>
      <c r="C1554" t="str" cm="1">
        <f t="array" ref="C1554">_xlfn.IFS(
             (B1554&lt;25000),"&lt; 25,000",
    AND(B1554&gt;=25000, B1554&lt;50000),"25,000 - 50,000",
             (B1554&gt;50000),"&gt; 50,000"
)</f>
        <v>&gt; 50,000</v>
      </c>
    </row>
    <row r="1555" spans="1:3" x14ac:dyDescent="0.2">
      <c r="A1555">
        <v>113616</v>
      </c>
      <c r="B1555">
        <v>1669</v>
      </c>
      <c r="C1555" t="str" cm="1">
        <f t="array" ref="C1555">_xlfn.IFS(
             (B1555&lt;25000),"&lt; 25,000",
    AND(B1555&gt;=25000, B1555&lt;50000),"25,000 - 50,000",
             (B1555&gt;50000),"&gt; 50,000"
)</f>
        <v>&lt; 25,000</v>
      </c>
    </row>
    <row r="1556" spans="1:3" x14ac:dyDescent="0.2">
      <c r="A1556">
        <v>13424</v>
      </c>
      <c r="B1556">
        <v>149130</v>
      </c>
      <c r="C1556" t="str" cm="1">
        <f t="array" ref="C1556">_xlfn.IFS(
             (B1556&lt;25000),"&lt; 25,000",
    AND(B1556&gt;=25000, B1556&lt;50000),"25,000 - 50,000",
             (B1556&gt;50000),"&gt; 50,000"
)</f>
        <v>&gt; 50,000</v>
      </c>
    </row>
    <row r="1557" spans="1:3" x14ac:dyDescent="0.2">
      <c r="A1557">
        <v>40005</v>
      </c>
      <c r="B1557">
        <v>135385</v>
      </c>
      <c r="C1557" t="str" cm="1">
        <f t="array" ref="C1557">_xlfn.IFS(
             (B1557&lt;25000),"&lt; 25,000",
    AND(B1557&gt;=25000, B1557&lt;50000),"25,000 - 50,000",
             (B1557&gt;50000),"&gt; 50,000"
)</f>
        <v>&gt; 50,000</v>
      </c>
    </row>
    <row r="1558" spans="1:3" x14ac:dyDescent="0.2">
      <c r="A1558">
        <v>53874</v>
      </c>
      <c r="B1558">
        <v>149547</v>
      </c>
      <c r="C1558" t="str" cm="1">
        <f t="array" ref="C1558">_xlfn.IFS(
             (B1558&lt;25000),"&lt; 25,000",
    AND(B1558&gt;=25000, B1558&lt;50000),"25,000 - 50,000",
             (B1558&gt;50000),"&gt; 50,000"
)</f>
        <v>&gt; 50,000</v>
      </c>
    </row>
    <row r="1559" spans="1:3" x14ac:dyDescent="0.2">
      <c r="A1559">
        <v>224853</v>
      </c>
      <c r="B1559">
        <v>11995</v>
      </c>
      <c r="C1559" t="str" cm="1">
        <f t="array" ref="C1559">_xlfn.IFS(
             (B1559&lt;25000),"&lt; 25,000",
    AND(B1559&gt;=25000, B1559&lt;50000),"25,000 - 50,000",
             (B1559&gt;50000),"&gt; 50,000"
)</f>
        <v>&lt; 25,000</v>
      </c>
    </row>
    <row r="1560" spans="1:3" x14ac:dyDescent="0.2">
      <c r="A1560">
        <v>174315</v>
      </c>
      <c r="B1560">
        <v>15401</v>
      </c>
      <c r="C1560" t="str" cm="1">
        <f t="array" ref="C1560">_xlfn.IFS(
             (B1560&lt;25000),"&lt; 25,000",
    AND(B1560&gt;=25000, B1560&lt;50000),"25,000 - 50,000",
             (B1560&gt;50000),"&gt; 50,000"
)</f>
        <v>&lt; 25,000</v>
      </c>
    </row>
    <row r="1561" spans="1:3" x14ac:dyDescent="0.2">
      <c r="A1561">
        <v>270670</v>
      </c>
      <c r="B1561">
        <v>48209</v>
      </c>
      <c r="C1561" t="str" cm="1">
        <f t="array" ref="C1561">_xlfn.IFS(
             (B1561&lt;25000),"&lt; 25,000",
    AND(B1561&gt;=25000, B1561&lt;50000),"25,000 - 50,000",
             (B1561&gt;50000),"&gt; 50,000"
)</f>
        <v>25,000 - 50,000</v>
      </c>
    </row>
    <row r="1562" spans="1:3" x14ac:dyDescent="0.2">
      <c r="A1562">
        <v>259739</v>
      </c>
      <c r="B1562">
        <v>28122</v>
      </c>
      <c r="C1562" t="str" cm="1">
        <f t="array" ref="C1562">_xlfn.IFS(
             (B1562&lt;25000),"&lt; 25,000",
    AND(B1562&gt;=25000, B1562&lt;50000),"25,000 - 50,000",
             (B1562&gt;50000),"&gt; 50,000"
)</f>
        <v>25,000 - 50,000</v>
      </c>
    </row>
    <row r="1563" spans="1:3" x14ac:dyDescent="0.2">
      <c r="A1563">
        <v>126660</v>
      </c>
      <c r="B1563">
        <v>68251</v>
      </c>
      <c r="C1563" t="str" cm="1">
        <f t="array" ref="C1563">_xlfn.IFS(
             (B1563&lt;25000),"&lt; 25,000",
    AND(B1563&gt;=25000, B1563&lt;50000),"25,000 - 50,000",
             (B1563&gt;50000),"&gt; 50,000"
)</f>
        <v>&gt; 50,000</v>
      </c>
    </row>
    <row r="1564" spans="1:3" x14ac:dyDescent="0.2">
      <c r="A1564">
        <v>183276</v>
      </c>
      <c r="B1564">
        <v>20770</v>
      </c>
      <c r="C1564" t="str" cm="1">
        <f t="array" ref="C1564">_xlfn.IFS(
             (B1564&lt;25000),"&lt; 25,000",
    AND(B1564&gt;=25000, B1564&lt;50000),"25,000 - 50,000",
             (B1564&gt;50000),"&gt; 50,000"
)</f>
        <v>&lt; 25,000</v>
      </c>
    </row>
    <row r="1565" spans="1:3" x14ac:dyDescent="0.2">
      <c r="A1565">
        <v>291291</v>
      </c>
      <c r="B1565">
        <v>151336</v>
      </c>
      <c r="C1565" t="str" cm="1">
        <f t="array" ref="C1565">_xlfn.IFS(
             (B1565&lt;25000),"&lt; 25,000",
    AND(B1565&gt;=25000, B1565&lt;50000),"25,000 - 50,000",
             (B1565&gt;50000),"&gt; 50,000"
)</f>
        <v>&gt; 50,000</v>
      </c>
    </row>
    <row r="1566" spans="1:3" x14ac:dyDescent="0.2">
      <c r="A1566">
        <v>122967</v>
      </c>
      <c r="B1566">
        <v>17255</v>
      </c>
      <c r="C1566" t="str" cm="1">
        <f t="array" ref="C1566">_xlfn.IFS(
             (B1566&lt;25000),"&lt; 25,000",
    AND(B1566&gt;=25000, B1566&lt;50000),"25,000 - 50,000",
             (B1566&gt;50000),"&gt; 50,000"
)</f>
        <v>&lt; 25,000</v>
      </c>
    </row>
    <row r="1567" spans="1:3" x14ac:dyDescent="0.2">
      <c r="A1567">
        <v>80423</v>
      </c>
      <c r="B1567">
        <v>92101</v>
      </c>
      <c r="C1567" t="str" cm="1">
        <f t="array" ref="C1567">_xlfn.IFS(
             (B1567&lt;25000),"&lt; 25,000",
    AND(B1567&gt;=25000, B1567&lt;50000),"25,000 - 50,000",
             (B1567&gt;50000),"&gt; 50,000"
)</f>
        <v>&gt; 50,000</v>
      </c>
    </row>
    <row r="1568" spans="1:3" x14ac:dyDescent="0.2">
      <c r="A1568">
        <v>258964</v>
      </c>
      <c r="B1568">
        <v>20402</v>
      </c>
      <c r="C1568" t="str" cm="1">
        <f t="array" ref="C1568">_xlfn.IFS(
             (B1568&lt;25000),"&lt; 25,000",
    AND(B1568&gt;=25000, B1568&lt;50000),"25,000 - 50,000",
             (B1568&gt;50000),"&gt; 50,000"
)</f>
        <v>&lt; 25,000</v>
      </c>
    </row>
    <row r="1569" spans="1:3" x14ac:dyDescent="0.2">
      <c r="A1569">
        <v>53559</v>
      </c>
      <c r="B1569">
        <v>5010</v>
      </c>
      <c r="C1569" t="str" cm="1">
        <f t="array" ref="C1569">_xlfn.IFS(
             (B1569&lt;25000),"&lt; 25,000",
    AND(B1569&gt;=25000, B1569&lt;50000),"25,000 - 50,000",
             (B1569&gt;50000),"&gt; 50,000"
)</f>
        <v>&lt; 25,000</v>
      </c>
    </row>
    <row r="1570" spans="1:3" x14ac:dyDescent="0.2">
      <c r="A1570">
        <v>23508</v>
      </c>
      <c r="B1570">
        <v>161604</v>
      </c>
      <c r="C1570" t="str" cm="1">
        <f t="array" ref="C1570">_xlfn.IFS(
             (B1570&lt;25000),"&lt; 25,000",
    AND(B1570&gt;=25000, B1570&lt;50000),"25,000 - 50,000",
             (B1570&gt;50000),"&gt; 50,000"
)</f>
        <v>&gt; 50,000</v>
      </c>
    </row>
    <row r="1571" spans="1:3" x14ac:dyDescent="0.2">
      <c r="A1571">
        <v>190357</v>
      </c>
      <c r="B1571">
        <v>50086</v>
      </c>
      <c r="C1571" t="str" cm="1">
        <f t="array" ref="C1571">_xlfn.IFS(
             (B1571&lt;25000),"&lt; 25,000",
    AND(B1571&gt;=25000, B1571&lt;50000),"25,000 - 50,000",
             (B1571&gt;50000),"&gt; 50,000"
)</f>
        <v>&gt; 50,000</v>
      </c>
    </row>
    <row r="1572" spans="1:3" x14ac:dyDescent="0.2">
      <c r="A1572">
        <v>98183</v>
      </c>
      <c r="B1572">
        <v>81343</v>
      </c>
      <c r="C1572" t="str" cm="1">
        <f t="array" ref="C1572">_xlfn.IFS(
             (B1572&lt;25000),"&lt; 25,000",
    AND(B1572&gt;=25000, B1572&lt;50000),"25,000 - 50,000",
             (B1572&gt;50000),"&gt; 50,000"
)</f>
        <v>&gt; 50,000</v>
      </c>
    </row>
    <row r="1573" spans="1:3" x14ac:dyDescent="0.2">
      <c r="A1573">
        <v>194680</v>
      </c>
      <c r="B1573">
        <v>128781</v>
      </c>
      <c r="C1573" t="str" cm="1">
        <f t="array" ref="C1573">_xlfn.IFS(
             (B1573&lt;25000),"&lt; 25,000",
    AND(B1573&gt;=25000, B1573&lt;50000),"25,000 - 50,000",
             (B1573&gt;50000),"&gt; 50,000"
)</f>
        <v>&gt; 50,000</v>
      </c>
    </row>
    <row r="1574" spans="1:3" x14ac:dyDescent="0.2">
      <c r="A1574">
        <v>220116</v>
      </c>
      <c r="B1574">
        <v>115187</v>
      </c>
      <c r="C1574" t="str" cm="1">
        <f t="array" ref="C1574">_xlfn.IFS(
             (B1574&lt;25000),"&lt; 25,000",
    AND(B1574&gt;=25000, B1574&lt;50000),"25,000 - 50,000",
             (B1574&gt;50000),"&gt; 50,000"
)</f>
        <v>&gt; 50,000</v>
      </c>
    </row>
    <row r="1575" spans="1:3" x14ac:dyDescent="0.2">
      <c r="A1575">
        <v>218600</v>
      </c>
      <c r="B1575">
        <v>86477</v>
      </c>
      <c r="C1575" t="str" cm="1">
        <f t="array" ref="C1575">_xlfn.IFS(
             (B1575&lt;25000),"&lt; 25,000",
    AND(B1575&gt;=25000, B1575&lt;50000),"25,000 - 50,000",
             (B1575&gt;50000),"&gt; 50,000"
)</f>
        <v>&gt; 50,000</v>
      </c>
    </row>
    <row r="1576" spans="1:3" x14ac:dyDescent="0.2">
      <c r="A1576">
        <v>242797</v>
      </c>
      <c r="B1576">
        <v>97313</v>
      </c>
      <c r="C1576" t="str" cm="1">
        <f t="array" ref="C1576">_xlfn.IFS(
             (B1576&lt;25000),"&lt; 25,000",
    AND(B1576&gt;=25000, B1576&lt;50000),"25,000 - 50,000",
             (B1576&gt;50000),"&gt; 50,000"
)</f>
        <v>&gt; 50,000</v>
      </c>
    </row>
    <row r="1577" spans="1:3" x14ac:dyDescent="0.2">
      <c r="A1577">
        <v>195406</v>
      </c>
      <c r="B1577">
        <v>45288</v>
      </c>
      <c r="C1577" t="str" cm="1">
        <f t="array" ref="C1577">_xlfn.IFS(
             (B1577&lt;25000),"&lt; 25,000",
    AND(B1577&gt;=25000, B1577&lt;50000),"25,000 - 50,000",
             (B1577&gt;50000),"&gt; 50,000"
)</f>
        <v>25,000 - 50,000</v>
      </c>
    </row>
    <row r="1578" spans="1:3" x14ac:dyDescent="0.2">
      <c r="A1578">
        <v>205613</v>
      </c>
      <c r="B1578">
        <v>61578</v>
      </c>
      <c r="C1578" t="str" cm="1">
        <f t="array" ref="C1578">_xlfn.IFS(
             (B1578&lt;25000),"&lt; 25,000",
    AND(B1578&gt;=25000, B1578&lt;50000),"25,000 - 50,000",
             (B1578&gt;50000),"&gt; 50,000"
)</f>
        <v>&gt; 50,000</v>
      </c>
    </row>
    <row r="1579" spans="1:3" x14ac:dyDescent="0.2">
      <c r="A1579">
        <v>39843</v>
      </c>
      <c r="B1579">
        <v>184971</v>
      </c>
      <c r="C1579" t="str" cm="1">
        <f t="array" ref="C1579">_xlfn.IFS(
             (B1579&lt;25000),"&lt; 25,000",
    AND(B1579&gt;=25000, B1579&lt;50000),"25,000 - 50,000",
             (B1579&gt;50000),"&gt; 50,000"
)</f>
        <v>&gt; 50,000</v>
      </c>
    </row>
    <row r="1580" spans="1:3" x14ac:dyDescent="0.2">
      <c r="A1580">
        <v>74305</v>
      </c>
      <c r="B1580">
        <v>3918</v>
      </c>
      <c r="C1580" t="str" cm="1">
        <f t="array" ref="C1580">_xlfn.IFS(
             (B1580&lt;25000),"&lt; 25,000",
    AND(B1580&gt;=25000, B1580&lt;50000),"25,000 - 50,000",
             (B1580&gt;50000),"&gt; 50,000"
)</f>
        <v>&lt; 25,000</v>
      </c>
    </row>
    <row r="1581" spans="1:3" x14ac:dyDescent="0.2">
      <c r="A1581">
        <v>247360</v>
      </c>
      <c r="B1581">
        <v>193602</v>
      </c>
      <c r="C1581" t="str" cm="1">
        <f t="array" ref="C1581">_xlfn.IFS(
             (B1581&lt;25000),"&lt; 25,000",
    AND(B1581&gt;=25000, B1581&lt;50000),"25,000 - 50,000",
             (B1581&gt;50000),"&gt; 50,000"
)</f>
        <v>&gt; 50,000</v>
      </c>
    </row>
    <row r="1582" spans="1:3" x14ac:dyDescent="0.2">
      <c r="A1582">
        <v>9463</v>
      </c>
      <c r="B1582">
        <v>120246</v>
      </c>
      <c r="C1582" t="str" cm="1">
        <f t="array" ref="C1582">_xlfn.IFS(
             (B1582&lt;25000),"&lt; 25,000",
    AND(B1582&gt;=25000, B1582&lt;50000),"25,000 - 50,000",
             (B1582&gt;50000),"&gt; 50,000"
)</f>
        <v>&gt; 50,000</v>
      </c>
    </row>
    <row r="1583" spans="1:3" x14ac:dyDescent="0.2">
      <c r="A1583">
        <v>65264</v>
      </c>
      <c r="B1583">
        <v>78173</v>
      </c>
      <c r="C1583" t="str" cm="1">
        <f t="array" ref="C1583">_xlfn.IFS(
             (B1583&lt;25000),"&lt; 25,000",
    AND(B1583&gt;=25000, B1583&lt;50000),"25,000 - 50,000",
             (B1583&gt;50000),"&gt; 50,000"
)</f>
        <v>&gt; 50,000</v>
      </c>
    </row>
    <row r="1584" spans="1:3" x14ac:dyDescent="0.2">
      <c r="A1584">
        <v>85010</v>
      </c>
      <c r="B1584">
        <v>131763</v>
      </c>
      <c r="C1584" t="str" cm="1">
        <f t="array" ref="C1584">_xlfn.IFS(
             (B1584&lt;25000),"&lt; 25,000",
    AND(B1584&gt;=25000, B1584&lt;50000),"25,000 - 50,000",
             (B1584&gt;50000),"&gt; 50,000"
)</f>
        <v>&gt; 50,000</v>
      </c>
    </row>
    <row r="1585" spans="1:3" x14ac:dyDescent="0.2">
      <c r="A1585">
        <v>181856</v>
      </c>
      <c r="B1585">
        <v>48409</v>
      </c>
      <c r="C1585" t="str" cm="1">
        <f t="array" ref="C1585">_xlfn.IFS(
             (B1585&lt;25000),"&lt; 25,000",
    AND(B1585&gt;=25000, B1585&lt;50000),"25,000 - 50,000",
             (B1585&gt;50000),"&gt; 50,000"
)</f>
        <v>25,000 - 50,000</v>
      </c>
    </row>
    <row r="1586" spans="1:3" x14ac:dyDescent="0.2">
      <c r="A1586">
        <v>83750</v>
      </c>
      <c r="B1586">
        <v>124582</v>
      </c>
      <c r="C1586" t="str" cm="1">
        <f t="array" ref="C1586">_xlfn.IFS(
             (B1586&lt;25000),"&lt; 25,000",
    AND(B1586&gt;=25000, B1586&lt;50000),"25,000 - 50,000",
             (B1586&gt;50000),"&gt; 50,000"
)</f>
        <v>&gt; 50,000</v>
      </c>
    </row>
    <row r="1587" spans="1:3" x14ac:dyDescent="0.2">
      <c r="A1587">
        <v>142119</v>
      </c>
      <c r="B1587">
        <v>192940</v>
      </c>
      <c r="C1587" t="str" cm="1">
        <f t="array" ref="C1587">_xlfn.IFS(
             (B1587&lt;25000),"&lt; 25,000",
    AND(B1587&gt;=25000, B1587&lt;50000),"25,000 - 50,000",
             (B1587&gt;50000),"&gt; 50,000"
)</f>
        <v>&gt; 50,000</v>
      </c>
    </row>
    <row r="1588" spans="1:3" x14ac:dyDescent="0.2">
      <c r="A1588">
        <v>97537</v>
      </c>
      <c r="B1588">
        <v>45408</v>
      </c>
      <c r="C1588" t="str" cm="1">
        <f t="array" ref="C1588">_xlfn.IFS(
             (B1588&lt;25000),"&lt; 25,000",
    AND(B1588&gt;=25000, B1588&lt;50000),"25,000 - 50,000",
             (B1588&gt;50000),"&gt; 50,000"
)</f>
        <v>25,000 - 50,000</v>
      </c>
    </row>
    <row r="1589" spans="1:3" x14ac:dyDescent="0.2">
      <c r="A1589">
        <v>20308</v>
      </c>
      <c r="B1589">
        <v>87425</v>
      </c>
      <c r="C1589" t="str" cm="1">
        <f t="array" ref="C1589">_xlfn.IFS(
             (B1589&lt;25000),"&lt; 25,000",
    AND(B1589&gt;=25000, B1589&lt;50000),"25,000 - 50,000",
             (B1589&gt;50000),"&gt; 50,000"
)</f>
        <v>&gt; 50,000</v>
      </c>
    </row>
    <row r="1590" spans="1:3" x14ac:dyDescent="0.2">
      <c r="A1590">
        <v>204561</v>
      </c>
      <c r="B1590">
        <v>31949</v>
      </c>
      <c r="C1590" t="str" cm="1">
        <f t="array" ref="C1590">_xlfn.IFS(
             (B1590&lt;25000),"&lt; 25,000",
    AND(B1590&gt;=25000, B1590&lt;50000),"25,000 - 50,000",
             (B1590&gt;50000),"&gt; 50,000"
)</f>
        <v>25,000 - 50,000</v>
      </c>
    </row>
    <row r="1591" spans="1:3" x14ac:dyDescent="0.2">
      <c r="A1591">
        <v>268777</v>
      </c>
      <c r="B1591">
        <v>16154</v>
      </c>
      <c r="C1591" t="str" cm="1">
        <f t="array" ref="C1591">_xlfn.IFS(
             (B1591&lt;25000),"&lt; 25,000",
    AND(B1591&gt;=25000, B1591&lt;50000),"25,000 - 50,000",
             (B1591&gt;50000),"&gt; 50,000"
)</f>
        <v>&lt; 25,000</v>
      </c>
    </row>
    <row r="1592" spans="1:3" x14ac:dyDescent="0.2">
      <c r="A1592">
        <v>64548</v>
      </c>
      <c r="B1592">
        <v>129843</v>
      </c>
      <c r="C1592" t="str" cm="1">
        <f t="array" ref="C1592">_xlfn.IFS(
             (B1592&lt;25000),"&lt; 25,000",
    AND(B1592&gt;=25000, B1592&lt;50000),"25,000 - 50,000",
             (B1592&gt;50000),"&gt; 50,000"
)</f>
        <v>&gt; 50,000</v>
      </c>
    </row>
    <row r="1593" spans="1:3" x14ac:dyDescent="0.2">
      <c r="A1593">
        <v>208998</v>
      </c>
      <c r="B1593">
        <v>147851</v>
      </c>
      <c r="C1593" t="str" cm="1">
        <f t="array" ref="C1593">_xlfn.IFS(
             (B1593&lt;25000),"&lt; 25,000",
    AND(B1593&gt;=25000, B1593&lt;50000),"25,000 - 50,000",
             (B1593&gt;50000),"&gt; 50,000"
)</f>
        <v>&gt; 50,000</v>
      </c>
    </row>
    <row r="1594" spans="1:3" x14ac:dyDescent="0.2">
      <c r="A1594">
        <v>263968</v>
      </c>
      <c r="B1594">
        <v>92810</v>
      </c>
      <c r="C1594" t="str" cm="1">
        <f t="array" ref="C1594">_xlfn.IFS(
             (B1594&lt;25000),"&lt; 25,000",
    AND(B1594&gt;=25000, B1594&lt;50000),"25,000 - 50,000",
             (B1594&gt;50000),"&gt; 50,000"
)</f>
        <v>&gt; 50,000</v>
      </c>
    </row>
    <row r="1595" spans="1:3" x14ac:dyDescent="0.2">
      <c r="A1595">
        <v>20484</v>
      </c>
      <c r="B1595">
        <v>68067</v>
      </c>
      <c r="C1595" t="str" cm="1">
        <f t="array" ref="C1595">_xlfn.IFS(
             (B1595&lt;25000),"&lt; 25,000",
    AND(B1595&gt;=25000, B1595&lt;50000),"25,000 - 50,000",
             (B1595&gt;50000),"&gt; 50,000"
)</f>
        <v>&gt; 50,000</v>
      </c>
    </row>
    <row r="1596" spans="1:3" x14ac:dyDescent="0.2">
      <c r="A1596">
        <v>95902</v>
      </c>
      <c r="B1596">
        <v>53507</v>
      </c>
      <c r="C1596" t="str" cm="1">
        <f t="array" ref="C1596">_xlfn.IFS(
             (B1596&lt;25000),"&lt; 25,000",
    AND(B1596&gt;=25000, B1596&lt;50000),"25,000 - 50,000",
             (B1596&gt;50000),"&gt; 50,000"
)</f>
        <v>&gt; 50,000</v>
      </c>
    </row>
    <row r="1597" spans="1:3" x14ac:dyDescent="0.2">
      <c r="A1597">
        <v>103578</v>
      </c>
      <c r="B1597">
        <v>16652</v>
      </c>
      <c r="C1597" t="str" cm="1">
        <f t="array" ref="C1597">_xlfn.IFS(
             (B1597&lt;25000),"&lt; 25,000",
    AND(B1597&gt;=25000, B1597&lt;50000),"25,000 - 50,000",
             (B1597&gt;50000),"&gt; 50,000"
)</f>
        <v>&lt; 25,000</v>
      </c>
    </row>
    <row r="1598" spans="1:3" x14ac:dyDescent="0.2">
      <c r="A1598">
        <v>80192</v>
      </c>
      <c r="B1598">
        <v>188993</v>
      </c>
      <c r="C1598" t="str" cm="1">
        <f t="array" ref="C1598">_xlfn.IFS(
             (B1598&lt;25000),"&lt; 25,000",
    AND(B1598&gt;=25000, B1598&lt;50000),"25,000 - 50,000",
             (B1598&gt;50000),"&gt; 50,000"
)</f>
        <v>&gt; 50,000</v>
      </c>
    </row>
    <row r="1599" spans="1:3" x14ac:dyDescent="0.2">
      <c r="A1599">
        <v>51361</v>
      </c>
      <c r="B1599">
        <v>4398</v>
      </c>
      <c r="C1599" t="str" cm="1">
        <f t="array" ref="C1599">_xlfn.IFS(
             (B1599&lt;25000),"&lt; 25,000",
    AND(B1599&gt;=25000, B1599&lt;50000),"25,000 - 50,000",
             (B1599&gt;50000),"&gt; 50,000"
)</f>
        <v>&lt; 25,000</v>
      </c>
    </row>
    <row r="1600" spans="1:3" x14ac:dyDescent="0.2">
      <c r="A1600">
        <v>207358</v>
      </c>
      <c r="B1600">
        <v>132464</v>
      </c>
      <c r="C1600" t="str" cm="1">
        <f t="array" ref="C1600">_xlfn.IFS(
             (B1600&lt;25000),"&lt; 25,000",
    AND(B1600&gt;=25000, B1600&lt;50000),"25,000 - 50,000",
             (B1600&gt;50000),"&gt; 50,000"
)</f>
        <v>&gt; 50,000</v>
      </c>
    </row>
    <row r="1601" spans="1:3" x14ac:dyDescent="0.2">
      <c r="A1601">
        <v>232392</v>
      </c>
      <c r="B1601">
        <v>145875</v>
      </c>
      <c r="C1601" t="str" cm="1">
        <f t="array" ref="C1601">_xlfn.IFS(
             (B1601&lt;25000),"&lt; 25,000",
    AND(B1601&gt;=25000, B1601&lt;50000),"25,000 - 50,000",
             (B1601&gt;50000),"&gt; 50,000"
)</f>
        <v>&gt; 50,000</v>
      </c>
    </row>
    <row r="1602" spans="1:3" x14ac:dyDescent="0.2">
      <c r="A1602">
        <v>222292</v>
      </c>
      <c r="B1602">
        <v>192966</v>
      </c>
      <c r="C1602" t="str" cm="1">
        <f t="array" ref="C1602">_xlfn.IFS(
             (B1602&lt;25000),"&lt; 25,000",
    AND(B1602&gt;=25000, B1602&lt;50000),"25,000 - 50,000",
             (B1602&gt;50000),"&gt; 50,000"
)</f>
        <v>&gt; 50,000</v>
      </c>
    </row>
    <row r="1603" spans="1:3" x14ac:dyDescent="0.2">
      <c r="A1603">
        <v>288198</v>
      </c>
      <c r="B1603">
        <v>180369</v>
      </c>
      <c r="C1603" t="str" cm="1">
        <f t="array" ref="C1603">_xlfn.IFS(
             (B1603&lt;25000),"&lt; 25,000",
    AND(B1603&gt;=25000, B1603&lt;50000),"25,000 - 50,000",
             (B1603&gt;50000),"&gt; 50,000"
)</f>
        <v>&gt; 50,000</v>
      </c>
    </row>
    <row r="1604" spans="1:3" x14ac:dyDescent="0.2">
      <c r="A1604">
        <v>67976</v>
      </c>
      <c r="B1604">
        <v>131811</v>
      </c>
      <c r="C1604" t="str" cm="1">
        <f t="array" ref="C1604">_xlfn.IFS(
             (B1604&lt;25000),"&lt; 25,000",
    AND(B1604&gt;=25000, B1604&lt;50000),"25,000 - 50,000",
             (B1604&gt;50000),"&gt; 50,000"
)</f>
        <v>&gt; 50,000</v>
      </c>
    </row>
    <row r="1605" spans="1:3" x14ac:dyDescent="0.2">
      <c r="A1605">
        <v>1383</v>
      </c>
      <c r="B1605">
        <v>2683</v>
      </c>
      <c r="C1605" t="str" cm="1">
        <f t="array" ref="C1605">_xlfn.IFS(
             (B1605&lt;25000),"&lt; 25,000",
    AND(B1605&gt;=25000, B1605&lt;50000),"25,000 - 50,000",
             (B1605&gt;50000),"&gt; 50,000"
)</f>
        <v>&lt; 25,000</v>
      </c>
    </row>
    <row r="1606" spans="1:3" x14ac:dyDescent="0.2">
      <c r="A1606">
        <v>262618</v>
      </c>
      <c r="B1606">
        <v>159229</v>
      </c>
      <c r="C1606" t="str" cm="1">
        <f t="array" ref="C1606">_xlfn.IFS(
             (B1606&lt;25000),"&lt; 25,000",
    AND(B1606&gt;=25000, B1606&lt;50000),"25,000 - 50,000",
             (B1606&gt;50000),"&gt; 50,000"
)</f>
        <v>&gt; 50,000</v>
      </c>
    </row>
    <row r="1607" spans="1:3" x14ac:dyDescent="0.2">
      <c r="A1607">
        <v>125435</v>
      </c>
      <c r="B1607">
        <v>103206</v>
      </c>
      <c r="C1607" t="str" cm="1">
        <f t="array" ref="C1607">_xlfn.IFS(
             (B1607&lt;25000),"&lt; 25,000",
    AND(B1607&gt;=25000, B1607&lt;50000),"25,000 - 50,000",
             (B1607&gt;50000),"&gt; 50,000"
)</f>
        <v>&gt; 50,000</v>
      </c>
    </row>
    <row r="1608" spans="1:3" x14ac:dyDescent="0.2">
      <c r="A1608">
        <v>230631</v>
      </c>
      <c r="B1608">
        <v>113764</v>
      </c>
      <c r="C1608" t="str" cm="1">
        <f t="array" ref="C1608">_xlfn.IFS(
             (B1608&lt;25000),"&lt; 25,000",
    AND(B1608&gt;=25000, B1608&lt;50000),"25,000 - 50,000",
             (B1608&gt;50000),"&gt; 50,000"
)</f>
        <v>&gt; 50,000</v>
      </c>
    </row>
    <row r="1609" spans="1:3" x14ac:dyDescent="0.2">
      <c r="A1609">
        <v>154191</v>
      </c>
      <c r="B1609">
        <v>95534</v>
      </c>
      <c r="C1609" t="str" cm="1">
        <f t="array" ref="C1609">_xlfn.IFS(
             (B1609&lt;25000),"&lt; 25,000",
    AND(B1609&gt;=25000, B1609&lt;50000),"25,000 - 50,000",
             (B1609&gt;50000),"&gt; 50,000"
)</f>
        <v>&gt; 50,000</v>
      </c>
    </row>
    <row r="1610" spans="1:3" x14ac:dyDescent="0.2">
      <c r="A1610">
        <v>212060</v>
      </c>
      <c r="B1610">
        <v>55509</v>
      </c>
      <c r="C1610" t="str" cm="1">
        <f t="array" ref="C1610">_xlfn.IFS(
             (B1610&lt;25000),"&lt; 25,000",
    AND(B1610&gt;=25000, B1610&lt;50000),"25,000 - 50,000",
             (B1610&gt;50000),"&gt; 50,000"
)</f>
        <v>&gt; 50,000</v>
      </c>
    </row>
    <row r="1611" spans="1:3" x14ac:dyDescent="0.2">
      <c r="A1611">
        <v>222222</v>
      </c>
      <c r="B1611">
        <v>147140</v>
      </c>
      <c r="C1611" t="str" cm="1">
        <f t="array" ref="C1611">_xlfn.IFS(
             (B1611&lt;25000),"&lt; 25,000",
    AND(B1611&gt;=25000, B1611&lt;50000),"25,000 - 50,000",
             (B1611&gt;50000),"&gt; 50,000"
)</f>
        <v>&gt; 50,000</v>
      </c>
    </row>
    <row r="1612" spans="1:3" x14ac:dyDescent="0.2">
      <c r="A1612">
        <v>212166</v>
      </c>
      <c r="B1612">
        <v>93988</v>
      </c>
      <c r="C1612" t="str" cm="1">
        <f t="array" ref="C1612">_xlfn.IFS(
             (B1612&lt;25000),"&lt; 25,000",
    AND(B1612&gt;=25000, B1612&lt;50000),"25,000 - 50,000",
             (B1612&gt;50000),"&gt; 50,000"
)</f>
        <v>&gt; 50,000</v>
      </c>
    </row>
    <row r="1613" spans="1:3" x14ac:dyDescent="0.2">
      <c r="A1613">
        <v>93604</v>
      </c>
      <c r="B1613">
        <v>124760</v>
      </c>
      <c r="C1613" t="str" cm="1">
        <f t="array" ref="C1613">_xlfn.IFS(
             (B1613&lt;25000),"&lt; 25,000",
    AND(B1613&gt;=25000, B1613&lt;50000),"25,000 - 50,000",
             (B1613&gt;50000),"&gt; 50,000"
)</f>
        <v>&gt; 50,000</v>
      </c>
    </row>
    <row r="1614" spans="1:3" x14ac:dyDescent="0.2">
      <c r="A1614">
        <v>202890</v>
      </c>
      <c r="B1614">
        <v>122701</v>
      </c>
      <c r="C1614" t="str" cm="1">
        <f t="array" ref="C1614">_xlfn.IFS(
             (B1614&lt;25000),"&lt; 25,000",
    AND(B1614&gt;=25000, B1614&lt;50000),"25,000 - 50,000",
             (B1614&gt;50000),"&gt; 50,000"
)</f>
        <v>&gt; 50,000</v>
      </c>
    </row>
    <row r="1615" spans="1:3" x14ac:dyDescent="0.2">
      <c r="A1615">
        <v>133938</v>
      </c>
      <c r="B1615">
        <v>135623</v>
      </c>
      <c r="C1615" t="str" cm="1">
        <f t="array" ref="C1615">_xlfn.IFS(
             (B1615&lt;25000),"&lt; 25,000",
    AND(B1615&gt;=25000, B1615&lt;50000),"25,000 - 50,000",
             (B1615&gt;50000),"&gt; 50,000"
)</f>
        <v>&gt; 50,000</v>
      </c>
    </row>
    <row r="1616" spans="1:3" x14ac:dyDescent="0.2">
      <c r="A1616">
        <v>198863</v>
      </c>
      <c r="B1616">
        <v>35544</v>
      </c>
      <c r="C1616" t="str" cm="1">
        <f t="array" ref="C1616">_xlfn.IFS(
             (B1616&lt;25000),"&lt; 25,000",
    AND(B1616&gt;=25000, B1616&lt;50000),"25,000 - 50,000",
             (B1616&gt;50000),"&gt; 50,000"
)</f>
        <v>25,000 - 50,000</v>
      </c>
    </row>
    <row r="1617" spans="1:3" x14ac:dyDescent="0.2">
      <c r="A1617">
        <v>31670</v>
      </c>
      <c r="B1617">
        <v>17264</v>
      </c>
      <c r="C1617" t="str" cm="1">
        <f t="array" ref="C1617">_xlfn.IFS(
             (B1617&lt;25000),"&lt; 25,000",
    AND(B1617&gt;=25000, B1617&lt;50000),"25,000 - 50,000",
             (B1617&gt;50000),"&gt; 50,000"
)</f>
        <v>&lt; 25,000</v>
      </c>
    </row>
    <row r="1618" spans="1:3" x14ac:dyDescent="0.2">
      <c r="A1618">
        <v>92704</v>
      </c>
      <c r="B1618">
        <v>27779</v>
      </c>
      <c r="C1618" t="str" cm="1">
        <f t="array" ref="C1618">_xlfn.IFS(
             (B1618&lt;25000),"&lt; 25,000",
    AND(B1618&gt;=25000, B1618&lt;50000),"25,000 - 50,000",
             (B1618&gt;50000),"&gt; 50,000"
)</f>
        <v>25,000 - 50,000</v>
      </c>
    </row>
    <row r="1619" spans="1:3" x14ac:dyDescent="0.2">
      <c r="A1619">
        <v>147604</v>
      </c>
      <c r="B1619">
        <v>41303</v>
      </c>
      <c r="C1619" t="str" cm="1">
        <f t="array" ref="C1619">_xlfn.IFS(
             (B1619&lt;25000),"&lt; 25,000",
    AND(B1619&gt;=25000, B1619&lt;50000),"25,000 - 50,000",
             (B1619&gt;50000),"&gt; 50,000"
)</f>
        <v>25,000 - 50,000</v>
      </c>
    </row>
    <row r="1620" spans="1:3" x14ac:dyDescent="0.2">
      <c r="A1620">
        <v>24244</v>
      </c>
      <c r="B1620">
        <v>7576</v>
      </c>
      <c r="C1620" t="str" cm="1">
        <f t="array" ref="C1620">_xlfn.IFS(
             (B1620&lt;25000),"&lt; 25,000",
    AND(B1620&gt;=25000, B1620&lt;50000),"25,000 - 50,000",
             (B1620&gt;50000),"&gt; 50,000"
)</f>
        <v>&lt; 25,000</v>
      </c>
    </row>
    <row r="1621" spans="1:3" x14ac:dyDescent="0.2">
      <c r="A1621">
        <v>34648</v>
      </c>
      <c r="B1621">
        <v>157490</v>
      </c>
      <c r="C1621" t="str" cm="1">
        <f t="array" ref="C1621">_xlfn.IFS(
             (B1621&lt;25000),"&lt; 25,000",
    AND(B1621&gt;=25000, B1621&lt;50000),"25,000 - 50,000",
             (B1621&gt;50000),"&gt; 50,000"
)</f>
        <v>&gt; 50,000</v>
      </c>
    </row>
    <row r="1622" spans="1:3" x14ac:dyDescent="0.2">
      <c r="A1622">
        <v>139325</v>
      </c>
      <c r="B1622">
        <v>172370</v>
      </c>
      <c r="C1622" t="str" cm="1">
        <f t="array" ref="C1622">_xlfn.IFS(
             (B1622&lt;25000),"&lt; 25,000",
    AND(B1622&gt;=25000, B1622&lt;50000),"25,000 - 50,000",
             (B1622&gt;50000),"&gt; 50,000"
)</f>
        <v>&gt; 50,000</v>
      </c>
    </row>
    <row r="1623" spans="1:3" x14ac:dyDescent="0.2">
      <c r="A1623">
        <v>292614</v>
      </c>
      <c r="B1623">
        <v>170236</v>
      </c>
      <c r="C1623" t="str" cm="1">
        <f t="array" ref="C1623">_xlfn.IFS(
             (B1623&lt;25000),"&lt; 25,000",
    AND(B1623&gt;=25000, B1623&lt;50000),"25,000 - 50,000",
             (B1623&gt;50000),"&gt; 50,000"
)</f>
        <v>&gt; 50,000</v>
      </c>
    </row>
    <row r="1624" spans="1:3" x14ac:dyDescent="0.2">
      <c r="A1624">
        <v>93634</v>
      </c>
      <c r="B1624">
        <v>44985</v>
      </c>
      <c r="C1624" t="str" cm="1">
        <f t="array" ref="C1624">_xlfn.IFS(
             (B1624&lt;25000),"&lt; 25,000",
    AND(B1624&gt;=25000, B1624&lt;50000),"25,000 - 50,000",
             (B1624&gt;50000),"&gt; 50,000"
)</f>
        <v>25,000 - 50,000</v>
      </c>
    </row>
    <row r="1625" spans="1:3" x14ac:dyDescent="0.2">
      <c r="A1625">
        <v>168566</v>
      </c>
      <c r="B1625">
        <v>60361</v>
      </c>
      <c r="C1625" t="str" cm="1">
        <f t="array" ref="C1625">_xlfn.IFS(
             (B1625&lt;25000),"&lt; 25,000",
    AND(B1625&gt;=25000, B1625&lt;50000),"25,000 - 50,000",
             (B1625&gt;50000),"&gt; 50,000"
)</f>
        <v>&gt; 50,000</v>
      </c>
    </row>
    <row r="1626" spans="1:3" x14ac:dyDescent="0.2">
      <c r="A1626">
        <v>225747</v>
      </c>
      <c r="B1626">
        <v>174062</v>
      </c>
      <c r="C1626" t="str" cm="1">
        <f t="array" ref="C1626">_xlfn.IFS(
             (B1626&lt;25000),"&lt; 25,000",
    AND(B1626&gt;=25000, B1626&lt;50000),"25,000 - 50,000",
             (B1626&gt;50000),"&gt; 50,000"
)</f>
        <v>&gt; 50,000</v>
      </c>
    </row>
    <row r="1627" spans="1:3" x14ac:dyDescent="0.2">
      <c r="A1627">
        <v>201386</v>
      </c>
      <c r="B1627">
        <v>42531</v>
      </c>
      <c r="C1627" t="str" cm="1">
        <f t="array" ref="C1627">_xlfn.IFS(
             (B1627&lt;25000),"&lt; 25,000",
    AND(B1627&gt;=25000, B1627&lt;50000),"25,000 - 50,000",
             (B1627&gt;50000),"&gt; 50,000"
)</f>
        <v>25,000 - 50,000</v>
      </c>
    </row>
    <row r="1628" spans="1:3" x14ac:dyDescent="0.2">
      <c r="A1628">
        <v>264223</v>
      </c>
      <c r="B1628">
        <v>46525</v>
      </c>
      <c r="C1628" t="str" cm="1">
        <f t="array" ref="C1628">_xlfn.IFS(
             (B1628&lt;25000),"&lt; 25,000",
    AND(B1628&gt;=25000, B1628&lt;50000),"25,000 - 50,000",
             (B1628&gt;50000),"&gt; 50,000"
)</f>
        <v>25,000 - 50,000</v>
      </c>
    </row>
    <row r="1629" spans="1:3" x14ac:dyDescent="0.2">
      <c r="A1629">
        <v>174169</v>
      </c>
      <c r="B1629">
        <v>160395</v>
      </c>
      <c r="C1629" t="str" cm="1">
        <f t="array" ref="C1629">_xlfn.IFS(
             (B1629&lt;25000),"&lt; 25,000",
    AND(B1629&gt;=25000, B1629&lt;50000),"25,000 - 50,000",
             (B1629&gt;50000),"&gt; 50,000"
)</f>
        <v>&gt; 50,000</v>
      </c>
    </row>
    <row r="1630" spans="1:3" x14ac:dyDescent="0.2">
      <c r="A1630">
        <v>291608</v>
      </c>
      <c r="B1630">
        <v>54484</v>
      </c>
      <c r="C1630" t="str" cm="1">
        <f t="array" ref="C1630">_xlfn.IFS(
             (B1630&lt;25000),"&lt; 25,000",
    AND(B1630&gt;=25000, B1630&lt;50000),"25,000 - 50,000",
             (B1630&gt;50000),"&gt; 50,000"
)</f>
        <v>&gt; 50,000</v>
      </c>
    </row>
    <row r="1631" spans="1:3" x14ac:dyDescent="0.2">
      <c r="A1631">
        <v>128902</v>
      </c>
      <c r="B1631">
        <v>152401</v>
      </c>
      <c r="C1631" t="str" cm="1">
        <f t="array" ref="C1631">_xlfn.IFS(
             (B1631&lt;25000),"&lt; 25,000",
    AND(B1631&gt;=25000, B1631&lt;50000),"25,000 - 50,000",
             (B1631&gt;50000),"&gt; 50,000"
)</f>
        <v>&gt; 50,000</v>
      </c>
    </row>
    <row r="1632" spans="1:3" x14ac:dyDescent="0.2">
      <c r="A1632">
        <v>120127</v>
      </c>
      <c r="B1632">
        <v>181615</v>
      </c>
      <c r="C1632" t="str" cm="1">
        <f t="array" ref="C1632">_xlfn.IFS(
             (B1632&lt;25000),"&lt; 25,000",
    AND(B1632&gt;=25000, B1632&lt;50000),"25,000 - 50,000",
             (B1632&gt;50000),"&gt; 50,000"
)</f>
        <v>&gt; 50,000</v>
      </c>
    </row>
    <row r="1633" spans="1:3" x14ac:dyDescent="0.2">
      <c r="A1633">
        <v>296982</v>
      </c>
      <c r="B1633">
        <v>70756</v>
      </c>
      <c r="C1633" t="str" cm="1">
        <f t="array" ref="C1633">_xlfn.IFS(
             (B1633&lt;25000),"&lt; 25,000",
    AND(B1633&gt;=25000, B1633&lt;50000),"25,000 - 50,000",
             (B1633&gt;50000),"&gt; 50,000"
)</f>
        <v>&gt; 50,000</v>
      </c>
    </row>
    <row r="1634" spans="1:3" x14ac:dyDescent="0.2">
      <c r="A1634">
        <v>60987</v>
      </c>
      <c r="B1634">
        <v>88523</v>
      </c>
      <c r="C1634" t="str" cm="1">
        <f t="array" ref="C1634">_xlfn.IFS(
             (B1634&lt;25000),"&lt; 25,000",
    AND(B1634&gt;=25000, B1634&lt;50000),"25,000 - 50,000",
             (B1634&gt;50000),"&gt; 50,000"
)</f>
        <v>&gt; 50,000</v>
      </c>
    </row>
    <row r="1635" spans="1:3" x14ac:dyDescent="0.2">
      <c r="A1635">
        <v>294361</v>
      </c>
      <c r="B1635">
        <v>129441</v>
      </c>
      <c r="C1635" t="str" cm="1">
        <f t="array" ref="C1635">_xlfn.IFS(
             (B1635&lt;25000),"&lt; 25,000",
    AND(B1635&gt;=25000, B1635&lt;50000),"25,000 - 50,000",
             (B1635&gt;50000),"&gt; 50,000"
)</f>
        <v>&gt; 50,000</v>
      </c>
    </row>
    <row r="1636" spans="1:3" x14ac:dyDescent="0.2">
      <c r="A1636">
        <v>289058</v>
      </c>
      <c r="B1636">
        <v>123345</v>
      </c>
      <c r="C1636" t="str" cm="1">
        <f t="array" ref="C1636">_xlfn.IFS(
             (B1636&lt;25000),"&lt; 25,000",
    AND(B1636&gt;=25000, B1636&lt;50000),"25,000 - 50,000",
             (B1636&gt;50000),"&gt; 50,000"
)</f>
        <v>&gt; 50,000</v>
      </c>
    </row>
    <row r="1637" spans="1:3" x14ac:dyDescent="0.2">
      <c r="A1637">
        <v>192668</v>
      </c>
      <c r="B1637">
        <v>85000</v>
      </c>
      <c r="C1637" t="str" cm="1">
        <f t="array" ref="C1637">_xlfn.IFS(
             (B1637&lt;25000),"&lt; 25,000",
    AND(B1637&gt;=25000, B1637&lt;50000),"25,000 - 50,000",
             (B1637&gt;50000),"&gt; 50,000"
)</f>
        <v>&gt; 50,000</v>
      </c>
    </row>
    <row r="1638" spans="1:3" x14ac:dyDescent="0.2">
      <c r="A1638">
        <v>59558</v>
      </c>
      <c r="B1638">
        <v>161998</v>
      </c>
      <c r="C1638" t="str" cm="1">
        <f t="array" ref="C1638">_xlfn.IFS(
             (B1638&lt;25000),"&lt; 25,000",
    AND(B1638&gt;=25000, B1638&lt;50000),"25,000 - 50,000",
             (B1638&gt;50000),"&gt; 50,000"
)</f>
        <v>&gt; 50,000</v>
      </c>
    </row>
    <row r="1639" spans="1:3" x14ac:dyDescent="0.2">
      <c r="A1639">
        <v>217659</v>
      </c>
      <c r="B1639">
        <v>68244</v>
      </c>
      <c r="C1639" t="str" cm="1">
        <f t="array" ref="C1639">_xlfn.IFS(
             (B1639&lt;25000),"&lt; 25,000",
    AND(B1639&gt;=25000, B1639&lt;50000),"25,000 - 50,000",
             (B1639&gt;50000),"&gt; 50,000"
)</f>
        <v>&gt; 50,000</v>
      </c>
    </row>
    <row r="1640" spans="1:3" x14ac:dyDescent="0.2">
      <c r="A1640">
        <v>91828</v>
      </c>
      <c r="B1640">
        <v>100297</v>
      </c>
      <c r="C1640" t="str" cm="1">
        <f t="array" ref="C1640">_xlfn.IFS(
             (B1640&lt;25000),"&lt; 25,000",
    AND(B1640&gt;=25000, B1640&lt;50000),"25,000 - 50,000",
             (B1640&gt;50000),"&gt; 50,000"
)</f>
        <v>&gt; 50,000</v>
      </c>
    </row>
    <row r="1641" spans="1:3" x14ac:dyDescent="0.2">
      <c r="A1641">
        <v>44690</v>
      </c>
      <c r="B1641">
        <v>186140</v>
      </c>
      <c r="C1641" t="str" cm="1">
        <f t="array" ref="C1641">_xlfn.IFS(
             (B1641&lt;25000),"&lt; 25,000",
    AND(B1641&gt;=25000, B1641&lt;50000),"25,000 - 50,000",
             (B1641&gt;50000),"&gt; 50,000"
)</f>
        <v>&gt; 50,000</v>
      </c>
    </row>
    <row r="1642" spans="1:3" x14ac:dyDescent="0.2">
      <c r="A1642">
        <v>182293</v>
      </c>
      <c r="B1642">
        <v>110716</v>
      </c>
      <c r="C1642" t="str" cm="1">
        <f t="array" ref="C1642">_xlfn.IFS(
             (B1642&lt;25000),"&lt; 25,000",
    AND(B1642&gt;=25000, B1642&lt;50000),"25,000 - 50,000",
             (B1642&gt;50000),"&gt; 50,000"
)</f>
        <v>&gt; 50,000</v>
      </c>
    </row>
    <row r="1643" spans="1:3" x14ac:dyDescent="0.2">
      <c r="A1643">
        <v>226042</v>
      </c>
      <c r="B1643">
        <v>91339</v>
      </c>
      <c r="C1643" t="str" cm="1">
        <f t="array" ref="C1643">_xlfn.IFS(
             (B1643&lt;25000),"&lt; 25,000",
    AND(B1643&gt;=25000, B1643&lt;50000),"25,000 - 50,000",
             (B1643&gt;50000),"&gt; 50,000"
)</f>
        <v>&gt; 50,000</v>
      </c>
    </row>
    <row r="1644" spans="1:3" x14ac:dyDescent="0.2">
      <c r="A1644">
        <v>156848</v>
      </c>
      <c r="B1644">
        <v>150832</v>
      </c>
      <c r="C1644" t="str" cm="1">
        <f t="array" ref="C1644">_xlfn.IFS(
             (B1644&lt;25000),"&lt; 25,000",
    AND(B1644&gt;=25000, B1644&lt;50000),"25,000 - 50,000",
             (B1644&gt;50000),"&gt; 50,000"
)</f>
        <v>&gt; 50,000</v>
      </c>
    </row>
    <row r="1645" spans="1:3" x14ac:dyDescent="0.2">
      <c r="A1645">
        <v>11565</v>
      </c>
      <c r="B1645">
        <v>52894</v>
      </c>
      <c r="C1645" t="str" cm="1">
        <f t="array" ref="C1645">_xlfn.IFS(
             (B1645&lt;25000),"&lt; 25,000",
    AND(B1645&gt;=25000, B1645&lt;50000),"25,000 - 50,000",
             (B1645&gt;50000),"&gt; 50,000"
)</f>
        <v>&gt; 50,000</v>
      </c>
    </row>
    <row r="1646" spans="1:3" x14ac:dyDescent="0.2">
      <c r="A1646">
        <v>86788</v>
      </c>
      <c r="B1646">
        <v>179934</v>
      </c>
      <c r="C1646" t="str" cm="1">
        <f t="array" ref="C1646">_xlfn.IFS(
             (B1646&lt;25000),"&lt; 25,000",
    AND(B1646&gt;=25000, B1646&lt;50000),"25,000 - 50,000",
             (B1646&gt;50000),"&gt; 50,000"
)</f>
        <v>&gt; 50,000</v>
      </c>
    </row>
    <row r="1647" spans="1:3" x14ac:dyDescent="0.2">
      <c r="A1647">
        <v>139803</v>
      </c>
      <c r="B1647">
        <v>55945</v>
      </c>
      <c r="C1647" t="str" cm="1">
        <f t="array" ref="C1647">_xlfn.IFS(
             (B1647&lt;25000),"&lt; 25,000",
    AND(B1647&gt;=25000, B1647&lt;50000),"25,000 - 50,000",
             (B1647&gt;50000),"&gt; 50,000"
)</f>
        <v>&gt; 50,000</v>
      </c>
    </row>
    <row r="1648" spans="1:3" x14ac:dyDescent="0.2">
      <c r="A1648">
        <v>237985</v>
      </c>
      <c r="B1648">
        <v>167035</v>
      </c>
      <c r="C1648" t="str" cm="1">
        <f t="array" ref="C1648">_xlfn.IFS(
             (B1648&lt;25000),"&lt; 25,000",
    AND(B1648&gt;=25000, B1648&lt;50000),"25,000 - 50,000",
             (B1648&gt;50000),"&gt; 50,000"
)</f>
        <v>&gt; 50,000</v>
      </c>
    </row>
    <row r="1649" spans="1:3" x14ac:dyDescent="0.2">
      <c r="A1649">
        <v>166129</v>
      </c>
      <c r="B1649">
        <v>176973</v>
      </c>
      <c r="C1649" t="str" cm="1">
        <f t="array" ref="C1649">_xlfn.IFS(
             (B1649&lt;25000),"&lt; 25,000",
    AND(B1649&gt;=25000, B1649&lt;50000),"25,000 - 50,000",
             (B1649&gt;50000),"&gt; 50,000"
)</f>
        <v>&gt; 50,000</v>
      </c>
    </row>
    <row r="1650" spans="1:3" x14ac:dyDescent="0.2">
      <c r="A1650">
        <v>241961</v>
      </c>
      <c r="B1650">
        <v>185806</v>
      </c>
      <c r="C1650" t="str" cm="1">
        <f t="array" ref="C1650">_xlfn.IFS(
             (B1650&lt;25000),"&lt; 25,000",
    AND(B1650&gt;=25000, B1650&lt;50000),"25,000 - 50,000",
             (B1650&gt;50000),"&gt; 50,000"
)</f>
        <v>&gt; 50,000</v>
      </c>
    </row>
    <row r="1651" spans="1:3" x14ac:dyDescent="0.2">
      <c r="A1651">
        <v>235673</v>
      </c>
      <c r="B1651">
        <v>42569</v>
      </c>
      <c r="C1651" t="str" cm="1">
        <f t="array" ref="C1651">_xlfn.IFS(
             (B1651&lt;25000),"&lt; 25,000",
    AND(B1651&gt;=25000, B1651&lt;50000),"25,000 - 50,000",
             (B1651&gt;50000),"&gt; 50,000"
)</f>
        <v>25,000 - 50,000</v>
      </c>
    </row>
    <row r="1652" spans="1:3" x14ac:dyDescent="0.2">
      <c r="A1652">
        <v>234430</v>
      </c>
      <c r="B1652">
        <v>124805</v>
      </c>
      <c r="C1652" t="str" cm="1">
        <f t="array" ref="C1652">_xlfn.IFS(
             (B1652&lt;25000),"&lt; 25,000",
    AND(B1652&gt;=25000, B1652&lt;50000),"25,000 - 50,000",
             (B1652&gt;50000),"&gt; 50,000"
)</f>
        <v>&gt; 50,000</v>
      </c>
    </row>
    <row r="1653" spans="1:3" x14ac:dyDescent="0.2">
      <c r="A1653">
        <v>150442</v>
      </c>
      <c r="B1653">
        <v>31301</v>
      </c>
      <c r="C1653" t="str" cm="1">
        <f t="array" ref="C1653">_xlfn.IFS(
             (B1653&lt;25000),"&lt; 25,000",
    AND(B1653&gt;=25000, B1653&lt;50000),"25,000 - 50,000",
             (B1653&gt;50000),"&gt; 50,000"
)</f>
        <v>25,000 - 50,000</v>
      </c>
    </row>
    <row r="1654" spans="1:3" x14ac:dyDescent="0.2">
      <c r="A1654">
        <v>184186</v>
      </c>
      <c r="B1654">
        <v>155522</v>
      </c>
      <c r="C1654" t="str" cm="1">
        <f t="array" ref="C1654">_xlfn.IFS(
             (B1654&lt;25000),"&lt; 25,000",
    AND(B1654&gt;=25000, B1654&lt;50000),"25,000 - 50,000",
             (B1654&gt;50000),"&gt; 50,000"
)</f>
        <v>&gt; 50,000</v>
      </c>
    </row>
    <row r="1655" spans="1:3" x14ac:dyDescent="0.2">
      <c r="A1655">
        <v>52144</v>
      </c>
      <c r="B1655">
        <v>95736</v>
      </c>
      <c r="C1655" t="str" cm="1">
        <f t="array" ref="C1655">_xlfn.IFS(
             (B1655&lt;25000),"&lt; 25,000",
    AND(B1655&gt;=25000, B1655&lt;50000),"25,000 - 50,000",
             (B1655&gt;50000),"&gt; 50,000"
)</f>
        <v>&gt; 50,000</v>
      </c>
    </row>
    <row r="1656" spans="1:3" x14ac:dyDescent="0.2">
      <c r="A1656">
        <v>116858</v>
      </c>
      <c r="B1656">
        <v>32421</v>
      </c>
      <c r="C1656" t="str" cm="1">
        <f t="array" ref="C1656">_xlfn.IFS(
             (B1656&lt;25000),"&lt; 25,000",
    AND(B1656&gt;=25000, B1656&lt;50000),"25,000 - 50,000",
             (B1656&gt;50000),"&gt; 50,000"
)</f>
        <v>25,000 - 50,000</v>
      </c>
    </row>
    <row r="1657" spans="1:3" x14ac:dyDescent="0.2">
      <c r="A1657">
        <v>37452</v>
      </c>
      <c r="B1657">
        <v>74560</v>
      </c>
      <c r="C1657" t="str" cm="1">
        <f t="array" ref="C1657">_xlfn.IFS(
             (B1657&lt;25000),"&lt; 25,000",
    AND(B1657&gt;=25000, B1657&lt;50000),"25,000 - 50,000",
             (B1657&gt;50000),"&gt; 50,000"
)</f>
        <v>&gt; 50,000</v>
      </c>
    </row>
    <row r="1658" spans="1:3" x14ac:dyDescent="0.2">
      <c r="A1658">
        <v>12478</v>
      </c>
      <c r="B1658">
        <v>153614</v>
      </c>
      <c r="C1658" t="str" cm="1">
        <f t="array" ref="C1658">_xlfn.IFS(
             (B1658&lt;25000),"&lt; 25,000",
    AND(B1658&gt;=25000, B1658&lt;50000),"25,000 - 50,000",
             (B1658&gt;50000),"&gt; 50,000"
)</f>
        <v>&gt; 50,000</v>
      </c>
    </row>
    <row r="1659" spans="1:3" x14ac:dyDescent="0.2">
      <c r="A1659">
        <v>85386</v>
      </c>
      <c r="B1659">
        <v>39292</v>
      </c>
      <c r="C1659" t="str" cm="1">
        <f t="array" ref="C1659">_xlfn.IFS(
             (B1659&lt;25000),"&lt; 25,000",
    AND(B1659&gt;=25000, B1659&lt;50000),"25,000 - 50,000",
             (B1659&gt;50000),"&gt; 50,000"
)</f>
        <v>25,000 - 50,000</v>
      </c>
    </row>
    <row r="1660" spans="1:3" x14ac:dyDescent="0.2">
      <c r="A1660">
        <v>200597</v>
      </c>
      <c r="B1660">
        <v>149913</v>
      </c>
      <c r="C1660" t="str" cm="1">
        <f t="array" ref="C1660">_xlfn.IFS(
             (B1660&lt;25000),"&lt; 25,000",
    AND(B1660&gt;=25000, B1660&lt;50000),"25,000 - 50,000",
             (B1660&gt;50000),"&gt; 50,000"
)</f>
        <v>&gt; 50,000</v>
      </c>
    </row>
    <row r="1661" spans="1:3" x14ac:dyDescent="0.2">
      <c r="A1661">
        <v>44891</v>
      </c>
      <c r="B1661">
        <v>74188</v>
      </c>
      <c r="C1661" t="str" cm="1">
        <f t="array" ref="C1661">_xlfn.IFS(
             (B1661&lt;25000),"&lt; 25,000",
    AND(B1661&gt;=25000, B1661&lt;50000),"25,000 - 50,000",
             (B1661&gt;50000),"&gt; 50,000"
)</f>
        <v>&gt; 50,000</v>
      </c>
    </row>
    <row r="1662" spans="1:3" x14ac:dyDescent="0.2">
      <c r="A1662">
        <v>39526</v>
      </c>
      <c r="B1662">
        <v>11817</v>
      </c>
      <c r="C1662" t="str" cm="1">
        <f t="array" ref="C1662">_xlfn.IFS(
             (B1662&lt;25000),"&lt; 25,000",
    AND(B1662&gt;=25000, B1662&lt;50000),"25,000 - 50,000",
             (B1662&gt;50000),"&gt; 50,000"
)</f>
        <v>&lt; 25,000</v>
      </c>
    </row>
    <row r="1663" spans="1:3" x14ac:dyDescent="0.2">
      <c r="A1663">
        <v>42171</v>
      </c>
      <c r="B1663">
        <v>91312</v>
      </c>
      <c r="C1663" t="str" cm="1">
        <f t="array" ref="C1663">_xlfn.IFS(
             (B1663&lt;25000),"&lt; 25,000",
    AND(B1663&gt;=25000, B1663&lt;50000),"25,000 - 50,000",
             (B1663&gt;50000),"&gt; 50,000"
)</f>
        <v>&gt; 50,000</v>
      </c>
    </row>
    <row r="1664" spans="1:3" x14ac:dyDescent="0.2">
      <c r="A1664">
        <v>138575</v>
      </c>
      <c r="B1664">
        <v>62819</v>
      </c>
      <c r="C1664" t="str" cm="1">
        <f t="array" ref="C1664">_xlfn.IFS(
             (B1664&lt;25000),"&lt; 25,000",
    AND(B1664&gt;=25000, B1664&lt;50000),"25,000 - 50,000",
             (B1664&gt;50000),"&gt; 50,000"
)</f>
        <v>&gt; 50,000</v>
      </c>
    </row>
    <row r="1665" spans="1:3" x14ac:dyDescent="0.2">
      <c r="A1665">
        <v>73285</v>
      </c>
      <c r="B1665">
        <v>70485</v>
      </c>
      <c r="C1665" t="str" cm="1">
        <f t="array" ref="C1665">_xlfn.IFS(
             (B1665&lt;25000),"&lt; 25,000",
    AND(B1665&gt;=25000, B1665&lt;50000),"25,000 - 50,000",
             (B1665&gt;50000),"&gt; 50,000"
)</f>
        <v>&gt; 50,000</v>
      </c>
    </row>
    <row r="1666" spans="1:3" x14ac:dyDescent="0.2">
      <c r="A1666">
        <v>67973</v>
      </c>
      <c r="B1666">
        <v>95716</v>
      </c>
      <c r="C1666" t="str" cm="1">
        <f t="array" ref="C1666">_xlfn.IFS(
             (B1666&lt;25000),"&lt; 25,000",
    AND(B1666&gt;=25000, B1666&lt;50000),"25,000 - 50,000",
             (B1666&gt;50000),"&gt; 50,000"
)</f>
        <v>&gt; 50,000</v>
      </c>
    </row>
    <row r="1667" spans="1:3" x14ac:dyDescent="0.2">
      <c r="A1667">
        <v>50096</v>
      </c>
      <c r="B1667">
        <v>113849</v>
      </c>
      <c r="C1667" t="str" cm="1">
        <f t="array" ref="C1667">_xlfn.IFS(
             (B1667&lt;25000),"&lt; 25,000",
    AND(B1667&gt;=25000, B1667&lt;50000),"25,000 - 50,000",
             (B1667&gt;50000),"&gt; 50,000"
)</f>
        <v>&gt; 50,000</v>
      </c>
    </row>
    <row r="1668" spans="1:3" x14ac:dyDescent="0.2">
      <c r="A1668">
        <v>13435</v>
      </c>
      <c r="B1668">
        <v>107891</v>
      </c>
      <c r="C1668" t="str" cm="1">
        <f t="array" ref="C1668">_xlfn.IFS(
             (B1668&lt;25000),"&lt; 25,000",
    AND(B1668&gt;=25000, B1668&lt;50000),"25,000 - 50,000",
             (B1668&gt;50000),"&gt; 50,000"
)</f>
        <v>&gt; 50,000</v>
      </c>
    </row>
    <row r="1669" spans="1:3" x14ac:dyDescent="0.2">
      <c r="A1669">
        <v>202264</v>
      </c>
      <c r="B1669">
        <v>3252</v>
      </c>
      <c r="C1669" t="str" cm="1">
        <f t="array" ref="C1669">_xlfn.IFS(
             (B1669&lt;25000),"&lt; 25,000",
    AND(B1669&gt;=25000, B1669&lt;50000),"25,000 - 50,000",
             (B1669&gt;50000),"&gt; 50,000"
)</f>
        <v>&lt; 25,000</v>
      </c>
    </row>
    <row r="1670" spans="1:3" x14ac:dyDescent="0.2">
      <c r="A1670">
        <v>161642</v>
      </c>
      <c r="B1670">
        <v>29478</v>
      </c>
      <c r="C1670" t="str" cm="1">
        <f t="array" ref="C1670">_xlfn.IFS(
             (B1670&lt;25000),"&lt; 25,000",
    AND(B1670&gt;=25000, B1670&lt;50000),"25,000 - 50,000",
             (B1670&gt;50000),"&gt; 50,000"
)</f>
        <v>25,000 - 50,000</v>
      </c>
    </row>
    <row r="1671" spans="1:3" x14ac:dyDescent="0.2">
      <c r="A1671">
        <v>173195</v>
      </c>
      <c r="B1671">
        <v>10842</v>
      </c>
      <c r="C1671" t="str" cm="1">
        <f t="array" ref="C1671">_xlfn.IFS(
             (B1671&lt;25000),"&lt; 25,000",
    AND(B1671&gt;=25000, B1671&lt;50000),"25,000 - 50,000",
             (B1671&gt;50000),"&gt; 50,000"
)</f>
        <v>&lt; 25,000</v>
      </c>
    </row>
    <row r="1672" spans="1:3" x14ac:dyDescent="0.2">
      <c r="A1672">
        <v>28336</v>
      </c>
      <c r="B1672">
        <v>105943</v>
      </c>
      <c r="C1672" t="str" cm="1">
        <f t="array" ref="C1672">_xlfn.IFS(
             (B1672&lt;25000),"&lt; 25,000",
    AND(B1672&gt;=25000, B1672&lt;50000),"25,000 - 50,000",
             (B1672&gt;50000),"&gt; 50,000"
)</f>
        <v>&gt; 50,000</v>
      </c>
    </row>
    <row r="1673" spans="1:3" x14ac:dyDescent="0.2">
      <c r="A1673">
        <v>194364</v>
      </c>
      <c r="B1673">
        <v>173298</v>
      </c>
      <c r="C1673" t="str" cm="1">
        <f t="array" ref="C1673">_xlfn.IFS(
             (B1673&lt;25000),"&lt; 25,000",
    AND(B1673&gt;=25000, B1673&lt;50000),"25,000 - 50,000",
             (B1673&gt;50000),"&gt; 50,000"
)</f>
        <v>&gt; 50,000</v>
      </c>
    </row>
    <row r="1674" spans="1:3" x14ac:dyDescent="0.2">
      <c r="A1674">
        <v>91365</v>
      </c>
      <c r="B1674">
        <v>61327</v>
      </c>
      <c r="C1674" t="str" cm="1">
        <f t="array" ref="C1674">_xlfn.IFS(
             (B1674&lt;25000),"&lt; 25,000",
    AND(B1674&gt;=25000, B1674&lt;50000),"25,000 - 50,000",
             (B1674&gt;50000),"&gt; 50,000"
)</f>
        <v>&gt; 50,000</v>
      </c>
    </row>
    <row r="1675" spans="1:3" x14ac:dyDescent="0.2">
      <c r="A1675">
        <v>72819</v>
      </c>
      <c r="B1675">
        <v>163677</v>
      </c>
      <c r="C1675" t="str" cm="1">
        <f t="array" ref="C1675">_xlfn.IFS(
             (B1675&lt;25000),"&lt; 25,000",
    AND(B1675&gt;=25000, B1675&lt;50000),"25,000 - 50,000",
             (B1675&gt;50000),"&gt; 50,000"
)</f>
        <v>&gt; 50,000</v>
      </c>
    </row>
    <row r="1676" spans="1:3" x14ac:dyDescent="0.2">
      <c r="A1676">
        <v>31069</v>
      </c>
      <c r="B1676">
        <v>131223</v>
      </c>
      <c r="C1676" t="str" cm="1">
        <f t="array" ref="C1676">_xlfn.IFS(
             (B1676&lt;25000),"&lt; 25,000",
    AND(B1676&gt;=25000, B1676&lt;50000),"25,000 - 50,000",
             (B1676&gt;50000),"&gt; 50,000"
)</f>
        <v>&gt; 50,000</v>
      </c>
    </row>
    <row r="1677" spans="1:3" x14ac:dyDescent="0.2">
      <c r="A1677">
        <v>165428</v>
      </c>
      <c r="B1677">
        <v>106349</v>
      </c>
      <c r="C1677" t="str" cm="1">
        <f t="array" ref="C1677">_xlfn.IFS(
             (B1677&lt;25000),"&lt; 25,000",
    AND(B1677&gt;=25000, B1677&lt;50000),"25,000 - 50,000",
             (B1677&gt;50000),"&gt; 50,000"
)</f>
        <v>&gt; 50,000</v>
      </c>
    </row>
    <row r="1678" spans="1:3" x14ac:dyDescent="0.2">
      <c r="A1678">
        <v>70784</v>
      </c>
      <c r="B1678">
        <v>107059</v>
      </c>
      <c r="C1678" t="str" cm="1">
        <f t="array" ref="C1678">_xlfn.IFS(
             (B1678&lt;25000),"&lt; 25,000",
    AND(B1678&gt;=25000, B1678&lt;50000),"25,000 - 50,000",
             (B1678&gt;50000),"&gt; 50,000"
)</f>
        <v>&gt; 50,000</v>
      </c>
    </row>
    <row r="1679" spans="1:3" x14ac:dyDescent="0.2">
      <c r="A1679">
        <v>43525</v>
      </c>
      <c r="B1679">
        <v>5844</v>
      </c>
      <c r="C1679" t="str" cm="1">
        <f t="array" ref="C1679">_xlfn.IFS(
             (B1679&lt;25000),"&lt; 25,000",
    AND(B1679&gt;=25000, B1679&lt;50000),"25,000 - 50,000",
             (B1679&gt;50000),"&gt; 50,000"
)</f>
        <v>&lt; 25,000</v>
      </c>
    </row>
    <row r="1680" spans="1:3" x14ac:dyDescent="0.2">
      <c r="A1680">
        <v>228784</v>
      </c>
      <c r="B1680">
        <v>145771</v>
      </c>
      <c r="C1680" t="str" cm="1">
        <f t="array" ref="C1680">_xlfn.IFS(
             (B1680&lt;25000),"&lt; 25,000",
    AND(B1680&gt;=25000, B1680&lt;50000),"25,000 - 50,000",
             (B1680&gt;50000),"&gt; 50,000"
)</f>
        <v>&gt; 50,000</v>
      </c>
    </row>
    <row r="1681" spans="1:3" x14ac:dyDescent="0.2">
      <c r="A1681">
        <v>244511</v>
      </c>
      <c r="B1681">
        <v>139422</v>
      </c>
      <c r="C1681" t="str" cm="1">
        <f t="array" ref="C1681">_xlfn.IFS(
             (B1681&lt;25000),"&lt; 25,000",
    AND(B1681&gt;=25000, B1681&lt;50000),"25,000 - 50,000",
             (B1681&gt;50000),"&gt; 50,000"
)</f>
        <v>&gt; 50,000</v>
      </c>
    </row>
    <row r="1682" spans="1:3" x14ac:dyDescent="0.2">
      <c r="A1682">
        <v>62278</v>
      </c>
      <c r="B1682">
        <v>151459</v>
      </c>
      <c r="C1682" t="str" cm="1">
        <f t="array" ref="C1682">_xlfn.IFS(
             (B1682&lt;25000),"&lt; 25,000",
    AND(B1682&gt;=25000, B1682&lt;50000),"25,000 - 50,000",
             (B1682&gt;50000),"&gt; 50,000"
)</f>
        <v>&gt; 50,000</v>
      </c>
    </row>
    <row r="1683" spans="1:3" x14ac:dyDescent="0.2">
      <c r="A1683">
        <v>146849</v>
      </c>
      <c r="B1683">
        <v>96287</v>
      </c>
      <c r="C1683" t="str" cm="1">
        <f t="array" ref="C1683">_xlfn.IFS(
             (B1683&lt;25000),"&lt; 25,000",
    AND(B1683&gt;=25000, B1683&lt;50000),"25,000 - 50,000",
             (B1683&gt;50000),"&gt; 50,000"
)</f>
        <v>&gt; 50,000</v>
      </c>
    </row>
    <row r="1684" spans="1:3" x14ac:dyDescent="0.2">
      <c r="A1684">
        <v>173506</v>
      </c>
      <c r="B1684">
        <v>52526</v>
      </c>
      <c r="C1684" t="str" cm="1">
        <f t="array" ref="C1684">_xlfn.IFS(
             (B1684&lt;25000),"&lt; 25,000",
    AND(B1684&gt;=25000, B1684&lt;50000),"25,000 - 50,000",
             (B1684&gt;50000),"&gt; 50,000"
)</f>
        <v>&gt; 50,000</v>
      </c>
    </row>
    <row r="1685" spans="1:3" x14ac:dyDescent="0.2">
      <c r="A1685">
        <v>190846</v>
      </c>
      <c r="B1685">
        <v>173496</v>
      </c>
      <c r="C1685" t="str" cm="1">
        <f t="array" ref="C1685">_xlfn.IFS(
             (B1685&lt;25000),"&lt; 25,000",
    AND(B1685&gt;=25000, B1685&lt;50000),"25,000 - 50,000",
             (B1685&gt;50000),"&gt; 50,000"
)</f>
        <v>&gt; 50,000</v>
      </c>
    </row>
    <row r="1686" spans="1:3" x14ac:dyDescent="0.2">
      <c r="A1686">
        <v>8842</v>
      </c>
      <c r="B1686">
        <v>111282</v>
      </c>
      <c r="C1686" t="str" cm="1">
        <f t="array" ref="C1686">_xlfn.IFS(
             (B1686&lt;25000),"&lt; 25,000",
    AND(B1686&gt;=25000, B1686&lt;50000),"25,000 - 50,000",
             (B1686&gt;50000),"&gt; 50,000"
)</f>
        <v>&gt; 50,000</v>
      </c>
    </row>
    <row r="1687" spans="1:3" x14ac:dyDescent="0.2">
      <c r="A1687">
        <v>21289</v>
      </c>
      <c r="B1687">
        <v>62847</v>
      </c>
      <c r="C1687" t="str" cm="1">
        <f t="array" ref="C1687">_xlfn.IFS(
             (B1687&lt;25000),"&lt; 25,000",
    AND(B1687&gt;=25000, B1687&lt;50000),"25,000 - 50,000",
             (B1687&gt;50000),"&gt; 50,000"
)</f>
        <v>&gt; 50,000</v>
      </c>
    </row>
    <row r="1688" spans="1:3" x14ac:dyDescent="0.2">
      <c r="A1688">
        <v>271969</v>
      </c>
      <c r="B1688">
        <v>124324</v>
      </c>
      <c r="C1688" t="str" cm="1">
        <f t="array" ref="C1688">_xlfn.IFS(
             (B1688&lt;25000),"&lt; 25,000",
    AND(B1688&gt;=25000, B1688&lt;50000),"25,000 - 50,000",
             (B1688&gt;50000),"&gt; 50,000"
)</f>
        <v>&gt; 50,000</v>
      </c>
    </row>
    <row r="1689" spans="1:3" x14ac:dyDescent="0.2">
      <c r="A1689">
        <v>169381</v>
      </c>
      <c r="B1689">
        <v>169988</v>
      </c>
      <c r="C1689" t="str" cm="1">
        <f t="array" ref="C1689">_xlfn.IFS(
             (B1689&lt;25000),"&lt; 25,000",
    AND(B1689&gt;=25000, B1689&lt;50000),"25,000 - 50,000",
             (B1689&gt;50000),"&gt; 50,000"
)</f>
        <v>&gt; 50,000</v>
      </c>
    </row>
    <row r="1690" spans="1:3" x14ac:dyDescent="0.2">
      <c r="A1690">
        <v>117685</v>
      </c>
      <c r="B1690">
        <v>103573</v>
      </c>
      <c r="C1690" t="str" cm="1">
        <f t="array" ref="C1690">_xlfn.IFS(
             (B1690&lt;25000),"&lt; 25,000",
    AND(B1690&gt;=25000, B1690&lt;50000),"25,000 - 50,000",
             (B1690&gt;50000),"&gt; 50,000"
)</f>
        <v>&gt; 50,000</v>
      </c>
    </row>
    <row r="1691" spans="1:3" x14ac:dyDescent="0.2">
      <c r="A1691">
        <v>96918</v>
      </c>
      <c r="B1691">
        <v>30074</v>
      </c>
      <c r="C1691" t="str" cm="1">
        <f t="array" ref="C1691">_xlfn.IFS(
             (B1691&lt;25000),"&lt; 25,000",
    AND(B1691&gt;=25000, B1691&lt;50000),"25,000 - 50,000",
             (B1691&gt;50000),"&gt; 50,000"
)</f>
        <v>25,000 - 50,000</v>
      </c>
    </row>
    <row r="1692" spans="1:3" x14ac:dyDescent="0.2">
      <c r="A1692">
        <v>208293</v>
      </c>
      <c r="B1692">
        <v>3381</v>
      </c>
      <c r="C1692" t="str" cm="1">
        <f t="array" ref="C1692">_xlfn.IFS(
             (B1692&lt;25000),"&lt; 25,000",
    AND(B1692&gt;=25000, B1692&lt;50000),"25,000 - 50,000",
             (B1692&gt;50000),"&gt; 50,000"
)</f>
        <v>&lt; 25,000</v>
      </c>
    </row>
    <row r="1693" spans="1:3" x14ac:dyDescent="0.2">
      <c r="A1693">
        <v>135966</v>
      </c>
      <c r="B1693">
        <v>127033</v>
      </c>
      <c r="C1693" t="str" cm="1">
        <f t="array" ref="C1693">_xlfn.IFS(
             (B1693&lt;25000),"&lt; 25,000",
    AND(B1693&gt;=25000, B1693&lt;50000),"25,000 - 50,000",
             (B1693&gt;50000),"&gt; 50,000"
)</f>
        <v>&gt; 50,000</v>
      </c>
    </row>
    <row r="1694" spans="1:3" x14ac:dyDescent="0.2">
      <c r="A1694">
        <v>293330</v>
      </c>
      <c r="B1694">
        <v>31540</v>
      </c>
      <c r="C1694" t="str" cm="1">
        <f t="array" ref="C1694">_xlfn.IFS(
             (B1694&lt;25000),"&lt; 25,000",
    AND(B1694&gt;=25000, B1694&lt;50000),"25,000 - 50,000",
             (B1694&gt;50000),"&gt; 50,000"
)</f>
        <v>25,000 - 50,000</v>
      </c>
    </row>
    <row r="1695" spans="1:3" x14ac:dyDescent="0.2">
      <c r="A1695">
        <v>244248</v>
      </c>
      <c r="B1695">
        <v>74795</v>
      </c>
      <c r="C1695" t="str" cm="1">
        <f t="array" ref="C1695">_xlfn.IFS(
             (B1695&lt;25000),"&lt; 25,000",
    AND(B1695&gt;=25000, B1695&lt;50000),"25,000 - 50,000",
             (B1695&gt;50000),"&gt; 50,000"
)</f>
        <v>&gt; 50,000</v>
      </c>
    </row>
    <row r="1696" spans="1:3" x14ac:dyDescent="0.2">
      <c r="A1696">
        <v>235850</v>
      </c>
      <c r="B1696">
        <v>44794</v>
      </c>
      <c r="C1696" t="str" cm="1">
        <f t="array" ref="C1696">_xlfn.IFS(
             (B1696&lt;25000),"&lt; 25,000",
    AND(B1696&gt;=25000, B1696&lt;50000),"25,000 - 50,000",
             (B1696&gt;50000),"&gt; 50,000"
)</f>
        <v>25,000 - 50,000</v>
      </c>
    </row>
    <row r="1697" spans="1:3" x14ac:dyDescent="0.2">
      <c r="A1697">
        <v>115571</v>
      </c>
      <c r="B1697">
        <v>157946</v>
      </c>
      <c r="C1697" t="str" cm="1">
        <f t="array" ref="C1697">_xlfn.IFS(
             (B1697&lt;25000),"&lt; 25,000",
    AND(B1697&gt;=25000, B1697&lt;50000),"25,000 - 50,000",
             (B1697&gt;50000),"&gt; 50,000"
)</f>
        <v>&gt; 50,000</v>
      </c>
    </row>
    <row r="1698" spans="1:3" x14ac:dyDescent="0.2">
      <c r="A1698">
        <v>36507</v>
      </c>
      <c r="B1698">
        <v>154159</v>
      </c>
      <c r="C1698" t="str" cm="1">
        <f t="array" ref="C1698">_xlfn.IFS(
             (B1698&lt;25000),"&lt; 25,000",
    AND(B1698&gt;=25000, B1698&lt;50000),"25,000 - 50,000",
             (B1698&gt;50000),"&gt; 50,000"
)</f>
        <v>&gt; 50,000</v>
      </c>
    </row>
    <row r="1699" spans="1:3" x14ac:dyDescent="0.2">
      <c r="A1699">
        <v>210171</v>
      </c>
      <c r="B1699">
        <v>194340</v>
      </c>
      <c r="C1699" t="str" cm="1">
        <f t="array" ref="C1699">_xlfn.IFS(
             (B1699&lt;25000),"&lt; 25,000",
    AND(B1699&gt;=25000, B1699&lt;50000),"25,000 - 50,000",
             (B1699&gt;50000),"&gt; 50,000"
)</f>
        <v>&gt; 50,000</v>
      </c>
    </row>
    <row r="1700" spans="1:3" x14ac:dyDescent="0.2">
      <c r="A1700">
        <v>245796</v>
      </c>
      <c r="B1700">
        <v>29852</v>
      </c>
      <c r="C1700" t="str" cm="1">
        <f t="array" ref="C1700">_xlfn.IFS(
             (B1700&lt;25000),"&lt; 25,000",
    AND(B1700&gt;=25000, B1700&lt;50000),"25,000 - 50,000",
             (B1700&gt;50000),"&gt; 50,000"
)</f>
        <v>25,000 - 50,000</v>
      </c>
    </row>
    <row r="1701" spans="1:3" x14ac:dyDescent="0.2">
      <c r="A1701">
        <v>12671</v>
      </c>
      <c r="B1701">
        <v>161537</v>
      </c>
      <c r="C1701" t="str" cm="1">
        <f t="array" ref="C1701">_xlfn.IFS(
             (B1701&lt;25000),"&lt; 25,000",
    AND(B1701&gt;=25000, B1701&lt;50000),"25,000 - 50,000",
             (B1701&gt;50000),"&gt; 50,000"
)</f>
        <v>&gt; 50,000</v>
      </c>
    </row>
    <row r="1702" spans="1:3" x14ac:dyDescent="0.2">
      <c r="A1702">
        <v>259700</v>
      </c>
      <c r="B1702">
        <v>69430</v>
      </c>
      <c r="C1702" t="str" cm="1">
        <f t="array" ref="C1702">_xlfn.IFS(
             (B1702&lt;25000),"&lt; 25,000",
    AND(B1702&gt;=25000, B1702&lt;50000),"25,000 - 50,000",
             (B1702&gt;50000),"&gt; 50,000"
)</f>
        <v>&gt; 50,000</v>
      </c>
    </row>
    <row r="1703" spans="1:3" x14ac:dyDescent="0.2">
      <c r="A1703">
        <v>173500</v>
      </c>
      <c r="B1703">
        <v>64005</v>
      </c>
      <c r="C1703" t="str" cm="1">
        <f t="array" ref="C1703">_xlfn.IFS(
             (B1703&lt;25000),"&lt; 25,000",
    AND(B1703&gt;=25000, B1703&lt;50000),"25,000 - 50,000",
             (B1703&gt;50000),"&gt; 50,000"
)</f>
        <v>&gt; 50,000</v>
      </c>
    </row>
    <row r="1704" spans="1:3" x14ac:dyDescent="0.2">
      <c r="A1704">
        <v>281615</v>
      </c>
      <c r="B1704">
        <v>95719</v>
      </c>
      <c r="C1704" t="str" cm="1">
        <f t="array" ref="C1704">_xlfn.IFS(
             (B1704&lt;25000),"&lt; 25,000",
    AND(B1704&gt;=25000, B1704&lt;50000),"25,000 - 50,000",
             (B1704&gt;50000),"&gt; 50,000"
)</f>
        <v>&gt; 50,000</v>
      </c>
    </row>
    <row r="1705" spans="1:3" x14ac:dyDescent="0.2">
      <c r="A1705">
        <v>142392</v>
      </c>
      <c r="B1705">
        <v>14764</v>
      </c>
      <c r="C1705" t="str" cm="1">
        <f t="array" ref="C1705">_xlfn.IFS(
             (B1705&lt;25000),"&lt; 25,000",
    AND(B1705&gt;=25000, B1705&lt;50000),"25,000 - 50,000",
             (B1705&gt;50000),"&gt; 50,000"
)</f>
        <v>&lt; 25,000</v>
      </c>
    </row>
    <row r="1706" spans="1:3" x14ac:dyDescent="0.2">
      <c r="A1706">
        <v>189334</v>
      </c>
      <c r="B1706">
        <v>150597</v>
      </c>
      <c r="C1706" t="str" cm="1">
        <f t="array" ref="C1706">_xlfn.IFS(
             (B1706&lt;25000),"&lt; 25,000",
    AND(B1706&gt;=25000, B1706&lt;50000),"25,000 - 50,000",
             (B1706&gt;50000),"&gt; 50,000"
)</f>
        <v>&gt; 50,000</v>
      </c>
    </row>
    <row r="1707" spans="1:3" x14ac:dyDescent="0.2">
      <c r="A1707">
        <v>55663</v>
      </c>
      <c r="B1707">
        <v>62423</v>
      </c>
      <c r="C1707" t="str" cm="1">
        <f t="array" ref="C1707">_xlfn.IFS(
             (B1707&lt;25000),"&lt; 25,000",
    AND(B1707&gt;=25000, B1707&lt;50000),"25,000 - 50,000",
             (B1707&gt;50000),"&gt; 50,000"
)</f>
        <v>&gt; 50,000</v>
      </c>
    </row>
    <row r="1708" spans="1:3" x14ac:dyDescent="0.2">
      <c r="A1708">
        <v>229332</v>
      </c>
      <c r="B1708">
        <v>29405</v>
      </c>
      <c r="C1708" t="str" cm="1">
        <f t="array" ref="C1708">_xlfn.IFS(
             (B1708&lt;25000),"&lt; 25,000",
    AND(B1708&gt;=25000, B1708&lt;50000),"25,000 - 50,000",
             (B1708&gt;50000),"&gt; 50,000"
)</f>
        <v>25,000 - 50,000</v>
      </c>
    </row>
    <row r="1709" spans="1:3" x14ac:dyDescent="0.2">
      <c r="A1709">
        <v>120374</v>
      </c>
      <c r="B1709">
        <v>13533</v>
      </c>
      <c r="C1709" t="str" cm="1">
        <f t="array" ref="C1709">_xlfn.IFS(
             (B1709&lt;25000),"&lt; 25,000",
    AND(B1709&gt;=25000, B1709&lt;50000),"25,000 - 50,000",
             (B1709&gt;50000),"&gt; 50,000"
)</f>
        <v>&lt; 25,000</v>
      </c>
    </row>
    <row r="1710" spans="1:3" x14ac:dyDescent="0.2">
      <c r="A1710">
        <v>36064</v>
      </c>
      <c r="B1710">
        <v>85467</v>
      </c>
      <c r="C1710" t="str" cm="1">
        <f t="array" ref="C1710">_xlfn.IFS(
             (B1710&lt;25000),"&lt; 25,000",
    AND(B1710&gt;=25000, B1710&lt;50000),"25,000 - 50,000",
             (B1710&gt;50000),"&gt; 50,000"
)</f>
        <v>&gt; 50,000</v>
      </c>
    </row>
    <row r="1711" spans="1:3" x14ac:dyDescent="0.2">
      <c r="A1711">
        <v>247925</v>
      </c>
      <c r="B1711">
        <v>123101</v>
      </c>
      <c r="C1711" t="str" cm="1">
        <f t="array" ref="C1711">_xlfn.IFS(
             (B1711&lt;25000),"&lt; 25,000",
    AND(B1711&gt;=25000, B1711&lt;50000),"25,000 - 50,000",
             (B1711&gt;50000),"&gt; 50,000"
)</f>
        <v>&gt; 50,000</v>
      </c>
    </row>
    <row r="1712" spans="1:3" x14ac:dyDescent="0.2">
      <c r="A1712">
        <v>142564</v>
      </c>
      <c r="B1712">
        <v>105901</v>
      </c>
      <c r="C1712" t="str" cm="1">
        <f t="array" ref="C1712">_xlfn.IFS(
             (B1712&lt;25000),"&lt; 25,000",
    AND(B1712&gt;=25000, B1712&lt;50000),"25,000 - 50,000",
             (B1712&gt;50000),"&gt; 50,000"
)</f>
        <v>&gt; 50,000</v>
      </c>
    </row>
    <row r="1713" spans="1:3" x14ac:dyDescent="0.2">
      <c r="A1713">
        <v>196995</v>
      </c>
      <c r="B1713">
        <v>144910</v>
      </c>
      <c r="C1713" t="str" cm="1">
        <f t="array" ref="C1713">_xlfn.IFS(
             (B1713&lt;25000),"&lt; 25,000",
    AND(B1713&gt;=25000, B1713&lt;50000),"25,000 - 50,000",
             (B1713&gt;50000),"&gt; 50,000"
)</f>
        <v>&gt; 50,000</v>
      </c>
    </row>
    <row r="1714" spans="1:3" x14ac:dyDescent="0.2">
      <c r="A1714">
        <v>74502</v>
      </c>
      <c r="B1714">
        <v>57129</v>
      </c>
      <c r="C1714" t="str" cm="1">
        <f t="array" ref="C1714">_xlfn.IFS(
             (B1714&lt;25000),"&lt; 25,000",
    AND(B1714&gt;=25000, B1714&lt;50000),"25,000 - 50,000",
             (B1714&gt;50000),"&gt; 50,000"
)</f>
        <v>&gt; 50,000</v>
      </c>
    </row>
    <row r="1715" spans="1:3" x14ac:dyDescent="0.2">
      <c r="A1715">
        <v>298757</v>
      </c>
      <c r="B1715">
        <v>63346</v>
      </c>
      <c r="C1715" t="str" cm="1">
        <f t="array" ref="C1715">_xlfn.IFS(
             (B1715&lt;25000),"&lt; 25,000",
    AND(B1715&gt;=25000, B1715&lt;50000),"25,000 - 50,000",
             (B1715&gt;50000),"&gt; 50,000"
)</f>
        <v>&gt; 50,000</v>
      </c>
    </row>
    <row r="1716" spans="1:3" x14ac:dyDescent="0.2">
      <c r="A1716">
        <v>179010</v>
      </c>
      <c r="B1716">
        <v>45740</v>
      </c>
      <c r="C1716" t="str" cm="1">
        <f t="array" ref="C1716">_xlfn.IFS(
             (B1716&lt;25000),"&lt; 25,000",
    AND(B1716&gt;=25000, B1716&lt;50000),"25,000 - 50,000",
             (B1716&gt;50000),"&gt; 50,000"
)</f>
        <v>25,000 - 50,000</v>
      </c>
    </row>
    <row r="1717" spans="1:3" x14ac:dyDescent="0.2">
      <c r="A1717">
        <v>97552</v>
      </c>
      <c r="B1717">
        <v>32063</v>
      </c>
      <c r="C1717" t="str" cm="1">
        <f t="array" ref="C1717">_xlfn.IFS(
             (B1717&lt;25000),"&lt; 25,000",
    AND(B1717&gt;=25000, B1717&lt;50000),"25,000 - 50,000",
             (B1717&gt;50000),"&gt; 50,000"
)</f>
        <v>25,000 - 50,000</v>
      </c>
    </row>
    <row r="1718" spans="1:3" x14ac:dyDescent="0.2">
      <c r="A1718">
        <v>105088</v>
      </c>
      <c r="B1718">
        <v>122108</v>
      </c>
      <c r="C1718" t="str" cm="1">
        <f t="array" ref="C1718">_xlfn.IFS(
             (B1718&lt;25000),"&lt; 25,000",
    AND(B1718&gt;=25000, B1718&lt;50000),"25,000 - 50,000",
             (B1718&gt;50000),"&gt; 50,000"
)</f>
        <v>&gt; 50,000</v>
      </c>
    </row>
    <row r="1719" spans="1:3" x14ac:dyDescent="0.2">
      <c r="A1719">
        <v>149573</v>
      </c>
      <c r="B1719">
        <v>99088</v>
      </c>
      <c r="C1719" t="str" cm="1">
        <f t="array" ref="C1719">_xlfn.IFS(
             (B1719&lt;25000),"&lt; 25,000",
    AND(B1719&gt;=25000, B1719&lt;50000),"25,000 - 50,000",
             (B1719&gt;50000),"&gt; 50,000"
)</f>
        <v>&gt; 50,000</v>
      </c>
    </row>
    <row r="1720" spans="1:3" x14ac:dyDescent="0.2">
      <c r="A1720">
        <v>21396</v>
      </c>
      <c r="B1720">
        <v>45451</v>
      </c>
      <c r="C1720" t="str" cm="1">
        <f t="array" ref="C1720">_xlfn.IFS(
             (B1720&lt;25000),"&lt; 25,000",
    AND(B1720&gt;=25000, B1720&lt;50000),"25,000 - 50,000",
             (B1720&gt;50000),"&gt; 50,000"
)</f>
        <v>25,000 - 50,000</v>
      </c>
    </row>
    <row r="1721" spans="1:3" x14ac:dyDescent="0.2">
      <c r="A1721">
        <v>84234</v>
      </c>
      <c r="B1721">
        <v>143776</v>
      </c>
      <c r="C1721" t="str" cm="1">
        <f t="array" ref="C1721">_xlfn.IFS(
             (B1721&lt;25000),"&lt; 25,000",
    AND(B1721&gt;=25000, B1721&lt;50000),"25,000 - 50,000",
             (B1721&gt;50000),"&gt; 50,000"
)</f>
        <v>&gt; 50,000</v>
      </c>
    </row>
    <row r="1722" spans="1:3" x14ac:dyDescent="0.2">
      <c r="A1722">
        <v>87831</v>
      </c>
      <c r="B1722">
        <v>112950</v>
      </c>
      <c r="C1722" t="str" cm="1">
        <f t="array" ref="C1722">_xlfn.IFS(
             (B1722&lt;25000),"&lt; 25,000",
    AND(B1722&gt;=25000, B1722&lt;50000),"25,000 - 50,000",
             (B1722&gt;50000),"&gt; 50,000"
)</f>
        <v>&gt; 50,000</v>
      </c>
    </row>
    <row r="1723" spans="1:3" x14ac:dyDescent="0.2">
      <c r="A1723">
        <v>109649</v>
      </c>
      <c r="B1723">
        <v>35398</v>
      </c>
      <c r="C1723" t="str" cm="1">
        <f t="array" ref="C1723">_xlfn.IFS(
             (B1723&lt;25000),"&lt; 25,000",
    AND(B1723&gt;=25000, B1723&lt;50000),"25,000 - 50,000",
             (B1723&gt;50000),"&gt; 50,000"
)</f>
        <v>25,000 - 50,000</v>
      </c>
    </row>
    <row r="1724" spans="1:3" x14ac:dyDescent="0.2">
      <c r="A1724">
        <v>28004</v>
      </c>
      <c r="B1724">
        <v>24321</v>
      </c>
      <c r="C1724" t="str" cm="1">
        <f t="array" ref="C1724">_xlfn.IFS(
             (B1724&lt;25000),"&lt; 25,000",
    AND(B1724&gt;=25000, B1724&lt;50000),"25,000 - 50,000",
             (B1724&gt;50000),"&gt; 50,000"
)</f>
        <v>&lt; 25,000</v>
      </c>
    </row>
    <row r="1725" spans="1:3" x14ac:dyDescent="0.2">
      <c r="A1725">
        <v>259817</v>
      </c>
      <c r="B1725">
        <v>107525</v>
      </c>
      <c r="C1725" t="str" cm="1">
        <f t="array" ref="C1725">_xlfn.IFS(
             (B1725&lt;25000),"&lt; 25,000",
    AND(B1725&gt;=25000, B1725&lt;50000),"25,000 - 50,000",
             (B1725&gt;50000),"&gt; 50,000"
)</f>
        <v>&gt; 50,000</v>
      </c>
    </row>
    <row r="1726" spans="1:3" x14ac:dyDescent="0.2">
      <c r="A1726">
        <v>233742</v>
      </c>
      <c r="B1726">
        <v>24051</v>
      </c>
      <c r="C1726" t="str" cm="1">
        <f t="array" ref="C1726">_xlfn.IFS(
             (B1726&lt;25000),"&lt; 25,000",
    AND(B1726&gt;=25000, B1726&lt;50000),"25,000 - 50,000",
             (B1726&gt;50000),"&gt; 50,000"
)</f>
        <v>&lt; 25,000</v>
      </c>
    </row>
    <row r="1727" spans="1:3" x14ac:dyDescent="0.2">
      <c r="A1727">
        <v>172227</v>
      </c>
      <c r="B1727">
        <v>154031</v>
      </c>
      <c r="C1727" t="str" cm="1">
        <f t="array" ref="C1727">_xlfn.IFS(
             (B1727&lt;25000),"&lt; 25,000",
    AND(B1727&gt;=25000, B1727&lt;50000),"25,000 - 50,000",
             (B1727&gt;50000),"&gt; 50,000"
)</f>
        <v>&gt; 50,000</v>
      </c>
    </row>
    <row r="1728" spans="1:3" x14ac:dyDescent="0.2">
      <c r="A1728">
        <v>13473</v>
      </c>
      <c r="B1728">
        <v>28099</v>
      </c>
      <c r="C1728" t="str" cm="1">
        <f t="array" ref="C1728">_xlfn.IFS(
             (B1728&lt;25000),"&lt; 25,000",
    AND(B1728&gt;=25000, B1728&lt;50000),"25,000 - 50,000",
             (B1728&gt;50000),"&gt; 50,000"
)</f>
        <v>25,000 - 50,000</v>
      </c>
    </row>
    <row r="1729" spans="1:3" x14ac:dyDescent="0.2">
      <c r="A1729">
        <v>170089</v>
      </c>
      <c r="B1729">
        <v>152898</v>
      </c>
      <c r="C1729" t="str" cm="1">
        <f t="array" ref="C1729">_xlfn.IFS(
             (B1729&lt;25000),"&lt; 25,000",
    AND(B1729&gt;=25000, B1729&lt;50000),"25,000 - 50,000",
             (B1729&gt;50000),"&gt; 50,000"
)</f>
        <v>&gt; 50,000</v>
      </c>
    </row>
    <row r="1730" spans="1:3" x14ac:dyDescent="0.2">
      <c r="A1730">
        <v>54614</v>
      </c>
      <c r="B1730">
        <v>51711</v>
      </c>
      <c r="C1730" t="str" cm="1">
        <f t="array" ref="C1730">_xlfn.IFS(
             (B1730&lt;25000),"&lt; 25,000",
    AND(B1730&gt;=25000, B1730&lt;50000),"25,000 - 50,000",
             (B1730&gt;50000),"&gt; 50,000"
)</f>
        <v>&gt; 50,000</v>
      </c>
    </row>
    <row r="1731" spans="1:3" x14ac:dyDescent="0.2">
      <c r="A1731">
        <v>276138</v>
      </c>
      <c r="B1731">
        <v>8891</v>
      </c>
      <c r="C1731" t="str" cm="1">
        <f t="array" ref="C1731">_xlfn.IFS(
             (B1731&lt;25000),"&lt; 25,000",
    AND(B1731&gt;=25000, B1731&lt;50000),"25,000 - 50,000",
             (B1731&gt;50000),"&gt; 50,000"
)</f>
        <v>&lt; 25,000</v>
      </c>
    </row>
    <row r="1732" spans="1:3" x14ac:dyDescent="0.2">
      <c r="A1732">
        <v>227665</v>
      </c>
      <c r="B1732">
        <v>9400</v>
      </c>
      <c r="C1732" t="str" cm="1">
        <f t="array" ref="C1732">_xlfn.IFS(
             (B1732&lt;25000),"&lt; 25,000",
    AND(B1732&gt;=25000, B1732&lt;50000),"25,000 - 50,000",
             (B1732&gt;50000),"&gt; 50,000"
)</f>
        <v>&lt; 25,000</v>
      </c>
    </row>
    <row r="1733" spans="1:3" x14ac:dyDescent="0.2">
      <c r="A1733">
        <v>85775</v>
      </c>
      <c r="B1733">
        <v>52378</v>
      </c>
      <c r="C1733" t="str" cm="1">
        <f t="array" ref="C1733">_xlfn.IFS(
             (B1733&lt;25000),"&lt; 25,000",
    AND(B1733&gt;=25000, B1733&lt;50000),"25,000 - 50,000",
             (B1733&gt;50000),"&gt; 50,000"
)</f>
        <v>&gt; 50,000</v>
      </c>
    </row>
    <row r="1734" spans="1:3" x14ac:dyDescent="0.2">
      <c r="A1734">
        <v>7623</v>
      </c>
      <c r="B1734">
        <v>165456</v>
      </c>
      <c r="C1734" t="str" cm="1">
        <f t="array" ref="C1734">_xlfn.IFS(
             (B1734&lt;25000),"&lt; 25,000",
    AND(B1734&gt;=25000, B1734&lt;50000),"25,000 - 50,000",
             (B1734&gt;50000),"&gt; 50,000"
)</f>
        <v>&gt; 50,000</v>
      </c>
    </row>
    <row r="1735" spans="1:3" x14ac:dyDescent="0.2">
      <c r="A1735">
        <v>134712</v>
      </c>
      <c r="B1735">
        <v>137257</v>
      </c>
      <c r="C1735" t="str" cm="1">
        <f t="array" ref="C1735">_xlfn.IFS(
             (B1735&lt;25000),"&lt; 25,000",
    AND(B1735&gt;=25000, B1735&lt;50000),"25,000 - 50,000",
             (B1735&gt;50000),"&gt; 50,000"
)</f>
        <v>&gt; 50,000</v>
      </c>
    </row>
    <row r="1736" spans="1:3" x14ac:dyDescent="0.2">
      <c r="A1736">
        <v>252720</v>
      </c>
      <c r="B1736">
        <v>4324</v>
      </c>
      <c r="C1736" t="str" cm="1">
        <f t="array" ref="C1736">_xlfn.IFS(
             (B1736&lt;25000),"&lt; 25,000",
    AND(B1736&gt;=25000, B1736&lt;50000),"25,000 - 50,000",
             (B1736&gt;50000),"&gt; 50,000"
)</f>
        <v>&lt; 25,000</v>
      </c>
    </row>
    <row r="1737" spans="1:3" x14ac:dyDescent="0.2">
      <c r="A1737">
        <v>69374</v>
      </c>
      <c r="B1737">
        <v>35718</v>
      </c>
      <c r="C1737" t="str" cm="1">
        <f t="array" ref="C1737">_xlfn.IFS(
             (B1737&lt;25000),"&lt; 25,000",
    AND(B1737&gt;=25000, B1737&lt;50000),"25,000 - 50,000",
             (B1737&gt;50000),"&gt; 50,000"
)</f>
        <v>25,000 - 50,000</v>
      </c>
    </row>
    <row r="1738" spans="1:3" x14ac:dyDescent="0.2">
      <c r="A1738">
        <v>286355</v>
      </c>
      <c r="B1738">
        <v>169333</v>
      </c>
      <c r="C1738" t="str" cm="1">
        <f t="array" ref="C1738">_xlfn.IFS(
             (B1738&lt;25000),"&lt; 25,000",
    AND(B1738&gt;=25000, B1738&lt;50000),"25,000 - 50,000",
             (B1738&gt;50000),"&gt; 50,000"
)</f>
        <v>&gt; 50,000</v>
      </c>
    </row>
    <row r="1739" spans="1:3" x14ac:dyDescent="0.2">
      <c r="A1739">
        <v>3022</v>
      </c>
      <c r="B1739">
        <v>127902</v>
      </c>
      <c r="C1739" t="str" cm="1">
        <f t="array" ref="C1739">_xlfn.IFS(
             (B1739&lt;25000),"&lt; 25,000",
    AND(B1739&gt;=25000, B1739&lt;50000),"25,000 - 50,000",
             (B1739&gt;50000),"&gt; 50,000"
)</f>
        <v>&gt; 50,000</v>
      </c>
    </row>
    <row r="1740" spans="1:3" x14ac:dyDescent="0.2">
      <c r="A1740">
        <v>140717</v>
      </c>
      <c r="B1740">
        <v>13951</v>
      </c>
      <c r="C1740" t="str" cm="1">
        <f t="array" ref="C1740">_xlfn.IFS(
             (B1740&lt;25000),"&lt; 25,000",
    AND(B1740&gt;=25000, B1740&lt;50000),"25,000 - 50,000",
             (B1740&gt;50000),"&gt; 50,000"
)</f>
        <v>&lt; 25,000</v>
      </c>
    </row>
    <row r="1741" spans="1:3" x14ac:dyDescent="0.2">
      <c r="A1741">
        <v>94696</v>
      </c>
      <c r="B1741">
        <v>62813</v>
      </c>
      <c r="C1741" t="str" cm="1">
        <f t="array" ref="C1741">_xlfn.IFS(
             (B1741&lt;25000),"&lt; 25,000",
    AND(B1741&gt;=25000, B1741&lt;50000),"25,000 - 50,000",
             (B1741&gt;50000),"&gt; 50,000"
)</f>
        <v>&gt; 50,000</v>
      </c>
    </row>
    <row r="1742" spans="1:3" x14ac:dyDescent="0.2">
      <c r="A1742">
        <v>36648</v>
      </c>
      <c r="B1742">
        <v>122361</v>
      </c>
      <c r="C1742" t="str" cm="1">
        <f t="array" ref="C1742">_xlfn.IFS(
             (B1742&lt;25000),"&lt; 25,000",
    AND(B1742&gt;=25000, B1742&lt;50000),"25,000 - 50,000",
             (B1742&gt;50000),"&gt; 50,000"
)</f>
        <v>&gt; 50,000</v>
      </c>
    </row>
    <row r="1743" spans="1:3" x14ac:dyDescent="0.2">
      <c r="A1743">
        <v>182056</v>
      </c>
      <c r="B1743">
        <v>131027</v>
      </c>
      <c r="C1743" t="str" cm="1">
        <f t="array" ref="C1743">_xlfn.IFS(
             (B1743&lt;25000),"&lt; 25,000",
    AND(B1743&gt;=25000, B1743&lt;50000),"25,000 - 50,000",
             (B1743&gt;50000),"&gt; 50,000"
)</f>
        <v>&gt; 50,000</v>
      </c>
    </row>
    <row r="1744" spans="1:3" x14ac:dyDescent="0.2">
      <c r="A1744">
        <v>210486</v>
      </c>
      <c r="B1744">
        <v>140109</v>
      </c>
      <c r="C1744" t="str" cm="1">
        <f t="array" ref="C1744">_xlfn.IFS(
             (B1744&lt;25000),"&lt; 25,000",
    AND(B1744&gt;=25000, B1744&lt;50000),"25,000 - 50,000",
             (B1744&gt;50000),"&gt; 50,000"
)</f>
        <v>&gt; 50,000</v>
      </c>
    </row>
    <row r="1745" spans="1:3" x14ac:dyDescent="0.2">
      <c r="A1745">
        <v>119785</v>
      </c>
      <c r="B1745">
        <v>148075</v>
      </c>
      <c r="C1745" t="str" cm="1">
        <f t="array" ref="C1745">_xlfn.IFS(
             (B1745&lt;25000),"&lt; 25,000",
    AND(B1745&gt;=25000, B1745&lt;50000),"25,000 - 50,000",
             (B1745&gt;50000),"&gt; 50,000"
)</f>
        <v>&gt; 50,000</v>
      </c>
    </row>
    <row r="1746" spans="1:3" x14ac:dyDescent="0.2">
      <c r="A1746">
        <v>222571</v>
      </c>
      <c r="B1746">
        <v>3533</v>
      </c>
      <c r="C1746" t="str" cm="1">
        <f t="array" ref="C1746">_xlfn.IFS(
             (B1746&lt;25000),"&lt; 25,000",
    AND(B1746&gt;=25000, B1746&lt;50000),"25,000 - 50,000",
             (B1746&gt;50000),"&gt; 50,000"
)</f>
        <v>&lt; 25,000</v>
      </c>
    </row>
    <row r="1747" spans="1:3" x14ac:dyDescent="0.2">
      <c r="A1747">
        <v>181782</v>
      </c>
      <c r="B1747">
        <v>48634</v>
      </c>
      <c r="C1747" t="str" cm="1">
        <f t="array" ref="C1747">_xlfn.IFS(
             (B1747&lt;25000),"&lt; 25,000",
    AND(B1747&gt;=25000, B1747&lt;50000),"25,000 - 50,000",
             (B1747&gt;50000),"&gt; 50,000"
)</f>
        <v>25,000 - 50,000</v>
      </c>
    </row>
    <row r="1748" spans="1:3" x14ac:dyDescent="0.2">
      <c r="A1748">
        <v>277925</v>
      </c>
      <c r="B1748">
        <v>123996</v>
      </c>
      <c r="C1748" t="str" cm="1">
        <f t="array" ref="C1748">_xlfn.IFS(
             (B1748&lt;25000),"&lt; 25,000",
    AND(B1748&gt;=25000, B1748&lt;50000),"25,000 - 50,000",
             (B1748&gt;50000),"&gt; 50,000"
)</f>
        <v>&gt; 50,000</v>
      </c>
    </row>
    <row r="1749" spans="1:3" x14ac:dyDescent="0.2">
      <c r="A1749">
        <v>206605</v>
      </c>
      <c r="B1749">
        <v>60114</v>
      </c>
      <c r="C1749" t="str" cm="1">
        <f t="array" ref="C1749">_xlfn.IFS(
             (B1749&lt;25000),"&lt; 25,000",
    AND(B1749&gt;=25000, B1749&lt;50000),"25,000 - 50,000",
             (B1749&gt;50000),"&gt; 50,000"
)</f>
        <v>&gt; 50,000</v>
      </c>
    </row>
    <row r="1750" spans="1:3" x14ac:dyDescent="0.2">
      <c r="A1750">
        <v>288298</v>
      </c>
      <c r="B1750">
        <v>79718</v>
      </c>
      <c r="C1750" t="str" cm="1">
        <f t="array" ref="C1750">_xlfn.IFS(
             (B1750&lt;25000),"&lt; 25,000",
    AND(B1750&gt;=25000, B1750&lt;50000),"25,000 - 50,000",
             (B1750&gt;50000),"&gt; 50,000"
)</f>
        <v>&gt; 50,000</v>
      </c>
    </row>
    <row r="1751" spans="1:3" x14ac:dyDescent="0.2">
      <c r="A1751">
        <v>34356</v>
      </c>
      <c r="B1751">
        <v>156170</v>
      </c>
      <c r="C1751" t="str" cm="1">
        <f t="array" ref="C1751">_xlfn.IFS(
             (B1751&lt;25000),"&lt; 25,000",
    AND(B1751&gt;=25000, B1751&lt;50000),"25,000 - 50,000",
             (B1751&gt;50000),"&gt; 50,000"
)</f>
        <v>&gt; 50,000</v>
      </c>
    </row>
    <row r="1752" spans="1:3" x14ac:dyDescent="0.2">
      <c r="A1752">
        <v>204468</v>
      </c>
      <c r="B1752">
        <v>19288</v>
      </c>
      <c r="C1752" t="str" cm="1">
        <f t="array" ref="C1752">_xlfn.IFS(
             (B1752&lt;25000),"&lt; 25,000",
    AND(B1752&gt;=25000, B1752&lt;50000),"25,000 - 50,000",
             (B1752&gt;50000),"&gt; 50,000"
)</f>
        <v>&lt; 25,000</v>
      </c>
    </row>
    <row r="1753" spans="1:3" x14ac:dyDescent="0.2">
      <c r="A1753">
        <v>164847</v>
      </c>
      <c r="B1753">
        <v>50686</v>
      </c>
      <c r="C1753" t="str" cm="1">
        <f t="array" ref="C1753">_xlfn.IFS(
             (B1753&lt;25000),"&lt; 25,000",
    AND(B1753&gt;=25000, B1753&lt;50000),"25,000 - 50,000",
             (B1753&gt;50000),"&gt; 50,000"
)</f>
        <v>&gt; 50,000</v>
      </c>
    </row>
    <row r="1754" spans="1:3" x14ac:dyDescent="0.2">
      <c r="A1754">
        <v>256751</v>
      </c>
      <c r="B1754">
        <v>133687</v>
      </c>
      <c r="C1754" t="str" cm="1">
        <f t="array" ref="C1754">_xlfn.IFS(
             (B1754&lt;25000),"&lt; 25,000",
    AND(B1754&gt;=25000, B1754&lt;50000),"25,000 - 50,000",
             (B1754&gt;50000),"&gt; 50,000"
)</f>
        <v>&gt; 50,000</v>
      </c>
    </row>
    <row r="1755" spans="1:3" x14ac:dyDescent="0.2">
      <c r="A1755">
        <v>199301</v>
      </c>
      <c r="B1755">
        <v>47611</v>
      </c>
      <c r="C1755" t="str" cm="1">
        <f t="array" ref="C1755">_xlfn.IFS(
             (B1755&lt;25000),"&lt; 25,000",
    AND(B1755&gt;=25000, B1755&lt;50000),"25,000 - 50,000",
             (B1755&gt;50000),"&gt; 50,000"
)</f>
        <v>25,000 - 50,000</v>
      </c>
    </row>
    <row r="1756" spans="1:3" x14ac:dyDescent="0.2">
      <c r="A1756">
        <v>146938</v>
      </c>
      <c r="B1756">
        <v>72678</v>
      </c>
      <c r="C1756" t="str" cm="1">
        <f t="array" ref="C1756">_xlfn.IFS(
             (B1756&lt;25000),"&lt; 25,000",
    AND(B1756&gt;=25000, B1756&lt;50000),"25,000 - 50,000",
             (B1756&gt;50000),"&gt; 50,000"
)</f>
        <v>&gt; 50,000</v>
      </c>
    </row>
    <row r="1757" spans="1:3" x14ac:dyDescent="0.2">
      <c r="A1757">
        <v>185420</v>
      </c>
      <c r="B1757">
        <v>122465</v>
      </c>
      <c r="C1757" t="str" cm="1">
        <f t="array" ref="C1757">_xlfn.IFS(
             (B1757&lt;25000),"&lt; 25,000",
    AND(B1757&gt;=25000, B1757&lt;50000),"25,000 - 50,000",
             (B1757&gt;50000),"&gt; 50,000"
)</f>
        <v>&gt; 50,000</v>
      </c>
    </row>
    <row r="1758" spans="1:3" x14ac:dyDescent="0.2">
      <c r="A1758">
        <v>185988</v>
      </c>
      <c r="B1758">
        <v>175090</v>
      </c>
      <c r="C1758" t="str" cm="1">
        <f t="array" ref="C1758">_xlfn.IFS(
             (B1758&lt;25000),"&lt; 25,000",
    AND(B1758&gt;=25000, B1758&lt;50000),"25,000 - 50,000",
             (B1758&gt;50000),"&gt; 50,000"
)</f>
        <v>&gt; 50,000</v>
      </c>
    </row>
    <row r="1759" spans="1:3" x14ac:dyDescent="0.2">
      <c r="A1759">
        <v>294825</v>
      </c>
      <c r="B1759">
        <v>155541</v>
      </c>
      <c r="C1759" t="str" cm="1">
        <f t="array" ref="C1759">_xlfn.IFS(
             (B1759&lt;25000),"&lt; 25,000",
    AND(B1759&gt;=25000, B1759&lt;50000),"25,000 - 50,000",
             (B1759&gt;50000),"&gt; 50,000"
)</f>
        <v>&gt; 50,000</v>
      </c>
    </row>
    <row r="1760" spans="1:3" x14ac:dyDescent="0.2">
      <c r="A1760">
        <v>186782</v>
      </c>
      <c r="B1760">
        <v>145370</v>
      </c>
      <c r="C1760" t="str" cm="1">
        <f t="array" ref="C1760">_xlfn.IFS(
             (B1760&lt;25000),"&lt; 25,000",
    AND(B1760&gt;=25000, B1760&lt;50000),"25,000 - 50,000",
             (B1760&gt;50000),"&gt; 50,000"
)</f>
        <v>&gt; 50,000</v>
      </c>
    </row>
    <row r="1761" spans="1:3" x14ac:dyDescent="0.2">
      <c r="A1761">
        <v>138932</v>
      </c>
      <c r="B1761">
        <v>140316</v>
      </c>
      <c r="C1761" t="str" cm="1">
        <f t="array" ref="C1761">_xlfn.IFS(
             (B1761&lt;25000),"&lt; 25,000",
    AND(B1761&gt;=25000, B1761&lt;50000),"25,000 - 50,000",
             (B1761&gt;50000),"&gt; 50,000"
)</f>
        <v>&gt; 50,000</v>
      </c>
    </row>
    <row r="1762" spans="1:3" x14ac:dyDescent="0.2">
      <c r="A1762">
        <v>32252</v>
      </c>
      <c r="B1762">
        <v>40193</v>
      </c>
      <c r="C1762" t="str" cm="1">
        <f t="array" ref="C1762">_xlfn.IFS(
             (B1762&lt;25000),"&lt; 25,000",
    AND(B1762&gt;=25000, B1762&lt;50000),"25,000 - 50,000",
             (B1762&gt;50000),"&gt; 50,000"
)</f>
        <v>25,000 - 50,000</v>
      </c>
    </row>
    <row r="1763" spans="1:3" x14ac:dyDescent="0.2">
      <c r="A1763">
        <v>152776</v>
      </c>
      <c r="B1763">
        <v>91363</v>
      </c>
      <c r="C1763" t="str" cm="1">
        <f t="array" ref="C1763">_xlfn.IFS(
             (B1763&lt;25000),"&lt; 25,000",
    AND(B1763&gt;=25000, B1763&lt;50000),"25,000 - 50,000",
             (B1763&gt;50000),"&gt; 50,000"
)</f>
        <v>&gt; 50,000</v>
      </c>
    </row>
    <row r="1764" spans="1:3" x14ac:dyDescent="0.2">
      <c r="A1764">
        <v>61700</v>
      </c>
      <c r="B1764">
        <v>78706</v>
      </c>
      <c r="C1764" t="str" cm="1">
        <f t="array" ref="C1764">_xlfn.IFS(
             (B1764&lt;25000),"&lt; 25,000",
    AND(B1764&gt;=25000, B1764&lt;50000),"25,000 - 50,000",
             (B1764&gt;50000),"&gt; 50,000"
)</f>
        <v>&gt; 50,000</v>
      </c>
    </row>
    <row r="1765" spans="1:3" x14ac:dyDescent="0.2">
      <c r="A1765">
        <v>31848</v>
      </c>
      <c r="B1765">
        <v>67470</v>
      </c>
      <c r="C1765" t="str" cm="1">
        <f t="array" ref="C1765">_xlfn.IFS(
             (B1765&lt;25000),"&lt; 25,000",
    AND(B1765&gt;=25000, B1765&lt;50000),"25,000 - 50,000",
             (B1765&gt;50000),"&gt; 50,000"
)</f>
        <v>&gt; 50,000</v>
      </c>
    </row>
    <row r="1766" spans="1:3" x14ac:dyDescent="0.2">
      <c r="A1766">
        <v>3788</v>
      </c>
      <c r="B1766">
        <v>8196</v>
      </c>
      <c r="C1766" t="str" cm="1">
        <f t="array" ref="C1766">_xlfn.IFS(
             (B1766&lt;25000),"&lt; 25,000",
    AND(B1766&gt;=25000, B1766&lt;50000),"25,000 - 50,000",
             (B1766&gt;50000),"&gt; 50,000"
)</f>
        <v>&lt; 25,000</v>
      </c>
    </row>
    <row r="1767" spans="1:3" x14ac:dyDescent="0.2">
      <c r="A1767">
        <v>60084</v>
      </c>
      <c r="B1767">
        <v>32813</v>
      </c>
      <c r="C1767" t="str" cm="1">
        <f t="array" ref="C1767">_xlfn.IFS(
             (B1767&lt;25000),"&lt; 25,000",
    AND(B1767&gt;=25000, B1767&lt;50000),"25,000 - 50,000",
             (B1767&gt;50000),"&gt; 50,000"
)</f>
        <v>25,000 - 50,000</v>
      </c>
    </row>
    <row r="1768" spans="1:3" x14ac:dyDescent="0.2">
      <c r="A1768">
        <v>72025</v>
      </c>
      <c r="B1768">
        <v>128068</v>
      </c>
      <c r="C1768" t="str" cm="1">
        <f t="array" ref="C1768">_xlfn.IFS(
             (B1768&lt;25000),"&lt; 25,000",
    AND(B1768&gt;=25000, B1768&lt;50000),"25,000 - 50,000",
             (B1768&gt;50000),"&gt; 50,000"
)</f>
        <v>&gt; 50,000</v>
      </c>
    </row>
    <row r="1769" spans="1:3" x14ac:dyDescent="0.2">
      <c r="A1769">
        <v>251783</v>
      </c>
      <c r="B1769">
        <v>9320</v>
      </c>
      <c r="C1769" t="str" cm="1">
        <f t="array" ref="C1769">_xlfn.IFS(
             (B1769&lt;25000),"&lt; 25,000",
    AND(B1769&gt;=25000, B1769&lt;50000),"25,000 - 50,000",
             (B1769&gt;50000),"&gt; 50,000"
)</f>
        <v>&lt; 25,000</v>
      </c>
    </row>
    <row r="1770" spans="1:3" x14ac:dyDescent="0.2">
      <c r="A1770">
        <v>35655</v>
      </c>
      <c r="B1770">
        <v>34193</v>
      </c>
      <c r="C1770" t="str" cm="1">
        <f t="array" ref="C1770">_xlfn.IFS(
             (B1770&lt;25000),"&lt; 25,000",
    AND(B1770&gt;=25000, B1770&lt;50000),"25,000 - 50,000",
             (B1770&gt;50000),"&gt; 50,000"
)</f>
        <v>25,000 - 50,000</v>
      </c>
    </row>
    <row r="1771" spans="1:3" x14ac:dyDescent="0.2">
      <c r="A1771">
        <v>11001</v>
      </c>
      <c r="B1771">
        <v>139088</v>
      </c>
      <c r="C1771" t="str" cm="1">
        <f t="array" ref="C1771">_xlfn.IFS(
             (B1771&lt;25000),"&lt; 25,000",
    AND(B1771&gt;=25000, B1771&lt;50000),"25,000 - 50,000",
             (B1771&gt;50000),"&gt; 50,000"
)</f>
        <v>&gt; 50,000</v>
      </c>
    </row>
    <row r="1772" spans="1:3" x14ac:dyDescent="0.2">
      <c r="A1772">
        <v>48097</v>
      </c>
      <c r="B1772">
        <v>110844</v>
      </c>
      <c r="C1772" t="str" cm="1">
        <f t="array" ref="C1772">_xlfn.IFS(
             (B1772&lt;25000),"&lt; 25,000",
    AND(B1772&gt;=25000, B1772&lt;50000),"25,000 - 50,000",
             (B1772&gt;50000),"&gt; 50,000"
)</f>
        <v>&gt; 50,000</v>
      </c>
    </row>
    <row r="1773" spans="1:3" x14ac:dyDescent="0.2">
      <c r="A1773">
        <v>9218</v>
      </c>
      <c r="B1773">
        <v>13906</v>
      </c>
      <c r="C1773" t="str" cm="1">
        <f t="array" ref="C1773">_xlfn.IFS(
             (B1773&lt;25000),"&lt; 25,000",
    AND(B1773&gt;=25000, B1773&lt;50000),"25,000 - 50,000",
             (B1773&gt;50000),"&gt; 50,000"
)</f>
        <v>&lt; 25,000</v>
      </c>
    </row>
    <row r="1774" spans="1:3" x14ac:dyDescent="0.2">
      <c r="A1774">
        <v>73774</v>
      </c>
      <c r="B1774">
        <v>47183</v>
      </c>
      <c r="C1774" t="str" cm="1">
        <f t="array" ref="C1774">_xlfn.IFS(
             (B1774&lt;25000),"&lt; 25,000",
    AND(B1774&gt;=25000, B1774&lt;50000),"25,000 - 50,000",
             (B1774&gt;50000),"&gt; 50,000"
)</f>
        <v>25,000 - 50,000</v>
      </c>
    </row>
    <row r="1775" spans="1:3" x14ac:dyDescent="0.2">
      <c r="A1775">
        <v>183051</v>
      </c>
      <c r="B1775">
        <v>60828</v>
      </c>
      <c r="C1775" t="str" cm="1">
        <f t="array" ref="C1775">_xlfn.IFS(
             (B1775&lt;25000),"&lt; 25,000",
    AND(B1775&gt;=25000, B1775&lt;50000),"25,000 - 50,000",
             (B1775&gt;50000),"&gt; 50,000"
)</f>
        <v>&gt; 50,000</v>
      </c>
    </row>
    <row r="1776" spans="1:3" x14ac:dyDescent="0.2">
      <c r="A1776">
        <v>124510</v>
      </c>
      <c r="B1776">
        <v>40030</v>
      </c>
      <c r="C1776" t="str" cm="1">
        <f t="array" ref="C1776">_xlfn.IFS(
             (B1776&lt;25000),"&lt; 25,000",
    AND(B1776&gt;=25000, B1776&lt;50000),"25,000 - 50,000",
             (B1776&gt;50000),"&gt; 50,000"
)</f>
        <v>25,000 - 50,000</v>
      </c>
    </row>
    <row r="1777" spans="1:3" x14ac:dyDescent="0.2">
      <c r="A1777">
        <v>200981</v>
      </c>
      <c r="B1777">
        <v>149055</v>
      </c>
      <c r="C1777" t="str" cm="1">
        <f t="array" ref="C1777">_xlfn.IFS(
             (B1777&lt;25000),"&lt; 25,000",
    AND(B1777&gt;=25000, B1777&lt;50000),"25,000 - 50,000",
             (B1777&gt;50000),"&gt; 50,000"
)</f>
        <v>&gt; 50,000</v>
      </c>
    </row>
    <row r="1778" spans="1:3" x14ac:dyDescent="0.2">
      <c r="A1778">
        <v>17194</v>
      </c>
      <c r="B1778">
        <v>110792</v>
      </c>
      <c r="C1778" t="str" cm="1">
        <f t="array" ref="C1778">_xlfn.IFS(
             (B1778&lt;25000),"&lt; 25,000",
    AND(B1778&gt;=25000, B1778&lt;50000),"25,000 - 50,000",
             (B1778&gt;50000),"&gt; 50,000"
)</f>
        <v>&gt; 50,000</v>
      </c>
    </row>
    <row r="1779" spans="1:3" x14ac:dyDescent="0.2">
      <c r="A1779">
        <v>108716</v>
      </c>
      <c r="B1779">
        <v>130376</v>
      </c>
      <c r="C1779" t="str" cm="1">
        <f t="array" ref="C1779">_xlfn.IFS(
             (B1779&lt;25000),"&lt; 25,000",
    AND(B1779&gt;=25000, B1779&lt;50000),"25,000 - 50,000",
             (B1779&gt;50000),"&gt; 50,000"
)</f>
        <v>&gt; 50,000</v>
      </c>
    </row>
    <row r="1780" spans="1:3" x14ac:dyDescent="0.2">
      <c r="A1780">
        <v>6319</v>
      </c>
      <c r="B1780">
        <v>109738</v>
      </c>
      <c r="C1780" t="str" cm="1">
        <f t="array" ref="C1780">_xlfn.IFS(
             (B1780&lt;25000),"&lt; 25,000",
    AND(B1780&gt;=25000, B1780&lt;50000),"25,000 - 50,000",
             (B1780&gt;50000),"&gt; 50,000"
)</f>
        <v>&gt; 50,000</v>
      </c>
    </row>
    <row r="1781" spans="1:3" x14ac:dyDescent="0.2">
      <c r="A1781">
        <v>100084</v>
      </c>
      <c r="B1781">
        <v>23847</v>
      </c>
      <c r="C1781" t="str" cm="1">
        <f t="array" ref="C1781">_xlfn.IFS(
             (B1781&lt;25000),"&lt; 25,000",
    AND(B1781&gt;=25000, B1781&lt;50000),"25,000 - 50,000",
             (B1781&gt;50000),"&gt; 50,000"
)</f>
        <v>&lt; 25,000</v>
      </c>
    </row>
    <row r="1782" spans="1:3" x14ac:dyDescent="0.2">
      <c r="A1782">
        <v>59678</v>
      </c>
      <c r="B1782">
        <v>69756</v>
      </c>
      <c r="C1782" t="str" cm="1">
        <f t="array" ref="C1782">_xlfn.IFS(
             (B1782&lt;25000),"&lt; 25,000",
    AND(B1782&gt;=25000, B1782&lt;50000),"25,000 - 50,000",
             (B1782&gt;50000),"&gt; 50,000"
)</f>
        <v>&gt; 50,000</v>
      </c>
    </row>
    <row r="1783" spans="1:3" x14ac:dyDescent="0.2">
      <c r="A1783">
        <v>167096</v>
      </c>
      <c r="B1783">
        <v>83696</v>
      </c>
      <c r="C1783" t="str" cm="1">
        <f t="array" ref="C1783">_xlfn.IFS(
             (B1783&lt;25000),"&lt; 25,000",
    AND(B1783&gt;=25000, B1783&lt;50000),"25,000 - 50,000",
             (B1783&gt;50000),"&gt; 50,000"
)</f>
        <v>&gt; 50,000</v>
      </c>
    </row>
    <row r="1784" spans="1:3" x14ac:dyDescent="0.2">
      <c r="A1784">
        <v>290186</v>
      </c>
      <c r="B1784">
        <v>21179</v>
      </c>
      <c r="C1784" t="str" cm="1">
        <f t="array" ref="C1784">_xlfn.IFS(
             (B1784&lt;25000),"&lt; 25,000",
    AND(B1784&gt;=25000, B1784&lt;50000),"25,000 - 50,000",
             (B1784&gt;50000),"&gt; 50,000"
)</f>
        <v>&lt; 25,000</v>
      </c>
    </row>
    <row r="1785" spans="1:3" x14ac:dyDescent="0.2">
      <c r="A1785">
        <v>186080</v>
      </c>
      <c r="B1785">
        <v>103548</v>
      </c>
      <c r="C1785" t="str" cm="1">
        <f t="array" ref="C1785">_xlfn.IFS(
             (B1785&lt;25000),"&lt; 25,000",
    AND(B1785&gt;=25000, B1785&lt;50000),"25,000 - 50,000",
             (B1785&gt;50000),"&gt; 50,000"
)</f>
        <v>&gt; 50,000</v>
      </c>
    </row>
    <row r="1786" spans="1:3" x14ac:dyDescent="0.2">
      <c r="A1786">
        <v>67832</v>
      </c>
      <c r="B1786">
        <v>108750</v>
      </c>
      <c r="C1786" t="str" cm="1">
        <f t="array" ref="C1786">_xlfn.IFS(
             (B1786&lt;25000),"&lt; 25,000",
    AND(B1786&gt;=25000, B1786&lt;50000),"25,000 - 50,000",
             (B1786&gt;50000),"&gt; 50,000"
)</f>
        <v>&gt; 50,000</v>
      </c>
    </row>
    <row r="1787" spans="1:3" x14ac:dyDescent="0.2">
      <c r="A1787">
        <v>72828</v>
      </c>
      <c r="B1787">
        <v>24882</v>
      </c>
      <c r="C1787" t="str" cm="1">
        <f t="array" ref="C1787">_xlfn.IFS(
             (B1787&lt;25000),"&lt; 25,000",
    AND(B1787&gt;=25000, B1787&lt;50000),"25,000 - 50,000",
             (B1787&gt;50000),"&gt; 50,000"
)</f>
        <v>&lt; 25,000</v>
      </c>
    </row>
    <row r="1788" spans="1:3" x14ac:dyDescent="0.2">
      <c r="A1788">
        <v>13682</v>
      </c>
      <c r="B1788">
        <v>138030</v>
      </c>
      <c r="C1788" t="str" cm="1">
        <f t="array" ref="C1788">_xlfn.IFS(
             (B1788&lt;25000),"&lt; 25,000",
    AND(B1788&gt;=25000, B1788&lt;50000),"25,000 - 50,000",
             (B1788&gt;50000),"&gt; 50,000"
)</f>
        <v>&gt; 50,000</v>
      </c>
    </row>
    <row r="1789" spans="1:3" x14ac:dyDescent="0.2">
      <c r="A1789">
        <v>103334</v>
      </c>
      <c r="B1789">
        <v>87872</v>
      </c>
      <c r="C1789" t="str" cm="1">
        <f t="array" ref="C1789">_xlfn.IFS(
             (B1789&lt;25000),"&lt; 25,000",
    AND(B1789&gt;=25000, B1789&lt;50000),"25,000 - 50,000",
             (B1789&gt;50000),"&gt; 50,000"
)</f>
        <v>&gt; 50,000</v>
      </c>
    </row>
    <row r="1790" spans="1:3" x14ac:dyDescent="0.2">
      <c r="A1790">
        <v>125172</v>
      </c>
      <c r="B1790">
        <v>169966</v>
      </c>
      <c r="C1790" t="str" cm="1">
        <f t="array" ref="C1790">_xlfn.IFS(
             (B1790&lt;25000),"&lt; 25,000",
    AND(B1790&gt;=25000, B1790&lt;50000),"25,000 - 50,000",
             (B1790&gt;50000),"&gt; 50,000"
)</f>
        <v>&gt; 50,000</v>
      </c>
    </row>
    <row r="1791" spans="1:3" x14ac:dyDescent="0.2">
      <c r="A1791">
        <v>3514</v>
      </c>
      <c r="B1791">
        <v>158419</v>
      </c>
      <c r="C1791" t="str" cm="1">
        <f t="array" ref="C1791">_xlfn.IFS(
             (B1791&lt;25000),"&lt; 25,000",
    AND(B1791&gt;=25000, B1791&lt;50000),"25,000 - 50,000",
             (B1791&gt;50000),"&gt; 50,000"
)</f>
        <v>&gt; 50,000</v>
      </c>
    </row>
    <row r="1792" spans="1:3" x14ac:dyDescent="0.2">
      <c r="A1792">
        <v>106591</v>
      </c>
      <c r="B1792">
        <v>67882</v>
      </c>
      <c r="C1792" t="str" cm="1">
        <f t="array" ref="C1792">_xlfn.IFS(
             (B1792&lt;25000),"&lt; 25,000",
    AND(B1792&gt;=25000, B1792&lt;50000),"25,000 - 50,000",
             (B1792&gt;50000),"&gt; 50,000"
)</f>
        <v>&gt; 50,000</v>
      </c>
    </row>
    <row r="1793" spans="1:3" x14ac:dyDescent="0.2">
      <c r="A1793">
        <v>211463</v>
      </c>
      <c r="B1793">
        <v>30004</v>
      </c>
      <c r="C1793" t="str" cm="1">
        <f t="array" ref="C1793">_xlfn.IFS(
             (B1793&lt;25000),"&lt; 25,000",
    AND(B1793&gt;=25000, B1793&lt;50000),"25,000 - 50,000",
             (B1793&gt;50000),"&gt; 50,000"
)</f>
        <v>25,000 - 50,000</v>
      </c>
    </row>
    <row r="1794" spans="1:3" x14ac:dyDescent="0.2">
      <c r="A1794">
        <v>134479</v>
      </c>
      <c r="B1794">
        <v>191537</v>
      </c>
      <c r="C1794" t="str" cm="1">
        <f t="array" ref="C1794">_xlfn.IFS(
             (B1794&lt;25000),"&lt; 25,000",
    AND(B1794&gt;=25000, B1794&lt;50000),"25,000 - 50,000",
             (B1794&gt;50000),"&gt; 50,000"
)</f>
        <v>&gt; 50,000</v>
      </c>
    </row>
    <row r="1795" spans="1:3" x14ac:dyDescent="0.2">
      <c r="A1795">
        <v>166993</v>
      </c>
      <c r="B1795">
        <v>11510</v>
      </c>
      <c r="C1795" t="str" cm="1">
        <f t="array" ref="C1795">_xlfn.IFS(
             (B1795&lt;25000),"&lt; 25,000",
    AND(B1795&gt;=25000, B1795&lt;50000),"25,000 - 50,000",
             (B1795&gt;50000),"&gt; 50,000"
)</f>
        <v>&lt; 25,000</v>
      </c>
    </row>
    <row r="1796" spans="1:3" x14ac:dyDescent="0.2">
      <c r="A1796">
        <v>238229</v>
      </c>
      <c r="B1796">
        <v>78774</v>
      </c>
      <c r="C1796" t="str" cm="1">
        <f t="array" ref="C1796">_xlfn.IFS(
             (B1796&lt;25000),"&lt; 25,000",
    AND(B1796&gt;=25000, B1796&lt;50000),"25,000 - 50,000",
             (B1796&gt;50000),"&gt; 50,000"
)</f>
        <v>&gt; 50,000</v>
      </c>
    </row>
    <row r="1797" spans="1:3" x14ac:dyDescent="0.2">
      <c r="A1797">
        <v>165196</v>
      </c>
      <c r="B1797">
        <v>170677</v>
      </c>
      <c r="C1797" t="str" cm="1">
        <f t="array" ref="C1797">_xlfn.IFS(
             (B1797&lt;25000),"&lt; 25,000",
    AND(B1797&gt;=25000, B1797&lt;50000),"25,000 - 50,000",
             (B1797&gt;50000),"&gt; 50,000"
)</f>
        <v>&gt; 50,000</v>
      </c>
    </row>
    <row r="1798" spans="1:3" x14ac:dyDescent="0.2">
      <c r="A1798">
        <v>65918</v>
      </c>
      <c r="B1798">
        <v>14575</v>
      </c>
      <c r="C1798" t="str" cm="1">
        <f t="array" ref="C1798">_xlfn.IFS(
             (B1798&lt;25000),"&lt; 25,000",
    AND(B1798&gt;=25000, B1798&lt;50000),"25,000 - 50,000",
             (B1798&gt;50000),"&gt; 50,000"
)</f>
        <v>&lt; 25,000</v>
      </c>
    </row>
    <row r="1799" spans="1:3" x14ac:dyDescent="0.2">
      <c r="A1799">
        <v>284632</v>
      </c>
      <c r="B1799">
        <v>187954</v>
      </c>
      <c r="C1799" t="str" cm="1">
        <f t="array" ref="C1799">_xlfn.IFS(
             (B1799&lt;25000),"&lt; 25,000",
    AND(B1799&gt;=25000, B1799&lt;50000),"25,000 - 50,000",
             (B1799&gt;50000),"&gt; 50,000"
)</f>
        <v>&gt; 50,000</v>
      </c>
    </row>
    <row r="1800" spans="1:3" x14ac:dyDescent="0.2">
      <c r="A1800">
        <v>133294</v>
      </c>
      <c r="B1800">
        <v>183606</v>
      </c>
      <c r="C1800" t="str" cm="1">
        <f t="array" ref="C1800">_xlfn.IFS(
             (B1800&lt;25000),"&lt; 25,000",
    AND(B1800&gt;=25000, B1800&lt;50000),"25,000 - 50,000",
             (B1800&gt;50000),"&gt; 50,000"
)</f>
        <v>&gt; 50,000</v>
      </c>
    </row>
    <row r="1801" spans="1:3" x14ac:dyDescent="0.2">
      <c r="A1801">
        <v>72724</v>
      </c>
      <c r="B1801">
        <v>146775</v>
      </c>
      <c r="C1801" t="str" cm="1">
        <f t="array" ref="C1801">_xlfn.IFS(
             (B1801&lt;25000),"&lt; 25,000",
    AND(B1801&gt;=25000, B1801&lt;50000),"25,000 - 50,000",
             (B1801&gt;50000),"&gt; 50,000"
)</f>
        <v>&gt; 50,000</v>
      </c>
    </row>
    <row r="1802" spans="1:3" x14ac:dyDescent="0.2">
      <c r="A1802">
        <v>151252</v>
      </c>
      <c r="B1802">
        <v>174255</v>
      </c>
      <c r="C1802" t="str" cm="1">
        <f t="array" ref="C1802">_xlfn.IFS(
             (B1802&lt;25000),"&lt; 25,000",
    AND(B1802&gt;=25000, B1802&lt;50000),"25,000 - 50,000",
             (B1802&gt;50000),"&gt; 50,000"
)</f>
        <v>&gt; 50,000</v>
      </c>
    </row>
    <row r="1803" spans="1:3" x14ac:dyDescent="0.2">
      <c r="A1803">
        <v>182736</v>
      </c>
      <c r="B1803">
        <v>98341</v>
      </c>
      <c r="C1803" t="str" cm="1">
        <f t="array" ref="C1803">_xlfn.IFS(
             (B1803&lt;25000),"&lt; 25,000",
    AND(B1803&gt;=25000, B1803&lt;50000),"25,000 - 50,000",
             (B1803&gt;50000),"&gt; 50,000"
)</f>
        <v>&gt; 50,000</v>
      </c>
    </row>
    <row r="1804" spans="1:3" x14ac:dyDescent="0.2">
      <c r="A1804">
        <v>116854</v>
      </c>
      <c r="B1804">
        <v>167768</v>
      </c>
      <c r="C1804" t="str" cm="1">
        <f t="array" ref="C1804">_xlfn.IFS(
             (B1804&lt;25000),"&lt; 25,000",
    AND(B1804&gt;=25000, B1804&lt;50000),"25,000 - 50,000",
             (B1804&gt;50000),"&gt; 50,000"
)</f>
        <v>&gt; 50,000</v>
      </c>
    </row>
    <row r="1805" spans="1:3" x14ac:dyDescent="0.2">
      <c r="A1805">
        <v>245891</v>
      </c>
      <c r="B1805">
        <v>185444</v>
      </c>
      <c r="C1805" t="str" cm="1">
        <f t="array" ref="C1805">_xlfn.IFS(
             (B1805&lt;25000),"&lt; 25,000",
    AND(B1805&gt;=25000, B1805&lt;50000),"25,000 - 50,000",
             (B1805&gt;50000),"&gt; 50,000"
)</f>
        <v>&gt; 50,000</v>
      </c>
    </row>
    <row r="1806" spans="1:3" x14ac:dyDescent="0.2">
      <c r="A1806">
        <v>285701</v>
      </c>
      <c r="B1806">
        <v>71564</v>
      </c>
      <c r="C1806" t="str" cm="1">
        <f t="array" ref="C1806">_xlfn.IFS(
             (B1806&lt;25000),"&lt; 25,000",
    AND(B1806&gt;=25000, B1806&lt;50000),"25,000 - 50,000",
             (B1806&gt;50000),"&gt; 50,000"
)</f>
        <v>&gt; 50,000</v>
      </c>
    </row>
    <row r="1807" spans="1:3" x14ac:dyDescent="0.2">
      <c r="A1807">
        <v>164969</v>
      </c>
      <c r="B1807">
        <v>55857</v>
      </c>
      <c r="C1807" t="str" cm="1">
        <f t="array" ref="C1807">_xlfn.IFS(
             (B1807&lt;25000),"&lt; 25,000",
    AND(B1807&gt;=25000, B1807&lt;50000),"25,000 - 50,000",
             (B1807&gt;50000),"&gt; 50,000"
)</f>
        <v>&gt; 50,000</v>
      </c>
    </row>
    <row r="1808" spans="1:3" x14ac:dyDescent="0.2">
      <c r="A1808">
        <v>21306</v>
      </c>
      <c r="B1808">
        <v>144737</v>
      </c>
      <c r="C1808" t="str" cm="1">
        <f t="array" ref="C1808">_xlfn.IFS(
             (B1808&lt;25000),"&lt; 25,000",
    AND(B1808&gt;=25000, B1808&lt;50000),"25,000 - 50,000",
             (B1808&gt;50000),"&gt; 50,000"
)</f>
        <v>&gt; 50,000</v>
      </c>
    </row>
    <row r="1809" spans="1:3" x14ac:dyDescent="0.2">
      <c r="A1809">
        <v>152772</v>
      </c>
      <c r="B1809">
        <v>16937</v>
      </c>
      <c r="C1809" t="str" cm="1">
        <f t="array" ref="C1809">_xlfn.IFS(
             (B1809&lt;25000),"&lt; 25,000",
    AND(B1809&gt;=25000, B1809&lt;50000),"25,000 - 50,000",
             (B1809&gt;50000),"&gt; 50,000"
)</f>
        <v>&lt; 25,000</v>
      </c>
    </row>
    <row r="1810" spans="1:3" x14ac:dyDescent="0.2">
      <c r="A1810">
        <v>279351</v>
      </c>
      <c r="B1810">
        <v>86497</v>
      </c>
      <c r="C1810" t="str" cm="1">
        <f t="array" ref="C1810">_xlfn.IFS(
             (B1810&lt;25000),"&lt; 25,000",
    AND(B1810&gt;=25000, B1810&lt;50000),"25,000 - 50,000",
             (B1810&gt;50000),"&gt; 50,000"
)</f>
        <v>&gt; 50,000</v>
      </c>
    </row>
    <row r="1811" spans="1:3" x14ac:dyDescent="0.2">
      <c r="A1811">
        <v>36156</v>
      </c>
      <c r="B1811">
        <v>186725</v>
      </c>
      <c r="C1811" t="str" cm="1">
        <f t="array" ref="C1811">_xlfn.IFS(
             (B1811&lt;25000),"&lt; 25,000",
    AND(B1811&gt;=25000, B1811&lt;50000),"25,000 - 50,000",
             (B1811&gt;50000),"&gt; 50,000"
)</f>
        <v>&gt; 50,000</v>
      </c>
    </row>
    <row r="1812" spans="1:3" x14ac:dyDescent="0.2">
      <c r="A1812">
        <v>130959</v>
      </c>
      <c r="B1812">
        <v>174326</v>
      </c>
      <c r="C1812" t="str" cm="1">
        <f t="array" ref="C1812">_xlfn.IFS(
             (B1812&lt;25000),"&lt; 25,000",
    AND(B1812&gt;=25000, B1812&lt;50000),"25,000 - 50,000",
             (B1812&gt;50000),"&gt; 50,000"
)</f>
        <v>&gt; 50,000</v>
      </c>
    </row>
    <row r="1813" spans="1:3" x14ac:dyDescent="0.2">
      <c r="A1813">
        <v>145953</v>
      </c>
      <c r="B1813">
        <v>187570</v>
      </c>
      <c r="C1813" t="str" cm="1">
        <f t="array" ref="C1813">_xlfn.IFS(
             (B1813&lt;25000),"&lt; 25,000",
    AND(B1813&gt;=25000, B1813&lt;50000),"25,000 - 50,000",
             (B1813&gt;50000),"&gt; 50,000"
)</f>
        <v>&gt; 50,000</v>
      </c>
    </row>
    <row r="1814" spans="1:3" x14ac:dyDescent="0.2">
      <c r="A1814">
        <v>13344</v>
      </c>
      <c r="B1814">
        <v>187494</v>
      </c>
      <c r="C1814" t="str" cm="1">
        <f t="array" ref="C1814">_xlfn.IFS(
             (B1814&lt;25000),"&lt; 25,000",
    AND(B1814&gt;=25000, B1814&lt;50000),"25,000 - 50,000",
             (B1814&gt;50000),"&gt; 50,000"
)</f>
        <v>&gt; 50,000</v>
      </c>
    </row>
    <row r="1815" spans="1:3" x14ac:dyDescent="0.2">
      <c r="A1815">
        <v>39465</v>
      </c>
      <c r="B1815">
        <v>68393</v>
      </c>
      <c r="C1815" t="str" cm="1">
        <f t="array" ref="C1815">_xlfn.IFS(
             (B1815&lt;25000),"&lt; 25,000",
    AND(B1815&gt;=25000, B1815&lt;50000),"25,000 - 50,000",
             (B1815&gt;50000),"&gt; 50,000"
)</f>
        <v>&gt; 50,000</v>
      </c>
    </row>
    <row r="1816" spans="1:3" x14ac:dyDescent="0.2">
      <c r="A1816">
        <v>65347</v>
      </c>
      <c r="B1816">
        <v>192319</v>
      </c>
      <c r="C1816" t="str" cm="1">
        <f t="array" ref="C1816">_xlfn.IFS(
             (B1816&lt;25000),"&lt; 25,000",
    AND(B1816&gt;=25000, B1816&lt;50000),"25,000 - 50,000",
             (B1816&gt;50000),"&gt; 50,000"
)</f>
        <v>&gt; 50,000</v>
      </c>
    </row>
    <row r="1817" spans="1:3" x14ac:dyDescent="0.2">
      <c r="A1817">
        <v>275360</v>
      </c>
      <c r="B1817">
        <v>94648</v>
      </c>
      <c r="C1817" t="str" cm="1">
        <f t="array" ref="C1817">_xlfn.IFS(
             (B1817&lt;25000),"&lt; 25,000",
    AND(B1817&gt;=25000, B1817&lt;50000),"25,000 - 50,000",
             (B1817&gt;50000),"&gt; 50,000"
)</f>
        <v>&gt; 50,000</v>
      </c>
    </row>
    <row r="1818" spans="1:3" x14ac:dyDescent="0.2">
      <c r="A1818">
        <v>239060</v>
      </c>
      <c r="B1818">
        <v>3133</v>
      </c>
      <c r="C1818" t="str" cm="1">
        <f t="array" ref="C1818">_xlfn.IFS(
             (B1818&lt;25000),"&lt; 25,000",
    AND(B1818&gt;=25000, B1818&lt;50000),"25,000 - 50,000",
             (B1818&gt;50000),"&gt; 50,000"
)</f>
        <v>&lt; 25,000</v>
      </c>
    </row>
    <row r="1819" spans="1:3" x14ac:dyDescent="0.2">
      <c r="A1819">
        <v>141572</v>
      </c>
      <c r="B1819">
        <v>83042</v>
      </c>
      <c r="C1819" t="str" cm="1">
        <f t="array" ref="C1819">_xlfn.IFS(
             (B1819&lt;25000),"&lt; 25,000",
    AND(B1819&gt;=25000, B1819&lt;50000),"25,000 - 50,000",
             (B1819&gt;50000),"&gt; 50,000"
)</f>
        <v>&gt; 50,000</v>
      </c>
    </row>
    <row r="1820" spans="1:3" x14ac:dyDescent="0.2">
      <c r="A1820">
        <v>174164</v>
      </c>
      <c r="B1820">
        <v>130508</v>
      </c>
      <c r="C1820" t="str" cm="1">
        <f t="array" ref="C1820">_xlfn.IFS(
             (B1820&lt;25000),"&lt; 25,000",
    AND(B1820&gt;=25000, B1820&lt;50000),"25,000 - 50,000",
             (B1820&gt;50000),"&gt; 50,000"
)</f>
        <v>&gt; 50,000</v>
      </c>
    </row>
    <row r="1821" spans="1:3" x14ac:dyDescent="0.2">
      <c r="A1821">
        <v>260953</v>
      </c>
      <c r="B1821">
        <v>3243</v>
      </c>
      <c r="C1821" t="str" cm="1">
        <f t="array" ref="C1821">_xlfn.IFS(
             (B1821&lt;25000),"&lt; 25,000",
    AND(B1821&gt;=25000, B1821&lt;50000),"25,000 - 50,000",
             (B1821&gt;50000),"&gt; 50,000"
)</f>
        <v>&lt; 25,000</v>
      </c>
    </row>
    <row r="1822" spans="1:3" x14ac:dyDescent="0.2">
      <c r="A1822">
        <v>55370</v>
      </c>
      <c r="B1822">
        <v>92699</v>
      </c>
      <c r="C1822" t="str" cm="1">
        <f t="array" ref="C1822">_xlfn.IFS(
             (B1822&lt;25000),"&lt; 25,000",
    AND(B1822&gt;=25000, B1822&lt;50000),"25,000 - 50,000",
             (B1822&gt;50000),"&gt; 50,000"
)</f>
        <v>&gt; 50,000</v>
      </c>
    </row>
    <row r="1823" spans="1:3" x14ac:dyDescent="0.2">
      <c r="A1823">
        <v>161431</v>
      </c>
      <c r="B1823">
        <v>43974</v>
      </c>
      <c r="C1823" t="str" cm="1">
        <f t="array" ref="C1823">_xlfn.IFS(
             (B1823&lt;25000),"&lt; 25,000",
    AND(B1823&gt;=25000, B1823&lt;50000),"25,000 - 50,000",
             (B1823&gt;50000),"&gt; 50,000"
)</f>
        <v>25,000 - 50,000</v>
      </c>
    </row>
    <row r="1824" spans="1:3" x14ac:dyDescent="0.2">
      <c r="A1824">
        <v>159349</v>
      </c>
      <c r="B1824">
        <v>165484</v>
      </c>
      <c r="C1824" t="str" cm="1">
        <f t="array" ref="C1824">_xlfn.IFS(
             (B1824&lt;25000),"&lt; 25,000",
    AND(B1824&gt;=25000, B1824&lt;50000),"25,000 - 50,000",
             (B1824&gt;50000),"&gt; 50,000"
)</f>
        <v>&gt; 50,000</v>
      </c>
    </row>
    <row r="1825" spans="1:3" x14ac:dyDescent="0.2">
      <c r="A1825">
        <v>177299</v>
      </c>
      <c r="B1825">
        <v>88831</v>
      </c>
      <c r="C1825" t="str" cm="1">
        <f t="array" ref="C1825">_xlfn.IFS(
             (B1825&lt;25000),"&lt; 25,000",
    AND(B1825&gt;=25000, B1825&lt;50000),"25,000 - 50,000",
             (B1825&gt;50000),"&gt; 50,000"
)</f>
        <v>&gt; 50,000</v>
      </c>
    </row>
    <row r="1826" spans="1:3" x14ac:dyDescent="0.2">
      <c r="A1826">
        <v>76005</v>
      </c>
      <c r="B1826">
        <v>123342</v>
      </c>
      <c r="C1826" t="str" cm="1">
        <f t="array" ref="C1826">_xlfn.IFS(
             (B1826&lt;25000),"&lt; 25,000",
    AND(B1826&gt;=25000, B1826&lt;50000),"25,000 - 50,000",
             (B1826&gt;50000),"&gt; 50,000"
)</f>
        <v>&gt; 50,000</v>
      </c>
    </row>
    <row r="1827" spans="1:3" x14ac:dyDescent="0.2">
      <c r="A1827">
        <v>102549</v>
      </c>
      <c r="B1827">
        <v>80740</v>
      </c>
      <c r="C1827" t="str" cm="1">
        <f t="array" ref="C1827">_xlfn.IFS(
             (B1827&lt;25000),"&lt; 25,000",
    AND(B1827&gt;=25000, B1827&lt;50000),"25,000 - 50,000",
             (B1827&gt;50000),"&gt; 50,000"
)</f>
        <v>&gt; 50,000</v>
      </c>
    </row>
    <row r="1828" spans="1:3" x14ac:dyDescent="0.2">
      <c r="A1828">
        <v>72117</v>
      </c>
      <c r="B1828">
        <v>80337</v>
      </c>
      <c r="C1828" t="str" cm="1">
        <f t="array" ref="C1828">_xlfn.IFS(
             (B1828&lt;25000),"&lt; 25,000",
    AND(B1828&gt;=25000, B1828&lt;50000),"25,000 - 50,000",
             (B1828&gt;50000),"&gt; 50,000"
)</f>
        <v>&gt; 50,000</v>
      </c>
    </row>
    <row r="1829" spans="1:3" x14ac:dyDescent="0.2">
      <c r="A1829">
        <v>90949</v>
      </c>
      <c r="B1829">
        <v>90362</v>
      </c>
      <c r="C1829" t="str" cm="1">
        <f t="array" ref="C1829">_xlfn.IFS(
             (B1829&lt;25000),"&lt; 25,000",
    AND(B1829&gt;=25000, B1829&lt;50000),"25,000 - 50,000",
             (B1829&gt;50000),"&gt; 50,000"
)</f>
        <v>&gt; 50,000</v>
      </c>
    </row>
    <row r="1830" spans="1:3" x14ac:dyDescent="0.2">
      <c r="A1830">
        <v>77132</v>
      </c>
      <c r="B1830">
        <v>195258</v>
      </c>
      <c r="C1830" t="str" cm="1">
        <f t="array" ref="C1830">_xlfn.IFS(
             (B1830&lt;25000),"&lt; 25,000",
    AND(B1830&gt;=25000, B1830&lt;50000),"25,000 - 50,000",
             (B1830&gt;50000),"&gt; 50,000"
)</f>
        <v>&gt; 50,000</v>
      </c>
    </row>
    <row r="1831" spans="1:3" x14ac:dyDescent="0.2">
      <c r="A1831">
        <v>96132</v>
      </c>
      <c r="B1831">
        <v>172373</v>
      </c>
      <c r="C1831" t="str" cm="1">
        <f t="array" ref="C1831">_xlfn.IFS(
             (B1831&lt;25000),"&lt; 25,000",
    AND(B1831&gt;=25000, B1831&lt;50000),"25,000 - 50,000",
             (B1831&gt;50000),"&gt; 50,000"
)</f>
        <v>&gt; 50,000</v>
      </c>
    </row>
    <row r="1832" spans="1:3" x14ac:dyDescent="0.2">
      <c r="A1832">
        <v>214703</v>
      </c>
      <c r="B1832">
        <v>78952</v>
      </c>
      <c r="C1832" t="str" cm="1">
        <f t="array" ref="C1832">_xlfn.IFS(
             (B1832&lt;25000),"&lt; 25,000",
    AND(B1832&gt;=25000, B1832&lt;50000),"25,000 - 50,000",
             (B1832&gt;50000),"&gt; 50,000"
)</f>
        <v>&gt; 50,000</v>
      </c>
    </row>
    <row r="1833" spans="1:3" x14ac:dyDescent="0.2">
      <c r="A1833">
        <v>61157</v>
      </c>
      <c r="B1833">
        <v>172313</v>
      </c>
      <c r="C1833" t="str" cm="1">
        <f t="array" ref="C1833">_xlfn.IFS(
             (B1833&lt;25000),"&lt; 25,000",
    AND(B1833&gt;=25000, B1833&lt;50000),"25,000 - 50,000",
             (B1833&gt;50000),"&gt; 50,000"
)</f>
        <v>&gt; 50,000</v>
      </c>
    </row>
    <row r="1834" spans="1:3" x14ac:dyDescent="0.2">
      <c r="A1834">
        <v>220120</v>
      </c>
      <c r="B1834">
        <v>34649</v>
      </c>
      <c r="C1834" t="str" cm="1">
        <f t="array" ref="C1834">_xlfn.IFS(
             (B1834&lt;25000),"&lt; 25,000",
    AND(B1834&gt;=25000, B1834&lt;50000),"25,000 - 50,000",
             (B1834&gt;50000),"&gt; 50,000"
)</f>
        <v>25,000 - 50,000</v>
      </c>
    </row>
    <row r="1835" spans="1:3" x14ac:dyDescent="0.2">
      <c r="A1835">
        <v>127914</v>
      </c>
      <c r="B1835">
        <v>139871</v>
      </c>
      <c r="C1835" t="str" cm="1">
        <f t="array" ref="C1835">_xlfn.IFS(
             (B1835&lt;25000),"&lt; 25,000",
    AND(B1835&gt;=25000, B1835&lt;50000),"25,000 - 50,000",
             (B1835&gt;50000),"&gt; 50,000"
)</f>
        <v>&gt; 50,000</v>
      </c>
    </row>
    <row r="1836" spans="1:3" x14ac:dyDescent="0.2">
      <c r="A1836">
        <v>93908</v>
      </c>
      <c r="B1836">
        <v>53192</v>
      </c>
      <c r="C1836" t="str" cm="1">
        <f t="array" ref="C1836">_xlfn.IFS(
             (B1836&lt;25000),"&lt; 25,000",
    AND(B1836&gt;=25000, B1836&lt;50000),"25,000 - 50,000",
             (B1836&gt;50000),"&gt; 50,000"
)</f>
        <v>&gt; 50,000</v>
      </c>
    </row>
    <row r="1837" spans="1:3" x14ac:dyDescent="0.2">
      <c r="A1837">
        <v>271567</v>
      </c>
      <c r="B1837">
        <v>156430</v>
      </c>
      <c r="C1837" t="str" cm="1">
        <f t="array" ref="C1837">_xlfn.IFS(
             (B1837&lt;25000),"&lt; 25,000",
    AND(B1837&gt;=25000, B1837&lt;50000),"25,000 - 50,000",
             (B1837&gt;50000),"&gt; 50,000"
)</f>
        <v>&gt; 50,000</v>
      </c>
    </row>
    <row r="1838" spans="1:3" x14ac:dyDescent="0.2">
      <c r="A1838">
        <v>67229</v>
      </c>
      <c r="B1838">
        <v>55653</v>
      </c>
      <c r="C1838" t="str" cm="1">
        <f t="array" ref="C1838">_xlfn.IFS(
             (B1838&lt;25000),"&lt; 25,000",
    AND(B1838&gt;=25000, B1838&lt;50000),"25,000 - 50,000",
             (B1838&gt;50000),"&gt; 50,000"
)</f>
        <v>&gt; 50,000</v>
      </c>
    </row>
    <row r="1839" spans="1:3" x14ac:dyDescent="0.2">
      <c r="A1839">
        <v>217628</v>
      </c>
      <c r="B1839">
        <v>23686</v>
      </c>
      <c r="C1839" t="str" cm="1">
        <f t="array" ref="C1839">_xlfn.IFS(
             (B1839&lt;25000),"&lt; 25,000",
    AND(B1839&gt;=25000, B1839&lt;50000),"25,000 - 50,000",
             (B1839&gt;50000),"&gt; 50,000"
)</f>
        <v>&lt; 25,000</v>
      </c>
    </row>
    <row r="1840" spans="1:3" x14ac:dyDescent="0.2">
      <c r="A1840">
        <v>12018</v>
      </c>
      <c r="B1840">
        <v>122799</v>
      </c>
      <c r="C1840" t="str" cm="1">
        <f t="array" ref="C1840">_xlfn.IFS(
             (B1840&lt;25000),"&lt; 25,000",
    AND(B1840&gt;=25000, B1840&lt;50000),"25,000 - 50,000",
             (B1840&gt;50000),"&gt; 50,000"
)</f>
        <v>&gt; 50,000</v>
      </c>
    </row>
    <row r="1841" spans="1:3" x14ac:dyDescent="0.2">
      <c r="A1841">
        <v>164557</v>
      </c>
      <c r="B1841">
        <v>40095</v>
      </c>
      <c r="C1841" t="str" cm="1">
        <f t="array" ref="C1841">_xlfn.IFS(
             (B1841&lt;25000),"&lt; 25,000",
    AND(B1841&gt;=25000, B1841&lt;50000),"25,000 - 50,000",
             (B1841&gt;50000),"&gt; 50,000"
)</f>
        <v>25,000 - 50,000</v>
      </c>
    </row>
    <row r="1842" spans="1:3" x14ac:dyDescent="0.2">
      <c r="A1842">
        <v>48225</v>
      </c>
      <c r="B1842">
        <v>129931</v>
      </c>
      <c r="C1842" t="str" cm="1">
        <f t="array" ref="C1842">_xlfn.IFS(
             (B1842&lt;25000),"&lt; 25,000",
    AND(B1842&gt;=25000, B1842&lt;50000),"25,000 - 50,000",
             (B1842&gt;50000),"&gt; 50,000"
)</f>
        <v>&gt; 50,000</v>
      </c>
    </row>
    <row r="1843" spans="1:3" x14ac:dyDescent="0.2">
      <c r="A1843">
        <v>80745</v>
      </c>
      <c r="B1843">
        <v>155049</v>
      </c>
      <c r="C1843" t="str" cm="1">
        <f t="array" ref="C1843">_xlfn.IFS(
             (B1843&lt;25000),"&lt; 25,000",
    AND(B1843&gt;=25000, B1843&lt;50000),"25,000 - 50,000",
             (B1843&gt;50000),"&gt; 50,000"
)</f>
        <v>&gt; 50,000</v>
      </c>
    </row>
    <row r="1844" spans="1:3" x14ac:dyDescent="0.2">
      <c r="A1844">
        <v>216108</v>
      </c>
      <c r="B1844">
        <v>134924</v>
      </c>
      <c r="C1844" t="str" cm="1">
        <f t="array" ref="C1844">_xlfn.IFS(
             (B1844&lt;25000),"&lt; 25,000",
    AND(B1844&gt;=25000, B1844&lt;50000),"25,000 - 50,000",
             (B1844&gt;50000),"&gt; 50,000"
)</f>
        <v>&gt; 50,000</v>
      </c>
    </row>
    <row r="1845" spans="1:3" x14ac:dyDescent="0.2">
      <c r="A1845">
        <v>131367</v>
      </c>
      <c r="B1845">
        <v>48622</v>
      </c>
      <c r="C1845" t="str" cm="1">
        <f t="array" ref="C1845">_xlfn.IFS(
             (B1845&lt;25000),"&lt; 25,000",
    AND(B1845&gt;=25000, B1845&lt;50000),"25,000 - 50,000",
             (B1845&gt;50000),"&gt; 50,000"
)</f>
        <v>25,000 - 50,000</v>
      </c>
    </row>
    <row r="1846" spans="1:3" x14ac:dyDescent="0.2">
      <c r="A1846">
        <v>36797</v>
      </c>
      <c r="B1846">
        <v>132424</v>
      </c>
      <c r="C1846" t="str" cm="1">
        <f t="array" ref="C1846">_xlfn.IFS(
             (B1846&lt;25000),"&lt; 25,000",
    AND(B1846&gt;=25000, B1846&lt;50000),"25,000 - 50,000",
             (B1846&gt;50000),"&gt; 50,000"
)</f>
        <v>&gt; 50,000</v>
      </c>
    </row>
    <row r="1847" spans="1:3" x14ac:dyDescent="0.2">
      <c r="A1847">
        <v>136205</v>
      </c>
      <c r="B1847">
        <v>97345</v>
      </c>
      <c r="C1847" t="str" cm="1">
        <f t="array" ref="C1847">_xlfn.IFS(
             (B1847&lt;25000),"&lt; 25,000",
    AND(B1847&gt;=25000, B1847&lt;50000),"25,000 - 50,000",
             (B1847&gt;50000),"&gt; 50,000"
)</f>
        <v>&gt; 50,000</v>
      </c>
    </row>
    <row r="1848" spans="1:3" x14ac:dyDescent="0.2">
      <c r="A1848">
        <v>89271</v>
      </c>
      <c r="B1848">
        <v>125586</v>
      </c>
      <c r="C1848" t="str" cm="1">
        <f t="array" ref="C1848">_xlfn.IFS(
             (B1848&lt;25000),"&lt; 25,000",
    AND(B1848&gt;=25000, B1848&lt;50000),"25,000 - 50,000",
             (B1848&gt;50000),"&gt; 50,000"
)</f>
        <v>&gt; 50,000</v>
      </c>
    </row>
    <row r="1849" spans="1:3" x14ac:dyDescent="0.2">
      <c r="A1849">
        <v>268505</v>
      </c>
      <c r="B1849">
        <v>45664</v>
      </c>
      <c r="C1849" t="str" cm="1">
        <f t="array" ref="C1849">_xlfn.IFS(
             (B1849&lt;25000),"&lt; 25,000",
    AND(B1849&gt;=25000, B1849&lt;50000),"25,000 - 50,000",
             (B1849&gt;50000),"&gt; 50,000"
)</f>
        <v>25,000 - 50,000</v>
      </c>
    </row>
    <row r="1850" spans="1:3" x14ac:dyDescent="0.2">
      <c r="A1850">
        <v>252912</v>
      </c>
      <c r="B1850">
        <v>121836</v>
      </c>
      <c r="C1850" t="str" cm="1">
        <f t="array" ref="C1850">_xlfn.IFS(
             (B1850&lt;25000),"&lt; 25,000",
    AND(B1850&gt;=25000, B1850&lt;50000),"25,000 - 50,000",
             (B1850&gt;50000),"&gt; 50,000"
)</f>
        <v>&gt; 50,000</v>
      </c>
    </row>
    <row r="1851" spans="1:3" x14ac:dyDescent="0.2">
      <c r="A1851">
        <v>109357</v>
      </c>
      <c r="B1851">
        <v>130885</v>
      </c>
      <c r="C1851" t="str" cm="1">
        <f t="array" ref="C1851">_xlfn.IFS(
             (B1851&lt;25000),"&lt; 25,000",
    AND(B1851&gt;=25000, B1851&lt;50000),"25,000 - 50,000",
             (B1851&gt;50000),"&gt; 50,000"
)</f>
        <v>&gt; 50,000</v>
      </c>
    </row>
    <row r="1852" spans="1:3" x14ac:dyDescent="0.2">
      <c r="A1852">
        <v>205760</v>
      </c>
      <c r="B1852">
        <v>199460</v>
      </c>
      <c r="C1852" t="str" cm="1">
        <f t="array" ref="C1852">_xlfn.IFS(
             (B1852&lt;25000),"&lt; 25,000",
    AND(B1852&gt;=25000, B1852&lt;50000),"25,000 - 50,000",
             (B1852&gt;50000),"&gt; 50,000"
)</f>
        <v>&gt; 50,000</v>
      </c>
    </row>
    <row r="1853" spans="1:3" x14ac:dyDescent="0.2">
      <c r="A1853">
        <v>8332</v>
      </c>
      <c r="B1853">
        <v>194077</v>
      </c>
      <c r="C1853" t="str" cm="1">
        <f t="array" ref="C1853">_xlfn.IFS(
             (B1853&lt;25000),"&lt; 25,000",
    AND(B1853&gt;=25000, B1853&lt;50000),"25,000 - 50,000",
             (B1853&gt;50000),"&gt; 50,000"
)</f>
        <v>&gt; 50,000</v>
      </c>
    </row>
    <row r="1854" spans="1:3" x14ac:dyDescent="0.2">
      <c r="A1854">
        <v>36774</v>
      </c>
      <c r="B1854">
        <v>100576</v>
      </c>
      <c r="C1854" t="str" cm="1">
        <f t="array" ref="C1854">_xlfn.IFS(
             (B1854&lt;25000),"&lt; 25,000",
    AND(B1854&gt;=25000, B1854&lt;50000),"25,000 - 50,000",
             (B1854&gt;50000),"&gt; 50,000"
)</f>
        <v>&gt; 50,000</v>
      </c>
    </row>
    <row r="1855" spans="1:3" x14ac:dyDescent="0.2">
      <c r="A1855">
        <v>293281</v>
      </c>
      <c r="B1855">
        <v>60030</v>
      </c>
      <c r="C1855" t="str" cm="1">
        <f t="array" ref="C1855">_xlfn.IFS(
             (B1855&lt;25000),"&lt; 25,000",
    AND(B1855&gt;=25000, B1855&lt;50000),"25,000 - 50,000",
             (B1855&gt;50000),"&gt; 50,000"
)</f>
        <v>&gt; 50,000</v>
      </c>
    </row>
    <row r="1856" spans="1:3" x14ac:dyDescent="0.2">
      <c r="A1856">
        <v>28597</v>
      </c>
      <c r="B1856">
        <v>1204</v>
      </c>
      <c r="C1856" t="str" cm="1">
        <f t="array" ref="C1856">_xlfn.IFS(
             (B1856&lt;25000),"&lt; 25,000",
    AND(B1856&gt;=25000, B1856&lt;50000),"25,000 - 50,000",
             (B1856&gt;50000),"&gt; 50,000"
)</f>
        <v>&lt; 25,000</v>
      </c>
    </row>
    <row r="1857" spans="1:3" x14ac:dyDescent="0.2">
      <c r="A1857">
        <v>241576</v>
      </c>
      <c r="B1857">
        <v>117550</v>
      </c>
      <c r="C1857" t="str" cm="1">
        <f t="array" ref="C1857">_xlfn.IFS(
             (B1857&lt;25000),"&lt; 25,000",
    AND(B1857&gt;=25000, B1857&lt;50000),"25,000 - 50,000",
             (B1857&gt;50000),"&gt; 50,000"
)</f>
        <v>&gt; 50,000</v>
      </c>
    </row>
    <row r="1858" spans="1:3" x14ac:dyDescent="0.2">
      <c r="A1858">
        <v>6686</v>
      </c>
      <c r="B1858">
        <v>108983</v>
      </c>
      <c r="C1858" t="str" cm="1">
        <f t="array" ref="C1858">_xlfn.IFS(
             (B1858&lt;25000),"&lt; 25,000",
    AND(B1858&gt;=25000, B1858&lt;50000),"25,000 - 50,000",
             (B1858&gt;50000),"&gt; 50,000"
)</f>
        <v>&gt; 50,000</v>
      </c>
    </row>
    <row r="1859" spans="1:3" x14ac:dyDescent="0.2">
      <c r="A1859">
        <v>251675</v>
      </c>
      <c r="B1859">
        <v>127711</v>
      </c>
      <c r="C1859" t="str" cm="1">
        <f t="array" ref="C1859">_xlfn.IFS(
             (B1859&lt;25000),"&lt; 25,000",
    AND(B1859&gt;=25000, B1859&lt;50000),"25,000 - 50,000",
             (B1859&gt;50000),"&gt; 50,000"
)</f>
        <v>&gt; 50,000</v>
      </c>
    </row>
    <row r="1860" spans="1:3" x14ac:dyDescent="0.2">
      <c r="A1860">
        <v>293448</v>
      </c>
      <c r="B1860">
        <v>123083</v>
      </c>
      <c r="C1860" t="str" cm="1">
        <f t="array" ref="C1860">_xlfn.IFS(
             (B1860&lt;25000),"&lt; 25,000",
    AND(B1860&gt;=25000, B1860&lt;50000),"25,000 - 50,000",
             (B1860&gt;50000),"&gt; 50,000"
)</f>
        <v>&gt; 50,000</v>
      </c>
    </row>
    <row r="1861" spans="1:3" x14ac:dyDescent="0.2">
      <c r="A1861">
        <v>218104</v>
      </c>
      <c r="B1861">
        <v>177872</v>
      </c>
      <c r="C1861" t="str" cm="1">
        <f t="array" ref="C1861">_xlfn.IFS(
             (B1861&lt;25000),"&lt; 25,000",
    AND(B1861&gt;=25000, B1861&lt;50000),"25,000 - 50,000",
             (B1861&gt;50000),"&gt; 50,000"
)</f>
        <v>&gt; 50,000</v>
      </c>
    </row>
    <row r="1862" spans="1:3" x14ac:dyDescent="0.2">
      <c r="A1862">
        <v>54474</v>
      </c>
      <c r="B1862">
        <v>194179</v>
      </c>
      <c r="C1862" t="str" cm="1">
        <f t="array" ref="C1862">_xlfn.IFS(
             (B1862&lt;25000),"&lt; 25,000",
    AND(B1862&gt;=25000, B1862&lt;50000),"25,000 - 50,000",
             (B1862&gt;50000),"&gt; 50,000"
)</f>
        <v>&gt; 50,000</v>
      </c>
    </row>
    <row r="1863" spans="1:3" x14ac:dyDescent="0.2">
      <c r="A1863">
        <v>206883</v>
      </c>
      <c r="B1863">
        <v>23752</v>
      </c>
      <c r="C1863" t="str" cm="1">
        <f t="array" ref="C1863">_xlfn.IFS(
             (B1863&lt;25000),"&lt; 25,000",
    AND(B1863&gt;=25000, B1863&lt;50000),"25,000 - 50,000",
             (B1863&gt;50000),"&gt; 50,000"
)</f>
        <v>&lt; 25,000</v>
      </c>
    </row>
    <row r="1864" spans="1:3" x14ac:dyDescent="0.2">
      <c r="A1864">
        <v>159818</v>
      </c>
      <c r="B1864">
        <v>3593</v>
      </c>
      <c r="C1864" t="str" cm="1">
        <f t="array" ref="C1864">_xlfn.IFS(
             (B1864&lt;25000),"&lt; 25,000",
    AND(B1864&gt;=25000, B1864&lt;50000),"25,000 - 50,000",
             (B1864&gt;50000),"&gt; 50,000"
)</f>
        <v>&lt; 25,000</v>
      </c>
    </row>
    <row r="1865" spans="1:3" x14ac:dyDescent="0.2">
      <c r="A1865">
        <v>221369</v>
      </c>
      <c r="B1865">
        <v>41749</v>
      </c>
      <c r="C1865" t="str" cm="1">
        <f t="array" ref="C1865">_xlfn.IFS(
             (B1865&lt;25000),"&lt; 25,000",
    AND(B1865&gt;=25000, B1865&lt;50000),"25,000 - 50,000",
             (B1865&gt;50000),"&gt; 50,000"
)</f>
        <v>25,000 - 50,000</v>
      </c>
    </row>
    <row r="1866" spans="1:3" x14ac:dyDescent="0.2">
      <c r="A1866">
        <v>200779</v>
      </c>
      <c r="B1866">
        <v>83835</v>
      </c>
      <c r="C1866" t="str" cm="1">
        <f t="array" ref="C1866">_xlfn.IFS(
             (B1866&lt;25000),"&lt; 25,000",
    AND(B1866&gt;=25000, B1866&lt;50000),"25,000 - 50,000",
             (B1866&gt;50000),"&gt; 50,000"
)</f>
        <v>&gt; 50,000</v>
      </c>
    </row>
    <row r="1867" spans="1:3" x14ac:dyDescent="0.2">
      <c r="A1867">
        <v>177302</v>
      </c>
      <c r="B1867">
        <v>129239</v>
      </c>
      <c r="C1867" t="str" cm="1">
        <f t="array" ref="C1867">_xlfn.IFS(
             (B1867&lt;25000),"&lt; 25,000",
    AND(B1867&gt;=25000, B1867&lt;50000),"25,000 - 50,000",
             (B1867&gt;50000),"&gt; 50,000"
)</f>
        <v>&gt; 50,000</v>
      </c>
    </row>
    <row r="1868" spans="1:3" x14ac:dyDescent="0.2">
      <c r="A1868">
        <v>114586</v>
      </c>
      <c r="B1868">
        <v>108808</v>
      </c>
      <c r="C1868" t="str" cm="1">
        <f t="array" ref="C1868">_xlfn.IFS(
             (B1868&lt;25000),"&lt; 25,000",
    AND(B1868&gt;=25000, B1868&lt;50000),"25,000 - 50,000",
             (B1868&gt;50000),"&gt; 50,000"
)</f>
        <v>&gt; 50,000</v>
      </c>
    </row>
    <row r="1869" spans="1:3" x14ac:dyDescent="0.2">
      <c r="A1869">
        <v>166014</v>
      </c>
      <c r="B1869">
        <v>147300</v>
      </c>
      <c r="C1869" t="str" cm="1">
        <f t="array" ref="C1869">_xlfn.IFS(
             (B1869&lt;25000),"&lt; 25,000",
    AND(B1869&gt;=25000, B1869&lt;50000),"25,000 - 50,000",
             (B1869&gt;50000),"&gt; 50,000"
)</f>
        <v>&gt; 50,000</v>
      </c>
    </row>
    <row r="1870" spans="1:3" x14ac:dyDescent="0.2">
      <c r="A1870">
        <v>193631</v>
      </c>
      <c r="B1870">
        <v>8147</v>
      </c>
      <c r="C1870" t="str" cm="1">
        <f t="array" ref="C1870">_xlfn.IFS(
             (B1870&lt;25000),"&lt; 25,000",
    AND(B1870&gt;=25000, B1870&lt;50000),"25,000 - 50,000",
             (B1870&gt;50000),"&gt; 50,000"
)</f>
        <v>&lt; 25,000</v>
      </c>
    </row>
    <row r="1871" spans="1:3" x14ac:dyDescent="0.2">
      <c r="A1871">
        <v>28536</v>
      </c>
      <c r="B1871">
        <v>199749</v>
      </c>
      <c r="C1871" t="str" cm="1">
        <f t="array" ref="C1871">_xlfn.IFS(
             (B1871&lt;25000),"&lt; 25,000",
    AND(B1871&gt;=25000, B1871&lt;50000),"25,000 - 50,000",
             (B1871&gt;50000),"&gt; 50,000"
)</f>
        <v>&gt; 50,000</v>
      </c>
    </row>
    <row r="1872" spans="1:3" x14ac:dyDescent="0.2">
      <c r="A1872">
        <v>153813</v>
      </c>
      <c r="B1872">
        <v>53830</v>
      </c>
      <c r="C1872" t="str" cm="1">
        <f t="array" ref="C1872">_xlfn.IFS(
             (B1872&lt;25000),"&lt; 25,000",
    AND(B1872&gt;=25000, B1872&lt;50000),"25,000 - 50,000",
             (B1872&gt;50000),"&gt; 50,000"
)</f>
        <v>&gt; 50,000</v>
      </c>
    </row>
    <row r="1873" spans="1:3" x14ac:dyDescent="0.2">
      <c r="A1873">
        <v>108785</v>
      </c>
      <c r="B1873">
        <v>135920</v>
      </c>
      <c r="C1873" t="str" cm="1">
        <f t="array" ref="C1873">_xlfn.IFS(
             (B1873&lt;25000),"&lt; 25,000",
    AND(B1873&gt;=25000, B1873&lt;50000),"25,000 - 50,000",
             (B1873&gt;50000),"&gt; 50,000"
)</f>
        <v>&gt; 50,000</v>
      </c>
    </row>
    <row r="1874" spans="1:3" x14ac:dyDescent="0.2">
      <c r="A1874">
        <v>62128</v>
      </c>
      <c r="B1874">
        <v>57645</v>
      </c>
      <c r="C1874" t="str" cm="1">
        <f t="array" ref="C1874">_xlfn.IFS(
             (B1874&lt;25000),"&lt; 25,000",
    AND(B1874&gt;=25000, B1874&lt;50000),"25,000 - 50,000",
             (B1874&gt;50000),"&gt; 50,000"
)</f>
        <v>&gt; 50,000</v>
      </c>
    </row>
    <row r="1875" spans="1:3" x14ac:dyDescent="0.2">
      <c r="A1875">
        <v>5872</v>
      </c>
      <c r="B1875">
        <v>113334</v>
      </c>
      <c r="C1875" t="str" cm="1">
        <f t="array" ref="C1875">_xlfn.IFS(
             (B1875&lt;25000),"&lt; 25,000",
    AND(B1875&gt;=25000, B1875&lt;50000),"25,000 - 50,000",
             (B1875&gt;50000),"&gt; 50,000"
)</f>
        <v>&gt; 50,000</v>
      </c>
    </row>
    <row r="1876" spans="1:3" x14ac:dyDescent="0.2">
      <c r="A1876">
        <v>63914</v>
      </c>
      <c r="B1876">
        <v>4408</v>
      </c>
      <c r="C1876" t="str" cm="1">
        <f t="array" ref="C1876">_xlfn.IFS(
             (B1876&lt;25000),"&lt; 25,000",
    AND(B1876&gt;=25000, B1876&lt;50000),"25,000 - 50,000",
             (B1876&gt;50000),"&gt; 50,000"
)</f>
        <v>&lt; 25,000</v>
      </c>
    </row>
    <row r="1877" spans="1:3" x14ac:dyDescent="0.2">
      <c r="A1877">
        <v>104625</v>
      </c>
      <c r="B1877">
        <v>61514</v>
      </c>
      <c r="C1877" t="str" cm="1">
        <f t="array" ref="C1877">_xlfn.IFS(
             (B1877&lt;25000),"&lt; 25,000",
    AND(B1877&gt;=25000, B1877&lt;50000),"25,000 - 50,000",
             (B1877&gt;50000),"&gt; 50,000"
)</f>
        <v>&gt; 50,000</v>
      </c>
    </row>
    <row r="1878" spans="1:3" x14ac:dyDescent="0.2">
      <c r="A1878">
        <v>245916</v>
      </c>
      <c r="B1878">
        <v>187571</v>
      </c>
      <c r="C1878" t="str" cm="1">
        <f t="array" ref="C1878">_xlfn.IFS(
             (B1878&lt;25000),"&lt; 25,000",
    AND(B1878&gt;=25000, B1878&lt;50000),"25,000 - 50,000",
             (B1878&gt;50000),"&gt; 50,000"
)</f>
        <v>&gt; 50,000</v>
      </c>
    </row>
    <row r="1879" spans="1:3" x14ac:dyDescent="0.2">
      <c r="A1879">
        <v>37980</v>
      </c>
      <c r="B1879">
        <v>99441</v>
      </c>
      <c r="C1879" t="str" cm="1">
        <f t="array" ref="C1879">_xlfn.IFS(
             (B1879&lt;25000),"&lt; 25,000",
    AND(B1879&gt;=25000, B1879&lt;50000),"25,000 - 50,000",
             (B1879&gt;50000),"&gt; 50,000"
)</f>
        <v>&gt; 50,000</v>
      </c>
    </row>
    <row r="1880" spans="1:3" x14ac:dyDescent="0.2">
      <c r="A1880">
        <v>172905</v>
      </c>
      <c r="B1880">
        <v>170924</v>
      </c>
      <c r="C1880" t="str" cm="1">
        <f t="array" ref="C1880">_xlfn.IFS(
             (B1880&lt;25000),"&lt; 25,000",
    AND(B1880&gt;=25000, B1880&lt;50000),"25,000 - 50,000",
             (B1880&gt;50000),"&gt; 50,000"
)</f>
        <v>&gt; 50,000</v>
      </c>
    </row>
    <row r="1881" spans="1:3" x14ac:dyDescent="0.2">
      <c r="A1881">
        <v>271987</v>
      </c>
      <c r="B1881">
        <v>106652</v>
      </c>
      <c r="C1881" t="str" cm="1">
        <f t="array" ref="C1881">_xlfn.IFS(
             (B1881&lt;25000),"&lt; 25,000",
    AND(B1881&gt;=25000, B1881&lt;50000),"25,000 - 50,000",
             (B1881&gt;50000),"&gt; 50,000"
)</f>
        <v>&gt; 50,000</v>
      </c>
    </row>
    <row r="1882" spans="1:3" x14ac:dyDescent="0.2">
      <c r="A1882">
        <v>36038</v>
      </c>
      <c r="B1882">
        <v>192750</v>
      </c>
      <c r="C1882" t="str" cm="1">
        <f t="array" ref="C1882">_xlfn.IFS(
             (B1882&lt;25000),"&lt; 25,000",
    AND(B1882&gt;=25000, B1882&lt;50000),"25,000 - 50,000",
             (B1882&gt;50000),"&gt; 50,000"
)</f>
        <v>&gt; 50,000</v>
      </c>
    </row>
    <row r="1883" spans="1:3" x14ac:dyDescent="0.2">
      <c r="A1883">
        <v>167698</v>
      </c>
      <c r="B1883">
        <v>176460</v>
      </c>
      <c r="C1883" t="str" cm="1">
        <f t="array" ref="C1883">_xlfn.IFS(
             (B1883&lt;25000),"&lt; 25,000",
    AND(B1883&gt;=25000, B1883&lt;50000),"25,000 - 50,000",
             (B1883&gt;50000),"&gt; 50,000"
)</f>
        <v>&gt; 50,000</v>
      </c>
    </row>
    <row r="1884" spans="1:3" x14ac:dyDescent="0.2">
      <c r="A1884">
        <v>299534</v>
      </c>
      <c r="B1884">
        <v>57669</v>
      </c>
      <c r="C1884" t="str" cm="1">
        <f t="array" ref="C1884">_xlfn.IFS(
             (B1884&lt;25000),"&lt; 25,000",
    AND(B1884&gt;=25000, B1884&lt;50000),"25,000 - 50,000",
             (B1884&gt;50000),"&gt; 50,000"
)</f>
        <v>&gt; 50,000</v>
      </c>
    </row>
    <row r="1885" spans="1:3" x14ac:dyDescent="0.2">
      <c r="A1885">
        <v>96388</v>
      </c>
      <c r="B1885">
        <v>59388</v>
      </c>
      <c r="C1885" t="str" cm="1">
        <f t="array" ref="C1885">_xlfn.IFS(
             (B1885&lt;25000),"&lt; 25,000",
    AND(B1885&gt;=25000, B1885&lt;50000),"25,000 - 50,000",
             (B1885&gt;50000),"&gt; 50,000"
)</f>
        <v>&gt; 50,000</v>
      </c>
    </row>
    <row r="1886" spans="1:3" x14ac:dyDescent="0.2">
      <c r="A1886">
        <v>184018</v>
      </c>
      <c r="B1886">
        <v>127954</v>
      </c>
      <c r="C1886" t="str" cm="1">
        <f t="array" ref="C1886">_xlfn.IFS(
             (B1886&lt;25000),"&lt; 25,000",
    AND(B1886&gt;=25000, B1886&lt;50000),"25,000 - 50,000",
             (B1886&gt;50000),"&gt; 50,000"
)</f>
        <v>&gt; 50,000</v>
      </c>
    </row>
    <row r="1887" spans="1:3" x14ac:dyDescent="0.2">
      <c r="A1887">
        <v>70218</v>
      </c>
      <c r="B1887">
        <v>146587</v>
      </c>
      <c r="C1887" t="str" cm="1">
        <f t="array" ref="C1887">_xlfn.IFS(
             (B1887&lt;25000),"&lt; 25,000",
    AND(B1887&gt;=25000, B1887&lt;50000),"25,000 - 50,000",
             (B1887&gt;50000),"&gt; 50,000"
)</f>
        <v>&gt; 50,000</v>
      </c>
    </row>
    <row r="1888" spans="1:3" x14ac:dyDescent="0.2">
      <c r="A1888">
        <v>17084</v>
      </c>
      <c r="B1888">
        <v>9200</v>
      </c>
      <c r="C1888" t="str" cm="1">
        <f t="array" ref="C1888">_xlfn.IFS(
             (B1888&lt;25000),"&lt; 25,000",
    AND(B1888&gt;=25000, B1888&lt;50000),"25,000 - 50,000",
             (B1888&gt;50000),"&gt; 50,000"
)</f>
        <v>&lt; 25,000</v>
      </c>
    </row>
    <row r="1889" spans="1:3" x14ac:dyDescent="0.2">
      <c r="A1889">
        <v>205090</v>
      </c>
      <c r="B1889">
        <v>186809</v>
      </c>
      <c r="C1889" t="str" cm="1">
        <f t="array" ref="C1889">_xlfn.IFS(
             (B1889&lt;25000),"&lt; 25,000",
    AND(B1889&gt;=25000, B1889&lt;50000),"25,000 - 50,000",
             (B1889&gt;50000),"&gt; 50,000"
)</f>
        <v>&gt; 50,000</v>
      </c>
    </row>
    <row r="1890" spans="1:3" x14ac:dyDescent="0.2">
      <c r="A1890">
        <v>279200</v>
      </c>
      <c r="B1890">
        <v>35821</v>
      </c>
      <c r="C1890" t="str" cm="1">
        <f t="array" ref="C1890">_xlfn.IFS(
             (B1890&lt;25000),"&lt; 25,000",
    AND(B1890&gt;=25000, B1890&lt;50000),"25,000 - 50,000",
             (B1890&gt;50000),"&gt; 50,000"
)</f>
        <v>25,000 - 50,000</v>
      </c>
    </row>
    <row r="1891" spans="1:3" x14ac:dyDescent="0.2">
      <c r="A1891">
        <v>66560</v>
      </c>
      <c r="B1891">
        <v>121751</v>
      </c>
      <c r="C1891" t="str" cm="1">
        <f t="array" ref="C1891">_xlfn.IFS(
             (B1891&lt;25000),"&lt; 25,000",
    AND(B1891&gt;=25000, B1891&lt;50000),"25,000 - 50,000",
             (B1891&gt;50000),"&gt; 50,000"
)</f>
        <v>&gt; 50,000</v>
      </c>
    </row>
    <row r="1892" spans="1:3" x14ac:dyDescent="0.2">
      <c r="A1892">
        <v>28310</v>
      </c>
      <c r="B1892">
        <v>88275</v>
      </c>
      <c r="C1892" t="str" cm="1">
        <f t="array" ref="C1892">_xlfn.IFS(
             (B1892&lt;25000),"&lt; 25,000",
    AND(B1892&gt;=25000, B1892&lt;50000),"25,000 - 50,000",
             (B1892&gt;50000),"&gt; 50,000"
)</f>
        <v>&gt; 50,000</v>
      </c>
    </row>
    <row r="1893" spans="1:3" x14ac:dyDescent="0.2">
      <c r="A1893">
        <v>224164</v>
      </c>
      <c r="B1893">
        <v>175408</v>
      </c>
      <c r="C1893" t="str" cm="1">
        <f t="array" ref="C1893">_xlfn.IFS(
             (B1893&lt;25000),"&lt; 25,000",
    AND(B1893&gt;=25000, B1893&lt;50000),"25,000 - 50,000",
             (B1893&gt;50000),"&gt; 50,000"
)</f>
        <v>&gt; 50,000</v>
      </c>
    </row>
    <row r="1894" spans="1:3" x14ac:dyDescent="0.2">
      <c r="A1894">
        <v>281063</v>
      </c>
      <c r="B1894">
        <v>157634</v>
      </c>
      <c r="C1894" t="str" cm="1">
        <f t="array" ref="C1894">_xlfn.IFS(
             (B1894&lt;25000),"&lt; 25,000",
    AND(B1894&gt;=25000, B1894&lt;50000),"25,000 - 50,000",
             (B1894&gt;50000),"&gt; 50,000"
)</f>
        <v>&gt; 50,000</v>
      </c>
    </row>
    <row r="1895" spans="1:3" x14ac:dyDescent="0.2">
      <c r="A1895">
        <v>47989</v>
      </c>
      <c r="B1895">
        <v>59651</v>
      </c>
      <c r="C1895" t="str" cm="1">
        <f t="array" ref="C1895">_xlfn.IFS(
             (B1895&lt;25000),"&lt; 25,000",
    AND(B1895&gt;=25000, B1895&lt;50000),"25,000 - 50,000",
             (B1895&gt;50000),"&gt; 50,000"
)</f>
        <v>&gt; 50,000</v>
      </c>
    </row>
    <row r="1896" spans="1:3" x14ac:dyDescent="0.2">
      <c r="A1896">
        <v>189191</v>
      </c>
      <c r="B1896">
        <v>101857</v>
      </c>
      <c r="C1896" t="str" cm="1">
        <f t="array" ref="C1896">_xlfn.IFS(
             (B1896&lt;25000),"&lt; 25,000",
    AND(B1896&gt;=25000, B1896&lt;50000),"25,000 - 50,000",
             (B1896&gt;50000),"&gt; 50,000"
)</f>
        <v>&gt; 50,000</v>
      </c>
    </row>
    <row r="1897" spans="1:3" x14ac:dyDescent="0.2">
      <c r="A1897">
        <v>12730</v>
      </c>
      <c r="B1897">
        <v>7796</v>
      </c>
      <c r="C1897" t="str" cm="1">
        <f t="array" ref="C1897">_xlfn.IFS(
             (B1897&lt;25000),"&lt; 25,000",
    AND(B1897&gt;=25000, B1897&lt;50000),"25,000 - 50,000",
             (B1897&gt;50000),"&gt; 50,000"
)</f>
        <v>&lt; 25,000</v>
      </c>
    </row>
    <row r="1898" spans="1:3" x14ac:dyDescent="0.2">
      <c r="A1898">
        <v>41238</v>
      </c>
      <c r="B1898">
        <v>142779</v>
      </c>
      <c r="C1898" t="str" cm="1">
        <f t="array" ref="C1898">_xlfn.IFS(
             (B1898&lt;25000),"&lt; 25,000",
    AND(B1898&gt;=25000, B1898&lt;50000),"25,000 - 50,000",
             (B1898&gt;50000),"&gt; 50,000"
)</f>
        <v>&gt; 50,000</v>
      </c>
    </row>
    <row r="1899" spans="1:3" x14ac:dyDescent="0.2">
      <c r="A1899">
        <v>274652</v>
      </c>
      <c r="B1899">
        <v>160589</v>
      </c>
      <c r="C1899" t="str" cm="1">
        <f t="array" ref="C1899">_xlfn.IFS(
             (B1899&lt;25000),"&lt; 25,000",
    AND(B1899&gt;=25000, B1899&lt;50000),"25,000 - 50,000",
             (B1899&gt;50000),"&gt; 50,000"
)</f>
        <v>&gt; 50,000</v>
      </c>
    </row>
    <row r="1900" spans="1:3" x14ac:dyDescent="0.2">
      <c r="A1900">
        <v>287320</v>
      </c>
      <c r="B1900">
        <v>34829</v>
      </c>
      <c r="C1900" t="str" cm="1">
        <f t="array" ref="C1900">_xlfn.IFS(
             (B1900&lt;25000),"&lt; 25,000",
    AND(B1900&gt;=25000, B1900&lt;50000),"25,000 - 50,000",
             (B1900&gt;50000),"&gt; 50,000"
)</f>
        <v>25,000 - 50,000</v>
      </c>
    </row>
    <row r="1901" spans="1:3" x14ac:dyDescent="0.2">
      <c r="A1901">
        <v>200782</v>
      </c>
      <c r="B1901">
        <v>79579</v>
      </c>
      <c r="C1901" t="str" cm="1">
        <f t="array" ref="C1901">_xlfn.IFS(
             (B1901&lt;25000),"&lt; 25,000",
    AND(B1901&gt;=25000, B1901&lt;50000),"25,000 - 50,000",
             (B1901&gt;50000),"&gt; 50,000"
)</f>
        <v>&gt; 50,000</v>
      </c>
    </row>
    <row r="1902" spans="1:3" x14ac:dyDescent="0.2">
      <c r="A1902">
        <v>227276</v>
      </c>
      <c r="B1902">
        <v>36708</v>
      </c>
      <c r="C1902" t="str" cm="1">
        <f t="array" ref="C1902">_xlfn.IFS(
             (B1902&lt;25000),"&lt; 25,000",
    AND(B1902&gt;=25000, B1902&lt;50000),"25,000 - 50,000",
             (B1902&gt;50000),"&gt; 50,000"
)</f>
        <v>25,000 - 50,000</v>
      </c>
    </row>
    <row r="1903" spans="1:3" x14ac:dyDescent="0.2">
      <c r="A1903">
        <v>30705</v>
      </c>
      <c r="B1903">
        <v>48268</v>
      </c>
      <c r="C1903" t="str" cm="1">
        <f t="array" ref="C1903">_xlfn.IFS(
             (B1903&lt;25000),"&lt; 25,000",
    AND(B1903&gt;=25000, B1903&lt;50000),"25,000 - 50,000",
             (B1903&gt;50000),"&gt; 50,000"
)</f>
        <v>25,000 - 50,000</v>
      </c>
    </row>
    <row r="1904" spans="1:3" x14ac:dyDescent="0.2">
      <c r="A1904">
        <v>288979</v>
      </c>
      <c r="B1904">
        <v>163749</v>
      </c>
      <c r="C1904" t="str" cm="1">
        <f t="array" ref="C1904">_xlfn.IFS(
             (B1904&lt;25000),"&lt; 25,000",
    AND(B1904&gt;=25000, B1904&lt;50000),"25,000 - 50,000",
             (B1904&gt;50000),"&gt; 50,000"
)</f>
        <v>&gt; 50,000</v>
      </c>
    </row>
    <row r="1905" spans="1:3" x14ac:dyDescent="0.2">
      <c r="A1905">
        <v>128507</v>
      </c>
      <c r="B1905">
        <v>2113</v>
      </c>
      <c r="C1905" t="str" cm="1">
        <f t="array" ref="C1905">_xlfn.IFS(
             (B1905&lt;25000),"&lt; 25,000",
    AND(B1905&gt;=25000, B1905&lt;50000),"25,000 - 50,000",
             (B1905&gt;50000),"&gt; 50,000"
)</f>
        <v>&lt; 25,000</v>
      </c>
    </row>
    <row r="1906" spans="1:3" x14ac:dyDescent="0.2">
      <c r="A1906">
        <v>95603</v>
      </c>
      <c r="B1906">
        <v>133732</v>
      </c>
      <c r="C1906" t="str" cm="1">
        <f t="array" ref="C1906">_xlfn.IFS(
             (B1906&lt;25000),"&lt; 25,000",
    AND(B1906&gt;=25000, B1906&lt;50000),"25,000 - 50,000",
             (B1906&gt;50000),"&gt; 50,000"
)</f>
        <v>&gt; 50,000</v>
      </c>
    </row>
    <row r="1907" spans="1:3" x14ac:dyDescent="0.2">
      <c r="A1907">
        <v>17382</v>
      </c>
      <c r="B1907">
        <v>135693</v>
      </c>
      <c r="C1907" t="str" cm="1">
        <f t="array" ref="C1907">_xlfn.IFS(
             (B1907&lt;25000),"&lt; 25,000",
    AND(B1907&gt;=25000, B1907&lt;50000),"25,000 - 50,000",
             (B1907&gt;50000),"&gt; 50,000"
)</f>
        <v>&gt; 50,000</v>
      </c>
    </row>
    <row r="1908" spans="1:3" x14ac:dyDescent="0.2">
      <c r="A1908">
        <v>192683</v>
      </c>
      <c r="B1908">
        <v>115393</v>
      </c>
      <c r="C1908" t="str" cm="1">
        <f t="array" ref="C1908">_xlfn.IFS(
             (B1908&lt;25000),"&lt; 25,000",
    AND(B1908&gt;=25000, B1908&lt;50000),"25,000 - 50,000",
             (B1908&gt;50000),"&gt; 50,000"
)</f>
        <v>&gt; 50,000</v>
      </c>
    </row>
    <row r="1909" spans="1:3" x14ac:dyDescent="0.2">
      <c r="A1909">
        <v>287595</v>
      </c>
      <c r="B1909">
        <v>148932</v>
      </c>
      <c r="C1909" t="str" cm="1">
        <f t="array" ref="C1909">_xlfn.IFS(
             (B1909&lt;25000),"&lt; 25,000",
    AND(B1909&gt;=25000, B1909&lt;50000),"25,000 - 50,000",
             (B1909&gt;50000),"&gt; 50,000"
)</f>
        <v>&gt; 50,000</v>
      </c>
    </row>
    <row r="1910" spans="1:3" x14ac:dyDescent="0.2">
      <c r="A1910">
        <v>26324</v>
      </c>
      <c r="B1910">
        <v>67746</v>
      </c>
      <c r="C1910" t="str" cm="1">
        <f t="array" ref="C1910">_xlfn.IFS(
             (B1910&lt;25000),"&lt; 25,000",
    AND(B1910&gt;=25000, B1910&lt;50000),"25,000 - 50,000",
             (B1910&gt;50000),"&gt; 50,000"
)</f>
        <v>&gt; 50,000</v>
      </c>
    </row>
    <row r="1911" spans="1:3" x14ac:dyDescent="0.2">
      <c r="A1911">
        <v>178881</v>
      </c>
      <c r="B1911">
        <v>70988</v>
      </c>
      <c r="C1911" t="str" cm="1">
        <f t="array" ref="C1911">_xlfn.IFS(
             (B1911&lt;25000),"&lt; 25,000",
    AND(B1911&gt;=25000, B1911&lt;50000),"25,000 - 50,000",
             (B1911&gt;50000),"&gt; 50,000"
)</f>
        <v>&gt; 50,000</v>
      </c>
    </row>
    <row r="1912" spans="1:3" x14ac:dyDescent="0.2">
      <c r="A1912">
        <v>28519</v>
      </c>
      <c r="B1912">
        <v>48721</v>
      </c>
      <c r="C1912" t="str" cm="1">
        <f t="array" ref="C1912">_xlfn.IFS(
             (B1912&lt;25000),"&lt; 25,000",
    AND(B1912&gt;=25000, B1912&lt;50000),"25,000 - 50,000",
             (B1912&gt;50000),"&gt; 50,000"
)</f>
        <v>25,000 - 50,000</v>
      </c>
    </row>
    <row r="1913" spans="1:3" x14ac:dyDescent="0.2">
      <c r="A1913">
        <v>216164</v>
      </c>
      <c r="B1913">
        <v>64819</v>
      </c>
      <c r="C1913" t="str" cm="1">
        <f t="array" ref="C1913">_xlfn.IFS(
             (B1913&lt;25000),"&lt; 25,000",
    AND(B1913&gt;=25000, B1913&lt;50000),"25,000 - 50,000",
             (B1913&gt;50000),"&gt; 50,000"
)</f>
        <v>&gt; 50,000</v>
      </c>
    </row>
    <row r="1914" spans="1:3" x14ac:dyDescent="0.2">
      <c r="A1914">
        <v>137306</v>
      </c>
      <c r="B1914">
        <v>108467</v>
      </c>
      <c r="C1914" t="str" cm="1">
        <f t="array" ref="C1914">_xlfn.IFS(
             (B1914&lt;25000),"&lt; 25,000",
    AND(B1914&gt;=25000, B1914&lt;50000),"25,000 - 50,000",
             (B1914&gt;50000),"&gt; 50,000"
)</f>
        <v>&gt; 50,000</v>
      </c>
    </row>
    <row r="1915" spans="1:3" x14ac:dyDescent="0.2">
      <c r="A1915">
        <v>72661</v>
      </c>
      <c r="B1915">
        <v>103278</v>
      </c>
      <c r="C1915" t="str" cm="1">
        <f t="array" ref="C1915">_xlfn.IFS(
             (B1915&lt;25000),"&lt; 25,000",
    AND(B1915&gt;=25000, B1915&lt;50000),"25,000 - 50,000",
             (B1915&gt;50000),"&gt; 50,000"
)</f>
        <v>&gt; 50,000</v>
      </c>
    </row>
    <row r="1916" spans="1:3" x14ac:dyDescent="0.2">
      <c r="A1916">
        <v>21694</v>
      </c>
      <c r="B1916">
        <v>125268</v>
      </c>
      <c r="C1916" t="str" cm="1">
        <f t="array" ref="C1916">_xlfn.IFS(
             (B1916&lt;25000),"&lt; 25,000",
    AND(B1916&gt;=25000, B1916&lt;50000),"25,000 - 50,000",
             (B1916&gt;50000),"&gt; 50,000"
)</f>
        <v>&gt; 50,000</v>
      </c>
    </row>
    <row r="1917" spans="1:3" x14ac:dyDescent="0.2">
      <c r="A1917">
        <v>224667</v>
      </c>
      <c r="B1917">
        <v>183149</v>
      </c>
      <c r="C1917" t="str" cm="1">
        <f t="array" ref="C1917">_xlfn.IFS(
             (B1917&lt;25000),"&lt; 25,000",
    AND(B1917&gt;=25000, B1917&lt;50000),"25,000 - 50,000",
             (B1917&gt;50000),"&gt; 50,000"
)</f>
        <v>&gt; 50,000</v>
      </c>
    </row>
    <row r="1918" spans="1:3" x14ac:dyDescent="0.2">
      <c r="A1918">
        <v>152438</v>
      </c>
      <c r="B1918">
        <v>58102</v>
      </c>
      <c r="C1918" t="str" cm="1">
        <f t="array" ref="C1918">_xlfn.IFS(
             (B1918&lt;25000),"&lt; 25,000",
    AND(B1918&gt;=25000, B1918&lt;50000),"25,000 - 50,000",
             (B1918&gt;50000),"&gt; 50,000"
)</f>
        <v>&gt; 50,000</v>
      </c>
    </row>
    <row r="1919" spans="1:3" x14ac:dyDescent="0.2">
      <c r="A1919">
        <v>282744</v>
      </c>
      <c r="B1919">
        <v>41173</v>
      </c>
      <c r="C1919" t="str" cm="1">
        <f t="array" ref="C1919">_xlfn.IFS(
             (B1919&lt;25000),"&lt; 25,000",
    AND(B1919&gt;=25000, B1919&lt;50000),"25,000 - 50,000",
             (B1919&gt;50000),"&gt; 50,000"
)</f>
        <v>25,000 - 50,000</v>
      </c>
    </row>
    <row r="1920" spans="1:3" x14ac:dyDescent="0.2">
      <c r="A1920">
        <v>94622</v>
      </c>
      <c r="B1920">
        <v>196915</v>
      </c>
      <c r="C1920" t="str" cm="1">
        <f t="array" ref="C1920">_xlfn.IFS(
             (B1920&lt;25000),"&lt; 25,000",
    AND(B1920&gt;=25000, B1920&lt;50000),"25,000 - 50,000",
             (B1920&gt;50000),"&gt; 50,000"
)</f>
        <v>&gt; 50,000</v>
      </c>
    </row>
    <row r="1921" spans="1:3" x14ac:dyDescent="0.2">
      <c r="A1921">
        <v>243085</v>
      </c>
      <c r="B1921">
        <v>552</v>
      </c>
      <c r="C1921" t="str" cm="1">
        <f t="array" ref="C1921">_xlfn.IFS(
             (B1921&lt;25000),"&lt; 25,000",
    AND(B1921&gt;=25000, B1921&lt;50000),"25,000 - 50,000",
             (B1921&gt;50000),"&gt; 50,000"
)</f>
        <v>&lt; 25,000</v>
      </c>
    </row>
    <row r="1922" spans="1:3" x14ac:dyDescent="0.2">
      <c r="A1922">
        <v>156159</v>
      </c>
      <c r="B1922">
        <v>89645</v>
      </c>
      <c r="C1922" t="str" cm="1">
        <f t="array" ref="C1922">_xlfn.IFS(
             (B1922&lt;25000),"&lt; 25,000",
    AND(B1922&gt;=25000, B1922&lt;50000),"25,000 - 50,000",
             (B1922&gt;50000),"&gt; 50,000"
)</f>
        <v>&gt; 50,000</v>
      </c>
    </row>
    <row r="1923" spans="1:3" x14ac:dyDescent="0.2">
      <c r="A1923">
        <v>85961</v>
      </c>
      <c r="B1923">
        <v>5954</v>
      </c>
      <c r="C1923" t="str" cm="1">
        <f t="array" ref="C1923">_xlfn.IFS(
             (B1923&lt;25000),"&lt; 25,000",
    AND(B1923&gt;=25000, B1923&lt;50000),"25,000 - 50,000",
             (B1923&gt;50000),"&gt; 50,000"
)</f>
        <v>&lt; 25,000</v>
      </c>
    </row>
    <row r="1924" spans="1:3" x14ac:dyDescent="0.2">
      <c r="A1924">
        <v>52735</v>
      </c>
      <c r="B1924">
        <v>41061</v>
      </c>
      <c r="C1924" t="str" cm="1">
        <f t="array" ref="C1924">_xlfn.IFS(
             (B1924&lt;25000),"&lt; 25,000",
    AND(B1924&gt;=25000, B1924&lt;50000),"25,000 - 50,000",
             (B1924&gt;50000),"&gt; 50,000"
)</f>
        <v>25,000 - 50,000</v>
      </c>
    </row>
    <row r="1925" spans="1:3" x14ac:dyDescent="0.2">
      <c r="A1925">
        <v>13436</v>
      </c>
      <c r="B1925">
        <v>153706</v>
      </c>
      <c r="C1925" t="str" cm="1">
        <f t="array" ref="C1925">_xlfn.IFS(
             (B1925&lt;25000),"&lt; 25,000",
    AND(B1925&gt;=25000, B1925&lt;50000),"25,000 - 50,000",
             (B1925&gt;50000),"&gt; 50,000"
)</f>
        <v>&gt; 50,000</v>
      </c>
    </row>
    <row r="1926" spans="1:3" x14ac:dyDescent="0.2">
      <c r="A1926">
        <v>3960</v>
      </c>
      <c r="B1926">
        <v>147407</v>
      </c>
      <c r="C1926" t="str" cm="1">
        <f t="array" ref="C1926">_xlfn.IFS(
             (B1926&lt;25000),"&lt; 25,000",
    AND(B1926&gt;=25000, B1926&lt;50000),"25,000 - 50,000",
             (B1926&gt;50000),"&gt; 50,000"
)</f>
        <v>&gt; 50,000</v>
      </c>
    </row>
    <row r="1927" spans="1:3" x14ac:dyDescent="0.2">
      <c r="A1927">
        <v>250415</v>
      </c>
      <c r="B1927">
        <v>58162</v>
      </c>
      <c r="C1927" t="str" cm="1">
        <f t="array" ref="C1927">_xlfn.IFS(
             (B1927&lt;25000),"&lt; 25,000",
    AND(B1927&gt;=25000, B1927&lt;50000),"25,000 - 50,000",
             (B1927&gt;50000),"&gt; 50,000"
)</f>
        <v>&gt; 50,000</v>
      </c>
    </row>
    <row r="1928" spans="1:3" x14ac:dyDescent="0.2">
      <c r="A1928">
        <v>256752</v>
      </c>
      <c r="B1928">
        <v>51334</v>
      </c>
      <c r="C1928" t="str" cm="1">
        <f t="array" ref="C1928">_xlfn.IFS(
             (B1928&lt;25000),"&lt; 25,000",
    AND(B1928&gt;=25000, B1928&lt;50000),"25,000 - 50,000",
             (B1928&gt;50000),"&gt; 50,000"
)</f>
        <v>&gt; 50,000</v>
      </c>
    </row>
    <row r="1929" spans="1:3" x14ac:dyDescent="0.2">
      <c r="A1929">
        <v>249726</v>
      </c>
      <c r="B1929">
        <v>59577</v>
      </c>
      <c r="C1929" t="str" cm="1">
        <f t="array" ref="C1929">_xlfn.IFS(
             (B1929&lt;25000),"&lt; 25,000",
    AND(B1929&gt;=25000, B1929&lt;50000),"25,000 - 50,000",
             (B1929&gt;50000),"&gt; 50,000"
)</f>
        <v>&gt; 50,000</v>
      </c>
    </row>
    <row r="1930" spans="1:3" x14ac:dyDescent="0.2">
      <c r="A1930">
        <v>194326</v>
      </c>
      <c r="B1930">
        <v>100942</v>
      </c>
      <c r="C1930" t="str" cm="1">
        <f t="array" ref="C1930">_xlfn.IFS(
             (B1930&lt;25000),"&lt; 25,000",
    AND(B1930&gt;=25000, B1930&lt;50000),"25,000 - 50,000",
             (B1930&gt;50000),"&gt; 50,000"
)</f>
        <v>&gt; 50,000</v>
      </c>
    </row>
    <row r="1931" spans="1:3" x14ac:dyDescent="0.2">
      <c r="A1931">
        <v>123202</v>
      </c>
      <c r="B1931">
        <v>24369</v>
      </c>
      <c r="C1931" t="str" cm="1">
        <f t="array" ref="C1931">_xlfn.IFS(
             (B1931&lt;25000),"&lt; 25,000",
    AND(B1931&gt;=25000, B1931&lt;50000),"25,000 - 50,000",
             (B1931&gt;50000),"&gt; 50,000"
)</f>
        <v>&lt; 25,000</v>
      </c>
    </row>
    <row r="1932" spans="1:3" x14ac:dyDescent="0.2">
      <c r="A1932">
        <v>162928</v>
      </c>
      <c r="B1932">
        <v>116081</v>
      </c>
      <c r="C1932" t="str" cm="1">
        <f t="array" ref="C1932">_xlfn.IFS(
             (B1932&lt;25000),"&lt; 25,000",
    AND(B1932&gt;=25000, B1932&lt;50000),"25,000 - 50,000",
             (B1932&gt;50000),"&gt; 50,000"
)</f>
        <v>&gt; 50,000</v>
      </c>
    </row>
    <row r="1933" spans="1:3" x14ac:dyDescent="0.2">
      <c r="A1933">
        <v>22996</v>
      </c>
      <c r="B1933">
        <v>56348</v>
      </c>
      <c r="C1933" t="str" cm="1">
        <f t="array" ref="C1933">_xlfn.IFS(
             (B1933&lt;25000),"&lt; 25,000",
    AND(B1933&gt;=25000, B1933&lt;50000),"25,000 - 50,000",
             (B1933&gt;50000),"&gt; 50,000"
)</f>
        <v>&gt; 50,000</v>
      </c>
    </row>
    <row r="1934" spans="1:3" x14ac:dyDescent="0.2">
      <c r="A1934">
        <v>124441</v>
      </c>
      <c r="B1934">
        <v>60570</v>
      </c>
      <c r="C1934" t="str" cm="1">
        <f t="array" ref="C1934">_xlfn.IFS(
             (B1934&lt;25000),"&lt; 25,000",
    AND(B1934&gt;=25000, B1934&lt;50000),"25,000 - 50,000",
             (B1934&gt;50000),"&gt; 50,000"
)</f>
        <v>&gt; 50,000</v>
      </c>
    </row>
    <row r="1935" spans="1:3" x14ac:dyDescent="0.2">
      <c r="A1935">
        <v>131915</v>
      </c>
      <c r="B1935">
        <v>3009</v>
      </c>
      <c r="C1935" t="str" cm="1">
        <f t="array" ref="C1935">_xlfn.IFS(
             (B1935&lt;25000),"&lt; 25,000",
    AND(B1935&gt;=25000, B1935&lt;50000),"25,000 - 50,000",
             (B1935&gt;50000),"&gt; 50,000"
)</f>
        <v>&lt; 25,000</v>
      </c>
    </row>
    <row r="1936" spans="1:3" x14ac:dyDescent="0.2">
      <c r="A1936">
        <v>109854</v>
      </c>
      <c r="B1936">
        <v>48144</v>
      </c>
      <c r="C1936" t="str" cm="1">
        <f t="array" ref="C1936">_xlfn.IFS(
             (B1936&lt;25000),"&lt; 25,000",
    AND(B1936&gt;=25000, B1936&lt;50000),"25,000 - 50,000",
             (B1936&gt;50000),"&gt; 50,000"
)</f>
        <v>25,000 - 50,000</v>
      </c>
    </row>
    <row r="1937" spans="1:3" x14ac:dyDescent="0.2">
      <c r="A1937">
        <v>80842</v>
      </c>
      <c r="B1937">
        <v>50314</v>
      </c>
      <c r="C1937" t="str" cm="1">
        <f t="array" ref="C1937">_xlfn.IFS(
             (B1937&lt;25000),"&lt; 25,000",
    AND(B1937&gt;=25000, B1937&lt;50000),"25,000 - 50,000",
             (B1937&gt;50000),"&gt; 50,000"
)</f>
        <v>&gt; 50,000</v>
      </c>
    </row>
    <row r="1938" spans="1:3" x14ac:dyDescent="0.2">
      <c r="A1938">
        <v>47315</v>
      </c>
      <c r="B1938">
        <v>5020</v>
      </c>
      <c r="C1938" t="str" cm="1">
        <f t="array" ref="C1938">_xlfn.IFS(
             (B1938&lt;25000),"&lt; 25,000",
    AND(B1938&gt;=25000, B1938&lt;50000),"25,000 - 50,000",
             (B1938&gt;50000),"&gt; 50,000"
)</f>
        <v>&lt; 25,000</v>
      </c>
    </row>
    <row r="1939" spans="1:3" x14ac:dyDescent="0.2">
      <c r="A1939">
        <v>295843</v>
      </c>
      <c r="B1939">
        <v>81512</v>
      </c>
      <c r="C1939" t="str" cm="1">
        <f t="array" ref="C1939">_xlfn.IFS(
             (B1939&lt;25000),"&lt; 25,000",
    AND(B1939&gt;=25000, B1939&lt;50000),"25,000 - 50,000",
             (B1939&gt;50000),"&gt; 50,000"
)</f>
        <v>&gt; 50,000</v>
      </c>
    </row>
    <row r="1940" spans="1:3" x14ac:dyDescent="0.2">
      <c r="A1940">
        <v>132867</v>
      </c>
      <c r="B1940">
        <v>128626</v>
      </c>
      <c r="C1940" t="str" cm="1">
        <f t="array" ref="C1940">_xlfn.IFS(
             (B1940&lt;25000),"&lt; 25,000",
    AND(B1940&gt;=25000, B1940&lt;50000),"25,000 - 50,000",
             (B1940&gt;50000),"&gt; 50,000"
)</f>
        <v>&gt; 50,000</v>
      </c>
    </row>
    <row r="1941" spans="1:3" x14ac:dyDescent="0.2">
      <c r="A1941">
        <v>80426</v>
      </c>
      <c r="B1941">
        <v>133554</v>
      </c>
      <c r="C1941" t="str" cm="1">
        <f t="array" ref="C1941">_xlfn.IFS(
             (B1941&lt;25000),"&lt; 25,000",
    AND(B1941&gt;=25000, B1941&lt;50000),"25,000 - 50,000",
             (B1941&gt;50000),"&gt; 50,000"
)</f>
        <v>&gt; 50,000</v>
      </c>
    </row>
    <row r="1942" spans="1:3" x14ac:dyDescent="0.2">
      <c r="A1942">
        <v>187853</v>
      </c>
      <c r="B1942">
        <v>49359</v>
      </c>
      <c r="C1942" t="str" cm="1">
        <f t="array" ref="C1942">_xlfn.IFS(
             (B1942&lt;25000),"&lt; 25,000",
    AND(B1942&gt;=25000, B1942&lt;50000),"25,000 - 50,000",
             (B1942&gt;50000),"&gt; 50,000"
)</f>
        <v>25,000 - 50,000</v>
      </c>
    </row>
    <row r="1943" spans="1:3" x14ac:dyDescent="0.2">
      <c r="A1943">
        <v>24620</v>
      </c>
      <c r="B1943">
        <v>26663</v>
      </c>
      <c r="C1943" t="str" cm="1">
        <f t="array" ref="C1943">_xlfn.IFS(
             (B1943&lt;25000),"&lt; 25,000",
    AND(B1943&gt;=25000, B1943&lt;50000),"25,000 - 50,000",
             (B1943&gt;50000),"&gt; 50,000"
)</f>
        <v>25,000 - 50,000</v>
      </c>
    </row>
    <row r="1944" spans="1:3" x14ac:dyDescent="0.2">
      <c r="A1944">
        <v>287534</v>
      </c>
      <c r="B1944">
        <v>183575</v>
      </c>
      <c r="C1944" t="str" cm="1">
        <f t="array" ref="C1944">_xlfn.IFS(
             (B1944&lt;25000),"&lt; 25,000",
    AND(B1944&gt;=25000, B1944&lt;50000),"25,000 - 50,000",
             (B1944&gt;50000),"&gt; 50,000"
)</f>
        <v>&gt; 50,000</v>
      </c>
    </row>
    <row r="1945" spans="1:3" x14ac:dyDescent="0.2">
      <c r="A1945">
        <v>159448</v>
      </c>
      <c r="B1945">
        <v>5233</v>
      </c>
      <c r="C1945" t="str" cm="1">
        <f t="array" ref="C1945">_xlfn.IFS(
             (B1945&lt;25000),"&lt; 25,000",
    AND(B1945&gt;=25000, B1945&lt;50000),"25,000 - 50,000",
             (B1945&gt;50000),"&gt; 50,000"
)</f>
        <v>&lt; 25,000</v>
      </c>
    </row>
    <row r="1946" spans="1:3" x14ac:dyDescent="0.2">
      <c r="A1946">
        <v>242002</v>
      </c>
      <c r="B1946">
        <v>138032</v>
      </c>
      <c r="C1946" t="str" cm="1">
        <f t="array" ref="C1946">_xlfn.IFS(
             (B1946&lt;25000),"&lt; 25,000",
    AND(B1946&gt;=25000, B1946&lt;50000),"25,000 - 50,000",
             (B1946&gt;50000),"&gt; 50,000"
)</f>
        <v>&gt; 50,000</v>
      </c>
    </row>
    <row r="1947" spans="1:3" x14ac:dyDescent="0.2">
      <c r="A1947">
        <v>53796</v>
      </c>
      <c r="B1947">
        <v>160084</v>
      </c>
      <c r="C1947" t="str" cm="1">
        <f t="array" ref="C1947">_xlfn.IFS(
             (B1947&lt;25000),"&lt; 25,000",
    AND(B1947&gt;=25000, B1947&lt;50000),"25,000 - 50,000",
             (B1947&gt;50000),"&gt; 50,000"
)</f>
        <v>&gt; 50,000</v>
      </c>
    </row>
    <row r="1948" spans="1:3" x14ac:dyDescent="0.2">
      <c r="A1948">
        <v>3214</v>
      </c>
      <c r="B1948">
        <v>34423</v>
      </c>
      <c r="C1948" t="str" cm="1">
        <f t="array" ref="C1948">_xlfn.IFS(
             (B1948&lt;25000),"&lt; 25,000",
    AND(B1948&gt;=25000, B1948&lt;50000),"25,000 - 50,000",
             (B1948&gt;50000),"&gt; 50,000"
)</f>
        <v>25,000 - 50,000</v>
      </c>
    </row>
    <row r="1949" spans="1:3" x14ac:dyDescent="0.2">
      <c r="A1949">
        <v>274678</v>
      </c>
      <c r="B1949">
        <v>116677</v>
      </c>
      <c r="C1949" t="str" cm="1">
        <f t="array" ref="C1949">_xlfn.IFS(
             (B1949&lt;25000),"&lt; 25,000",
    AND(B1949&gt;=25000, B1949&lt;50000),"25,000 - 50,000",
             (B1949&gt;50000),"&gt; 50,000"
)</f>
        <v>&gt; 50,000</v>
      </c>
    </row>
    <row r="1950" spans="1:3" x14ac:dyDescent="0.2">
      <c r="A1950">
        <v>196637</v>
      </c>
      <c r="B1950">
        <v>113145</v>
      </c>
      <c r="C1950" t="str" cm="1">
        <f t="array" ref="C1950">_xlfn.IFS(
             (B1950&lt;25000),"&lt; 25,000",
    AND(B1950&gt;=25000, B1950&lt;50000),"25,000 - 50,000",
             (B1950&gt;50000),"&gt; 50,000"
)</f>
        <v>&gt; 50,000</v>
      </c>
    </row>
    <row r="1951" spans="1:3" x14ac:dyDescent="0.2">
      <c r="A1951">
        <v>200557</v>
      </c>
      <c r="B1951">
        <v>154960</v>
      </c>
      <c r="C1951" t="str" cm="1">
        <f t="array" ref="C1951">_xlfn.IFS(
             (B1951&lt;25000),"&lt; 25,000",
    AND(B1951&gt;=25000, B1951&lt;50000),"25,000 - 50,000",
             (B1951&gt;50000),"&gt; 50,000"
)</f>
        <v>&gt; 50,000</v>
      </c>
    </row>
    <row r="1952" spans="1:3" x14ac:dyDescent="0.2">
      <c r="A1952">
        <v>84833</v>
      </c>
      <c r="B1952">
        <v>140689</v>
      </c>
      <c r="C1952" t="str" cm="1">
        <f t="array" ref="C1952">_xlfn.IFS(
             (B1952&lt;25000),"&lt; 25,000",
    AND(B1952&gt;=25000, B1952&lt;50000),"25,000 - 50,000",
             (B1952&gt;50000),"&gt; 50,000"
)</f>
        <v>&gt; 50,000</v>
      </c>
    </row>
    <row r="1953" spans="1:3" x14ac:dyDescent="0.2">
      <c r="A1953">
        <v>259731</v>
      </c>
      <c r="B1953">
        <v>183441</v>
      </c>
      <c r="C1953" t="str" cm="1">
        <f t="array" ref="C1953">_xlfn.IFS(
             (B1953&lt;25000),"&lt; 25,000",
    AND(B1953&gt;=25000, B1953&lt;50000),"25,000 - 50,000",
             (B1953&gt;50000),"&gt; 50,000"
)</f>
        <v>&gt; 50,000</v>
      </c>
    </row>
    <row r="1954" spans="1:3" x14ac:dyDescent="0.2">
      <c r="A1954">
        <v>240972</v>
      </c>
      <c r="B1954">
        <v>117694</v>
      </c>
      <c r="C1954" t="str" cm="1">
        <f t="array" ref="C1954">_xlfn.IFS(
             (B1954&lt;25000),"&lt; 25,000",
    AND(B1954&gt;=25000, B1954&lt;50000),"25,000 - 50,000",
             (B1954&gt;50000),"&gt; 50,000"
)</f>
        <v>&gt; 50,000</v>
      </c>
    </row>
    <row r="1955" spans="1:3" x14ac:dyDescent="0.2">
      <c r="A1955">
        <v>271069</v>
      </c>
      <c r="B1955">
        <v>138278</v>
      </c>
      <c r="C1955" t="str" cm="1">
        <f t="array" ref="C1955">_xlfn.IFS(
             (B1955&lt;25000),"&lt; 25,000",
    AND(B1955&gt;=25000, B1955&lt;50000),"25,000 - 50,000",
             (B1955&gt;50000),"&gt; 50,000"
)</f>
        <v>&gt; 50,000</v>
      </c>
    </row>
    <row r="1956" spans="1:3" x14ac:dyDescent="0.2">
      <c r="A1956">
        <v>197991</v>
      </c>
      <c r="B1956">
        <v>189655</v>
      </c>
      <c r="C1956" t="str" cm="1">
        <f t="array" ref="C1956">_xlfn.IFS(
             (B1956&lt;25000),"&lt; 25,000",
    AND(B1956&gt;=25000, B1956&lt;50000),"25,000 - 50,000",
             (B1956&gt;50000),"&gt; 50,000"
)</f>
        <v>&gt; 50,000</v>
      </c>
    </row>
    <row r="1957" spans="1:3" x14ac:dyDescent="0.2">
      <c r="A1957">
        <v>141669</v>
      </c>
      <c r="B1957">
        <v>151881</v>
      </c>
      <c r="C1957" t="str" cm="1">
        <f t="array" ref="C1957">_xlfn.IFS(
             (B1957&lt;25000),"&lt; 25,000",
    AND(B1957&gt;=25000, B1957&lt;50000),"25,000 - 50,000",
             (B1957&gt;50000),"&gt; 50,000"
)</f>
        <v>&gt; 50,000</v>
      </c>
    </row>
    <row r="1958" spans="1:3" x14ac:dyDescent="0.2">
      <c r="A1958">
        <v>266566</v>
      </c>
      <c r="B1958">
        <v>196371</v>
      </c>
      <c r="C1958" t="str" cm="1">
        <f t="array" ref="C1958">_xlfn.IFS(
             (B1958&lt;25000),"&lt; 25,000",
    AND(B1958&gt;=25000, B1958&lt;50000),"25,000 - 50,000",
             (B1958&gt;50000),"&gt; 50,000"
)</f>
        <v>&gt; 50,000</v>
      </c>
    </row>
    <row r="1959" spans="1:3" x14ac:dyDescent="0.2">
      <c r="A1959">
        <v>265824</v>
      </c>
      <c r="B1959">
        <v>90326</v>
      </c>
      <c r="C1959" t="str" cm="1">
        <f t="array" ref="C1959">_xlfn.IFS(
             (B1959&lt;25000),"&lt; 25,000",
    AND(B1959&gt;=25000, B1959&lt;50000),"25,000 - 50,000",
             (B1959&gt;50000),"&gt; 50,000"
)</f>
        <v>&gt; 50,000</v>
      </c>
    </row>
    <row r="1960" spans="1:3" x14ac:dyDescent="0.2">
      <c r="A1960">
        <v>94668</v>
      </c>
      <c r="B1960">
        <v>47929</v>
      </c>
      <c r="C1960" t="str" cm="1">
        <f t="array" ref="C1960">_xlfn.IFS(
             (B1960&lt;25000),"&lt; 25,000",
    AND(B1960&gt;=25000, B1960&lt;50000),"25,000 - 50,000",
             (B1960&gt;50000),"&gt; 50,000"
)</f>
        <v>25,000 - 50,000</v>
      </c>
    </row>
    <row r="1961" spans="1:3" x14ac:dyDescent="0.2">
      <c r="A1961">
        <v>112242</v>
      </c>
      <c r="B1961">
        <v>47829</v>
      </c>
      <c r="C1961" t="str" cm="1">
        <f t="array" ref="C1961">_xlfn.IFS(
             (B1961&lt;25000),"&lt; 25,000",
    AND(B1961&gt;=25000, B1961&lt;50000),"25,000 - 50,000",
             (B1961&gt;50000),"&gt; 50,000"
)</f>
        <v>25,000 - 50,000</v>
      </c>
    </row>
    <row r="1962" spans="1:3" x14ac:dyDescent="0.2">
      <c r="A1962">
        <v>213200</v>
      </c>
      <c r="B1962">
        <v>4339</v>
      </c>
      <c r="C1962" t="str" cm="1">
        <f t="array" ref="C1962">_xlfn.IFS(
             (B1962&lt;25000),"&lt; 25,000",
    AND(B1962&gt;=25000, B1962&lt;50000),"25,000 - 50,000",
             (B1962&gt;50000),"&gt; 50,000"
)</f>
        <v>&lt; 25,000</v>
      </c>
    </row>
    <row r="1963" spans="1:3" x14ac:dyDescent="0.2">
      <c r="A1963">
        <v>42849</v>
      </c>
      <c r="B1963">
        <v>68508</v>
      </c>
      <c r="C1963" t="str" cm="1">
        <f t="array" ref="C1963">_xlfn.IFS(
             (B1963&lt;25000),"&lt; 25,000",
    AND(B1963&gt;=25000, B1963&lt;50000),"25,000 - 50,000",
             (B1963&gt;50000),"&gt; 50,000"
)</f>
        <v>&gt; 50,000</v>
      </c>
    </row>
    <row r="1964" spans="1:3" x14ac:dyDescent="0.2">
      <c r="A1964">
        <v>114519</v>
      </c>
      <c r="B1964">
        <v>156396</v>
      </c>
      <c r="C1964" t="str" cm="1">
        <f t="array" ref="C1964">_xlfn.IFS(
             (B1964&lt;25000),"&lt; 25,000",
    AND(B1964&gt;=25000, B1964&lt;50000),"25,000 - 50,000",
             (B1964&gt;50000),"&gt; 50,000"
)</f>
        <v>&gt; 50,000</v>
      </c>
    </row>
    <row r="1965" spans="1:3" x14ac:dyDescent="0.2">
      <c r="A1965">
        <v>105124</v>
      </c>
      <c r="B1965">
        <v>173761</v>
      </c>
      <c r="C1965" t="str" cm="1">
        <f t="array" ref="C1965">_xlfn.IFS(
             (B1965&lt;25000),"&lt; 25,000",
    AND(B1965&gt;=25000, B1965&lt;50000),"25,000 - 50,000",
             (B1965&gt;50000),"&gt; 50,000"
)</f>
        <v>&gt; 50,000</v>
      </c>
    </row>
    <row r="1966" spans="1:3" x14ac:dyDescent="0.2">
      <c r="A1966">
        <v>181873</v>
      </c>
      <c r="B1966">
        <v>7887</v>
      </c>
      <c r="C1966" t="str" cm="1">
        <f t="array" ref="C1966">_xlfn.IFS(
             (B1966&lt;25000),"&lt; 25,000",
    AND(B1966&gt;=25000, B1966&lt;50000),"25,000 - 50,000",
             (B1966&gt;50000),"&gt; 50,000"
)</f>
        <v>&lt; 25,000</v>
      </c>
    </row>
    <row r="1967" spans="1:3" x14ac:dyDescent="0.2">
      <c r="A1967">
        <v>271568</v>
      </c>
      <c r="B1967">
        <v>86892</v>
      </c>
      <c r="C1967" t="str" cm="1">
        <f t="array" ref="C1967">_xlfn.IFS(
             (B1967&lt;25000),"&lt; 25,000",
    AND(B1967&gt;=25000, B1967&lt;50000),"25,000 - 50,000",
             (B1967&gt;50000),"&gt; 50,000"
)</f>
        <v>&gt; 50,000</v>
      </c>
    </row>
    <row r="1968" spans="1:3" x14ac:dyDescent="0.2">
      <c r="A1968">
        <v>112186</v>
      </c>
      <c r="B1968">
        <v>37685</v>
      </c>
      <c r="C1968" t="str" cm="1">
        <f t="array" ref="C1968">_xlfn.IFS(
             (B1968&lt;25000),"&lt; 25,000",
    AND(B1968&gt;=25000, B1968&lt;50000),"25,000 - 50,000",
             (B1968&gt;50000),"&gt; 50,000"
)</f>
        <v>25,000 - 50,000</v>
      </c>
    </row>
    <row r="1969" spans="1:3" x14ac:dyDescent="0.2">
      <c r="A1969">
        <v>42008</v>
      </c>
      <c r="B1969">
        <v>188952</v>
      </c>
      <c r="C1969" t="str" cm="1">
        <f t="array" ref="C1969">_xlfn.IFS(
             (B1969&lt;25000),"&lt; 25,000",
    AND(B1969&gt;=25000, B1969&lt;50000),"25,000 - 50,000",
             (B1969&gt;50000),"&gt; 50,000"
)</f>
        <v>&gt; 50,000</v>
      </c>
    </row>
    <row r="1970" spans="1:3" x14ac:dyDescent="0.2">
      <c r="A1970">
        <v>286041</v>
      </c>
      <c r="B1970">
        <v>103088</v>
      </c>
      <c r="C1970" t="str" cm="1">
        <f t="array" ref="C1970">_xlfn.IFS(
             (B1970&lt;25000),"&lt; 25,000",
    AND(B1970&gt;=25000, B1970&lt;50000),"25,000 - 50,000",
             (B1970&gt;50000),"&gt; 50,000"
)</f>
        <v>&gt; 50,000</v>
      </c>
    </row>
    <row r="1971" spans="1:3" x14ac:dyDescent="0.2">
      <c r="A1971">
        <v>156622</v>
      </c>
      <c r="B1971">
        <v>102092</v>
      </c>
      <c r="C1971" t="str" cm="1">
        <f t="array" ref="C1971">_xlfn.IFS(
             (B1971&lt;25000),"&lt; 25,000",
    AND(B1971&gt;=25000, B1971&lt;50000),"25,000 - 50,000",
             (B1971&gt;50000),"&gt; 50,000"
)</f>
        <v>&gt; 50,000</v>
      </c>
    </row>
    <row r="1972" spans="1:3" x14ac:dyDescent="0.2">
      <c r="A1972">
        <v>31309</v>
      </c>
      <c r="B1972">
        <v>85459</v>
      </c>
      <c r="C1972" t="str" cm="1">
        <f t="array" ref="C1972">_xlfn.IFS(
             (B1972&lt;25000),"&lt; 25,000",
    AND(B1972&gt;=25000, B1972&lt;50000),"25,000 - 50,000",
             (B1972&gt;50000),"&gt; 50,000"
)</f>
        <v>&gt; 50,000</v>
      </c>
    </row>
    <row r="1973" spans="1:3" x14ac:dyDescent="0.2">
      <c r="A1973">
        <v>112165</v>
      </c>
      <c r="B1973">
        <v>85954</v>
      </c>
      <c r="C1973" t="str" cm="1">
        <f t="array" ref="C1973">_xlfn.IFS(
             (B1973&lt;25000),"&lt; 25,000",
    AND(B1973&gt;=25000, B1973&lt;50000),"25,000 - 50,000",
             (B1973&gt;50000),"&gt; 50,000"
)</f>
        <v>&gt; 50,000</v>
      </c>
    </row>
    <row r="1974" spans="1:3" x14ac:dyDescent="0.2">
      <c r="A1974">
        <v>125102</v>
      </c>
      <c r="B1974">
        <v>89422</v>
      </c>
      <c r="C1974" t="str" cm="1">
        <f t="array" ref="C1974">_xlfn.IFS(
             (B1974&lt;25000),"&lt; 25,000",
    AND(B1974&gt;=25000, B1974&lt;50000),"25,000 - 50,000",
             (B1974&gt;50000),"&gt; 50,000"
)</f>
        <v>&gt; 50,000</v>
      </c>
    </row>
    <row r="1975" spans="1:3" x14ac:dyDescent="0.2">
      <c r="A1975">
        <v>34636</v>
      </c>
      <c r="B1975">
        <v>67080</v>
      </c>
      <c r="C1975" t="str" cm="1">
        <f t="array" ref="C1975">_xlfn.IFS(
             (B1975&lt;25000),"&lt; 25,000",
    AND(B1975&gt;=25000, B1975&lt;50000),"25,000 - 50,000",
             (B1975&gt;50000),"&gt; 50,000"
)</f>
        <v>&gt; 50,000</v>
      </c>
    </row>
    <row r="1976" spans="1:3" x14ac:dyDescent="0.2">
      <c r="A1976">
        <v>188995</v>
      </c>
      <c r="B1976">
        <v>13353</v>
      </c>
      <c r="C1976" t="str" cm="1">
        <f t="array" ref="C1976">_xlfn.IFS(
             (B1976&lt;25000),"&lt; 25,000",
    AND(B1976&gt;=25000, B1976&lt;50000),"25,000 - 50,000",
             (B1976&gt;50000),"&gt; 50,000"
)</f>
        <v>&lt; 25,000</v>
      </c>
    </row>
    <row r="1977" spans="1:3" x14ac:dyDescent="0.2">
      <c r="A1977">
        <v>162517</v>
      </c>
      <c r="B1977">
        <v>40316</v>
      </c>
      <c r="C1977" t="str" cm="1">
        <f t="array" ref="C1977">_xlfn.IFS(
             (B1977&lt;25000),"&lt; 25,000",
    AND(B1977&gt;=25000, B1977&lt;50000),"25,000 - 50,000",
             (B1977&gt;50000),"&gt; 50,000"
)</f>
        <v>25,000 - 50,000</v>
      </c>
    </row>
    <row r="1978" spans="1:3" x14ac:dyDescent="0.2">
      <c r="A1978">
        <v>113336</v>
      </c>
      <c r="B1978">
        <v>179848</v>
      </c>
      <c r="C1978" t="str" cm="1">
        <f t="array" ref="C1978">_xlfn.IFS(
             (B1978&lt;25000),"&lt; 25,000",
    AND(B1978&gt;=25000, B1978&lt;50000),"25,000 - 50,000",
             (B1978&gt;50000),"&gt; 50,000"
)</f>
        <v>&gt; 50,000</v>
      </c>
    </row>
    <row r="1979" spans="1:3" x14ac:dyDescent="0.2">
      <c r="A1979">
        <v>22913</v>
      </c>
      <c r="B1979">
        <v>42389</v>
      </c>
      <c r="C1979" t="str" cm="1">
        <f t="array" ref="C1979">_xlfn.IFS(
             (B1979&lt;25000),"&lt; 25,000",
    AND(B1979&gt;=25000, B1979&lt;50000),"25,000 - 50,000",
             (B1979&gt;50000),"&gt; 50,000"
)</f>
        <v>25,000 - 50,000</v>
      </c>
    </row>
    <row r="1980" spans="1:3" x14ac:dyDescent="0.2">
      <c r="A1980">
        <v>293559</v>
      </c>
      <c r="B1980">
        <v>63886</v>
      </c>
      <c r="C1980" t="str" cm="1">
        <f t="array" ref="C1980">_xlfn.IFS(
             (B1980&lt;25000),"&lt; 25,000",
    AND(B1980&gt;=25000, B1980&lt;50000),"25,000 - 50,000",
             (B1980&gt;50000),"&gt; 50,000"
)</f>
        <v>&gt; 50,000</v>
      </c>
    </row>
    <row r="1981" spans="1:3" x14ac:dyDescent="0.2">
      <c r="A1981">
        <v>175145</v>
      </c>
      <c r="B1981">
        <v>100047</v>
      </c>
      <c r="C1981" t="str" cm="1">
        <f t="array" ref="C1981">_xlfn.IFS(
             (B1981&lt;25000),"&lt; 25,000",
    AND(B1981&gt;=25000, B1981&lt;50000),"25,000 - 50,000",
             (B1981&gt;50000),"&gt; 50,000"
)</f>
        <v>&gt; 50,000</v>
      </c>
    </row>
    <row r="1982" spans="1:3" x14ac:dyDescent="0.2">
      <c r="A1982">
        <v>276921</v>
      </c>
      <c r="B1982">
        <v>24132</v>
      </c>
      <c r="C1982" t="str" cm="1">
        <f t="array" ref="C1982">_xlfn.IFS(
             (B1982&lt;25000),"&lt; 25,000",
    AND(B1982&gt;=25000, B1982&lt;50000),"25,000 - 50,000",
             (B1982&gt;50000),"&gt; 50,000"
)</f>
        <v>&lt; 25,000</v>
      </c>
    </row>
    <row r="1983" spans="1:3" x14ac:dyDescent="0.2">
      <c r="A1983">
        <v>297597</v>
      </c>
      <c r="B1983">
        <v>187276</v>
      </c>
      <c r="C1983" t="str" cm="1">
        <f t="array" ref="C1983">_xlfn.IFS(
             (B1983&lt;25000),"&lt; 25,000",
    AND(B1983&gt;=25000, B1983&lt;50000),"25,000 - 50,000",
             (B1983&gt;50000),"&gt; 50,000"
)</f>
        <v>&gt; 50,000</v>
      </c>
    </row>
    <row r="1984" spans="1:3" x14ac:dyDescent="0.2">
      <c r="A1984">
        <v>55525</v>
      </c>
      <c r="B1984">
        <v>100441</v>
      </c>
      <c r="C1984" t="str" cm="1">
        <f t="array" ref="C1984">_xlfn.IFS(
             (B1984&lt;25000),"&lt; 25,000",
    AND(B1984&gt;=25000, B1984&lt;50000),"25,000 - 50,000",
             (B1984&gt;50000),"&gt; 50,000"
)</f>
        <v>&gt; 50,000</v>
      </c>
    </row>
    <row r="1985" spans="1:3" x14ac:dyDescent="0.2">
      <c r="A1985">
        <v>221213</v>
      </c>
      <c r="B1985">
        <v>163910</v>
      </c>
      <c r="C1985" t="str" cm="1">
        <f t="array" ref="C1985">_xlfn.IFS(
             (B1985&lt;25000),"&lt; 25,000",
    AND(B1985&gt;=25000, B1985&lt;50000),"25,000 - 50,000",
             (B1985&gt;50000),"&gt; 50,000"
)</f>
        <v>&gt; 50,000</v>
      </c>
    </row>
    <row r="1986" spans="1:3" x14ac:dyDescent="0.2">
      <c r="A1986">
        <v>83483</v>
      </c>
      <c r="B1986">
        <v>37195</v>
      </c>
      <c r="C1986" t="str" cm="1">
        <f t="array" ref="C1986">_xlfn.IFS(
             (B1986&lt;25000),"&lt; 25,000",
    AND(B1986&gt;=25000, B1986&lt;50000),"25,000 - 50,000",
             (B1986&gt;50000),"&gt; 50,000"
)</f>
        <v>25,000 - 50,000</v>
      </c>
    </row>
    <row r="1987" spans="1:3" x14ac:dyDescent="0.2">
      <c r="A1987">
        <v>122439</v>
      </c>
      <c r="B1987">
        <v>143682</v>
      </c>
      <c r="C1987" t="str" cm="1">
        <f t="array" ref="C1987">_xlfn.IFS(
             (B1987&lt;25000),"&lt; 25,000",
    AND(B1987&gt;=25000, B1987&lt;50000),"25,000 - 50,000",
             (B1987&gt;50000),"&gt; 50,000"
)</f>
        <v>&gt; 50,000</v>
      </c>
    </row>
    <row r="1988" spans="1:3" x14ac:dyDescent="0.2">
      <c r="A1988">
        <v>216957</v>
      </c>
      <c r="B1988">
        <v>34617</v>
      </c>
      <c r="C1988" t="str" cm="1">
        <f t="array" ref="C1988">_xlfn.IFS(
             (B1988&lt;25000),"&lt; 25,000",
    AND(B1988&gt;=25000, B1988&lt;50000),"25,000 - 50,000",
             (B1988&gt;50000),"&gt; 50,000"
)</f>
        <v>25,000 - 50,000</v>
      </c>
    </row>
    <row r="1989" spans="1:3" x14ac:dyDescent="0.2">
      <c r="A1989">
        <v>139937</v>
      </c>
      <c r="B1989">
        <v>17983</v>
      </c>
      <c r="C1989" t="str" cm="1">
        <f t="array" ref="C1989">_xlfn.IFS(
             (B1989&lt;25000),"&lt; 25,000",
    AND(B1989&gt;=25000, B1989&lt;50000),"25,000 - 50,000",
             (B1989&gt;50000),"&gt; 50,000"
)</f>
        <v>&lt; 25,000</v>
      </c>
    </row>
    <row r="1990" spans="1:3" x14ac:dyDescent="0.2">
      <c r="A1990">
        <v>209358</v>
      </c>
      <c r="B1990">
        <v>165434</v>
      </c>
      <c r="C1990" t="str" cm="1">
        <f t="array" ref="C1990">_xlfn.IFS(
             (B1990&lt;25000),"&lt; 25,000",
    AND(B1990&gt;=25000, B1990&lt;50000),"25,000 - 50,000",
             (B1990&gt;50000),"&gt; 50,000"
)</f>
        <v>&gt; 50,000</v>
      </c>
    </row>
    <row r="1991" spans="1:3" x14ac:dyDescent="0.2">
      <c r="A1991">
        <v>224114</v>
      </c>
      <c r="B1991">
        <v>72579</v>
      </c>
      <c r="C1991" t="str" cm="1">
        <f t="array" ref="C1991">_xlfn.IFS(
             (B1991&lt;25000),"&lt; 25,000",
    AND(B1991&gt;=25000, B1991&lt;50000),"25,000 - 50,000",
             (B1991&gt;50000),"&gt; 50,000"
)</f>
        <v>&gt; 50,000</v>
      </c>
    </row>
    <row r="1992" spans="1:3" x14ac:dyDescent="0.2">
      <c r="A1992">
        <v>110879</v>
      </c>
      <c r="B1992">
        <v>154486</v>
      </c>
      <c r="C1992" t="str" cm="1">
        <f t="array" ref="C1992">_xlfn.IFS(
             (B1992&lt;25000),"&lt; 25,000",
    AND(B1992&gt;=25000, B1992&lt;50000),"25,000 - 50,000",
             (B1992&gt;50000),"&gt; 50,000"
)</f>
        <v>&gt; 50,000</v>
      </c>
    </row>
    <row r="1993" spans="1:3" x14ac:dyDescent="0.2">
      <c r="A1993">
        <v>124573</v>
      </c>
      <c r="B1993">
        <v>191624</v>
      </c>
      <c r="C1993" t="str" cm="1">
        <f t="array" ref="C1993">_xlfn.IFS(
             (B1993&lt;25000),"&lt; 25,000",
    AND(B1993&gt;=25000, B1993&lt;50000),"25,000 - 50,000",
             (B1993&gt;50000),"&gt; 50,000"
)</f>
        <v>&gt; 50,000</v>
      </c>
    </row>
    <row r="1994" spans="1:3" x14ac:dyDescent="0.2">
      <c r="A1994">
        <v>40779</v>
      </c>
      <c r="B1994">
        <v>106364</v>
      </c>
      <c r="C1994" t="str" cm="1">
        <f t="array" ref="C1994">_xlfn.IFS(
             (B1994&lt;25000),"&lt; 25,000",
    AND(B1994&gt;=25000, B1994&lt;50000),"25,000 - 50,000",
             (B1994&gt;50000),"&gt; 50,000"
)</f>
        <v>&gt; 50,000</v>
      </c>
    </row>
    <row r="1995" spans="1:3" x14ac:dyDescent="0.2">
      <c r="A1995">
        <v>83450</v>
      </c>
      <c r="B1995">
        <v>84202</v>
      </c>
      <c r="C1995" t="str" cm="1">
        <f t="array" ref="C1995">_xlfn.IFS(
             (B1995&lt;25000),"&lt; 25,000",
    AND(B1995&gt;=25000, B1995&lt;50000),"25,000 - 50,000",
             (B1995&gt;50000),"&gt; 50,000"
)</f>
        <v>&gt; 50,000</v>
      </c>
    </row>
    <row r="1996" spans="1:3" x14ac:dyDescent="0.2">
      <c r="A1996">
        <v>75435</v>
      </c>
      <c r="B1996">
        <v>75977</v>
      </c>
      <c r="C1996" t="str" cm="1">
        <f t="array" ref="C1996">_xlfn.IFS(
             (B1996&lt;25000),"&lt; 25,000",
    AND(B1996&gt;=25000, B1996&lt;50000),"25,000 - 50,000",
             (B1996&gt;50000),"&gt; 50,000"
)</f>
        <v>&gt; 50,000</v>
      </c>
    </row>
    <row r="1997" spans="1:3" x14ac:dyDescent="0.2">
      <c r="A1997">
        <v>216123</v>
      </c>
      <c r="B1997">
        <v>28402</v>
      </c>
      <c r="C1997" t="str" cm="1">
        <f t="array" ref="C1997">_xlfn.IFS(
             (B1997&lt;25000),"&lt; 25,000",
    AND(B1997&gt;=25000, B1997&lt;50000),"25,000 - 50,000",
             (B1997&gt;50000),"&gt; 50,000"
)</f>
        <v>25,000 - 50,000</v>
      </c>
    </row>
    <row r="1998" spans="1:3" x14ac:dyDescent="0.2">
      <c r="A1998">
        <v>229816</v>
      </c>
      <c r="B1998">
        <v>56405</v>
      </c>
      <c r="C1998" t="str" cm="1">
        <f t="array" ref="C1998">_xlfn.IFS(
             (B1998&lt;25000),"&lt; 25,000",
    AND(B1998&gt;=25000, B1998&lt;50000),"25,000 - 50,000",
             (B1998&gt;50000),"&gt; 50,000"
)</f>
        <v>&gt; 50,000</v>
      </c>
    </row>
    <row r="1999" spans="1:3" x14ac:dyDescent="0.2">
      <c r="A1999">
        <v>278310</v>
      </c>
      <c r="B1999">
        <v>157208</v>
      </c>
      <c r="C1999" t="str" cm="1">
        <f t="array" ref="C1999">_xlfn.IFS(
             (B1999&lt;25000),"&lt; 25,000",
    AND(B1999&gt;=25000, B1999&lt;50000),"25,000 - 50,000",
             (B1999&gt;50000),"&gt; 50,000"
)</f>
        <v>&gt; 50,000</v>
      </c>
    </row>
    <row r="2000" spans="1:3" x14ac:dyDescent="0.2">
      <c r="A2000">
        <v>196545</v>
      </c>
      <c r="B2000">
        <v>159856</v>
      </c>
      <c r="C2000" t="str" cm="1">
        <f t="array" ref="C2000">_xlfn.IFS(
             (B2000&lt;25000),"&lt; 25,000",
    AND(B2000&gt;=25000, B2000&lt;50000),"25,000 - 50,000",
             (B2000&gt;50000),"&gt; 50,000"
)</f>
        <v>&gt; 50,000</v>
      </c>
    </row>
    <row r="2001" spans="1:3" x14ac:dyDescent="0.2">
      <c r="A2001">
        <v>185073</v>
      </c>
      <c r="B2001">
        <v>59450</v>
      </c>
      <c r="C2001" t="str" cm="1">
        <f t="array" ref="C2001">_xlfn.IFS(
             (B2001&lt;25000),"&lt; 25,000",
    AND(B2001&gt;=25000, B2001&lt;50000),"25,000 - 50,000",
             (B2001&gt;50000),"&gt; 50,000"
)</f>
        <v>&gt; 50,000</v>
      </c>
    </row>
    <row r="2002" spans="1:3" x14ac:dyDescent="0.2">
      <c r="A2002">
        <v>259968</v>
      </c>
      <c r="B2002">
        <v>34820</v>
      </c>
      <c r="C2002" t="str" cm="1">
        <f t="array" ref="C2002">_xlfn.IFS(
             (B2002&lt;25000),"&lt; 25,000",
    AND(B2002&gt;=25000, B2002&lt;50000),"25,000 - 50,000",
             (B2002&gt;50000),"&gt; 50,000"
)</f>
        <v>25,000 - 50,000</v>
      </c>
    </row>
    <row r="2003" spans="1:3" x14ac:dyDescent="0.2">
      <c r="A2003">
        <v>103894</v>
      </c>
      <c r="B2003">
        <v>150515</v>
      </c>
      <c r="C2003" t="str" cm="1">
        <f t="array" ref="C2003">_xlfn.IFS(
             (B2003&lt;25000),"&lt; 25,000",
    AND(B2003&gt;=25000, B2003&lt;50000),"25,000 - 50,000",
             (B2003&gt;50000),"&gt; 50,000"
)</f>
        <v>&gt; 50,000</v>
      </c>
    </row>
    <row r="2004" spans="1:3" x14ac:dyDescent="0.2">
      <c r="A2004">
        <v>143584</v>
      </c>
      <c r="B2004">
        <v>112805</v>
      </c>
      <c r="C2004" t="str" cm="1">
        <f t="array" ref="C2004">_xlfn.IFS(
             (B2004&lt;25000),"&lt; 25,000",
    AND(B2004&gt;=25000, B2004&lt;50000),"25,000 - 50,000",
             (B2004&gt;50000),"&gt; 50,000"
)</f>
        <v>&gt; 50,000</v>
      </c>
    </row>
    <row r="2005" spans="1:3" x14ac:dyDescent="0.2">
      <c r="A2005">
        <v>167567</v>
      </c>
      <c r="B2005">
        <v>148855</v>
      </c>
      <c r="C2005" t="str" cm="1">
        <f t="array" ref="C2005">_xlfn.IFS(
             (B2005&lt;25000),"&lt; 25,000",
    AND(B2005&gt;=25000, B2005&lt;50000),"25,000 - 50,000",
             (B2005&gt;50000),"&gt; 50,000"
)</f>
        <v>&gt; 50,000</v>
      </c>
    </row>
    <row r="2006" spans="1:3" x14ac:dyDescent="0.2">
      <c r="A2006">
        <v>182859</v>
      </c>
      <c r="B2006">
        <v>18036</v>
      </c>
      <c r="C2006" t="str" cm="1">
        <f t="array" ref="C2006">_xlfn.IFS(
             (B2006&lt;25000),"&lt; 25,000",
    AND(B2006&gt;=25000, B2006&lt;50000),"25,000 - 50,000",
             (B2006&gt;50000),"&gt; 50,000"
)</f>
        <v>&lt; 25,000</v>
      </c>
    </row>
    <row r="2007" spans="1:3" x14ac:dyDescent="0.2">
      <c r="A2007">
        <v>163639</v>
      </c>
      <c r="B2007">
        <v>132329</v>
      </c>
      <c r="C2007" t="str" cm="1">
        <f t="array" ref="C2007">_xlfn.IFS(
             (B2007&lt;25000),"&lt; 25,000",
    AND(B2007&gt;=25000, B2007&lt;50000),"25,000 - 50,000",
             (B2007&gt;50000),"&gt; 50,000"
)</f>
        <v>&gt; 50,000</v>
      </c>
    </row>
    <row r="2008" spans="1:3" x14ac:dyDescent="0.2">
      <c r="A2008">
        <v>181025</v>
      </c>
      <c r="B2008">
        <v>131822</v>
      </c>
      <c r="C2008" t="str" cm="1">
        <f t="array" ref="C2008">_xlfn.IFS(
             (B2008&lt;25000),"&lt; 25,000",
    AND(B2008&gt;=25000, B2008&lt;50000),"25,000 - 50,000",
             (B2008&gt;50000),"&gt; 50,000"
)</f>
        <v>&gt; 50,000</v>
      </c>
    </row>
    <row r="2009" spans="1:3" x14ac:dyDescent="0.2">
      <c r="A2009">
        <v>231368</v>
      </c>
      <c r="B2009">
        <v>62285</v>
      </c>
      <c r="C2009" t="str" cm="1">
        <f t="array" ref="C2009">_xlfn.IFS(
             (B2009&lt;25000),"&lt; 25,000",
    AND(B2009&gt;=25000, B2009&lt;50000),"25,000 - 50,000",
             (B2009&gt;50000),"&gt; 50,000"
)</f>
        <v>&gt; 50,000</v>
      </c>
    </row>
    <row r="2010" spans="1:3" x14ac:dyDescent="0.2">
      <c r="A2010">
        <v>281563</v>
      </c>
      <c r="B2010">
        <v>94816</v>
      </c>
      <c r="C2010" t="str" cm="1">
        <f t="array" ref="C2010">_xlfn.IFS(
             (B2010&lt;25000),"&lt; 25,000",
    AND(B2010&gt;=25000, B2010&lt;50000),"25,000 - 50,000",
             (B2010&gt;50000),"&gt; 50,000"
)</f>
        <v>&gt; 50,000</v>
      </c>
    </row>
    <row r="2011" spans="1:3" x14ac:dyDescent="0.2">
      <c r="A2011">
        <v>61680</v>
      </c>
      <c r="B2011">
        <v>143171</v>
      </c>
      <c r="C2011" t="str" cm="1">
        <f t="array" ref="C2011">_xlfn.IFS(
             (B2011&lt;25000),"&lt; 25,000",
    AND(B2011&gt;=25000, B2011&lt;50000),"25,000 - 50,000",
             (B2011&gt;50000),"&gt; 50,000"
)</f>
        <v>&gt; 50,000</v>
      </c>
    </row>
    <row r="2012" spans="1:3" x14ac:dyDescent="0.2">
      <c r="A2012">
        <v>121063</v>
      </c>
      <c r="B2012">
        <v>5568</v>
      </c>
      <c r="C2012" t="str" cm="1">
        <f t="array" ref="C2012">_xlfn.IFS(
             (B2012&lt;25000),"&lt; 25,000",
    AND(B2012&gt;=25000, B2012&lt;50000),"25,000 - 50,000",
             (B2012&gt;50000),"&gt; 50,000"
)</f>
        <v>&lt; 25,000</v>
      </c>
    </row>
    <row r="2013" spans="1:3" x14ac:dyDescent="0.2">
      <c r="A2013">
        <v>292022</v>
      </c>
      <c r="B2013">
        <v>1064</v>
      </c>
      <c r="C2013" t="str" cm="1">
        <f t="array" ref="C2013">_xlfn.IFS(
             (B2013&lt;25000),"&lt; 25,000",
    AND(B2013&gt;=25000, B2013&lt;50000),"25,000 - 50,000",
             (B2013&gt;50000),"&gt; 50,000"
)</f>
        <v>&lt; 25,000</v>
      </c>
    </row>
    <row r="2014" spans="1:3" x14ac:dyDescent="0.2">
      <c r="A2014">
        <v>95176</v>
      </c>
      <c r="B2014">
        <v>83367</v>
      </c>
      <c r="C2014" t="str" cm="1">
        <f t="array" ref="C2014">_xlfn.IFS(
             (B2014&lt;25000),"&lt; 25,000",
    AND(B2014&gt;=25000, B2014&lt;50000),"25,000 - 50,000",
             (B2014&gt;50000),"&gt; 50,000"
)</f>
        <v>&gt; 50,000</v>
      </c>
    </row>
    <row r="2015" spans="1:3" x14ac:dyDescent="0.2">
      <c r="A2015">
        <v>81794</v>
      </c>
      <c r="B2015">
        <v>130852</v>
      </c>
      <c r="C2015" t="str" cm="1">
        <f t="array" ref="C2015">_xlfn.IFS(
             (B2015&lt;25000),"&lt; 25,000",
    AND(B2015&gt;=25000, B2015&lt;50000),"25,000 - 50,000",
             (B2015&gt;50000),"&gt; 50,000"
)</f>
        <v>&gt; 50,000</v>
      </c>
    </row>
    <row r="2016" spans="1:3" x14ac:dyDescent="0.2">
      <c r="A2016">
        <v>205866</v>
      </c>
      <c r="B2016">
        <v>19835</v>
      </c>
      <c r="C2016" t="str" cm="1">
        <f t="array" ref="C2016">_xlfn.IFS(
             (B2016&lt;25000),"&lt; 25,000",
    AND(B2016&gt;=25000, B2016&lt;50000),"25,000 - 50,000",
             (B2016&gt;50000),"&gt; 50,000"
)</f>
        <v>&lt; 25,000</v>
      </c>
    </row>
    <row r="2017" spans="1:3" x14ac:dyDescent="0.2">
      <c r="A2017">
        <v>24121</v>
      </c>
      <c r="B2017">
        <v>61418</v>
      </c>
      <c r="C2017" t="str" cm="1">
        <f t="array" ref="C2017">_xlfn.IFS(
             (B2017&lt;25000),"&lt; 25,000",
    AND(B2017&gt;=25000, B2017&lt;50000),"25,000 - 50,000",
             (B2017&gt;50000),"&gt; 50,000"
)</f>
        <v>&gt; 50,000</v>
      </c>
    </row>
    <row r="2018" spans="1:3" x14ac:dyDescent="0.2">
      <c r="A2018">
        <v>296742</v>
      </c>
      <c r="B2018">
        <v>40965</v>
      </c>
      <c r="C2018" t="str" cm="1">
        <f t="array" ref="C2018">_xlfn.IFS(
             (B2018&lt;25000),"&lt; 25,000",
    AND(B2018&gt;=25000, B2018&lt;50000),"25,000 - 50,000",
             (B2018&gt;50000),"&gt; 50,000"
)</f>
        <v>25,000 - 50,000</v>
      </c>
    </row>
    <row r="2019" spans="1:3" x14ac:dyDescent="0.2">
      <c r="A2019">
        <v>85799</v>
      </c>
      <c r="B2019">
        <v>93677</v>
      </c>
      <c r="C2019" t="str" cm="1">
        <f t="array" ref="C2019">_xlfn.IFS(
             (B2019&lt;25000),"&lt; 25,000",
    AND(B2019&gt;=25000, B2019&lt;50000),"25,000 - 50,000",
             (B2019&gt;50000),"&gt; 50,000"
)</f>
        <v>&gt; 50,000</v>
      </c>
    </row>
    <row r="2020" spans="1:3" x14ac:dyDescent="0.2">
      <c r="A2020">
        <v>239416</v>
      </c>
      <c r="B2020">
        <v>182852</v>
      </c>
      <c r="C2020" t="str" cm="1">
        <f t="array" ref="C2020">_xlfn.IFS(
             (B2020&lt;25000),"&lt; 25,000",
    AND(B2020&gt;=25000, B2020&lt;50000),"25,000 - 50,000",
             (B2020&gt;50000),"&gt; 50,000"
)</f>
        <v>&gt; 50,000</v>
      </c>
    </row>
    <row r="2021" spans="1:3" x14ac:dyDescent="0.2">
      <c r="A2021">
        <v>183546</v>
      </c>
      <c r="B2021">
        <v>66018</v>
      </c>
      <c r="C2021" t="str" cm="1">
        <f t="array" ref="C2021">_xlfn.IFS(
             (B2021&lt;25000),"&lt; 25,000",
    AND(B2021&gt;=25000, B2021&lt;50000),"25,000 - 50,000",
             (B2021&gt;50000),"&gt; 50,000"
)</f>
        <v>&gt; 50,000</v>
      </c>
    </row>
    <row r="2022" spans="1:3" x14ac:dyDescent="0.2">
      <c r="A2022">
        <v>177936</v>
      </c>
      <c r="B2022">
        <v>1906</v>
      </c>
      <c r="C2022" t="str" cm="1">
        <f t="array" ref="C2022">_xlfn.IFS(
             (B2022&lt;25000),"&lt; 25,000",
    AND(B2022&gt;=25000, B2022&lt;50000),"25,000 - 50,000",
             (B2022&gt;50000),"&gt; 50,000"
)</f>
        <v>&lt; 25,000</v>
      </c>
    </row>
    <row r="2023" spans="1:3" x14ac:dyDescent="0.2">
      <c r="A2023">
        <v>10998</v>
      </c>
      <c r="B2023">
        <v>151812</v>
      </c>
      <c r="C2023" t="str" cm="1">
        <f t="array" ref="C2023">_xlfn.IFS(
             (B2023&lt;25000),"&lt; 25,000",
    AND(B2023&gt;=25000, B2023&lt;50000),"25,000 - 50,000",
             (B2023&gt;50000),"&gt; 50,000"
)</f>
        <v>&gt; 50,000</v>
      </c>
    </row>
    <row r="2024" spans="1:3" x14ac:dyDescent="0.2">
      <c r="A2024">
        <v>190927</v>
      </c>
      <c r="B2024">
        <v>133153</v>
      </c>
      <c r="C2024" t="str" cm="1">
        <f t="array" ref="C2024">_xlfn.IFS(
             (B2024&lt;25000),"&lt; 25,000",
    AND(B2024&gt;=25000, B2024&lt;50000),"25,000 - 50,000",
             (B2024&gt;50000),"&gt; 50,000"
)</f>
        <v>&gt; 50,000</v>
      </c>
    </row>
    <row r="2025" spans="1:3" x14ac:dyDescent="0.2">
      <c r="A2025">
        <v>213276</v>
      </c>
      <c r="B2025">
        <v>55812</v>
      </c>
      <c r="C2025" t="str" cm="1">
        <f t="array" ref="C2025">_xlfn.IFS(
             (B2025&lt;25000),"&lt; 25,000",
    AND(B2025&gt;=25000, B2025&lt;50000),"25,000 - 50,000",
             (B2025&gt;50000),"&gt; 50,000"
)</f>
        <v>&gt; 50,000</v>
      </c>
    </row>
    <row r="2026" spans="1:3" x14ac:dyDescent="0.2">
      <c r="A2026">
        <v>171872</v>
      </c>
      <c r="B2026">
        <v>175153</v>
      </c>
      <c r="C2026" t="str" cm="1">
        <f t="array" ref="C2026">_xlfn.IFS(
             (B2026&lt;25000),"&lt; 25,000",
    AND(B2026&gt;=25000, B2026&lt;50000),"25,000 - 50,000",
             (B2026&gt;50000),"&gt; 50,000"
)</f>
        <v>&gt; 50,000</v>
      </c>
    </row>
    <row r="2027" spans="1:3" x14ac:dyDescent="0.2">
      <c r="A2027">
        <v>16671</v>
      </c>
      <c r="B2027">
        <v>151481</v>
      </c>
      <c r="C2027" t="str" cm="1">
        <f t="array" ref="C2027">_xlfn.IFS(
             (B2027&lt;25000),"&lt; 25,000",
    AND(B2027&gt;=25000, B2027&lt;50000),"25,000 - 50,000",
             (B2027&gt;50000),"&gt; 50,000"
)</f>
        <v>&gt; 50,000</v>
      </c>
    </row>
    <row r="2028" spans="1:3" x14ac:dyDescent="0.2">
      <c r="A2028">
        <v>239265</v>
      </c>
      <c r="B2028">
        <v>164325</v>
      </c>
      <c r="C2028" t="str" cm="1">
        <f t="array" ref="C2028">_xlfn.IFS(
             (B2028&lt;25000),"&lt; 25,000",
    AND(B2028&gt;=25000, B2028&lt;50000),"25,000 - 50,000",
             (B2028&gt;50000),"&gt; 50,000"
)</f>
        <v>&gt; 50,000</v>
      </c>
    </row>
    <row r="2029" spans="1:3" x14ac:dyDescent="0.2">
      <c r="A2029">
        <v>137384</v>
      </c>
      <c r="B2029">
        <v>184871</v>
      </c>
      <c r="C2029" t="str" cm="1">
        <f t="array" ref="C2029">_xlfn.IFS(
             (B2029&lt;25000),"&lt; 25,000",
    AND(B2029&gt;=25000, B2029&lt;50000),"25,000 - 50,000",
             (B2029&gt;50000),"&gt; 50,000"
)</f>
        <v>&gt; 50,000</v>
      </c>
    </row>
    <row r="2030" spans="1:3" x14ac:dyDescent="0.2">
      <c r="A2030">
        <v>48301</v>
      </c>
      <c r="B2030">
        <v>46963</v>
      </c>
      <c r="C2030" t="str" cm="1">
        <f t="array" ref="C2030">_xlfn.IFS(
             (B2030&lt;25000),"&lt; 25,000",
    AND(B2030&gt;=25000, B2030&lt;50000),"25,000 - 50,000",
             (B2030&gt;50000),"&gt; 50,000"
)</f>
        <v>25,000 - 50,000</v>
      </c>
    </row>
    <row r="2031" spans="1:3" x14ac:dyDescent="0.2">
      <c r="A2031">
        <v>129753</v>
      </c>
      <c r="B2031">
        <v>144096</v>
      </c>
      <c r="C2031" t="str" cm="1">
        <f t="array" ref="C2031">_xlfn.IFS(
             (B2031&lt;25000),"&lt; 25,000",
    AND(B2031&gt;=25000, B2031&lt;50000),"25,000 - 50,000",
             (B2031&gt;50000),"&gt; 50,000"
)</f>
        <v>&gt; 50,000</v>
      </c>
    </row>
    <row r="2032" spans="1:3" x14ac:dyDescent="0.2">
      <c r="A2032">
        <v>192182</v>
      </c>
      <c r="B2032">
        <v>189164</v>
      </c>
      <c r="C2032" t="str" cm="1">
        <f t="array" ref="C2032">_xlfn.IFS(
             (B2032&lt;25000),"&lt; 25,000",
    AND(B2032&gt;=25000, B2032&lt;50000),"25,000 - 50,000",
             (B2032&gt;50000),"&gt; 50,000"
)</f>
        <v>&gt; 50,000</v>
      </c>
    </row>
    <row r="2033" spans="1:3" x14ac:dyDescent="0.2">
      <c r="A2033">
        <v>224542</v>
      </c>
      <c r="B2033">
        <v>19165</v>
      </c>
      <c r="C2033" t="str" cm="1">
        <f t="array" ref="C2033">_xlfn.IFS(
             (B2033&lt;25000),"&lt; 25,000",
    AND(B2033&gt;=25000, B2033&lt;50000),"25,000 - 50,000",
             (B2033&gt;50000),"&gt; 50,000"
)</f>
        <v>&lt; 25,000</v>
      </c>
    </row>
    <row r="2034" spans="1:3" x14ac:dyDescent="0.2">
      <c r="A2034">
        <v>186492</v>
      </c>
      <c r="B2034">
        <v>152466</v>
      </c>
      <c r="C2034" t="str" cm="1">
        <f t="array" ref="C2034">_xlfn.IFS(
             (B2034&lt;25000),"&lt; 25,000",
    AND(B2034&gt;=25000, B2034&lt;50000),"25,000 - 50,000",
             (B2034&gt;50000),"&gt; 50,000"
)</f>
        <v>&gt; 50,000</v>
      </c>
    </row>
    <row r="2035" spans="1:3" x14ac:dyDescent="0.2">
      <c r="A2035">
        <v>262794</v>
      </c>
      <c r="B2035">
        <v>180863</v>
      </c>
      <c r="C2035" t="str" cm="1">
        <f t="array" ref="C2035">_xlfn.IFS(
             (B2035&lt;25000),"&lt; 25,000",
    AND(B2035&gt;=25000, B2035&lt;50000),"25,000 - 50,000",
             (B2035&gt;50000),"&gt; 50,000"
)</f>
        <v>&gt; 50,000</v>
      </c>
    </row>
    <row r="2036" spans="1:3" x14ac:dyDescent="0.2">
      <c r="A2036">
        <v>247001</v>
      </c>
      <c r="B2036">
        <v>151734</v>
      </c>
      <c r="C2036" t="str" cm="1">
        <f t="array" ref="C2036">_xlfn.IFS(
             (B2036&lt;25000),"&lt; 25,000",
    AND(B2036&gt;=25000, B2036&lt;50000),"25,000 - 50,000",
             (B2036&gt;50000),"&gt; 50,000"
)</f>
        <v>&gt; 50,000</v>
      </c>
    </row>
    <row r="2037" spans="1:3" x14ac:dyDescent="0.2">
      <c r="A2037">
        <v>35087</v>
      </c>
      <c r="B2037">
        <v>64106</v>
      </c>
      <c r="C2037" t="str" cm="1">
        <f t="array" ref="C2037">_xlfn.IFS(
             (B2037&lt;25000),"&lt; 25,000",
    AND(B2037&gt;=25000, B2037&lt;50000),"25,000 - 50,000",
             (B2037&gt;50000),"&gt; 50,000"
)</f>
        <v>&gt; 50,000</v>
      </c>
    </row>
    <row r="2038" spans="1:3" x14ac:dyDescent="0.2">
      <c r="A2038">
        <v>120114</v>
      </c>
      <c r="B2038">
        <v>61535</v>
      </c>
      <c r="C2038" t="str" cm="1">
        <f t="array" ref="C2038">_xlfn.IFS(
             (B2038&lt;25000),"&lt; 25,000",
    AND(B2038&gt;=25000, B2038&lt;50000),"25,000 - 50,000",
             (B2038&gt;50000),"&gt; 50,000"
)</f>
        <v>&gt; 50,000</v>
      </c>
    </row>
    <row r="2039" spans="1:3" x14ac:dyDescent="0.2">
      <c r="A2039">
        <v>52571</v>
      </c>
      <c r="B2039">
        <v>176930</v>
      </c>
      <c r="C2039" t="str" cm="1">
        <f t="array" ref="C2039">_xlfn.IFS(
             (B2039&lt;25000),"&lt; 25,000",
    AND(B2039&gt;=25000, B2039&lt;50000),"25,000 - 50,000",
             (B2039&gt;50000),"&gt; 50,000"
)</f>
        <v>&gt; 50,000</v>
      </c>
    </row>
    <row r="2040" spans="1:3" x14ac:dyDescent="0.2">
      <c r="A2040">
        <v>49421</v>
      </c>
      <c r="B2040">
        <v>49817</v>
      </c>
      <c r="C2040" t="str" cm="1">
        <f t="array" ref="C2040">_xlfn.IFS(
             (B2040&lt;25000),"&lt; 25,000",
    AND(B2040&gt;=25000, B2040&lt;50000),"25,000 - 50,000",
             (B2040&gt;50000),"&gt; 50,000"
)</f>
        <v>25,000 - 50,000</v>
      </c>
    </row>
    <row r="2041" spans="1:3" x14ac:dyDescent="0.2">
      <c r="A2041">
        <v>176912</v>
      </c>
      <c r="B2041">
        <v>87544</v>
      </c>
      <c r="C2041" t="str" cm="1">
        <f t="array" ref="C2041">_xlfn.IFS(
             (B2041&lt;25000),"&lt; 25,000",
    AND(B2041&gt;=25000, B2041&lt;50000),"25,000 - 50,000",
             (B2041&gt;50000),"&gt; 50,000"
)</f>
        <v>&gt; 50,000</v>
      </c>
    </row>
    <row r="2042" spans="1:3" x14ac:dyDescent="0.2">
      <c r="A2042">
        <v>230782</v>
      </c>
      <c r="B2042">
        <v>35570</v>
      </c>
      <c r="C2042" t="str" cm="1">
        <f t="array" ref="C2042">_xlfn.IFS(
             (B2042&lt;25000),"&lt; 25,000",
    AND(B2042&gt;=25000, B2042&lt;50000),"25,000 - 50,000",
             (B2042&gt;50000),"&gt; 50,000"
)</f>
        <v>25,000 - 50,000</v>
      </c>
    </row>
    <row r="2043" spans="1:3" x14ac:dyDescent="0.2">
      <c r="A2043">
        <v>192593</v>
      </c>
      <c r="B2043">
        <v>109008</v>
      </c>
      <c r="C2043" t="str" cm="1">
        <f t="array" ref="C2043">_xlfn.IFS(
             (B2043&lt;25000),"&lt; 25,000",
    AND(B2043&gt;=25000, B2043&lt;50000),"25,000 - 50,000",
             (B2043&gt;50000),"&gt; 50,000"
)</f>
        <v>&gt; 50,000</v>
      </c>
    </row>
    <row r="2044" spans="1:3" x14ac:dyDescent="0.2">
      <c r="A2044">
        <v>10672</v>
      </c>
      <c r="B2044">
        <v>163168</v>
      </c>
      <c r="C2044" t="str" cm="1">
        <f t="array" ref="C2044">_xlfn.IFS(
             (B2044&lt;25000),"&lt; 25,000",
    AND(B2044&gt;=25000, B2044&lt;50000),"25,000 - 50,000",
             (B2044&gt;50000),"&gt; 50,000"
)</f>
        <v>&gt; 50,000</v>
      </c>
    </row>
    <row r="2045" spans="1:3" x14ac:dyDescent="0.2">
      <c r="A2045">
        <v>240407</v>
      </c>
      <c r="B2045">
        <v>87181</v>
      </c>
      <c r="C2045" t="str" cm="1">
        <f t="array" ref="C2045">_xlfn.IFS(
             (B2045&lt;25000),"&lt; 25,000",
    AND(B2045&gt;=25000, B2045&lt;50000),"25,000 - 50,000",
             (B2045&gt;50000),"&gt; 50,000"
)</f>
        <v>&gt; 50,000</v>
      </c>
    </row>
    <row r="2046" spans="1:3" x14ac:dyDescent="0.2">
      <c r="A2046">
        <v>286878</v>
      </c>
      <c r="B2046">
        <v>192393</v>
      </c>
      <c r="C2046" t="str" cm="1">
        <f t="array" ref="C2046">_xlfn.IFS(
             (B2046&lt;25000),"&lt; 25,000",
    AND(B2046&gt;=25000, B2046&lt;50000),"25,000 - 50,000",
             (B2046&gt;50000),"&gt; 50,000"
)</f>
        <v>&gt; 50,000</v>
      </c>
    </row>
    <row r="2047" spans="1:3" x14ac:dyDescent="0.2">
      <c r="A2047">
        <v>26192</v>
      </c>
      <c r="B2047">
        <v>183658</v>
      </c>
      <c r="C2047" t="str" cm="1">
        <f t="array" ref="C2047">_xlfn.IFS(
             (B2047&lt;25000),"&lt; 25,000",
    AND(B2047&gt;=25000, B2047&lt;50000),"25,000 - 50,000",
             (B2047&gt;50000),"&gt; 50,000"
)</f>
        <v>&gt; 50,000</v>
      </c>
    </row>
    <row r="2048" spans="1:3" x14ac:dyDescent="0.2">
      <c r="A2048">
        <v>249318</v>
      </c>
      <c r="B2048">
        <v>132063</v>
      </c>
      <c r="C2048" t="str" cm="1">
        <f t="array" ref="C2048">_xlfn.IFS(
             (B2048&lt;25000),"&lt; 25,000",
    AND(B2048&gt;=25000, B2048&lt;50000),"25,000 - 50,000",
             (B2048&gt;50000),"&gt; 50,000"
)</f>
        <v>&gt; 50,000</v>
      </c>
    </row>
    <row r="2049" spans="1:3" x14ac:dyDescent="0.2">
      <c r="A2049">
        <v>32598</v>
      </c>
      <c r="B2049">
        <v>132068</v>
      </c>
      <c r="C2049" t="str" cm="1">
        <f t="array" ref="C2049">_xlfn.IFS(
             (B2049&lt;25000),"&lt; 25,000",
    AND(B2049&gt;=25000, B2049&lt;50000),"25,000 - 50,000",
             (B2049&gt;50000),"&gt; 50,000"
)</f>
        <v>&gt; 50,000</v>
      </c>
    </row>
    <row r="2050" spans="1:3" x14ac:dyDescent="0.2">
      <c r="A2050">
        <v>175065</v>
      </c>
      <c r="B2050">
        <v>181250</v>
      </c>
      <c r="C2050" t="str" cm="1">
        <f t="array" ref="C2050">_xlfn.IFS(
             (B2050&lt;25000),"&lt; 25,000",
    AND(B2050&gt;=25000, B2050&lt;50000),"25,000 - 50,000",
             (B2050&gt;50000),"&gt; 50,000"
)</f>
        <v>&gt; 50,000</v>
      </c>
    </row>
    <row r="2051" spans="1:3" x14ac:dyDescent="0.2">
      <c r="A2051">
        <v>206385</v>
      </c>
      <c r="B2051">
        <v>144199</v>
      </c>
      <c r="C2051" t="str" cm="1">
        <f t="array" ref="C2051">_xlfn.IFS(
             (B2051&lt;25000),"&lt; 25,000",
    AND(B2051&gt;=25000, B2051&lt;50000),"25,000 - 50,000",
             (B2051&gt;50000),"&gt; 50,000"
)</f>
        <v>&gt; 50,000</v>
      </c>
    </row>
    <row r="2052" spans="1:3" x14ac:dyDescent="0.2">
      <c r="A2052">
        <v>212334</v>
      </c>
      <c r="B2052">
        <v>180395</v>
      </c>
      <c r="C2052" t="str" cm="1">
        <f t="array" ref="C2052">_xlfn.IFS(
             (B2052&lt;25000),"&lt; 25,000",
    AND(B2052&gt;=25000, B2052&lt;50000),"25,000 - 50,000",
             (B2052&gt;50000),"&gt; 50,000"
)</f>
        <v>&gt; 50,000</v>
      </c>
    </row>
    <row r="2053" spans="1:3" x14ac:dyDescent="0.2">
      <c r="A2053">
        <v>222937</v>
      </c>
      <c r="B2053">
        <v>97355</v>
      </c>
      <c r="C2053" t="str" cm="1">
        <f t="array" ref="C2053">_xlfn.IFS(
             (B2053&lt;25000),"&lt; 25,000",
    AND(B2053&gt;=25000, B2053&lt;50000),"25,000 - 50,000",
             (B2053&gt;50000),"&gt; 50,000"
)</f>
        <v>&gt; 50,000</v>
      </c>
    </row>
    <row r="2054" spans="1:3" x14ac:dyDescent="0.2">
      <c r="A2054">
        <v>74482</v>
      </c>
      <c r="B2054">
        <v>92827</v>
      </c>
      <c r="C2054" t="str" cm="1">
        <f t="array" ref="C2054">_xlfn.IFS(
             (B2054&lt;25000),"&lt; 25,000",
    AND(B2054&gt;=25000, B2054&lt;50000),"25,000 - 50,000",
             (B2054&gt;50000),"&gt; 50,000"
)</f>
        <v>&gt; 50,000</v>
      </c>
    </row>
    <row r="2055" spans="1:3" x14ac:dyDescent="0.2">
      <c r="A2055">
        <v>228131</v>
      </c>
      <c r="B2055">
        <v>68000</v>
      </c>
      <c r="C2055" t="str" cm="1">
        <f t="array" ref="C2055">_xlfn.IFS(
             (B2055&lt;25000),"&lt; 25,000",
    AND(B2055&gt;=25000, B2055&lt;50000),"25,000 - 50,000",
             (B2055&gt;50000),"&gt; 50,000"
)</f>
        <v>&gt; 50,000</v>
      </c>
    </row>
    <row r="2056" spans="1:3" x14ac:dyDescent="0.2">
      <c r="A2056">
        <v>199029</v>
      </c>
      <c r="B2056">
        <v>89796</v>
      </c>
      <c r="C2056" t="str" cm="1">
        <f t="array" ref="C2056">_xlfn.IFS(
             (B2056&lt;25000),"&lt; 25,000",
    AND(B2056&gt;=25000, B2056&lt;50000),"25,000 - 50,000",
             (B2056&gt;50000),"&gt; 50,000"
)</f>
        <v>&gt; 50,000</v>
      </c>
    </row>
    <row r="2057" spans="1:3" x14ac:dyDescent="0.2">
      <c r="A2057">
        <v>285922</v>
      </c>
      <c r="B2057">
        <v>186954</v>
      </c>
      <c r="C2057" t="str" cm="1">
        <f t="array" ref="C2057">_xlfn.IFS(
             (B2057&lt;25000),"&lt; 25,000",
    AND(B2057&gt;=25000, B2057&lt;50000),"25,000 - 50,000",
             (B2057&gt;50000),"&gt; 50,000"
)</f>
        <v>&gt; 50,000</v>
      </c>
    </row>
    <row r="2058" spans="1:3" x14ac:dyDescent="0.2">
      <c r="A2058">
        <v>26460</v>
      </c>
      <c r="B2058">
        <v>49187</v>
      </c>
      <c r="C2058" t="str" cm="1">
        <f t="array" ref="C2058">_xlfn.IFS(
             (B2058&lt;25000),"&lt; 25,000",
    AND(B2058&gt;=25000, B2058&lt;50000),"25,000 - 50,000",
             (B2058&gt;50000),"&gt; 50,000"
)</f>
        <v>25,000 - 50,000</v>
      </c>
    </row>
    <row r="2059" spans="1:3" x14ac:dyDescent="0.2">
      <c r="A2059">
        <v>76995</v>
      </c>
      <c r="B2059">
        <v>44142</v>
      </c>
      <c r="C2059" t="str" cm="1">
        <f t="array" ref="C2059">_xlfn.IFS(
             (B2059&lt;25000),"&lt; 25,000",
    AND(B2059&gt;=25000, B2059&lt;50000),"25,000 - 50,000",
             (B2059&gt;50000),"&gt; 50,000"
)</f>
        <v>25,000 - 50,000</v>
      </c>
    </row>
    <row r="2060" spans="1:3" x14ac:dyDescent="0.2">
      <c r="A2060">
        <v>294888</v>
      </c>
      <c r="B2060">
        <v>150136</v>
      </c>
      <c r="C2060" t="str" cm="1">
        <f t="array" ref="C2060">_xlfn.IFS(
             (B2060&lt;25000),"&lt; 25,000",
    AND(B2060&gt;=25000, B2060&lt;50000),"25,000 - 50,000",
             (B2060&gt;50000),"&gt; 50,000"
)</f>
        <v>&gt; 50,000</v>
      </c>
    </row>
    <row r="2061" spans="1:3" x14ac:dyDescent="0.2">
      <c r="A2061">
        <v>65733</v>
      </c>
      <c r="B2061">
        <v>126817</v>
      </c>
      <c r="C2061" t="str" cm="1">
        <f t="array" ref="C2061">_xlfn.IFS(
             (B2061&lt;25000),"&lt; 25,000",
    AND(B2061&gt;=25000, B2061&lt;50000),"25,000 - 50,000",
             (B2061&gt;50000),"&gt; 50,000"
)</f>
        <v>&gt; 50,000</v>
      </c>
    </row>
    <row r="2062" spans="1:3" x14ac:dyDescent="0.2">
      <c r="A2062">
        <v>215666</v>
      </c>
      <c r="B2062">
        <v>56508</v>
      </c>
      <c r="C2062" t="str" cm="1">
        <f t="array" ref="C2062">_xlfn.IFS(
             (B2062&lt;25000),"&lt; 25,000",
    AND(B2062&gt;=25000, B2062&lt;50000),"25,000 - 50,000",
             (B2062&gt;50000),"&gt; 50,000"
)</f>
        <v>&gt; 50,000</v>
      </c>
    </row>
    <row r="2063" spans="1:3" x14ac:dyDescent="0.2">
      <c r="A2063">
        <v>130279</v>
      </c>
      <c r="B2063">
        <v>83927</v>
      </c>
      <c r="C2063" t="str" cm="1">
        <f t="array" ref="C2063">_xlfn.IFS(
             (B2063&lt;25000),"&lt; 25,000",
    AND(B2063&gt;=25000, B2063&lt;50000),"25,000 - 50,000",
             (B2063&gt;50000),"&gt; 50,000"
)</f>
        <v>&gt; 50,000</v>
      </c>
    </row>
    <row r="2064" spans="1:3" x14ac:dyDescent="0.2">
      <c r="A2064">
        <v>251891</v>
      </c>
      <c r="B2064">
        <v>181278</v>
      </c>
      <c r="C2064" t="str" cm="1">
        <f t="array" ref="C2064">_xlfn.IFS(
             (B2064&lt;25000),"&lt; 25,000",
    AND(B2064&gt;=25000, B2064&lt;50000),"25,000 - 50,000",
             (B2064&gt;50000),"&gt; 50,000"
)</f>
        <v>&gt; 50,000</v>
      </c>
    </row>
    <row r="2065" spans="1:3" x14ac:dyDescent="0.2">
      <c r="A2065">
        <v>115405</v>
      </c>
      <c r="B2065">
        <v>126911</v>
      </c>
      <c r="C2065" t="str" cm="1">
        <f t="array" ref="C2065">_xlfn.IFS(
             (B2065&lt;25000),"&lt; 25,000",
    AND(B2065&gt;=25000, B2065&lt;50000),"25,000 - 50,000",
             (B2065&gt;50000),"&gt; 50,000"
)</f>
        <v>&gt; 50,000</v>
      </c>
    </row>
    <row r="2066" spans="1:3" x14ac:dyDescent="0.2">
      <c r="A2066">
        <v>137610</v>
      </c>
      <c r="B2066">
        <v>195620</v>
      </c>
      <c r="C2066" t="str" cm="1">
        <f t="array" ref="C2066">_xlfn.IFS(
             (B2066&lt;25000),"&lt; 25,000",
    AND(B2066&gt;=25000, B2066&lt;50000),"25,000 - 50,000",
             (B2066&gt;50000),"&gt; 50,000"
)</f>
        <v>&gt; 50,000</v>
      </c>
    </row>
    <row r="2067" spans="1:3" x14ac:dyDescent="0.2">
      <c r="A2067">
        <v>297508</v>
      </c>
      <c r="B2067">
        <v>177686</v>
      </c>
      <c r="C2067" t="str" cm="1">
        <f t="array" ref="C2067">_xlfn.IFS(
             (B2067&lt;25000),"&lt; 25,000",
    AND(B2067&gt;=25000, B2067&lt;50000),"25,000 - 50,000",
             (B2067&gt;50000),"&gt; 50,000"
)</f>
        <v>&gt; 50,000</v>
      </c>
    </row>
    <row r="2068" spans="1:3" x14ac:dyDescent="0.2">
      <c r="A2068">
        <v>134214</v>
      </c>
      <c r="B2068">
        <v>60422</v>
      </c>
      <c r="C2068" t="str" cm="1">
        <f t="array" ref="C2068">_xlfn.IFS(
             (B2068&lt;25000),"&lt; 25,000",
    AND(B2068&gt;=25000, B2068&lt;50000),"25,000 - 50,000",
             (B2068&gt;50000),"&gt; 50,000"
)</f>
        <v>&gt; 50,000</v>
      </c>
    </row>
    <row r="2069" spans="1:3" x14ac:dyDescent="0.2">
      <c r="A2069">
        <v>187053</v>
      </c>
      <c r="B2069">
        <v>182192</v>
      </c>
      <c r="C2069" t="str" cm="1">
        <f t="array" ref="C2069">_xlfn.IFS(
             (B2069&lt;25000),"&lt; 25,000",
    AND(B2069&gt;=25000, B2069&lt;50000),"25,000 - 50,000",
             (B2069&gt;50000),"&gt; 50,000"
)</f>
        <v>&gt; 50,000</v>
      </c>
    </row>
    <row r="2070" spans="1:3" x14ac:dyDescent="0.2">
      <c r="A2070">
        <v>28420</v>
      </c>
      <c r="B2070">
        <v>27157</v>
      </c>
      <c r="C2070" t="str" cm="1">
        <f t="array" ref="C2070">_xlfn.IFS(
             (B2070&lt;25000),"&lt; 25,000",
    AND(B2070&gt;=25000, B2070&lt;50000),"25,000 - 50,000",
             (B2070&gt;50000),"&gt; 50,000"
)</f>
        <v>25,000 - 50,000</v>
      </c>
    </row>
    <row r="2071" spans="1:3" x14ac:dyDescent="0.2">
      <c r="A2071">
        <v>200323</v>
      </c>
      <c r="B2071">
        <v>199363</v>
      </c>
      <c r="C2071" t="str" cm="1">
        <f t="array" ref="C2071">_xlfn.IFS(
             (B2071&lt;25000),"&lt; 25,000",
    AND(B2071&gt;=25000, B2071&lt;50000),"25,000 - 50,000",
             (B2071&gt;50000),"&gt; 50,000"
)</f>
        <v>&gt; 50,000</v>
      </c>
    </row>
    <row r="2072" spans="1:3" x14ac:dyDescent="0.2">
      <c r="A2072">
        <v>89049</v>
      </c>
      <c r="B2072">
        <v>6863</v>
      </c>
      <c r="C2072" t="str" cm="1">
        <f t="array" ref="C2072">_xlfn.IFS(
             (B2072&lt;25000),"&lt; 25,000",
    AND(B2072&gt;=25000, B2072&lt;50000),"25,000 - 50,000",
             (B2072&gt;50000),"&gt; 50,000"
)</f>
        <v>&lt; 25,000</v>
      </c>
    </row>
    <row r="2073" spans="1:3" x14ac:dyDescent="0.2">
      <c r="A2073">
        <v>224243</v>
      </c>
      <c r="B2073">
        <v>89526</v>
      </c>
      <c r="C2073" t="str" cm="1">
        <f t="array" ref="C2073">_xlfn.IFS(
             (B2073&lt;25000),"&lt; 25,000",
    AND(B2073&gt;=25000, B2073&lt;50000),"25,000 - 50,000",
             (B2073&gt;50000),"&gt; 50,000"
)</f>
        <v>&gt; 50,000</v>
      </c>
    </row>
    <row r="2074" spans="1:3" x14ac:dyDescent="0.2">
      <c r="A2074">
        <v>134697</v>
      </c>
      <c r="B2074">
        <v>96903</v>
      </c>
      <c r="C2074" t="str" cm="1">
        <f t="array" ref="C2074">_xlfn.IFS(
             (B2074&lt;25000),"&lt; 25,000",
    AND(B2074&gt;=25000, B2074&lt;50000),"25,000 - 50,000",
             (B2074&gt;50000),"&gt; 50,000"
)</f>
        <v>&gt; 50,000</v>
      </c>
    </row>
    <row r="2075" spans="1:3" x14ac:dyDescent="0.2">
      <c r="A2075">
        <v>108479</v>
      </c>
      <c r="B2075">
        <v>35704</v>
      </c>
      <c r="C2075" t="str" cm="1">
        <f t="array" ref="C2075">_xlfn.IFS(
             (B2075&lt;25000),"&lt; 25,000",
    AND(B2075&gt;=25000, B2075&lt;50000),"25,000 - 50,000",
             (B2075&gt;50000),"&gt; 50,000"
)</f>
        <v>25,000 - 50,000</v>
      </c>
    </row>
    <row r="2076" spans="1:3" x14ac:dyDescent="0.2">
      <c r="A2076">
        <v>287727</v>
      </c>
      <c r="B2076">
        <v>161187</v>
      </c>
      <c r="C2076" t="str" cm="1">
        <f t="array" ref="C2076">_xlfn.IFS(
             (B2076&lt;25000),"&lt; 25,000",
    AND(B2076&gt;=25000, B2076&lt;50000),"25,000 - 50,000",
             (B2076&gt;50000),"&gt; 50,000"
)</f>
        <v>&gt; 50,000</v>
      </c>
    </row>
    <row r="2077" spans="1:3" x14ac:dyDescent="0.2">
      <c r="A2077">
        <v>76250</v>
      </c>
      <c r="B2077">
        <v>76449</v>
      </c>
      <c r="C2077" t="str" cm="1">
        <f t="array" ref="C2077">_xlfn.IFS(
             (B2077&lt;25000),"&lt; 25,000",
    AND(B2077&gt;=25000, B2077&lt;50000),"25,000 - 50,000",
             (B2077&gt;50000),"&gt; 50,000"
)</f>
        <v>&gt; 50,000</v>
      </c>
    </row>
    <row r="2078" spans="1:3" x14ac:dyDescent="0.2">
      <c r="A2078">
        <v>46165</v>
      </c>
      <c r="B2078">
        <v>19843</v>
      </c>
      <c r="C2078" t="str" cm="1">
        <f t="array" ref="C2078">_xlfn.IFS(
             (B2078&lt;25000),"&lt; 25,000",
    AND(B2078&gt;=25000, B2078&lt;50000),"25,000 - 50,000",
             (B2078&gt;50000),"&gt; 50,000"
)</f>
        <v>&lt; 25,000</v>
      </c>
    </row>
    <row r="2079" spans="1:3" x14ac:dyDescent="0.2">
      <c r="A2079">
        <v>284026</v>
      </c>
      <c r="B2079">
        <v>103614</v>
      </c>
      <c r="C2079" t="str" cm="1">
        <f t="array" ref="C2079">_xlfn.IFS(
             (B2079&lt;25000),"&lt; 25,000",
    AND(B2079&gt;=25000, B2079&lt;50000),"25,000 - 50,000",
             (B2079&gt;50000),"&gt; 50,000"
)</f>
        <v>&gt; 50,000</v>
      </c>
    </row>
    <row r="2080" spans="1:3" x14ac:dyDescent="0.2">
      <c r="A2080">
        <v>174102</v>
      </c>
      <c r="B2080">
        <v>43761</v>
      </c>
      <c r="C2080" t="str" cm="1">
        <f t="array" ref="C2080">_xlfn.IFS(
             (B2080&lt;25000),"&lt; 25,000",
    AND(B2080&gt;=25000, B2080&lt;50000),"25,000 - 50,000",
             (B2080&gt;50000),"&gt; 50,000"
)</f>
        <v>25,000 - 50,000</v>
      </c>
    </row>
    <row r="2081" spans="1:3" x14ac:dyDescent="0.2">
      <c r="A2081">
        <v>8168</v>
      </c>
      <c r="B2081">
        <v>59718</v>
      </c>
      <c r="C2081" t="str" cm="1">
        <f t="array" ref="C2081">_xlfn.IFS(
             (B2081&lt;25000),"&lt; 25,000",
    AND(B2081&gt;=25000, B2081&lt;50000),"25,000 - 50,000",
             (B2081&gt;50000),"&gt; 50,000"
)</f>
        <v>&gt; 50,000</v>
      </c>
    </row>
    <row r="2082" spans="1:3" x14ac:dyDescent="0.2">
      <c r="A2082">
        <v>182367</v>
      </c>
      <c r="B2082">
        <v>14039</v>
      </c>
      <c r="C2082" t="str" cm="1">
        <f t="array" ref="C2082">_xlfn.IFS(
             (B2082&lt;25000),"&lt; 25,000",
    AND(B2082&gt;=25000, B2082&lt;50000),"25,000 - 50,000",
             (B2082&gt;50000),"&gt; 50,000"
)</f>
        <v>&lt; 25,000</v>
      </c>
    </row>
    <row r="2083" spans="1:3" x14ac:dyDescent="0.2">
      <c r="A2083">
        <v>31239</v>
      </c>
      <c r="B2083">
        <v>141716</v>
      </c>
      <c r="C2083" t="str" cm="1">
        <f t="array" ref="C2083">_xlfn.IFS(
             (B2083&lt;25000),"&lt; 25,000",
    AND(B2083&gt;=25000, B2083&lt;50000),"25,000 - 50,000",
             (B2083&gt;50000),"&gt; 50,000"
)</f>
        <v>&gt; 50,000</v>
      </c>
    </row>
    <row r="2084" spans="1:3" x14ac:dyDescent="0.2">
      <c r="A2084">
        <v>194851</v>
      </c>
      <c r="B2084">
        <v>104599</v>
      </c>
      <c r="C2084" t="str" cm="1">
        <f t="array" ref="C2084">_xlfn.IFS(
             (B2084&lt;25000),"&lt; 25,000",
    AND(B2084&gt;=25000, B2084&lt;50000),"25,000 - 50,000",
             (B2084&gt;50000),"&gt; 50,000"
)</f>
        <v>&gt; 50,000</v>
      </c>
    </row>
    <row r="2085" spans="1:3" x14ac:dyDescent="0.2">
      <c r="A2085">
        <v>90604</v>
      </c>
      <c r="B2085">
        <v>79025</v>
      </c>
      <c r="C2085" t="str" cm="1">
        <f t="array" ref="C2085">_xlfn.IFS(
             (B2085&lt;25000),"&lt; 25,000",
    AND(B2085&gt;=25000, B2085&lt;50000),"25,000 - 50,000",
             (B2085&gt;50000),"&gt; 50,000"
)</f>
        <v>&gt; 50,000</v>
      </c>
    </row>
    <row r="2086" spans="1:3" x14ac:dyDescent="0.2">
      <c r="A2086">
        <v>129525</v>
      </c>
      <c r="B2086">
        <v>52689</v>
      </c>
      <c r="C2086" t="str" cm="1">
        <f t="array" ref="C2086">_xlfn.IFS(
             (B2086&lt;25000),"&lt; 25,000",
    AND(B2086&gt;=25000, B2086&lt;50000),"25,000 - 50,000",
             (B2086&gt;50000),"&gt; 50,000"
)</f>
        <v>&gt; 50,000</v>
      </c>
    </row>
    <row r="2087" spans="1:3" x14ac:dyDescent="0.2">
      <c r="A2087">
        <v>154963</v>
      </c>
      <c r="B2087">
        <v>184080</v>
      </c>
      <c r="C2087" t="str" cm="1">
        <f t="array" ref="C2087">_xlfn.IFS(
             (B2087&lt;25000),"&lt; 25,000",
    AND(B2087&gt;=25000, B2087&lt;50000),"25,000 - 50,000",
             (B2087&gt;50000),"&gt; 50,000"
)</f>
        <v>&gt; 50,000</v>
      </c>
    </row>
    <row r="2088" spans="1:3" x14ac:dyDescent="0.2">
      <c r="A2088">
        <v>238981</v>
      </c>
      <c r="B2088">
        <v>185683</v>
      </c>
      <c r="C2088" t="str" cm="1">
        <f t="array" ref="C2088">_xlfn.IFS(
             (B2088&lt;25000),"&lt; 25,000",
    AND(B2088&gt;=25000, B2088&lt;50000),"25,000 - 50,000",
             (B2088&gt;50000),"&gt; 50,000"
)</f>
        <v>&gt; 50,000</v>
      </c>
    </row>
    <row r="2089" spans="1:3" x14ac:dyDescent="0.2">
      <c r="A2089">
        <v>296836</v>
      </c>
      <c r="B2089">
        <v>6098</v>
      </c>
      <c r="C2089" t="str" cm="1">
        <f t="array" ref="C2089">_xlfn.IFS(
             (B2089&lt;25000),"&lt; 25,000",
    AND(B2089&gt;=25000, B2089&lt;50000),"25,000 - 50,000",
             (B2089&gt;50000),"&gt; 50,000"
)</f>
        <v>&lt; 25,000</v>
      </c>
    </row>
    <row r="2090" spans="1:3" x14ac:dyDescent="0.2">
      <c r="A2090">
        <v>199966</v>
      </c>
      <c r="B2090">
        <v>13144</v>
      </c>
      <c r="C2090" t="str" cm="1">
        <f t="array" ref="C2090">_xlfn.IFS(
             (B2090&lt;25000),"&lt; 25,000",
    AND(B2090&gt;=25000, B2090&lt;50000),"25,000 - 50,000",
             (B2090&gt;50000),"&gt; 50,000"
)</f>
        <v>&lt; 25,000</v>
      </c>
    </row>
    <row r="2091" spans="1:3" x14ac:dyDescent="0.2">
      <c r="A2091">
        <v>177271</v>
      </c>
      <c r="B2091">
        <v>18248</v>
      </c>
      <c r="C2091" t="str" cm="1">
        <f t="array" ref="C2091">_xlfn.IFS(
             (B2091&lt;25000),"&lt; 25,000",
    AND(B2091&gt;=25000, B2091&lt;50000),"25,000 - 50,000",
             (B2091&gt;50000),"&gt; 50,000"
)</f>
        <v>&lt; 25,000</v>
      </c>
    </row>
    <row r="2092" spans="1:3" x14ac:dyDescent="0.2">
      <c r="A2092">
        <v>142032</v>
      </c>
      <c r="B2092">
        <v>163052</v>
      </c>
      <c r="C2092" t="str" cm="1">
        <f t="array" ref="C2092">_xlfn.IFS(
             (B2092&lt;25000),"&lt; 25,000",
    AND(B2092&gt;=25000, B2092&lt;50000),"25,000 - 50,000",
             (B2092&gt;50000),"&gt; 50,000"
)</f>
        <v>&gt; 50,000</v>
      </c>
    </row>
    <row r="2093" spans="1:3" x14ac:dyDescent="0.2">
      <c r="A2093">
        <v>39867</v>
      </c>
      <c r="B2093">
        <v>8898</v>
      </c>
      <c r="C2093" t="str" cm="1">
        <f t="array" ref="C2093">_xlfn.IFS(
             (B2093&lt;25000),"&lt; 25,000",
    AND(B2093&gt;=25000, B2093&lt;50000),"25,000 - 50,000",
             (B2093&gt;50000),"&gt; 50,000"
)</f>
        <v>&lt; 25,000</v>
      </c>
    </row>
    <row r="2094" spans="1:3" x14ac:dyDescent="0.2">
      <c r="A2094">
        <v>170302</v>
      </c>
      <c r="B2094">
        <v>8126</v>
      </c>
      <c r="C2094" t="str" cm="1">
        <f t="array" ref="C2094">_xlfn.IFS(
             (B2094&lt;25000),"&lt; 25,000",
    AND(B2094&gt;=25000, B2094&lt;50000),"25,000 - 50,000",
             (B2094&gt;50000),"&gt; 50,000"
)</f>
        <v>&lt; 25,000</v>
      </c>
    </row>
    <row r="2095" spans="1:3" x14ac:dyDescent="0.2">
      <c r="A2095">
        <v>31509</v>
      </c>
      <c r="B2095">
        <v>133334</v>
      </c>
      <c r="C2095" t="str" cm="1">
        <f t="array" ref="C2095">_xlfn.IFS(
             (B2095&lt;25000),"&lt; 25,000",
    AND(B2095&gt;=25000, B2095&lt;50000),"25,000 - 50,000",
             (B2095&gt;50000),"&gt; 50,000"
)</f>
        <v>&gt; 50,000</v>
      </c>
    </row>
    <row r="2096" spans="1:3" x14ac:dyDescent="0.2">
      <c r="A2096">
        <v>144501</v>
      </c>
      <c r="B2096">
        <v>162129</v>
      </c>
      <c r="C2096" t="str" cm="1">
        <f t="array" ref="C2096">_xlfn.IFS(
             (B2096&lt;25000),"&lt; 25,000",
    AND(B2096&gt;=25000, B2096&lt;50000),"25,000 - 50,000",
             (B2096&gt;50000),"&gt; 50,000"
)</f>
        <v>&gt; 50,000</v>
      </c>
    </row>
    <row r="2097" spans="1:3" x14ac:dyDescent="0.2">
      <c r="A2097">
        <v>13326</v>
      </c>
      <c r="B2097">
        <v>62734</v>
      </c>
      <c r="C2097" t="str" cm="1">
        <f t="array" ref="C2097">_xlfn.IFS(
             (B2097&lt;25000),"&lt; 25,000",
    AND(B2097&gt;=25000, B2097&lt;50000),"25,000 - 50,000",
             (B2097&gt;50000),"&gt; 50,000"
)</f>
        <v>&gt; 50,000</v>
      </c>
    </row>
    <row r="2098" spans="1:3" x14ac:dyDescent="0.2">
      <c r="A2098">
        <v>244578</v>
      </c>
      <c r="B2098">
        <v>2880</v>
      </c>
      <c r="C2098" t="str" cm="1">
        <f t="array" ref="C2098">_xlfn.IFS(
             (B2098&lt;25000),"&lt; 25,000",
    AND(B2098&gt;=25000, B2098&lt;50000),"25,000 - 50,000",
             (B2098&gt;50000),"&gt; 50,000"
)</f>
        <v>&lt; 25,000</v>
      </c>
    </row>
    <row r="2099" spans="1:3" x14ac:dyDescent="0.2">
      <c r="A2099">
        <v>156174</v>
      </c>
      <c r="B2099">
        <v>10380</v>
      </c>
      <c r="C2099" t="str" cm="1">
        <f t="array" ref="C2099">_xlfn.IFS(
             (B2099&lt;25000),"&lt; 25,000",
    AND(B2099&gt;=25000, B2099&lt;50000),"25,000 - 50,000",
             (B2099&gt;50000),"&gt; 50,000"
)</f>
        <v>&lt; 25,000</v>
      </c>
    </row>
    <row r="2100" spans="1:3" x14ac:dyDescent="0.2">
      <c r="A2100">
        <v>127605</v>
      </c>
      <c r="B2100">
        <v>173173</v>
      </c>
      <c r="C2100" t="str" cm="1">
        <f t="array" ref="C2100">_xlfn.IFS(
             (B2100&lt;25000),"&lt; 25,000",
    AND(B2100&gt;=25000, B2100&lt;50000),"25,000 - 50,000",
             (B2100&gt;50000),"&gt; 50,000"
)</f>
        <v>&gt; 50,000</v>
      </c>
    </row>
    <row r="2101" spans="1:3" x14ac:dyDescent="0.2">
      <c r="A2101">
        <v>151586</v>
      </c>
      <c r="B2101">
        <v>13601</v>
      </c>
      <c r="C2101" t="str" cm="1">
        <f t="array" ref="C2101">_xlfn.IFS(
             (B2101&lt;25000),"&lt; 25,000",
    AND(B2101&gt;=25000, B2101&lt;50000),"25,000 - 50,000",
             (B2101&gt;50000),"&gt; 50,000"
)</f>
        <v>&lt; 25,000</v>
      </c>
    </row>
    <row r="2102" spans="1:3" x14ac:dyDescent="0.2">
      <c r="A2102">
        <v>217378</v>
      </c>
      <c r="B2102">
        <v>57938</v>
      </c>
      <c r="C2102" t="str" cm="1">
        <f t="array" ref="C2102">_xlfn.IFS(
             (B2102&lt;25000),"&lt; 25,000",
    AND(B2102&gt;=25000, B2102&lt;50000),"25,000 - 50,000",
             (B2102&gt;50000),"&gt; 50,000"
)</f>
        <v>&gt; 50,000</v>
      </c>
    </row>
    <row r="2103" spans="1:3" x14ac:dyDescent="0.2">
      <c r="A2103">
        <v>150771</v>
      </c>
      <c r="B2103">
        <v>122142</v>
      </c>
      <c r="C2103" t="str" cm="1">
        <f t="array" ref="C2103">_xlfn.IFS(
             (B2103&lt;25000),"&lt; 25,000",
    AND(B2103&gt;=25000, B2103&lt;50000),"25,000 - 50,000",
             (B2103&gt;50000),"&gt; 50,000"
)</f>
        <v>&gt; 50,000</v>
      </c>
    </row>
    <row r="2104" spans="1:3" x14ac:dyDescent="0.2">
      <c r="A2104">
        <v>10609</v>
      </c>
      <c r="B2104">
        <v>51514</v>
      </c>
      <c r="C2104" t="str" cm="1">
        <f t="array" ref="C2104">_xlfn.IFS(
             (B2104&lt;25000),"&lt; 25,000",
    AND(B2104&gt;=25000, B2104&lt;50000),"25,000 - 50,000",
             (B2104&gt;50000),"&gt; 50,000"
)</f>
        <v>&gt; 50,000</v>
      </c>
    </row>
    <row r="2105" spans="1:3" x14ac:dyDescent="0.2">
      <c r="A2105">
        <v>209582</v>
      </c>
      <c r="B2105">
        <v>116209</v>
      </c>
      <c r="C2105" t="str" cm="1">
        <f t="array" ref="C2105">_xlfn.IFS(
             (B2105&lt;25000),"&lt; 25,000",
    AND(B2105&gt;=25000, B2105&lt;50000),"25,000 - 50,000",
             (B2105&gt;50000),"&gt; 50,000"
)</f>
        <v>&gt; 50,000</v>
      </c>
    </row>
    <row r="2106" spans="1:3" x14ac:dyDescent="0.2">
      <c r="A2106">
        <v>252598</v>
      </c>
      <c r="B2106">
        <v>125825</v>
      </c>
      <c r="C2106" t="str" cm="1">
        <f t="array" ref="C2106">_xlfn.IFS(
             (B2106&lt;25000),"&lt; 25,000",
    AND(B2106&gt;=25000, B2106&lt;50000),"25,000 - 50,000",
             (B2106&gt;50000),"&gt; 50,000"
)</f>
        <v>&gt; 50,000</v>
      </c>
    </row>
    <row r="2107" spans="1:3" x14ac:dyDescent="0.2">
      <c r="A2107">
        <v>296186</v>
      </c>
      <c r="B2107">
        <v>61878</v>
      </c>
      <c r="C2107" t="str" cm="1">
        <f t="array" ref="C2107">_xlfn.IFS(
             (B2107&lt;25000),"&lt; 25,000",
    AND(B2107&gt;=25000, B2107&lt;50000),"25,000 - 50,000",
             (B2107&gt;50000),"&gt; 50,000"
)</f>
        <v>&gt; 50,000</v>
      </c>
    </row>
    <row r="2108" spans="1:3" x14ac:dyDescent="0.2">
      <c r="A2108">
        <v>892</v>
      </c>
      <c r="B2108">
        <v>62039</v>
      </c>
      <c r="C2108" t="str" cm="1">
        <f t="array" ref="C2108">_xlfn.IFS(
             (B2108&lt;25000),"&lt; 25,000",
    AND(B2108&gt;=25000, B2108&lt;50000),"25,000 - 50,000",
             (B2108&gt;50000),"&gt; 50,000"
)</f>
        <v>&gt; 50,000</v>
      </c>
    </row>
    <row r="2109" spans="1:3" x14ac:dyDescent="0.2">
      <c r="A2109">
        <v>232526</v>
      </c>
      <c r="B2109">
        <v>15599</v>
      </c>
      <c r="C2109" t="str" cm="1">
        <f t="array" ref="C2109">_xlfn.IFS(
             (B2109&lt;25000),"&lt; 25,000",
    AND(B2109&gt;=25000, B2109&lt;50000),"25,000 - 50,000",
             (B2109&gt;50000),"&gt; 50,000"
)</f>
        <v>&lt; 25,000</v>
      </c>
    </row>
    <row r="2110" spans="1:3" x14ac:dyDescent="0.2">
      <c r="A2110">
        <v>47029</v>
      </c>
      <c r="B2110">
        <v>73887</v>
      </c>
      <c r="C2110" t="str" cm="1">
        <f t="array" ref="C2110">_xlfn.IFS(
             (B2110&lt;25000),"&lt; 25,000",
    AND(B2110&gt;=25000, B2110&lt;50000),"25,000 - 50,000",
             (B2110&gt;50000),"&gt; 50,000"
)</f>
        <v>&gt; 50,000</v>
      </c>
    </row>
    <row r="2111" spans="1:3" x14ac:dyDescent="0.2">
      <c r="A2111">
        <v>174642</v>
      </c>
      <c r="B2111">
        <v>166412</v>
      </c>
      <c r="C2111" t="str" cm="1">
        <f t="array" ref="C2111">_xlfn.IFS(
             (B2111&lt;25000),"&lt; 25,000",
    AND(B2111&gt;=25000, B2111&lt;50000),"25,000 - 50,000",
             (B2111&gt;50000),"&gt; 50,000"
)</f>
        <v>&gt; 50,000</v>
      </c>
    </row>
    <row r="2112" spans="1:3" x14ac:dyDescent="0.2">
      <c r="A2112">
        <v>157385</v>
      </c>
      <c r="B2112">
        <v>70260</v>
      </c>
      <c r="C2112" t="str" cm="1">
        <f t="array" ref="C2112">_xlfn.IFS(
             (B2112&lt;25000),"&lt; 25,000",
    AND(B2112&gt;=25000, B2112&lt;50000),"25,000 - 50,000",
             (B2112&gt;50000),"&gt; 50,000"
)</f>
        <v>&gt; 50,000</v>
      </c>
    </row>
    <row r="2113" spans="1:3" x14ac:dyDescent="0.2">
      <c r="A2113">
        <v>128040</v>
      </c>
      <c r="B2113">
        <v>110232</v>
      </c>
      <c r="C2113" t="str" cm="1">
        <f t="array" ref="C2113">_xlfn.IFS(
             (B2113&lt;25000),"&lt; 25,000",
    AND(B2113&gt;=25000, B2113&lt;50000),"25,000 - 50,000",
             (B2113&gt;50000),"&gt; 50,000"
)</f>
        <v>&gt; 50,000</v>
      </c>
    </row>
    <row r="2114" spans="1:3" x14ac:dyDescent="0.2">
      <c r="A2114">
        <v>112202</v>
      </c>
      <c r="B2114">
        <v>15300</v>
      </c>
      <c r="C2114" t="str" cm="1">
        <f t="array" ref="C2114">_xlfn.IFS(
             (B2114&lt;25000),"&lt; 25,000",
    AND(B2114&gt;=25000, B2114&lt;50000),"25,000 - 50,000",
             (B2114&gt;50000),"&gt; 50,000"
)</f>
        <v>&lt; 25,000</v>
      </c>
    </row>
    <row r="2115" spans="1:3" x14ac:dyDescent="0.2">
      <c r="A2115">
        <v>91539</v>
      </c>
      <c r="B2115">
        <v>55038</v>
      </c>
      <c r="C2115" t="str" cm="1">
        <f t="array" ref="C2115">_xlfn.IFS(
             (B2115&lt;25000),"&lt; 25,000",
    AND(B2115&gt;=25000, B2115&lt;50000),"25,000 - 50,000",
             (B2115&gt;50000),"&gt; 50,000"
)</f>
        <v>&gt; 50,000</v>
      </c>
    </row>
    <row r="2116" spans="1:3" x14ac:dyDescent="0.2">
      <c r="A2116">
        <v>129335</v>
      </c>
      <c r="B2116">
        <v>178698</v>
      </c>
      <c r="C2116" t="str" cm="1">
        <f t="array" ref="C2116">_xlfn.IFS(
             (B2116&lt;25000),"&lt; 25,000",
    AND(B2116&gt;=25000, B2116&lt;50000),"25,000 - 50,000",
             (B2116&gt;50000),"&gt; 50,000"
)</f>
        <v>&gt; 50,000</v>
      </c>
    </row>
    <row r="2117" spans="1:3" x14ac:dyDescent="0.2">
      <c r="A2117">
        <v>269369</v>
      </c>
      <c r="B2117">
        <v>75829</v>
      </c>
      <c r="C2117" t="str" cm="1">
        <f t="array" ref="C2117">_xlfn.IFS(
             (B2117&lt;25000),"&lt; 25,000",
    AND(B2117&gt;=25000, B2117&lt;50000),"25,000 - 50,000",
             (B2117&gt;50000),"&gt; 50,000"
)</f>
        <v>&gt; 50,000</v>
      </c>
    </row>
    <row r="2118" spans="1:3" x14ac:dyDescent="0.2">
      <c r="A2118">
        <v>136462</v>
      </c>
      <c r="B2118">
        <v>72172</v>
      </c>
      <c r="C2118" t="str" cm="1">
        <f t="array" ref="C2118">_xlfn.IFS(
             (B2118&lt;25000),"&lt; 25,000",
    AND(B2118&gt;=25000, B2118&lt;50000),"25,000 - 50,000",
             (B2118&gt;50000),"&gt; 50,000"
)</f>
        <v>&gt; 50,000</v>
      </c>
    </row>
    <row r="2119" spans="1:3" x14ac:dyDescent="0.2">
      <c r="A2119">
        <v>18632</v>
      </c>
      <c r="B2119">
        <v>45559</v>
      </c>
      <c r="C2119" t="str" cm="1">
        <f t="array" ref="C2119">_xlfn.IFS(
             (B2119&lt;25000),"&lt; 25,000",
    AND(B2119&gt;=25000, B2119&lt;50000),"25,000 - 50,000",
             (B2119&gt;50000),"&gt; 50,000"
)</f>
        <v>25,000 - 50,000</v>
      </c>
    </row>
    <row r="2120" spans="1:3" x14ac:dyDescent="0.2">
      <c r="A2120">
        <v>277355</v>
      </c>
      <c r="B2120">
        <v>155536</v>
      </c>
      <c r="C2120" t="str" cm="1">
        <f t="array" ref="C2120">_xlfn.IFS(
             (B2120&lt;25000),"&lt; 25,000",
    AND(B2120&gt;=25000, B2120&lt;50000),"25,000 - 50,000",
             (B2120&gt;50000),"&gt; 50,000"
)</f>
        <v>&gt; 50,000</v>
      </c>
    </row>
    <row r="2121" spans="1:3" x14ac:dyDescent="0.2">
      <c r="A2121">
        <v>77141</v>
      </c>
      <c r="B2121">
        <v>141231</v>
      </c>
      <c r="C2121" t="str" cm="1">
        <f t="array" ref="C2121">_xlfn.IFS(
             (B2121&lt;25000),"&lt; 25,000",
    AND(B2121&gt;=25000, B2121&lt;50000),"25,000 - 50,000",
             (B2121&gt;50000),"&gt; 50,000"
)</f>
        <v>&gt; 50,000</v>
      </c>
    </row>
    <row r="2122" spans="1:3" x14ac:dyDescent="0.2">
      <c r="A2122">
        <v>169904</v>
      </c>
      <c r="B2122">
        <v>151995</v>
      </c>
      <c r="C2122" t="str" cm="1">
        <f t="array" ref="C2122">_xlfn.IFS(
             (B2122&lt;25000),"&lt; 25,000",
    AND(B2122&gt;=25000, B2122&lt;50000),"25,000 - 50,000",
             (B2122&gt;50000),"&gt; 50,000"
)</f>
        <v>&gt; 50,000</v>
      </c>
    </row>
    <row r="2123" spans="1:3" x14ac:dyDescent="0.2">
      <c r="A2123">
        <v>283526</v>
      </c>
      <c r="B2123">
        <v>191680</v>
      </c>
      <c r="C2123" t="str" cm="1">
        <f t="array" ref="C2123">_xlfn.IFS(
             (B2123&lt;25000),"&lt; 25,000",
    AND(B2123&gt;=25000, B2123&lt;50000),"25,000 - 50,000",
             (B2123&gt;50000),"&gt; 50,000"
)</f>
        <v>&gt; 50,000</v>
      </c>
    </row>
    <row r="2124" spans="1:3" x14ac:dyDescent="0.2">
      <c r="A2124">
        <v>179482</v>
      </c>
      <c r="B2124">
        <v>464</v>
      </c>
      <c r="C2124" t="str" cm="1">
        <f t="array" ref="C2124">_xlfn.IFS(
             (B2124&lt;25000),"&lt; 25,000",
    AND(B2124&gt;=25000, B2124&lt;50000),"25,000 - 50,000",
             (B2124&gt;50000),"&gt; 50,000"
)</f>
        <v>&lt; 25,000</v>
      </c>
    </row>
    <row r="2125" spans="1:3" x14ac:dyDescent="0.2">
      <c r="A2125">
        <v>72765</v>
      </c>
      <c r="B2125">
        <v>159339</v>
      </c>
      <c r="C2125" t="str" cm="1">
        <f t="array" ref="C2125">_xlfn.IFS(
             (B2125&lt;25000),"&lt; 25,000",
    AND(B2125&gt;=25000, B2125&lt;50000),"25,000 - 50,000",
             (B2125&gt;50000),"&gt; 50,000"
)</f>
        <v>&gt; 50,000</v>
      </c>
    </row>
    <row r="2126" spans="1:3" x14ac:dyDescent="0.2">
      <c r="A2126">
        <v>131640</v>
      </c>
      <c r="B2126">
        <v>13395</v>
      </c>
      <c r="C2126" t="str" cm="1">
        <f t="array" ref="C2126">_xlfn.IFS(
             (B2126&lt;25000),"&lt; 25,000",
    AND(B2126&gt;=25000, B2126&lt;50000),"25,000 - 50,000",
             (B2126&gt;50000),"&gt; 50,000"
)</f>
        <v>&lt; 25,000</v>
      </c>
    </row>
    <row r="2127" spans="1:3" x14ac:dyDescent="0.2">
      <c r="A2127">
        <v>179632</v>
      </c>
      <c r="B2127">
        <v>27151</v>
      </c>
      <c r="C2127" t="str" cm="1">
        <f t="array" ref="C2127">_xlfn.IFS(
             (B2127&lt;25000),"&lt; 25,000",
    AND(B2127&gt;=25000, B2127&lt;50000),"25,000 - 50,000",
             (B2127&gt;50000),"&gt; 50,000"
)</f>
        <v>25,000 - 50,000</v>
      </c>
    </row>
    <row r="2128" spans="1:3" x14ac:dyDescent="0.2">
      <c r="A2128">
        <v>276686</v>
      </c>
      <c r="B2128">
        <v>72633</v>
      </c>
      <c r="C2128" t="str" cm="1">
        <f t="array" ref="C2128">_xlfn.IFS(
             (B2128&lt;25000),"&lt; 25,000",
    AND(B2128&gt;=25000, B2128&lt;50000),"25,000 - 50,000",
             (B2128&gt;50000),"&gt; 50,000"
)</f>
        <v>&gt; 50,000</v>
      </c>
    </row>
    <row r="2129" spans="1:3" x14ac:dyDescent="0.2">
      <c r="A2129">
        <v>295825</v>
      </c>
      <c r="B2129">
        <v>137486</v>
      </c>
      <c r="C2129" t="str" cm="1">
        <f t="array" ref="C2129">_xlfn.IFS(
             (B2129&lt;25000),"&lt; 25,000",
    AND(B2129&gt;=25000, B2129&lt;50000),"25,000 - 50,000",
             (B2129&gt;50000),"&gt; 50,000"
)</f>
        <v>&gt; 50,000</v>
      </c>
    </row>
    <row r="2130" spans="1:3" x14ac:dyDescent="0.2">
      <c r="A2130">
        <v>93013</v>
      </c>
      <c r="B2130">
        <v>115517</v>
      </c>
      <c r="C2130" t="str" cm="1">
        <f t="array" ref="C2130">_xlfn.IFS(
             (B2130&lt;25000),"&lt; 25,000",
    AND(B2130&gt;=25000, B2130&lt;50000),"25,000 - 50,000",
             (B2130&gt;50000),"&gt; 50,000"
)</f>
        <v>&gt; 50,000</v>
      </c>
    </row>
    <row r="2131" spans="1:3" x14ac:dyDescent="0.2">
      <c r="A2131">
        <v>274848</v>
      </c>
      <c r="B2131">
        <v>79897</v>
      </c>
      <c r="C2131" t="str" cm="1">
        <f t="array" ref="C2131">_xlfn.IFS(
             (B2131&lt;25000),"&lt; 25,000",
    AND(B2131&gt;=25000, B2131&lt;50000),"25,000 - 50,000",
             (B2131&gt;50000),"&gt; 50,000"
)</f>
        <v>&gt; 50,000</v>
      </c>
    </row>
    <row r="2132" spans="1:3" x14ac:dyDescent="0.2">
      <c r="A2132">
        <v>212546</v>
      </c>
      <c r="B2132">
        <v>51665</v>
      </c>
      <c r="C2132" t="str" cm="1">
        <f t="array" ref="C2132">_xlfn.IFS(
             (B2132&lt;25000),"&lt; 25,000",
    AND(B2132&gt;=25000, B2132&lt;50000),"25,000 - 50,000",
             (B2132&gt;50000),"&gt; 50,000"
)</f>
        <v>&gt; 50,000</v>
      </c>
    </row>
    <row r="2133" spans="1:3" x14ac:dyDescent="0.2">
      <c r="A2133">
        <v>101708</v>
      </c>
      <c r="B2133">
        <v>3410</v>
      </c>
      <c r="C2133" t="str" cm="1">
        <f t="array" ref="C2133">_xlfn.IFS(
             (B2133&lt;25000),"&lt; 25,000",
    AND(B2133&gt;=25000, B2133&lt;50000),"25,000 - 50,000",
             (B2133&gt;50000),"&gt; 50,000"
)</f>
        <v>&lt; 25,000</v>
      </c>
    </row>
    <row r="2134" spans="1:3" x14ac:dyDescent="0.2">
      <c r="A2134">
        <v>107228</v>
      </c>
      <c r="B2134">
        <v>113673</v>
      </c>
      <c r="C2134" t="str" cm="1">
        <f t="array" ref="C2134">_xlfn.IFS(
             (B2134&lt;25000),"&lt; 25,000",
    AND(B2134&gt;=25000, B2134&lt;50000),"25,000 - 50,000",
             (B2134&gt;50000),"&gt; 50,000"
)</f>
        <v>&gt; 50,000</v>
      </c>
    </row>
    <row r="2135" spans="1:3" x14ac:dyDescent="0.2">
      <c r="A2135">
        <v>36393</v>
      </c>
      <c r="B2135">
        <v>166957</v>
      </c>
      <c r="C2135" t="str" cm="1">
        <f t="array" ref="C2135">_xlfn.IFS(
             (B2135&lt;25000),"&lt; 25,000",
    AND(B2135&gt;=25000, B2135&lt;50000),"25,000 - 50,000",
             (B2135&gt;50000),"&gt; 50,000"
)</f>
        <v>&gt; 50,000</v>
      </c>
    </row>
    <row r="2136" spans="1:3" x14ac:dyDescent="0.2">
      <c r="A2136">
        <v>1396</v>
      </c>
      <c r="B2136">
        <v>104524</v>
      </c>
      <c r="C2136" t="str" cm="1">
        <f t="array" ref="C2136">_xlfn.IFS(
             (B2136&lt;25000),"&lt; 25,000",
    AND(B2136&gt;=25000, B2136&lt;50000),"25,000 - 50,000",
             (B2136&gt;50000),"&gt; 50,000"
)</f>
        <v>&gt; 50,000</v>
      </c>
    </row>
    <row r="2137" spans="1:3" x14ac:dyDescent="0.2">
      <c r="A2137">
        <v>177856</v>
      </c>
      <c r="B2137">
        <v>61794</v>
      </c>
      <c r="C2137" t="str" cm="1">
        <f t="array" ref="C2137">_xlfn.IFS(
             (B2137&lt;25000),"&lt; 25,000",
    AND(B2137&gt;=25000, B2137&lt;50000),"25,000 - 50,000",
             (B2137&gt;50000),"&gt; 50,000"
)</f>
        <v>&gt; 50,000</v>
      </c>
    </row>
    <row r="2138" spans="1:3" x14ac:dyDescent="0.2">
      <c r="A2138">
        <v>79782</v>
      </c>
      <c r="B2138">
        <v>132394</v>
      </c>
      <c r="C2138" t="str" cm="1">
        <f t="array" ref="C2138">_xlfn.IFS(
             (B2138&lt;25000),"&lt; 25,000",
    AND(B2138&gt;=25000, B2138&lt;50000),"25,000 - 50,000",
             (B2138&gt;50000),"&gt; 50,000"
)</f>
        <v>&gt; 50,000</v>
      </c>
    </row>
    <row r="2139" spans="1:3" x14ac:dyDescent="0.2">
      <c r="A2139">
        <v>191971</v>
      </c>
      <c r="B2139">
        <v>77660</v>
      </c>
      <c r="C2139" t="str" cm="1">
        <f t="array" ref="C2139">_xlfn.IFS(
             (B2139&lt;25000),"&lt; 25,000",
    AND(B2139&gt;=25000, B2139&lt;50000),"25,000 - 50,000",
             (B2139&gt;50000),"&gt; 50,000"
)</f>
        <v>&gt; 50,000</v>
      </c>
    </row>
    <row r="2140" spans="1:3" x14ac:dyDescent="0.2">
      <c r="A2140">
        <v>10637</v>
      </c>
      <c r="B2140">
        <v>72565</v>
      </c>
      <c r="C2140" t="str" cm="1">
        <f t="array" ref="C2140">_xlfn.IFS(
             (B2140&lt;25000),"&lt; 25,000",
    AND(B2140&gt;=25000, B2140&lt;50000),"25,000 - 50,000",
             (B2140&gt;50000),"&gt; 50,000"
)</f>
        <v>&gt; 50,000</v>
      </c>
    </row>
    <row r="2141" spans="1:3" x14ac:dyDescent="0.2">
      <c r="A2141">
        <v>61142</v>
      </c>
      <c r="B2141">
        <v>145166</v>
      </c>
      <c r="C2141" t="str" cm="1">
        <f t="array" ref="C2141">_xlfn.IFS(
             (B2141&lt;25000),"&lt; 25,000",
    AND(B2141&gt;=25000, B2141&lt;50000),"25,000 - 50,000",
             (B2141&gt;50000),"&gt; 50,000"
)</f>
        <v>&gt; 50,000</v>
      </c>
    </row>
    <row r="2142" spans="1:3" x14ac:dyDescent="0.2">
      <c r="A2142">
        <v>257885</v>
      </c>
      <c r="B2142">
        <v>133555</v>
      </c>
      <c r="C2142" t="str" cm="1">
        <f t="array" ref="C2142">_xlfn.IFS(
             (B2142&lt;25000),"&lt; 25,000",
    AND(B2142&gt;=25000, B2142&lt;50000),"25,000 - 50,000",
             (B2142&gt;50000),"&gt; 50,000"
)</f>
        <v>&gt; 50,000</v>
      </c>
    </row>
    <row r="2143" spans="1:3" x14ac:dyDescent="0.2">
      <c r="A2143">
        <v>38471</v>
      </c>
      <c r="B2143">
        <v>129599</v>
      </c>
      <c r="C2143" t="str" cm="1">
        <f t="array" ref="C2143">_xlfn.IFS(
             (B2143&lt;25000),"&lt; 25,000",
    AND(B2143&gt;=25000, B2143&lt;50000),"25,000 - 50,000",
             (B2143&gt;50000),"&gt; 50,000"
)</f>
        <v>&gt; 50,000</v>
      </c>
    </row>
    <row r="2144" spans="1:3" x14ac:dyDescent="0.2">
      <c r="A2144">
        <v>37822</v>
      </c>
      <c r="B2144">
        <v>33833</v>
      </c>
      <c r="C2144" t="str" cm="1">
        <f t="array" ref="C2144">_xlfn.IFS(
             (B2144&lt;25000),"&lt; 25,000",
    AND(B2144&gt;=25000, B2144&lt;50000),"25,000 - 50,000",
             (B2144&gt;50000),"&gt; 50,000"
)</f>
        <v>25,000 - 50,000</v>
      </c>
    </row>
    <row r="2145" spans="1:3" x14ac:dyDescent="0.2">
      <c r="A2145">
        <v>289855</v>
      </c>
      <c r="B2145">
        <v>59817</v>
      </c>
      <c r="C2145" t="str" cm="1">
        <f t="array" ref="C2145">_xlfn.IFS(
             (B2145&lt;25000),"&lt; 25,000",
    AND(B2145&gt;=25000, B2145&lt;50000),"25,000 - 50,000",
             (B2145&gt;50000),"&gt; 50,000"
)</f>
        <v>&gt; 50,000</v>
      </c>
    </row>
    <row r="2146" spans="1:3" x14ac:dyDescent="0.2">
      <c r="A2146">
        <v>257620</v>
      </c>
      <c r="B2146">
        <v>26070</v>
      </c>
      <c r="C2146" t="str" cm="1">
        <f t="array" ref="C2146">_xlfn.IFS(
             (B2146&lt;25000),"&lt; 25,000",
    AND(B2146&gt;=25000, B2146&lt;50000),"25,000 - 50,000",
             (B2146&gt;50000),"&gt; 50,000"
)</f>
        <v>25,000 - 50,000</v>
      </c>
    </row>
    <row r="2147" spans="1:3" x14ac:dyDescent="0.2">
      <c r="A2147">
        <v>213924</v>
      </c>
      <c r="B2147">
        <v>48286</v>
      </c>
      <c r="C2147" t="str" cm="1">
        <f t="array" ref="C2147">_xlfn.IFS(
             (B2147&lt;25000),"&lt; 25,000",
    AND(B2147&gt;=25000, B2147&lt;50000),"25,000 - 50,000",
             (B2147&gt;50000),"&gt; 50,000"
)</f>
        <v>25,000 - 50,000</v>
      </c>
    </row>
    <row r="2148" spans="1:3" x14ac:dyDescent="0.2">
      <c r="A2148">
        <v>120075</v>
      </c>
      <c r="B2148">
        <v>77120</v>
      </c>
      <c r="C2148" t="str" cm="1">
        <f t="array" ref="C2148">_xlfn.IFS(
             (B2148&lt;25000),"&lt; 25,000",
    AND(B2148&gt;=25000, B2148&lt;50000),"25,000 - 50,000",
             (B2148&gt;50000),"&gt; 50,000"
)</f>
        <v>&gt; 50,000</v>
      </c>
    </row>
    <row r="2149" spans="1:3" x14ac:dyDescent="0.2">
      <c r="A2149">
        <v>16573</v>
      </c>
      <c r="B2149">
        <v>141532</v>
      </c>
      <c r="C2149" t="str" cm="1">
        <f t="array" ref="C2149">_xlfn.IFS(
             (B2149&lt;25000),"&lt; 25,000",
    AND(B2149&gt;=25000, B2149&lt;50000),"25,000 - 50,000",
             (B2149&gt;50000),"&gt; 50,000"
)</f>
        <v>&gt; 50,000</v>
      </c>
    </row>
    <row r="2150" spans="1:3" x14ac:dyDescent="0.2">
      <c r="A2150">
        <v>73847</v>
      </c>
      <c r="B2150">
        <v>153793</v>
      </c>
      <c r="C2150" t="str" cm="1">
        <f t="array" ref="C2150">_xlfn.IFS(
             (B2150&lt;25000),"&lt; 25,000",
    AND(B2150&gt;=25000, B2150&lt;50000),"25,000 - 50,000",
             (B2150&gt;50000),"&gt; 50,000"
)</f>
        <v>&gt; 50,000</v>
      </c>
    </row>
    <row r="2151" spans="1:3" x14ac:dyDescent="0.2">
      <c r="A2151">
        <v>175047</v>
      </c>
      <c r="B2151">
        <v>40527</v>
      </c>
      <c r="C2151" t="str" cm="1">
        <f t="array" ref="C2151">_xlfn.IFS(
             (B2151&lt;25000),"&lt; 25,000",
    AND(B2151&gt;=25000, B2151&lt;50000),"25,000 - 50,000",
             (B2151&gt;50000),"&gt; 50,000"
)</f>
        <v>25,000 - 50,000</v>
      </c>
    </row>
    <row r="2152" spans="1:3" x14ac:dyDescent="0.2">
      <c r="A2152">
        <v>22226</v>
      </c>
      <c r="B2152">
        <v>37227</v>
      </c>
      <c r="C2152" t="str" cm="1">
        <f t="array" ref="C2152">_xlfn.IFS(
             (B2152&lt;25000),"&lt; 25,000",
    AND(B2152&gt;=25000, B2152&lt;50000),"25,000 - 50,000",
             (B2152&gt;50000),"&gt; 50,000"
)</f>
        <v>25,000 - 50,000</v>
      </c>
    </row>
    <row r="2153" spans="1:3" x14ac:dyDescent="0.2">
      <c r="A2153">
        <v>246108</v>
      </c>
      <c r="B2153">
        <v>30068</v>
      </c>
      <c r="C2153" t="str" cm="1">
        <f t="array" ref="C2153">_xlfn.IFS(
             (B2153&lt;25000),"&lt; 25,000",
    AND(B2153&gt;=25000, B2153&lt;50000),"25,000 - 50,000",
             (B2153&gt;50000),"&gt; 50,000"
)</f>
        <v>25,000 - 50,000</v>
      </c>
    </row>
    <row r="2154" spans="1:3" x14ac:dyDescent="0.2">
      <c r="A2154">
        <v>63717</v>
      </c>
      <c r="B2154">
        <v>176865</v>
      </c>
      <c r="C2154" t="str" cm="1">
        <f t="array" ref="C2154">_xlfn.IFS(
             (B2154&lt;25000),"&lt; 25,000",
    AND(B2154&gt;=25000, B2154&lt;50000),"25,000 - 50,000",
             (B2154&gt;50000),"&gt; 50,000"
)</f>
        <v>&gt; 50,000</v>
      </c>
    </row>
    <row r="2155" spans="1:3" x14ac:dyDescent="0.2">
      <c r="A2155">
        <v>50056</v>
      </c>
      <c r="B2155">
        <v>79829</v>
      </c>
      <c r="C2155" t="str" cm="1">
        <f t="array" ref="C2155">_xlfn.IFS(
             (B2155&lt;25000),"&lt; 25,000",
    AND(B2155&gt;=25000, B2155&lt;50000),"25,000 - 50,000",
             (B2155&gt;50000),"&gt; 50,000"
)</f>
        <v>&gt; 50,000</v>
      </c>
    </row>
    <row r="2156" spans="1:3" x14ac:dyDescent="0.2">
      <c r="A2156">
        <v>224180</v>
      </c>
      <c r="B2156">
        <v>114121</v>
      </c>
      <c r="C2156" t="str" cm="1">
        <f t="array" ref="C2156">_xlfn.IFS(
             (B2156&lt;25000),"&lt; 25,000",
    AND(B2156&gt;=25000, B2156&lt;50000),"25,000 - 50,000",
             (B2156&gt;50000),"&gt; 50,000"
)</f>
        <v>&gt; 50,000</v>
      </c>
    </row>
    <row r="2157" spans="1:3" x14ac:dyDescent="0.2">
      <c r="A2157">
        <v>224055</v>
      </c>
      <c r="B2157">
        <v>156634</v>
      </c>
      <c r="C2157" t="str" cm="1">
        <f t="array" ref="C2157">_xlfn.IFS(
             (B2157&lt;25000),"&lt; 25,000",
    AND(B2157&gt;=25000, B2157&lt;50000),"25,000 - 50,000",
             (B2157&gt;50000),"&gt; 50,000"
)</f>
        <v>&gt; 50,000</v>
      </c>
    </row>
    <row r="2158" spans="1:3" x14ac:dyDescent="0.2">
      <c r="A2158">
        <v>85335</v>
      </c>
      <c r="B2158">
        <v>184933</v>
      </c>
      <c r="C2158" t="str" cm="1">
        <f t="array" ref="C2158">_xlfn.IFS(
             (B2158&lt;25000),"&lt; 25,000",
    AND(B2158&gt;=25000, B2158&lt;50000),"25,000 - 50,000",
             (B2158&gt;50000),"&gt; 50,000"
)</f>
        <v>&gt; 50,000</v>
      </c>
    </row>
    <row r="2159" spans="1:3" x14ac:dyDescent="0.2">
      <c r="A2159">
        <v>183828</v>
      </c>
      <c r="B2159">
        <v>52920</v>
      </c>
      <c r="C2159" t="str" cm="1">
        <f t="array" ref="C2159">_xlfn.IFS(
             (B2159&lt;25000),"&lt; 25,000",
    AND(B2159&gt;=25000, B2159&lt;50000),"25,000 - 50,000",
             (B2159&gt;50000),"&gt; 50,000"
)</f>
        <v>&gt; 50,000</v>
      </c>
    </row>
    <row r="2160" spans="1:3" x14ac:dyDescent="0.2">
      <c r="A2160">
        <v>58491</v>
      </c>
      <c r="B2160">
        <v>32575</v>
      </c>
      <c r="C2160" t="str" cm="1">
        <f t="array" ref="C2160">_xlfn.IFS(
             (B2160&lt;25000),"&lt; 25,000",
    AND(B2160&gt;=25000, B2160&lt;50000),"25,000 - 50,000",
             (B2160&gt;50000),"&gt; 50,000"
)</f>
        <v>25,000 - 50,000</v>
      </c>
    </row>
    <row r="2161" spans="1:3" x14ac:dyDescent="0.2">
      <c r="A2161">
        <v>193179</v>
      </c>
      <c r="B2161">
        <v>129413</v>
      </c>
      <c r="C2161" t="str" cm="1">
        <f t="array" ref="C2161">_xlfn.IFS(
             (B2161&lt;25000),"&lt; 25,000",
    AND(B2161&gt;=25000, B2161&lt;50000),"25,000 - 50,000",
             (B2161&gt;50000),"&gt; 50,000"
)</f>
        <v>&gt; 50,000</v>
      </c>
    </row>
    <row r="2162" spans="1:3" x14ac:dyDescent="0.2">
      <c r="A2162">
        <v>214496</v>
      </c>
      <c r="B2162">
        <v>31788</v>
      </c>
      <c r="C2162" t="str" cm="1">
        <f t="array" ref="C2162">_xlfn.IFS(
             (B2162&lt;25000),"&lt; 25,000",
    AND(B2162&gt;=25000, B2162&lt;50000),"25,000 - 50,000",
             (B2162&gt;50000),"&gt; 50,000"
)</f>
        <v>25,000 - 50,000</v>
      </c>
    </row>
    <row r="2163" spans="1:3" x14ac:dyDescent="0.2">
      <c r="A2163">
        <v>227454</v>
      </c>
      <c r="B2163">
        <v>19907</v>
      </c>
      <c r="C2163" t="str" cm="1">
        <f t="array" ref="C2163">_xlfn.IFS(
             (B2163&lt;25000),"&lt; 25,000",
    AND(B2163&gt;=25000, B2163&lt;50000),"25,000 - 50,000",
             (B2163&gt;50000),"&gt; 50,000"
)</f>
        <v>&lt; 25,000</v>
      </c>
    </row>
    <row r="2164" spans="1:3" x14ac:dyDescent="0.2">
      <c r="A2164">
        <v>280901</v>
      </c>
      <c r="B2164">
        <v>94803</v>
      </c>
      <c r="C2164" t="str" cm="1">
        <f t="array" ref="C2164">_xlfn.IFS(
             (B2164&lt;25000),"&lt; 25,000",
    AND(B2164&gt;=25000, B2164&lt;50000),"25,000 - 50,000",
             (B2164&gt;50000),"&gt; 50,000"
)</f>
        <v>&gt; 50,000</v>
      </c>
    </row>
    <row r="2165" spans="1:3" x14ac:dyDescent="0.2">
      <c r="A2165">
        <v>295758</v>
      </c>
      <c r="B2165">
        <v>169170</v>
      </c>
      <c r="C2165" t="str" cm="1">
        <f t="array" ref="C2165">_xlfn.IFS(
             (B2165&lt;25000),"&lt; 25,000",
    AND(B2165&gt;=25000, B2165&lt;50000),"25,000 - 50,000",
             (B2165&gt;50000),"&gt; 50,000"
)</f>
        <v>&gt; 50,000</v>
      </c>
    </row>
    <row r="2166" spans="1:3" x14ac:dyDescent="0.2">
      <c r="A2166">
        <v>234683</v>
      </c>
      <c r="B2166">
        <v>93899</v>
      </c>
      <c r="C2166" t="str" cm="1">
        <f t="array" ref="C2166">_xlfn.IFS(
             (B2166&lt;25000),"&lt; 25,000",
    AND(B2166&gt;=25000, B2166&lt;50000),"25,000 - 50,000",
             (B2166&gt;50000),"&gt; 50,000"
)</f>
        <v>&gt; 50,000</v>
      </c>
    </row>
    <row r="2167" spans="1:3" x14ac:dyDescent="0.2">
      <c r="A2167">
        <v>13568</v>
      </c>
      <c r="B2167">
        <v>196806</v>
      </c>
      <c r="C2167" t="str" cm="1">
        <f t="array" ref="C2167">_xlfn.IFS(
             (B2167&lt;25000),"&lt; 25,000",
    AND(B2167&gt;=25000, B2167&lt;50000),"25,000 - 50,000",
             (B2167&gt;50000),"&gt; 50,000"
)</f>
        <v>&gt; 50,000</v>
      </c>
    </row>
    <row r="2168" spans="1:3" x14ac:dyDescent="0.2">
      <c r="A2168">
        <v>210826</v>
      </c>
      <c r="B2168">
        <v>83330</v>
      </c>
      <c r="C2168" t="str" cm="1">
        <f t="array" ref="C2168">_xlfn.IFS(
             (B2168&lt;25000),"&lt; 25,000",
    AND(B2168&gt;=25000, B2168&lt;50000),"25,000 - 50,000",
             (B2168&gt;50000),"&gt; 50,000"
)</f>
        <v>&gt; 50,000</v>
      </c>
    </row>
    <row r="2169" spans="1:3" x14ac:dyDescent="0.2">
      <c r="A2169">
        <v>159746</v>
      </c>
      <c r="B2169">
        <v>16170</v>
      </c>
      <c r="C2169" t="str" cm="1">
        <f t="array" ref="C2169">_xlfn.IFS(
             (B2169&lt;25000),"&lt; 25,000",
    AND(B2169&gt;=25000, B2169&lt;50000),"25,000 - 50,000",
             (B2169&gt;50000),"&gt; 50,000"
)</f>
        <v>&lt; 25,000</v>
      </c>
    </row>
    <row r="2170" spans="1:3" x14ac:dyDescent="0.2">
      <c r="A2170">
        <v>82166</v>
      </c>
      <c r="B2170">
        <v>180724</v>
      </c>
      <c r="C2170" t="str" cm="1">
        <f t="array" ref="C2170">_xlfn.IFS(
             (B2170&lt;25000),"&lt; 25,000",
    AND(B2170&gt;=25000, B2170&lt;50000),"25,000 - 50,000",
             (B2170&gt;50000),"&gt; 50,000"
)</f>
        <v>&gt; 50,000</v>
      </c>
    </row>
    <row r="2171" spans="1:3" x14ac:dyDescent="0.2">
      <c r="A2171">
        <v>170507</v>
      </c>
      <c r="B2171">
        <v>186877</v>
      </c>
      <c r="C2171" t="str" cm="1">
        <f t="array" ref="C2171">_xlfn.IFS(
             (B2171&lt;25000),"&lt; 25,000",
    AND(B2171&gt;=25000, B2171&lt;50000),"25,000 - 50,000",
             (B2171&gt;50000),"&gt; 50,000"
)</f>
        <v>&gt; 50,000</v>
      </c>
    </row>
    <row r="2172" spans="1:3" x14ac:dyDescent="0.2">
      <c r="A2172">
        <v>112955</v>
      </c>
      <c r="B2172">
        <v>117856</v>
      </c>
      <c r="C2172" t="str" cm="1">
        <f t="array" ref="C2172">_xlfn.IFS(
             (B2172&lt;25000),"&lt; 25,000",
    AND(B2172&gt;=25000, B2172&lt;50000),"25,000 - 50,000",
             (B2172&gt;50000),"&gt; 50,000"
)</f>
        <v>&gt; 50,000</v>
      </c>
    </row>
    <row r="2173" spans="1:3" x14ac:dyDescent="0.2">
      <c r="A2173">
        <v>58921</v>
      </c>
      <c r="B2173">
        <v>112998</v>
      </c>
      <c r="C2173" t="str" cm="1">
        <f t="array" ref="C2173">_xlfn.IFS(
             (B2173&lt;25000),"&lt; 25,000",
    AND(B2173&gt;=25000, B2173&lt;50000),"25,000 - 50,000",
             (B2173&gt;50000),"&gt; 50,000"
)</f>
        <v>&gt; 50,000</v>
      </c>
    </row>
    <row r="2174" spans="1:3" x14ac:dyDescent="0.2">
      <c r="A2174">
        <v>244924</v>
      </c>
      <c r="B2174">
        <v>183634</v>
      </c>
      <c r="C2174" t="str" cm="1">
        <f t="array" ref="C2174">_xlfn.IFS(
             (B2174&lt;25000),"&lt; 25,000",
    AND(B2174&gt;=25000, B2174&lt;50000),"25,000 - 50,000",
             (B2174&gt;50000),"&gt; 50,000"
)</f>
        <v>&gt; 50,000</v>
      </c>
    </row>
    <row r="2175" spans="1:3" x14ac:dyDescent="0.2">
      <c r="A2175">
        <v>287126</v>
      </c>
      <c r="B2175">
        <v>159745</v>
      </c>
      <c r="C2175" t="str" cm="1">
        <f t="array" ref="C2175">_xlfn.IFS(
             (B2175&lt;25000),"&lt; 25,000",
    AND(B2175&gt;=25000, B2175&lt;50000),"25,000 - 50,000",
             (B2175&gt;50000),"&gt; 50,000"
)</f>
        <v>&gt; 50,000</v>
      </c>
    </row>
    <row r="2176" spans="1:3" x14ac:dyDescent="0.2">
      <c r="A2176">
        <v>83206</v>
      </c>
      <c r="B2176">
        <v>30179</v>
      </c>
      <c r="C2176" t="str" cm="1">
        <f t="array" ref="C2176">_xlfn.IFS(
             (B2176&lt;25000),"&lt; 25,000",
    AND(B2176&gt;=25000, B2176&lt;50000),"25,000 - 50,000",
             (B2176&gt;50000),"&gt; 50,000"
)</f>
        <v>25,000 - 50,000</v>
      </c>
    </row>
    <row r="2177" spans="1:3" x14ac:dyDescent="0.2">
      <c r="A2177">
        <v>280369</v>
      </c>
      <c r="B2177">
        <v>175410</v>
      </c>
      <c r="C2177" t="str" cm="1">
        <f t="array" ref="C2177">_xlfn.IFS(
             (B2177&lt;25000),"&lt; 25,000",
    AND(B2177&gt;=25000, B2177&lt;50000),"25,000 - 50,000",
             (B2177&gt;50000),"&gt; 50,000"
)</f>
        <v>&gt; 50,000</v>
      </c>
    </row>
    <row r="2178" spans="1:3" x14ac:dyDescent="0.2">
      <c r="A2178">
        <v>27082</v>
      </c>
      <c r="B2178">
        <v>135042</v>
      </c>
      <c r="C2178" t="str" cm="1">
        <f t="array" ref="C2178">_xlfn.IFS(
             (B2178&lt;25000),"&lt; 25,000",
    AND(B2178&gt;=25000, B2178&lt;50000),"25,000 - 50,000",
             (B2178&gt;50000),"&gt; 50,000"
)</f>
        <v>&gt; 50,000</v>
      </c>
    </row>
    <row r="2179" spans="1:3" x14ac:dyDescent="0.2">
      <c r="A2179">
        <v>272168</v>
      </c>
      <c r="B2179">
        <v>153255</v>
      </c>
      <c r="C2179" t="str" cm="1">
        <f t="array" ref="C2179">_xlfn.IFS(
             (B2179&lt;25000),"&lt; 25,000",
    AND(B2179&gt;=25000, B2179&lt;50000),"25,000 - 50,000",
             (B2179&gt;50000),"&gt; 50,000"
)</f>
        <v>&gt; 50,000</v>
      </c>
    </row>
    <row r="2180" spans="1:3" x14ac:dyDescent="0.2">
      <c r="A2180">
        <v>273128</v>
      </c>
      <c r="B2180">
        <v>18069</v>
      </c>
      <c r="C2180" t="str" cm="1">
        <f t="array" ref="C2180">_xlfn.IFS(
             (B2180&lt;25000),"&lt; 25,000",
    AND(B2180&gt;=25000, B2180&lt;50000),"25,000 - 50,000",
             (B2180&gt;50000),"&gt; 50,000"
)</f>
        <v>&lt; 25,000</v>
      </c>
    </row>
    <row r="2181" spans="1:3" x14ac:dyDescent="0.2">
      <c r="A2181">
        <v>277713</v>
      </c>
      <c r="B2181">
        <v>133329</v>
      </c>
      <c r="C2181" t="str" cm="1">
        <f t="array" ref="C2181">_xlfn.IFS(
             (B2181&lt;25000),"&lt; 25,000",
    AND(B2181&gt;=25000, B2181&lt;50000),"25,000 - 50,000",
             (B2181&gt;50000),"&gt; 50,000"
)</f>
        <v>&gt; 50,000</v>
      </c>
    </row>
    <row r="2182" spans="1:3" x14ac:dyDescent="0.2">
      <c r="A2182">
        <v>94672</v>
      </c>
      <c r="B2182">
        <v>43037</v>
      </c>
      <c r="C2182" t="str" cm="1">
        <f t="array" ref="C2182">_xlfn.IFS(
             (B2182&lt;25000),"&lt; 25,000",
    AND(B2182&gt;=25000, B2182&lt;50000),"25,000 - 50,000",
             (B2182&gt;50000),"&gt; 50,000"
)</f>
        <v>25,000 - 50,000</v>
      </c>
    </row>
    <row r="2183" spans="1:3" x14ac:dyDescent="0.2">
      <c r="A2183">
        <v>281172</v>
      </c>
      <c r="B2183">
        <v>6053</v>
      </c>
      <c r="C2183" t="str" cm="1">
        <f t="array" ref="C2183">_xlfn.IFS(
             (B2183&lt;25000),"&lt; 25,000",
    AND(B2183&gt;=25000, B2183&lt;50000),"25,000 - 50,000",
             (B2183&gt;50000),"&gt; 50,000"
)</f>
        <v>&lt; 25,000</v>
      </c>
    </row>
    <row r="2184" spans="1:3" x14ac:dyDescent="0.2">
      <c r="A2184">
        <v>179716</v>
      </c>
      <c r="B2184">
        <v>158411</v>
      </c>
      <c r="C2184" t="str" cm="1">
        <f t="array" ref="C2184">_xlfn.IFS(
             (B2184&lt;25000),"&lt; 25,000",
    AND(B2184&gt;=25000, B2184&lt;50000),"25,000 - 50,000",
             (B2184&gt;50000),"&gt; 50,000"
)</f>
        <v>&gt; 50,000</v>
      </c>
    </row>
    <row r="2185" spans="1:3" x14ac:dyDescent="0.2">
      <c r="A2185">
        <v>97455</v>
      </c>
      <c r="B2185">
        <v>50466</v>
      </c>
      <c r="C2185" t="str" cm="1">
        <f t="array" ref="C2185">_xlfn.IFS(
             (B2185&lt;25000),"&lt; 25,000",
    AND(B2185&gt;=25000, B2185&lt;50000),"25,000 - 50,000",
             (B2185&gt;50000),"&gt; 50,000"
)</f>
        <v>&gt; 50,000</v>
      </c>
    </row>
    <row r="2186" spans="1:3" x14ac:dyDescent="0.2">
      <c r="A2186">
        <v>171748</v>
      </c>
      <c r="B2186">
        <v>29334</v>
      </c>
      <c r="C2186" t="str" cm="1">
        <f t="array" ref="C2186">_xlfn.IFS(
             (B2186&lt;25000),"&lt; 25,000",
    AND(B2186&gt;=25000, B2186&lt;50000),"25,000 - 50,000",
             (B2186&gt;50000),"&gt; 50,000"
)</f>
        <v>25,000 - 50,000</v>
      </c>
    </row>
    <row r="2187" spans="1:3" x14ac:dyDescent="0.2">
      <c r="A2187">
        <v>277020</v>
      </c>
      <c r="B2187">
        <v>82693</v>
      </c>
      <c r="C2187" t="str" cm="1">
        <f t="array" ref="C2187">_xlfn.IFS(
             (B2187&lt;25000),"&lt; 25,000",
    AND(B2187&gt;=25000, B2187&lt;50000),"25,000 - 50,000",
             (B2187&gt;50000),"&gt; 50,000"
)</f>
        <v>&gt; 50,000</v>
      </c>
    </row>
    <row r="2188" spans="1:3" x14ac:dyDescent="0.2">
      <c r="A2188">
        <v>72078</v>
      </c>
      <c r="B2188">
        <v>21478</v>
      </c>
      <c r="C2188" t="str" cm="1">
        <f t="array" ref="C2188">_xlfn.IFS(
             (B2188&lt;25000),"&lt; 25,000",
    AND(B2188&gt;=25000, B2188&lt;50000),"25,000 - 50,000",
             (B2188&gt;50000),"&gt; 50,000"
)</f>
        <v>&lt; 25,000</v>
      </c>
    </row>
    <row r="2189" spans="1:3" x14ac:dyDescent="0.2">
      <c r="A2189">
        <v>10246</v>
      </c>
      <c r="B2189">
        <v>49227</v>
      </c>
      <c r="C2189" t="str" cm="1">
        <f t="array" ref="C2189">_xlfn.IFS(
             (B2189&lt;25000),"&lt; 25,000",
    AND(B2189&gt;=25000, B2189&lt;50000),"25,000 - 50,000",
             (B2189&gt;50000),"&gt; 50,000"
)</f>
        <v>25,000 - 50,000</v>
      </c>
    </row>
    <row r="2190" spans="1:3" x14ac:dyDescent="0.2">
      <c r="A2190">
        <v>135181</v>
      </c>
      <c r="B2190">
        <v>185938</v>
      </c>
      <c r="C2190" t="str" cm="1">
        <f t="array" ref="C2190">_xlfn.IFS(
             (B2190&lt;25000),"&lt; 25,000",
    AND(B2190&gt;=25000, B2190&lt;50000),"25,000 - 50,000",
             (B2190&gt;50000),"&gt; 50,000"
)</f>
        <v>&gt; 50,000</v>
      </c>
    </row>
    <row r="2191" spans="1:3" x14ac:dyDescent="0.2">
      <c r="A2191">
        <v>237884</v>
      </c>
      <c r="B2191">
        <v>105555</v>
      </c>
      <c r="C2191" t="str" cm="1">
        <f t="array" ref="C2191">_xlfn.IFS(
             (B2191&lt;25000),"&lt; 25,000",
    AND(B2191&gt;=25000, B2191&lt;50000),"25,000 - 50,000",
             (B2191&gt;50000),"&gt; 50,000"
)</f>
        <v>&gt; 50,000</v>
      </c>
    </row>
    <row r="2192" spans="1:3" x14ac:dyDescent="0.2">
      <c r="A2192">
        <v>60690</v>
      </c>
      <c r="B2192">
        <v>98449</v>
      </c>
      <c r="C2192" t="str" cm="1">
        <f t="array" ref="C2192">_xlfn.IFS(
             (B2192&lt;25000),"&lt; 25,000",
    AND(B2192&gt;=25000, B2192&lt;50000),"25,000 - 50,000",
             (B2192&gt;50000),"&gt; 50,000"
)</f>
        <v>&gt; 50,000</v>
      </c>
    </row>
    <row r="2193" spans="1:3" x14ac:dyDescent="0.2">
      <c r="A2193">
        <v>222317</v>
      </c>
      <c r="B2193">
        <v>175806</v>
      </c>
      <c r="C2193" t="str" cm="1">
        <f t="array" ref="C2193">_xlfn.IFS(
             (B2193&lt;25000),"&lt; 25,000",
    AND(B2193&gt;=25000, B2193&lt;50000),"25,000 - 50,000",
             (B2193&gt;50000),"&gt; 50,000"
)</f>
        <v>&gt; 50,000</v>
      </c>
    </row>
    <row r="2194" spans="1:3" x14ac:dyDescent="0.2">
      <c r="A2194">
        <v>179164</v>
      </c>
      <c r="B2194">
        <v>17528</v>
      </c>
      <c r="C2194" t="str" cm="1">
        <f t="array" ref="C2194">_xlfn.IFS(
             (B2194&lt;25000),"&lt; 25,000",
    AND(B2194&gt;=25000, B2194&lt;50000),"25,000 - 50,000",
             (B2194&gt;50000),"&gt; 50,000"
)</f>
        <v>&lt; 25,000</v>
      </c>
    </row>
    <row r="2195" spans="1:3" x14ac:dyDescent="0.2">
      <c r="A2195">
        <v>275673</v>
      </c>
      <c r="B2195">
        <v>19046</v>
      </c>
      <c r="C2195" t="str" cm="1">
        <f t="array" ref="C2195">_xlfn.IFS(
             (B2195&lt;25000),"&lt; 25,000",
    AND(B2195&gt;=25000, B2195&lt;50000),"25,000 - 50,000",
             (B2195&gt;50000),"&gt; 50,000"
)</f>
        <v>&lt; 25,000</v>
      </c>
    </row>
    <row r="2196" spans="1:3" x14ac:dyDescent="0.2">
      <c r="A2196">
        <v>217682</v>
      </c>
      <c r="B2196">
        <v>98136</v>
      </c>
      <c r="C2196" t="str" cm="1">
        <f t="array" ref="C2196">_xlfn.IFS(
             (B2196&lt;25000),"&lt; 25,000",
    AND(B2196&gt;=25000, B2196&lt;50000),"25,000 - 50,000",
             (B2196&gt;50000),"&gt; 50,000"
)</f>
        <v>&gt; 50,000</v>
      </c>
    </row>
    <row r="2197" spans="1:3" x14ac:dyDescent="0.2">
      <c r="A2197">
        <v>211596</v>
      </c>
      <c r="B2197">
        <v>118502</v>
      </c>
      <c r="C2197" t="str" cm="1">
        <f t="array" ref="C2197">_xlfn.IFS(
             (B2197&lt;25000),"&lt; 25,000",
    AND(B2197&gt;=25000, B2197&lt;50000),"25,000 - 50,000",
             (B2197&gt;50000),"&gt; 50,000"
)</f>
        <v>&gt; 50,000</v>
      </c>
    </row>
    <row r="2198" spans="1:3" x14ac:dyDescent="0.2">
      <c r="A2198">
        <v>210517</v>
      </c>
      <c r="B2198">
        <v>180812</v>
      </c>
      <c r="C2198" t="str" cm="1">
        <f t="array" ref="C2198">_xlfn.IFS(
             (B2198&lt;25000),"&lt; 25,000",
    AND(B2198&gt;=25000, B2198&lt;50000),"25,000 - 50,000",
             (B2198&gt;50000),"&gt; 50,000"
)</f>
        <v>&gt; 50,000</v>
      </c>
    </row>
    <row r="2199" spans="1:3" x14ac:dyDescent="0.2">
      <c r="A2199">
        <v>231634</v>
      </c>
      <c r="B2199">
        <v>134561</v>
      </c>
      <c r="C2199" t="str" cm="1">
        <f t="array" ref="C2199">_xlfn.IFS(
             (B2199&lt;25000),"&lt; 25,000",
    AND(B2199&gt;=25000, B2199&lt;50000),"25,000 - 50,000",
             (B2199&gt;50000),"&gt; 50,000"
)</f>
        <v>&gt; 50,000</v>
      </c>
    </row>
    <row r="2200" spans="1:3" x14ac:dyDescent="0.2">
      <c r="A2200">
        <v>234529</v>
      </c>
      <c r="B2200">
        <v>173693</v>
      </c>
      <c r="C2200" t="str" cm="1">
        <f t="array" ref="C2200">_xlfn.IFS(
             (B2200&lt;25000),"&lt; 25,000",
    AND(B2200&gt;=25000, B2200&lt;50000),"25,000 - 50,000",
             (B2200&gt;50000),"&gt; 50,000"
)</f>
        <v>&gt; 50,000</v>
      </c>
    </row>
    <row r="2201" spans="1:3" x14ac:dyDescent="0.2">
      <c r="A2201">
        <v>64381</v>
      </c>
      <c r="B2201">
        <v>122928</v>
      </c>
      <c r="C2201" t="str" cm="1">
        <f t="array" ref="C2201">_xlfn.IFS(
             (B2201&lt;25000),"&lt; 25,000",
    AND(B2201&gt;=25000, B2201&lt;50000),"25,000 - 50,000",
             (B2201&gt;50000),"&gt; 50,000"
)</f>
        <v>&gt; 50,000</v>
      </c>
    </row>
    <row r="2202" spans="1:3" x14ac:dyDescent="0.2">
      <c r="A2202">
        <v>11943</v>
      </c>
      <c r="B2202">
        <v>38726</v>
      </c>
      <c r="C2202" t="str" cm="1">
        <f t="array" ref="C2202">_xlfn.IFS(
             (B2202&lt;25000),"&lt; 25,000",
    AND(B2202&gt;=25000, B2202&lt;50000),"25,000 - 50,000",
             (B2202&gt;50000),"&gt; 50,000"
)</f>
        <v>25,000 - 50,000</v>
      </c>
    </row>
    <row r="2203" spans="1:3" x14ac:dyDescent="0.2">
      <c r="A2203">
        <v>13116</v>
      </c>
      <c r="B2203">
        <v>192630</v>
      </c>
      <c r="C2203" t="str" cm="1">
        <f t="array" ref="C2203">_xlfn.IFS(
             (B2203&lt;25000),"&lt; 25,000",
    AND(B2203&gt;=25000, B2203&lt;50000),"25,000 - 50,000",
             (B2203&gt;50000),"&gt; 50,000"
)</f>
        <v>&gt; 50,000</v>
      </c>
    </row>
    <row r="2204" spans="1:3" x14ac:dyDescent="0.2">
      <c r="A2204">
        <v>237667</v>
      </c>
      <c r="B2204">
        <v>148417</v>
      </c>
      <c r="C2204" t="str" cm="1">
        <f t="array" ref="C2204">_xlfn.IFS(
             (B2204&lt;25000),"&lt; 25,000",
    AND(B2204&gt;=25000, B2204&lt;50000),"25,000 - 50,000",
             (B2204&gt;50000),"&gt; 50,000"
)</f>
        <v>&gt; 50,000</v>
      </c>
    </row>
    <row r="2205" spans="1:3" x14ac:dyDescent="0.2">
      <c r="A2205">
        <v>248095</v>
      </c>
      <c r="B2205">
        <v>140554</v>
      </c>
      <c r="C2205" t="str" cm="1">
        <f t="array" ref="C2205">_xlfn.IFS(
             (B2205&lt;25000),"&lt; 25,000",
    AND(B2205&gt;=25000, B2205&lt;50000),"25,000 - 50,000",
             (B2205&gt;50000),"&gt; 50,000"
)</f>
        <v>&gt; 50,000</v>
      </c>
    </row>
    <row r="2206" spans="1:3" x14ac:dyDescent="0.2">
      <c r="A2206">
        <v>220144</v>
      </c>
      <c r="B2206">
        <v>161063</v>
      </c>
      <c r="C2206" t="str" cm="1">
        <f t="array" ref="C2206">_xlfn.IFS(
             (B2206&lt;25000),"&lt; 25,000",
    AND(B2206&gt;=25000, B2206&lt;50000),"25,000 - 50,000",
             (B2206&gt;50000),"&gt; 50,000"
)</f>
        <v>&gt; 50,000</v>
      </c>
    </row>
    <row r="2207" spans="1:3" x14ac:dyDescent="0.2">
      <c r="A2207">
        <v>168254</v>
      </c>
      <c r="B2207">
        <v>179768</v>
      </c>
      <c r="C2207" t="str" cm="1">
        <f t="array" ref="C2207">_xlfn.IFS(
             (B2207&lt;25000),"&lt; 25,000",
    AND(B2207&gt;=25000, B2207&lt;50000),"25,000 - 50,000",
             (B2207&gt;50000),"&gt; 50,000"
)</f>
        <v>&gt; 50,000</v>
      </c>
    </row>
    <row r="2208" spans="1:3" x14ac:dyDescent="0.2">
      <c r="A2208">
        <v>97401</v>
      </c>
      <c r="B2208">
        <v>5686</v>
      </c>
      <c r="C2208" t="str" cm="1">
        <f t="array" ref="C2208">_xlfn.IFS(
             (B2208&lt;25000),"&lt; 25,000",
    AND(B2208&gt;=25000, B2208&lt;50000),"25,000 - 50,000",
             (B2208&gt;50000),"&gt; 50,000"
)</f>
        <v>&lt; 25,000</v>
      </c>
    </row>
    <row r="2209" spans="1:3" x14ac:dyDescent="0.2">
      <c r="A2209">
        <v>184428</v>
      </c>
      <c r="B2209">
        <v>144055</v>
      </c>
      <c r="C2209" t="str" cm="1">
        <f t="array" ref="C2209">_xlfn.IFS(
             (B2209&lt;25000),"&lt; 25,000",
    AND(B2209&gt;=25000, B2209&lt;50000),"25,000 - 50,000",
             (B2209&gt;50000),"&gt; 50,000"
)</f>
        <v>&gt; 50,000</v>
      </c>
    </row>
    <row r="2210" spans="1:3" x14ac:dyDescent="0.2">
      <c r="A2210">
        <v>71321</v>
      </c>
      <c r="B2210">
        <v>188578</v>
      </c>
      <c r="C2210" t="str" cm="1">
        <f t="array" ref="C2210">_xlfn.IFS(
             (B2210&lt;25000),"&lt; 25,000",
    AND(B2210&gt;=25000, B2210&lt;50000),"25,000 - 50,000",
             (B2210&gt;50000),"&gt; 50,000"
)</f>
        <v>&gt; 50,000</v>
      </c>
    </row>
    <row r="2211" spans="1:3" x14ac:dyDescent="0.2">
      <c r="A2211">
        <v>1576</v>
      </c>
      <c r="B2211">
        <v>78114</v>
      </c>
      <c r="C2211" t="str" cm="1">
        <f t="array" ref="C2211">_xlfn.IFS(
             (B2211&lt;25000),"&lt; 25,000",
    AND(B2211&gt;=25000, B2211&lt;50000),"25,000 - 50,000",
             (B2211&gt;50000),"&gt; 50,000"
)</f>
        <v>&gt; 50,000</v>
      </c>
    </row>
    <row r="2212" spans="1:3" x14ac:dyDescent="0.2">
      <c r="A2212">
        <v>254658</v>
      </c>
      <c r="B2212">
        <v>31953</v>
      </c>
      <c r="C2212" t="str" cm="1">
        <f t="array" ref="C2212">_xlfn.IFS(
             (B2212&lt;25000),"&lt; 25,000",
    AND(B2212&gt;=25000, B2212&lt;50000),"25,000 - 50,000",
             (B2212&gt;50000),"&gt; 50,000"
)</f>
        <v>25,000 - 50,000</v>
      </c>
    </row>
    <row r="2213" spans="1:3" x14ac:dyDescent="0.2">
      <c r="A2213">
        <v>13969</v>
      </c>
      <c r="B2213">
        <v>158466</v>
      </c>
      <c r="C2213" t="str" cm="1">
        <f t="array" ref="C2213">_xlfn.IFS(
             (B2213&lt;25000),"&lt; 25,000",
    AND(B2213&gt;=25000, B2213&lt;50000),"25,000 - 50,000",
             (B2213&gt;50000),"&gt; 50,000"
)</f>
        <v>&gt; 50,000</v>
      </c>
    </row>
    <row r="2214" spans="1:3" x14ac:dyDescent="0.2">
      <c r="A2214">
        <v>275625</v>
      </c>
      <c r="B2214">
        <v>51025</v>
      </c>
      <c r="C2214" t="str" cm="1">
        <f t="array" ref="C2214">_xlfn.IFS(
             (B2214&lt;25000),"&lt; 25,000",
    AND(B2214&gt;=25000, B2214&lt;50000),"25,000 - 50,000",
             (B2214&gt;50000),"&gt; 50,000"
)</f>
        <v>&gt; 50,000</v>
      </c>
    </row>
    <row r="2215" spans="1:3" x14ac:dyDescent="0.2">
      <c r="A2215">
        <v>98703</v>
      </c>
      <c r="B2215">
        <v>78643</v>
      </c>
      <c r="C2215" t="str" cm="1">
        <f t="array" ref="C2215">_xlfn.IFS(
             (B2215&lt;25000),"&lt; 25,000",
    AND(B2215&gt;=25000, B2215&lt;50000),"25,000 - 50,000",
             (B2215&gt;50000),"&gt; 50,000"
)</f>
        <v>&gt; 50,000</v>
      </c>
    </row>
    <row r="2216" spans="1:3" x14ac:dyDescent="0.2">
      <c r="A2216">
        <v>284065</v>
      </c>
      <c r="B2216">
        <v>188526</v>
      </c>
      <c r="C2216" t="str" cm="1">
        <f t="array" ref="C2216">_xlfn.IFS(
             (B2216&lt;25000),"&lt; 25,000",
    AND(B2216&gt;=25000, B2216&lt;50000),"25,000 - 50,000",
             (B2216&gt;50000),"&gt; 50,000"
)</f>
        <v>&gt; 50,000</v>
      </c>
    </row>
    <row r="2217" spans="1:3" x14ac:dyDescent="0.2">
      <c r="A2217">
        <v>131461</v>
      </c>
      <c r="B2217">
        <v>34075</v>
      </c>
      <c r="C2217" t="str" cm="1">
        <f t="array" ref="C2217">_xlfn.IFS(
             (B2217&lt;25000),"&lt; 25,000",
    AND(B2217&gt;=25000, B2217&lt;50000),"25,000 - 50,000",
             (B2217&gt;50000),"&gt; 50,000"
)</f>
        <v>25,000 - 50,000</v>
      </c>
    </row>
    <row r="2218" spans="1:3" x14ac:dyDescent="0.2">
      <c r="A2218">
        <v>142491</v>
      </c>
      <c r="B2218">
        <v>74879</v>
      </c>
      <c r="C2218" t="str" cm="1">
        <f t="array" ref="C2218">_xlfn.IFS(
             (B2218&lt;25000),"&lt; 25,000",
    AND(B2218&gt;=25000, B2218&lt;50000),"25,000 - 50,000",
             (B2218&gt;50000),"&gt; 50,000"
)</f>
        <v>&gt; 50,000</v>
      </c>
    </row>
    <row r="2219" spans="1:3" x14ac:dyDescent="0.2">
      <c r="A2219">
        <v>19407</v>
      </c>
      <c r="B2219">
        <v>195158</v>
      </c>
      <c r="C2219" t="str" cm="1">
        <f t="array" ref="C2219">_xlfn.IFS(
             (B2219&lt;25000),"&lt; 25,000",
    AND(B2219&gt;=25000, B2219&lt;50000),"25,000 - 50,000",
             (B2219&gt;50000),"&gt; 50,000"
)</f>
        <v>&gt; 50,000</v>
      </c>
    </row>
    <row r="2220" spans="1:3" x14ac:dyDescent="0.2">
      <c r="A2220">
        <v>21304</v>
      </c>
      <c r="B2220">
        <v>94922</v>
      </c>
      <c r="C2220" t="str" cm="1">
        <f t="array" ref="C2220">_xlfn.IFS(
             (B2220&lt;25000),"&lt; 25,000",
    AND(B2220&gt;=25000, B2220&lt;50000),"25,000 - 50,000",
             (B2220&gt;50000),"&gt; 50,000"
)</f>
        <v>&gt; 50,000</v>
      </c>
    </row>
    <row r="2221" spans="1:3" x14ac:dyDescent="0.2">
      <c r="A2221">
        <v>179602</v>
      </c>
      <c r="B2221">
        <v>182254</v>
      </c>
      <c r="C2221" t="str" cm="1">
        <f t="array" ref="C2221">_xlfn.IFS(
             (B2221&lt;25000),"&lt; 25,000",
    AND(B2221&gt;=25000, B2221&lt;50000),"25,000 - 50,000",
             (B2221&gt;50000),"&gt; 50,000"
)</f>
        <v>&gt; 50,000</v>
      </c>
    </row>
    <row r="2222" spans="1:3" x14ac:dyDescent="0.2">
      <c r="A2222">
        <v>4842</v>
      </c>
      <c r="B2222">
        <v>81504</v>
      </c>
      <c r="C2222" t="str" cm="1">
        <f t="array" ref="C2222">_xlfn.IFS(
             (B2222&lt;25000),"&lt; 25,000",
    AND(B2222&gt;=25000, B2222&lt;50000),"25,000 - 50,000",
             (B2222&gt;50000),"&gt; 50,000"
)</f>
        <v>&gt; 50,000</v>
      </c>
    </row>
    <row r="2223" spans="1:3" x14ac:dyDescent="0.2">
      <c r="A2223">
        <v>206820</v>
      </c>
      <c r="B2223">
        <v>108746</v>
      </c>
      <c r="C2223" t="str" cm="1">
        <f t="array" ref="C2223">_xlfn.IFS(
             (B2223&lt;25000),"&lt; 25,000",
    AND(B2223&gt;=25000, B2223&lt;50000),"25,000 - 50,000",
             (B2223&gt;50000),"&gt; 50,000"
)</f>
        <v>&gt; 50,000</v>
      </c>
    </row>
    <row r="2224" spans="1:3" x14ac:dyDescent="0.2">
      <c r="A2224">
        <v>268243</v>
      </c>
      <c r="B2224">
        <v>132362</v>
      </c>
      <c r="C2224" t="str" cm="1">
        <f t="array" ref="C2224">_xlfn.IFS(
             (B2224&lt;25000),"&lt; 25,000",
    AND(B2224&gt;=25000, B2224&lt;50000),"25,000 - 50,000",
             (B2224&gt;50000),"&gt; 50,000"
)</f>
        <v>&gt; 50,000</v>
      </c>
    </row>
    <row r="2225" spans="1:3" x14ac:dyDescent="0.2">
      <c r="A2225">
        <v>99337</v>
      </c>
      <c r="B2225">
        <v>96697</v>
      </c>
      <c r="C2225" t="str" cm="1">
        <f t="array" ref="C2225">_xlfn.IFS(
             (B2225&lt;25000),"&lt; 25,000",
    AND(B2225&gt;=25000, B2225&lt;50000),"25,000 - 50,000",
             (B2225&gt;50000),"&gt; 50,000"
)</f>
        <v>&gt; 50,000</v>
      </c>
    </row>
    <row r="2226" spans="1:3" x14ac:dyDescent="0.2">
      <c r="A2226">
        <v>228161</v>
      </c>
      <c r="B2226">
        <v>45576</v>
      </c>
      <c r="C2226" t="str" cm="1">
        <f t="array" ref="C2226">_xlfn.IFS(
             (B2226&lt;25000),"&lt; 25,000",
    AND(B2226&gt;=25000, B2226&lt;50000),"25,000 - 50,000",
             (B2226&gt;50000),"&gt; 50,000"
)</f>
        <v>25,000 - 50,000</v>
      </c>
    </row>
    <row r="2227" spans="1:3" x14ac:dyDescent="0.2">
      <c r="A2227">
        <v>48595</v>
      </c>
      <c r="B2227">
        <v>99011</v>
      </c>
      <c r="C2227" t="str" cm="1">
        <f t="array" ref="C2227">_xlfn.IFS(
             (B2227&lt;25000),"&lt; 25,000",
    AND(B2227&gt;=25000, B2227&lt;50000),"25,000 - 50,000",
             (B2227&gt;50000),"&gt; 50,000"
)</f>
        <v>&gt; 50,000</v>
      </c>
    </row>
    <row r="2228" spans="1:3" x14ac:dyDescent="0.2">
      <c r="A2228">
        <v>92949</v>
      </c>
      <c r="B2228">
        <v>30438</v>
      </c>
      <c r="C2228" t="str" cm="1">
        <f t="array" ref="C2228">_xlfn.IFS(
             (B2228&lt;25000),"&lt; 25,000",
    AND(B2228&gt;=25000, B2228&lt;50000),"25,000 - 50,000",
             (B2228&gt;50000),"&gt; 50,000"
)</f>
        <v>25,000 - 50,000</v>
      </c>
    </row>
    <row r="2229" spans="1:3" x14ac:dyDescent="0.2">
      <c r="A2229">
        <v>102677</v>
      </c>
      <c r="B2229">
        <v>145579</v>
      </c>
      <c r="C2229" t="str" cm="1">
        <f t="array" ref="C2229">_xlfn.IFS(
             (B2229&lt;25000),"&lt; 25,000",
    AND(B2229&gt;=25000, B2229&lt;50000),"25,000 - 50,000",
             (B2229&gt;50000),"&gt; 50,000"
)</f>
        <v>&gt; 50,000</v>
      </c>
    </row>
    <row r="2230" spans="1:3" x14ac:dyDescent="0.2">
      <c r="A2230">
        <v>128059</v>
      </c>
      <c r="B2230">
        <v>70800</v>
      </c>
      <c r="C2230" t="str" cm="1">
        <f t="array" ref="C2230">_xlfn.IFS(
             (B2230&lt;25000),"&lt; 25,000",
    AND(B2230&gt;=25000, B2230&lt;50000),"25,000 - 50,000",
             (B2230&gt;50000),"&gt; 50,000"
)</f>
        <v>&gt; 50,000</v>
      </c>
    </row>
    <row r="2231" spans="1:3" x14ac:dyDescent="0.2">
      <c r="A2231">
        <v>120822</v>
      </c>
      <c r="B2231">
        <v>165541</v>
      </c>
      <c r="C2231" t="str" cm="1">
        <f t="array" ref="C2231">_xlfn.IFS(
             (B2231&lt;25000),"&lt; 25,000",
    AND(B2231&gt;=25000, B2231&lt;50000),"25,000 - 50,000",
             (B2231&gt;50000),"&gt; 50,000"
)</f>
        <v>&gt; 50,000</v>
      </c>
    </row>
    <row r="2232" spans="1:3" x14ac:dyDescent="0.2">
      <c r="A2232">
        <v>118227</v>
      </c>
      <c r="B2232">
        <v>30233</v>
      </c>
      <c r="C2232" t="str" cm="1">
        <f t="array" ref="C2232">_xlfn.IFS(
             (B2232&lt;25000),"&lt; 25,000",
    AND(B2232&gt;=25000, B2232&lt;50000),"25,000 - 50,000",
             (B2232&gt;50000),"&gt; 50,000"
)</f>
        <v>25,000 - 50,000</v>
      </c>
    </row>
    <row r="2233" spans="1:3" x14ac:dyDescent="0.2">
      <c r="A2233">
        <v>35778</v>
      </c>
      <c r="B2233">
        <v>153011</v>
      </c>
      <c r="C2233" t="str" cm="1">
        <f t="array" ref="C2233">_xlfn.IFS(
             (B2233&lt;25000),"&lt; 25,000",
    AND(B2233&gt;=25000, B2233&lt;50000),"25,000 - 50,000",
             (B2233&gt;50000),"&gt; 50,000"
)</f>
        <v>&gt; 50,000</v>
      </c>
    </row>
    <row r="2234" spans="1:3" x14ac:dyDescent="0.2">
      <c r="A2234">
        <v>263472</v>
      </c>
      <c r="B2234">
        <v>67160</v>
      </c>
      <c r="C2234" t="str" cm="1">
        <f t="array" ref="C2234">_xlfn.IFS(
             (B2234&lt;25000),"&lt; 25,000",
    AND(B2234&gt;=25000, B2234&lt;50000),"25,000 - 50,000",
             (B2234&gt;50000),"&gt; 50,000"
)</f>
        <v>&gt; 50,000</v>
      </c>
    </row>
    <row r="2235" spans="1:3" x14ac:dyDescent="0.2">
      <c r="A2235">
        <v>289249</v>
      </c>
      <c r="B2235">
        <v>7611</v>
      </c>
      <c r="C2235" t="str" cm="1">
        <f t="array" ref="C2235">_xlfn.IFS(
             (B2235&lt;25000),"&lt; 25,000",
    AND(B2235&gt;=25000, B2235&lt;50000),"25,000 - 50,000",
             (B2235&gt;50000),"&gt; 50,000"
)</f>
        <v>&lt; 25,000</v>
      </c>
    </row>
    <row r="2236" spans="1:3" x14ac:dyDescent="0.2">
      <c r="A2236">
        <v>228898</v>
      </c>
      <c r="B2236">
        <v>60048</v>
      </c>
      <c r="C2236" t="str" cm="1">
        <f t="array" ref="C2236">_xlfn.IFS(
             (B2236&lt;25000),"&lt; 25,000",
    AND(B2236&gt;=25000, B2236&lt;50000),"25,000 - 50,000",
             (B2236&gt;50000),"&gt; 50,000"
)</f>
        <v>&gt; 50,000</v>
      </c>
    </row>
    <row r="2237" spans="1:3" x14ac:dyDescent="0.2">
      <c r="A2237">
        <v>213010</v>
      </c>
      <c r="B2237">
        <v>163611</v>
      </c>
      <c r="C2237" t="str" cm="1">
        <f t="array" ref="C2237">_xlfn.IFS(
             (B2237&lt;25000),"&lt; 25,000",
    AND(B2237&gt;=25000, B2237&lt;50000),"25,000 - 50,000",
             (B2237&gt;50000),"&gt; 50,000"
)</f>
        <v>&gt; 50,000</v>
      </c>
    </row>
    <row r="2238" spans="1:3" x14ac:dyDescent="0.2">
      <c r="A2238">
        <v>265865</v>
      </c>
      <c r="B2238">
        <v>8605</v>
      </c>
      <c r="C2238" t="str" cm="1">
        <f t="array" ref="C2238">_xlfn.IFS(
             (B2238&lt;25000),"&lt; 25,000",
    AND(B2238&gt;=25000, B2238&lt;50000),"25,000 - 50,000",
             (B2238&gt;50000),"&gt; 50,000"
)</f>
        <v>&lt; 25,000</v>
      </c>
    </row>
    <row r="2239" spans="1:3" x14ac:dyDescent="0.2">
      <c r="A2239">
        <v>106184</v>
      </c>
      <c r="B2239">
        <v>171458</v>
      </c>
      <c r="C2239" t="str" cm="1">
        <f t="array" ref="C2239">_xlfn.IFS(
             (B2239&lt;25000),"&lt; 25,000",
    AND(B2239&gt;=25000, B2239&lt;50000),"25,000 - 50,000",
             (B2239&gt;50000),"&gt; 50,000"
)</f>
        <v>&gt; 50,000</v>
      </c>
    </row>
    <row r="2240" spans="1:3" x14ac:dyDescent="0.2">
      <c r="A2240">
        <v>218684</v>
      </c>
      <c r="B2240">
        <v>175562</v>
      </c>
      <c r="C2240" t="str" cm="1">
        <f t="array" ref="C2240">_xlfn.IFS(
             (B2240&lt;25000),"&lt; 25,000",
    AND(B2240&gt;=25000, B2240&lt;50000),"25,000 - 50,000",
             (B2240&gt;50000),"&gt; 50,000"
)</f>
        <v>&gt; 50,000</v>
      </c>
    </row>
    <row r="2241" spans="1:3" x14ac:dyDescent="0.2">
      <c r="A2241">
        <v>189243</v>
      </c>
      <c r="B2241">
        <v>80248</v>
      </c>
      <c r="C2241" t="str" cm="1">
        <f t="array" ref="C2241">_xlfn.IFS(
             (B2241&lt;25000),"&lt; 25,000",
    AND(B2241&gt;=25000, B2241&lt;50000),"25,000 - 50,000",
             (B2241&gt;50000),"&gt; 50,000"
)</f>
        <v>&gt; 50,000</v>
      </c>
    </row>
    <row r="2242" spans="1:3" x14ac:dyDescent="0.2">
      <c r="A2242">
        <v>15561</v>
      </c>
      <c r="B2242">
        <v>40014</v>
      </c>
      <c r="C2242" t="str" cm="1">
        <f t="array" ref="C2242">_xlfn.IFS(
             (B2242&lt;25000),"&lt; 25,000",
    AND(B2242&gt;=25000, B2242&lt;50000),"25,000 - 50,000",
             (B2242&gt;50000),"&gt; 50,000"
)</f>
        <v>25,000 - 50,000</v>
      </c>
    </row>
    <row r="2243" spans="1:3" x14ac:dyDescent="0.2">
      <c r="A2243">
        <v>282260</v>
      </c>
      <c r="B2243">
        <v>57470</v>
      </c>
      <c r="C2243" t="str" cm="1">
        <f t="array" ref="C2243">_xlfn.IFS(
             (B2243&lt;25000),"&lt; 25,000",
    AND(B2243&gt;=25000, B2243&lt;50000),"25,000 - 50,000",
             (B2243&gt;50000),"&gt; 50,000"
)</f>
        <v>&gt; 50,000</v>
      </c>
    </row>
    <row r="2244" spans="1:3" x14ac:dyDescent="0.2">
      <c r="A2244">
        <v>162038</v>
      </c>
      <c r="B2244">
        <v>18980</v>
      </c>
      <c r="C2244" t="str" cm="1">
        <f t="array" ref="C2244">_xlfn.IFS(
             (B2244&lt;25000),"&lt; 25,000",
    AND(B2244&gt;=25000, B2244&lt;50000),"25,000 - 50,000",
             (B2244&gt;50000),"&gt; 50,000"
)</f>
        <v>&lt; 25,000</v>
      </c>
    </row>
    <row r="2245" spans="1:3" x14ac:dyDescent="0.2">
      <c r="A2245">
        <v>115892</v>
      </c>
      <c r="B2245">
        <v>99485</v>
      </c>
      <c r="C2245" t="str" cm="1">
        <f t="array" ref="C2245">_xlfn.IFS(
             (B2245&lt;25000),"&lt; 25,000",
    AND(B2245&gt;=25000, B2245&lt;50000),"25,000 - 50,000",
             (B2245&gt;50000),"&gt; 50,000"
)</f>
        <v>&gt; 50,000</v>
      </c>
    </row>
    <row r="2246" spans="1:3" x14ac:dyDescent="0.2">
      <c r="A2246">
        <v>141628</v>
      </c>
      <c r="B2246">
        <v>105904</v>
      </c>
      <c r="C2246" t="str" cm="1">
        <f t="array" ref="C2246">_xlfn.IFS(
             (B2246&lt;25000),"&lt; 25,000",
    AND(B2246&gt;=25000, B2246&lt;50000),"25,000 - 50,000",
             (B2246&gt;50000),"&gt; 50,000"
)</f>
        <v>&gt; 50,000</v>
      </c>
    </row>
    <row r="2247" spans="1:3" x14ac:dyDescent="0.2">
      <c r="A2247">
        <v>273967</v>
      </c>
      <c r="B2247">
        <v>76978</v>
      </c>
      <c r="C2247" t="str" cm="1">
        <f t="array" ref="C2247">_xlfn.IFS(
             (B2247&lt;25000),"&lt; 25,000",
    AND(B2247&gt;=25000, B2247&lt;50000),"25,000 - 50,000",
             (B2247&gt;50000),"&gt; 50,000"
)</f>
        <v>&gt; 50,000</v>
      </c>
    </row>
    <row r="2248" spans="1:3" x14ac:dyDescent="0.2">
      <c r="A2248">
        <v>54576</v>
      </c>
      <c r="B2248">
        <v>38496</v>
      </c>
      <c r="C2248" t="str" cm="1">
        <f t="array" ref="C2248">_xlfn.IFS(
             (B2248&lt;25000),"&lt; 25,000",
    AND(B2248&gt;=25000, B2248&lt;50000),"25,000 - 50,000",
             (B2248&gt;50000),"&gt; 50,000"
)</f>
        <v>25,000 - 50,000</v>
      </c>
    </row>
    <row r="2249" spans="1:3" x14ac:dyDescent="0.2">
      <c r="A2249">
        <v>109408</v>
      </c>
      <c r="B2249">
        <v>110431</v>
      </c>
      <c r="C2249" t="str" cm="1">
        <f t="array" ref="C2249">_xlfn.IFS(
             (B2249&lt;25000),"&lt; 25,000",
    AND(B2249&gt;=25000, B2249&lt;50000),"25,000 - 50,000",
             (B2249&gt;50000),"&gt; 50,000"
)</f>
        <v>&gt; 50,000</v>
      </c>
    </row>
    <row r="2250" spans="1:3" x14ac:dyDescent="0.2">
      <c r="A2250">
        <v>272668</v>
      </c>
      <c r="B2250">
        <v>150643</v>
      </c>
      <c r="C2250" t="str" cm="1">
        <f t="array" ref="C2250">_xlfn.IFS(
             (B2250&lt;25000),"&lt; 25,000",
    AND(B2250&gt;=25000, B2250&lt;50000),"25,000 - 50,000",
             (B2250&gt;50000),"&gt; 50,000"
)</f>
        <v>&gt; 50,000</v>
      </c>
    </row>
    <row r="2251" spans="1:3" x14ac:dyDescent="0.2">
      <c r="A2251">
        <v>69308</v>
      </c>
      <c r="B2251">
        <v>93376</v>
      </c>
      <c r="C2251" t="str" cm="1">
        <f t="array" ref="C2251">_xlfn.IFS(
             (B2251&lt;25000),"&lt; 25,000",
    AND(B2251&gt;=25000, B2251&lt;50000),"25,000 - 50,000",
             (B2251&gt;50000),"&gt; 50,000"
)</f>
        <v>&gt; 50,000</v>
      </c>
    </row>
    <row r="2252" spans="1:3" x14ac:dyDescent="0.2">
      <c r="A2252">
        <v>79502</v>
      </c>
      <c r="B2252">
        <v>78527</v>
      </c>
      <c r="C2252" t="str" cm="1">
        <f t="array" ref="C2252">_xlfn.IFS(
             (B2252&lt;25000),"&lt; 25,000",
    AND(B2252&gt;=25000, B2252&lt;50000),"25,000 - 50,000",
             (B2252&gt;50000),"&gt; 50,000"
)</f>
        <v>&gt; 50,000</v>
      </c>
    </row>
    <row r="2253" spans="1:3" x14ac:dyDescent="0.2">
      <c r="A2253">
        <v>77522</v>
      </c>
      <c r="B2253">
        <v>37505</v>
      </c>
      <c r="C2253" t="str" cm="1">
        <f t="array" ref="C2253">_xlfn.IFS(
             (B2253&lt;25000),"&lt; 25,000",
    AND(B2253&gt;=25000, B2253&lt;50000),"25,000 - 50,000",
             (B2253&gt;50000),"&gt; 50,000"
)</f>
        <v>25,000 - 50,000</v>
      </c>
    </row>
    <row r="2254" spans="1:3" x14ac:dyDescent="0.2">
      <c r="A2254">
        <v>31711</v>
      </c>
      <c r="B2254">
        <v>85468</v>
      </c>
      <c r="C2254" t="str" cm="1">
        <f t="array" ref="C2254">_xlfn.IFS(
             (B2254&lt;25000),"&lt; 25,000",
    AND(B2254&gt;=25000, B2254&lt;50000),"25,000 - 50,000",
             (B2254&gt;50000),"&gt; 50,000"
)</f>
        <v>&gt; 50,000</v>
      </c>
    </row>
    <row r="2255" spans="1:3" x14ac:dyDescent="0.2">
      <c r="A2255">
        <v>107093</v>
      </c>
      <c r="B2255">
        <v>183579</v>
      </c>
      <c r="C2255" t="str" cm="1">
        <f t="array" ref="C2255">_xlfn.IFS(
             (B2255&lt;25000),"&lt; 25,000",
    AND(B2255&gt;=25000, B2255&lt;50000),"25,000 - 50,000",
             (B2255&gt;50000),"&gt; 50,000"
)</f>
        <v>&gt; 50,000</v>
      </c>
    </row>
    <row r="2256" spans="1:3" x14ac:dyDescent="0.2">
      <c r="A2256">
        <v>205507</v>
      </c>
      <c r="B2256">
        <v>150699</v>
      </c>
      <c r="C2256" t="str" cm="1">
        <f t="array" ref="C2256">_xlfn.IFS(
             (B2256&lt;25000),"&lt; 25,000",
    AND(B2256&gt;=25000, B2256&lt;50000),"25,000 - 50,000",
             (B2256&gt;50000),"&gt; 50,000"
)</f>
        <v>&gt; 50,000</v>
      </c>
    </row>
    <row r="2257" spans="1:3" x14ac:dyDescent="0.2">
      <c r="A2257">
        <v>92010</v>
      </c>
      <c r="B2257">
        <v>15117</v>
      </c>
      <c r="C2257" t="str" cm="1">
        <f t="array" ref="C2257">_xlfn.IFS(
             (B2257&lt;25000),"&lt; 25,000",
    AND(B2257&gt;=25000, B2257&lt;50000),"25,000 - 50,000",
             (B2257&gt;50000),"&gt; 50,000"
)</f>
        <v>&lt; 25,000</v>
      </c>
    </row>
    <row r="2258" spans="1:3" x14ac:dyDescent="0.2">
      <c r="A2258">
        <v>4478</v>
      </c>
      <c r="B2258">
        <v>184256</v>
      </c>
      <c r="C2258" t="str" cm="1">
        <f t="array" ref="C2258">_xlfn.IFS(
             (B2258&lt;25000),"&lt; 25,000",
    AND(B2258&gt;=25000, B2258&lt;50000),"25,000 - 50,000",
             (B2258&gt;50000),"&gt; 50,000"
)</f>
        <v>&gt; 50,000</v>
      </c>
    </row>
    <row r="2259" spans="1:3" x14ac:dyDescent="0.2">
      <c r="A2259">
        <v>286325</v>
      </c>
      <c r="B2259">
        <v>167226</v>
      </c>
      <c r="C2259" t="str" cm="1">
        <f t="array" ref="C2259">_xlfn.IFS(
             (B2259&lt;25000),"&lt; 25,000",
    AND(B2259&gt;=25000, B2259&lt;50000),"25,000 - 50,000",
             (B2259&gt;50000),"&gt; 50,000"
)</f>
        <v>&gt; 50,000</v>
      </c>
    </row>
    <row r="2260" spans="1:3" x14ac:dyDescent="0.2">
      <c r="A2260">
        <v>210763</v>
      </c>
      <c r="B2260">
        <v>66401</v>
      </c>
      <c r="C2260" t="str" cm="1">
        <f t="array" ref="C2260">_xlfn.IFS(
             (B2260&lt;25000),"&lt; 25,000",
    AND(B2260&gt;=25000, B2260&lt;50000),"25,000 - 50,000",
             (B2260&gt;50000),"&gt; 50,000"
)</f>
        <v>&gt; 50,000</v>
      </c>
    </row>
    <row r="2261" spans="1:3" x14ac:dyDescent="0.2">
      <c r="A2261">
        <v>265854</v>
      </c>
      <c r="B2261">
        <v>164408</v>
      </c>
      <c r="C2261" t="str" cm="1">
        <f t="array" ref="C2261">_xlfn.IFS(
             (B2261&lt;25000),"&lt; 25,000",
    AND(B2261&gt;=25000, B2261&lt;50000),"25,000 - 50,000",
             (B2261&gt;50000),"&gt; 50,000"
)</f>
        <v>&gt; 50,000</v>
      </c>
    </row>
    <row r="2262" spans="1:3" x14ac:dyDescent="0.2">
      <c r="A2262">
        <v>240120</v>
      </c>
      <c r="B2262">
        <v>54011</v>
      </c>
      <c r="C2262" t="str" cm="1">
        <f t="array" ref="C2262">_xlfn.IFS(
             (B2262&lt;25000),"&lt; 25,000",
    AND(B2262&gt;=25000, B2262&lt;50000),"25,000 - 50,000",
             (B2262&gt;50000),"&gt; 50,000"
)</f>
        <v>&gt; 50,000</v>
      </c>
    </row>
    <row r="2263" spans="1:3" x14ac:dyDescent="0.2">
      <c r="A2263">
        <v>54765</v>
      </c>
      <c r="B2263">
        <v>8303</v>
      </c>
      <c r="C2263" t="str" cm="1">
        <f t="array" ref="C2263">_xlfn.IFS(
             (B2263&lt;25000),"&lt; 25,000",
    AND(B2263&gt;=25000, B2263&lt;50000),"25,000 - 50,000",
             (B2263&gt;50000),"&gt; 50,000"
)</f>
        <v>&lt; 25,000</v>
      </c>
    </row>
    <row r="2264" spans="1:3" x14ac:dyDescent="0.2">
      <c r="A2264">
        <v>90251</v>
      </c>
      <c r="B2264">
        <v>185862</v>
      </c>
      <c r="C2264" t="str" cm="1">
        <f t="array" ref="C2264">_xlfn.IFS(
             (B2264&lt;25000),"&lt; 25,000",
    AND(B2264&gt;=25000, B2264&lt;50000),"25,000 - 50,000",
             (B2264&gt;50000),"&gt; 50,000"
)</f>
        <v>&gt; 50,000</v>
      </c>
    </row>
    <row r="2265" spans="1:3" x14ac:dyDescent="0.2">
      <c r="A2265">
        <v>248268</v>
      </c>
      <c r="B2265">
        <v>47786</v>
      </c>
      <c r="C2265" t="str" cm="1">
        <f t="array" ref="C2265">_xlfn.IFS(
             (B2265&lt;25000),"&lt; 25,000",
    AND(B2265&gt;=25000, B2265&lt;50000),"25,000 - 50,000",
             (B2265&gt;50000),"&gt; 50,000"
)</f>
        <v>25,000 - 50,000</v>
      </c>
    </row>
    <row r="2266" spans="1:3" x14ac:dyDescent="0.2">
      <c r="A2266">
        <v>168251</v>
      </c>
      <c r="B2266">
        <v>146145</v>
      </c>
      <c r="C2266" t="str" cm="1">
        <f t="array" ref="C2266">_xlfn.IFS(
             (B2266&lt;25000),"&lt; 25,000",
    AND(B2266&gt;=25000, B2266&lt;50000),"25,000 - 50,000",
             (B2266&gt;50000),"&gt; 50,000"
)</f>
        <v>&gt; 50,000</v>
      </c>
    </row>
    <row r="2267" spans="1:3" x14ac:dyDescent="0.2">
      <c r="A2267">
        <v>174665</v>
      </c>
      <c r="B2267">
        <v>164351</v>
      </c>
      <c r="C2267" t="str" cm="1">
        <f t="array" ref="C2267">_xlfn.IFS(
             (B2267&lt;25000),"&lt; 25,000",
    AND(B2267&gt;=25000, B2267&lt;50000),"25,000 - 50,000",
             (B2267&gt;50000),"&gt; 50,000"
)</f>
        <v>&gt; 50,000</v>
      </c>
    </row>
    <row r="2268" spans="1:3" x14ac:dyDescent="0.2">
      <c r="A2268">
        <v>216284</v>
      </c>
      <c r="B2268">
        <v>113081</v>
      </c>
      <c r="C2268" t="str" cm="1">
        <f t="array" ref="C2268">_xlfn.IFS(
             (B2268&lt;25000),"&lt; 25,000",
    AND(B2268&gt;=25000, B2268&lt;50000),"25,000 - 50,000",
             (B2268&gt;50000),"&gt; 50,000"
)</f>
        <v>&gt; 50,000</v>
      </c>
    </row>
    <row r="2269" spans="1:3" x14ac:dyDescent="0.2">
      <c r="A2269">
        <v>144900</v>
      </c>
      <c r="B2269">
        <v>56504</v>
      </c>
      <c r="C2269" t="str" cm="1">
        <f t="array" ref="C2269">_xlfn.IFS(
             (B2269&lt;25000),"&lt; 25,000",
    AND(B2269&gt;=25000, B2269&lt;50000),"25,000 - 50,000",
             (B2269&gt;50000),"&gt; 50,000"
)</f>
        <v>&gt; 50,000</v>
      </c>
    </row>
    <row r="2270" spans="1:3" x14ac:dyDescent="0.2">
      <c r="A2270">
        <v>89728</v>
      </c>
      <c r="B2270">
        <v>72901</v>
      </c>
      <c r="C2270" t="str" cm="1">
        <f t="array" ref="C2270">_xlfn.IFS(
             (B2270&lt;25000),"&lt; 25,000",
    AND(B2270&gt;=25000, B2270&lt;50000),"25,000 - 50,000",
             (B2270&gt;50000),"&gt; 50,000"
)</f>
        <v>&gt; 50,000</v>
      </c>
    </row>
    <row r="2271" spans="1:3" x14ac:dyDescent="0.2">
      <c r="A2271">
        <v>10769</v>
      </c>
      <c r="B2271">
        <v>15630</v>
      </c>
      <c r="C2271" t="str" cm="1">
        <f t="array" ref="C2271">_xlfn.IFS(
             (B2271&lt;25000),"&lt; 25,000",
    AND(B2271&gt;=25000, B2271&lt;50000),"25,000 - 50,000",
             (B2271&gt;50000),"&gt; 50,000"
)</f>
        <v>&lt; 25,000</v>
      </c>
    </row>
    <row r="2272" spans="1:3" x14ac:dyDescent="0.2">
      <c r="A2272">
        <v>206616</v>
      </c>
      <c r="B2272">
        <v>98175</v>
      </c>
      <c r="C2272" t="str" cm="1">
        <f t="array" ref="C2272">_xlfn.IFS(
             (B2272&lt;25000),"&lt; 25,000",
    AND(B2272&gt;=25000, B2272&lt;50000),"25,000 - 50,000",
             (B2272&gt;50000),"&gt; 50,000"
)</f>
        <v>&gt; 50,000</v>
      </c>
    </row>
    <row r="2273" spans="1:3" x14ac:dyDescent="0.2">
      <c r="A2273">
        <v>255091</v>
      </c>
      <c r="B2273">
        <v>190931</v>
      </c>
      <c r="C2273" t="str" cm="1">
        <f t="array" ref="C2273">_xlfn.IFS(
             (B2273&lt;25000),"&lt; 25,000",
    AND(B2273&gt;=25000, B2273&lt;50000),"25,000 - 50,000",
             (B2273&gt;50000),"&gt; 50,000"
)</f>
        <v>&gt; 50,000</v>
      </c>
    </row>
    <row r="2274" spans="1:3" x14ac:dyDescent="0.2">
      <c r="A2274">
        <v>238600</v>
      </c>
      <c r="B2274">
        <v>165768</v>
      </c>
      <c r="C2274" t="str" cm="1">
        <f t="array" ref="C2274">_xlfn.IFS(
             (B2274&lt;25000),"&lt; 25,000",
    AND(B2274&gt;=25000, B2274&lt;50000),"25,000 - 50,000",
             (B2274&gt;50000),"&gt; 50,000"
)</f>
        <v>&gt; 50,000</v>
      </c>
    </row>
    <row r="2275" spans="1:3" x14ac:dyDescent="0.2">
      <c r="A2275">
        <v>120850</v>
      </c>
      <c r="B2275">
        <v>54274</v>
      </c>
      <c r="C2275" t="str" cm="1">
        <f t="array" ref="C2275">_xlfn.IFS(
             (B2275&lt;25000),"&lt; 25,000",
    AND(B2275&gt;=25000, B2275&lt;50000),"25,000 - 50,000",
             (B2275&gt;50000),"&gt; 50,000"
)</f>
        <v>&gt; 50,000</v>
      </c>
    </row>
    <row r="2276" spans="1:3" x14ac:dyDescent="0.2">
      <c r="A2276">
        <v>212873</v>
      </c>
      <c r="B2276">
        <v>55577</v>
      </c>
      <c r="C2276" t="str" cm="1">
        <f t="array" ref="C2276">_xlfn.IFS(
             (B2276&lt;25000),"&lt; 25,000",
    AND(B2276&gt;=25000, B2276&lt;50000),"25,000 - 50,000",
             (B2276&gt;50000),"&gt; 50,000"
)</f>
        <v>&gt; 50,000</v>
      </c>
    </row>
    <row r="2277" spans="1:3" x14ac:dyDescent="0.2">
      <c r="A2277">
        <v>196294</v>
      </c>
      <c r="B2277">
        <v>162443</v>
      </c>
      <c r="C2277" t="str" cm="1">
        <f t="array" ref="C2277">_xlfn.IFS(
             (B2277&lt;25000),"&lt; 25,000",
    AND(B2277&gt;=25000, B2277&lt;50000),"25,000 - 50,000",
             (B2277&gt;50000),"&gt; 50,000"
)</f>
        <v>&gt; 50,000</v>
      </c>
    </row>
    <row r="2278" spans="1:3" x14ac:dyDescent="0.2">
      <c r="A2278">
        <v>297338</v>
      </c>
      <c r="B2278">
        <v>192853</v>
      </c>
      <c r="C2278" t="str" cm="1">
        <f t="array" ref="C2278">_xlfn.IFS(
             (B2278&lt;25000),"&lt; 25,000",
    AND(B2278&gt;=25000, B2278&lt;50000),"25,000 - 50,000",
             (B2278&gt;50000),"&gt; 50,000"
)</f>
        <v>&gt; 50,000</v>
      </c>
    </row>
    <row r="2279" spans="1:3" x14ac:dyDescent="0.2">
      <c r="A2279">
        <v>42308</v>
      </c>
      <c r="B2279">
        <v>154469</v>
      </c>
      <c r="C2279" t="str" cm="1">
        <f t="array" ref="C2279">_xlfn.IFS(
             (B2279&lt;25000),"&lt; 25,000",
    AND(B2279&gt;=25000, B2279&lt;50000),"25,000 - 50,000",
             (B2279&gt;50000),"&gt; 50,000"
)</f>
        <v>&gt; 50,000</v>
      </c>
    </row>
    <row r="2280" spans="1:3" x14ac:dyDescent="0.2">
      <c r="A2280">
        <v>186107</v>
      </c>
      <c r="B2280">
        <v>173956</v>
      </c>
      <c r="C2280" t="str" cm="1">
        <f t="array" ref="C2280">_xlfn.IFS(
             (B2280&lt;25000),"&lt; 25,000",
    AND(B2280&gt;=25000, B2280&lt;50000),"25,000 - 50,000",
             (B2280&gt;50000),"&gt; 50,000"
)</f>
        <v>&gt; 50,000</v>
      </c>
    </row>
    <row r="2281" spans="1:3" x14ac:dyDescent="0.2">
      <c r="A2281">
        <v>133652</v>
      </c>
      <c r="B2281">
        <v>141211</v>
      </c>
      <c r="C2281" t="str" cm="1">
        <f t="array" ref="C2281">_xlfn.IFS(
             (B2281&lt;25000),"&lt; 25,000",
    AND(B2281&gt;=25000, B2281&lt;50000),"25,000 - 50,000",
             (B2281&gt;50000),"&gt; 50,000"
)</f>
        <v>&gt; 50,000</v>
      </c>
    </row>
    <row r="2282" spans="1:3" x14ac:dyDescent="0.2">
      <c r="A2282">
        <v>75115</v>
      </c>
      <c r="B2282">
        <v>155905</v>
      </c>
      <c r="C2282" t="str" cm="1">
        <f t="array" ref="C2282">_xlfn.IFS(
             (B2282&lt;25000),"&lt; 25,000",
    AND(B2282&gt;=25000, B2282&lt;50000),"25,000 - 50,000",
             (B2282&gt;50000),"&gt; 50,000"
)</f>
        <v>&gt; 50,000</v>
      </c>
    </row>
    <row r="2283" spans="1:3" x14ac:dyDescent="0.2">
      <c r="A2283">
        <v>122235</v>
      </c>
      <c r="B2283">
        <v>134678</v>
      </c>
      <c r="C2283" t="str" cm="1">
        <f t="array" ref="C2283">_xlfn.IFS(
             (B2283&lt;25000),"&lt; 25,000",
    AND(B2283&gt;=25000, B2283&lt;50000),"25,000 - 50,000",
             (B2283&gt;50000),"&gt; 50,000"
)</f>
        <v>&gt; 50,000</v>
      </c>
    </row>
    <row r="2284" spans="1:3" x14ac:dyDescent="0.2">
      <c r="A2284">
        <v>289487</v>
      </c>
      <c r="B2284">
        <v>114354</v>
      </c>
      <c r="C2284" t="str" cm="1">
        <f t="array" ref="C2284">_xlfn.IFS(
             (B2284&lt;25000),"&lt; 25,000",
    AND(B2284&gt;=25000, B2284&lt;50000),"25,000 - 50,000",
             (B2284&gt;50000),"&gt; 50,000"
)</f>
        <v>&gt; 50,000</v>
      </c>
    </row>
    <row r="2285" spans="1:3" x14ac:dyDescent="0.2">
      <c r="A2285">
        <v>31448</v>
      </c>
      <c r="B2285">
        <v>184260</v>
      </c>
      <c r="C2285" t="str" cm="1">
        <f t="array" ref="C2285">_xlfn.IFS(
             (B2285&lt;25000),"&lt; 25,000",
    AND(B2285&gt;=25000, B2285&lt;50000),"25,000 - 50,000",
             (B2285&gt;50000),"&gt; 50,000"
)</f>
        <v>&gt; 50,000</v>
      </c>
    </row>
    <row r="2286" spans="1:3" x14ac:dyDescent="0.2">
      <c r="A2286">
        <v>225596</v>
      </c>
      <c r="B2286">
        <v>70221</v>
      </c>
      <c r="C2286" t="str" cm="1">
        <f t="array" ref="C2286">_xlfn.IFS(
             (B2286&lt;25000),"&lt; 25,000",
    AND(B2286&gt;=25000, B2286&lt;50000),"25,000 - 50,000",
             (B2286&gt;50000),"&gt; 50,000"
)</f>
        <v>&gt; 50,000</v>
      </c>
    </row>
    <row r="2287" spans="1:3" x14ac:dyDescent="0.2">
      <c r="A2287">
        <v>126221</v>
      </c>
      <c r="B2287">
        <v>39488</v>
      </c>
      <c r="C2287" t="str" cm="1">
        <f t="array" ref="C2287">_xlfn.IFS(
             (B2287&lt;25000),"&lt; 25,000",
    AND(B2287&gt;=25000, B2287&lt;50000),"25,000 - 50,000",
             (B2287&gt;50000),"&gt; 50,000"
)</f>
        <v>25,000 - 50,000</v>
      </c>
    </row>
    <row r="2288" spans="1:3" x14ac:dyDescent="0.2">
      <c r="A2288">
        <v>95255</v>
      </c>
      <c r="B2288">
        <v>105211</v>
      </c>
      <c r="C2288" t="str" cm="1">
        <f t="array" ref="C2288">_xlfn.IFS(
             (B2288&lt;25000),"&lt; 25,000",
    AND(B2288&gt;=25000, B2288&lt;50000),"25,000 - 50,000",
             (B2288&gt;50000),"&gt; 50,000"
)</f>
        <v>&gt; 50,000</v>
      </c>
    </row>
    <row r="2289" spans="1:3" x14ac:dyDescent="0.2">
      <c r="A2289">
        <v>299471</v>
      </c>
      <c r="B2289">
        <v>157819</v>
      </c>
      <c r="C2289" t="str" cm="1">
        <f t="array" ref="C2289">_xlfn.IFS(
             (B2289&lt;25000),"&lt; 25,000",
    AND(B2289&gt;=25000, B2289&lt;50000),"25,000 - 50,000",
             (B2289&gt;50000),"&gt; 50,000"
)</f>
        <v>&gt; 50,000</v>
      </c>
    </row>
    <row r="2290" spans="1:3" x14ac:dyDescent="0.2">
      <c r="A2290">
        <v>77298</v>
      </c>
      <c r="B2290">
        <v>186933</v>
      </c>
      <c r="C2290" t="str" cm="1">
        <f t="array" ref="C2290">_xlfn.IFS(
             (B2290&lt;25000),"&lt; 25,000",
    AND(B2290&gt;=25000, B2290&lt;50000),"25,000 - 50,000",
             (B2290&gt;50000),"&gt; 50,000"
)</f>
        <v>&gt; 50,000</v>
      </c>
    </row>
    <row r="2291" spans="1:3" x14ac:dyDescent="0.2">
      <c r="A2291">
        <v>111035</v>
      </c>
      <c r="B2291">
        <v>157233</v>
      </c>
      <c r="C2291" t="str" cm="1">
        <f t="array" ref="C2291">_xlfn.IFS(
             (B2291&lt;25000),"&lt; 25,000",
    AND(B2291&gt;=25000, B2291&lt;50000),"25,000 - 50,000",
             (B2291&gt;50000),"&gt; 50,000"
)</f>
        <v>&gt; 50,000</v>
      </c>
    </row>
    <row r="2292" spans="1:3" x14ac:dyDescent="0.2">
      <c r="A2292">
        <v>145289</v>
      </c>
      <c r="B2292">
        <v>87991</v>
      </c>
      <c r="C2292" t="str" cm="1">
        <f t="array" ref="C2292">_xlfn.IFS(
             (B2292&lt;25000),"&lt; 25,000",
    AND(B2292&gt;=25000, B2292&lt;50000),"25,000 - 50,000",
             (B2292&gt;50000),"&gt; 50,000"
)</f>
        <v>&gt; 50,000</v>
      </c>
    </row>
    <row r="2293" spans="1:3" x14ac:dyDescent="0.2">
      <c r="A2293">
        <v>210016</v>
      </c>
      <c r="B2293">
        <v>53225</v>
      </c>
      <c r="C2293" t="str" cm="1">
        <f t="array" ref="C2293">_xlfn.IFS(
             (B2293&lt;25000),"&lt; 25,000",
    AND(B2293&gt;=25000, B2293&lt;50000),"25,000 - 50,000",
             (B2293&gt;50000),"&gt; 50,000"
)</f>
        <v>&gt; 50,000</v>
      </c>
    </row>
    <row r="2294" spans="1:3" x14ac:dyDescent="0.2">
      <c r="A2294">
        <v>164639</v>
      </c>
      <c r="B2294">
        <v>136826</v>
      </c>
      <c r="C2294" t="str" cm="1">
        <f t="array" ref="C2294">_xlfn.IFS(
             (B2294&lt;25000),"&lt; 25,000",
    AND(B2294&gt;=25000, B2294&lt;50000),"25,000 - 50,000",
             (B2294&gt;50000),"&gt; 50,000"
)</f>
        <v>&gt; 50,000</v>
      </c>
    </row>
    <row r="2295" spans="1:3" x14ac:dyDescent="0.2">
      <c r="A2295">
        <v>58152</v>
      </c>
      <c r="B2295">
        <v>11556</v>
      </c>
      <c r="C2295" t="str" cm="1">
        <f t="array" ref="C2295">_xlfn.IFS(
             (B2295&lt;25000),"&lt; 25,000",
    AND(B2295&gt;=25000, B2295&lt;50000),"25,000 - 50,000",
             (B2295&gt;50000),"&gt; 50,000"
)</f>
        <v>&lt; 25,000</v>
      </c>
    </row>
    <row r="2296" spans="1:3" x14ac:dyDescent="0.2">
      <c r="A2296">
        <v>188235</v>
      </c>
      <c r="B2296">
        <v>87773</v>
      </c>
      <c r="C2296" t="str" cm="1">
        <f t="array" ref="C2296">_xlfn.IFS(
             (B2296&lt;25000),"&lt; 25,000",
    AND(B2296&gt;=25000, B2296&lt;50000),"25,000 - 50,000",
             (B2296&gt;50000),"&gt; 50,000"
)</f>
        <v>&gt; 50,000</v>
      </c>
    </row>
    <row r="2297" spans="1:3" x14ac:dyDescent="0.2">
      <c r="A2297">
        <v>257957</v>
      </c>
      <c r="B2297">
        <v>171032</v>
      </c>
      <c r="C2297" t="str" cm="1">
        <f t="array" ref="C2297">_xlfn.IFS(
             (B2297&lt;25000),"&lt; 25,000",
    AND(B2297&gt;=25000, B2297&lt;50000),"25,000 - 50,000",
             (B2297&gt;50000),"&gt; 50,000"
)</f>
        <v>&gt; 50,000</v>
      </c>
    </row>
    <row r="2298" spans="1:3" x14ac:dyDescent="0.2">
      <c r="A2298">
        <v>245909</v>
      </c>
      <c r="B2298">
        <v>109815</v>
      </c>
      <c r="C2298" t="str" cm="1">
        <f t="array" ref="C2298">_xlfn.IFS(
             (B2298&lt;25000),"&lt; 25,000",
    AND(B2298&gt;=25000, B2298&lt;50000),"25,000 - 50,000",
             (B2298&gt;50000),"&gt; 50,000"
)</f>
        <v>&gt; 50,000</v>
      </c>
    </row>
    <row r="2299" spans="1:3" x14ac:dyDescent="0.2">
      <c r="A2299">
        <v>94331</v>
      </c>
      <c r="B2299">
        <v>8659</v>
      </c>
      <c r="C2299" t="str" cm="1">
        <f t="array" ref="C2299">_xlfn.IFS(
             (B2299&lt;25000),"&lt; 25,000",
    AND(B2299&gt;=25000, B2299&lt;50000),"25,000 - 50,000",
             (B2299&gt;50000),"&gt; 50,000"
)</f>
        <v>&lt; 25,000</v>
      </c>
    </row>
    <row r="2300" spans="1:3" x14ac:dyDescent="0.2">
      <c r="A2300">
        <v>33738</v>
      </c>
      <c r="B2300">
        <v>18262</v>
      </c>
      <c r="C2300" t="str" cm="1">
        <f t="array" ref="C2300">_xlfn.IFS(
             (B2300&lt;25000),"&lt; 25,000",
    AND(B2300&gt;=25000, B2300&lt;50000),"25,000 - 50,000",
             (B2300&gt;50000),"&gt; 50,000"
)</f>
        <v>&lt; 25,000</v>
      </c>
    </row>
    <row r="2301" spans="1:3" x14ac:dyDescent="0.2">
      <c r="A2301">
        <v>257236</v>
      </c>
      <c r="B2301">
        <v>53414</v>
      </c>
      <c r="C2301" t="str" cm="1">
        <f t="array" ref="C2301">_xlfn.IFS(
             (B2301&lt;25000),"&lt; 25,000",
    AND(B2301&gt;=25000, B2301&lt;50000),"25,000 - 50,000",
             (B2301&gt;50000),"&gt; 50,000"
)</f>
        <v>&gt; 50,000</v>
      </c>
    </row>
    <row r="2302" spans="1:3" x14ac:dyDescent="0.2">
      <c r="A2302">
        <v>51568</v>
      </c>
      <c r="B2302">
        <v>180769</v>
      </c>
      <c r="C2302" t="str" cm="1">
        <f t="array" ref="C2302">_xlfn.IFS(
             (B2302&lt;25000),"&lt; 25,000",
    AND(B2302&gt;=25000, B2302&lt;50000),"25,000 - 50,000",
             (B2302&gt;50000),"&gt; 50,000"
)</f>
        <v>&gt; 50,000</v>
      </c>
    </row>
    <row r="2303" spans="1:3" x14ac:dyDescent="0.2">
      <c r="A2303">
        <v>52853</v>
      </c>
      <c r="B2303">
        <v>81669</v>
      </c>
      <c r="C2303" t="str" cm="1">
        <f t="array" ref="C2303">_xlfn.IFS(
             (B2303&lt;25000),"&lt; 25,000",
    AND(B2303&gt;=25000, B2303&lt;50000),"25,000 - 50,000",
             (B2303&gt;50000),"&gt; 50,000"
)</f>
        <v>&gt; 50,000</v>
      </c>
    </row>
    <row r="2304" spans="1:3" x14ac:dyDescent="0.2">
      <c r="A2304">
        <v>162547</v>
      </c>
      <c r="B2304">
        <v>117777</v>
      </c>
      <c r="C2304" t="str" cm="1">
        <f t="array" ref="C2304">_xlfn.IFS(
             (B2304&lt;25000),"&lt; 25,000",
    AND(B2304&gt;=25000, B2304&lt;50000),"25,000 - 50,000",
             (B2304&gt;50000),"&gt; 50,000"
)</f>
        <v>&gt; 50,000</v>
      </c>
    </row>
    <row r="2305" spans="1:3" x14ac:dyDescent="0.2">
      <c r="A2305">
        <v>1669</v>
      </c>
      <c r="B2305">
        <v>171501</v>
      </c>
      <c r="C2305" t="str" cm="1">
        <f t="array" ref="C2305">_xlfn.IFS(
             (B2305&lt;25000),"&lt; 25,000",
    AND(B2305&gt;=25000, B2305&lt;50000),"25,000 - 50,000",
             (B2305&gt;50000),"&gt; 50,000"
)</f>
        <v>&gt; 50,000</v>
      </c>
    </row>
    <row r="2306" spans="1:3" x14ac:dyDescent="0.2">
      <c r="A2306">
        <v>262444</v>
      </c>
      <c r="B2306">
        <v>34107</v>
      </c>
      <c r="C2306" t="str" cm="1">
        <f t="array" ref="C2306">_xlfn.IFS(
             (B2306&lt;25000),"&lt; 25,000",
    AND(B2306&gt;=25000, B2306&lt;50000),"25,000 - 50,000",
             (B2306&gt;50000),"&gt; 50,000"
)</f>
        <v>25,000 - 50,000</v>
      </c>
    </row>
    <row r="2307" spans="1:3" x14ac:dyDescent="0.2">
      <c r="A2307">
        <v>149130</v>
      </c>
      <c r="B2307">
        <v>39048</v>
      </c>
      <c r="C2307" t="str" cm="1">
        <f t="array" ref="C2307">_xlfn.IFS(
             (B2307&lt;25000),"&lt; 25,000",
    AND(B2307&gt;=25000, B2307&lt;50000),"25,000 - 50,000",
             (B2307&gt;50000),"&gt; 50,000"
)</f>
        <v>25,000 - 50,000</v>
      </c>
    </row>
    <row r="2308" spans="1:3" x14ac:dyDescent="0.2">
      <c r="A2308">
        <v>135385</v>
      </c>
      <c r="B2308">
        <v>82111</v>
      </c>
      <c r="C2308" t="str" cm="1">
        <f t="array" ref="C2308">_xlfn.IFS(
             (B2308&lt;25000),"&lt; 25,000",
    AND(B2308&gt;=25000, B2308&lt;50000),"25,000 - 50,000",
             (B2308&gt;50000),"&gt; 50,000"
)</f>
        <v>&gt; 50,000</v>
      </c>
    </row>
    <row r="2309" spans="1:3" x14ac:dyDescent="0.2">
      <c r="A2309">
        <v>275723</v>
      </c>
      <c r="B2309">
        <v>185290</v>
      </c>
      <c r="C2309" t="str" cm="1">
        <f t="array" ref="C2309">_xlfn.IFS(
             (B2309&lt;25000),"&lt; 25,000",
    AND(B2309&gt;=25000, B2309&lt;50000),"25,000 - 50,000",
             (B2309&gt;50000),"&gt; 50,000"
)</f>
        <v>&gt; 50,000</v>
      </c>
    </row>
    <row r="2310" spans="1:3" x14ac:dyDescent="0.2">
      <c r="A2310">
        <v>290079</v>
      </c>
      <c r="B2310">
        <v>154339</v>
      </c>
      <c r="C2310" t="str" cm="1">
        <f t="array" ref="C2310">_xlfn.IFS(
             (B2310&lt;25000),"&lt; 25,000",
    AND(B2310&gt;=25000, B2310&lt;50000),"25,000 - 50,000",
             (B2310&gt;50000),"&gt; 50,000"
)</f>
        <v>&gt; 50,000</v>
      </c>
    </row>
    <row r="2311" spans="1:3" x14ac:dyDescent="0.2">
      <c r="A2311">
        <v>211781</v>
      </c>
      <c r="B2311">
        <v>21969</v>
      </c>
      <c r="C2311" t="str" cm="1">
        <f t="array" ref="C2311">_xlfn.IFS(
             (B2311&lt;25000),"&lt; 25,000",
    AND(B2311&gt;=25000, B2311&lt;50000),"25,000 - 50,000",
             (B2311&gt;50000),"&gt; 50,000"
)</f>
        <v>&lt; 25,000</v>
      </c>
    </row>
    <row r="2312" spans="1:3" x14ac:dyDescent="0.2">
      <c r="A2312">
        <v>228920</v>
      </c>
      <c r="B2312">
        <v>166661</v>
      </c>
      <c r="C2312" t="str" cm="1">
        <f t="array" ref="C2312">_xlfn.IFS(
             (B2312&lt;25000),"&lt; 25,000",
    AND(B2312&gt;=25000, B2312&lt;50000),"25,000 - 50,000",
             (B2312&gt;50000),"&gt; 50,000"
)</f>
        <v>&gt; 50,000</v>
      </c>
    </row>
    <row r="2313" spans="1:3" x14ac:dyDescent="0.2">
      <c r="A2313">
        <v>149547</v>
      </c>
      <c r="B2313">
        <v>162133</v>
      </c>
      <c r="C2313" t="str" cm="1">
        <f t="array" ref="C2313">_xlfn.IFS(
             (B2313&lt;25000),"&lt; 25,000",
    AND(B2313&gt;=25000, B2313&lt;50000),"25,000 - 50,000",
             (B2313&gt;50000),"&gt; 50,000"
)</f>
        <v>&gt; 50,000</v>
      </c>
    </row>
    <row r="2314" spans="1:3" x14ac:dyDescent="0.2">
      <c r="A2314">
        <v>11995</v>
      </c>
      <c r="B2314">
        <v>34818</v>
      </c>
      <c r="C2314" t="str" cm="1">
        <f t="array" ref="C2314">_xlfn.IFS(
             (B2314&lt;25000),"&lt; 25,000",
    AND(B2314&gt;=25000, B2314&lt;50000),"25,000 - 50,000",
             (B2314&gt;50000),"&gt; 50,000"
)</f>
        <v>25,000 - 50,000</v>
      </c>
    </row>
    <row r="2315" spans="1:3" x14ac:dyDescent="0.2">
      <c r="A2315">
        <v>15401</v>
      </c>
      <c r="B2315">
        <v>35696</v>
      </c>
      <c r="C2315" t="str" cm="1">
        <f t="array" ref="C2315">_xlfn.IFS(
             (B2315&lt;25000),"&lt; 25,000",
    AND(B2315&gt;=25000, B2315&lt;50000),"25,000 - 50,000",
             (B2315&gt;50000),"&gt; 50,000"
)</f>
        <v>25,000 - 50,000</v>
      </c>
    </row>
    <row r="2316" spans="1:3" x14ac:dyDescent="0.2">
      <c r="A2316">
        <v>48209</v>
      </c>
      <c r="B2316">
        <v>5223</v>
      </c>
      <c r="C2316" t="str" cm="1">
        <f t="array" ref="C2316">_xlfn.IFS(
             (B2316&lt;25000),"&lt; 25,000",
    AND(B2316&gt;=25000, B2316&lt;50000),"25,000 - 50,000",
             (B2316&gt;50000),"&gt; 50,000"
)</f>
        <v>&lt; 25,000</v>
      </c>
    </row>
    <row r="2317" spans="1:3" x14ac:dyDescent="0.2">
      <c r="A2317">
        <v>248712</v>
      </c>
      <c r="B2317">
        <v>147905</v>
      </c>
      <c r="C2317" t="str" cm="1">
        <f t="array" ref="C2317">_xlfn.IFS(
             (B2317&lt;25000),"&lt; 25,000",
    AND(B2317&gt;=25000, B2317&lt;50000),"25,000 - 50,000",
             (B2317&gt;50000),"&gt; 50,000"
)</f>
        <v>&gt; 50,000</v>
      </c>
    </row>
    <row r="2318" spans="1:3" x14ac:dyDescent="0.2">
      <c r="A2318">
        <v>28122</v>
      </c>
      <c r="B2318">
        <v>130629</v>
      </c>
      <c r="C2318" t="str" cm="1">
        <f t="array" ref="C2318">_xlfn.IFS(
             (B2318&lt;25000),"&lt; 25,000",
    AND(B2318&gt;=25000, B2318&lt;50000),"25,000 - 50,000",
             (B2318&gt;50000),"&gt; 50,000"
)</f>
        <v>&gt; 50,000</v>
      </c>
    </row>
    <row r="2319" spans="1:3" x14ac:dyDescent="0.2">
      <c r="A2319">
        <v>68251</v>
      </c>
      <c r="B2319">
        <v>163252</v>
      </c>
      <c r="C2319" t="str" cm="1">
        <f t="array" ref="C2319">_xlfn.IFS(
             (B2319&lt;25000),"&lt; 25,000",
    AND(B2319&gt;=25000, B2319&lt;50000),"25,000 - 50,000",
             (B2319&gt;50000),"&gt; 50,000"
)</f>
        <v>&gt; 50,000</v>
      </c>
    </row>
    <row r="2320" spans="1:3" x14ac:dyDescent="0.2">
      <c r="A2320">
        <v>20770</v>
      </c>
      <c r="B2320">
        <v>12118</v>
      </c>
      <c r="C2320" t="str" cm="1">
        <f t="array" ref="C2320">_xlfn.IFS(
             (B2320&lt;25000),"&lt; 25,000",
    AND(B2320&gt;=25000, B2320&lt;50000),"25,000 - 50,000",
             (B2320&gt;50000),"&gt; 50,000"
)</f>
        <v>&lt; 25,000</v>
      </c>
    </row>
    <row r="2321" spans="1:3" x14ac:dyDescent="0.2">
      <c r="A2321">
        <v>233223</v>
      </c>
      <c r="B2321">
        <v>26905</v>
      </c>
      <c r="C2321" t="str" cm="1">
        <f t="array" ref="C2321">_xlfn.IFS(
             (B2321&lt;25000),"&lt; 25,000",
    AND(B2321&gt;=25000, B2321&lt;50000),"25,000 - 50,000",
             (B2321&gt;50000),"&gt; 50,000"
)</f>
        <v>25,000 - 50,000</v>
      </c>
    </row>
    <row r="2322" spans="1:3" x14ac:dyDescent="0.2">
      <c r="A2322">
        <v>151336</v>
      </c>
      <c r="B2322">
        <v>187116</v>
      </c>
      <c r="C2322" t="str" cm="1">
        <f t="array" ref="C2322">_xlfn.IFS(
             (B2322&lt;25000),"&lt; 25,000",
    AND(B2322&gt;=25000, B2322&lt;50000),"25,000 - 50,000",
             (B2322&gt;50000),"&gt; 50,000"
)</f>
        <v>&gt; 50,000</v>
      </c>
    </row>
    <row r="2323" spans="1:3" x14ac:dyDescent="0.2">
      <c r="A2323">
        <v>247813</v>
      </c>
      <c r="B2323">
        <v>51446</v>
      </c>
      <c r="C2323" t="str" cm="1">
        <f t="array" ref="C2323">_xlfn.IFS(
             (B2323&lt;25000),"&lt; 25,000",
    AND(B2323&gt;=25000, B2323&lt;50000),"25,000 - 50,000",
             (B2323&gt;50000),"&gt; 50,000"
)</f>
        <v>&gt; 50,000</v>
      </c>
    </row>
    <row r="2324" spans="1:3" x14ac:dyDescent="0.2">
      <c r="A2324">
        <v>208645</v>
      </c>
      <c r="B2324">
        <v>149334</v>
      </c>
      <c r="C2324" t="str" cm="1">
        <f t="array" ref="C2324">_xlfn.IFS(
             (B2324&lt;25000),"&lt; 25,000",
    AND(B2324&gt;=25000, B2324&lt;50000),"25,000 - 50,000",
             (B2324&gt;50000),"&gt; 50,000"
)</f>
        <v>&gt; 50,000</v>
      </c>
    </row>
    <row r="2325" spans="1:3" x14ac:dyDescent="0.2">
      <c r="A2325">
        <v>17255</v>
      </c>
      <c r="B2325">
        <v>29539</v>
      </c>
      <c r="C2325" t="str" cm="1">
        <f t="array" ref="C2325">_xlfn.IFS(
             (B2325&lt;25000),"&lt; 25,000",
    AND(B2325&gt;=25000, B2325&lt;50000),"25,000 - 50,000",
             (B2325&gt;50000),"&gt; 50,000"
)</f>
        <v>25,000 - 50,000</v>
      </c>
    </row>
    <row r="2326" spans="1:3" x14ac:dyDescent="0.2">
      <c r="A2326">
        <v>92101</v>
      </c>
      <c r="B2326">
        <v>49036</v>
      </c>
      <c r="C2326" t="str" cm="1">
        <f t="array" ref="C2326">_xlfn.IFS(
             (B2326&lt;25000),"&lt; 25,000",
    AND(B2326&gt;=25000, B2326&lt;50000),"25,000 - 50,000",
             (B2326&gt;50000),"&gt; 50,000"
)</f>
        <v>25,000 - 50,000</v>
      </c>
    </row>
    <row r="2327" spans="1:3" x14ac:dyDescent="0.2">
      <c r="A2327">
        <v>261682</v>
      </c>
      <c r="B2327">
        <v>48461</v>
      </c>
      <c r="C2327" t="str" cm="1">
        <f t="array" ref="C2327">_xlfn.IFS(
             (B2327&lt;25000),"&lt; 25,000",
    AND(B2327&gt;=25000, B2327&lt;50000),"25,000 - 50,000",
             (B2327&gt;50000),"&gt; 50,000"
)</f>
        <v>25,000 - 50,000</v>
      </c>
    </row>
    <row r="2328" spans="1:3" x14ac:dyDescent="0.2">
      <c r="A2328">
        <v>20402</v>
      </c>
      <c r="B2328">
        <v>80843</v>
      </c>
      <c r="C2328" t="str" cm="1">
        <f t="array" ref="C2328">_xlfn.IFS(
             (B2328&lt;25000),"&lt; 25,000",
    AND(B2328&gt;=25000, B2328&lt;50000),"25,000 - 50,000",
             (B2328&gt;50000),"&gt; 50,000"
)</f>
        <v>&gt; 50,000</v>
      </c>
    </row>
    <row r="2329" spans="1:3" x14ac:dyDescent="0.2">
      <c r="A2329">
        <v>5010</v>
      </c>
      <c r="B2329">
        <v>50336</v>
      </c>
      <c r="C2329" t="str" cm="1">
        <f t="array" ref="C2329">_xlfn.IFS(
             (B2329&lt;25000),"&lt; 25,000",
    AND(B2329&gt;=25000, B2329&lt;50000),"25,000 - 50,000",
             (B2329&gt;50000),"&gt; 50,000"
)</f>
        <v>&gt; 50,000</v>
      </c>
    </row>
    <row r="2330" spans="1:3" x14ac:dyDescent="0.2">
      <c r="A2330">
        <v>161604</v>
      </c>
      <c r="B2330">
        <v>182285</v>
      </c>
      <c r="C2330" t="str" cm="1">
        <f t="array" ref="C2330">_xlfn.IFS(
             (B2330&lt;25000),"&lt; 25,000",
    AND(B2330&gt;=25000, B2330&lt;50000),"25,000 - 50,000",
             (B2330&gt;50000),"&gt; 50,000"
)</f>
        <v>&gt; 50,000</v>
      </c>
    </row>
    <row r="2331" spans="1:3" x14ac:dyDescent="0.2">
      <c r="A2331">
        <v>228614</v>
      </c>
      <c r="B2331">
        <v>138076</v>
      </c>
      <c r="C2331" t="str" cm="1">
        <f t="array" ref="C2331">_xlfn.IFS(
             (B2331&lt;25000),"&lt; 25,000",
    AND(B2331&gt;=25000, B2331&lt;50000),"25,000 - 50,000",
             (B2331&gt;50000),"&gt; 50,000"
)</f>
        <v>&gt; 50,000</v>
      </c>
    </row>
    <row r="2332" spans="1:3" x14ac:dyDescent="0.2">
      <c r="A2332">
        <v>261519</v>
      </c>
      <c r="B2332">
        <v>95342</v>
      </c>
      <c r="C2332" t="str" cm="1">
        <f t="array" ref="C2332">_xlfn.IFS(
             (B2332&lt;25000),"&lt; 25,000",
    AND(B2332&gt;=25000, B2332&lt;50000),"25,000 - 50,000",
             (B2332&gt;50000),"&gt; 50,000"
)</f>
        <v>&gt; 50,000</v>
      </c>
    </row>
    <row r="2333" spans="1:3" x14ac:dyDescent="0.2">
      <c r="A2333">
        <v>50086</v>
      </c>
      <c r="B2333">
        <v>98755</v>
      </c>
      <c r="C2333" t="str" cm="1">
        <f t="array" ref="C2333">_xlfn.IFS(
             (B2333&lt;25000),"&lt; 25,000",
    AND(B2333&gt;=25000, B2333&lt;50000),"25,000 - 50,000",
             (B2333&gt;50000),"&gt; 50,000"
)</f>
        <v>&gt; 50,000</v>
      </c>
    </row>
    <row r="2334" spans="1:3" x14ac:dyDescent="0.2">
      <c r="A2334">
        <v>81343</v>
      </c>
      <c r="B2334">
        <v>198322</v>
      </c>
      <c r="C2334" t="str" cm="1">
        <f t="array" ref="C2334">_xlfn.IFS(
             (B2334&lt;25000),"&lt; 25,000",
    AND(B2334&gt;=25000, B2334&lt;50000),"25,000 - 50,000",
             (B2334&gt;50000),"&gt; 50,000"
)</f>
        <v>&gt; 50,000</v>
      </c>
    </row>
    <row r="2335" spans="1:3" x14ac:dyDescent="0.2">
      <c r="A2335">
        <v>207815</v>
      </c>
      <c r="B2335">
        <v>19610</v>
      </c>
      <c r="C2335" t="str" cm="1">
        <f t="array" ref="C2335">_xlfn.IFS(
             (B2335&lt;25000),"&lt; 25,000",
    AND(B2335&gt;=25000, B2335&lt;50000),"25,000 - 50,000",
             (B2335&gt;50000),"&gt; 50,000"
)</f>
        <v>&lt; 25,000</v>
      </c>
    </row>
    <row r="2336" spans="1:3" x14ac:dyDescent="0.2">
      <c r="A2336">
        <v>128781</v>
      </c>
      <c r="B2336">
        <v>171498</v>
      </c>
      <c r="C2336" t="str" cm="1">
        <f t="array" ref="C2336">_xlfn.IFS(
             (B2336&lt;25000),"&lt; 25,000",
    AND(B2336&gt;=25000, B2336&lt;50000),"25,000 - 50,000",
             (B2336&gt;50000),"&gt; 50,000"
)</f>
        <v>&gt; 50,000</v>
      </c>
    </row>
    <row r="2337" spans="1:3" x14ac:dyDescent="0.2">
      <c r="A2337">
        <v>115187</v>
      </c>
      <c r="B2337">
        <v>177568</v>
      </c>
      <c r="C2337" t="str" cm="1">
        <f t="array" ref="C2337">_xlfn.IFS(
             (B2337&lt;25000),"&lt; 25,000",
    AND(B2337&gt;=25000, B2337&lt;50000),"25,000 - 50,000",
             (B2337&gt;50000),"&gt; 50,000"
)</f>
        <v>&gt; 50,000</v>
      </c>
    </row>
    <row r="2338" spans="1:3" x14ac:dyDescent="0.2">
      <c r="A2338">
        <v>86477</v>
      </c>
      <c r="B2338">
        <v>105259</v>
      </c>
      <c r="C2338" t="str" cm="1">
        <f t="array" ref="C2338">_xlfn.IFS(
             (B2338&lt;25000),"&lt; 25,000",
    AND(B2338&gt;=25000, B2338&lt;50000),"25,000 - 50,000",
             (B2338&gt;50000),"&gt; 50,000"
)</f>
        <v>&gt; 50,000</v>
      </c>
    </row>
    <row r="2339" spans="1:3" x14ac:dyDescent="0.2">
      <c r="A2339">
        <v>202171</v>
      </c>
      <c r="B2339">
        <v>92151</v>
      </c>
      <c r="C2339" t="str" cm="1">
        <f t="array" ref="C2339">_xlfn.IFS(
             (B2339&lt;25000),"&lt; 25,000",
    AND(B2339&gt;=25000, B2339&lt;50000),"25,000 - 50,000",
             (B2339&gt;50000),"&gt; 50,000"
)</f>
        <v>&gt; 50,000</v>
      </c>
    </row>
    <row r="2340" spans="1:3" x14ac:dyDescent="0.2">
      <c r="A2340">
        <v>258356</v>
      </c>
      <c r="B2340">
        <v>172463</v>
      </c>
      <c r="C2340" t="str" cm="1">
        <f t="array" ref="C2340">_xlfn.IFS(
             (B2340&lt;25000),"&lt; 25,000",
    AND(B2340&gt;=25000, B2340&lt;50000),"25,000 - 50,000",
             (B2340&gt;50000),"&gt; 50,000"
)</f>
        <v>&gt; 50,000</v>
      </c>
    </row>
    <row r="2341" spans="1:3" x14ac:dyDescent="0.2">
      <c r="A2341">
        <v>97313</v>
      </c>
      <c r="B2341">
        <v>20578</v>
      </c>
      <c r="C2341" t="str" cm="1">
        <f t="array" ref="C2341">_xlfn.IFS(
             (B2341&lt;25000),"&lt; 25,000",
    AND(B2341&gt;=25000, B2341&lt;50000),"25,000 - 50,000",
             (B2341&gt;50000),"&gt; 50,000"
)</f>
        <v>&lt; 25,000</v>
      </c>
    </row>
    <row r="2342" spans="1:3" x14ac:dyDescent="0.2">
      <c r="A2342">
        <v>45288</v>
      </c>
      <c r="B2342">
        <v>135809</v>
      </c>
      <c r="C2342" t="str" cm="1">
        <f t="array" ref="C2342">_xlfn.IFS(
             (B2342&lt;25000),"&lt; 25,000",
    AND(B2342&gt;=25000, B2342&lt;50000),"25,000 - 50,000",
             (B2342&gt;50000),"&gt; 50,000"
)</f>
        <v>&gt; 50,000</v>
      </c>
    </row>
    <row r="2343" spans="1:3" x14ac:dyDescent="0.2">
      <c r="A2343">
        <v>61578</v>
      </c>
      <c r="B2343">
        <v>85043</v>
      </c>
      <c r="C2343" t="str" cm="1">
        <f t="array" ref="C2343">_xlfn.IFS(
             (B2343&lt;25000),"&lt; 25,000",
    AND(B2343&gt;=25000, B2343&lt;50000),"25,000 - 50,000",
             (B2343&gt;50000),"&gt; 50,000"
)</f>
        <v>&gt; 50,000</v>
      </c>
    </row>
    <row r="2344" spans="1:3" x14ac:dyDescent="0.2">
      <c r="A2344">
        <v>184971</v>
      </c>
      <c r="B2344">
        <v>25657</v>
      </c>
      <c r="C2344" t="str" cm="1">
        <f t="array" ref="C2344">_xlfn.IFS(
             (B2344&lt;25000),"&lt; 25,000",
    AND(B2344&gt;=25000, B2344&lt;50000),"25,000 - 50,000",
             (B2344&gt;50000),"&gt; 50,000"
)</f>
        <v>25,000 - 50,000</v>
      </c>
    </row>
    <row r="2345" spans="1:3" x14ac:dyDescent="0.2">
      <c r="A2345">
        <v>205648</v>
      </c>
      <c r="B2345">
        <v>14979</v>
      </c>
      <c r="C2345" t="str" cm="1">
        <f t="array" ref="C2345">_xlfn.IFS(
             (B2345&lt;25000),"&lt; 25,000",
    AND(B2345&gt;=25000, B2345&lt;50000),"25,000 - 50,000",
             (B2345&gt;50000),"&gt; 50,000"
)</f>
        <v>&lt; 25,000</v>
      </c>
    </row>
    <row r="2346" spans="1:3" x14ac:dyDescent="0.2">
      <c r="A2346">
        <v>3918</v>
      </c>
      <c r="B2346">
        <v>4500</v>
      </c>
      <c r="C2346" t="str" cm="1">
        <f t="array" ref="C2346">_xlfn.IFS(
             (B2346&lt;25000),"&lt; 25,000",
    AND(B2346&gt;=25000, B2346&lt;50000),"25,000 - 50,000",
             (B2346&gt;50000),"&gt; 50,000"
)</f>
        <v>&lt; 25,000</v>
      </c>
    </row>
    <row r="2347" spans="1:3" x14ac:dyDescent="0.2">
      <c r="A2347">
        <v>248323</v>
      </c>
      <c r="B2347">
        <v>161997</v>
      </c>
      <c r="C2347" t="str" cm="1">
        <f t="array" ref="C2347">_xlfn.IFS(
             (B2347&lt;25000),"&lt; 25,000",
    AND(B2347&gt;=25000, B2347&lt;50000),"25,000 - 50,000",
             (B2347&gt;50000),"&gt; 50,000"
)</f>
        <v>&gt; 50,000</v>
      </c>
    </row>
    <row r="2348" spans="1:3" x14ac:dyDescent="0.2">
      <c r="A2348">
        <v>200652</v>
      </c>
      <c r="B2348">
        <v>14572</v>
      </c>
      <c r="C2348" t="str" cm="1">
        <f t="array" ref="C2348">_xlfn.IFS(
             (B2348&lt;25000),"&lt; 25,000",
    AND(B2348&gt;=25000, B2348&lt;50000),"25,000 - 50,000",
             (B2348&gt;50000),"&gt; 50,000"
)</f>
        <v>&lt; 25,000</v>
      </c>
    </row>
    <row r="2349" spans="1:3" x14ac:dyDescent="0.2">
      <c r="A2349">
        <v>232648</v>
      </c>
      <c r="B2349">
        <v>176070</v>
      </c>
      <c r="C2349" t="str" cm="1">
        <f t="array" ref="C2349">_xlfn.IFS(
             (B2349&lt;25000),"&lt; 25,000",
    AND(B2349&gt;=25000, B2349&lt;50000),"25,000 - 50,000",
             (B2349&gt;50000),"&gt; 50,000"
)</f>
        <v>&gt; 50,000</v>
      </c>
    </row>
    <row r="2350" spans="1:3" x14ac:dyDescent="0.2">
      <c r="A2350">
        <v>262030</v>
      </c>
      <c r="B2350">
        <v>180708</v>
      </c>
      <c r="C2350" t="str" cm="1">
        <f t="array" ref="C2350">_xlfn.IFS(
             (B2350&lt;25000),"&lt; 25,000",
    AND(B2350&gt;=25000, B2350&lt;50000),"25,000 - 50,000",
             (B2350&gt;50000),"&gt; 50,000"
)</f>
        <v>&gt; 50,000</v>
      </c>
    </row>
    <row r="2351" spans="1:3" x14ac:dyDescent="0.2">
      <c r="A2351">
        <v>254204</v>
      </c>
      <c r="B2351">
        <v>196015</v>
      </c>
      <c r="C2351" t="str" cm="1">
        <f t="array" ref="C2351">_xlfn.IFS(
             (B2351&lt;25000),"&lt; 25,000",
    AND(B2351&gt;=25000, B2351&lt;50000),"25,000 - 50,000",
             (B2351&gt;50000),"&gt; 50,000"
)</f>
        <v>&gt; 50,000</v>
      </c>
    </row>
    <row r="2352" spans="1:3" x14ac:dyDescent="0.2">
      <c r="A2352">
        <v>203018</v>
      </c>
      <c r="B2352">
        <v>175025</v>
      </c>
      <c r="C2352" t="str" cm="1">
        <f t="array" ref="C2352">_xlfn.IFS(
             (B2352&lt;25000),"&lt; 25,000",
    AND(B2352&gt;=25000, B2352&lt;50000),"25,000 - 50,000",
             (B2352&gt;50000),"&gt; 50,000"
)</f>
        <v>&gt; 50,000</v>
      </c>
    </row>
    <row r="2353" spans="1:3" x14ac:dyDescent="0.2">
      <c r="A2353">
        <v>193602</v>
      </c>
      <c r="B2353">
        <v>34710</v>
      </c>
      <c r="C2353" t="str" cm="1">
        <f t="array" ref="C2353">_xlfn.IFS(
             (B2353&lt;25000),"&lt; 25,000",
    AND(B2353&gt;=25000, B2353&lt;50000),"25,000 - 50,000",
             (B2353&gt;50000),"&gt; 50,000"
)</f>
        <v>25,000 - 50,000</v>
      </c>
    </row>
    <row r="2354" spans="1:3" x14ac:dyDescent="0.2">
      <c r="A2354">
        <v>120246</v>
      </c>
      <c r="B2354">
        <v>100575</v>
      </c>
      <c r="C2354" t="str" cm="1">
        <f t="array" ref="C2354">_xlfn.IFS(
             (B2354&lt;25000),"&lt; 25,000",
    AND(B2354&gt;=25000, B2354&lt;50000),"25,000 - 50,000",
             (B2354&gt;50000),"&gt; 50,000"
)</f>
        <v>&gt; 50,000</v>
      </c>
    </row>
    <row r="2355" spans="1:3" x14ac:dyDescent="0.2">
      <c r="A2355">
        <v>78173</v>
      </c>
      <c r="B2355">
        <v>107912</v>
      </c>
      <c r="C2355" t="str" cm="1">
        <f t="array" ref="C2355">_xlfn.IFS(
             (B2355&lt;25000),"&lt; 25,000",
    AND(B2355&gt;=25000, B2355&lt;50000),"25,000 - 50,000",
             (B2355&gt;50000),"&gt; 50,000"
)</f>
        <v>&gt; 50,000</v>
      </c>
    </row>
    <row r="2356" spans="1:3" x14ac:dyDescent="0.2">
      <c r="A2356">
        <v>131763</v>
      </c>
      <c r="B2356">
        <v>63899</v>
      </c>
      <c r="C2356" t="str" cm="1">
        <f t="array" ref="C2356">_xlfn.IFS(
             (B2356&lt;25000),"&lt; 25,000",
    AND(B2356&gt;=25000, B2356&lt;50000),"25,000 - 50,000",
             (B2356&gt;50000),"&gt; 50,000"
)</f>
        <v>&gt; 50,000</v>
      </c>
    </row>
    <row r="2357" spans="1:3" x14ac:dyDescent="0.2">
      <c r="A2357">
        <v>287834</v>
      </c>
      <c r="B2357">
        <v>181545</v>
      </c>
      <c r="C2357" t="str" cm="1">
        <f t="array" ref="C2357">_xlfn.IFS(
             (B2357&lt;25000),"&lt; 25,000",
    AND(B2357&gt;=25000, B2357&lt;50000),"25,000 - 50,000",
             (B2357&gt;50000),"&gt; 50,000"
)</f>
        <v>&gt; 50,000</v>
      </c>
    </row>
    <row r="2358" spans="1:3" x14ac:dyDescent="0.2">
      <c r="A2358">
        <v>48409</v>
      </c>
      <c r="B2358">
        <v>193757</v>
      </c>
      <c r="C2358" t="str" cm="1">
        <f t="array" ref="C2358">_xlfn.IFS(
             (B2358&lt;25000),"&lt; 25,000",
    AND(B2358&gt;=25000, B2358&lt;50000),"25,000 - 50,000",
             (B2358&gt;50000),"&gt; 50,000"
)</f>
        <v>&gt; 50,000</v>
      </c>
    </row>
    <row r="2359" spans="1:3" x14ac:dyDescent="0.2">
      <c r="A2359">
        <v>204765</v>
      </c>
      <c r="B2359">
        <v>127691</v>
      </c>
      <c r="C2359" t="str" cm="1">
        <f t="array" ref="C2359">_xlfn.IFS(
             (B2359&lt;25000),"&lt; 25,000",
    AND(B2359&gt;=25000, B2359&lt;50000),"25,000 - 50,000",
             (B2359&gt;50000),"&gt; 50,000"
)</f>
        <v>&gt; 50,000</v>
      </c>
    </row>
    <row r="2360" spans="1:3" x14ac:dyDescent="0.2">
      <c r="A2360">
        <v>124582</v>
      </c>
      <c r="B2360">
        <v>37270</v>
      </c>
      <c r="C2360" t="str" cm="1">
        <f t="array" ref="C2360">_xlfn.IFS(
             (B2360&lt;25000),"&lt; 25,000",
    AND(B2360&gt;=25000, B2360&lt;50000),"25,000 - 50,000",
             (B2360&gt;50000),"&gt; 50,000"
)</f>
        <v>25,000 - 50,000</v>
      </c>
    </row>
    <row r="2361" spans="1:3" x14ac:dyDescent="0.2">
      <c r="A2361">
        <v>192940</v>
      </c>
      <c r="B2361">
        <v>168366</v>
      </c>
      <c r="C2361" t="str" cm="1">
        <f t="array" ref="C2361">_xlfn.IFS(
             (B2361&lt;25000),"&lt; 25,000",
    AND(B2361&gt;=25000, B2361&lt;50000),"25,000 - 50,000",
             (B2361&gt;50000),"&gt; 50,000"
)</f>
        <v>&gt; 50,000</v>
      </c>
    </row>
    <row r="2362" spans="1:3" x14ac:dyDescent="0.2">
      <c r="A2362">
        <v>45408</v>
      </c>
      <c r="B2362">
        <v>176279</v>
      </c>
      <c r="C2362" t="str" cm="1">
        <f t="array" ref="C2362">_xlfn.IFS(
             (B2362&lt;25000),"&lt; 25,000",
    AND(B2362&gt;=25000, B2362&lt;50000),"25,000 - 50,000",
             (B2362&gt;50000),"&gt; 50,000"
)</f>
        <v>&gt; 50,000</v>
      </c>
    </row>
    <row r="2363" spans="1:3" x14ac:dyDescent="0.2">
      <c r="A2363">
        <v>87425</v>
      </c>
      <c r="B2363">
        <v>43395</v>
      </c>
      <c r="C2363" t="str" cm="1">
        <f t="array" ref="C2363">_xlfn.IFS(
             (B2363&lt;25000),"&lt; 25,000",
    AND(B2363&gt;=25000, B2363&lt;50000),"25,000 - 50,000",
             (B2363&gt;50000),"&gt; 50,000"
)</f>
        <v>25,000 - 50,000</v>
      </c>
    </row>
    <row r="2364" spans="1:3" x14ac:dyDescent="0.2">
      <c r="A2364">
        <v>31949</v>
      </c>
      <c r="B2364">
        <v>144144</v>
      </c>
      <c r="C2364" t="str" cm="1">
        <f t="array" ref="C2364">_xlfn.IFS(
             (B2364&lt;25000),"&lt; 25,000",
    AND(B2364&gt;=25000, B2364&lt;50000),"25,000 - 50,000",
             (B2364&gt;50000),"&gt; 50,000"
)</f>
        <v>&gt; 50,000</v>
      </c>
    </row>
    <row r="2365" spans="1:3" x14ac:dyDescent="0.2">
      <c r="A2365">
        <v>16154</v>
      </c>
      <c r="B2365">
        <v>188701</v>
      </c>
      <c r="C2365" t="str" cm="1">
        <f t="array" ref="C2365">_xlfn.IFS(
             (B2365&lt;25000),"&lt; 25,000",
    AND(B2365&gt;=25000, B2365&lt;50000),"25,000 - 50,000",
             (B2365&gt;50000),"&gt; 50,000"
)</f>
        <v>&gt; 50,000</v>
      </c>
    </row>
    <row r="2366" spans="1:3" x14ac:dyDescent="0.2">
      <c r="A2366">
        <v>275152</v>
      </c>
      <c r="B2366">
        <v>135482</v>
      </c>
      <c r="C2366" t="str" cm="1">
        <f t="array" ref="C2366">_xlfn.IFS(
             (B2366&lt;25000),"&lt; 25,000",
    AND(B2366&gt;=25000, B2366&lt;50000),"25,000 - 50,000",
             (B2366&gt;50000),"&gt; 50,000"
)</f>
        <v>&gt; 50,000</v>
      </c>
    </row>
    <row r="2367" spans="1:3" x14ac:dyDescent="0.2">
      <c r="A2367">
        <v>129843</v>
      </c>
      <c r="B2367">
        <v>9651</v>
      </c>
      <c r="C2367" t="str" cm="1">
        <f t="array" ref="C2367">_xlfn.IFS(
             (B2367&lt;25000),"&lt; 25,000",
    AND(B2367&gt;=25000, B2367&lt;50000),"25,000 - 50,000",
             (B2367&gt;50000),"&gt; 50,000"
)</f>
        <v>&lt; 25,000</v>
      </c>
    </row>
    <row r="2368" spans="1:3" x14ac:dyDescent="0.2">
      <c r="A2368">
        <v>147851</v>
      </c>
      <c r="B2368">
        <v>29573</v>
      </c>
      <c r="C2368" t="str" cm="1">
        <f t="array" ref="C2368">_xlfn.IFS(
             (B2368&lt;25000),"&lt; 25,000",
    AND(B2368&gt;=25000, B2368&lt;50000),"25,000 - 50,000",
             (B2368&gt;50000),"&gt; 50,000"
)</f>
        <v>25,000 - 50,000</v>
      </c>
    </row>
    <row r="2369" spans="1:3" x14ac:dyDescent="0.2">
      <c r="A2369">
        <v>92810</v>
      </c>
      <c r="B2369">
        <v>153032</v>
      </c>
      <c r="C2369" t="str" cm="1">
        <f t="array" ref="C2369">_xlfn.IFS(
             (B2369&lt;25000),"&lt; 25,000",
    AND(B2369&gt;=25000, B2369&lt;50000),"25,000 - 50,000",
             (B2369&gt;50000),"&gt; 50,000"
)</f>
        <v>&gt; 50,000</v>
      </c>
    </row>
    <row r="2370" spans="1:3" x14ac:dyDescent="0.2">
      <c r="A2370">
        <v>68067</v>
      </c>
      <c r="B2370">
        <v>88109</v>
      </c>
      <c r="C2370" t="str" cm="1">
        <f t="array" ref="C2370">_xlfn.IFS(
             (B2370&lt;25000),"&lt; 25,000",
    AND(B2370&gt;=25000, B2370&lt;50000),"25,000 - 50,000",
             (B2370&gt;50000),"&gt; 50,000"
)</f>
        <v>&gt; 50,000</v>
      </c>
    </row>
    <row r="2371" spans="1:3" x14ac:dyDescent="0.2">
      <c r="A2371">
        <v>53507</v>
      </c>
      <c r="B2371">
        <v>140758</v>
      </c>
      <c r="C2371" t="str" cm="1">
        <f t="array" ref="C2371">_xlfn.IFS(
             (B2371&lt;25000),"&lt; 25,000",
    AND(B2371&gt;=25000, B2371&lt;50000),"25,000 - 50,000",
             (B2371&gt;50000),"&gt; 50,000"
)</f>
        <v>&gt; 50,000</v>
      </c>
    </row>
    <row r="2372" spans="1:3" x14ac:dyDescent="0.2">
      <c r="A2372">
        <v>16652</v>
      </c>
      <c r="B2372">
        <v>160517</v>
      </c>
      <c r="C2372" t="str" cm="1">
        <f t="array" ref="C2372">_xlfn.IFS(
             (B2372&lt;25000),"&lt; 25,000",
    AND(B2372&gt;=25000, B2372&lt;50000),"25,000 - 50,000",
             (B2372&gt;50000),"&gt; 50,000"
)</f>
        <v>&gt; 50,000</v>
      </c>
    </row>
    <row r="2373" spans="1:3" x14ac:dyDescent="0.2">
      <c r="A2373">
        <v>188993</v>
      </c>
      <c r="B2373">
        <v>135119</v>
      </c>
      <c r="C2373" t="str" cm="1">
        <f t="array" ref="C2373">_xlfn.IFS(
             (B2373&lt;25000),"&lt; 25,000",
    AND(B2373&gt;=25000, B2373&lt;50000),"25,000 - 50,000",
             (B2373&gt;50000),"&gt; 50,000"
)</f>
        <v>&gt; 50,000</v>
      </c>
    </row>
    <row r="2374" spans="1:3" x14ac:dyDescent="0.2">
      <c r="A2374">
        <v>4398</v>
      </c>
      <c r="B2374">
        <v>111647</v>
      </c>
      <c r="C2374" t="str" cm="1">
        <f t="array" ref="C2374">_xlfn.IFS(
             (B2374&lt;25000),"&lt; 25,000",
    AND(B2374&gt;=25000, B2374&lt;50000),"25,000 - 50,000",
             (B2374&gt;50000),"&gt; 50,000"
)</f>
        <v>&gt; 50,000</v>
      </c>
    </row>
    <row r="2375" spans="1:3" x14ac:dyDescent="0.2">
      <c r="A2375">
        <v>132464</v>
      </c>
      <c r="B2375">
        <v>8447</v>
      </c>
      <c r="C2375" t="str" cm="1">
        <f t="array" ref="C2375">_xlfn.IFS(
             (B2375&lt;25000),"&lt; 25,000",
    AND(B2375&gt;=25000, B2375&lt;50000),"25,000 - 50,000",
             (B2375&gt;50000),"&gt; 50,000"
)</f>
        <v>&lt; 25,000</v>
      </c>
    </row>
    <row r="2376" spans="1:3" x14ac:dyDescent="0.2">
      <c r="A2376">
        <v>145875</v>
      </c>
      <c r="B2376">
        <v>157306</v>
      </c>
      <c r="C2376" t="str" cm="1">
        <f t="array" ref="C2376">_xlfn.IFS(
             (B2376&lt;25000),"&lt; 25,000",
    AND(B2376&gt;=25000, B2376&lt;50000),"25,000 - 50,000",
             (B2376&gt;50000),"&gt; 50,000"
)</f>
        <v>&gt; 50,000</v>
      </c>
    </row>
    <row r="2377" spans="1:3" x14ac:dyDescent="0.2">
      <c r="A2377">
        <v>192966</v>
      </c>
      <c r="B2377">
        <v>116127</v>
      </c>
      <c r="C2377" t="str" cm="1">
        <f t="array" ref="C2377">_xlfn.IFS(
             (B2377&lt;25000),"&lt; 25,000",
    AND(B2377&gt;=25000, B2377&lt;50000),"25,000 - 50,000",
             (B2377&gt;50000),"&gt; 50,000"
)</f>
        <v>&gt; 50,000</v>
      </c>
    </row>
    <row r="2378" spans="1:3" x14ac:dyDescent="0.2">
      <c r="A2378">
        <v>180369</v>
      </c>
      <c r="B2378">
        <v>43578</v>
      </c>
      <c r="C2378" t="str" cm="1">
        <f t="array" ref="C2378">_xlfn.IFS(
             (B2378&lt;25000),"&lt; 25,000",
    AND(B2378&gt;=25000, B2378&lt;50000),"25,000 - 50,000",
             (B2378&gt;50000),"&gt; 50,000"
)</f>
        <v>25,000 - 50,000</v>
      </c>
    </row>
    <row r="2379" spans="1:3" x14ac:dyDescent="0.2">
      <c r="A2379">
        <v>131811</v>
      </c>
      <c r="B2379">
        <v>165021</v>
      </c>
      <c r="C2379" t="str" cm="1">
        <f t="array" ref="C2379">_xlfn.IFS(
             (B2379&lt;25000),"&lt; 25,000",
    AND(B2379&gt;=25000, B2379&lt;50000),"25,000 - 50,000",
             (B2379&gt;50000),"&gt; 50,000"
)</f>
        <v>&gt; 50,000</v>
      </c>
    </row>
    <row r="2380" spans="1:3" x14ac:dyDescent="0.2">
      <c r="A2380">
        <v>2683</v>
      </c>
      <c r="B2380">
        <v>57952</v>
      </c>
      <c r="C2380" t="str" cm="1">
        <f t="array" ref="C2380">_xlfn.IFS(
             (B2380&lt;25000),"&lt; 25,000",
    AND(B2380&gt;=25000, B2380&lt;50000),"25,000 - 50,000",
             (B2380&gt;50000),"&gt; 50,000"
)</f>
        <v>&gt; 50,000</v>
      </c>
    </row>
    <row r="2381" spans="1:3" x14ac:dyDescent="0.2">
      <c r="A2381">
        <v>264521</v>
      </c>
      <c r="B2381">
        <v>129902</v>
      </c>
      <c r="C2381" t="str" cm="1">
        <f t="array" ref="C2381">_xlfn.IFS(
             (B2381&lt;25000),"&lt; 25,000",
    AND(B2381&gt;=25000, B2381&lt;50000),"25,000 - 50,000",
             (B2381&gt;50000),"&gt; 50,000"
)</f>
        <v>&gt; 50,000</v>
      </c>
    </row>
    <row r="2382" spans="1:3" x14ac:dyDescent="0.2">
      <c r="A2382">
        <v>210129</v>
      </c>
      <c r="B2382">
        <v>14988</v>
      </c>
      <c r="C2382" t="str" cm="1">
        <f t="array" ref="C2382">_xlfn.IFS(
             (B2382&lt;25000),"&lt; 25,000",
    AND(B2382&gt;=25000, B2382&lt;50000),"25,000 - 50,000",
             (B2382&gt;50000),"&gt; 50,000"
)</f>
        <v>&lt; 25,000</v>
      </c>
    </row>
    <row r="2383" spans="1:3" x14ac:dyDescent="0.2">
      <c r="A2383">
        <v>257638</v>
      </c>
      <c r="B2383">
        <v>49755</v>
      </c>
      <c r="C2383" t="str" cm="1">
        <f t="array" ref="C2383">_xlfn.IFS(
             (B2383&lt;25000),"&lt; 25,000",
    AND(B2383&gt;=25000, B2383&lt;50000),"25,000 - 50,000",
             (B2383&gt;50000),"&gt; 50,000"
)</f>
        <v>25,000 - 50,000</v>
      </c>
    </row>
    <row r="2384" spans="1:3" x14ac:dyDescent="0.2">
      <c r="A2384">
        <v>211790</v>
      </c>
      <c r="B2384">
        <v>70509</v>
      </c>
      <c r="C2384" t="str" cm="1">
        <f t="array" ref="C2384">_xlfn.IFS(
             (B2384&lt;25000),"&lt; 25,000",
    AND(B2384&gt;=25000, B2384&lt;50000),"25,000 - 50,000",
             (B2384&gt;50000),"&gt; 50,000"
)</f>
        <v>&gt; 50,000</v>
      </c>
    </row>
    <row r="2385" spans="1:3" x14ac:dyDescent="0.2">
      <c r="A2385">
        <v>159229</v>
      </c>
      <c r="B2385">
        <v>95694</v>
      </c>
      <c r="C2385" t="str" cm="1">
        <f t="array" ref="C2385">_xlfn.IFS(
             (B2385&lt;25000),"&lt; 25,000",
    AND(B2385&gt;=25000, B2385&lt;50000),"25,000 - 50,000",
             (B2385&gt;50000),"&gt; 50,000"
)</f>
        <v>&gt; 50,000</v>
      </c>
    </row>
    <row r="2386" spans="1:3" x14ac:dyDescent="0.2">
      <c r="A2386">
        <v>226960</v>
      </c>
      <c r="B2386">
        <v>115943</v>
      </c>
      <c r="C2386" t="str" cm="1">
        <f t="array" ref="C2386">_xlfn.IFS(
             (B2386&lt;25000),"&lt; 25,000",
    AND(B2386&gt;=25000, B2386&lt;50000),"25,000 - 50,000",
             (B2386&gt;50000),"&gt; 50,000"
)</f>
        <v>&gt; 50,000</v>
      </c>
    </row>
    <row r="2387" spans="1:3" x14ac:dyDescent="0.2">
      <c r="A2387">
        <v>286072</v>
      </c>
      <c r="B2387">
        <v>44756</v>
      </c>
      <c r="C2387" t="str" cm="1">
        <f t="array" ref="C2387">_xlfn.IFS(
             (B2387&lt;25000),"&lt; 25,000",
    AND(B2387&gt;=25000, B2387&lt;50000),"25,000 - 50,000",
             (B2387&gt;50000),"&gt; 50,000"
)</f>
        <v>25,000 - 50,000</v>
      </c>
    </row>
    <row r="2388" spans="1:3" x14ac:dyDescent="0.2">
      <c r="A2388">
        <v>103206</v>
      </c>
      <c r="B2388">
        <v>10909</v>
      </c>
      <c r="C2388" t="str" cm="1">
        <f t="array" ref="C2388">_xlfn.IFS(
             (B2388&lt;25000),"&lt; 25,000",
    AND(B2388&gt;=25000, B2388&lt;50000),"25,000 - 50,000",
             (B2388&gt;50000),"&gt; 50,000"
)</f>
        <v>&lt; 25,000</v>
      </c>
    </row>
    <row r="2389" spans="1:3" x14ac:dyDescent="0.2">
      <c r="A2389">
        <v>242282</v>
      </c>
      <c r="B2389">
        <v>74832</v>
      </c>
      <c r="C2389" t="str" cm="1">
        <f t="array" ref="C2389">_xlfn.IFS(
             (B2389&lt;25000),"&lt; 25,000",
    AND(B2389&gt;=25000, B2389&lt;50000),"25,000 - 50,000",
             (B2389&gt;50000),"&gt; 50,000"
)</f>
        <v>&gt; 50,000</v>
      </c>
    </row>
    <row r="2390" spans="1:3" x14ac:dyDescent="0.2">
      <c r="A2390">
        <v>242693</v>
      </c>
      <c r="B2390">
        <v>100403</v>
      </c>
      <c r="C2390" t="str" cm="1">
        <f t="array" ref="C2390">_xlfn.IFS(
             (B2390&lt;25000),"&lt; 25,000",
    AND(B2390&gt;=25000, B2390&lt;50000),"25,000 - 50,000",
             (B2390&gt;50000),"&gt; 50,000"
)</f>
        <v>&gt; 50,000</v>
      </c>
    </row>
    <row r="2391" spans="1:3" x14ac:dyDescent="0.2">
      <c r="A2391">
        <v>113764</v>
      </c>
      <c r="B2391">
        <v>62864</v>
      </c>
      <c r="C2391" t="str" cm="1">
        <f t="array" ref="C2391">_xlfn.IFS(
             (B2391&lt;25000),"&lt; 25,000",
    AND(B2391&gt;=25000, B2391&lt;50000),"25,000 - 50,000",
             (B2391&gt;50000),"&gt; 50,000"
)</f>
        <v>&gt; 50,000</v>
      </c>
    </row>
    <row r="2392" spans="1:3" x14ac:dyDescent="0.2">
      <c r="A2392">
        <v>253096</v>
      </c>
      <c r="B2392">
        <v>85036</v>
      </c>
      <c r="C2392" t="str" cm="1">
        <f t="array" ref="C2392">_xlfn.IFS(
             (B2392&lt;25000),"&lt; 25,000",
    AND(B2392&gt;=25000, B2392&lt;50000),"25,000 - 50,000",
             (B2392&gt;50000),"&gt; 50,000"
)</f>
        <v>&gt; 50,000</v>
      </c>
    </row>
    <row r="2393" spans="1:3" x14ac:dyDescent="0.2">
      <c r="A2393">
        <v>95534</v>
      </c>
      <c r="B2393">
        <v>11674</v>
      </c>
      <c r="C2393" t="str" cm="1">
        <f t="array" ref="C2393">_xlfn.IFS(
             (B2393&lt;25000),"&lt; 25,000",
    AND(B2393&gt;=25000, B2393&lt;50000),"25,000 - 50,000",
             (B2393&gt;50000),"&gt; 50,000"
)</f>
        <v>&lt; 25,000</v>
      </c>
    </row>
    <row r="2394" spans="1:3" x14ac:dyDescent="0.2">
      <c r="A2394">
        <v>55509</v>
      </c>
      <c r="B2394">
        <v>69323</v>
      </c>
      <c r="C2394" t="str" cm="1">
        <f t="array" ref="C2394">_xlfn.IFS(
             (B2394&lt;25000),"&lt; 25,000",
    AND(B2394&gt;=25000, B2394&lt;50000),"25,000 - 50,000",
             (B2394&gt;50000),"&gt; 50,000"
)</f>
        <v>&gt; 50,000</v>
      </c>
    </row>
    <row r="2395" spans="1:3" x14ac:dyDescent="0.2">
      <c r="A2395">
        <v>147140</v>
      </c>
      <c r="B2395">
        <v>6384</v>
      </c>
      <c r="C2395" t="str" cm="1">
        <f t="array" ref="C2395">_xlfn.IFS(
             (B2395&lt;25000),"&lt; 25,000",
    AND(B2395&gt;=25000, B2395&lt;50000),"25,000 - 50,000",
             (B2395&gt;50000),"&gt; 50,000"
)</f>
        <v>&lt; 25,000</v>
      </c>
    </row>
    <row r="2396" spans="1:3" x14ac:dyDescent="0.2">
      <c r="A2396">
        <v>93988</v>
      </c>
      <c r="B2396">
        <v>93305</v>
      </c>
      <c r="C2396" t="str" cm="1">
        <f t="array" ref="C2396">_xlfn.IFS(
             (B2396&lt;25000),"&lt; 25,000",
    AND(B2396&gt;=25000, B2396&lt;50000),"25,000 - 50,000",
             (B2396&gt;50000),"&gt; 50,000"
)</f>
        <v>&gt; 50,000</v>
      </c>
    </row>
    <row r="2397" spans="1:3" x14ac:dyDescent="0.2">
      <c r="A2397">
        <v>271772</v>
      </c>
      <c r="B2397">
        <v>71374</v>
      </c>
      <c r="C2397" t="str" cm="1">
        <f t="array" ref="C2397">_xlfn.IFS(
             (B2397&lt;25000),"&lt; 25,000",
    AND(B2397&gt;=25000, B2397&lt;50000),"25,000 - 50,000",
             (B2397&gt;50000),"&gt; 50,000"
)</f>
        <v>&gt; 50,000</v>
      </c>
    </row>
    <row r="2398" spans="1:3" x14ac:dyDescent="0.2">
      <c r="A2398">
        <v>235714</v>
      </c>
      <c r="B2398">
        <v>27280</v>
      </c>
      <c r="C2398" t="str" cm="1">
        <f t="array" ref="C2398">_xlfn.IFS(
             (B2398&lt;25000),"&lt; 25,000",
    AND(B2398&gt;=25000, B2398&lt;50000),"25,000 - 50,000",
             (B2398&gt;50000),"&gt; 50,000"
)</f>
        <v>25,000 - 50,000</v>
      </c>
    </row>
    <row r="2399" spans="1:3" x14ac:dyDescent="0.2">
      <c r="A2399">
        <v>124760</v>
      </c>
      <c r="B2399">
        <v>198524</v>
      </c>
      <c r="C2399" t="str" cm="1">
        <f t="array" ref="C2399">_xlfn.IFS(
             (B2399&lt;25000),"&lt; 25,000",
    AND(B2399&gt;=25000, B2399&lt;50000),"25,000 - 50,000",
             (B2399&gt;50000),"&gt; 50,000"
)</f>
        <v>&gt; 50,000</v>
      </c>
    </row>
    <row r="2400" spans="1:3" x14ac:dyDescent="0.2">
      <c r="A2400">
        <v>221519</v>
      </c>
      <c r="B2400">
        <v>190601</v>
      </c>
      <c r="C2400" t="str" cm="1">
        <f t="array" ref="C2400">_xlfn.IFS(
             (B2400&lt;25000),"&lt; 25,000",
    AND(B2400&gt;=25000, B2400&lt;50000),"25,000 - 50,000",
             (B2400&gt;50000),"&gt; 50,000"
)</f>
        <v>&gt; 50,000</v>
      </c>
    </row>
    <row r="2401" spans="1:3" x14ac:dyDescent="0.2">
      <c r="A2401">
        <v>122701</v>
      </c>
      <c r="B2401">
        <v>67624</v>
      </c>
      <c r="C2401" t="str" cm="1">
        <f t="array" ref="C2401">_xlfn.IFS(
             (B2401&lt;25000),"&lt; 25,000",
    AND(B2401&gt;=25000, B2401&lt;50000),"25,000 - 50,000",
             (B2401&gt;50000),"&gt; 50,000"
)</f>
        <v>&gt; 50,000</v>
      </c>
    </row>
    <row r="2402" spans="1:3" x14ac:dyDescent="0.2">
      <c r="A2402">
        <v>135623</v>
      </c>
      <c r="B2402">
        <v>82692</v>
      </c>
      <c r="C2402" t="str" cm="1">
        <f t="array" ref="C2402">_xlfn.IFS(
             (B2402&lt;25000),"&lt; 25,000",
    AND(B2402&gt;=25000, B2402&lt;50000),"25,000 - 50,000",
             (B2402&gt;50000),"&gt; 50,000"
)</f>
        <v>&gt; 50,000</v>
      </c>
    </row>
    <row r="2403" spans="1:3" x14ac:dyDescent="0.2">
      <c r="A2403">
        <v>244645</v>
      </c>
      <c r="B2403">
        <v>19502</v>
      </c>
      <c r="C2403" t="str" cm="1">
        <f t="array" ref="C2403">_xlfn.IFS(
             (B2403&lt;25000),"&lt; 25,000",
    AND(B2403&gt;=25000, B2403&lt;50000),"25,000 - 50,000",
             (B2403&gt;50000),"&gt; 50,000"
)</f>
        <v>&lt; 25,000</v>
      </c>
    </row>
    <row r="2404" spans="1:3" x14ac:dyDescent="0.2">
      <c r="A2404">
        <v>279537</v>
      </c>
      <c r="B2404">
        <v>124099</v>
      </c>
      <c r="C2404" t="str" cm="1">
        <f t="array" ref="C2404">_xlfn.IFS(
             (B2404&lt;25000),"&lt; 25,000",
    AND(B2404&gt;=25000, B2404&lt;50000),"25,000 - 50,000",
             (B2404&gt;50000),"&gt; 50,000"
)</f>
        <v>&gt; 50,000</v>
      </c>
    </row>
    <row r="2405" spans="1:3" x14ac:dyDescent="0.2">
      <c r="A2405">
        <v>225450</v>
      </c>
      <c r="B2405">
        <v>97089</v>
      </c>
      <c r="C2405" t="str" cm="1">
        <f t="array" ref="C2405">_xlfn.IFS(
             (B2405&lt;25000),"&lt; 25,000",
    AND(B2405&gt;=25000, B2405&lt;50000),"25,000 - 50,000",
             (B2405&gt;50000),"&gt; 50,000"
)</f>
        <v>&gt; 50,000</v>
      </c>
    </row>
    <row r="2406" spans="1:3" x14ac:dyDescent="0.2">
      <c r="A2406">
        <v>35544</v>
      </c>
      <c r="B2406">
        <v>127675</v>
      </c>
      <c r="C2406" t="str" cm="1">
        <f t="array" ref="C2406">_xlfn.IFS(
             (B2406&lt;25000),"&lt; 25,000",
    AND(B2406&gt;=25000, B2406&lt;50000),"25,000 - 50,000",
             (B2406&gt;50000),"&gt; 50,000"
)</f>
        <v>&gt; 50,000</v>
      </c>
    </row>
    <row r="2407" spans="1:3" x14ac:dyDescent="0.2">
      <c r="A2407">
        <v>17264</v>
      </c>
      <c r="B2407">
        <v>95246</v>
      </c>
      <c r="C2407" t="str" cm="1">
        <f t="array" ref="C2407">_xlfn.IFS(
             (B2407&lt;25000),"&lt; 25,000",
    AND(B2407&gt;=25000, B2407&lt;50000),"25,000 - 50,000",
             (B2407&gt;50000),"&gt; 50,000"
)</f>
        <v>&gt; 50,000</v>
      </c>
    </row>
    <row r="2408" spans="1:3" x14ac:dyDescent="0.2">
      <c r="A2408">
        <v>27779</v>
      </c>
      <c r="B2408">
        <v>7427</v>
      </c>
      <c r="C2408" t="str" cm="1">
        <f t="array" ref="C2408">_xlfn.IFS(
             (B2408&lt;25000),"&lt; 25,000",
    AND(B2408&gt;=25000, B2408&lt;50000),"25,000 - 50,000",
             (B2408&gt;50000),"&gt; 50,000"
)</f>
        <v>&lt; 25,000</v>
      </c>
    </row>
    <row r="2409" spans="1:3" x14ac:dyDescent="0.2">
      <c r="A2409">
        <v>41303</v>
      </c>
      <c r="B2409">
        <v>74484</v>
      </c>
      <c r="C2409" t="str" cm="1">
        <f t="array" ref="C2409">_xlfn.IFS(
             (B2409&lt;25000),"&lt; 25,000",
    AND(B2409&gt;=25000, B2409&lt;50000),"25,000 - 50,000",
             (B2409&gt;50000),"&gt; 50,000"
)</f>
        <v>&gt; 50,000</v>
      </c>
    </row>
    <row r="2410" spans="1:3" x14ac:dyDescent="0.2">
      <c r="A2410">
        <v>233808</v>
      </c>
      <c r="B2410">
        <v>199</v>
      </c>
      <c r="C2410" t="str" cm="1">
        <f t="array" ref="C2410">_xlfn.IFS(
             (B2410&lt;25000),"&lt; 25,000",
    AND(B2410&gt;=25000, B2410&lt;50000),"25,000 - 50,000",
             (B2410&gt;50000),"&gt; 50,000"
)</f>
        <v>&lt; 25,000</v>
      </c>
    </row>
    <row r="2411" spans="1:3" x14ac:dyDescent="0.2">
      <c r="A2411">
        <v>296359</v>
      </c>
      <c r="B2411">
        <v>120663</v>
      </c>
      <c r="C2411" t="str" cm="1">
        <f t="array" ref="C2411">_xlfn.IFS(
             (B2411&lt;25000),"&lt; 25,000",
    AND(B2411&gt;=25000, B2411&lt;50000),"25,000 - 50,000",
             (B2411&gt;50000),"&gt; 50,000"
)</f>
        <v>&gt; 50,000</v>
      </c>
    </row>
    <row r="2412" spans="1:3" x14ac:dyDescent="0.2">
      <c r="A2412">
        <v>7576</v>
      </c>
      <c r="B2412">
        <v>104731</v>
      </c>
      <c r="C2412" t="str" cm="1">
        <f t="array" ref="C2412">_xlfn.IFS(
             (B2412&lt;25000),"&lt; 25,000",
    AND(B2412&gt;=25000, B2412&lt;50000),"25,000 - 50,000",
             (B2412&gt;50000),"&gt; 50,000"
)</f>
        <v>&gt; 50,000</v>
      </c>
    </row>
    <row r="2413" spans="1:3" x14ac:dyDescent="0.2">
      <c r="A2413">
        <v>157490</v>
      </c>
      <c r="B2413">
        <v>174693</v>
      </c>
      <c r="C2413" t="str" cm="1">
        <f t="array" ref="C2413">_xlfn.IFS(
             (B2413&lt;25000),"&lt; 25,000",
    AND(B2413&gt;=25000, B2413&lt;50000),"25,000 - 50,000",
             (B2413&gt;50000),"&gt; 50,000"
)</f>
        <v>&gt; 50,000</v>
      </c>
    </row>
    <row r="2414" spans="1:3" x14ac:dyDescent="0.2">
      <c r="A2414">
        <v>172370</v>
      </c>
      <c r="B2414">
        <v>6927</v>
      </c>
      <c r="C2414" t="str" cm="1">
        <f t="array" ref="C2414">_xlfn.IFS(
             (B2414&lt;25000),"&lt; 25,000",
    AND(B2414&gt;=25000, B2414&lt;50000),"25,000 - 50,000",
             (B2414&gt;50000),"&gt; 50,000"
)</f>
        <v>&lt; 25,000</v>
      </c>
    </row>
    <row r="2415" spans="1:3" x14ac:dyDescent="0.2">
      <c r="A2415">
        <v>170236</v>
      </c>
      <c r="B2415">
        <v>35466</v>
      </c>
      <c r="C2415" t="str" cm="1">
        <f t="array" ref="C2415">_xlfn.IFS(
             (B2415&lt;25000),"&lt; 25,000",
    AND(B2415&gt;=25000, B2415&lt;50000),"25,000 - 50,000",
             (B2415&gt;50000),"&gt; 50,000"
)</f>
        <v>25,000 - 50,000</v>
      </c>
    </row>
    <row r="2416" spans="1:3" x14ac:dyDescent="0.2">
      <c r="A2416">
        <v>44985</v>
      </c>
      <c r="B2416">
        <v>46192</v>
      </c>
      <c r="C2416" t="str" cm="1">
        <f t="array" ref="C2416">_xlfn.IFS(
             (B2416&lt;25000),"&lt; 25,000",
    AND(B2416&gt;=25000, B2416&lt;50000),"25,000 - 50,000",
             (B2416&gt;50000),"&gt; 50,000"
)</f>
        <v>25,000 - 50,000</v>
      </c>
    </row>
    <row r="2417" spans="1:3" x14ac:dyDescent="0.2">
      <c r="A2417">
        <v>60361</v>
      </c>
      <c r="B2417">
        <v>58746</v>
      </c>
      <c r="C2417" t="str" cm="1">
        <f t="array" ref="C2417">_xlfn.IFS(
             (B2417&lt;25000),"&lt; 25,000",
    AND(B2417&gt;=25000, B2417&lt;50000),"25,000 - 50,000",
             (B2417&gt;50000),"&gt; 50,000"
)</f>
        <v>&gt; 50,000</v>
      </c>
    </row>
    <row r="2418" spans="1:3" x14ac:dyDescent="0.2">
      <c r="A2418">
        <v>174062</v>
      </c>
      <c r="B2418">
        <v>189212</v>
      </c>
      <c r="C2418" t="str" cm="1">
        <f t="array" ref="C2418">_xlfn.IFS(
             (B2418&lt;25000),"&lt; 25,000",
    AND(B2418&gt;=25000, B2418&lt;50000),"25,000 - 50,000",
             (B2418&gt;50000),"&gt; 50,000"
)</f>
        <v>&gt; 50,000</v>
      </c>
    </row>
    <row r="2419" spans="1:3" x14ac:dyDescent="0.2">
      <c r="A2419">
        <v>42531</v>
      </c>
      <c r="B2419">
        <v>36361</v>
      </c>
      <c r="C2419" t="str" cm="1">
        <f t="array" ref="C2419">_xlfn.IFS(
             (B2419&lt;25000),"&lt; 25,000",
    AND(B2419&gt;=25000, B2419&lt;50000),"25,000 - 50,000",
             (B2419&gt;50000),"&gt; 50,000"
)</f>
        <v>25,000 - 50,000</v>
      </c>
    </row>
    <row r="2420" spans="1:3" x14ac:dyDescent="0.2">
      <c r="A2420">
        <v>46525</v>
      </c>
      <c r="B2420">
        <v>12264</v>
      </c>
      <c r="C2420" t="str" cm="1">
        <f t="array" ref="C2420">_xlfn.IFS(
             (B2420&lt;25000),"&lt; 25,000",
    AND(B2420&gt;=25000, B2420&lt;50000),"25,000 - 50,000",
             (B2420&gt;50000),"&gt; 50,000"
)</f>
        <v>&lt; 25,000</v>
      </c>
    </row>
    <row r="2421" spans="1:3" x14ac:dyDescent="0.2">
      <c r="A2421">
        <v>160395</v>
      </c>
      <c r="B2421">
        <v>195401</v>
      </c>
      <c r="C2421" t="str" cm="1">
        <f t="array" ref="C2421">_xlfn.IFS(
             (B2421&lt;25000),"&lt; 25,000",
    AND(B2421&gt;=25000, B2421&lt;50000),"25,000 - 50,000",
             (B2421&gt;50000),"&gt; 50,000"
)</f>
        <v>&gt; 50,000</v>
      </c>
    </row>
    <row r="2422" spans="1:3" x14ac:dyDescent="0.2">
      <c r="A2422">
        <v>54484</v>
      </c>
      <c r="B2422">
        <v>5454</v>
      </c>
      <c r="C2422" t="str" cm="1">
        <f t="array" ref="C2422">_xlfn.IFS(
             (B2422&lt;25000),"&lt; 25,000",
    AND(B2422&gt;=25000, B2422&lt;50000),"25,000 - 50,000",
             (B2422&gt;50000),"&gt; 50,000"
)</f>
        <v>&lt; 25,000</v>
      </c>
    </row>
    <row r="2423" spans="1:3" x14ac:dyDescent="0.2">
      <c r="A2423">
        <v>152401</v>
      </c>
      <c r="B2423">
        <v>190352</v>
      </c>
      <c r="C2423" t="str" cm="1">
        <f t="array" ref="C2423">_xlfn.IFS(
             (B2423&lt;25000),"&lt; 25,000",
    AND(B2423&gt;=25000, B2423&lt;50000),"25,000 - 50,000",
             (B2423&gt;50000),"&gt; 50,000"
)</f>
        <v>&gt; 50,000</v>
      </c>
    </row>
    <row r="2424" spans="1:3" x14ac:dyDescent="0.2">
      <c r="A2424">
        <v>273840</v>
      </c>
      <c r="B2424">
        <v>113132</v>
      </c>
      <c r="C2424" t="str" cm="1">
        <f t="array" ref="C2424">_xlfn.IFS(
             (B2424&lt;25000),"&lt; 25,000",
    AND(B2424&gt;=25000, B2424&lt;50000),"25,000 - 50,000",
             (B2424&gt;50000),"&gt; 50,000"
)</f>
        <v>&gt; 50,000</v>
      </c>
    </row>
    <row r="2425" spans="1:3" x14ac:dyDescent="0.2">
      <c r="A2425">
        <v>181615</v>
      </c>
      <c r="B2425">
        <v>38767</v>
      </c>
      <c r="C2425" t="str" cm="1">
        <f t="array" ref="C2425">_xlfn.IFS(
             (B2425&lt;25000),"&lt; 25,000",
    AND(B2425&gt;=25000, B2425&lt;50000),"25,000 - 50,000",
             (B2425&gt;50000),"&gt; 50,000"
)</f>
        <v>25,000 - 50,000</v>
      </c>
    </row>
    <row r="2426" spans="1:3" x14ac:dyDescent="0.2">
      <c r="A2426">
        <v>70756</v>
      </c>
      <c r="B2426">
        <v>164748</v>
      </c>
      <c r="C2426" t="str" cm="1">
        <f t="array" ref="C2426">_xlfn.IFS(
             (B2426&lt;25000),"&lt; 25,000",
    AND(B2426&gt;=25000, B2426&lt;50000),"25,000 - 50,000",
             (B2426&gt;50000),"&gt; 50,000"
)</f>
        <v>&gt; 50,000</v>
      </c>
    </row>
    <row r="2427" spans="1:3" x14ac:dyDescent="0.2">
      <c r="A2427">
        <v>279322</v>
      </c>
      <c r="B2427">
        <v>122830</v>
      </c>
      <c r="C2427" t="str" cm="1">
        <f t="array" ref="C2427">_xlfn.IFS(
             (B2427&lt;25000),"&lt; 25,000",
    AND(B2427&gt;=25000, B2427&lt;50000),"25,000 - 50,000",
             (B2427&gt;50000),"&gt; 50,000"
)</f>
        <v>&gt; 50,000</v>
      </c>
    </row>
    <row r="2428" spans="1:3" x14ac:dyDescent="0.2">
      <c r="A2428">
        <v>88523</v>
      </c>
      <c r="B2428">
        <v>73743</v>
      </c>
      <c r="C2428" t="str" cm="1">
        <f t="array" ref="C2428">_xlfn.IFS(
             (B2428&lt;25000),"&lt; 25,000",
    AND(B2428&gt;=25000, B2428&lt;50000),"25,000 - 50,000",
             (B2428&gt;50000),"&gt; 50,000"
)</f>
        <v>&gt; 50,000</v>
      </c>
    </row>
    <row r="2429" spans="1:3" x14ac:dyDescent="0.2">
      <c r="A2429">
        <v>129441</v>
      </c>
      <c r="B2429">
        <v>129755</v>
      </c>
      <c r="C2429" t="str" cm="1">
        <f t="array" ref="C2429">_xlfn.IFS(
             (B2429&lt;25000),"&lt; 25,000",
    AND(B2429&gt;=25000, B2429&lt;50000),"25,000 - 50,000",
             (B2429&gt;50000),"&gt; 50,000"
)</f>
        <v>&gt; 50,000</v>
      </c>
    </row>
    <row r="2430" spans="1:3" x14ac:dyDescent="0.2">
      <c r="A2430">
        <v>205001</v>
      </c>
      <c r="B2430">
        <v>5937</v>
      </c>
      <c r="C2430" t="str" cm="1">
        <f t="array" ref="C2430">_xlfn.IFS(
             (B2430&lt;25000),"&lt; 25,000",
    AND(B2430&gt;=25000, B2430&lt;50000),"25,000 - 50,000",
             (B2430&gt;50000),"&gt; 50,000"
)</f>
        <v>&lt; 25,000</v>
      </c>
    </row>
    <row r="2431" spans="1:3" x14ac:dyDescent="0.2">
      <c r="A2431">
        <v>123345</v>
      </c>
      <c r="B2431">
        <v>131476</v>
      </c>
      <c r="C2431" t="str" cm="1">
        <f t="array" ref="C2431">_xlfn.IFS(
             (B2431&lt;25000),"&lt; 25,000",
    AND(B2431&gt;=25000, B2431&lt;50000),"25,000 - 50,000",
             (B2431&gt;50000),"&gt; 50,000"
)</f>
        <v>&gt; 50,000</v>
      </c>
    </row>
    <row r="2432" spans="1:3" x14ac:dyDescent="0.2">
      <c r="A2432">
        <v>284378</v>
      </c>
      <c r="B2432">
        <v>163928</v>
      </c>
      <c r="C2432" t="str" cm="1">
        <f t="array" ref="C2432">_xlfn.IFS(
             (B2432&lt;25000),"&lt; 25,000",
    AND(B2432&gt;=25000, B2432&lt;50000),"25,000 - 50,000",
             (B2432&gt;50000),"&gt; 50,000"
)</f>
        <v>&gt; 50,000</v>
      </c>
    </row>
    <row r="2433" spans="1:3" x14ac:dyDescent="0.2">
      <c r="A2433">
        <v>85000</v>
      </c>
      <c r="B2433">
        <v>132257</v>
      </c>
      <c r="C2433" t="str" cm="1">
        <f t="array" ref="C2433">_xlfn.IFS(
             (B2433&lt;25000),"&lt; 25,000",
    AND(B2433&gt;=25000, B2433&lt;50000),"25,000 - 50,000",
             (B2433&gt;50000),"&gt; 50,000"
)</f>
        <v>&gt; 50,000</v>
      </c>
    </row>
    <row r="2434" spans="1:3" x14ac:dyDescent="0.2">
      <c r="A2434">
        <v>161998</v>
      </c>
      <c r="B2434">
        <v>115061</v>
      </c>
      <c r="C2434" t="str" cm="1">
        <f t="array" ref="C2434">_xlfn.IFS(
             (B2434&lt;25000),"&lt; 25,000",
    AND(B2434&gt;=25000, B2434&lt;50000),"25,000 - 50,000",
             (B2434&gt;50000),"&gt; 50,000"
)</f>
        <v>&gt; 50,000</v>
      </c>
    </row>
    <row r="2435" spans="1:3" x14ac:dyDescent="0.2">
      <c r="A2435">
        <v>230850</v>
      </c>
      <c r="B2435">
        <v>481</v>
      </c>
      <c r="C2435" t="str" cm="1">
        <f t="array" ref="C2435">_xlfn.IFS(
             (B2435&lt;25000),"&lt; 25,000",
    AND(B2435&gt;=25000, B2435&lt;50000),"25,000 - 50,000",
             (B2435&gt;50000),"&gt; 50,000"
)</f>
        <v>&lt; 25,000</v>
      </c>
    </row>
    <row r="2436" spans="1:3" x14ac:dyDescent="0.2">
      <c r="A2436">
        <v>68244</v>
      </c>
      <c r="B2436">
        <v>138810</v>
      </c>
      <c r="C2436" t="str" cm="1">
        <f t="array" ref="C2436">_xlfn.IFS(
             (B2436&lt;25000),"&lt; 25,000",
    AND(B2436&gt;=25000, B2436&lt;50000),"25,000 - 50,000",
             (B2436&gt;50000),"&gt; 50,000"
)</f>
        <v>&gt; 50,000</v>
      </c>
    </row>
    <row r="2437" spans="1:3" x14ac:dyDescent="0.2">
      <c r="A2437">
        <v>100297</v>
      </c>
      <c r="B2437">
        <v>86943</v>
      </c>
      <c r="C2437" t="str" cm="1">
        <f t="array" ref="C2437">_xlfn.IFS(
             (B2437&lt;25000),"&lt; 25,000",
    AND(B2437&gt;=25000, B2437&lt;50000),"25,000 - 50,000",
             (B2437&gt;50000),"&gt; 50,000"
)</f>
        <v>&gt; 50,000</v>
      </c>
    </row>
    <row r="2438" spans="1:3" x14ac:dyDescent="0.2">
      <c r="A2438">
        <v>200967</v>
      </c>
      <c r="B2438">
        <v>145349</v>
      </c>
      <c r="C2438" t="str" cm="1">
        <f t="array" ref="C2438">_xlfn.IFS(
             (B2438&lt;25000),"&lt; 25,000",
    AND(B2438&gt;=25000, B2438&lt;50000),"25,000 - 50,000",
             (B2438&gt;50000),"&gt; 50,000"
)</f>
        <v>&gt; 50,000</v>
      </c>
    </row>
    <row r="2439" spans="1:3" x14ac:dyDescent="0.2">
      <c r="A2439">
        <v>290821</v>
      </c>
      <c r="B2439">
        <v>194466</v>
      </c>
      <c r="C2439" t="str" cm="1">
        <f t="array" ref="C2439">_xlfn.IFS(
             (B2439&lt;25000),"&lt; 25,000",
    AND(B2439&gt;=25000, B2439&lt;50000),"25,000 - 50,000",
             (B2439&gt;50000),"&gt; 50,000"
)</f>
        <v>&gt; 50,000</v>
      </c>
    </row>
    <row r="2440" spans="1:3" x14ac:dyDescent="0.2">
      <c r="A2440">
        <v>201279</v>
      </c>
      <c r="B2440">
        <v>48207</v>
      </c>
      <c r="C2440" t="str" cm="1">
        <f t="array" ref="C2440">_xlfn.IFS(
             (B2440&lt;25000),"&lt; 25,000",
    AND(B2440&gt;=25000, B2440&lt;50000),"25,000 - 50,000",
             (B2440&gt;50000),"&gt; 50,000"
)</f>
        <v>25,000 - 50,000</v>
      </c>
    </row>
    <row r="2441" spans="1:3" x14ac:dyDescent="0.2">
      <c r="A2441">
        <v>186140</v>
      </c>
      <c r="B2441">
        <v>162846</v>
      </c>
      <c r="C2441" t="str" cm="1">
        <f t="array" ref="C2441">_xlfn.IFS(
             (B2441&lt;25000),"&lt; 25,000",
    AND(B2441&gt;=25000, B2441&lt;50000),"25,000 - 50,000",
             (B2441&gt;50000),"&gt; 50,000"
)</f>
        <v>&gt; 50,000</v>
      </c>
    </row>
    <row r="2442" spans="1:3" x14ac:dyDescent="0.2">
      <c r="A2442">
        <v>110716</v>
      </c>
      <c r="B2442">
        <v>28453</v>
      </c>
      <c r="C2442" t="str" cm="1">
        <f t="array" ref="C2442">_xlfn.IFS(
             (B2442&lt;25000),"&lt; 25,000",
    AND(B2442&gt;=25000, B2442&lt;50000),"25,000 - 50,000",
             (B2442&gt;50000),"&gt; 50,000"
)</f>
        <v>25,000 - 50,000</v>
      </c>
    </row>
    <row r="2443" spans="1:3" x14ac:dyDescent="0.2">
      <c r="A2443">
        <v>91339</v>
      </c>
      <c r="B2443">
        <v>52310</v>
      </c>
      <c r="C2443" t="str" cm="1">
        <f t="array" ref="C2443">_xlfn.IFS(
             (B2443&lt;25000),"&lt; 25,000",
    AND(B2443&gt;=25000, B2443&lt;50000),"25,000 - 50,000",
             (B2443&gt;50000),"&gt; 50,000"
)</f>
        <v>&gt; 50,000</v>
      </c>
    </row>
    <row r="2444" spans="1:3" x14ac:dyDescent="0.2">
      <c r="A2444">
        <v>233451</v>
      </c>
      <c r="B2444">
        <v>65453</v>
      </c>
      <c r="C2444" t="str" cm="1">
        <f t="array" ref="C2444">_xlfn.IFS(
             (B2444&lt;25000),"&lt; 25,000",
    AND(B2444&gt;=25000, B2444&lt;50000),"25,000 - 50,000",
             (B2444&gt;50000),"&gt; 50,000"
)</f>
        <v>&gt; 50,000</v>
      </c>
    </row>
    <row r="2445" spans="1:3" x14ac:dyDescent="0.2">
      <c r="A2445">
        <v>150832</v>
      </c>
      <c r="B2445">
        <v>54182</v>
      </c>
      <c r="C2445" t="str" cm="1">
        <f t="array" ref="C2445">_xlfn.IFS(
             (B2445&lt;25000),"&lt; 25,000",
    AND(B2445&gt;=25000, B2445&lt;50000),"25,000 - 50,000",
             (B2445&gt;50000),"&gt; 50,000"
)</f>
        <v>&gt; 50,000</v>
      </c>
    </row>
    <row r="2446" spans="1:3" x14ac:dyDescent="0.2">
      <c r="A2446">
        <v>52894</v>
      </c>
      <c r="B2446">
        <v>156097</v>
      </c>
      <c r="C2446" t="str" cm="1">
        <f t="array" ref="C2446">_xlfn.IFS(
             (B2446&lt;25000),"&lt; 25,000",
    AND(B2446&gt;=25000, B2446&lt;50000),"25,000 - 50,000",
             (B2446&gt;50000),"&gt; 50,000"
)</f>
        <v>&gt; 50,000</v>
      </c>
    </row>
    <row r="2447" spans="1:3" x14ac:dyDescent="0.2">
      <c r="A2447">
        <v>179934</v>
      </c>
      <c r="B2447">
        <v>15263</v>
      </c>
      <c r="C2447" t="str" cm="1">
        <f t="array" ref="C2447">_xlfn.IFS(
             (B2447&lt;25000),"&lt; 25,000",
    AND(B2447&gt;=25000, B2447&lt;50000),"25,000 - 50,000",
             (B2447&gt;50000),"&gt; 50,000"
)</f>
        <v>&lt; 25,000</v>
      </c>
    </row>
    <row r="2448" spans="1:3" x14ac:dyDescent="0.2">
      <c r="A2448">
        <v>262977</v>
      </c>
      <c r="B2448">
        <v>198793</v>
      </c>
      <c r="C2448" t="str" cm="1">
        <f t="array" ref="C2448">_xlfn.IFS(
             (B2448&lt;25000),"&lt; 25,000",
    AND(B2448&gt;=25000, B2448&lt;50000),"25,000 - 50,000",
             (B2448&gt;50000),"&gt; 50,000"
)</f>
        <v>&gt; 50,000</v>
      </c>
    </row>
    <row r="2449" spans="1:3" x14ac:dyDescent="0.2">
      <c r="A2449">
        <v>55945</v>
      </c>
      <c r="B2449">
        <v>128955</v>
      </c>
      <c r="C2449" t="str" cm="1">
        <f t="array" ref="C2449">_xlfn.IFS(
             (B2449&lt;25000),"&lt; 25,000",
    AND(B2449&gt;=25000, B2449&lt;50000),"25,000 - 50,000",
             (B2449&gt;50000),"&gt; 50,000"
)</f>
        <v>&gt; 50,000</v>
      </c>
    </row>
    <row r="2450" spans="1:3" x14ac:dyDescent="0.2">
      <c r="A2450">
        <v>167035</v>
      </c>
      <c r="B2450">
        <v>188241</v>
      </c>
      <c r="C2450" t="str" cm="1">
        <f t="array" ref="C2450">_xlfn.IFS(
             (B2450&lt;25000),"&lt; 25,000",
    AND(B2450&gt;=25000, B2450&lt;50000),"25,000 - 50,000",
             (B2450&gt;50000),"&gt; 50,000"
)</f>
        <v>&gt; 50,000</v>
      </c>
    </row>
    <row r="2451" spans="1:3" x14ac:dyDescent="0.2">
      <c r="A2451">
        <v>202766</v>
      </c>
      <c r="B2451">
        <v>175936</v>
      </c>
      <c r="C2451" t="str" cm="1">
        <f t="array" ref="C2451">_xlfn.IFS(
             (B2451&lt;25000),"&lt; 25,000",
    AND(B2451&gt;=25000, B2451&lt;50000),"25,000 - 50,000",
             (B2451&gt;50000),"&gt; 50,000"
)</f>
        <v>&gt; 50,000</v>
      </c>
    </row>
    <row r="2452" spans="1:3" x14ac:dyDescent="0.2">
      <c r="A2452">
        <v>176973</v>
      </c>
      <c r="B2452">
        <v>129082</v>
      </c>
      <c r="C2452" t="str" cm="1">
        <f t="array" ref="C2452">_xlfn.IFS(
             (B2452&lt;25000),"&lt; 25,000",
    AND(B2452&gt;=25000, B2452&lt;50000),"25,000 - 50,000",
             (B2452&gt;50000),"&gt; 50,000"
)</f>
        <v>&gt; 50,000</v>
      </c>
    </row>
    <row r="2453" spans="1:3" x14ac:dyDescent="0.2">
      <c r="A2453">
        <v>247108</v>
      </c>
      <c r="B2453">
        <v>108001</v>
      </c>
      <c r="C2453" t="str" cm="1">
        <f t="array" ref="C2453">_xlfn.IFS(
             (B2453&lt;25000),"&lt; 25,000",
    AND(B2453&gt;=25000, B2453&lt;50000),"25,000 - 50,000",
             (B2453&gt;50000),"&gt; 50,000"
)</f>
        <v>&gt; 50,000</v>
      </c>
    </row>
    <row r="2454" spans="1:3" x14ac:dyDescent="0.2">
      <c r="A2454">
        <v>185806</v>
      </c>
      <c r="B2454">
        <v>166642</v>
      </c>
      <c r="C2454" t="str" cm="1">
        <f t="array" ref="C2454">_xlfn.IFS(
             (B2454&lt;25000),"&lt; 25,000",
    AND(B2454&gt;=25000, B2454&lt;50000),"25,000 - 50,000",
             (B2454&gt;50000),"&gt; 50,000"
)</f>
        <v>&gt; 50,000</v>
      </c>
    </row>
    <row r="2455" spans="1:3" x14ac:dyDescent="0.2">
      <c r="A2455">
        <v>42569</v>
      </c>
      <c r="B2455">
        <v>42411</v>
      </c>
      <c r="C2455" t="str" cm="1">
        <f t="array" ref="C2455">_xlfn.IFS(
             (B2455&lt;25000),"&lt; 25,000",
    AND(B2455&gt;=25000, B2455&lt;50000),"25,000 - 50,000",
             (B2455&gt;50000),"&gt; 50,000"
)</f>
        <v>25,000 - 50,000</v>
      </c>
    </row>
    <row r="2456" spans="1:3" x14ac:dyDescent="0.2">
      <c r="A2456">
        <v>242697</v>
      </c>
      <c r="B2456">
        <v>147137</v>
      </c>
      <c r="C2456" t="str" cm="1">
        <f t="array" ref="C2456">_xlfn.IFS(
             (B2456&lt;25000),"&lt; 25,000",
    AND(B2456&gt;=25000, B2456&lt;50000),"25,000 - 50,000",
             (B2456&gt;50000),"&gt; 50,000"
)</f>
        <v>&gt; 50,000</v>
      </c>
    </row>
    <row r="2457" spans="1:3" x14ac:dyDescent="0.2">
      <c r="A2457">
        <v>124805</v>
      </c>
      <c r="B2457">
        <v>30667</v>
      </c>
      <c r="C2457" t="str" cm="1">
        <f t="array" ref="C2457">_xlfn.IFS(
             (B2457&lt;25000),"&lt; 25,000",
    AND(B2457&gt;=25000, B2457&lt;50000),"25,000 - 50,000",
             (B2457&gt;50000),"&gt; 50,000"
)</f>
        <v>25,000 - 50,000</v>
      </c>
    </row>
    <row r="2458" spans="1:3" x14ac:dyDescent="0.2">
      <c r="A2458">
        <v>31301</v>
      </c>
      <c r="B2458">
        <v>863</v>
      </c>
      <c r="C2458" t="str" cm="1">
        <f t="array" ref="C2458">_xlfn.IFS(
             (B2458&lt;25000),"&lt; 25,000",
    AND(B2458&gt;=25000, B2458&lt;50000),"25,000 - 50,000",
             (B2458&gt;50000),"&gt; 50,000"
)</f>
        <v>&lt; 25,000</v>
      </c>
    </row>
    <row r="2459" spans="1:3" x14ac:dyDescent="0.2">
      <c r="A2459">
        <v>277838</v>
      </c>
      <c r="B2459">
        <v>127373</v>
      </c>
      <c r="C2459" t="str" cm="1">
        <f t="array" ref="C2459">_xlfn.IFS(
             (B2459&lt;25000),"&lt; 25,000",
    AND(B2459&gt;=25000, B2459&lt;50000),"25,000 - 50,000",
             (B2459&gt;50000),"&gt; 50,000"
)</f>
        <v>&gt; 50,000</v>
      </c>
    </row>
    <row r="2460" spans="1:3" x14ac:dyDescent="0.2">
      <c r="A2460">
        <v>210126</v>
      </c>
      <c r="B2460">
        <v>63983</v>
      </c>
      <c r="C2460" t="str" cm="1">
        <f t="array" ref="C2460">_xlfn.IFS(
             (B2460&lt;25000),"&lt; 25,000",
    AND(B2460&gt;=25000, B2460&lt;50000),"25,000 - 50,000",
             (B2460&gt;50000),"&gt; 50,000"
)</f>
        <v>&gt; 50,000</v>
      </c>
    </row>
    <row r="2461" spans="1:3" x14ac:dyDescent="0.2">
      <c r="A2461">
        <v>155522</v>
      </c>
      <c r="B2461">
        <v>144233</v>
      </c>
      <c r="C2461" t="str" cm="1">
        <f t="array" ref="C2461">_xlfn.IFS(
             (B2461&lt;25000),"&lt; 25,000",
    AND(B2461&gt;=25000, B2461&lt;50000),"25,000 - 50,000",
             (B2461&gt;50000),"&gt; 50,000"
)</f>
        <v>&gt; 50,000</v>
      </c>
    </row>
    <row r="2462" spans="1:3" x14ac:dyDescent="0.2">
      <c r="A2462">
        <v>95736</v>
      </c>
      <c r="B2462">
        <v>22116</v>
      </c>
      <c r="C2462" t="str" cm="1">
        <f t="array" ref="C2462">_xlfn.IFS(
             (B2462&lt;25000),"&lt; 25,000",
    AND(B2462&gt;=25000, B2462&lt;50000),"25,000 - 50,000",
             (B2462&gt;50000),"&gt; 50,000"
)</f>
        <v>&lt; 25,000</v>
      </c>
    </row>
    <row r="2463" spans="1:3" x14ac:dyDescent="0.2">
      <c r="A2463">
        <v>201169</v>
      </c>
      <c r="B2463">
        <v>118510</v>
      </c>
      <c r="C2463" t="str" cm="1">
        <f t="array" ref="C2463">_xlfn.IFS(
             (B2463&lt;25000),"&lt; 25,000",
    AND(B2463&gt;=25000, B2463&lt;50000),"25,000 - 50,000",
             (B2463&gt;50000),"&gt; 50,000"
)</f>
        <v>&gt; 50,000</v>
      </c>
    </row>
    <row r="2464" spans="1:3" x14ac:dyDescent="0.2">
      <c r="A2464">
        <v>202720</v>
      </c>
      <c r="B2464">
        <v>37234</v>
      </c>
      <c r="C2464" t="str" cm="1">
        <f t="array" ref="C2464">_xlfn.IFS(
             (B2464&lt;25000),"&lt; 25,000",
    AND(B2464&gt;=25000, B2464&lt;50000),"25,000 - 50,000",
             (B2464&gt;50000),"&gt; 50,000"
)</f>
        <v>25,000 - 50,000</v>
      </c>
    </row>
    <row r="2465" spans="1:3" x14ac:dyDescent="0.2">
      <c r="A2465">
        <v>32421</v>
      </c>
      <c r="B2465">
        <v>30990</v>
      </c>
      <c r="C2465" t="str" cm="1">
        <f t="array" ref="C2465">_xlfn.IFS(
             (B2465&lt;25000),"&lt; 25,000",
    AND(B2465&gt;=25000, B2465&lt;50000),"25,000 - 50,000",
             (B2465&gt;50000),"&gt; 50,000"
)</f>
        <v>25,000 - 50,000</v>
      </c>
    </row>
    <row r="2466" spans="1:3" x14ac:dyDescent="0.2">
      <c r="A2466">
        <v>74560</v>
      </c>
      <c r="B2466">
        <v>1711</v>
      </c>
      <c r="C2466" t="str" cm="1">
        <f t="array" ref="C2466">_xlfn.IFS(
             (B2466&lt;25000),"&lt; 25,000",
    AND(B2466&gt;=25000, B2466&lt;50000),"25,000 - 50,000",
             (B2466&gt;50000),"&gt; 50,000"
)</f>
        <v>&lt; 25,000</v>
      </c>
    </row>
    <row r="2467" spans="1:3" x14ac:dyDescent="0.2">
      <c r="A2467">
        <v>153614</v>
      </c>
      <c r="B2467">
        <v>142165</v>
      </c>
      <c r="C2467" t="str" cm="1">
        <f t="array" ref="C2467">_xlfn.IFS(
             (B2467&lt;25000),"&lt; 25,000",
    AND(B2467&gt;=25000, B2467&lt;50000),"25,000 - 50,000",
             (B2467&gt;50000),"&gt; 50,000"
)</f>
        <v>&gt; 50,000</v>
      </c>
    </row>
    <row r="2468" spans="1:3" x14ac:dyDescent="0.2">
      <c r="A2468">
        <v>249622</v>
      </c>
      <c r="B2468">
        <v>134339</v>
      </c>
      <c r="C2468" t="str" cm="1">
        <f t="array" ref="C2468">_xlfn.IFS(
             (B2468&lt;25000),"&lt; 25,000",
    AND(B2468&gt;=25000, B2468&lt;50000),"25,000 - 50,000",
             (B2468&gt;50000),"&gt; 50,000"
)</f>
        <v>&gt; 50,000</v>
      </c>
    </row>
    <row r="2469" spans="1:3" x14ac:dyDescent="0.2">
      <c r="A2469">
        <v>279749</v>
      </c>
      <c r="B2469">
        <v>33006</v>
      </c>
      <c r="C2469" t="str" cm="1">
        <f t="array" ref="C2469">_xlfn.IFS(
             (B2469&lt;25000),"&lt; 25,000",
    AND(B2469&gt;=25000, B2469&lt;50000),"25,000 - 50,000",
             (B2469&gt;50000),"&gt; 50,000"
)</f>
        <v>25,000 - 50,000</v>
      </c>
    </row>
    <row r="2470" spans="1:3" x14ac:dyDescent="0.2">
      <c r="A2470">
        <v>276357</v>
      </c>
      <c r="B2470">
        <v>42745</v>
      </c>
      <c r="C2470" t="str" cm="1">
        <f t="array" ref="C2470">_xlfn.IFS(
             (B2470&lt;25000),"&lt; 25,000",
    AND(B2470&gt;=25000, B2470&lt;50000),"25,000 - 50,000",
             (B2470&gt;50000),"&gt; 50,000"
)</f>
        <v>25,000 - 50,000</v>
      </c>
    </row>
    <row r="2471" spans="1:3" x14ac:dyDescent="0.2">
      <c r="A2471">
        <v>39292</v>
      </c>
      <c r="B2471">
        <v>152054</v>
      </c>
      <c r="C2471" t="str" cm="1">
        <f t="array" ref="C2471">_xlfn.IFS(
             (B2471&lt;25000),"&lt; 25,000",
    AND(B2471&gt;=25000, B2471&lt;50000),"25,000 - 50,000",
             (B2471&gt;50000),"&gt; 50,000"
)</f>
        <v>&gt; 50,000</v>
      </c>
    </row>
    <row r="2472" spans="1:3" x14ac:dyDescent="0.2">
      <c r="A2472">
        <v>149913</v>
      </c>
      <c r="B2472">
        <v>178980</v>
      </c>
      <c r="C2472" t="str" cm="1">
        <f t="array" ref="C2472">_xlfn.IFS(
             (B2472&lt;25000),"&lt; 25,000",
    AND(B2472&gt;=25000, B2472&lt;50000),"25,000 - 50,000",
             (B2472&gt;50000),"&gt; 50,000"
)</f>
        <v>&gt; 50,000</v>
      </c>
    </row>
    <row r="2473" spans="1:3" x14ac:dyDescent="0.2">
      <c r="A2473">
        <v>74188</v>
      </c>
      <c r="B2473">
        <v>125698</v>
      </c>
      <c r="C2473" t="str" cm="1">
        <f t="array" ref="C2473">_xlfn.IFS(
             (B2473&lt;25000),"&lt; 25,000",
    AND(B2473&gt;=25000, B2473&lt;50000),"25,000 - 50,000",
             (B2473&gt;50000),"&gt; 50,000"
)</f>
        <v>&gt; 50,000</v>
      </c>
    </row>
    <row r="2474" spans="1:3" x14ac:dyDescent="0.2">
      <c r="A2474">
        <v>11817</v>
      </c>
      <c r="B2474">
        <v>183157</v>
      </c>
      <c r="C2474" t="str" cm="1">
        <f t="array" ref="C2474">_xlfn.IFS(
             (B2474&lt;25000),"&lt; 25,000",
    AND(B2474&gt;=25000, B2474&lt;50000),"25,000 - 50,000",
             (B2474&gt;50000),"&gt; 50,000"
)</f>
        <v>&gt; 50,000</v>
      </c>
    </row>
    <row r="2475" spans="1:3" x14ac:dyDescent="0.2">
      <c r="A2475">
        <v>231318</v>
      </c>
      <c r="B2475">
        <v>45162</v>
      </c>
      <c r="C2475" t="str" cm="1">
        <f t="array" ref="C2475">_xlfn.IFS(
             (B2475&lt;25000),"&lt; 25,000",
    AND(B2475&gt;=25000, B2475&lt;50000),"25,000 - 50,000",
             (B2475&gt;50000),"&gt; 50,000"
)</f>
        <v>25,000 - 50,000</v>
      </c>
    </row>
    <row r="2476" spans="1:3" x14ac:dyDescent="0.2">
      <c r="A2476">
        <v>91312</v>
      </c>
      <c r="B2476">
        <v>101748</v>
      </c>
      <c r="C2476" t="str" cm="1">
        <f t="array" ref="C2476">_xlfn.IFS(
             (B2476&lt;25000),"&lt; 25,000",
    AND(B2476&gt;=25000, B2476&lt;50000),"25,000 - 50,000",
             (B2476&gt;50000),"&gt; 50,000"
)</f>
        <v>&gt; 50,000</v>
      </c>
    </row>
    <row r="2477" spans="1:3" x14ac:dyDescent="0.2">
      <c r="A2477">
        <v>62819</v>
      </c>
      <c r="B2477">
        <v>126236</v>
      </c>
      <c r="C2477" t="str" cm="1">
        <f t="array" ref="C2477">_xlfn.IFS(
             (B2477&lt;25000),"&lt; 25,000",
    AND(B2477&gt;=25000, B2477&lt;50000),"25,000 - 50,000",
             (B2477&gt;50000),"&gt; 50,000"
)</f>
        <v>&gt; 50,000</v>
      </c>
    </row>
    <row r="2478" spans="1:3" x14ac:dyDescent="0.2">
      <c r="A2478">
        <v>70485</v>
      </c>
      <c r="B2478">
        <v>17615</v>
      </c>
      <c r="C2478" t="str" cm="1">
        <f t="array" ref="C2478">_xlfn.IFS(
             (B2478&lt;25000),"&lt; 25,000",
    AND(B2478&gt;=25000, B2478&lt;50000),"25,000 - 50,000",
             (B2478&gt;50000),"&gt; 50,000"
)</f>
        <v>&lt; 25,000</v>
      </c>
    </row>
    <row r="2479" spans="1:3" x14ac:dyDescent="0.2">
      <c r="A2479">
        <v>257462</v>
      </c>
      <c r="B2479">
        <v>56649</v>
      </c>
      <c r="C2479" t="str" cm="1">
        <f t="array" ref="C2479">_xlfn.IFS(
             (B2479&lt;25000),"&lt; 25,000",
    AND(B2479&gt;=25000, B2479&lt;50000),"25,000 - 50,000",
             (B2479&gt;50000),"&gt; 50,000"
)</f>
        <v>&gt; 50,000</v>
      </c>
    </row>
    <row r="2480" spans="1:3" x14ac:dyDescent="0.2">
      <c r="A2480">
        <v>95716</v>
      </c>
      <c r="B2480">
        <v>145910</v>
      </c>
      <c r="C2480" t="str" cm="1">
        <f t="array" ref="C2480">_xlfn.IFS(
             (B2480&lt;25000),"&lt; 25,000",
    AND(B2480&gt;=25000, B2480&lt;50000),"25,000 - 50,000",
             (B2480&gt;50000),"&gt; 50,000"
)</f>
        <v>&gt; 50,000</v>
      </c>
    </row>
    <row r="2481" spans="1:3" x14ac:dyDescent="0.2">
      <c r="A2481">
        <v>113849</v>
      </c>
      <c r="B2481">
        <v>176616</v>
      </c>
      <c r="C2481" t="str" cm="1">
        <f t="array" ref="C2481">_xlfn.IFS(
             (B2481&lt;25000),"&lt; 25,000",
    AND(B2481&gt;=25000, B2481&lt;50000),"25,000 - 50,000",
             (B2481&gt;50000),"&gt; 50,000"
)</f>
        <v>&gt; 50,000</v>
      </c>
    </row>
    <row r="2482" spans="1:3" x14ac:dyDescent="0.2">
      <c r="A2482">
        <v>107891</v>
      </c>
      <c r="B2482">
        <v>19031</v>
      </c>
      <c r="C2482" t="str" cm="1">
        <f t="array" ref="C2482">_xlfn.IFS(
             (B2482&lt;25000),"&lt; 25,000",
    AND(B2482&gt;=25000, B2482&lt;50000),"25,000 - 50,000",
             (B2482&gt;50000),"&gt; 50,000"
)</f>
        <v>&lt; 25,000</v>
      </c>
    </row>
    <row r="2483" spans="1:3" x14ac:dyDescent="0.2">
      <c r="A2483">
        <v>3252</v>
      </c>
      <c r="B2483">
        <v>34712</v>
      </c>
      <c r="C2483" t="str" cm="1">
        <f t="array" ref="C2483">_xlfn.IFS(
             (B2483&lt;25000),"&lt; 25,000",
    AND(B2483&gt;=25000, B2483&lt;50000),"25,000 - 50,000",
             (B2483&gt;50000),"&gt; 50,000"
)</f>
        <v>25,000 - 50,000</v>
      </c>
    </row>
    <row r="2484" spans="1:3" x14ac:dyDescent="0.2">
      <c r="A2484">
        <v>29478</v>
      </c>
      <c r="B2484">
        <v>158515</v>
      </c>
      <c r="C2484" t="str" cm="1">
        <f t="array" ref="C2484">_xlfn.IFS(
             (B2484&lt;25000),"&lt; 25,000",
    AND(B2484&gt;=25000, B2484&lt;50000),"25,000 - 50,000",
             (B2484&gt;50000),"&gt; 50,000"
)</f>
        <v>&gt; 50,000</v>
      </c>
    </row>
    <row r="2485" spans="1:3" x14ac:dyDescent="0.2">
      <c r="A2485">
        <v>10842</v>
      </c>
      <c r="B2485">
        <v>160271</v>
      </c>
      <c r="C2485" t="str" cm="1">
        <f t="array" ref="C2485">_xlfn.IFS(
             (B2485&lt;25000),"&lt; 25,000",
    AND(B2485&gt;=25000, B2485&lt;50000),"25,000 - 50,000",
             (B2485&gt;50000),"&gt; 50,000"
)</f>
        <v>&gt; 50,000</v>
      </c>
    </row>
    <row r="2486" spans="1:3" x14ac:dyDescent="0.2">
      <c r="A2486">
        <v>247601</v>
      </c>
      <c r="B2486">
        <v>198545</v>
      </c>
      <c r="C2486" t="str" cm="1">
        <f t="array" ref="C2486">_xlfn.IFS(
             (B2486&lt;25000),"&lt; 25,000",
    AND(B2486&gt;=25000, B2486&lt;50000),"25,000 - 50,000",
             (B2486&gt;50000),"&gt; 50,000"
)</f>
        <v>&gt; 50,000</v>
      </c>
    </row>
    <row r="2487" spans="1:3" x14ac:dyDescent="0.2">
      <c r="A2487">
        <v>248906</v>
      </c>
      <c r="B2487">
        <v>162880</v>
      </c>
      <c r="C2487" t="str" cm="1">
        <f t="array" ref="C2487">_xlfn.IFS(
             (B2487&lt;25000),"&lt; 25,000",
    AND(B2487&gt;=25000, B2487&lt;50000),"25,000 - 50,000",
             (B2487&gt;50000),"&gt; 50,000"
)</f>
        <v>&gt; 50,000</v>
      </c>
    </row>
    <row r="2488" spans="1:3" x14ac:dyDescent="0.2">
      <c r="A2488">
        <v>105943</v>
      </c>
      <c r="B2488">
        <v>173998</v>
      </c>
      <c r="C2488" t="str" cm="1">
        <f t="array" ref="C2488">_xlfn.IFS(
             (B2488&lt;25000),"&lt; 25,000",
    AND(B2488&gt;=25000, B2488&lt;50000),"25,000 - 50,000",
             (B2488&gt;50000),"&gt; 50,000"
)</f>
        <v>&gt; 50,000</v>
      </c>
    </row>
    <row r="2489" spans="1:3" x14ac:dyDescent="0.2">
      <c r="A2489">
        <v>173298</v>
      </c>
      <c r="B2489">
        <v>183402</v>
      </c>
      <c r="C2489" t="str" cm="1">
        <f t="array" ref="C2489">_xlfn.IFS(
             (B2489&lt;25000),"&lt; 25,000",
    AND(B2489&gt;=25000, B2489&lt;50000),"25,000 - 50,000",
             (B2489&gt;50000),"&gt; 50,000"
)</f>
        <v>&gt; 50,000</v>
      </c>
    </row>
    <row r="2490" spans="1:3" x14ac:dyDescent="0.2">
      <c r="A2490">
        <v>298642</v>
      </c>
      <c r="B2490">
        <v>10480</v>
      </c>
      <c r="C2490" t="str" cm="1">
        <f t="array" ref="C2490">_xlfn.IFS(
             (B2490&lt;25000),"&lt; 25,000",
    AND(B2490&gt;=25000, B2490&lt;50000),"25,000 - 50,000",
             (B2490&gt;50000),"&gt; 50,000"
)</f>
        <v>&lt; 25,000</v>
      </c>
    </row>
    <row r="2491" spans="1:3" x14ac:dyDescent="0.2">
      <c r="A2491">
        <v>61327</v>
      </c>
      <c r="B2491">
        <v>145009</v>
      </c>
      <c r="C2491" t="str" cm="1">
        <f t="array" ref="C2491">_xlfn.IFS(
             (B2491&lt;25000),"&lt; 25,000",
    AND(B2491&gt;=25000, B2491&lt;50000),"25,000 - 50,000",
             (B2491&gt;50000),"&gt; 50,000"
)</f>
        <v>&gt; 50,000</v>
      </c>
    </row>
    <row r="2492" spans="1:3" x14ac:dyDescent="0.2">
      <c r="A2492">
        <v>163677</v>
      </c>
      <c r="B2492">
        <v>5542</v>
      </c>
      <c r="C2492" t="str" cm="1">
        <f t="array" ref="C2492">_xlfn.IFS(
             (B2492&lt;25000),"&lt; 25,000",
    AND(B2492&gt;=25000, B2492&lt;50000),"25,000 - 50,000",
             (B2492&gt;50000),"&gt; 50,000"
)</f>
        <v>&lt; 25,000</v>
      </c>
    </row>
    <row r="2493" spans="1:3" x14ac:dyDescent="0.2">
      <c r="A2493">
        <v>131223</v>
      </c>
      <c r="B2493">
        <v>117757</v>
      </c>
      <c r="C2493" t="str" cm="1">
        <f t="array" ref="C2493">_xlfn.IFS(
             (B2493&lt;25000),"&lt; 25,000",
    AND(B2493&gt;=25000, B2493&lt;50000),"25,000 - 50,000",
             (B2493&gt;50000),"&gt; 50,000"
)</f>
        <v>&gt; 50,000</v>
      </c>
    </row>
    <row r="2494" spans="1:3" x14ac:dyDescent="0.2">
      <c r="A2494">
        <v>106349</v>
      </c>
      <c r="B2494">
        <v>3994</v>
      </c>
      <c r="C2494" t="str" cm="1">
        <f t="array" ref="C2494">_xlfn.IFS(
             (B2494&lt;25000),"&lt; 25,000",
    AND(B2494&gt;=25000, B2494&lt;50000),"25,000 - 50,000",
             (B2494&gt;50000),"&gt; 50,000"
)</f>
        <v>&lt; 25,000</v>
      </c>
    </row>
    <row r="2495" spans="1:3" x14ac:dyDescent="0.2">
      <c r="A2495">
        <v>107059</v>
      </c>
      <c r="B2495">
        <v>166138</v>
      </c>
      <c r="C2495" t="str" cm="1">
        <f t="array" ref="C2495">_xlfn.IFS(
             (B2495&lt;25000),"&lt; 25,000",
    AND(B2495&gt;=25000, B2495&lt;50000),"25,000 - 50,000",
             (B2495&gt;50000),"&gt; 50,000"
)</f>
        <v>&gt; 50,000</v>
      </c>
    </row>
    <row r="2496" spans="1:3" x14ac:dyDescent="0.2">
      <c r="A2496">
        <v>5844</v>
      </c>
      <c r="B2496">
        <v>75883</v>
      </c>
      <c r="C2496" t="str" cm="1">
        <f t="array" ref="C2496">_xlfn.IFS(
             (B2496&lt;25000),"&lt; 25,000",
    AND(B2496&gt;=25000, B2496&lt;50000),"25,000 - 50,000",
             (B2496&gt;50000),"&gt; 50,000"
)</f>
        <v>&gt; 50,000</v>
      </c>
    </row>
    <row r="2497" spans="1:3" x14ac:dyDescent="0.2">
      <c r="A2497">
        <v>145771</v>
      </c>
      <c r="B2497">
        <v>106164</v>
      </c>
      <c r="C2497" t="str" cm="1">
        <f t="array" ref="C2497">_xlfn.IFS(
             (B2497&lt;25000),"&lt; 25,000",
    AND(B2497&gt;=25000, B2497&lt;50000),"25,000 - 50,000",
             (B2497&gt;50000),"&gt; 50,000"
)</f>
        <v>&gt; 50,000</v>
      </c>
    </row>
    <row r="2498" spans="1:3" x14ac:dyDescent="0.2">
      <c r="A2498">
        <v>217426</v>
      </c>
      <c r="B2498">
        <v>108315</v>
      </c>
      <c r="C2498" t="str" cm="1">
        <f t="array" ref="C2498">_xlfn.IFS(
             (B2498&lt;25000),"&lt; 25,000",
    AND(B2498&gt;=25000, B2498&lt;50000),"25,000 - 50,000",
             (B2498&gt;50000),"&gt; 50,000"
)</f>
        <v>&gt; 50,000</v>
      </c>
    </row>
    <row r="2499" spans="1:3" x14ac:dyDescent="0.2">
      <c r="A2499">
        <v>139422</v>
      </c>
      <c r="B2499">
        <v>58981</v>
      </c>
      <c r="C2499" t="str" cm="1">
        <f t="array" ref="C2499">_xlfn.IFS(
             (B2499&lt;25000),"&lt; 25,000",
    AND(B2499&gt;=25000, B2499&lt;50000),"25,000 - 50,000",
             (B2499&gt;50000),"&gt; 50,000"
)</f>
        <v>&gt; 50,000</v>
      </c>
    </row>
    <row r="2500" spans="1:3" x14ac:dyDescent="0.2">
      <c r="A2500">
        <v>200202</v>
      </c>
      <c r="B2500">
        <v>156554</v>
      </c>
      <c r="C2500" t="str" cm="1">
        <f t="array" ref="C2500">_xlfn.IFS(
             (B2500&lt;25000),"&lt; 25,000",
    AND(B2500&gt;=25000, B2500&lt;50000),"25,000 - 50,000",
             (B2500&gt;50000),"&gt; 50,000"
)</f>
        <v>&gt; 50,000</v>
      </c>
    </row>
    <row r="2501" spans="1:3" x14ac:dyDescent="0.2">
      <c r="A2501">
        <v>209436</v>
      </c>
      <c r="B2501">
        <v>112331</v>
      </c>
      <c r="C2501" t="str" cm="1">
        <f t="array" ref="C2501">_xlfn.IFS(
             (B2501&lt;25000),"&lt; 25,000",
    AND(B2501&gt;=25000, B2501&lt;50000),"25,000 - 50,000",
             (B2501&gt;50000),"&gt; 50,000"
)</f>
        <v>&gt; 50,000</v>
      </c>
    </row>
    <row r="2502" spans="1:3" x14ac:dyDescent="0.2">
      <c r="A2502">
        <v>289461</v>
      </c>
      <c r="B2502">
        <v>176321</v>
      </c>
      <c r="C2502" t="str" cm="1">
        <f t="array" ref="C2502">_xlfn.IFS(
             (B2502&lt;25000),"&lt; 25,000",
    AND(B2502&gt;=25000, B2502&lt;50000),"25,000 - 50,000",
             (B2502&gt;50000),"&gt; 50,000"
)</f>
        <v>&gt; 50,000</v>
      </c>
    </row>
    <row r="2503" spans="1:3" x14ac:dyDescent="0.2">
      <c r="A2503">
        <v>298890</v>
      </c>
      <c r="B2503">
        <v>52641</v>
      </c>
      <c r="C2503" t="str" cm="1">
        <f t="array" ref="C2503">_xlfn.IFS(
             (B2503&lt;25000),"&lt; 25,000",
    AND(B2503&gt;=25000, B2503&lt;50000),"25,000 - 50,000",
             (B2503&gt;50000),"&gt; 50,000"
)</f>
        <v>&gt; 50,000</v>
      </c>
    </row>
    <row r="2504" spans="1:3" x14ac:dyDescent="0.2">
      <c r="A2504">
        <v>151459</v>
      </c>
      <c r="B2504">
        <v>157366</v>
      </c>
      <c r="C2504" t="str" cm="1">
        <f t="array" ref="C2504">_xlfn.IFS(
             (B2504&lt;25000),"&lt; 25,000",
    AND(B2504&gt;=25000, B2504&lt;50000),"25,000 - 50,000",
             (B2504&gt;50000),"&gt; 50,000"
)</f>
        <v>&gt; 50,000</v>
      </c>
    </row>
    <row r="2505" spans="1:3" x14ac:dyDescent="0.2">
      <c r="A2505">
        <v>96287</v>
      </c>
      <c r="B2505">
        <v>91837</v>
      </c>
      <c r="C2505" t="str" cm="1">
        <f t="array" ref="C2505">_xlfn.IFS(
             (B2505&lt;25000),"&lt; 25,000",
    AND(B2505&gt;=25000, B2505&lt;50000),"25,000 - 50,000",
             (B2505&gt;50000),"&gt; 50,000"
)</f>
        <v>&gt; 50,000</v>
      </c>
    </row>
    <row r="2506" spans="1:3" x14ac:dyDescent="0.2">
      <c r="A2506">
        <v>52526</v>
      </c>
      <c r="B2506">
        <v>182841</v>
      </c>
      <c r="C2506" t="str" cm="1">
        <f t="array" ref="C2506">_xlfn.IFS(
             (B2506&lt;25000),"&lt; 25,000",
    AND(B2506&gt;=25000, B2506&lt;50000),"25,000 - 50,000",
             (B2506&gt;50000),"&gt; 50,000"
)</f>
        <v>&gt; 50,000</v>
      </c>
    </row>
    <row r="2507" spans="1:3" x14ac:dyDescent="0.2">
      <c r="A2507">
        <v>173496</v>
      </c>
      <c r="B2507">
        <v>88</v>
      </c>
      <c r="C2507" t="str" cm="1">
        <f t="array" ref="C2507">_xlfn.IFS(
             (B2507&lt;25000),"&lt; 25,000",
    AND(B2507&gt;=25000, B2507&lt;50000),"25,000 - 50,000",
             (B2507&gt;50000),"&gt; 50,000"
)</f>
        <v>&lt; 25,000</v>
      </c>
    </row>
    <row r="2508" spans="1:3" x14ac:dyDescent="0.2">
      <c r="A2508">
        <v>111282</v>
      </c>
      <c r="B2508">
        <v>14916</v>
      </c>
      <c r="C2508" t="str" cm="1">
        <f t="array" ref="C2508">_xlfn.IFS(
             (B2508&lt;25000),"&lt; 25,000",
    AND(B2508&gt;=25000, B2508&lt;50000),"25,000 - 50,000",
             (B2508&gt;50000),"&gt; 50,000"
)</f>
        <v>&lt; 25,000</v>
      </c>
    </row>
    <row r="2509" spans="1:3" x14ac:dyDescent="0.2">
      <c r="A2509">
        <v>230187</v>
      </c>
      <c r="B2509">
        <v>104166</v>
      </c>
      <c r="C2509" t="str" cm="1">
        <f t="array" ref="C2509">_xlfn.IFS(
             (B2509&lt;25000),"&lt; 25,000",
    AND(B2509&gt;=25000, B2509&lt;50000),"25,000 - 50,000",
             (B2509&gt;50000),"&gt; 50,000"
)</f>
        <v>&gt; 50,000</v>
      </c>
    </row>
    <row r="2510" spans="1:3" x14ac:dyDescent="0.2">
      <c r="A2510">
        <v>62847</v>
      </c>
      <c r="B2510">
        <v>26106</v>
      </c>
      <c r="C2510" t="str" cm="1">
        <f t="array" ref="C2510">_xlfn.IFS(
             (B2510&lt;25000),"&lt; 25,000",
    AND(B2510&gt;=25000, B2510&lt;50000),"25,000 - 50,000",
             (B2510&gt;50000),"&gt; 50,000"
)</f>
        <v>25,000 - 50,000</v>
      </c>
    </row>
    <row r="2511" spans="1:3" x14ac:dyDescent="0.2">
      <c r="A2511">
        <v>124324</v>
      </c>
      <c r="B2511">
        <v>164435</v>
      </c>
      <c r="C2511" t="str" cm="1">
        <f t="array" ref="C2511">_xlfn.IFS(
             (B2511&lt;25000),"&lt; 25,000",
    AND(B2511&gt;=25000, B2511&lt;50000),"25,000 - 50,000",
             (B2511&gt;50000),"&gt; 50,000"
)</f>
        <v>&gt; 50,000</v>
      </c>
    </row>
    <row r="2512" spans="1:3" x14ac:dyDescent="0.2">
      <c r="A2512">
        <v>169988</v>
      </c>
      <c r="B2512">
        <v>64912</v>
      </c>
      <c r="C2512" t="str" cm="1">
        <f t="array" ref="C2512">_xlfn.IFS(
             (B2512&lt;25000),"&lt; 25,000",
    AND(B2512&gt;=25000, B2512&lt;50000),"25,000 - 50,000",
             (B2512&gt;50000),"&gt; 50,000"
)</f>
        <v>&gt; 50,000</v>
      </c>
    </row>
    <row r="2513" spans="1:3" x14ac:dyDescent="0.2">
      <c r="A2513">
        <v>103573</v>
      </c>
      <c r="B2513">
        <v>100885</v>
      </c>
      <c r="C2513" t="str" cm="1">
        <f t="array" ref="C2513">_xlfn.IFS(
             (B2513&lt;25000),"&lt; 25,000",
    AND(B2513&gt;=25000, B2513&lt;50000),"25,000 - 50,000",
             (B2513&gt;50000),"&gt; 50,000"
)</f>
        <v>&gt; 50,000</v>
      </c>
    </row>
    <row r="2514" spans="1:3" x14ac:dyDescent="0.2">
      <c r="A2514">
        <v>206819</v>
      </c>
      <c r="B2514">
        <v>56819</v>
      </c>
      <c r="C2514" t="str" cm="1">
        <f t="array" ref="C2514">_xlfn.IFS(
             (B2514&lt;25000),"&lt; 25,000",
    AND(B2514&gt;=25000, B2514&lt;50000),"25,000 - 50,000",
             (B2514&gt;50000),"&gt; 50,000"
)</f>
        <v>&gt; 50,000</v>
      </c>
    </row>
    <row r="2515" spans="1:3" x14ac:dyDescent="0.2">
      <c r="A2515">
        <v>208943</v>
      </c>
      <c r="B2515">
        <v>68227</v>
      </c>
      <c r="C2515" t="str" cm="1">
        <f t="array" ref="C2515">_xlfn.IFS(
             (B2515&lt;25000),"&lt; 25,000",
    AND(B2515&gt;=25000, B2515&lt;50000),"25,000 - 50,000",
             (B2515&gt;50000),"&gt; 50,000"
)</f>
        <v>&gt; 50,000</v>
      </c>
    </row>
    <row r="2516" spans="1:3" x14ac:dyDescent="0.2">
      <c r="A2516">
        <v>30074</v>
      </c>
      <c r="B2516">
        <v>98983</v>
      </c>
      <c r="C2516" t="str" cm="1">
        <f t="array" ref="C2516">_xlfn.IFS(
             (B2516&lt;25000),"&lt; 25,000",
    AND(B2516&gt;=25000, B2516&lt;50000),"25,000 - 50,000",
             (B2516&gt;50000),"&gt; 50,000"
)</f>
        <v>&gt; 50,000</v>
      </c>
    </row>
    <row r="2517" spans="1:3" x14ac:dyDescent="0.2">
      <c r="A2517">
        <v>3381</v>
      </c>
      <c r="B2517">
        <v>28708</v>
      </c>
      <c r="C2517" t="str" cm="1">
        <f t="array" ref="C2517">_xlfn.IFS(
             (B2517&lt;25000),"&lt; 25,000",
    AND(B2517&gt;=25000, B2517&lt;50000),"25,000 - 50,000",
             (B2517&gt;50000),"&gt; 50,000"
)</f>
        <v>25,000 - 50,000</v>
      </c>
    </row>
    <row r="2518" spans="1:3" x14ac:dyDescent="0.2">
      <c r="A2518">
        <v>220044</v>
      </c>
      <c r="B2518">
        <v>140604</v>
      </c>
      <c r="C2518" t="str" cm="1">
        <f t="array" ref="C2518">_xlfn.IFS(
             (B2518&lt;25000),"&lt; 25,000",
    AND(B2518&gt;=25000, B2518&lt;50000),"25,000 - 50,000",
             (B2518&gt;50000),"&gt; 50,000"
)</f>
        <v>&gt; 50,000</v>
      </c>
    </row>
    <row r="2519" spans="1:3" x14ac:dyDescent="0.2">
      <c r="A2519">
        <v>223777</v>
      </c>
      <c r="B2519">
        <v>170561</v>
      </c>
      <c r="C2519" t="str" cm="1">
        <f t="array" ref="C2519">_xlfn.IFS(
             (B2519&lt;25000),"&lt; 25,000",
    AND(B2519&gt;=25000, B2519&lt;50000),"25,000 - 50,000",
             (B2519&gt;50000),"&gt; 50,000"
)</f>
        <v>&gt; 50,000</v>
      </c>
    </row>
    <row r="2520" spans="1:3" x14ac:dyDescent="0.2">
      <c r="A2520">
        <v>127033</v>
      </c>
      <c r="B2520">
        <v>146178</v>
      </c>
      <c r="C2520" t="str" cm="1">
        <f t="array" ref="C2520">_xlfn.IFS(
             (B2520&lt;25000),"&lt; 25,000",
    AND(B2520&gt;=25000, B2520&lt;50000),"25,000 - 50,000",
             (B2520&gt;50000),"&gt; 50,000"
)</f>
        <v>&gt; 50,000</v>
      </c>
    </row>
    <row r="2521" spans="1:3" x14ac:dyDescent="0.2">
      <c r="A2521">
        <v>31540</v>
      </c>
      <c r="B2521">
        <v>179267</v>
      </c>
      <c r="C2521" t="str" cm="1">
        <f t="array" ref="C2521">_xlfn.IFS(
             (B2521&lt;25000),"&lt; 25,000",
    AND(B2521&gt;=25000, B2521&lt;50000),"25,000 - 50,000",
             (B2521&gt;50000),"&gt; 50,000"
)</f>
        <v>&gt; 50,000</v>
      </c>
    </row>
    <row r="2522" spans="1:3" x14ac:dyDescent="0.2">
      <c r="A2522">
        <v>74795</v>
      </c>
      <c r="B2522">
        <v>130458</v>
      </c>
      <c r="C2522" t="str" cm="1">
        <f t="array" ref="C2522">_xlfn.IFS(
             (B2522&lt;25000),"&lt; 25,000",
    AND(B2522&gt;=25000, B2522&lt;50000),"25,000 - 50,000",
             (B2522&gt;50000),"&gt; 50,000"
)</f>
        <v>&gt; 50,000</v>
      </c>
    </row>
    <row r="2523" spans="1:3" x14ac:dyDescent="0.2">
      <c r="A2523">
        <v>272876</v>
      </c>
      <c r="B2523">
        <v>88334</v>
      </c>
      <c r="C2523" t="str" cm="1">
        <f t="array" ref="C2523">_xlfn.IFS(
             (B2523&lt;25000),"&lt; 25,000",
    AND(B2523&gt;=25000, B2523&lt;50000),"25,000 - 50,000",
             (B2523&gt;50000),"&gt; 50,000"
)</f>
        <v>&gt; 50,000</v>
      </c>
    </row>
    <row r="2524" spans="1:3" x14ac:dyDescent="0.2">
      <c r="A2524">
        <v>270383</v>
      </c>
      <c r="B2524">
        <v>44279</v>
      </c>
      <c r="C2524" t="str" cm="1">
        <f t="array" ref="C2524">_xlfn.IFS(
             (B2524&lt;25000),"&lt; 25,000",
    AND(B2524&gt;=25000, B2524&lt;50000),"25,000 - 50,000",
             (B2524&gt;50000),"&gt; 50,000"
)</f>
        <v>25,000 - 50,000</v>
      </c>
    </row>
    <row r="2525" spans="1:3" x14ac:dyDescent="0.2">
      <c r="A2525">
        <v>44794</v>
      </c>
      <c r="B2525">
        <v>95319</v>
      </c>
      <c r="C2525" t="str" cm="1">
        <f t="array" ref="C2525">_xlfn.IFS(
             (B2525&lt;25000),"&lt; 25,000",
    AND(B2525&gt;=25000, B2525&lt;50000),"25,000 - 50,000",
             (B2525&gt;50000),"&gt; 50,000"
)</f>
        <v>&gt; 50,000</v>
      </c>
    </row>
    <row r="2526" spans="1:3" x14ac:dyDescent="0.2">
      <c r="A2526">
        <v>157946</v>
      </c>
      <c r="B2526">
        <v>16251</v>
      </c>
      <c r="C2526" t="str" cm="1">
        <f t="array" ref="C2526">_xlfn.IFS(
             (B2526&lt;25000),"&lt; 25,000",
    AND(B2526&gt;=25000, B2526&lt;50000),"25,000 - 50,000",
             (B2526&gt;50000),"&gt; 50,000"
)</f>
        <v>&lt; 25,000</v>
      </c>
    </row>
    <row r="2527" spans="1:3" x14ac:dyDescent="0.2">
      <c r="A2527">
        <v>154159</v>
      </c>
      <c r="B2527">
        <v>47666</v>
      </c>
      <c r="C2527" t="str" cm="1">
        <f t="array" ref="C2527">_xlfn.IFS(
             (B2527&lt;25000),"&lt; 25,000",
    AND(B2527&gt;=25000, B2527&lt;50000),"25,000 - 50,000",
             (B2527&gt;50000),"&gt; 50,000"
)</f>
        <v>25,000 - 50,000</v>
      </c>
    </row>
    <row r="2528" spans="1:3" x14ac:dyDescent="0.2">
      <c r="A2528">
        <v>194340</v>
      </c>
      <c r="B2528">
        <v>125572</v>
      </c>
      <c r="C2528" t="str" cm="1">
        <f t="array" ref="C2528">_xlfn.IFS(
             (B2528&lt;25000),"&lt; 25,000",
    AND(B2528&gt;=25000, B2528&lt;50000),"25,000 - 50,000",
             (B2528&gt;50000),"&gt; 50,000"
)</f>
        <v>&gt; 50,000</v>
      </c>
    </row>
    <row r="2529" spans="1:3" x14ac:dyDescent="0.2">
      <c r="A2529">
        <v>29852</v>
      </c>
      <c r="B2529">
        <v>128204</v>
      </c>
      <c r="C2529" t="str" cm="1">
        <f t="array" ref="C2529">_xlfn.IFS(
             (B2529&lt;25000),"&lt; 25,000",
    AND(B2529&gt;=25000, B2529&lt;50000),"25,000 - 50,000",
             (B2529&gt;50000),"&gt; 50,000"
)</f>
        <v>&gt; 50,000</v>
      </c>
    </row>
    <row r="2530" spans="1:3" x14ac:dyDescent="0.2">
      <c r="A2530">
        <v>161537</v>
      </c>
      <c r="B2530">
        <v>48946</v>
      </c>
      <c r="C2530" t="str" cm="1">
        <f t="array" ref="C2530">_xlfn.IFS(
             (B2530&lt;25000),"&lt; 25,000",
    AND(B2530&gt;=25000, B2530&lt;50000),"25,000 - 50,000",
             (B2530&gt;50000),"&gt; 50,000"
)</f>
        <v>25,000 - 50,000</v>
      </c>
    </row>
    <row r="2531" spans="1:3" x14ac:dyDescent="0.2">
      <c r="A2531">
        <v>243771</v>
      </c>
      <c r="B2531">
        <v>164625</v>
      </c>
      <c r="C2531" t="str" cm="1">
        <f t="array" ref="C2531">_xlfn.IFS(
             (B2531&lt;25000),"&lt; 25,000",
    AND(B2531&gt;=25000, B2531&lt;50000),"25,000 - 50,000",
             (B2531&gt;50000),"&gt; 50,000"
)</f>
        <v>&gt; 50,000</v>
      </c>
    </row>
    <row r="2532" spans="1:3" x14ac:dyDescent="0.2">
      <c r="A2532">
        <v>69430</v>
      </c>
      <c r="B2532">
        <v>12718</v>
      </c>
      <c r="C2532" t="str" cm="1">
        <f t="array" ref="C2532">_xlfn.IFS(
             (B2532&lt;25000),"&lt; 25,000",
    AND(B2532&gt;=25000, B2532&lt;50000),"25,000 - 50,000",
             (B2532&gt;50000),"&gt; 50,000"
)</f>
        <v>&lt; 25,000</v>
      </c>
    </row>
    <row r="2533" spans="1:3" x14ac:dyDescent="0.2">
      <c r="A2533">
        <v>64005</v>
      </c>
      <c r="B2533">
        <v>14337</v>
      </c>
      <c r="C2533" t="str" cm="1">
        <f t="array" ref="C2533">_xlfn.IFS(
             (B2533&lt;25000),"&lt; 25,000",
    AND(B2533&gt;=25000, B2533&lt;50000),"25,000 - 50,000",
             (B2533&gt;50000),"&gt; 50,000"
)</f>
        <v>&lt; 25,000</v>
      </c>
    </row>
    <row r="2534" spans="1:3" x14ac:dyDescent="0.2">
      <c r="A2534">
        <v>95719</v>
      </c>
      <c r="B2534">
        <v>197176</v>
      </c>
      <c r="C2534" t="str" cm="1">
        <f t="array" ref="C2534">_xlfn.IFS(
             (B2534&lt;25000),"&lt; 25,000",
    AND(B2534&gt;=25000, B2534&lt;50000),"25,000 - 50,000",
             (B2534&gt;50000),"&gt; 50,000"
)</f>
        <v>&gt; 50,000</v>
      </c>
    </row>
    <row r="2535" spans="1:3" x14ac:dyDescent="0.2">
      <c r="A2535">
        <v>247267</v>
      </c>
      <c r="B2535">
        <v>43416</v>
      </c>
      <c r="C2535" t="str" cm="1">
        <f t="array" ref="C2535">_xlfn.IFS(
             (B2535&lt;25000),"&lt; 25,000",
    AND(B2535&gt;=25000, B2535&lt;50000),"25,000 - 50,000",
             (B2535&gt;50000),"&gt; 50,000"
)</f>
        <v>25,000 - 50,000</v>
      </c>
    </row>
    <row r="2536" spans="1:3" x14ac:dyDescent="0.2">
      <c r="A2536">
        <v>14764</v>
      </c>
      <c r="B2536">
        <v>24318</v>
      </c>
      <c r="C2536" t="str" cm="1">
        <f t="array" ref="C2536">_xlfn.IFS(
             (B2536&lt;25000),"&lt; 25,000",
    AND(B2536&gt;=25000, B2536&lt;50000),"25,000 - 50,000",
             (B2536&gt;50000),"&gt; 50,000"
)</f>
        <v>&lt; 25,000</v>
      </c>
    </row>
    <row r="2537" spans="1:3" x14ac:dyDescent="0.2">
      <c r="A2537">
        <v>261003</v>
      </c>
      <c r="B2537">
        <v>118193</v>
      </c>
      <c r="C2537" t="str" cm="1">
        <f t="array" ref="C2537">_xlfn.IFS(
             (B2537&lt;25000),"&lt; 25,000",
    AND(B2537&gt;=25000, B2537&lt;50000),"25,000 - 50,000",
             (B2537&gt;50000),"&gt; 50,000"
)</f>
        <v>&gt; 50,000</v>
      </c>
    </row>
    <row r="2538" spans="1:3" x14ac:dyDescent="0.2">
      <c r="A2538">
        <v>150597</v>
      </c>
      <c r="B2538">
        <v>156455</v>
      </c>
      <c r="C2538" t="str" cm="1">
        <f t="array" ref="C2538">_xlfn.IFS(
             (B2538&lt;25000),"&lt; 25,000",
    AND(B2538&gt;=25000, B2538&lt;50000),"25,000 - 50,000",
             (B2538&gt;50000),"&gt; 50,000"
)</f>
        <v>&gt; 50,000</v>
      </c>
    </row>
    <row r="2539" spans="1:3" x14ac:dyDescent="0.2">
      <c r="A2539">
        <v>62423</v>
      </c>
      <c r="B2539">
        <v>111929</v>
      </c>
      <c r="C2539" t="str" cm="1">
        <f t="array" ref="C2539">_xlfn.IFS(
             (B2539&lt;25000),"&lt; 25,000",
    AND(B2539&gt;=25000, B2539&lt;50000),"25,000 - 50,000",
             (B2539&gt;50000),"&gt; 50,000"
)</f>
        <v>&gt; 50,000</v>
      </c>
    </row>
    <row r="2540" spans="1:3" x14ac:dyDescent="0.2">
      <c r="A2540">
        <v>29405</v>
      </c>
      <c r="B2540">
        <v>177222</v>
      </c>
      <c r="C2540" t="str" cm="1">
        <f t="array" ref="C2540">_xlfn.IFS(
             (B2540&lt;25000),"&lt; 25,000",
    AND(B2540&gt;=25000, B2540&lt;50000),"25,000 - 50,000",
             (B2540&gt;50000),"&gt; 50,000"
)</f>
        <v>&gt; 50,000</v>
      </c>
    </row>
    <row r="2541" spans="1:3" x14ac:dyDescent="0.2">
      <c r="A2541">
        <v>13533</v>
      </c>
      <c r="B2541">
        <v>79939</v>
      </c>
      <c r="C2541" t="str" cm="1">
        <f t="array" ref="C2541">_xlfn.IFS(
             (B2541&lt;25000),"&lt; 25,000",
    AND(B2541&gt;=25000, B2541&lt;50000),"25,000 - 50,000",
             (B2541&gt;50000),"&gt; 50,000"
)</f>
        <v>&gt; 50,000</v>
      </c>
    </row>
    <row r="2542" spans="1:3" x14ac:dyDescent="0.2">
      <c r="A2542">
        <v>203974</v>
      </c>
      <c r="B2542">
        <v>103833</v>
      </c>
      <c r="C2542" t="str" cm="1">
        <f t="array" ref="C2542">_xlfn.IFS(
             (B2542&lt;25000),"&lt; 25,000",
    AND(B2542&gt;=25000, B2542&lt;50000),"25,000 - 50,000",
             (B2542&gt;50000),"&gt; 50,000"
)</f>
        <v>&gt; 50,000</v>
      </c>
    </row>
    <row r="2543" spans="1:3" x14ac:dyDescent="0.2">
      <c r="A2543">
        <v>275626</v>
      </c>
      <c r="B2543">
        <v>189903</v>
      </c>
      <c r="C2543" t="str" cm="1">
        <f t="array" ref="C2543">_xlfn.IFS(
             (B2543&lt;25000),"&lt; 25,000",
    AND(B2543&gt;=25000, B2543&lt;50000),"25,000 - 50,000",
             (B2543&gt;50000),"&gt; 50,000"
)</f>
        <v>&gt; 50,000</v>
      </c>
    </row>
    <row r="2544" spans="1:3" x14ac:dyDescent="0.2">
      <c r="A2544">
        <v>279916</v>
      </c>
      <c r="B2544">
        <v>197513</v>
      </c>
      <c r="C2544" t="str" cm="1">
        <f t="array" ref="C2544">_xlfn.IFS(
             (B2544&lt;25000),"&lt; 25,000",
    AND(B2544&gt;=25000, B2544&lt;50000),"25,000 - 50,000",
             (B2544&gt;50000),"&gt; 50,000"
)</f>
        <v>&gt; 50,000</v>
      </c>
    </row>
    <row r="2545" spans="1:3" x14ac:dyDescent="0.2">
      <c r="A2545">
        <v>85467</v>
      </c>
      <c r="B2545">
        <v>196034</v>
      </c>
      <c r="C2545" t="str" cm="1">
        <f t="array" ref="C2545">_xlfn.IFS(
             (B2545&lt;25000),"&lt; 25,000",
    AND(B2545&gt;=25000, B2545&lt;50000),"25,000 - 50,000",
             (B2545&gt;50000),"&gt; 50,000"
)</f>
        <v>&gt; 50,000</v>
      </c>
    </row>
    <row r="2546" spans="1:3" x14ac:dyDescent="0.2">
      <c r="A2546">
        <v>123101</v>
      </c>
      <c r="B2546">
        <v>185606</v>
      </c>
      <c r="C2546" t="str" cm="1">
        <f t="array" ref="C2546">_xlfn.IFS(
             (B2546&lt;25000),"&lt; 25,000",
    AND(B2546&gt;=25000, B2546&lt;50000),"25,000 - 50,000",
             (B2546&gt;50000),"&gt; 50,000"
)</f>
        <v>&gt; 50,000</v>
      </c>
    </row>
    <row r="2547" spans="1:3" x14ac:dyDescent="0.2">
      <c r="A2547">
        <v>225321</v>
      </c>
      <c r="B2547">
        <v>42277</v>
      </c>
      <c r="C2547" t="str" cm="1">
        <f t="array" ref="C2547">_xlfn.IFS(
             (B2547&lt;25000),"&lt; 25,000",
    AND(B2547&gt;=25000, B2547&lt;50000),"25,000 - 50,000",
             (B2547&gt;50000),"&gt; 50,000"
)</f>
        <v>25,000 - 50,000</v>
      </c>
    </row>
    <row r="2548" spans="1:3" x14ac:dyDescent="0.2">
      <c r="A2548">
        <v>221393</v>
      </c>
      <c r="B2548">
        <v>172587</v>
      </c>
      <c r="C2548" t="str" cm="1">
        <f t="array" ref="C2548">_xlfn.IFS(
             (B2548&lt;25000),"&lt; 25,000",
    AND(B2548&gt;=25000, B2548&lt;50000),"25,000 - 50,000",
             (B2548&gt;50000),"&gt; 50,000"
)</f>
        <v>&gt; 50,000</v>
      </c>
    </row>
    <row r="2549" spans="1:3" x14ac:dyDescent="0.2">
      <c r="A2549">
        <v>105901</v>
      </c>
      <c r="B2549">
        <v>42050</v>
      </c>
      <c r="C2549" t="str" cm="1">
        <f t="array" ref="C2549">_xlfn.IFS(
             (B2549&lt;25000),"&lt; 25,000",
    AND(B2549&gt;=25000, B2549&lt;50000),"25,000 - 50,000",
             (B2549&gt;50000),"&gt; 50,000"
)</f>
        <v>25,000 - 50,000</v>
      </c>
    </row>
    <row r="2550" spans="1:3" x14ac:dyDescent="0.2">
      <c r="A2550">
        <v>144910</v>
      </c>
      <c r="B2550">
        <v>137287</v>
      </c>
      <c r="C2550" t="str" cm="1">
        <f t="array" ref="C2550">_xlfn.IFS(
             (B2550&lt;25000),"&lt; 25,000",
    AND(B2550&gt;=25000, B2550&lt;50000),"25,000 - 50,000",
             (B2550&gt;50000),"&gt; 50,000"
)</f>
        <v>&gt; 50,000</v>
      </c>
    </row>
    <row r="2551" spans="1:3" x14ac:dyDescent="0.2">
      <c r="A2551">
        <v>57129</v>
      </c>
      <c r="B2551">
        <v>18822</v>
      </c>
      <c r="C2551" t="str" cm="1">
        <f t="array" ref="C2551">_xlfn.IFS(
             (B2551&lt;25000),"&lt; 25,000",
    AND(B2551&gt;=25000, B2551&lt;50000),"25,000 - 50,000",
             (B2551&gt;50000),"&gt; 50,000"
)</f>
        <v>&lt; 25,000</v>
      </c>
    </row>
    <row r="2552" spans="1:3" x14ac:dyDescent="0.2">
      <c r="A2552">
        <v>63346</v>
      </c>
      <c r="B2552">
        <v>56643</v>
      </c>
      <c r="C2552" t="str" cm="1">
        <f t="array" ref="C2552">_xlfn.IFS(
             (B2552&lt;25000),"&lt; 25,000",
    AND(B2552&gt;=25000, B2552&lt;50000),"25,000 - 50,000",
             (B2552&gt;50000),"&gt; 50,000"
)</f>
        <v>&gt; 50,000</v>
      </c>
    </row>
    <row r="2553" spans="1:3" x14ac:dyDescent="0.2">
      <c r="A2553">
        <v>45740</v>
      </c>
      <c r="B2553">
        <v>135324</v>
      </c>
      <c r="C2553" t="str" cm="1">
        <f t="array" ref="C2553">_xlfn.IFS(
             (B2553&lt;25000),"&lt; 25,000",
    AND(B2553&gt;=25000, B2553&lt;50000),"25,000 - 50,000",
             (B2553&gt;50000),"&gt; 50,000"
)</f>
        <v>&gt; 50,000</v>
      </c>
    </row>
    <row r="2554" spans="1:3" x14ac:dyDescent="0.2">
      <c r="A2554">
        <v>32063</v>
      </c>
      <c r="B2554">
        <v>74505</v>
      </c>
      <c r="C2554" t="str" cm="1">
        <f t="array" ref="C2554">_xlfn.IFS(
             (B2554&lt;25000),"&lt; 25,000",
    AND(B2554&gt;=25000, B2554&lt;50000),"25,000 - 50,000",
             (B2554&gt;50000),"&gt; 50,000"
)</f>
        <v>&gt; 50,000</v>
      </c>
    </row>
    <row r="2555" spans="1:3" x14ac:dyDescent="0.2">
      <c r="A2555">
        <v>200007</v>
      </c>
      <c r="B2555">
        <v>36004</v>
      </c>
      <c r="C2555" t="str" cm="1">
        <f t="array" ref="C2555">_xlfn.IFS(
             (B2555&lt;25000),"&lt; 25,000",
    AND(B2555&gt;=25000, B2555&lt;50000),"25,000 - 50,000",
             (B2555&gt;50000),"&gt; 50,000"
)</f>
        <v>25,000 - 50,000</v>
      </c>
    </row>
    <row r="2556" spans="1:3" x14ac:dyDescent="0.2">
      <c r="A2556">
        <v>122108</v>
      </c>
      <c r="B2556">
        <v>100017</v>
      </c>
      <c r="C2556" t="str" cm="1">
        <f t="array" ref="C2556">_xlfn.IFS(
             (B2556&lt;25000),"&lt; 25,000",
    AND(B2556&gt;=25000, B2556&lt;50000),"25,000 - 50,000",
             (B2556&gt;50000),"&gt; 50,000"
)</f>
        <v>&gt; 50,000</v>
      </c>
    </row>
    <row r="2557" spans="1:3" x14ac:dyDescent="0.2">
      <c r="A2557">
        <v>234654</v>
      </c>
      <c r="B2557">
        <v>58999</v>
      </c>
      <c r="C2557" t="str" cm="1">
        <f t="array" ref="C2557">_xlfn.IFS(
             (B2557&lt;25000),"&lt; 25,000",
    AND(B2557&gt;=25000, B2557&lt;50000),"25,000 - 50,000",
             (B2557&gt;50000),"&gt; 50,000"
)</f>
        <v>&gt; 50,000</v>
      </c>
    </row>
    <row r="2558" spans="1:3" x14ac:dyDescent="0.2">
      <c r="A2558">
        <v>99088</v>
      </c>
      <c r="B2558">
        <v>188415</v>
      </c>
      <c r="C2558" t="str" cm="1">
        <f t="array" ref="C2558">_xlfn.IFS(
             (B2558&lt;25000),"&lt; 25,000",
    AND(B2558&gt;=25000, B2558&lt;50000),"25,000 - 50,000",
             (B2558&gt;50000),"&gt; 50,000"
)</f>
        <v>&gt; 50,000</v>
      </c>
    </row>
    <row r="2559" spans="1:3" x14ac:dyDescent="0.2">
      <c r="A2559">
        <v>222441</v>
      </c>
      <c r="B2559">
        <v>180753</v>
      </c>
      <c r="C2559" t="str" cm="1">
        <f t="array" ref="C2559">_xlfn.IFS(
             (B2559&lt;25000),"&lt; 25,000",
    AND(B2559&gt;=25000, B2559&lt;50000),"25,000 - 50,000",
             (B2559&gt;50000),"&gt; 50,000"
)</f>
        <v>&gt; 50,000</v>
      </c>
    </row>
    <row r="2560" spans="1:3" x14ac:dyDescent="0.2">
      <c r="A2560">
        <v>45451</v>
      </c>
      <c r="B2560">
        <v>188548</v>
      </c>
      <c r="C2560" t="str" cm="1">
        <f t="array" ref="C2560">_xlfn.IFS(
             (B2560&lt;25000),"&lt; 25,000",
    AND(B2560&gt;=25000, B2560&lt;50000),"25,000 - 50,000",
             (B2560&gt;50000),"&gt; 50,000"
)</f>
        <v>&gt; 50,000</v>
      </c>
    </row>
    <row r="2561" spans="1:3" x14ac:dyDescent="0.2">
      <c r="A2561">
        <v>246841</v>
      </c>
      <c r="B2561">
        <v>53511</v>
      </c>
      <c r="C2561" t="str" cm="1">
        <f t="array" ref="C2561">_xlfn.IFS(
             (B2561&lt;25000),"&lt; 25,000",
    AND(B2561&gt;=25000, B2561&lt;50000),"25,000 - 50,000",
             (B2561&gt;50000),"&gt; 50,000"
)</f>
        <v>&gt; 50,000</v>
      </c>
    </row>
    <row r="2562" spans="1:3" x14ac:dyDescent="0.2">
      <c r="A2562">
        <v>296917</v>
      </c>
      <c r="B2562">
        <v>107435</v>
      </c>
      <c r="C2562" t="str" cm="1">
        <f t="array" ref="C2562">_xlfn.IFS(
             (B2562&lt;25000),"&lt; 25,000",
    AND(B2562&gt;=25000, B2562&lt;50000),"25,000 - 50,000",
             (B2562&gt;50000),"&gt; 50,000"
)</f>
        <v>&gt; 50,000</v>
      </c>
    </row>
    <row r="2563" spans="1:3" x14ac:dyDescent="0.2">
      <c r="A2563">
        <v>143776</v>
      </c>
      <c r="B2563">
        <v>105696</v>
      </c>
      <c r="C2563" t="str" cm="1">
        <f t="array" ref="C2563">_xlfn.IFS(
             (B2563&lt;25000),"&lt; 25,000",
    AND(B2563&gt;=25000, B2563&lt;50000),"25,000 - 50,000",
             (B2563&gt;50000),"&gt; 50,000"
)</f>
        <v>&gt; 50,000</v>
      </c>
    </row>
    <row r="2564" spans="1:3" x14ac:dyDescent="0.2">
      <c r="A2564">
        <v>112950</v>
      </c>
      <c r="B2564">
        <v>58978</v>
      </c>
      <c r="C2564" t="str" cm="1">
        <f t="array" ref="C2564">_xlfn.IFS(
             (B2564&lt;25000),"&lt; 25,000",
    AND(B2564&gt;=25000, B2564&lt;50000),"25,000 - 50,000",
             (B2564&gt;50000),"&gt; 50,000"
)</f>
        <v>&gt; 50,000</v>
      </c>
    </row>
    <row r="2565" spans="1:3" x14ac:dyDescent="0.2">
      <c r="A2565">
        <v>35398</v>
      </c>
      <c r="B2565">
        <v>163682</v>
      </c>
      <c r="C2565" t="str" cm="1">
        <f t="array" ref="C2565">_xlfn.IFS(
             (B2565&lt;25000),"&lt; 25,000",
    AND(B2565&gt;=25000, B2565&lt;50000),"25,000 - 50,000",
             (B2565&gt;50000),"&gt; 50,000"
)</f>
        <v>&gt; 50,000</v>
      </c>
    </row>
    <row r="2566" spans="1:3" x14ac:dyDescent="0.2">
      <c r="A2566">
        <v>24321</v>
      </c>
      <c r="B2566">
        <v>43964</v>
      </c>
      <c r="C2566" t="str" cm="1">
        <f t="array" ref="C2566">_xlfn.IFS(
             (B2566&lt;25000),"&lt; 25,000",
    AND(B2566&gt;=25000, B2566&lt;50000),"25,000 - 50,000",
             (B2566&gt;50000),"&gt; 50,000"
)</f>
        <v>25,000 - 50,000</v>
      </c>
    </row>
    <row r="2567" spans="1:3" x14ac:dyDescent="0.2">
      <c r="A2567">
        <v>107525</v>
      </c>
      <c r="B2567">
        <v>30706</v>
      </c>
      <c r="C2567" t="str" cm="1">
        <f t="array" ref="C2567">_xlfn.IFS(
             (B2567&lt;25000),"&lt; 25,000",
    AND(B2567&gt;=25000, B2567&lt;50000),"25,000 - 50,000",
             (B2567&gt;50000),"&gt; 50,000"
)</f>
        <v>25,000 - 50,000</v>
      </c>
    </row>
    <row r="2568" spans="1:3" x14ac:dyDescent="0.2">
      <c r="A2568">
        <v>24051</v>
      </c>
      <c r="B2568">
        <v>7149</v>
      </c>
      <c r="C2568" t="str" cm="1">
        <f t="array" ref="C2568">_xlfn.IFS(
             (B2568&lt;25000),"&lt; 25,000",
    AND(B2568&gt;=25000, B2568&lt;50000),"25,000 - 50,000",
             (B2568&gt;50000),"&gt; 50,000"
)</f>
        <v>&lt; 25,000</v>
      </c>
    </row>
    <row r="2569" spans="1:3" x14ac:dyDescent="0.2">
      <c r="A2569">
        <v>270043</v>
      </c>
      <c r="B2569">
        <v>88211</v>
      </c>
      <c r="C2569" t="str" cm="1">
        <f t="array" ref="C2569">_xlfn.IFS(
             (B2569&lt;25000),"&lt; 25,000",
    AND(B2569&gt;=25000, B2569&lt;50000),"25,000 - 50,000",
             (B2569&gt;50000),"&gt; 50,000"
)</f>
        <v>&gt; 50,000</v>
      </c>
    </row>
    <row r="2570" spans="1:3" x14ac:dyDescent="0.2">
      <c r="A2570">
        <v>154031</v>
      </c>
      <c r="B2570">
        <v>55382</v>
      </c>
      <c r="C2570" t="str" cm="1">
        <f t="array" ref="C2570">_xlfn.IFS(
             (B2570&lt;25000),"&lt; 25,000",
    AND(B2570&gt;=25000, B2570&lt;50000),"25,000 - 50,000",
             (B2570&gt;50000),"&gt; 50,000"
)</f>
        <v>&gt; 50,000</v>
      </c>
    </row>
    <row r="2571" spans="1:3" x14ac:dyDescent="0.2">
      <c r="A2571">
        <v>28099</v>
      </c>
      <c r="B2571">
        <v>85535</v>
      </c>
      <c r="C2571" t="str" cm="1">
        <f t="array" ref="C2571">_xlfn.IFS(
             (B2571&lt;25000),"&lt; 25,000",
    AND(B2571&gt;=25000, B2571&lt;50000),"25,000 - 50,000",
             (B2571&gt;50000),"&gt; 50,000"
)</f>
        <v>&gt; 50,000</v>
      </c>
    </row>
    <row r="2572" spans="1:3" x14ac:dyDescent="0.2">
      <c r="A2572">
        <v>217166</v>
      </c>
      <c r="B2572">
        <v>197238</v>
      </c>
      <c r="C2572" t="str" cm="1">
        <f t="array" ref="C2572">_xlfn.IFS(
             (B2572&lt;25000),"&lt; 25,000",
    AND(B2572&gt;=25000, B2572&lt;50000),"25,000 - 50,000",
             (B2572&gt;50000),"&gt; 50,000"
)</f>
        <v>&gt; 50,000</v>
      </c>
    </row>
    <row r="2573" spans="1:3" x14ac:dyDescent="0.2">
      <c r="A2573">
        <v>216994</v>
      </c>
      <c r="B2573">
        <v>189686</v>
      </c>
      <c r="C2573" t="str" cm="1">
        <f t="array" ref="C2573">_xlfn.IFS(
             (B2573&lt;25000),"&lt; 25,000",
    AND(B2573&gt;=25000, B2573&lt;50000),"25,000 - 50,000",
             (B2573&gt;50000),"&gt; 50,000"
)</f>
        <v>&gt; 50,000</v>
      </c>
    </row>
    <row r="2574" spans="1:3" x14ac:dyDescent="0.2">
      <c r="A2574">
        <v>246486</v>
      </c>
      <c r="B2574">
        <v>44993</v>
      </c>
      <c r="C2574" t="str" cm="1">
        <f t="array" ref="C2574">_xlfn.IFS(
             (B2574&lt;25000),"&lt; 25,000",
    AND(B2574&gt;=25000, B2574&lt;50000),"25,000 - 50,000",
             (B2574&gt;50000),"&gt; 50,000"
)</f>
        <v>25,000 - 50,000</v>
      </c>
    </row>
    <row r="2575" spans="1:3" x14ac:dyDescent="0.2">
      <c r="A2575">
        <v>152898</v>
      </c>
      <c r="B2575">
        <v>11161</v>
      </c>
      <c r="C2575" t="str" cm="1">
        <f t="array" ref="C2575">_xlfn.IFS(
             (B2575&lt;25000),"&lt; 25,000",
    AND(B2575&gt;=25000, B2575&lt;50000),"25,000 - 50,000",
             (B2575&gt;50000),"&gt; 50,000"
)</f>
        <v>&lt; 25,000</v>
      </c>
    </row>
    <row r="2576" spans="1:3" x14ac:dyDescent="0.2">
      <c r="A2576">
        <v>51711</v>
      </c>
      <c r="B2576">
        <v>136891</v>
      </c>
      <c r="C2576" t="str" cm="1">
        <f t="array" ref="C2576">_xlfn.IFS(
             (B2576&lt;25000),"&lt; 25,000",
    AND(B2576&gt;=25000, B2576&lt;50000),"25,000 - 50,000",
             (B2576&gt;50000),"&gt; 50,000"
)</f>
        <v>&gt; 50,000</v>
      </c>
    </row>
    <row r="2577" spans="1:3" x14ac:dyDescent="0.2">
      <c r="A2577">
        <v>8891</v>
      </c>
      <c r="B2577">
        <v>190700</v>
      </c>
      <c r="C2577" t="str" cm="1">
        <f t="array" ref="C2577">_xlfn.IFS(
             (B2577&lt;25000),"&lt; 25,000",
    AND(B2577&gt;=25000, B2577&lt;50000),"25,000 - 50,000",
             (B2577&gt;50000),"&gt; 50,000"
)</f>
        <v>&gt; 50,000</v>
      </c>
    </row>
    <row r="2578" spans="1:3" x14ac:dyDescent="0.2">
      <c r="A2578">
        <v>224217</v>
      </c>
      <c r="B2578">
        <v>16916</v>
      </c>
      <c r="C2578" t="str" cm="1">
        <f t="array" ref="C2578">_xlfn.IFS(
             (B2578&lt;25000),"&lt; 25,000",
    AND(B2578&gt;=25000, B2578&lt;50000),"25,000 - 50,000",
             (B2578&gt;50000),"&gt; 50,000"
)</f>
        <v>&lt; 25,000</v>
      </c>
    </row>
    <row r="2579" spans="1:3" x14ac:dyDescent="0.2">
      <c r="A2579">
        <v>9400</v>
      </c>
      <c r="B2579">
        <v>173424</v>
      </c>
      <c r="C2579" t="str" cm="1">
        <f t="array" ref="C2579">_xlfn.IFS(
             (B2579&lt;25000),"&lt; 25,000",
    AND(B2579&gt;=25000, B2579&lt;50000),"25,000 - 50,000",
             (B2579&gt;50000),"&gt; 50,000"
)</f>
        <v>&gt; 50,000</v>
      </c>
    </row>
    <row r="2580" spans="1:3" x14ac:dyDescent="0.2">
      <c r="A2580">
        <v>52378</v>
      </c>
      <c r="B2580">
        <v>181785</v>
      </c>
      <c r="C2580" t="str" cm="1">
        <f t="array" ref="C2580">_xlfn.IFS(
             (B2580&lt;25000),"&lt; 25,000",
    AND(B2580&gt;=25000, B2580&lt;50000),"25,000 - 50,000",
             (B2580&gt;50000),"&gt; 50,000"
)</f>
        <v>&gt; 50,000</v>
      </c>
    </row>
    <row r="2581" spans="1:3" x14ac:dyDescent="0.2">
      <c r="A2581">
        <v>165456</v>
      </c>
      <c r="B2581">
        <v>57334</v>
      </c>
      <c r="C2581" t="str" cm="1">
        <f t="array" ref="C2581">_xlfn.IFS(
             (B2581&lt;25000),"&lt; 25,000",
    AND(B2581&gt;=25000, B2581&lt;50000),"25,000 - 50,000",
             (B2581&gt;50000),"&gt; 50,000"
)</f>
        <v>&gt; 50,000</v>
      </c>
    </row>
    <row r="2582" spans="1:3" x14ac:dyDescent="0.2">
      <c r="A2582">
        <v>239768</v>
      </c>
      <c r="B2582">
        <v>125878</v>
      </c>
      <c r="C2582" t="str" cm="1">
        <f t="array" ref="C2582">_xlfn.IFS(
             (B2582&lt;25000),"&lt; 25,000",
    AND(B2582&gt;=25000, B2582&lt;50000),"25,000 - 50,000",
             (B2582&gt;50000),"&gt; 50,000"
)</f>
        <v>&gt; 50,000</v>
      </c>
    </row>
    <row r="2583" spans="1:3" x14ac:dyDescent="0.2">
      <c r="A2583">
        <v>137257</v>
      </c>
      <c r="B2583">
        <v>92288</v>
      </c>
      <c r="C2583" t="str" cm="1">
        <f t="array" ref="C2583">_xlfn.IFS(
             (B2583&lt;25000),"&lt; 25,000",
    AND(B2583&gt;=25000, B2583&lt;50000),"25,000 - 50,000",
             (B2583&gt;50000),"&gt; 50,000"
)</f>
        <v>&gt; 50,000</v>
      </c>
    </row>
    <row r="2584" spans="1:3" x14ac:dyDescent="0.2">
      <c r="A2584">
        <v>235169</v>
      </c>
      <c r="B2584">
        <v>191695</v>
      </c>
      <c r="C2584" t="str" cm="1">
        <f t="array" ref="C2584">_xlfn.IFS(
             (B2584&lt;25000),"&lt; 25,000",
    AND(B2584&gt;=25000, B2584&lt;50000),"25,000 - 50,000",
             (B2584&gt;50000),"&gt; 50,000"
)</f>
        <v>&gt; 50,000</v>
      </c>
    </row>
    <row r="2585" spans="1:3" x14ac:dyDescent="0.2">
      <c r="A2585">
        <v>4324</v>
      </c>
      <c r="B2585">
        <v>182101</v>
      </c>
      <c r="C2585" t="str" cm="1">
        <f t="array" ref="C2585">_xlfn.IFS(
             (B2585&lt;25000),"&lt; 25,000",
    AND(B2585&gt;=25000, B2585&lt;50000),"25,000 - 50,000",
             (B2585&gt;50000),"&gt; 50,000"
)</f>
        <v>&gt; 50,000</v>
      </c>
    </row>
    <row r="2586" spans="1:3" x14ac:dyDescent="0.2">
      <c r="A2586">
        <v>35718</v>
      </c>
      <c r="B2586">
        <v>69542</v>
      </c>
      <c r="C2586" t="str" cm="1">
        <f t="array" ref="C2586">_xlfn.IFS(
             (B2586&lt;25000),"&lt; 25,000",
    AND(B2586&gt;=25000, B2586&lt;50000),"25,000 - 50,000",
             (B2586&gt;50000),"&gt; 50,000"
)</f>
        <v>&gt; 50,000</v>
      </c>
    </row>
    <row r="2587" spans="1:3" x14ac:dyDescent="0.2">
      <c r="A2587">
        <v>273351</v>
      </c>
      <c r="B2587">
        <v>94181</v>
      </c>
      <c r="C2587" t="str" cm="1">
        <f t="array" ref="C2587">_xlfn.IFS(
             (B2587&lt;25000),"&lt; 25,000",
    AND(B2587&gt;=25000, B2587&lt;50000),"25,000 - 50,000",
             (B2587&gt;50000),"&gt; 50,000"
)</f>
        <v>&gt; 50,000</v>
      </c>
    </row>
    <row r="2588" spans="1:3" x14ac:dyDescent="0.2">
      <c r="A2588">
        <v>169333</v>
      </c>
      <c r="B2588">
        <v>15020</v>
      </c>
      <c r="C2588" t="str" cm="1">
        <f t="array" ref="C2588">_xlfn.IFS(
             (B2588&lt;25000),"&lt; 25,000",
    AND(B2588&gt;=25000, B2588&lt;50000),"25,000 - 50,000",
             (B2588&gt;50000),"&gt; 50,000"
)</f>
        <v>&lt; 25,000</v>
      </c>
    </row>
    <row r="2589" spans="1:3" x14ac:dyDescent="0.2">
      <c r="A2589">
        <v>127902</v>
      </c>
      <c r="B2589">
        <v>175018</v>
      </c>
      <c r="C2589" t="str" cm="1">
        <f t="array" ref="C2589">_xlfn.IFS(
             (B2589&lt;25000),"&lt; 25,000",
    AND(B2589&gt;=25000, B2589&lt;50000),"25,000 - 50,000",
             (B2589&gt;50000),"&gt; 50,000"
)</f>
        <v>&gt; 50,000</v>
      </c>
    </row>
    <row r="2590" spans="1:3" x14ac:dyDescent="0.2">
      <c r="A2590">
        <v>13951</v>
      </c>
      <c r="B2590">
        <v>89136</v>
      </c>
      <c r="C2590" t="str" cm="1">
        <f t="array" ref="C2590">_xlfn.IFS(
             (B2590&lt;25000),"&lt; 25,000",
    AND(B2590&gt;=25000, B2590&lt;50000),"25,000 - 50,000",
             (B2590&gt;50000),"&gt; 50,000"
)</f>
        <v>&gt; 50,000</v>
      </c>
    </row>
    <row r="2591" spans="1:3" x14ac:dyDescent="0.2">
      <c r="A2591">
        <v>62813</v>
      </c>
      <c r="B2591">
        <v>15204</v>
      </c>
      <c r="C2591" t="str" cm="1">
        <f t="array" ref="C2591">_xlfn.IFS(
             (B2591&lt;25000),"&lt; 25,000",
    AND(B2591&gt;=25000, B2591&lt;50000),"25,000 - 50,000",
             (B2591&gt;50000),"&gt; 50,000"
)</f>
        <v>&lt; 25,000</v>
      </c>
    </row>
    <row r="2592" spans="1:3" x14ac:dyDescent="0.2">
      <c r="A2592">
        <v>122361</v>
      </c>
      <c r="B2592">
        <v>99131</v>
      </c>
      <c r="C2592" t="str" cm="1">
        <f t="array" ref="C2592">_xlfn.IFS(
             (B2592&lt;25000),"&lt; 25,000",
    AND(B2592&gt;=25000, B2592&lt;50000),"25,000 - 50,000",
             (B2592&gt;50000),"&gt; 50,000"
)</f>
        <v>&gt; 50,000</v>
      </c>
    </row>
    <row r="2593" spans="1:3" x14ac:dyDescent="0.2">
      <c r="A2593">
        <v>274984</v>
      </c>
      <c r="B2593">
        <v>17345</v>
      </c>
      <c r="C2593" t="str" cm="1">
        <f t="array" ref="C2593">_xlfn.IFS(
             (B2593&lt;25000),"&lt; 25,000",
    AND(B2593&gt;=25000, B2593&lt;50000),"25,000 - 50,000",
             (B2593&gt;50000),"&gt; 50,000"
)</f>
        <v>&lt; 25,000</v>
      </c>
    </row>
    <row r="2594" spans="1:3" x14ac:dyDescent="0.2">
      <c r="A2594">
        <v>293774</v>
      </c>
      <c r="B2594">
        <v>69563</v>
      </c>
      <c r="C2594" t="str" cm="1">
        <f t="array" ref="C2594">_xlfn.IFS(
             (B2594&lt;25000),"&lt; 25,000",
    AND(B2594&gt;=25000, B2594&lt;50000),"25,000 - 50,000",
             (B2594&gt;50000),"&gt; 50,000"
)</f>
        <v>&gt; 50,000</v>
      </c>
    </row>
    <row r="2595" spans="1:3" x14ac:dyDescent="0.2">
      <c r="A2595">
        <v>131027</v>
      </c>
      <c r="B2595">
        <v>165991</v>
      </c>
      <c r="C2595" t="str" cm="1">
        <f t="array" ref="C2595">_xlfn.IFS(
             (B2595&lt;25000),"&lt; 25,000",
    AND(B2595&gt;=25000, B2595&lt;50000),"25,000 - 50,000",
             (B2595&gt;50000),"&gt; 50,000"
)</f>
        <v>&gt; 50,000</v>
      </c>
    </row>
    <row r="2596" spans="1:3" x14ac:dyDescent="0.2">
      <c r="A2596">
        <v>140109</v>
      </c>
      <c r="B2596">
        <v>138225</v>
      </c>
      <c r="C2596" t="str" cm="1">
        <f t="array" ref="C2596">_xlfn.IFS(
             (B2596&lt;25000),"&lt; 25,000",
    AND(B2596&gt;=25000, B2596&lt;50000),"25,000 - 50,000",
             (B2596&gt;50000),"&gt; 50,000"
)</f>
        <v>&gt; 50,000</v>
      </c>
    </row>
    <row r="2597" spans="1:3" x14ac:dyDescent="0.2">
      <c r="A2597">
        <v>265803</v>
      </c>
      <c r="B2597">
        <v>181057</v>
      </c>
      <c r="C2597" t="str" cm="1">
        <f t="array" ref="C2597">_xlfn.IFS(
             (B2597&lt;25000),"&lt; 25,000",
    AND(B2597&gt;=25000, B2597&lt;50000),"25,000 - 50,000",
             (B2597&gt;50000),"&gt; 50,000"
)</f>
        <v>&gt; 50,000</v>
      </c>
    </row>
    <row r="2598" spans="1:3" x14ac:dyDescent="0.2">
      <c r="A2598">
        <v>148075</v>
      </c>
      <c r="B2598">
        <v>90184</v>
      </c>
      <c r="C2598" t="str" cm="1">
        <f t="array" ref="C2598">_xlfn.IFS(
             (B2598&lt;25000),"&lt; 25,000",
    AND(B2598&gt;=25000, B2598&lt;50000),"25,000 - 50,000",
             (B2598&gt;50000),"&gt; 50,000"
)</f>
        <v>&gt; 50,000</v>
      </c>
    </row>
    <row r="2599" spans="1:3" x14ac:dyDescent="0.2">
      <c r="A2599">
        <v>215744</v>
      </c>
      <c r="B2599">
        <v>25176</v>
      </c>
      <c r="C2599" t="str" cm="1">
        <f t="array" ref="C2599">_xlfn.IFS(
             (B2599&lt;25000),"&lt; 25,000",
    AND(B2599&gt;=25000, B2599&lt;50000),"25,000 - 50,000",
             (B2599&gt;50000),"&gt; 50,000"
)</f>
        <v>25,000 - 50,000</v>
      </c>
    </row>
    <row r="2600" spans="1:3" x14ac:dyDescent="0.2">
      <c r="A2600">
        <v>293122</v>
      </c>
      <c r="B2600">
        <v>143237</v>
      </c>
      <c r="C2600" t="str" cm="1">
        <f t="array" ref="C2600">_xlfn.IFS(
             (B2600&lt;25000),"&lt; 25,000",
    AND(B2600&gt;=25000, B2600&lt;50000),"25,000 - 50,000",
             (B2600&gt;50000),"&gt; 50,000"
)</f>
        <v>&gt; 50,000</v>
      </c>
    </row>
    <row r="2601" spans="1:3" x14ac:dyDescent="0.2">
      <c r="A2601">
        <v>3533</v>
      </c>
      <c r="B2601">
        <v>13628</v>
      </c>
      <c r="C2601" t="str" cm="1">
        <f t="array" ref="C2601">_xlfn.IFS(
             (B2601&lt;25000),"&lt; 25,000",
    AND(B2601&gt;=25000, B2601&lt;50000),"25,000 - 50,000",
             (B2601&gt;50000),"&gt; 50,000"
)</f>
        <v>&lt; 25,000</v>
      </c>
    </row>
    <row r="2602" spans="1:3" x14ac:dyDescent="0.2">
      <c r="A2602">
        <v>48634</v>
      </c>
      <c r="B2602">
        <v>75066</v>
      </c>
      <c r="C2602" t="str" cm="1">
        <f t="array" ref="C2602">_xlfn.IFS(
             (B2602&lt;25000),"&lt; 25,000",
    AND(B2602&gt;=25000, B2602&lt;50000),"25,000 - 50,000",
             (B2602&gt;50000),"&gt; 50,000"
)</f>
        <v>&gt; 50,000</v>
      </c>
    </row>
    <row r="2603" spans="1:3" x14ac:dyDescent="0.2">
      <c r="A2603">
        <v>123996</v>
      </c>
      <c r="B2603">
        <v>15862</v>
      </c>
      <c r="C2603" t="str" cm="1">
        <f t="array" ref="C2603">_xlfn.IFS(
             (B2603&lt;25000),"&lt; 25,000",
    AND(B2603&gt;=25000, B2603&lt;50000),"25,000 - 50,000",
             (B2603&gt;50000),"&gt; 50,000"
)</f>
        <v>&lt; 25,000</v>
      </c>
    </row>
    <row r="2604" spans="1:3" x14ac:dyDescent="0.2">
      <c r="A2604">
        <v>60114</v>
      </c>
      <c r="B2604">
        <v>182259</v>
      </c>
      <c r="C2604" t="str" cm="1">
        <f t="array" ref="C2604">_xlfn.IFS(
             (B2604&lt;25000),"&lt; 25,000",
    AND(B2604&gt;=25000, B2604&lt;50000),"25,000 - 50,000",
             (B2604&gt;50000),"&gt; 50,000"
)</f>
        <v>&gt; 50,000</v>
      </c>
    </row>
    <row r="2605" spans="1:3" x14ac:dyDescent="0.2">
      <c r="A2605">
        <v>79718</v>
      </c>
      <c r="B2605">
        <v>68961</v>
      </c>
      <c r="C2605" t="str" cm="1">
        <f t="array" ref="C2605">_xlfn.IFS(
             (B2605&lt;25000),"&lt; 25,000",
    AND(B2605&gt;=25000, B2605&lt;50000),"25,000 - 50,000",
             (B2605&gt;50000),"&gt; 50,000"
)</f>
        <v>&gt; 50,000</v>
      </c>
    </row>
    <row r="2606" spans="1:3" x14ac:dyDescent="0.2">
      <c r="A2606">
        <v>217000</v>
      </c>
      <c r="B2606">
        <v>56608</v>
      </c>
      <c r="C2606" t="str" cm="1">
        <f t="array" ref="C2606">_xlfn.IFS(
             (B2606&lt;25000),"&lt; 25,000",
    AND(B2606&gt;=25000, B2606&lt;50000),"25,000 - 50,000",
             (B2606&gt;50000),"&gt; 50,000"
)</f>
        <v>&gt; 50,000</v>
      </c>
    </row>
    <row r="2607" spans="1:3" x14ac:dyDescent="0.2">
      <c r="A2607">
        <v>156170</v>
      </c>
      <c r="B2607">
        <v>39545</v>
      </c>
      <c r="C2607" t="str" cm="1">
        <f t="array" ref="C2607">_xlfn.IFS(
             (B2607&lt;25000),"&lt; 25,000",
    AND(B2607&gt;=25000, B2607&lt;50000),"25,000 - 50,000",
             (B2607&gt;50000),"&gt; 50,000"
)</f>
        <v>25,000 - 50,000</v>
      </c>
    </row>
    <row r="2608" spans="1:3" x14ac:dyDescent="0.2">
      <c r="A2608">
        <v>241016</v>
      </c>
      <c r="B2608">
        <v>82956</v>
      </c>
      <c r="C2608" t="str" cm="1">
        <f t="array" ref="C2608">_xlfn.IFS(
             (B2608&lt;25000),"&lt; 25,000",
    AND(B2608&gt;=25000, B2608&lt;50000),"25,000 - 50,000",
             (B2608&gt;50000),"&gt; 50,000"
)</f>
        <v>&gt; 50,000</v>
      </c>
    </row>
    <row r="2609" spans="1:3" x14ac:dyDescent="0.2">
      <c r="A2609">
        <v>296027</v>
      </c>
      <c r="B2609">
        <v>17692</v>
      </c>
      <c r="C2609" t="str" cm="1">
        <f t="array" ref="C2609">_xlfn.IFS(
             (B2609&lt;25000),"&lt; 25,000",
    AND(B2609&gt;=25000, B2609&lt;50000),"25,000 - 50,000",
             (B2609&gt;50000),"&gt; 50,000"
)</f>
        <v>&lt; 25,000</v>
      </c>
    </row>
    <row r="2610" spans="1:3" x14ac:dyDescent="0.2">
      <c r="A2610">
        <v>19288</v>
      </c>
      <c r="B2610">
        <v>8080</v>
      </c>
      <c r="C2610" t="str" cm="1">
        <f t="array" ref="C2610">_xlfn.IFS(
             (B2610&lt;25000),"&lt; 25,000",
    AND(B2610&gt;=25000, B2610&lt;50000),"25,000 - 50,000",
             (B2610&gt;50000),"&gt; 50,000"
)</f>
        <v>&lt; 25,000</v>
      </c>
    </row>
    <row r="2611" spans="1:3" x14ac:dyDescent="0.2">
      <c r="A2611">
        <v>50686</v>
      </c>
      <c r="B2611">
        <v>14112</v>
      </c>
      <c r="C2611" t="str" cm="1">
        <f t="array" ref="C2611">_xlfn.IFS(
             (B2611&lt;25000),"&lt; 25,000",
    AND(B2611&gt;=25000, B2611&lt;50000),"25,000 - 50,000",
             (B2611&gt;50000),"&gt; 50,000"
)</f>
        <v>&lt; 25,000</v>
      </c>
    </row>
    <row r="2612" spans="1:3" x14ac:dyDescent="0.2">
      <c r="A2612">
        <v>133687</v>
      </c>
      <c r="B2612">
        <v>47271</v>
      </c>
      <c r="C2612" t="str" cm="1">
        <f t="array" ref="C2612">_xlfn.IFS(
             (B2612&lt;25000),"&lt; 25,000",
    AND(B2612&gt;=25000, B2612&lt;50000),"25,000 - 50,000",
             (B2612&gt;50000),"&gt; 50,000"
)</f>
        <v>25,000 - 50,000</v>
      </c>
    </row>
    <row r="2613" spans="1:3" x14ac:dyDescent="0.2">
      <c r="A2613">
        <v>47611</v>
      </c>
      <c r="B2613">
        <v>186232</v>
      </c>
      <c r="C2613" t="str" cm="1">
        <f t="array" ref="C2613">_xlfn.IFS(
             (B2613&lt;25000),"&lt; 25,000",
    AND(B2613&gt;=25000, B2613&lt;50000),"25,000 - 50,000",
             (B2613&gt;50000),"&gt; 50,000"
)</f>
        <v>&gt; 50,000</v>
      </c>
    </row>
    <row r="2614" spans="1:3" x14ac:dyDescent="0.2">
      <c r="A2614">
        <v>217276</v>
      </c>
      <c r="B2614">
        <v>22602</v>
      </c>
      <c r="C2614" t="str" cm="1">
        <f t="array" ref="C2614">_xlfn.IFS(
             (B2614&lt;25000),"&lt; 25,000",
    AND(B2614&gt;=25000, B2614&lt;50000),"25,000 - 50,000",
             (B2614&gt;50000),"&gt; 50,000"
)</f>
        <v>&lt; 25,000</v>
      </c>
    </row>
    <row r="2615" spans="1:3" x14ac:dyDescent="0.2">
      <c r="A2615">
        <v>232046</v>
      </c>
      <c r="B2615">
        <v>35891</v>
      </c>
      <c r="C2615" t="str" cm="1">
        <f t="array" ref="C2615">_xlfn.IFS(
             (B2615&lt;25000),"&lt; 25,000",
    AND(B2615&gt;=25000, B2615&lt;50000),"25,000 - 50,000",
             (B2615&gt;50000),"&gt; 50,000"
)</f>
        <v>25,000 - 50,000</v>
      </c>
    </row>
    <row r="2616" spans="1:3" x14ac:dyDescent="0.2">
      <c r="A2616">
        <v>207317</v>
      </c>
      <c r="B2616">
        <v>36440</v>
      </c>
      <c r="C2616" t="str" cm="1">
        <f t="array" ref="C2616">_xlfn.IFS(
             (B2616&lt;25000),"&lt; 25,000",
    AND(B2616&gt;=25000, B2616&lt;50000),"25,000 - 50,000",
             (B2616&gt;50000),"&gt; 50,000"
)</f>
        <v>25,000 - 50,000</v>
      </c>
    </row>
    <row r="2617" spans="1:3" x14ac:dyDescent="0.2">
      <c r="A2617">
        <v>264110</v>
      </c>
      <c r="B2617">
        <v>193208</v>
      </c>
      <c r="C2617" t="str" cm="1">
        <f t="array" ref="C2617">_xlfn.IFS(
             (B2617&lt;25000),"&lt; 25,000",
    AND(B2617&gt;=25000, B2617&lt;50000),"25,000 - 50,000",
             (B2617&gt;50000),"&gt; 50,000"
)</f>
        <v>&gt; 50,000</v>
      </c>
    </row>
    <row r="2618" spans="1:3" x14ac:dyDescent="0.2">
      <c r="A2618">
        <v>259436</v>
      </c>
      <c r="B2618">
        <v>180401</v>
      </c>
      <c r="C2618" t="str" cm="1">
        <f t="array" ref="C2618">_xlfn.IFS(
             (B2618&lt;25000),"&lt; 25,000",
    AND(B2618&gt;=25000, B2618&lt;50000),"25,000 - 50,000",
             (B2618&gt;50000),"&gt; 50,000"
)</f>
        <v>&gt; 50,000</v>
      </c>
    </row>
    <row r="2619" spans="1:3" x14ac:dyDescent="0.2">
      <c r="A2619">
        <v>289840</v>
      </c>
      <c r="B2619">
        <v>139330</v>
      </c>
      <c r="C2619" t="str" cm="1">
        <f t="array" ref="C2619">_xlfn.IFS(
             (B2619&lt;25000),"&lt; 25,000",
    AND(B2619&gt;=25000, B2619&lt;50000),"25,000 - 50,000",
             (B2619&gt;50000),"&gt; 50,000"
)</f>
        <v>&gt; 50,000</v>
      </c>
    </row>
    <row r="2620" spans="1:3" x14ac:dyDescent="0.2">
      <c r="A2620">
        <v>72678</v>
      </c>
      <c r="B2620">
        <v>46601</v>
      </c>
      <c r="C2620" t="str" cm="1">
        <f t="array" ref="C2620">_xlfn.IFS(
             (B2620&lt;25000),"&lt; 25,000",
    AND(B2620&gt;=25000, B2620&lt;50000),"25,000 - 50,000",
             (B2620&gt;50000),"&gt; 50,000"
)</f>
        <v>25,000 - 50,000</v>
      </c>
    </row>
    <row r="2621" spans="1:3" x14ac:dyDescent="0.2">
      <c r="A2621">
        <v>122465</v>
      </c>
      <c r="B2621">
        <v>73754</v>
      </c>
      <c r="C2621" t="str" cm="1">
        <f t="array" ref="C2621">_xlfn.IFS(
             (B2621&lt;25000),"&lt; 25,000",
    AND(B2621&gt;=25000, B2621&lt;50000),"25,000 - 50,000",
             (B2621&gt;50000),"&gt; 50,000"
)</f>
        <v>&gt; 50,000</v>
      </c>
    </row>
    <row r="2622" spans="1:3" x14ac:dyDescent="0.2">
      <c r="A2622">
        <v>175090</v>
      </c>
      <c r="B2622">
        <v>85497</v>
      </c>
      <c r="C2622" t="str" cm="1">
        <f t="array" ref="C2622">_xlfn.IFS(
             (B2622&lt;25000),"&lt; 25,000",
    AND(B2622&gt;=25000, B2622&lt;50000),"25,000 - 50,000",
             (B2622&gt;50000),"&gt; 50,000"
)</f>
        <v>&gt; 50,000</v>
      </c>
    </row>
    <row r="2623" spans="1:3" x14ac:dyDescent="0.2">
      <c r="A2623">
        <v>155541</v>
      </c>
      <c r="B2623">
        <v>19490</v>
      </c>
      <c r="C2623" t="str" cm="1">
        <f t="array" ref="C2623">_xlfn.IFS(
             (B2623&lt;25000),"&lt; 25,000",
    AND(B2623&gt;=25000, B2623&lt;50000),"25,000 - 50,000",
             (B2623&gt;50000),"&gt; 50,000"
)</f>
        <v>&lt; 25,000</v>
      </c>
    </row>
    <row r="2624" spans="1:3" x14ac:dyDescent="0.2">
      <c r="A2624">
        <v>145370</v>
      </c>
      <c r="B2624">
        <v>107860</v>
      </c>
      <c r="C2624" t="str" cm="1">
        <f t="array" ref="C2624">_xlfn.IFS(
             (B2624&lt;25000),"&lt; 25,000",
    AND(B2624&gt;=25000, B2624&lt;50000),"25,000 - 50,000",
             (B2624&gt;50000),"&gt; 50,000"
)</f>
        <v>&gt; 50,000</v>
      </c>
    </row>
    <row r="2625" spans="1:3" x14ac:dyDescent="0.2">
      <c r="A2625">
        <v>220988</v>
      </c>
      <c r="B2625">
        <v>69218</v>
      </c>
      <c r="C2625" t="str" cm="1">
        <f t="array" ref="C2625">_xlfn.IFS(
             (B2625&lt;25000),"&lt; 25,000",
    AND(B2625&gt;=25000, B2625&lt;50000),"25,000 - 50,000",
             (B2625&gt;50000),"&gt; 50,000"
)</f>
        <v>&gt; 50,000</v>
      </c>
    </row>
    <row r="2626" spans="1:3" x14ac:dyDescent="0.2">
      <c r="A2626">
        <v>140316</v>
      </c>
      <c r="B2626">
        <v>188512</v>
      </c>
      <c r="C2626" t="str" cm="1">
        <f t="array" ref="C2626">_xlfn.IFS(
             (B2626&lt;25000),"&lt; 25,000",
    AND(B2626&gt;=25000, B2626&lt;50000),"25,000 - 50,000",
             (B2626&gt;50000),"&gt; 50,000"
)</f>
        <v>&gt; 50,000</v>
      </c>
    </row>
    <row r="2627" spans="1:3" x14ac:dyDescent="0.2">
      <c r="A2627">
        <v>249866</v>
      </c>
      <c r="B2627">
        <v>102033</v>
      </c>
      <c r="C2627" t="str" cm="1">
        <f t="array" ref="C2627">_xlfn.IFS(
             (B2627&lt;25000),"&lt; 25,000",
    AND(B2627&gt;=25000, B2627&lt;50000),"25,000 - 50,000",
             (B2627&gt;50000),"&gt; 50,000"
)</f>
        <v>&gt; 50,000</v>
      </c>
    </row>
    <row r="2628" spans="1:3" x14ac:dyDescent="0.2">
      <c r="A2628">
        <v>40193</v>
      </c>
      <c r="B2628">
        <v>82736</v>
      </c>
      <c r="C2628" t="str" cm="1">
        <f t="array" ref="C2628">_xlfn.IFS(
             (B2628&lt;25000),"&lt; 25,000",
    AND(B2628&gt;=25000, B2628&lt;50000),"25,000 - 50,000",
             (B2628&gt;50000),"&gt; 50,000"
)</f>
        <v>&gt; 50,000</v>
      </c>
    </row>
    <row r="2629" spans="1:3" x14ac:dyDescent="0.2">
      <c r="A2629">
        <v>265157</v>
      </c>
      <c r="B2629">
        <v>124484</v>
      </c>
      <c r="C2629" t="str" cm="1">
        <f t="array" ref="C2629">_xlfn.IFS(
             (B2629&lt;25000),"&lt; 25,000",
    AND(B2629&gt;=25000, B2629&lt;50000),"25,000 - 50,000",
             (B2629&gt;50000),"&gt; 50,000"
)</f>
        <v>&gt; 50,000</v>
      </c>
    </row>
    <row r="2630" spans="1:3" x14ac:dyDescent="0.2">
      <c r="A2630">
        <v>91363</v>
      </c>
      <c r="B2630">
        <v>102104</v>
      </c>
      <c r="C2630" t="str" cm="1">
        <f t="array" ref="C2630">_xlfn.IFS(
             (B2630&lt;25000),"&lt; 25,000",
    AND(B2630&gt;=25000, B2630&lt;50000),"25,000 - 50,000",
             (B2630&gt;50000),"&gt; 50,000"
)</f>
        <v>&gt; 50,000</v>
      </c>
    </row>
    <row r="2631" spans="1:3" x14ac:dyDescent="0.2">
      <c r="A2631">
        <v>255077</v>
      </c>
      <c r="B2631">
        <v>75955</v>
      </c>
      <c r="C2631" t="str" cm="1">
        <f t="array" ref="C2631">_xlfn.IFS(
             (B2631&lt;25000),"&lt; 25,000",
    AND(B2631&gt;=25000, B2631&lt;50000),"25,000 - 50,000",
             (B2631&gt;50000),"&gt; 50,000"
)</f>
        <v>&gt; 50,000</v>
      </c>
    </row>
    <row r="2632" spans="1:3" x14ac:dyDescent="0.2">
      <c r="A2632">
        <v>291237</v>
      </c>
      <c r="B2632">
        <v>92504</v>
      </c>
      <c r="C2632" t="str" cm="1">
        <f t="array" ref="C2632">_xlfn.IFS(
             (B2632&lt;25000),"&lt; 25,000",
    AND(B2632&gt;=25000, B2632&lt;50000),"25,000 - 50,000",
             (B2632&gt;50000),"&gt; 50,000"
)</f>
        <v>&gt; 50,000</v>
      </c>
    </row>
    <row r="2633" spans="1:3" x14ac:dyDescent="0.2">
      <c r="A2633">
        <v>78706</v>
      </c>
      <c r="B2633">
        <v>36286</v>
      </c>
      <c r="C2633" t="str" cm="1">
        <f t="array" ref="C2633">_xlfn.IFS(
             (B2633&lt;25000),"&lt; 25,000",
    AND(B2633&gt;=25000, B2633&lt;50000),"25,000 - 50,000",
             (B2633&gt;50000),"&gt; 50,000"
)</f>
        <v>25,000 - 50,000</v>
      </c>
    </row>
    <row r="2634" spans="1:3" x14ac:dyDescent="0.2">
      <c r="A2634">
        <v>67470</v>
      </c>
      <c r="B2634">
        <v>94439</v>
      </c>
      <c r="C2634" t="str" cm="1">
        <f t="array" ref="C2634">_xlfn.IFS(
             (B2634&lt;25000),"&lt; 25,000",
    AND(B2634&gt;=25000, B2634&lt;50000),"25,000 - 50,000",
             (B2634&gt;50000),"&gt; 50,000"
)</f>
        <v>&gt; 50,000</v>
      </c>
    </row>
    <row r="2635" spans="1:3" x14ac:dyDescent="0.2">
      <c r="A2635">
        <v>8196</v>
      </c>
      <c r="B2635">
        <v>175762</v>
      </c>
      <c r="C2635" t="str" cm="1">
        <f t="array" ref="C2635">_xlfn.IFS(
             (B2635&lt;25000),"&lt; 25,000",
    AND(B2635&gt;=25000, B2635&lt;50000),"25,000 - 50,000",
             (B2635&gt;50000),"&gt; 50,000"
)</f>
        <v>&gt; 50,000</v>
      </c>
    </row>
    <row r="2636" spans="1:3" x14ac:dyDescent="0.2">
      <c r="A2636">
        <v>32813</v>
      </c>
      <c r="B2636">
        <v>6338</v>
      </c>
      <c r="C2636" t="str" cm="1">
        <f t="array" ref="C2636">_xlfn.IFS(
             (B2636&lt;25000),"&lt; 25,000",
    AND(B2636&gt;=25000, B2636&lt;50000),"25,000 - 50,000",
             (B2636&gt;50000),"&gt; 50,000"
)</f>
        <v>&lt; 25,000</v>
      </c>
    </row>
    <row r="2637" spans="1:3" x14ac:dyDescent="0.2">
      <c r="A2637">
        <v>128068</v>
      </c>
      <c r="B2637">
        <v>167596</v>
      </c>
      <c r="C2637" t="str" cm="1">
        <f t="array" ref="C2637">_xlfn.IFS(
             (B2637&lt;25000),"&lt; 25,000",
    AND(B2637&gt;=25000, B2637&lt;50000),"25,000 - 50,000",
             (B2637&gt;50000),"&gt; 50,000"
)</f>
        <v>&gt; 50,000</v>
      </c>
    </row>
    <row r="2638" spans="1:3" x14ac:dyDescent="0.2">
      <c r="A2638">
        <v>9320</v>
      </c>
      <c r="B2638">
        <v>11202</v>
      </c>
      <c r="C2638" t="str" cm="1">
        <f t="array" ref="C2638">_xlfn.IFS(
             (B2638&lt;25000),"&lt; 25,000",
    AND(B2638&gt;=25000, B2638&lt;50000),"25,000 - 50,000",
             (B2638&gt;50000),"&gt; 50,000"
)</f>
        <v>&lt; 25,000</v>
      </c>
    </row>
    <row r="2639" spans="1:3" x14ac:dyDescent="0.2">
      <c r="A2639">
        <v>34193</v>
      </c>
      <c r="B2639">
        <v>13780</v>
      </c>
      <c r="C2639" t="str" cm="1">
        <f t="array" ref="C2639">_xlfn.IFS(
             (B2639&lt;25000),"&lt; 25,000",
    AND(B2639&gt;=25000, B2639&lt;50000),"25,000 - 50,000",
             (B2639&gt;50000),"&gt; 50,000"
)</f>
        <v>&lt; 25,000</v>
      </c>
    </row>
    <row r="2640" spans="1:3" x14ac:dyDescent="0.2">
      <c r="A2640">
        <v>139088</v>
      </c>
      <c r="B2640">
        <v>90075</v>
      </c>
      <c r="C2640" t="str" cm="1">
        <f t="array" ref="C2640">_xlfn.IFS(
             (B2640&lt;25000),"&lt; 25,000",
    AND(B2640&gt;=25000, B2640&lt;50000),"25,000 - 50,000",
             (B2640&gt;50000),"&gt; 50,000"
)</f>
        <v>&gt; 50,000</v>
      </c>
    </row>
    <row r="2641" spans="1:3" x14ac:dyDescent="0.2">
      <c r="A2641">
        <v>110844</v>
      </c>
      <c r="B2641">
        <v>174720</v>
      </c>
      <c r="C2641" t="str" cm="1">
        <f t="array" ref="C2641">_xlfn.IFS(
             (B2641&lt;25000),"&lt; 25,000",
    AND(B2641&gt;=25000, B2641&lt;50000),"25,000 - 50,000",
             (B2641&gt;50000),"&gt; 50,000"
)</f>
        <v>&gt; 50,000</v>
      </c>
    </row>
    <row r="2642" spans="1:3" x14ac:dyDescent="0.2">
      <c r="A2642">
        <v>210696</v>
      </c>
      <c r="B2642">
        <v>73747</v>
      </c>
      <c r="C2642" t="str" cm="1">
        <f t="array" ref="C2642">_xlfn.IFS(
             (B2642&lt;25000),"&lt; 25,000",
    AND(B2642&gt;=25000, B2642&lt;50000),"25,000 - 50,000",
             (B2642&gt;50000),"&gt; 50,000"
)</f>
        <v>&gt; 50,000</v>
      </c>
    </row>
    <row r="2643" spans="1:3" x14ac:dyDescent="0.2">
      <c r="A2643">
        <v>13906</v>
      </c>
      <c r="B2643">
        <v>88293</v>
      </c>
      <c r="C2643" t="str" cm="1">
        <f t="array" ref="C2643">_xlfn.IFS(
             (B2643&lt;25000),"&lt; 25,000",
    AND(B2643&gt;=25000, B2643&lt;50000),"25,000 - 50,000",
             (B2643&gt;50000),"&gt; 50,000"
)</f>
        <v>&gt; 50,000</v>
      </c>
    </row>
    <row r="2644" spans="1:3" x14ac:dyDescent="0.2">
      <c r="A2644">
        <v>228423</v>
      </c>
      <c r="B2644">
        <v>191338</v>
      </c>
      <c r="C2644" t="str" cm="1">
        <f t="array" ref="C2644">_xlfn.IFS(
             (B2644&lt;25000),"&lt; 25,000",
    AND(B2644&gt;=25000, B2644&lt;50000),"25,000 - 50,000",
             (B2644&gt;50000),"&gt; 50,000"
)</f>
        <v>&gt; 50,000</v>
      </c>
    </row>
    <row r="2645" spans="1:3" x14ac:dyDescent="0.2">
      <c r="A2645">
        <v>260882</v>
      </c>
      <c r="B2645">
        <v>69109</v>
      </c>
      <c r="C2645" t="str" cm="1">
        <f t="array" ref="C2645">_xlfn.IFS(
             (B2645&lt;25000),"&lt; 25,000",
    AND(B2645&gt;=25000, B2645&lt;50000),"25,000 - 50,000",
             (B2645&gt;50000),"&gt; 50,000"
)</f>
        <v>&gt; 50,000</v>
      </c>
    </row>
    <row r="2646" spans="1:3" x14ac:dyDescent="0.2">
      <c r="A2646">
        <v>47183</v>
      </c>
      <c r="B2646">
        <v>66019</v>
      </c>
      <c r="C2646" t="str" cm="1">
        <f t="array" ref="C2646">_xlfn.IFS(
             (B2646&lt;25000),"&lt; 25,000",
    AND(B2646&gt;=25000, B2646&lt;50000),"25,000 - 50,000",
             (B2646&gt;50000),"&gt; 50,000"
)</f>
        <v>&gt; 50,000</v>
      </c>
    </row>
    <row r="2647" spans="1:3" x14ac:dyDescent="0.2">
      <c r="A2647">
        <v>209772</v>
      </c>
      <c r="B2647">
        <v>169100</v>
      </c>
      <c r="C2647" t="str" cm="1">
        <f t="array" ref="C2647">_xlfn.IFS(
             (B2647&lt;25000),"&lt; 25,000",
    AND(B2647&gt;=25000, B2647&lt;50000),"25,000 - 50,000",
             (B2647&gt;50000),"&gt; 50,000"
)</f>
        <v>&gt; 50,000</v>
      </c>
    </row>
    <row r="2648" spans="1:3" x14ac:dyDescent="0.2">
      <c r="A2648">
        <v>60828</v>
      </c>
      <c r="B2648">
        <v>47019</v>
      </c>
      <c r="C2648" t="str" cm="1">
        <f t="array" ref="C2648">_xlfn.IFS(
             (B2648&lt;25000),"&lt; 25,000",
    AND(B2648&gt;=25000, B2648&lt;50000),"25,000 - 50,000",
             (B2648&gt;50000),"&gt; 50,000"
)</f>
        <v>25,000 - 50,000</v>
      </c>
    </row>
    <row r="2649" spans="1:3" x14ac:dyDescent="0.2">
      <c r="A2649">
        <v>40030</v>
      </c>
      <c r="B2649">
        <v>83390</v>
      </c>
      <c r="C2649" t="str" cm="1">
        <f t="array" ref="C2649">_xlfn.IFS(
             (B2649&lt;25000),"&lt; 25,000",
    AND(B2649&gt;=25000, B2649&lt;50000),"25,000 - 50,000",
             (B2649&gt;50000),"&gt; 50,000"
)</f>
        <v>&gt; 50,000</v>
      </c>
    </row>
    <row r="2650" spans="1:3" x14ac:dyDescent="0.2">
      <c r="A2650">
        <v>149055</v>
      </c>
      <c r="B2650">
        <v>77835</v>
      </c>
      <c r="C2650" t="str" cm="1">
        <f t="array" ref="C2650">_xlfn.IFS(
             (B2650&lt;25000),"&lt; 25,000",
    AND(B2650&gt;=25000, B2650&lt;50000),"25,000 - 50,000",
             (B2650&gt;50000),"&gt; 50,000"
)</f>
        <v>&gt; 50,000</v>
      </c>
    </row>
    <row r="2651" spans="1:3" x14ac:dyDescent="0.2">
      <c r="A2651">
        <v>110792</v>
      </c>
      <c r="B2651">
        <v>118113</v>
      </c>
      <c r="C2651" t="str" cm="1">
        <f t="array" ref="C2651">_xlfn.IFS(
             (B2651&lt;25000),"&lt; 25,000",
    AND(B2651&gt;=25000, B2651&lt;50000),"25,000 - 50,000",
             (B2651&gt;50000),"&gt; 50,000"
)</f>
        <v>&gt; 50,000</v>
      </c>
    </row>
    <row r="2652" spans="1:3" x14ac:dyDescent="0.2">
      <c r="A2652">
        <v>241980</v>
      </c>
      <c r="B2652">
        <v>9421</v>
      </c>
      <c r="C2652" t="str" cm="1">
        <f t="array" ref="C2652">_xlfn.IFS(
             (B2652&lt;25000),"&lt; 25,000",
    AND(B2652&gt;=25000, B2652&lt;50000),"25,000 - 50,000",
             (B2652&gt;50000),"&gt; 50,000"
)</f>
        <v>&lt; 25,000</v>
      </c>
    </row>
    <row r="2653" spans="1:3" x14ac:dyDescent="0.2">
      <c r="A2653">
        <v>130376</v>
      </c>
      <c r="B2653">
        <v>51310</v>
      </c>
      <c r="C2653" t="str" cm="1">
        <f t="array" ref="C2653">_xlfn.IFS(
             (B2653&lt;25000),"&lt; 25,000",
    AND(B2653&gt;=25000, B2653&lt;50000),"25,000 - 50,000",
             (B2653&gt;50000),"&gt; 50,000"
)</f>
        <v>&gt; 50,000</v>
      </c>
    </row>
    <row r="2654" spans="1:3" x14ac:dyDescent="0.2">
      <c r="A2654">
        <v>109738</v>
      </c>
      <c r="B2654">
        <v>192625</v>
      </c>
      <c r="C2654" t="str" cm="1">
        <f t="array" ref="C2654">_xlfn.IFS(
             (B2654&lt;25000),"&lt; 25,000",
    AND(B2654&gt;=25000, B2654&lt;50000),"25,000 - 50,000",
             (B2654&gt;50000),"&gt; 50,000"
)</f>
        <v>&gt; 50,000</v>
      </c>
    </row>
    <row r="2655" spans="1:3" x14ac:dyDescent="0.2">
      <c r="A2655">
        <v>23847</v>
      </c>
      <c r="B2655">
        <v>55996</v>
      </c>
      <c r="C2655" t="str" cm="1">
        <f t="array" ref="C2655">_xlfn.IFS(
             (B2655&lt;25000),"&lt; 25,000",
    AND(B2655&gt;=25000, B2655&lt;50000),"25,000 - 50,000",
             (B2655&gt;50000),"&gt; 50,000"
)</f>
        <v>&gt; 50,000</v>
      </c>
    </row>
    <row r="2656" spans="1:3" x14ac:dyDescent="0.2">
      <c r="A2656">
        <v>292571</v>
      </c>
      <c r="B2656">
        <v>45648</v>
      </c>
      <c r="C2656" t="str" cm="1">
        <f t="array" ref="C2656">_xlfn.IFS(
             (B2656&lt;25000),"&lt; 25,000",
    AND(B2656&gt;=25000, B2656&lt;50000),"25,000 - 50,000",
             (B2656&gt;50000),"&gt; 50,000"
)</f>
        <v>25,000 - 50,000</v>
      </c>
    </row>
    <row r="2657" spans="1:3" x14ac:dyDescent="0.2">
      <c r="A2657">
        <v>253812</v>
      </c>
      <c r="B2657">
        <v>192605</v>
      </c>
      <c r="C2657" t="str" cm="1">
        <f t="array" ref="C2657">_xlfn.IFS(
             (B2657&lt;25000),"&lt; 25,000",
    AND(B2657&gt;=25000, B2657&lt;50000),"25,000 - 50,000",
             (B2657&gt;50000),"&gt; 50,000"
)</f>
        <v>&gt; 50,000</v>
      </c>
    </row>
    <row r="2658" spans="1:3" x14ac:dyDescent="0.2">
      <c r="A2658">
        <v>266174</v>
      </c>
      <c r="B2658">
        <v>145636</v>
      </c>
      <c r="C2658" t="str" cm="1">
        <f t="array" ref="C2658">_xlfn.IFS(
             (B2658&lt;25000),"&lt; 25,000",
    AND(B2658&gt;=25000, B2658&lt;50000),"25,000 - 50,000",
             (B2658&gt;50000),"&gt; 50,000"
)</f>
        <v>&gt; 50,000</v>
      </c>
    </row>
    <row r="2659" spans="1:3" x14ac:dyDescent="0.2">
      <c r="A2659">
        <v>69756</v>
      </c>
      <c r="B2659">
        <v>126886</v>
      </c>
      <c r="C2659" t="str" cm="1">
        <f t="array" ref="C2659">_xlfn.IFS(
             (B2659&lt;25000),"&lt; 25,000",
    AND(B2659&gt;=25000, B2659&lt;50000),"25,000 - 50,000",
             (B2659&gt;50000),"&gt; 50,000"
)</f>
        <v>&gt; 50,000</v>
      </c>
    </row>
    <row r="2660" spans="1:3" x14ac:dyDescent="0.2">
      <c r="A2660">
        <v>83696</v>
      </c>
      <c r="B2660">
        <v>64082</v>
      </c>
      <c r="C2660" t="str" cm="1">
        <f t="array" ref="C2660">_xlfn.IFS(
             (B2660&lt;25000),"&lt; 25,000",
    AND(B2660&gt;=25000, B2660&lt;50000),"25,000 - 50,000",
             (B2660&gt;50000),"&gt; 50,000"
)</f>
        <v>&gt; 50,000</v>
      </c>
    </row>
    <row r="2661" spans="1:3" x14ac:dyDescent="0.2">
      <c r="A2661">
        <v>298476</v>
      </c>
      <c r="B2661">
        <v>127011</v>
      </c>
      <c r="C2661" t="str" cm="1">
        <f t="array" ref="C2661">_xlfn.IFS(
             (B2661&lt;25000),"&lt; 25,000",
    AND(B2661&gt;=25000, B2661&lt;50000),"25,000 - 50,000",
             (B2661&gt;50000),"&gt; 50,000"
)</f>
        <v>&gt; 50,000</v>
      </c>
    </row>
    <row r="2662" spans="1:3" x14ac:dyDescent="0.2">
      <c r="A2662">
        <v>21179</v>
      </c>
      <c r="B2662">
        <v>137027</v>
      </c>
      <c r="C2662" t="str" cm="1">
        <f t="array" ref="C2662">_xlfn.IFS(
             (B2662&lt;25000),"&lt; 25,000",
    AND(B2662&gt;=25000, B2662&lt;50000),"25,000 - 50,000",
             (B2662&gt;50000),"&gt; 50,000"
)</f>
        <v>&gt; 50,000</v>
      </c>
    </row>
    <row r="2663" spans="1:3" x14ac:dyDescent="0.2">
      <c r="A2663">
        <v>209680</v>
      </c>
      <c r="B2663">
        <v>108253</v>
      </c>
      <c r="C2663" t="str" cm="1">
        <f t="array" ref="C2663">_xlfn.IFS(
             (B2663&lt;25000),"&lt; 25,000",
    AND(B2663&gt;=25000, B2663&lt;50000),"25,000 - 50,000",
             (B2663&gt;50000),"&gt; 50,000"
)</f>
        <v>&gt; 50,000</v>
      </c>
    </row>
    <row r="2664" spans="1:3" x14ac:dyDescent="0.2">
      <c r="A2664">
        <v>103548</v>
      </c>
      <c r="B2664">
        <v>35492</v>
      </c>
      <c r="C2664" t="str" cm="1">
        <f t="array" ref="C2664">_xlfn.IFS(
             (B2664&lt;25000),"&lt; 25,000",
    AND(B2664&gt;=25000, B2664&lt;50000),"25,000 - 50,000",
             (B2664&gt;50000),"&gt; 50,000"
)</f>
        <v>25,000 - 50,000</v>
      </c>
    </row>
    <row r="2665" spans="1:3" x14ac:dyDescent="0.2">
      <c r="A2665">
        <v>108750</v>
      </c>
      <c r="B2665">
        <v>26067</v>
      </c>
      <c r="C2665" t="str" cm="1">
        <f t="array" ref="C2665">_xlfn.IFS(
             (B2665&lt;25000),"&lt; 25,000",
    AND(B2665&gt;=25000, B2665&lt;50000),"25,000 - 50,000",
             (B2665&gt;50000),"&gt; 50,000"
)</f>
        <v>25,000 - 50,000</v>
      </c>
    </row>
    <row r="2666" spans="1:3" x14ac:dyDescent="0.2">
      <c r="A2666">
        <v>24882</v>
      </c>
      <c r="B2666">
        <v>54394</v>
      </c>
      <c r="C2666" t="str" cm="1">
        <f t="array" ref="C2666">_xlfn.IFS(
             (B2666&lt;25000),"&lt; 25,000",
    AND(B2666&gt;=25000, B2666&lt;50000),"25,000 - 50,000",
             (B2666&gt;50000),"&gt; 50,000"
)</f>
        <v>&gt; 50,000</v>
      </c>
    </row>
    <row r="2667" spans="1:3" x14ac:dyDescent="0.2">
      <c r="A2667">
        <v>138030</v>
      </c>
      <c r="B2667">
        <v>131175</v>
      </c>
      <c r="C2667" t="str" cm="1">
        <f t="array" ref="C2667">_xlfn.IFS(
             (B2667&lt;25000),"&lt; 25,000",
    AND(B2667&gt;=25000, B2667&lt;50000),"25,000 - 50,000",
             (B2667&gt;50000),"&gt; 50,000"
)</f>
        <v>&gt; 50,000</v>
      </c>
    </row>
    <row r="2668" spans="1:3" x14ac:dyDescent="0.2">
      <c r="A2668">
        <v>246123</v>
      </c>
      <c r="B2668">
        <v>38682</v>
      </c>
      <c r="C2668" t="str" cm="1">
        <f t="array" ref="C2668">_xlfn.IFS(
             (B2668&lt;25000),"&lt; 25,000",
    AND(B2668&gt;=25000, B2668&lt;50000),"25,000 - 50,000",
             (B2668&gt;50000),"&gt; 50,000"
)</f>
        <v>25,000 - 50,000</v>
      </c>
    </row>
    <row r="2669" spans="1:3" x14ac:dyDescent="0.2">
      <c r="A2669">
        <v>226767</v>
      </c>
      <c r="B2669">
        <v>65646</v>
      </c>
      <c r="C2669" t="str" cm="1">
        <f t="array" ref="C2669">_xlfn.IFS(
             (B2669&lt;25000),"&lt; 25,000",
    AND(B2669&gt;=25000, B2669&lt;50000),"25,000 - 50,000",
             (B2669&gt;50000),"&gt; 50,000"
)</f>
        <v>&gt; 50,000</v>
      </c>
    </row>
    <row r="2670" spans="1:3" x14ac:dyDescent="0.2">
      <c r="A2670">
        <v>207887</v>
      </c>
      <c r="B2670">
        <v>84522</v>
      </c>
      <c r="C2670" t="str" cm="1">
        <f t="array" ref="C2670">_xlfn.IFS(
             (B2670&lt;25000),"&lt; 25,000",
    AND(B2670&gt;=25000, B2670&lt;50000),"25,000 - 50,000",
             (B2670&gt;50000),"&gt; 50,000"
)</f>
        <v>&gt; 50,000</v>
      </c>
    </row>
    <row r="2671" spans="1:3" x14ac:dyDescent="0.2">
      <c r="A2671">
        <v>241571</v>
      </c>
      <c r="B2671">
        <v>56709</v>
      </c>
      <c r="C2671" t="str" cm="1">
        <f t="array" ref="C2671">_xlfn.IFS(
             (B2671&lt;25000),"&lt; 25,000",
    AND(B2671&gt;=25000, B2671&lt;50000),"25,000 - 50,000",
             (B2671&gt;50000),"&gt; 50,000"
)</f>
        <v>&gt; 50,000</v>
      </c>
    </row>
    <row r="2672" spans="1:3" x14ac:dyDescent="0.2">
      <c r="A2672">
        <v>87872</v>
      </c>
      <c r="B2672">
        <v>52286</v>
      </c>
      <c r="C2672" t="str" cm="1">
        <f t="array" ref="C2672">_xlfn.IFS(
             (B2672&lt;25000),"&lt; 25,000",
    AND(B2672&gt;=25000, B2672&lt;50000),"25,000 - 50,000",
             (B2672&gt;50000),"&gt; 50,000"
)</f>
        <v>&gt; 50,000</v>
      </c>
    </row>
    <row r="2673" spans="1:3" x14ac:dyDescent="0.2">
      <c r="A2673">
        <v>169966</v>
      </c>
      <c r="B2673">
        <v>75337</v>
      </c>
      <c r="C2673" t="str" cm="1">
        <f t="array" ref="C2673">_xlfn.IFS(
             (B2673&lt;25000),"&lt; 25,000",
    AND(B2673&gt;=25000, B2673&lt;50000),"25,000 - 50,000",
             (B2673&gt;50000),"&gt; 50,000"
)</f>
        <v>&gt; 50,000</v>
      </c>
    </row>
    <row r="2674" spans="1:3" x14ac:dyDescent="0.2">
      <c r="A2674">
        <v>158419</v>
      </c>
      <c r="B2674">
        <v>176131</v>
      </c>
      <c r="C2674" t="str" cm="1">
        <f t="array" ref="C2674">_xlfn.IFS(
             (B2674&lt;25000),"&lt; 25,000",
    AND(B2674&gt;=25000, B2674&lt;50000),"25,000 - 50,000",
             (B2674&gt;50000),"&gt; 50,000"
)</f>
        <v>&gt; 50,000</v>
      </c>
    </row>
    <row r="2675" spans="1:3" x14ac:dyDescent="0.2">
      <c r="A2675">
        <v>269554</v>
      </c>
      <c r="B2675">
        <v>31151</v>
      </c>
      <c r="C2675" t="str" cm="1">
        <f t="array" ref="C2675">_xlfn.IFS(
             (B2675&lt;25000),"&lt; 25,000",
    AND(B2675&gt;=25000, B2675&lt;50000),"25,000 - 50,000",
             (B2675&gt;50000),"&gt; 50,000"
)</f>
        <v>25,000 - 50,000</v>
      </c>
    </row>
    <row r="2676" spans="1:3" x14ac:dyDescent="0.2">
      <c r="A2676">
        <v>67882</v>
      </c>
      <c r="B2676">
        <v>168083</v>
      </c>
      <c r="C2676" t="str" cm="1">
        <f t="array" ref="C2676">_xlfn.IFS(
             (B2676&lt;25000),"&lt; 25,000",
    AND(B2676&gt;=25000, B2676&lt;50000),"25,000 - 50,000",
             (B2676&gt;50000),"&gt; 50,000"
)</f>
        <v>&gt; 50,000</v>
      </c>
    </row>
    <row r="2677" spans="1:3" x14ac:dyDescent="0.2">
      <c r="A2677">
        <v>30004</v>
      </c>
      <c r="B2677">
        <v>184711</v>
      </c>
      <c r="C2677" t="str" cm="1">
        <f t="array" ref="C2677">_xlfn.IFS(
             (B2677&lt;25000),"&lt; 25,000",
    AND(B2677&gt;=25000, B2677&lt;50000),"25,000 - 50,000",
             (B2677&gt;50000),"&gt; 50,000"
)</f>
        <v>&gt; 50,000</v>
      </c>
    </row>
    <row r="2678" spans="1:3" x14ac:dyDescent="0.2">
      <c r="A2678">
        <v>191537</v>
      </c>
      <c r="B2678">
        <v>157530</v>
      </c>
      <c r="C2678" t="str" cm="1">
        <f t="array" ref="C2678">_xlfn.IFS(
             (B2678&lt;25000),"&lt; 25,000",
    AND(B2678&gt;=25000, B2678&lt;50000),"25,000 - 50,000",
             (B2678&gt;50000),"&gt; 50,000"
)</f>
        <v>&gt; 50,000</v>
      </c>
    </row>
    <row r="2679" spans="1:3" x14ac:dyDescent="0.2">
      <c r="A2679">
        <v>11510</v>
      </c>
      <c r="B2679">
        <v>173156</v>
      </c>
      <c r="C2679" t="str" cm="1">
        <f t="array" ref="C2679">_xlfn.IFS(
             (B2679&lt;25000),"&lt; 25,000",
    AND(B2679&gt;=25000, B2679&lt;50000),"25,000 - 50,000",
             (B2679&gt;50000),"&gt; 50,000"
)</f>
        <v>&gt; 50,000</v>
      </c>
    </row>
    <row r="2680" spans="1:3" x14ac:dyDescent="0.2">
      <c r="A2680">
        <v>78774</v>
      </c>
      <c r="B2680">
        <v>190339</v>
      </c>
      <c r="C2680" t="str" cm="1">
        <f t="array" ref="C2680">_xlfn.IFS(
             (B2680&lt;25000),"&lt; 25,000",
    AND(B2680&gt;=25000, B2680&lt;50000),"25,000 - 50,000",
             (B2680&gt;50000),"&gt; 50,000"
)</f>
        <v>&gt; 50,000</v>
      </c>
    </row>
    <row r="2681" spans="1:3" x14ac:dyDescent="0.2">
      <c r="A2681">
        <v>170677</v>
      </c>
      <c r="B2681">
        <v>52837</v>
      </c>
      <c r="C2681" t="str" cm="1">
        <f t="array" ref="C2681">_xlfn.IFS(
             (B2681&lt;25000),"&lt; 25,000",
    AND(B2681&gt;=25000, B2681&lt;50000),"25,000 - 50,000",
             (B2681&gt;50000),"&gt; 50,000"
)</f>
        <v>&gt; 50,000</v>
      </c>
    </row>
    <row r="2682" spans="1:3" x14ac:dyDescent="0.2">
      <c r="A2682">
        <v>247738</v>
      </c>
      <c r="B2682">
        <v>107283</v>
      </c>
      <c r="C2682" t="str" cm="1">
        <f t="array" ref="C2682">_xlfn.IFS(
             (B2682&lt;25000),"&lt; 25,000",
    AND(B2682&gt;=25000, B2682&lt;50000),"25,000 - 50,000",
             (B2682&gt;50000),"&gt; 50,000"
)</f>
        <v>&gt; 50,000</v>
      </c>
    </row>
    <row r="2683" spans="1:3" x14ac:dyDescent="0.2">
      <c r="A2683">
        <v>14575</v>
      </c>
      <c r="B2683">
        <v>133051</v>
      </c>
      <c r="C2683" t="str" cm="1">
        <f t="array" ref="C2683">_xlfn.IFS(
             (B2683&lt;25000),"&lt; 25,000",
    AND(B2683&gt;=25000, B2683&lt;50000),"25,000 - 50,000",
             (B2683&gt;50000),"&gt; 50,000"
)</f>
        <v>&gt; 50,000</v>
      </c>
    </row>
    <row r="2684" spans="1:3" x14ac:dyDescent="0.2">
      <c r="A2684">
        <v>187954</v>
      </c>
      <c r="B2684">
        <v>161643</v>
      </c>
      <c r="C2684" t="str" cm="1">
        <f t="array" ref="C2684">_xlfn.IFS(
             (B2684&lt;25000),"&lt; 25,000",
    AND(B2684&gt;=25000, B2684&lt;50000),"25,000 - 50,000",
             (B2684&gt;50000),"&gt; 50,000"
)</f>
        <v>&gt; 50,000</v>
      </c>
    </row>
    <row r="2685" spans="1:3" x14ac:dyDescent="0.2">
      <c r="A2685">
        <v>270876</v>
      </c>
      <c r="B2685">
        <v>90319</v>
      </c>
      <c r="C2685" t="str" cm="1">
        <f t="array" ref="C2685">_xlfn.IFS(
             (B2685&lt;25000),"&lt; 25,000",
    AND(B2685&gt;=25000, B2685&lt;50000),"25,000 - 50,000",
             (B2685&gt;50000),"&gt; 50,000"
)</f>
        <v>&gt; 50,000</v>
      </c>
    </row>
    <row r="2686" spans="1:3" x14ac:dyDescent="0.2">
      <c r="A2686">
        <v>183606</v>
      </c>
      <c r="B2686">
        <v>149799</v>
      </c>
      <c r="C2686" t="str" cm="1">
        <f t="array" ref="C2686">_xlfn.IFS(
             (B2686&lt;25000),"&lt; 25,000",
    AND(B2686&gt;=25000, B2686&lt;50000),"25,000 - 50,000",
             (B2686&gt;50000),"&gt; 50,000"
)</f>
        <v>&gt; 50,000</v>
      </c>
    </row>
    <row r="2687" spans="1:3" x14ac:dyDescent="0.2">
      <c r="A2687">
        <v>146775</v>
      </c>
      <c r="B2687">
        <v>29701</v>
      </c>
      <c r="C2687" t="str" cm="1">
        <f t="array" ref="C2687">_xlfn.IFS(
             (B2687&lt;25000),"&lt; 25,000",
    AND(B2687&gt;=25000, B2687&lt;50000),"25,000 - 50,000",
             (B2687&gt;50000),"&gt; 50,000"
)</f>
        <v>25,000 - 50,000</v>
      </c>
    </row>
    <row r="2688" spans="1:3" x14ac:dyDescent="0.2">
      <c r="A2688">
        <v>271544</v>
      </c>
      <c r="B2688">
        <v>31046</v>
      </c>
      <c r="C2688" t="str" cm="1">
        <f t="array" ref="C2688">_xlfn.IFS(
             (B2688&lt;25000),"&lt; 25,000",
    AND(B2688&gt;=25000, B2688&lt;50000),"25,000 - 50,000",
             (B2688&gt;50000),"&gt; 50,000"
)</f>
        <v>25,000 - 50,000</v>
      </c>
    </row>
    <row r="2689" spans="1:3" x14ac:dyDescent="0.2">
      <c r="A2689">
        <v>224940</v>
      </c>
      <c r="B2689">
        <v>132749</v>
      </c>
      <c r="C2689" t="str" cm="1">
        <f t="array" ref="C2689">_xlfn.IFS(
             (B2689&lt;25000),"&lt; 25,000",
    AND(B2689&gt;=25000, B2689&lt;50000),"25,000 - 50,000",
             (B2689&gt;50000),"&gt; 50,000"
)</f>
        <v>&gt; 50,000</v>
      </c>
    </row>
    <row r="2690" spans="1:3" x14ac:dyDescent="0.2">
      <c r="A2690">
        <v>174255</v>
      </c>
      <c r="B2690">
        <v>118944</v>
      </c>
      <c r="C2690" t="str" cm="1">
        <f t="array" ref="C2690">_xlfn.IFS(
             (B2690&lt;25000),"&lt; 25,000",
    AND(B2690&gt;=25000, B2690&lt;50000),"25,000 - 50,000",
             (B2690&gt;50000),"&gt; 50,000"
)</f>
        <v>&gt; 50,000</v>
      </c>
    </row>
    <row r="2691" spans="1:3" x14ac:dyDescent="0.2">
      <c r="A2691">
        <v>213016</v>
      </c>
      <c r="B2691">
        <v>3110</v>
      </c>
      <c r="C2691" t="str" cm="1">
        <f t="array" ref="C2691">_xlfn.IFS(
             (B2691&lt;25000),"&lt; 25,000",
    AND(B2691&gt;=25000, B2691&lt;50000),"25,000 - 50,000",
             (B2691&gt;50000),"&gt; 50,000"
)</f>
        <v>&lt; 25,000</v>
      </c>
    </row>
    <row r="2692" spans="1:3" x14ac:dyDescent="0.2">
      <c r="A2692">
        <v>279542</v>
      </c>
      <c r="B2692">
        <v>39276</v>
      </c>
      <c r="C2692" t="str" cm="1">
        <f t="array" ref="C2692">_xlfn.IFS(
             (B2692&lt;25000),"&lt; 25,000",
    AND(B2692&gt;=25000, B2692&lt;50000),"25,000 - 50,000",
             (B2692&gt;50000),"&gt; 50,000"
)</f>
        <v>25,000 - 50,000</v>
      </c>
    </row>
    <row r="2693" spans="1:3" x14ac:dyDescent="0.2">
      <c r="A2693">
        <v>289391</v>
      </c>
      <c r="B2693">
        <v>119160</v>
      </c>
      <c r="C2693" t="str" cm="1">
        <f t="array" ref="C2693">_xlfn.IFS(
             (B2693&lt;25000),"&lt; 25,000",
    AND(B2693&gt;=25000, B2693&lt;50000),"25,000 - 50,000",
             (B2693&gt;50000),"&gt; 50,000"
)</f>
        <v>&gt; 50,000</v>
      </c>
    </row>
    <row r="2694" spans="1:3" x14ac:dyDescent="0.2">
      <c r="A2694">
        <v>98341</v>
      </c>
      <c r="B2694">
        <v>180179</v>
      </c>
      <c r="C2694" t="str" cm="1">
        <f t="array" ref="C2694">_xlfn.IFS(
             (B2694&lt;25000),"&lt; 25,000",
    AND(B2694&gt;=25000, B2694&lt;50000),"25,000 - 50,000",
             (B2694&gt;50000),"&gt; 50,000"
)</f>
        <v>&gt; 50,000</v>
      </c>
    </row>
    <row r="2695" spans="1:3" x14ac:dyDescent="0.2">
      <c r="A2695">
        <v>295917</v>
      </c>
      <c r="B2695">
        <v>185646</v>
      </c>
      <c r="C2695" t="str" cm="1">
        <f t="array" ref="C2695">_xlfn.IFS(
             (B2695&lt;25000),"&lt; 25,000",
    AND(B2695&gt;=25000, B2695&lt;50000),"25,000 - 50,000",
             (B2695&gt;50000),"&gt; 50,000"
)</f>
        <v>&gt; 50,000</v>
      </c>
    </row>
    <row r="2696" spans="1:3" x14ac:dyDescent="0.2">
      <c r="A2696">
        <v>239837</v>
      </c>
      <c r="B2696">
        <v>11278</v>
      </c>
      <c r="C2696" t="str" cm="1">
        <f t="array" ref="C2696">_xlfn.IFS(
             (B2696&lt;25000),"&lt; 25,000",
    AND(B2696&gt;=25000, B2696&lt;50000),"25,000 - 50,000",
             (B2696&gt;50000),"&gt; 50,000"
)</f>
        <v>&lt; 25,000</v>
      </c>
    </row>
    <row r="2697" spans="1:3" x14ac:dyDescent="0.2">
      <c r="A2697">
        <v>167768</v>
      </c>
      <c r="B2697">
        <v>164349</v>
      </c>
      <c r="C2697" t="str" cm="1">
        <f t="array" ref="C2697">_xlfn.IFS(
             (B2697&lt;25000),"&lt; 25,000",
    AND(B2697&gt;=25000, B2697&lt;50000),"25,000 - 50,000",
             (B2697&gt;50000),"&gt; 50,000"
)</f>
        <v>&gt; 50,000</v>
      </c>
    </row>
    <row r="2698" spans="1:3" x14ac:dyDescent="0.2">
      <c r="A2698">
        <v>185444</v>
      </c>
      <c r="B2698">
        <v>55288</v>
      </c>
      <c r="C2698" t="str" cm="1">
        <f t="array" ref="C2698">_xlfn.IFS(
             (B2698&lt;25000),"&lt; 25,000",
    AND(B2698&gt;=25000, B2698&lt;50000),"25,000 - 50,000",
             (B2698&gt;50000),"&gt; 50,000"
)</f>
        <v>&gt; 50,000</v>
      </c>
    </row>
    <row r="2699" spans="1:3" x14ac:dyDescent="0.2">
      <c r="A2699">
        <v>71564</v>
      </c>
      <c r="B2699">
        <v>96285</v>
      </c>
      <c r="C2699" t="str" cm="1">
        <f t="array" ref="C2699">_xlfn.IFS(
             (B2699&lt;25000),"&lt; 25,000",
    AND(B2699&gt;=25000, B2699&lt;50000),"25,000 - 50,000",
             (B2699&gt;50000),"&gt; 50,000"
)</f>
        <v>&gt; 50,000</v>
      </c>
    </row>
    <row r="2700" spans="1:3" x14ac:dyDescent="0.2">
      <c r="A2700">
        <v>55857</v>
      </c>
      <c r="B2700">
        <v>68097</v>
      </c>
      <c r="C2700" t="str" cm="1">
        <f t="array" ref="C2700">_xlfn.IFS(
             (B2700&lt;25000),"&lt; 25,000",
    AND(B2700&gt;=25000, B2700&lt;50000),"25,000 - 50,000",
             (B2700&gt;50000),"&gt; 50,000"
)</f>
        <v>&gt; 50,000</v>
      </c>
    </row>
    <row r="2701" spans="1:3" x14ac:dyDescent="0.2">
      <c r="A2701">
        <v>235296</v>
      </c>
      <c r="B2701">
        <v>148284</v>
      </c>
      <c r="C2701" t="str" cm="1">
        <f t="array" ref="C2701">_xlfn.IFS(
             (B2701&lt;25000),"&lt; 25,000",
    AND(B2701&gt;=25000, B2701&lt;50000),"25,000 - 50,000",
             (B2701&gt;50000),"&gt; 50,000"
)</f>
        <v>&gt; 50,000</v>
      </c>
    </row>
    <row r="2702" spans="1:3" x14ac:dyDescent="0.2">
      <c r="A2702">
        <v>144737</v>
      </c>
      <c r="B2702">
        <v>18073</v>
      </c>
      <c r="C2702" t="str" cm="1">
        <f t="array" ref="C2702">_xlfn.IFS(
             (B2702&lt;25000),"&lt; 25,000",
    AND(B2702&gt;=25000, B2702&lt;50000),"25,000 - 50,000",
             (B2702&gt;50000),"&gt; 50,000"
)</f>
        <v>&lt; 25,000</v>
      </c>
    </row>
    <row r="2703" spans="1:3" x14ac:dyDescent="0.2">
      <c r="A2703">
        <v>270529</v>
      </c>
      <c r="B2703">
        <v>16944</v>
      </c>
      <c r="C2703" t="str" cm="1">
        <f t="array" ref="C2703">_xlfn.IFS(
             (B2703&lt;25000),"&lt; 25,000",
    AND(B2703&gt;=25000, B2703&lt;50000),"25,000 - 50,000",
             (B2703&gt;50000),"&gt; 50,000"
)</f>
        <v>&lt; 25,000</v>
      </c>
    </row>
    <row r="2704" spans="1:3" x14ac:dyDescent="0.2">
      <c r="A2704">
        <v>274305</v>
      </c>
      <c r="B2704">
        <v>133857</v>
      </c>
      <c r="C2704" t="str" cm="1">
        <f t="array" ref="C2704">_xlfn.IFS(
             (B2704&lt;25000),"&lt; 25,000",
    AND(B2704&gt;=25000, B2704&lt;50000),"25,000 - 50,000",
             (B2704&gt;50000),"&gt; 50,000"
)</f>
        <v>&gt; 50,000</v>
      </c>
    </row>
    <row r="2705" spans="1:3" x14ac:dyDescent="0.2">
      <c r="A2705">
        <v>261022</v>
      </c>
      <c r="B2705">
        <v>143907</v>
      </c>
      <c r="C2705" t="str" cm="1">
        <f t="array" ref="C2705">_xlfn.IFS(
             (B2705&lt;25000),"&lt; 25,000",
    AND(B2705&gt;=25000, B2705&lt;50000),"25,000 - 50,000",
             (B2705&gt;50000),"&gt; 50,000"
)</f>
        <v>&gt; 50,000</v>
      </c>
    </row>
    <row r="2706" spans="1:3" x14ac:dyDescent="0.2">
      <c r="A2706">
        <v>16937</v>
      </c>
      <c r="B2706">
        <v>78334</v>
      </c>
      <c r="C2706" t="str" cm="1">
        <f t="array" ref="C2706">_xlfn.IFS(
             (B2706&lt;25000),"&lt; 25,000",
    AND(B2706&gt;=25000, B2706&lt;50000),"25,000 - 50,000",
             (B2706&gt;50000),"&gt; 50,000"
)</f>
        <v>&gt; 50,000</v>
      </c>
    </row>
    <row r="2707" spans="1:3" x14ac:dyDescent="0.2">
      <c r="A2707">
        <v>86497</v>
      </c>
      <c r="B2707">
        <v>17416</v>
      </c>
      <c r="C2707" t="str" cm="1">
        <f t="array" ref="C2707">_xlfn.IFS(
             (B2707&lt;25000),"&lt; 25,000",
    AND(B2707&gt;=25000, B2707&lt;50000),"25,000 - 50,000",
             (B2707&gt;50000),"&gt; 50,000"
)</f>
        <v>&lt; 25,000</v>
      </c>
    </row>
    <row r="2708" spans="1:3" x14ac:dyDescent="0.2">
      <c r="A2708">
        <v>186725</v>
      </c>
      <c r="B2708">
        <v>198144</v>
      </c>
      <c r="C2708" t="str" cm="1">
        <f t="array" ref="C2708">_xlfn.IFS(
             (B2708&lt;25000),"&lt; 25,000",
    AND(B2708&gt;=25000, B2708&lt;50000),"25,000 - 50,000",
             (B2708&gt;50000),"&gt; 50,000"
)</f>
        <v>&gt; 50,000</v>
      </c>
    </row>
    <row r="2709" spans="1:3" x14ac:dyDescent="0.2">
      <c r="A2709">
        <v>174326</v>
      </c>
      <c r="B2709">
        <v>145598</v>
      </c>
      <c r="C2709" t="str" cm="1">
        <f t="array" ref="C2709">_xlfn.IFS(
             (B2709&lt;25000),"&lt; 25,000",
    AND(B2709&gt;=25000, B2709&lt;50000),"25,000 - 50,000",
             (B2709&gt;50000),"&gt; 50,000"
)</f>
        <v>&gt; 50,000</v>
      </c>
    </row>
    <row r="2710" spans="1:3" x14ac:dyDescent="0.2">
      <c r="A2710">
        <v>187570</v>
      </c>
      <c r="B2710">
        <v>52119</v>
      </c>
      <c r="C2710" t="str" cm="1">
        <f t="array" ref="C2710">_xlfn.IFS(
             (B2710&lt;25000),"&lt; 25,000",
    AND(B2710&gt;=25000, B2710&lt;50000),"25,000 - 50,000",
             (B2710&gt;50000),"&gt; 50,000"
)</f>
        <v>&gt; 50,000</v>
      </c>
    </row>
    <row r="2711" spans="1:3" x14ac:dyDescent="0.2">
      <c r="A2711">
        <v>238729</v>
      </c>
      <c r="B2711">
        <v>124637</v>
      </c>
      <c r="C2711" t="str" cm="1">
        <f t="array" ref="C2711">_xlfn.IFS(
             (B2711&lt;25000),"&lt; 25,000",
    AND(B2711&gt;=25000, B2711&lt;50000),"25,000 - 50,000",
             (B2711&gt;50000),"&gt; 50,000"
)</f>
        <v>&gt; 50,000</v>
      </c>
    </row>
    <row r="2712" spans="1:3" x14ac:dyDescent="0.2">
      <c r="A2712">
        <v>222808</v>
      </c>
      <c r="B2712">
        <v>122621</v>
      </c>
      <c r="C2712" t="str" cm="1">
        <f t="array" ref="C2712">_xlfn.IFS(
             (B2712&lt;25000),"&lt; 25,000",
    AND(B2712&gt;=25000, B2712&lt;50000),"25,000 - 50,000",
             (B2712&gt;50000),"&gt; 50,000"
)</f>
        <v>&gt; 50,000</v>
      </c>
    </row>
    <row r="2713" spans="1:3" x14ac:dyDescent="0.2">
      <c r="A2713">
        <v>187494</v>
      </c>
      <c r="B2713">
        <v>147462</v>
      </c>
      <c r="C2713" t="str" cm="1">
        <f t="array" ref="C2713">_xlfn.IFS(
             (B2713&lt;25000),"&lt; 25,000",
    AND(B2713&gt;=25000, B2713&lt;50000),"25,000 - 50,000",
             (B2713&gt;50000),"&gt; 50,000"
)</f>
        <v>&gt; 50,000</v>
      </c>
    </row>
    <row r="2714" spans="1:3" x14ac:dyDescent="0.2">
      <c r="A2714">
        <v>295251</v>
      </c>
      <c r="B2714">
        <v>128078</v>
      </c>
      <c r="C2714" t="str" cm="1">
        <f t="array" ref="C2714">_xlfn.IFS(
             (B2714&lt;25000),"&lt; 25,000",
    AND(B2714&gt;=25000, B2714&lt;50000),"25,000 - 50,000",
             (B2714&gt;50000),"&gt; 50,000"
)</f>
        <v>&gt; 50,000</v>
      </c>
    </row>
    <row r="2715" spans="1:3" x14ac:dyDescent="0.2">
      <c r="A2715">
        <v>68393</v>
      </c>
      <c r="B2715">
        <v>108905</v>
      </c>
      <c r="C2715" t="str" cm="1">
        <f t="array" ref="C2715">_xlfn.IFS(
             (B2715&lt;25000),"&lt; 25,000",
    AND(B2715&gt;=25000, B2715&lt;50000),"25,000 - 50,000",
             (B2715&gt;50000),"&gt; 50,000"
)</f>
        <v>&gt; 50,000</v>
      </c>
    </row>
    <row r="2716" spans="1:3" x14ac:dyDescent="0.2">
      <c r="A2716">
        <v>263320</v>
      </c>
      <c r="B2716">
        <v>185937</v>
      </c>
      <c r="C2716" t="str" cm="1">
        <f t="array" ref="C2716">_xlfn.IFS(
             (B2716&lt;25000),"&lt; 25,000",
    AND(B2716&gt;=25000, B2716&lt;50000),"25,000 - 50,000",
             (B2716&gt;50000),"&gt; 50,000"
)</f>
        <v>&gt; 50,000</v>
      </c>
    </row>
    <row r="2717" spans="1:3" x14ac:dyDescent="0.2">
      <c r="A2717">
        <v>192319</v>
      </c>
      <c r="B2717">
        <v>98000</v>
      </c>
      <c r="C2717" t="str" cm="1">
        <f t="array" ref="C2717">_xlfn.IFS(
             (B2717&lt;25000),"&lt; 25,000",
    AND(B2717&gt;=25000, B2717&lt;50000),"25,000 - 50,000",
             (B2717&gt;50000),"&gt; 50,000"
)</f>
        <v>&gt; 50,000</v>
      </c>
    </row>
    <row r="2718" spans="1:3" x14ac:dyDescent="0.2">
      <c r="A2718">
        <v>94648</v>
      </c>
      <c r="B2718">
        <v>129804</v>
      </c>
      <c r="C2718" t="str" cm="1">
        <f t="array" ref="C2718">_xlfn.IFS(
             (B2718&lt;25000),"&lt; 25,000",
    AND(B2718&gt;=25000, B2718&lt;50000),"25,000 - 50,000",
             (B2718&gt;50000),"&gt; 50,000"
)</f>
        <v>&gt; 50,000</v>
      </c>
    </row>
    <row r="2719" spans="1:3" x14ac:dyDescent="0.2">
      <c r="A2719">
        <v>3133</v>
      </c>
      <c r="B2719">
        <v>170168</v>
      </c>
      <c r="C2719" t="str" cm="1">
        <f t="array" ref="C2719">_xlfn.IFS(
             (B2719&lt;25000),"&lt; 25,000",
    AND(B2719&gt;=25000, B2719&lt;50000),"25,000 - 50,000",
             (B2719&gt;50000),"&gt; 50,000"
)</f>
        <v>&gt; 50,000</v>
      </c>
    </row>
    <row r="2720" spans="1:3" x14ac:dyDescent="0.2">
      <c r="A2720">
        <v>83042</v>
      </c>
      <c r="B2720">
        <v>46745</v>
      </c>
      <c r="C2720" t="str" cm="1">
        <f t="array" ref="C2720">_xlfn.IFS(
             (B2720&lt;25000),"&lt; 25,000",
    AND(B2720&gt;=25000, B2720&lt;50000),"25,000 - 50,000",
             (B2720&gt;50000),"&gt; 50,000"
)</f>
        <v>25,000 - 50,000</v>
      </c>
    </row>
    <row r="2721" spans="1:3" x14ac:dyDescent="0.2">
      <c r="A2721">
        <v>130508</v>
      </c>
      <c r="B2721">
        <v>46740</v>
      </c>
      <c r="C2721" t="str" cm="1">
        <f t="array" ref="C2721">_xlfn.IFS(
             (B2721&lt;25000),"&lt; 25,000",
    AND(B2721&gt;=25000, B2721&lt;50000),"25,000 - 50,000",
             (B2721&gt;50000),"&gt; 50,000"
)</f>
        <v>25,000 - 50,000</v>
      </c>
    </row>
    <row r="2722" spans="1:3" x14ac:dyDescent="0.2">
      <c r="A2722">
        <v>289423</v>
      </c>
      <c r="B2722">
        <v>71126</v>
      </c>
      <c r="C2722" t="str" cm="1">
        <f t="array" ref="C2722">_xlfn.IFS(
             (B2722&lt;25000),"&lt; 25,000",
    AND(B2722&gt;=25000, B2722&lt;50000),"25,000 - 50,000",
             (B2722&gt;50000),"&gt; 50,000"
)</f>
        <v>&gt; 50,000</v>
      </c>
    </row>
    <row r="2723" spans="1:3" x14ac:dyDescent="0.2">
      <c r="A2723">
        <v>276693</v>
      </c>
      <c r="B2723">
        <v>123828</v>
      </c>
      <c r="C2723" t="str" cm="1">
        <f t="array" ref="C2723">_xlfn.IFS(
             (B2723&lt;25000),"&lt; 25,000",
    AND(B2723&gt;=25000, B2723&lt;50000),"25,000 - 50,000",
             (B2723&gt;50000),"&gt; 50,000"
)</f>
        <v>&gt; 50,000</v>
      </c>
    </row>
    <row r="2724" spans="1:3" x14ac:dyDescent="0.2">
      <c r="A2724">
        <v>3243</v>
      </c>
      <c r="B2724">
        <v>184721</v>
      </c>
      <c r="C2724" t="str" cm="1">
        <f t="array" ref="C2724">_xlfn.IFS(
             (B2724&lt;25000),"&lt; 25,000",
    AND(B2724&gt;=25000, B2724&lt;50000),"25,000 - 50,000",
             (B2724&gt;50000),"&gt; 50,000"
)</f>
        <v>&gt; 50,000</v>
      </c>
    </row>
    <row r="2725" spans="1:3" x14ac:dyDescent="0.2">
      <c r="A2725">
        <v>92699</v>
      </c>
      <c r="B2725">
        <v>71812</v>
      </c>
      <c r="C2725" t="str" cm="1">
        <f t="array" ref="C2725">_xlfn.IFS(
             (B2725&lt;25000),"&lt; 25,000",
    AND(B2725&gt;=25000, B2725&lt;50000),"25,000 - 50,000",
             (B2725&gt;50000),"&gt; 50,000"
)</f>
        <v>&gt; 50,000</v>
      </c>
    </row>
    <row r="2726" spans="1:3" x14ac:dyDescent="0.2">
      <c r="A2726">
        <v>246588</v>
      </c>
      <c r="B2726">
        <v>188014</v>
      </c>
      <c r="C2726" t="str" cm="1">
        <f t="array" ref="C2726">_xlfn.IFS(
             (B2726&lt;25000),"&lt; 25,000",
    AND(B2726&gt;=25000, B2726&lt;50000),"25,000 - 50,000",
             (B2726&gt;50000),"&gt; 50,000"
)</f>
        <v>&gt; 50,000</v>
      </c>
    </row>
    <row r="2727" spans="1:3" x14ac:dyDescent="0.2">
      <c r="A2727">
        <v>43974</v>
      </c>
      <c r="B2727">
        <v>33858</v>
      </c>
      <c r="C2727" t="str" cm="1">
        <f t="array" ref="C2727">_xlfn.IFS(
             (B2727&lt;25000),"&lt; 25,000",
    AND(B2727&gt;=25000, B2727&lt;50000),"25,000 - 50,000",
             (B2727&gt;50000),"&gt; 50,000"
)</f>
        <v>25,000 - 50,000</v>
      </c>
    </row>
    <row r="2728" spans="1:3" x14ac:dyDescent="0.2">
      <c r="A2728">
        <v>165484</v>
      </c>
      <c r="B2728">
        <v>112487</v>
      </c>
      <c r="C2728" t="str" cm="1">
        <f t="array" ref="C2728">_xlfn.IFS(
             (B2728&lt;25000),"&lt; 25,000",
    AND(B2728&gt;=25000, B2728&lt;50000),"25,000 - 50,000",
             (B2728&gt;50000),"&gt; 50,000"
)</f>
        <v>&gt; 50,000</v>
      </c>
    </row>
    <row r="2729" spans="1:3" x14ac:dyDescent="0.2">
      <c r="A2729">
        <v>245094</v>
      </c>
      <c r="B2729">
        <v>100428</v>
      </c>
      <c r="C2729" t="str" cm="1">
        <f t="array" ref="C2729">_xlfn.IFS(
             (B2729&lt;25000),"&lt; 25,000",
    AND(B2729&gt;=25000, B2729&lt;50000),"25,000 - 50,000",
             (B2729&gt;50000),"&gt; 50,000"
)</f>
        <v>&gt; 50,000</v>
      </c>
    </row>
    <row r="2730" spans="1:3" x14ac:dyDescent="0.2">
      <c r="A2730">
        <v>88831</v>
      </c>
      <c r="B2730">
        <v>162482</v>
      </c>
      <c r="C2730" t="str" cm="1">
        <f t="array" ref="C2730">_xlfn.IFS(
             (B2730&lt;25000),"&lt; 25,000",
    AND(B2730&gt;=25000, B2730&lt;50000),"25,000 - 50,000",
             (B2730&gt;50000),"&gt; 50,000"
)</f>
        <v>&gt; 50,000</v>
      </c>
    </row>
    <row r="2731" spans="1:3" x14ac:dyDescent="0.2">
      <c r="A2731">
        <v>262760</v>
      </c>
      <c r="B2731">
        <v>183201</v>
      </c>
      <c r="C2731" t="str" cm="1">
        <f t="array" ref="C2731">_xlfn.IFS(
             (B2731&lt;25000),"&lt; 25,000",
    AND(B2731&gt;=25000, B2731&lt;50000),"25,000 - 50,000",
             (B2731&gt;50000),"&gt; 50,000"
)</f>
        <v>&gt; 50,000</v>
      </c>
    </row>
    <row r="2732" spans="1:3" x14ac:dyDescent="0.2">
      <c r="A2732">
        <v>123342</v>
      </c>
      <c r="B2732">
        <v>167665</v>
      </c>
      <c r="C2732" t="str" cm="1">
        <f t="array" ref="C2732">_xlfn.IFS(
             (B2732&lt;25000),"&lt; 25,000",
    AND(B2732&gt;=25000, B2732&lt;50000),"25,000 - 50,000",
             (B2732&gt;50000),"&gt; 50,000"
)</f>
        <v>&gt; 50,000</v>
      </c>
    </row>
    <row r="2733" spans="1:3" x14ac:dyDescent="0.2">
      <c r="A2733">
        <v>261959</v>
      </c>
      <c r="B2733">
        <v>110444</v>
      </c>
      <c r="C2733" t="str" cm="1">
        <f t="array" ref="C2733">_xlfn.IFS(
             (B2733&lt;25000),"&lt; 25,000",
    AND(B2733&gt;=25000, B2733&lt;50000),"25,000 - 50,000",
             (B2733&gt;50000),"&gt; 50,000"
)</f>
        <v>&gt; 50,000</v>
      </c>
    </row>
    <row r="2734" spans="1:3" x14ac:dyDescent="0.2">
      <c r="A2734">
        <v>273313</v>
      </c>
      <c r="B2734">
        <v>96744</v>
      </c>
      <c r="C2734" t="str" cm="1">
        <f t="array" ref="C2734">_xlfn.IFS(
             (B2734&lt;25000),"&lt; 25,000",
    AND(B2734&gt;=25000, B2734&lt;50000),"25,000 - 50,000",
             (B2734&gt;50000),"&gt; 50,000"
)</f>
        <v>&gt; 50,000</v>
      </c>
    </row>
    <row r="2735" spans="1:3" x14ac:dyDescent="0.2">
      <c r="A2735">
        <v>233511</v>
      </c>
      <c r="B2735">
        <v>14469</v>
      </c>
      <c r="C2735" t="str" cm="1">
        <f t="array" ref="C2735">_xlfn.IFS(
             (B2735&lt;25000),"&lt; 25,000",
    AND(B2735&gt;=25000, B2735&lt;50000),"25,000 - 50,000",
             (B2735&gt;50000),"&gt; 50,000"
)</f>
        <v>&lt; 25,000</v>
      </c>
    </row>
    <row r="2736" spans="1:3" x14ac:dyDescent="0.2">
      <c r="A2736">
        <v>80740</v>
      </c>
      <c r="B2736">
        <v>181915</v>
      </c>
      <c r="C2736" t="str" cm="1">
        <f t="array" ref="C2736">_xlfn.IFS(
             (B2736&lt;25000),"&lt; 25,000",
    AND(B2736&gt;=25000, B2736&lt;50000),"25,000 - 50,000",
             (B2736&gt;50000),"&gt; 50,000"
)</f>
        <v>&gt; 50,000</v>
      </c>
    </row>
    <row r="2737" spans="1:3" x14ac:dyDescent="0.2">
      <c r="A2737">
        <v>80337</v>
      </c>
      <c r="B2737">
        <v>160999</v>
      </c>
      <c r="C2737" t="str" cm="1">
        <f t="array" ref="C2737">_xlfn.IFS(
             (B2737&lt;25000),"&lt; 25,000",
    AND(B2737&gt;=25000, B2737&lt;50000),"25,000 - 50,000",
             (B2737&gt;50000),"&gt; 50,000"
)</f>
        <v>&gt; 50,000</v>
      </c>
    </row>
    <row r="2738" spans="1:3" x14ac:dyDescent="0.2">
      <c r="A2738">
        <v>90362</v>
      </c>
      <c r="B2738">
        <v>25578</v>
      </c>
      <c r="C2738" t="str" cm="1">
        <f t="array" ref="C2738">_xlfn.IFS(
             (B2738&lt;25000),"&lt; 25,000",
    AND(B2738&gt;=25000, B2738&lt;50000),"25,000 - 50,000",
             (B2738&gt;50000),"&gt; 50,000"
)</f>
        <v>25,000 - 50,000</v>
      </c>
    </row>
    <row r="2739" spans="1:3" x14ac:dyDescent="0.2">
      <c r="A2739">
        <v>282395</v>
      </c>
      <c r="B2739">
        <v>18796</v>
      </c>
      <c r="C2739" t="str" cm="1">
        <f t="array" ref="C2739">_xlfn.IFS(
             (B2739&lt;25000),"&lt; 25,000",
    AND(B2739&gt;=25000, B2739&lt;50000),"25,000 - 50,000",
             (B2739&gt;50000),"&gt; 50,000"
)</f>
        <v>&lt; 25,000</v>
      </c>
    </row>
    <row r="2740" spans="1:3" x14ac:dyDescent="0.2">
      <c r="A2740">
        <v>195258</v>
      </c>
      <c r="B2740">
        <v>88477</v>
      </c>
      <c r="C2740" t="str" cm="1">
        <f t="array" ref="C2740">_xlfn.IFS(
             (B2740&lt;25000),"&lt; 25,000",
    AND(B2740&gt;=25000, B2740&lt;50000),"25,000 - 50,000",
             (B2740&gt;50000),"&gt; 50,000"
)</f>
        <v>&gt; 50,000</v>
      </c>
    </row>
    <row r="2741" spans="1:3" x14ac:dyDescent="0.2">
      <c r="A2741">
        <v>172373</v>
      </c>
      <c r="B2741">
        <v>139588</v>
      </c>
      <c r="C2741" t="str" cm="1">
        <f t="array" ref="C2741">_xlfn.IFS(
             (B2741&lt;25000),"&lt; 25,000",
    AND(B2741&gt;=25000, B2741&lt;50000),"25,000 - 50,000",
             (B2741&gt;50000),"&gt; 50,000"
)</f>
        <v>&gt; 50,000</v>
      </c>
    </row>
    <row r="2742" spans="1:3" x14ac:dyDescent="0.2">
      <c r="A2742">
        <v>246185</v>
      </c>
      <c r="B2742">
        <v>63419</v>
      </c>
      <c r="C2742" t="str" cm="1">
        <f t="array" ref="C2742">_xlfn.IFS(
             (B2742&lt;25000),"&lt; 25,000",
    AND(B2742&gt;=25000, B2742&lt;50000),"25,000 - 50,000",
             (B2742&gt;50000),"&gt; 50,000"
)</f>
        <v>&gt; 50,000</v>
      </c>
    </row>
    <row r="2743" spans="1:3" x14ac:dyDescent="0.2">
      <c r="A2743">
        <v>78952</v>
      </c>
      <c r="B2743">
        <v>61872</v>
      </c>
      <c r="C2743" t="str" cm="1">
        <f t="array" ref="C2743">_xlfn.IFS(
             (B2743&lt;25000),"&lt; 25,000",
    AND(B2743&gt;=25000, B2743&lt;50000),"25,000 - 50,000",
             (B2743&gt;50000),"&gt; 50,000"
)</f>
        <v>&gt; 50,000</v>
      </c>
    </row>
    <row r="2744" spans="1:3" x14ac:dyDescent="0.2">
      <c r="A2744">
        <v>172313</v>
      </c>
      <c r="B2744">
        <v>81742</v>
      </c>
      <c r="C2744" t="str" cm="1">
        <f t="array" ref="C2744">_xlfn.IFS(
             (B2744&lt;25000),"&lt; 25,000",
    AND(B2744&gt;=25000, B2744&lt;50000),"25,000 - 50,000",
             (B2744&gt;50000),"&gt; 50,000"
)</f>
        <v>&gt; 50,000</v>
      </c>
    </row>
    <row r="2745" spans="1:3" x14ac:dyDescent="0.2">
      <c r="A2745">
        <v>34649</v>
      </c>
      <c r="B2745">
        <v>55558</v>
      </c>
      <c r="C2745" t="str" cm="1">
        <f t="array" ref="C2745">_xlfn.IFS(
             (B2745&lt;25000),"&lt; 25,000",
    AND(B2745&gt;=25000, B2745&lt;50000),"25,000 - 50,000",
             (B2745&gt;50000),"&gt; 50,000"
)</f>
        <v>&gt; 50,000</v>
      </c>
    </row>
    <row r="2746" spans="1:3" x14ac:dyDescent="0.2">
      <c r="A2746">
        <v>139871</v>
      </c>
      <c r="B2746">
        <v>174256</v>
      </c>
      <c r="C2746" t="str" cm="1">
        <f t="array" ref="C2746">_xlfn.IFS(
             (B2746&lt;25000),"&lt; 25,000",
    AND(B2746&gt;=25000, B2746&lt;50000),"25,000 - 50,000",
             (B2746&gt;50000),"&gt; 50,000"
)</f>
        <v>&gt; 50,000</v>
      </c>
    </row>
    <row r="2747" spans="1:3" x14ac:dyDescent="0.2">
      <c r="A2747">
        <v>272066</v>
      </c>
      <c r="B2747">
        <v>175993</v>
      </c>
      <c r="C2747" t="str" cm="1">
        <f t="array" ref="C2747">_xlfn.IFS(
             (B2747&lt;25000),"&lt; 25,000",
    AND(B2747&gt;=25000, B2747&lt;50000),"25,000 - 50,000",
             (B2747&gt;50000),"&gt; 50,000"
)</f>
        <v>&gt; 50,000</v>
      </c>
    </row>
    <row r="2748" spans="1:3" x14ac:dyDescent="0.2">
      <c r="A2748">
        <v>53192</v>
      </c>
      <c r="B2748">
        <v>139022</v>
      </c>
      <c r="C2748" t="str" cm="1">
        <f t="array" ref="C2748">_xlfn.IFS(
             (B2748&lt;25000),"&lt; 25,000",
    AND(B2748&gt;=25000, B2748&lt;50000),"25,000 - 50,000",
             (B2748&gt;50000),"&gt; 50,000"
)</f>
        <v>&gt; 50,000</v>
      </c>
    </row>
    <row r="2749" spans="1:3" x14ac:dyDescent="0.2">
      <c r="A2749">
        <v>223180</v>
      </c>
      <c r="B2749">
        <v>107128</v>
      </c>
      <c r="C2749" t="str" cm="1">
        <f t="array" ref="C2749">_xlfn.IFS(
             (B2749&lt;25000),"&lt; 25,000",
    AND(B2749&gt;=25000, B2749&lt;50000),"25,000 - 50,000",
             (B2749&gt;50000),"&gt; 50,000"
)</f>
        <v>&gt; 50,000</v>
      </c>
    </row>
    <row r="2750" spans="1:3" x14ac:dyDescent="0.2">
      <c r="A2750">
        <v>156430</v>
      </c>
      <c r="B2750">
        <v>26550</v>
      </c>
      <c r="C2750" t="str" cm="1">
        <f t="array" ref="C2750">_xlfn.IFS(
             (B2750&lt;25000),"&lt; 25,000",
    AND(B2750&gt;=25000, B2750&lt;50000),"25,000 - 50,000",
             (B2750&gt;50000),"&gt; 50,000"
)</f>
        <v>25,000 - 50,000</v>
      </c>
    </row>
    <row r="2751" spans="1:3" x14ac:dyDescent="0.2">
      <c r="A2751">
        <v>55653</v>
      </c>
      <c r="B2751">
        <v>188937</v>
      </c>
      <c r="C2751" t="str" cm="1">
        <f t="array" ref="C2751">_xlfn.IFS(
             (B2751&lt;25000),"&lt; 25,000",
    AND(B2751&gt;=25000, B2751&lt;50000),"25,000 - 50,000",
             (B2751&gt;50000),"&gt; 50,000"
)</f>
        <v>&gt; 50,000</v>
      </c>
    </row>
    <row r="2752" spans="1:3" x14ac:dyDescent="0.2">
      <c r="A2752">
        <v>23686</v>
      </c>
      <c r="B2752">
        <v>174219</v>
      </c>
      <c r="C2752" t="str" cm="1">
        <f t="array" ref="C2752">_xlfn.IFS(
             (B2752&lt;25000),"&lt; 25,000",
    AND(B2752&gt;=25000, B2752&lt;50000),"25,000 - 50,000",
             (B2752&gt;50000),"&gt; 50,000"
)</f>
        <v>&gt; 50,000</v>
      </c>
    </row>
    <row r="2753" spans="1:3" x14ac:dyDescent="0.2">
      <c r="A2753">
        <v>122799</v>
      </c>
      <c r="B2753">
        <v>1228</v>
      </c>
      <c r="C2753" t="str" cm="1">
        <f t="array" ref="C2753">_xlfn.IFS(
             (B2753&lt;25000),"&lt; 25,000",
    AND(B2753&gt;=25000, B2753&lt;50000),"25,000 - 50,000",
             (B2753&gt;50000),"&gt; 50,000"
)</f>
        <v>&lt; 25,000</v>
      </c>
    </row>
    <row r="2754" spans="1:3" x14ac:dyDescent="0.2">
      <c r="A2754">
        <v>40095</v>
      </c>
      <c r="B2754">
        <v>103855</v>
      </c>
      <c r="C2754" t="str" cm="1">
        <f t="array" ref="C2754">_xlfn.IFS(
             (B2754&lt;25000),"&lt; 25,000",
    AND(B2754&gt;=25000, B2754&lt;50000),"25,000 - 50,000",
             (B2754&gt;50000),"&gt; 50,000"
)</f>
        <v>&gt; 50,000</v>
      </c>
    </row>
    <row r="2755" spans="1:3" x14ac:dyDescent="0.2">
      <c r="A2755">
        <v>129931</v>
      </c>
      <c r="B2755">
        <v>198114</v>
      </c>
      <c r="C2755" t="str" cm="1">
        <f t="array" ref="C2755">_xlfn.IFS(
             (B2755&lt;25000),"&lt; 25,000",
    AND(B2755&gt;=25000, B2755&lt;50000),"25,000 - 50,000",
             (B2755&gt;50000),"&gt; 50,000"
)</f>
        <v>&gt; 50,000</v>
      </c>
    </row>
    <row r="2756" spans="1:3" x14ac:dyDescent="0.2">
      <c r="A2756">
        <v>155049</v>
      </c>
      <c r="B2756">
        <v>149348</v>
      </c>
      <c r="C2756" t="str" cm="1">
        <f t="array" ref="C2756">_xlfn.IFS(
             (B2756&lt;25000),"&lt; 25,000",
    AND(B2756&gt;=25000, B2756&lt;50000),"25,000 - 50,000",
             (B2756&gt;50000),"&gt; 50,000"
)</f>
        <v>&gt; 50,000</v>
      </c>
    </row>
    <row r="2757" spans="1:3" x14ac:dyDescent="0.2">
      <c r="A2757">
        <v>134924</v>
      </c>
      <c r="B2757">
        <v>195204</v>
      </c>
      <c r="C2757" t="str" cm="1">
        <f t="array" ref="C2757">_xlfn.IFS(
             (B2757&lt;25000),"&lt; 25,000",
    AND(B2757&gt;=25000, B2757&lt;50000),"25,000 - 50,000",
             (B2757&gt;50000),"&gt; 50,000"
)</f>
        <v>&gt; 50,000</v>
      </c>
    </row>
    <row r="2758" spans="1:3" x14ac:dyDescent="0.2">
      <c r="A2758">
        <v>48622</v>
      </c>
      <c r="B2758">
        <v>175965</v>
      </c>
      <c r="C2758" t="str" cm="1">
        <f t="array" ref="C2758">_xlfn.IFS(
             (B2758&lt;25000),"&lt; 25,000",
    AND(B2758&gt;=25000, B2758&lt;50000),"25,000 - 50,000",
             (B2758&gt;50000),"&gt; 50,000"
)</f>
        <v>&gt; 50,000</v>
      </c>
    </row>
    <row r="2759" spans="1:3" x14ac:dyDescent="0.2">
      <c r="A2759">
        <v>132424</v>
      </c>
      <c r="B2759">
        <v>34915</v>
      </c>
      <c r="C2759" t="str" cm="1">
        <f t="array" ref="C2759">_xlfn.IFS(
             (B2759&lt;25000),"&lt; 25,000",
    AND(B2759&gt;=25000, B2759&lt;50000),"25,000 - 50,000",
             (B2759&gt;50000),"&gt; 50,000"
)</f>
        <v>25,000 - 50,000</v>
      </c>
    </row>
    <row r="2760" spans="1:3" x14ac:dyDescent="0.2">
      <c r="A2760">
        <v>97345</v>
      </c>
      <c r="B2760">
        <v>94129</v>
      </c>
      <c r="C2760" t="str" cm="1">
        <f t="array" ref="C2760">_xlfn.IFS(
             (B2760&lt;25000),"&lt; 25,000",
    AND(B2760&gt;=25000, B2760&lt;50000),"25,000 - 50,000",
             (B2760&gt;50000),"&gt; 50,000"
)</f>
        <v>&gt; 50,000</v>
      </c>
    </row>
    <row r="2761" spans="1:3" x14ac:dyDescent="0.2">
      <c r="A2761">
        <v>125586</v>
      </c>
      <c r="B2761">
        <v>18683</v>
      </c>
      <c r="C2761" t="str" cm="1">
        <f t="array" ref="C2761">_xlfn.IFS(
             (B2761&lt;25000),"&lt; 25,000",
    AND(B2761&gt;=25000, B2761&lt;50000),"25,000 - 50,000",
             (B2761&gt;50000),"&gt; 50,000"
)</f>
        <v>&lt; 25,000</v>
      </c>
    </row>
    <row r="2762" spans="1:3" x14ac:dyDescent="0.2">
      <c r="A2762">
        <v>45664</v>
      </c>
      <c r="B2762">
        <v>109977</v>
      </c>
      <c r="C2762" t="str" cm="1">
        <f t="array" ref="C2762">_xlfn.IFS(
             (B2762&lt;25000),"&lt; 25,000",
    AND(B2762&gt;=25000, B2762&lt;50000),"25,000 - 50,000",
             (B2762&gt;50000),"&gt; 50,000"
)</f>
        <v>&gt; 50,000</v>
      </c>
    </row>
    <row r="2763" spans="1:3" x14ac:dyDescent="0.2">
      <c r="A2763">
        <v>259125</v>
      </c>
      <c r="B2763">
        <v>153610</v>
      </c>
      <c r="C2763" t="str" cm="1">
        <f t="array" ref="C2763">_xlfn.IFS(
             (B2763&lt;25000),"&lt; 25,000",
    AND(B2763&gt;=25000, B2763&lt;50000),"25,000 - 50,000",
             (B2763&gt;50000),"&gt; 50,000"
)</f>
        <v>&gt; 50,000</v>
      </c>
    </row>
    <row r="2764" spans="1:3" x14ac:dyDescent="0.2">
      <c r="A2764">
        <v>121836</v>
      </c>
      <c r="B2764">
        <v>184529</v>
      </c>
      <c r="C2764" t="str" cm="1">
        <f t="array" ref="C2764">_xlfn.IFS(
             (B2764&lt;25000),"&lt; 25,000",
    AND(B2764&gt;=25000, B2764&lt;50000),"25,000 - 50,000",
             (B2764&gt;50000),"&gt; 50,000"
)</f>
        <v>&gt; 50,000</v>
      </c>
    </row>
    <row r="2765" spans="1:3" x14ac:dyDescent="0.2">
      <c r="A2765">
        <v>130885</v>
      </c>
      <c r="B2765">
        <v>101712</v>
      </c>
      <c r="C2765" t="str" cm="1">
        <f t="array" ref="C2765">_xlfn.IFS(
             (B2765&lt;25000),"&lt; 25,000",
    AND(B2765&gt;=25000, B2765&lt;50000),"25,000 - 50,000",
             (B2765&gt;50000),"&gt; 50,000"
)</f>
        <v>&gt; 50,000</v>
      </c>
    </row>
    <row r="2766" spans="1:3" x14ac:dyDescent="0.2">
      <c r="A2766">
        <v>199460</v>
      </c>
      <c r="B2766">
        <v>192971</v>
      </c>
      <c r="C2766" t="str" cm="1">
        <f t="array" ref="C2766">_xlfn.IFS(
             (B2766&lt;25000),"&lt; 25,000",
    AND(B2766&gt;=25000, B2766&lt;50000),"25,000 - 50,000",
             (B2766&gt;50000),"&gt; 50,000"
)</f>
        <v>&gt; 50,000</v>
      </c>
    </row>
    <row r="2767" spans="1:3" x14ac:dyDescent="0.2">
      <c r="A2767">
        <v>194077</v>
      </c>
      <c r="B2767">
        <v>39388</v>
      </c>
      <c r="C2767" t="str" cm="1">
        <f t="array" ref="C2767">_xlfn.IFS(
             (B2767&lt;25000),"&lt; 25,000",
    AND(B2767&gt;=25000, B2767&lt;50000),"25,000 - 50,000",
             (B2767&gt;50000),"&gt; 50,000"
)</f>
        <v>25,000 - 50,000</v>
      </c>
    </row>
    <row r="2768" spans="1:3" x14ac:dyDescent="0.2">
      <c r="A2768">
        <v>100576</v>
      </c>
      <c r="B2768">
        <v>60338</v>
      </c>
      <c r="C2768" t="str" cm="1">
        <f t="array" ref="C2768">_xlfn.IFS(
             (B2768&lt;25000),"&lt; 25,000",
    AND(B2768&gt;=25000, B2768&lt;50000),"25,000 - 50,000",
             (B2768&gt;50000),"&gt; 50,000"
)</f>
        <v>&gt; 50,000</v>
      </c>
    </row>
    <row r="2769" spans="1:3" x14ac:dyDescent="0.2">
      <c r="A2769">
        <v>60030</v>
      </c>
      <c r="B2769">
        <v>168579</v>
      </c>
      <c r="C2769" t="str" cm="1">
        <f t="array" ref="C2769">_xlfn.IFS(
             (B2769&lt;25000),"&lt; 25,000",
    AND(B2769&gt;=25000, B2769&lt;50000),"25,000 - 50,000",
             (B2769&gt;50000),"&gt; 50,000"
)</f>
        <v>&gt; 50,000</v>
      </c>
    </row>
    <row r="2770" spans="1:3" x14ac:dyDescent="0.2">
      <c r="A2770">
        <v>1204</v>
      </c>
      <c r="B2770">
        <v>183257</v>
      </c>
      <c r="C2770" t="str" cm="1">
        <f t="array" ref="C2770">_xlfn.IFS(
             (B2770&lt;25000),"&lt; 25,000",
    AND(B2770&gt;=25000, B2770&lt;50000),"25,000 - 50,000",
             (B2770&gt;50000),"&gt; 50,000"
)</f>
        <v>&gt; 50,000</v>
      </c>
    </row>
    <row r="2771" spans="1:3" x14ac:dyDescent="0.2">
      <c r="A2771">
        <v>117550</v>
      </c>
      <c r="B2771">
        <v>84681</v>
      </c>
      <c r="C2771" t="str" cm="1">
        <f t="array" ref="C2771">_xlfn.IFS(
             (B2771&lt;25000),"&lt; 25,000",
    AND(B2771&gt;=25000, B2771&lt;50000),"25,000 - 50,000",
             (B2771&gt;50000),"&gt; 50,000"
)</f>
        <v>&gt; 50,000</v>
      </c>
    </row>
    <row r="2772" spans="1:3" x14ac:dyDescent="0.2">
      <c r="A2772">
        <v>108983</v>
      </c>
      <c r="B2772">
        <v>39523</v>
      </c>
      <c r="C2772" t="str" cm="1">
        <f t="array" ref="C2772">_xlfn.IFS(
             (B2772&lt;25000),"&lt; 25,000",
    AND(B2772&gt;=25000, B2772&lt;50000),"25,000 - 50,000",
             (B2772&gt;50000),"&gt; 50,000"
)</f>
        <v>25,000 - 50,000</v>
      </c>
    </row>
    <row r="2773" spans="1:3" x14ac:dyDescent="0.2">
      <c r="A2773">
        <v>127711</v>
      </c>
      <c r="B2773">
        <v>180494</v>
      </c>
      <c r="C2773" t="str" cm="1">
        <f t="array" ref="C2773">_xlfn.IFS(
             (B2773&lt;25000),"&lt; 25,000",
    AND(B2773&gt;=25000, B2773&lt;50000),"25,000 - 50,000",
             (B2773&gt;50000),"&gt; 50,000"
)</f>
        <v>&gt; 50,000</v>
      </c>
    </row>
    <row r="2774" spans="1:3" x14ac:dyDescent="0.2">
      <c r="A2774">
        <v>212191</v>
      </c>
      <c r="B2774">
        <v>121295</v>
      </c>
      <c r="C2774" t="str" cm="1">
        <f t="array" ref="C2774">_xlfn.IFS(
             (B2774&lt;25000),"&lt; 25,000",
    AND(B2774&gt;=25000, B2774&lt;50000),"25,000 - 50,000",
             (B2774&gt;50000),"&gt; 50,000"
)</f>
        <v>&gt; 50,000</v>
      </c>
    </row>
    <row r="2775" spans="1:3" x14ac:dyDescent="0.2">
      <c r="A2775">
        <v>224898</v>
      </c>
      <c r="B2775">
        <v>166180</v>
      </c>
      <c r="C2775" t="str" cm="1">
        <f t="array" ref="C2775">_xlfn.IFS(
             (B2775&lt;25000),"&lt; 25,000",
    AND(B2775&gt;=25000, B2775&lt;50000),"25,000 - 50,000",
             (B2775&gt;50000),"&gt; 50,000"
)</f>
        <v>&gt; 50,000</v>
      </c>
    </row>
    <row r="2776" spans="1:3" x14ac:dyDescent="0.2">
      <c r="A2776">
        <v>123083</v>
      </c>
      <c r="B2776">
        <v>68179</v>
      </c>
      <c r="C2776" t="str" cm="1">
        <f t="array" ref="C2776">_xlfn.IFS(
             (B2776&lt;25000),"&lt; 25,000",
    AND(B2776&gt;=25000, B2776&lt;50000),"25,000 - 50,000",
             (B2776&gt;50000),"&gt; 50,000"
)</f>
        <v>&gt; 50,000</v>
      </c>
    </row>
    <row r="2777" spans="1:3" x14ac:dyDescent="0.2">
      <c r="A2777">
        <v>177872</v>
      </c>
      <c r="B2777">
        <v>51966</v>
      </c>
      <c r="C2777" t="str" cm="1">
        <f t="array" ref="C2777">_xlfn.IFS(
             (B2777&lt;25000),"&lt; 25,000",
    AND(B2777&gt;=25000, B2777&lt;50000),"25,000 - 50,000",
             (B2777&gt;50000),"&gt; 50,000"
)</f>
        <v>&gt; 50,000</v>
      </c>
    </row>
    <row r="2778" spans="1:3" x14ac:dyDescent="0.2">
      <c r="A2778">
        <v>295322</v>
      </c>
      <c r="B2778">
        <v>164665</v>
      </c>
      <c r="C2778" t="str" cm="1">
        <f t="array" ref="C2778">_xlfn.IFS(
             (B2778&lt;25000),"&lt; 25,000",
    AND(B2778&gt;=25000, B2778&lt;50000),"25,000 - 50,000",
             (B2778&gt;50000),"&gt; 50,000"
)</f>
        <v>&gt; 50,000</v>
      </c>
    </row>
    <row r="2779" spans="1:3" x14ac:dyDescent="0.2">
      <c r="A2779">
        <v>210734</v>
      </c>
      <c r="B2779">
        <v>199991</v>
      </c>
      <c r="C2779" t="str" cm="1">
        <f t="array" ref="C2779">_xlfn.IFS(
             (B2779&lt;25000),"&lt; 25,000",
    AND(B2779&gt;=25000, B2779&lt;50000),"25,000 - 50,000",
             (B2779&gt;50000),"&gt; 50,000"
)</f>
        <v>&gt; 50,000</v>
      </c>
    </row>
    <row r="2780" spans="1:3" x14ac:dyDescent="0.2">
      <c r="A2780">
        <v>194179</v>
      </c>
      <c r="B2780">
        <v>17312</v>
      </c>
      <c r="C2780" t="str" cm="1">
        <f t="array" ref="C2780">_xlfn.IFS(
             (B2780&lt;25000),"&lt; 25,000",
    AND(B2780&gt;=25000, B2780&lt;50000),"25,000 - 50,000",
             (B2780&gt;50000),"&gt; 50,000"
)</f>
        <v>&lt; 25,000</v>
      </c>
    </row>
    <row r="2781" spans="1:3" x14ac:dyDescent="0.2">
      <c r="A2781">
        <v>23752</v>
      </c>
      <c r="B2781">
        <v>120595</v>
      </c>
      <c r="C2781" t="str" cm="1">
        <f t="array" ref="C2781">_xlfn.IFS(
             (B2781&lt;25000),"&lt; 25,000",
    AND(B2781&gt;=25000, B2781&lt;50000),"25,000 - 50,000",
             (B2781&gt;50000),"&gt; 50,000"
)</f>
        <v>&gt; 50,000</v>
      </c>
    </row>
    <row r="2782" spans="1:3" x14ac:dyDescent="0.2">
      <c r="A2782">
        <v>239683</v>
      </c>
      <c r="B2782">
        <v>191411</v>
      </c>
      <c r="C2782" t="str" cm="1">
        <f t="array" ref="C2782">_xlfn.IFS(
             (B2782&lt;25000),"&lt; 25,000",
    AND(B2782&gt;=25000, B2782&lt;50000),"25,000 - 50,000",
             (B2782&gt;50000),"&gt; 50,000"
)</f>
        <v>&gt; 50,000</v>
      </c>
    </row>
    <row r="2783" spans="1:3" x14ac:dyDescent="0.2">
      <c r="A2783">
        <v>3593</v>
      </c>
      <c r="B2783">
        <v>152005</v>
      </c>
      <c r="C2783" t="str" cm="1">
        <f t="array" ref="C2783">_xlfn.IFS(
             (B2783&lt;25000),"&lt; 25,000",
    AND(B2783&gt;=25000, B2783&lt;50000),"25,000 - 50,000",
             (B2783&gt;50000),"&gt; 50,000"
)</f>
        <v>&gt; 50,000</v>
      </c>
    </row>
    <row r="2784" spans="1:3" x14ac:dyDescent="0.2">
      <c r="A2784">
        <v>41749</v>
      </c>
      <c r="B2784">
        <v>74060</v>
      </c>
      <c r="C2784" t="str" cm="1">
        <f t="array" ref="C2784">_xlfn.IFS(
             (B2784&lt;25000),"&lt; 25,000",
    AND(B2784&gt;=25000, B2784&lt;50000),"25,000 - 50,000",
             (B2784&gt;50000),"&gt; 50,000"
)</f>
        <v>&gt; 50,000</v>
      </c>
    </row>
    <row r="2785" spans="1:3" x14ac:dyDescent="0.2">
      <c r="A2785">
        <v>215636</v>
      </c>
      <c r="B2785">
        <v>145184</v>
      </c>
      <c r="C2785" t="str" cm="1">
        <f t="array" ref="C2785">_xlfn.IFS(
             (B2785&lt;25000),"&lt; 25,000",
    AND(B2785&gt;=25000, B2785&lt;50000),"25,000 - 50,000",
             (B2785&gt;50000),"&gt; 50,000"
)</f>
        <v>&gt; 50,000</v>
      </c>
    </row>
    <row r="2786" spans="1:3" x14ac:dyDescent="0.2">
      <c r="A2786">
        <v>276638</v>
      </c>
      <c r="B2786">
        <v>69198</v>
      </c>
      <c r="C2786" t="str" cm="1">
        <f t="array" ref="C2786">_xlfn.IFS(
             (B2786&lt;25000),"&lt; 25,000",
    AND(B2786&gt;=25000, B2786&lt;50000),"25,000 - 50,000",
             (B2786&gt;50000),"&gt; 50,000"
)</f>
        <v>&gt; 50,000</v>
      </c>
    </row>
    <row r="2787" spans="1:3" x14ac:dyDescent="0.2">
      <c r="A2787">
        <v>83835</v>
      </c>
      <c r="B2787">
        <v>17052</v>
      </c>
      <c r="C2787" t="str" cm="1">
        <f t="array" ref="C2787">_xlfn.IFS(
             (B2787&lt;25000),"&lt; 25,000",
    AND(B2787&gt;=25000, B2787&lt;50000),"25,000 - 50,000",
             (B2787&gt;50000),"&gt; 50,000"
)</f>
        <v>&lt; 25,000</v>
      </c>
    </row>
    <row r="2788" spans="1:3" x14ac:dyDescent="0.2">
      <c r="A2788">
        <v>129239</v>
      </c>
      <c r="B2788">
        <v>31693</v>
      </c>
      <c r="C2788" t="str" cm="1">
        <f t="array" ref="C2788">_xlfn.IFS(
             (B2788&lt;25000),"&lt; 25,000",
    AND(B2788&gt;=25000, B2788&lt;50000),"25,000 - 50,000",
             (B2788&gt;50000),"&gt; 50,000"
)</f>
        <v>25,000 - 50,000</v>
      </c>
    </row>
    <row r="2789" spans="1:3" x14ac:dyDescent="0.2">
      <c r="A2789">
        <v>108808</v>
      </c>
      <c r="B2789">
        <v>93598</v>
      </c>
      <c r="C2789" t="str" cm="1">
        <f t="array" ref="C2789">_xlfn.IFS(
             (B2789&lt;25000),"&lt; 25,000",
    AND(B2789&gt;=25000, B2789&lt;50000),"25,000 - 50,000",
             (B2789&gt;50000),"&gt; 50,000"
)</f>
        <v>&gt; 50,000</v>
      </c>
    </row>
    <row r="2790" spans="1:3" x14ac:dyDescent="0.2">
      <c r="A2790">
        <v>260652</v>
      </c>
      <c r="B2790">
        <v>172833</v>
      </c>
      <c r="C2790" t="str" cm="1">
        <f t="array" ref="C2790">_xlfn.IFS(
             (B2790&lt;25000),"&lt; 25,000",
    AND(B2790&gt;=25000, B2790&lt;50000),"25,000 - 50,000",
             (B2790&gt;50000),"&gt; 50,000"
)</f>
        <v>&gt; 50,000</v>
      </c>
    </row>
    <row r="2791" spans="1:3" x14ac:dyDescent="0.2">
      <c r="A2791">
        <v>297999</v>
      </c>
      <c r="B2791">
        <v>182833</v>
      </c>
      <c r="C2791" t="str" cm="1">
        <f t="array" ref="C2791">_xlfn.IFS(
             (B2791&lt;25000),"&lt; 25,000",
    AND(B2791&gt;=25000, B2791&lt;50000),"25,000 - 50,000",
             (B2791&gt;50000),"&gt; 50,000"
)</f>
        <v>&gt; 50,000</v>
      </c>
    </row>
    <row r="2792" spans="1:3" x14ac:dyDescent="0.2">
      <c r="A2792">
        <v>260053</v>
      </c>
      <c r="B2792">
        <v>118261</v>
      </c>
      <c r="C2792" t="str" cm="1">
        <f t="array" ref="C2792">_xlfn.IFS(
             (B2792&lt;25000),"&lt; 25,000",
    AND(B2792&gt;=25000, B2792&lt;50000),"25,000 - 50,000",
             (B2792&gt;50000),"&gt; 50,000"
)</f>
        <v>&gt; 50,000</v>
      </c>
    </row>
    <row r="2793" spans="1:3" x14ac:dyDescent="0.2">
      <c r="A2793">
        <v>219203</v>
      </c>
      <c r="B2793">
        <v>172434</v>
      </c>
      <c r="C2793" t="str" cm="1">
        <f t="array" ref="C2793">_xlfn.IFS(
             (B2793&lt;25000),"&lt; 25,000",
    AND(B2793&gt;=25000, B2793&lt;50000),"25,000 - 50,000",
             (B2793&gt;50000),"&gt; 50,000"
)</f>
        <v>&gt; 50,000</v>
      </c>
    </row>
    <row r="2794" spans="1:3" x14ac:dyDescent="0.2">
      <c r="A2794">
        <v>147300</v>
      </c>
      <c r="B2794">
        <v>81520</v>
      </c>
      <c r="C2794" t="str" cm="1">
        <f t="array" ref="C2794">_xlfn.IFS(
             (B2794&lt;25000),"&lt; 25,000",
    AND(B2794&gt;=25000, B2794&lt;50000),"25,000 - 50,000",
             (B2794&gt;50000),"&gt; 50,000"
)</f>
        <v>&gt; 50,000</v>
      </c>
    </row>
    <row r="2795" spans="1:3" x14ac:dyDescent="0.2">
      <c r="A2795">
        <v>8147</v>
      </c>
      <c r="B2795">
        <v>173818</v>
      </c>
      <c r="C2795" t="str" cm="1">
        <f t="array" ref="C2795">_xlfn.IFS(
             (B2795&lt;25000),"&lt; 25,000",
    AND(B2795&gt;=25000, B2795&lt;50000),"25,000 - 50,000",
             (B2795&gt;50000),"&gt; 50,000"
)</f>
        <v>&gt; 50,000</v>
      </c>
    </row>
    <row r="2796" spans="1:3" x14ac:dyDescent="0.2">
      <c r="A2796">
        <v>199749</v>
      </c>
      <c r="B2796">
        <v>33563</v>
      </c>
      <c r="C2796" t="str" cm="1">
        <f t="array" ref="C2796">_xlfn.IFS(
             (B2796&lt;25000),"&lt; 25,000",
    AND(B2796&gt;=25000, B2796&lt;50000),"25,000 - 50,000",
             (B2796&gt;50000),"&gt; 50,000"
)</f>
        <v>25,000 - 50,000</v>
      </c>
    </row>
    <row r="2797" spans="1:3" x14ac:dyDescent="0.2">
      <c r="A2797">
        <v>53830</v>
      </c>
      <c r="B2797">
        <v>167913</v>
      </c>
      <c r="C2797" t="str" cm="1">
        <f t="array" ref="C2797">_xlfn.IFS(
             (B2797&lt;25000),"&lt; 25,000",
    AND(B2797&gt;=25000, B2797&lt;50000),"25,000 - 50,000",
             (B2797&gt;50000),"&gt; 50,000"
)</f>
        <v>&gt; 50,000</v>
      </c>
    </row>
    <row r="2798" spans="1:3" x14ac:dyDescent="0.2">
      <c r="A2798">
        <v>231470</v>
      </c>
      <c r="B2798">
        <v>141026</v>
      </c>
      <c r="C2798" t="str" cm="1">
        <f t="array" ref="C2798">_xlfn.IFS(
             (B2798&lt;25000),"&lt; 25,000",
    AND(B2798&gt;=25000, B2798&lt;50000),"25,000 - 50,000",
             (B2798&gt;50000),"&gt; 50,000"
)</f>
        <v>&gt; 50,000</v>
      </c>
    </row>
    <row r="2799" spans="1:3" x14ac:dyDescent="0.2">
      <c r="A2799">
        <v>135920</v>
      </c>
      <c r="B2799">
        <v>103942</v>
      </c>
      <c r="C2799" t="str" cm="1">
        <f t="array" ref="C2799">_xlfn.IFS(
             (B2799&lt;25000),"&lt; 25,000",
    AND(B2799&gt;=25000, B2799&lt;50000),"25,000 - 50,000",
             (B2799&gt;50000),"&gt; 50,000"
)</f>
        <v>&gt; 50,000</v>
      </c>
    </row>
    <row r="2800" spans="1:3" x14ac:dyDescent="0.2">
      <c r="A2800">
        <v>57645</v>
      </c>
      <c r="B2800">
        <v>109563</v>
      </c>
      <c r="C2800" t="str" cm="1">
        <f t="array" ref="C2800">_xlfn.IFS(
             (B2800&lt;25000),"&lt; 25,000",
    AND(B2800&gt;=25000, B2800&lt;50000),"25,000 - 50,000",
             (B2800&gt;50000),"&gt; 50,000"
)</f>
        <v>&gt; 50,000</v>
      </c>
    </row>
    <row r="2801" spans="1:3" x14ac:dyDescent="0.2">
      <c r="A2801">
        <v>113334</v>
      </c>
      <c r="B2801">
        <v>78021</v>
      </c>
      <c r="C2801" t="str" cm="1">
        <f t="array" ref="C2801">_xlfn.IFS(
             (B2801&lt;25000),"&lt; 25,000",
    AND(B2801&gt;=25000, B2801&lt;50000),"25,000 - 50,000",
             (B2801&gt;50000),"&gt; 50,000"
)</f>
        <v>&gt; 50,000</v>
      </c>
    </row>
    <row r="2802" spans="1:3" x14ac:dyDescent="0.2">
      <c r="A2802">
        <v>297911</v>
      </c>
      <c r="B2802">
        <v>32222</v>
      </c>
      <c r="C2802" t="str" cm="1">
        <f t="array" ref="C2802">_xlfn.IFS(
             (B2802&lt;25000),"&lt; 25,000",
    AND(B2802&gt;=25000, B2802&lt;50000),"25,000 - 50,000",
             (B2802&gt;50000),"&gt; 50,000"
)</f>
        <v>25,000 - 50,000</v>
      </c>
    </row>
    <row r="2803" spans="1:3" x14ac:dyDescent="0.2">
      <c r="A2803">
        <v>4408</v>
      </c>
      <c r="B2803">
        <v>104171</v>
      </c>
      <c r="C2803" t="str" cm="1">
        <f t="array" ref="C2803">_xlfn.IFS(
             (B2803&lt;25000),"&lt; 25,000",
    AND(B2803&gt;=25000, B2803&lt;50000),"25,000 - 50,000",
             (B2803&gt;50000),"&gt; 50,000"
)</f>
        <v>&gt; 50,000</v>
      </c>
    </row>
    <row r="2804" spans="1:3" x14ac:dyDescent="0.2">
      <c r="A2804">
        <v>61514</v>
      </c>
      <c r="B2804">
        <v>194177</v>
      </c>
      <c r="C2804" t="str" cm="1">
        <f t="array" ref="C2804">_xlfn.IFS(
             (B2804&lt;25000),"&lt; 25,000",
    AND(B2804&gt;=25000, B2804&lt;50000),"25,000 - 50,000",
             (B2804&gt;50000),"&gt; 50,000"
)</f>
        <v>&gt; 50,000</v>
      </c>
    </row>
    <row r="2805" spans="1:3" x14ac:dyDescent="0.2">
      <c r="A2805">
        <v>265957</v>
      </c>
      <c r="B2805">
        <v>185046</v>
      </c>
      <c r="C2805" t="str" cm="1">
        <f t="array" ref="C2805">_xlfn.IFS(
             (B2805&lt;25000),"&lt; 25,000",
    AND(B2805&gt;=25000, B2805&lt;50000),"25,000 - 50,000",
             (B2805&gt;50000),"&gt; 50,000"
)</f>
        <v>&gt; 50,000</v>
      </c>
    </row>
    <row r="2806" spans="1:3" x14ac:dyDescent="0.2">
      <c r="A2806">
        <v>187571</v>
      </c>
      <c r="B2806">
        <v>140394</v>
      </c>
      <c r="C2806" t="str" cm="1">
        <f t="array" ref="C2806">_xlfn.IFS(
             (B2806&lt;25000),"&lt; 25,000",
    AND(B2806&gt;=25000, B2806&lt;50000),"25,000 - 50,000",
             (B2806&gt;50000),"&gt; 50,000"
)</f>
        <v>&gt; 50,000</v>
      </c>
    </row>
    <row r="2807" spans="1:3" x14ac:dyDescent="0.2">
      <c r="A2807">
        <v>99441</v>
      </c>
      <c r="B2807">
        <v>107916</v>
      </c>
      <c r="C2807" t="str" cm="1">
        <f t="array" ref="C2807">_xlfn.IFS(
             (B2807&lt;25000),"&lt; 25,000",
    AND(B2807&gt;=25000, B2807&lt;50000),"25,000 - 50,000",
             (B2807&gt;50000),"&gt; 50,000"
)</f>
        <v>&gt; 50,000</v>
      </c>
    </row>
    <row r="2808" spans="1:3" x14ac:dyDescent="0.2">
      <c r="A2808">
        <v>241741</v>
      </c>
      <c r="B2808">
        <v>181383</v>
      </c>
      <c r="C2808" t="str" cm="1">
        <f t="array" ref="C2808">_xlfn.IFS(
             (B2808&lt;25000),"&lt; 25,000",
    AND(B2808&gt;=25000, B2808&lt;50000),"25,000 - 50,000",
             (B2808&gt;50000),"&gt; 50,000"
)</f>
        <v>&gt; 50,000</v>
      </c>
    </row>
    <row r="2809" spans="1:3" x14ac:dyDescent="0.2">
      <c r="A2809">
        <v>288161</v>
      </c>
      <c r="B2809">
        <v>122550</v>
      </c>
      <c r="C2809" t="str" cm="1">
        <f t="array" ref="C2809">_xlfn.IFS(
             (B2809&lt;25000),"&lt; 25,000",
    AND(B2809&gt;=25000, B2809&lt;50000),"25,000 - 50,000",
             (B2809&gt;50000),"&gt; 50,000"
)</f>
        <v>&gt; 50,000</v>
      </c>
    </row>
    <row r="2810" spans="1:3" x14ac:dyDescent="0.2">
      <c r="A2810">
        <v>223845</v>
      </c>
      <c r="B2810">
        <v>91179</v>
      </c>
      <c r="C2810" t="str" cm="1">
        <f t="array" ref="C2810">_xlfn.IFS(
             (B2810&lt;25000),"&lt; 25,000",
    AND(B2810&gt;=25000, B2810&lt;50000),"25,000 - 50,000",
             (B2810&gt;50000),"&gt; 50,000"
)</f>
        <v>&gt; 50,000</v>
      </c>
    </row>
    <row r="2811" spans="1:3" x14ac:dyDescent="0.2">
      <c r="A2811">
        <v>256501</v>
      </c>
      <c r="B2811">
        <v>172622</v>
      </c>
      <c r="C2811" t="str" cm="1">
        <f t="array" ref="C2811">_xlfn.IFS(
             (B2811&lt;25000),"&lt; 25,000",
    AND(B2811&gt;=25000, B2811&lt;50000),"25,000 - 50,000",
             (B2811&gt;50000),"&gt; 50,000"
)</f>
        <v>&gt; 50,000</v>
      </c>
    </row>
    <row r="2812" spans="1:3" x14ac:dyDescent="0.2">
      <c r="A2812">
        <v>267839</v>
      </c>
      <c r="B2812">
        <v>31977</v>
      </c>
      <c r="C2812" t="str" cm="1">
        <f t="array" ref="C2812">_xlfn.IFS(
             (B2812&lt;25000),"&lt; 25,000",
    AND(B2812&gt;=25000, B2812&lt;50000),"25,000 - 50,000",
             (B2812&gt;50000),"&gt; 50,000"
)</f>
        <v>25,000 - 50,000</v>
      </c>
    </row>
    <row r="2813" spans="1:3" x14ac:dyDescent="0.2">
      <c r="A2813">
        <v>170924</v>
      </c>
      <c r="B2813">
        <v>96639</v>
      </c>
      <c r="C2813" t="str" cm="1">
        <f t="array" ref="C2813">_xlfn.IFS(
             (B2813&lt;25000),"&lt; 25,000",
    AND(B2813&gt;=25000, B2813&lt;50000),"25,000 - 50,000",
             (B2813&gt;50000),"&gt; 50,000"
)</f>
        <v>&gt; 50,000</v>
      </c>
    </row>
    <row r="2814" spans="1:3" x14ac:dyDescent="0.2">
      <c r="A2814">
        <v>106652</v>
      </c>
      <c r="B2814">
        <v>35668</v>
      </c>
      <c r="C2814" t="str" cm="1">
        <f t="array" ref="C2814">_xlfn.IFS(
             (B2814&lt;25000),"&lt; 25,000",
    AND(B2814&gt;=25000, B2814&lt;50000),"25,000 - 50,000",
             (B2814&gt;50000),"&gt; 50,000"
)</f>
        <v>25,000 - 50,000</v>
      </c>
    </row>
    <row r="2815" spans="1:3" x14ac:dyDescent="0.2">
      <c r="A2815">
        <v>192750</v>
      </c>
      <c r="B2815">
        <v>100995</v>
      </c>
      <c r="C2815" t="str" cm="1">
        <f t="array" ref="C2815">_xlfn.IFS(
             (B2815&lt;25000),"&lt; 25,000",
    AND(B2815&gt;=25000, B2815&lt;50000),"25,000 - 50,000",
             (B2815&gt;50000),"&gt; 50,000"
)</f>
        <v>&gt; 50,000</v>
      </c>
    </row>
    <row r="2816" spans="1:3" x14ac:dyDescent="0.2">
      <c r="A2816">
        <v>176460</v>
      </c>
      <c r="B2816">
        <v>19036</v>
      </c>
      <c r="C2816" t="str" cm="1">
        <f t="array" ref="C2816">_xlfn.IFS(
             (B2816&lt;25000),"&lt; 25,000",
    AND(B2816&gt;=25000, B2816&lt;50000),"25,000 - 50,000",
             (B2816&gt;50000),"&gt; 50,000"
)</f>
        <v>&lt; 25,000</v>
      </c>
    </row>
    <row r="2817" spans="1:3" x14ac:dyDescent="0.2">
      <c r="A2817">
        <v>57669</v>
      </c>
      <c r="B2817">
        <v>70665</v>
      </c>
      <c r="C2817" t="str" cm="1">
        <f t="array" ref="C2817">_xlfn.IFS(
             (B2817&lt;25000),"&lt; 25,000",
    AND(B2817&gt;=25000, B2817&lt;50000),"25,000 - 50,000",
             (B2817&gt;50000),"&gt; 50,000"
)</f>
        <v>&gt; 50,000</v>
      </c>
    </row>
    <row r="2818" spans="1:3" x14ac:dyDescent="0.2">
      <c r="A2818">
        <v>292057</v>
      </c>
      <c r="B2818">
        <v>164256</v>
      </c>
      <c r="C2818" t="str" cm="1">
        <f t="array" ref="C2818">_xlfn.IFS(
             (B2818&lt;25000),"&lt; 25,000",
    AND(B2818&gt;=25000, B2818&lt;50000),"25,000 - 50,000",
             (B2818&gt;50000),"&gt; 50,000"
)</f>
        <v>&gt; 50,000</v>
      </c>
    </row>
    <row r="2819" spans="1:3" x14ac:dyDescent="0.2">
      <c r="A2819">
        <v>59388</v>
      </c>
      <c r="B2819">
        <v>131183</v>
      </c>
      <c r="C2819" t="str" cm="1">
        <f t="array" ref="C2819">_xlfn.IFS(
             (B2819&lt;25000),"&lt; 25,000",
    AND(B2819&gt;=25000, B2819&lt;50000),"25,000 - 50,000",
             (B2819&gt;50000),"&gt; 50,000"
)</f>
        <v>&gt; 50,000</v>
      </c>
    </row>
    <row r="2820" spans="1:3" x14ac:dyDescent="0.2">
      <c r="A2820">
        <v>267485</v>
      </c>
      <c r="B2820">
        <v>171809</v>
      </c>
      <c r="C2820" t="str" cm="1">
        <f t="array" ref="C2820">_xlfn.IFS(
             (B2820&lt;25000),"&lt; 25,000",
    AND(B2820&gt;=25000, B2820&lt;50000),"25,000 - 50,000",
             (B2820&gt;50000),"&gt; 50,000"
)</f>
        <v>&gt; 50,000</v>
      </c>
    </row>
    <row r="2821" spans="1:3" x14ac:dyDescent="0.2">
      <c r="A2821">
        <v>127954</v>
      </c>
      <c r="B2821">
        <v>196407</v>
      </c>
      <c r="C2821" t="str" cm="1">
        <f t="array" ref="C2821">_xlfn.IFS(
             (B2821&lt;25000),"&lt; 25,000",
    AND(B2821&gt;=25000, B2821&lt;50000),"25,000 - 50,000",
             (B2821&gt;50000),"&gt; 50,000"
)</f>
        <v>&gt; 50,000</v>
      </c>
    </row>
    <row r="2822" spans="1:3" x14ac:dyDescent="0.2">
      <c r="A2822">
        <v>146587</v>
      </c>
      <c r="B2822">
        <v>184289</v>
      </c>
      <c r="C2822" t="str" cm="1">
        <f t="array" ref="C2822">_xlfn.IFS(
             (B2822&lt;25000),"&lt; 25,000",
    AND(B2822&gt;=25000, B2822&lt;50000),"25,000 - 50,000",
             (B2822&gt;50000),"&gt; 50,000"
)</f>
        <v>&gt; 50,000</v>
      </c>
    </row>
    <row r="2823" spans="1:3" x14ac:dyDescent="0.2">
      <c r="A2823">
        <v>9200</v>
      </c>
      <c r="B2823">
        <v>153306</v>
      </c>
      <c r="C2823" t="str" cm="1">
        <f t="array" ref="C2823">_xlfn.IFS(
             (B2823&lt;25000),"&lt; 25,000",
    AND(B2823&gt;=25000, B2823&lt;50000),"25,000 - 50,000",
             (B2823&gt;50000),"&gt; 50,000"
)</f>
        <v>&gt; 50,000</v>
      </c>
    </row>
    <row r="2824" spans="1:3" x14ac:dyDescent="0.2">
      <c r="A2824">
        <v>245787</v>
      </c>
      <c r="B2824">
        <v>136847</v>
      </c>
      <c r="C2824" t="str" cm="1">
        <f t="array" ref="C2824">_xlfn.IFS(
             (B2824&lt;25000),"&lt; 25,000",
    AND(B2824&gt;=25000, B2824&lt;50000),"25,000 - 50,000",
             (B2824&gt;50000),"&gt; 50,000"
)</f>
        <v>&gt; 50,000</v>
      </c>
    </row>
    <row r="2825" spans="1:3" x14ac:dyDescent="0.2">
      <c r="A2825">
        <v>186809</v>
      </c>
      <c r="B2825">
        <v>192924</v>
      </c>
      <c r="C2825" t="str" cm="1">
        <f t="array" ref="C2825">_xlfn.IFS(
             (B2825&lt;25000),"&lt; 25,000",
    AND(B2825&gt;=25000, B2825&lt;50000),"25,000 - 50,000",
             (B2825&gt;50000),"&gt; 50,000"
)</f>
        <v>&gt; 50,000</v>
      </c>
    </row>
    <row r="2826" spans="1:3" x14ac:dyDescent="0.2">
      <c r="A2826">
        <v>35821</v>
      </c>
      <c r="B2826">
        <v>98938</v>
      </c>
      <c r="C2826" t="str" cm="1">
        <f t="array" ref="C2826">_xlfn.IFS(
             (B2826&lt;25000),"&lt; 25,000",
    AND(B2826&gt;=25000, B2826&lt;50000),"25,000 - 50,000",
             (B2826&gt;50000),"&gt; 50,000"
)</f>
        <v>&gt; 50,000</v>
      </c>
    </row>
    <row r="2827" spans="1:3" x14ac:dyDescent="0.2">
      <c r="A2827">
        <v>121751</v>
      </c>
      <c r="B2827">
        <v>116016</v>
      </c>
      <c r="C2827" t="str" cm="1">
        <f t="array" ref="C2827">_xlfn.IFS(
             (B2827&lt;25000),"&lt; 25,000",
    AND(B2827&gt;=25000, B2827&lt;50000),"25,000 - 50,000",
             (B2827&gt;50000),"&gt; 50,000"
)</f>
        <v>&gt; 50,000</v>
      </c>
    </row>
    <row r="2828" spans="1:3" x14ac:dyDescent="0.2">
      <c r="A2828">
        <v>88275</v>
      </c>
      <c r="B2828">
        <v>16715</v>
      </c>
      <c r="C2828" t="str" cm="1">
        <f t="array" ref="C2828">_xlfn.IFS(
             (B2828&lt;25000),"&lt; 25,000",
    AND(B2828&gt;=25000, B2828&lt;50000),"25,000 - 50,000",
             (B2828&gt;50000),"&gt; 50,000"
)</f>
        <v>&lt; 25,000</v>
      </c>
    </row>
    <row r="2829" spans="1:3" x14ac:dyDescent="0.2">
      <c r="A2829">
        <v>227755</v>
      </c>
      <c r="B2829">
        <v>57014</v>
      </c>
      <c r="C2829" t="str" cm="1">
        <f t="array" ref="C2829">_xlfn.IFS(
             (B2829&lt;25000),"&lt; 25,000",
    AND(B2829&gt;=25000, B2829&lt;50000),"25,000 - 50,000",
             (B2829&gt;50000),"&gt; 50,000"
)</f>
        <v>&gt; 50,000</v>
      </c>
    </row>
    <row r="2830" spans="1:3" x14ac:dyDescent="0.2">
      <c r="A2830">
        <v>175408</v>
      </c>
      <c r="B2830">
        <v>123998</v>
      </c>
      <c r="C2830" t="str" cm="1">
        <f t="array" ref="C2830">_xlfn.IFS(
             (B2830&lt;25000),"&lt; 25,000",
    AND(B2830&gt;=25000, B2830&lt;50000),"25,000 - 50,000",
             (B2830&gt;50000),"&gt; 50,000"
)</f>
        <v>&gt; 50,000</v>
      </c>
    </row>
    <row r="2831" spans="1:3" x14ac:dyDescent="0.2">
      <c r="A2831">
        <v>157634</v>
      </c>
      <c r="B2831">
        <v>161122</v>
      </c>
      <c r="C2831" t="str" cm="1">
        <f t="array" ref="C2831">_xlfn.IFS(
             (B2831&lt;25000),"&lt; 25,000",
    AND(B2831&gt;=25000, B2831&lt;50000),"25,000 - 50,000",
             (B2831&gt;50000),"&gt; 50,000"
)</f>
        <v>&gt; 50,000</v>
      </c>
    </row>
    <row r="2832" spans="1:3" x14ac:dyDescent="0.2">
      <c r="A2832">
        <v>250207</v>
      </c>
      <c r="B2832">
        <v>88992</v>
      </c>
      <c r="C2832" t="str" cm="1">
        <f t="array" ref="C2832">_xlfn.IFS(
             (B2832&lt;25000),"&lt; 25,000",
    AND(B2832&gt;=25000, B2832&lt;50000),"25,000 - 50,000",
             (B2832&gt;50000),"&gt; 50,000"
)</f>
        <v>&gt; 50,000</v>
      </c>
    </row>
    <row r="2833" spans="1:3" x14ac:dyDescent="0.2">
      <c r="A2833">
        <v>263199</v>
      </c>
      <c r="B2833">
        <v>134764</v>
      </c>
      <c r="C2833" t="str" cm="1">
        <f t="array" ref="C2833">_xlfn.IFS(
             (B2833&lt;25000),"&lt; 25,000",
    AND(B2833&gt;=25000, B2833&lt;50000),"25,000 - 50,000",
             (B2833&gt;50000),"&gt; 50,000"
)</f>
        <v>&gt; 50,000</v>
      </c>
    </row>
    <row r="2834" spans="1:3" x14ac:dyDescent="0.2">
      <c r="A2834">
        <v>59651</v>
      </c>
      <c r="B2834">
        <v>25999</v>
      </c>
      <c r="C2834" t="str" cm="1">
        <f t="array" ref="C2834">_xlfn.IFS(
             (B2834&lt;25000),"&lt; 25,000",
    AND(B2834&gt;=25000, B2834&lt;50000),"25,000 - 50,000",
             (B2834&gt;50000),"&gt; 50,000"
)</f>
        <v>25,000 - 50,000</v>
      </c>
    </row>
    <row r="2835" spans="1:3" x14ac:dyDescent="0.2">
      <c r="A2835">
        <v>101857</v>
      </c>
      <c r="B2835">
        <v>82100</v>
      </c>
      <c r="C2835" t="str" cm="1">
        <f t="array" ref="C2835">_xlfn.IFS(
             (B2835&lt;25000),"&lt; 25,000",
    AND(B2835&gt;=25000, B2835&lt;50000),"25,000 - 50,000",
             (B2835&gt;50000),"&gt; 50,000"
)</f>
        <v>&gt; 50,000</v>
      </c>
    </row>
    <row r="2836" spans="1:3" x14ac:dyDescent="0.2">
      <c r="A2836">
        <v>7796</v>
      </c>
      <c r="B2836">
        <v>106426</v>
      </c>
      <c r="C2836" t="str" cm="1">
        <f t="array" ref="C2836">_xlfn.IFS(
             (B2836&lt;25000),"&lt; 25,000",
    AND(B2836&gt;=25000, B2836&lt;50000),"25,000 - 50,000",
             (B2836&gt;50000),"&gt; 50,000"
)</f>
        <v>&gt; 50,000</v>
      </c>
    </row>
    <row r="2837" spans="1:3" x14ac:dyDescent="0.2">
      <c r="A2837">
        <v>142779</v>
      </c>
      <c r="B2837">
        <v>148085</v>
      </c>
      <c r="C2837" t="str" cm="1">
        <f t="array" ref="C2837">_xlfn.IFS(
             (B2837&lt;25000),"&lt; 25,000",
    AND(B2837&gt;=25000, B2837&lt;50000),"25,000 - 50,000",
             (B2837&gt;50000),"&gt; 50,000"
)</f>
        <v>&gt; 50,000</v>
      </c>
    </row>
    <row r="2838" spans="1:3" x14ac:dyDescent="0.2">
      <c r="A2838">
        <v>160589</v>
      </c>
      <c r="B2838">
        <v>155021</v>
      </c>
      <c r="C2838" t="str" cm="1">
        <f t="array" ref="C2838">_xlfn.IFS(
             (B2838&lt;25000),"&lt; 25,000",
    AND(B2838&gt;=25000, B2838&lt;50000),"25,000 - 50,000",
             (B2838&gt;50000),"&gt; 50,000"
)</f>
        <v>&gt; 50,000</v>
      </c>
    </row>
    <row r="2839" spans="1:3" x14ac:dyDescent="0.2">
      <c r="A2839">
        <v>34829</v>
      </c>
      <c r="B2839">
        <v>70635</v>
      </c>
      <c r="C2839" t="str" cm="1">
        <f t="array" ref="C2839">_xlfn.IFS(
             (B2839&lt;25000),"&lt; 25,000",
    AND(B2839&gt;=25000, B2839&lt;50000),"25,000 - 50,000",
             (B2839&gt;50000),"&gt; 50,000"
)</f>
        <v>&gt; 50,000</v>
      </c>
    </row>
    <row r="2840" spans="1:3" x14ac:dyDescent="0.2">
      <c r="A2840">
        <v>238290</v>
      </c>
      <c r="B2840">
        <v>74508</v>
      </c>
      <c r="C2840" t="str" cm="1">
        <f t="array" ref="C2840">_xlfn.IFS(
             (B2840&lt;25000),"&lt; 25,000",
    AND(B2840&gt;=25000, B2840&lt;50000),"25,000 - 50,000",
             (B2840&gt;50000),"&gt; 50,000"
)</f>
        <v>&gt; 50,000</v>
      </c>
    </row>
    <row r="2841" spans="1:3" x14ac:dyDescent="0.2">
      <c r="A2841">
        <v>253002</v>
      </c>
      <c r="B2841">
        <v>32541</v>
      </c>
      <c r="C2841" t="str" cm="1">
        <f t="array" ref="C2841">_xlfn.IFS(
             (B2841&lt;25000),"&lt; 25,000",
    AND(B2841&gt;=25000, B2841&lt;50000),"25,000 - 50,000",
             (B2841&gt;50000),"&gt; 50,000"
)</f>
        <v>25,000 - 50,000</v>
      </c>
    </row>
    <row r="2842" spans="1:3" x14ac:dyDescent="0.2">
      <c r="A2842">
        <v>79579</v>
      </c>
      <c r="B2842">
        <v>157108</v>
      </c>
      <c r="C2842" t="str" cm="1">
        <f t="array" ref="C2842">_xlfn.IFS(
             (B2842&lt;25000),"&lt; 25,000",
    AND(B2842&gt;=25000, B2842&lt;50000),"25,000 - 50,000",
             (B2842&gt;50000),"&gt; 50,000"
)</f>
        <v>&gt; 50,000</v>
      </c>
    </row>
    <row r="2843" spans="1:3" x14ac:dyDescent="0.2">
      <c r="A2843">
        <v>217119</v>
      </c>
      <c r="B2843">
        <v>115465</v>
      </c>
      <c r="C2843" t="str" cm="1">
        <f t="array" ref="C2843">_xlfn.IFS(
             (B2843&lt;25000),"&lt; 25,000",
    AND(B2843&gt;=25000, B2843&lt;50000),"25,000 - 50,000",
             (B2843&gt;50000),"&gt; 50,000"
)</f>
        <v>&gt; 50,000</v>
      </c>
    </row>
    <row r="2844" spans="1:3" x14ac:dyDescent="0.2">
      <c r="A2844">
        <v>36708</v>
      </c>
      <c r="B2844">
        <v>71027</v>
      </c>
      <c r="C2844" t="str" cm="1">
        <f t="array" ref="C2844">_xlfn.IFS(
             (B2844&lt;25000),"&lt; 25,000",
    AND(B2844&gt;=25000, B2844&lt;50000),"25,000 - 50,000",
             (B2844&gt;50000),"&gt; 50,000"
)</f>
        <v>&gt; 50,000</v>
      </c>
    </row>
    <row r="2845" spans="1:3" x14ac:dyDescent="0.2">
      <c r="A2845">
        <v>260128</v>
      </c>
      <c r="B2845">
        <v>51057</v>
      </c>
      <c r="C2845" t="str" cm="1">
        <f t="array" ref="C2845">_xlfn.IFS(
             (B2845&lt;25000),"&lt; 25,000",
    AND(B2845&gt;=25000, B2845&lt;50000),"25,000 - 50,000",
             (B2845&gt;50000),"&gt; 50,000"
)</f>
        <v>&gt; 50,000</v>
      </c>
    </row>
    <row r="2846" spans="1:3" x14ac:dyDescent="0.2">
      <c r="A2846">
        <v>48268</v>
      </c>
      <c r="B2846">
        <v>107717</v>
      </c>
      <c r="C2846" t="str" cm="1">
        <f t="array" ref="C2846">_xlfn.IFS(
             (B2846&lt;25000),"&lt; 25,000",
    AND(B2846&gt;=25000, B2846&lt;50000),"25,000 - 50,000",
             (B2846&gt;50000),"&gt; 50,000"
)</f>
        <v>&gt; 50,000</v>
      </c>
    </row>
    <row r="2847" spans="1:3" x14ac:dyDescent="0.2">
      <c r="A2847">
        <v>205621</v>
      </c>
      <c r="B2847">
        <v>73503</v>
      </c>
      <c r="C2847" t="str" cm="1">
        <f t="array" ref="C2847">_xlfn.IFS(
             (B2847&lt;25000),"&lt; 25,000",
    AND(B2847&gt;=25000, B2847&lt;50000),"25,000 - 50,000",
             (B2847&gt;50000),"&gt; 50,000"
)</f>
        <v>&gt; 50,000</v>
      </c>
    </row>
    <row r="2848" spans="1:3" x14ac:dyDescent="0.2">
      <c r="A2848">
        <v>277530</v>
      </c>
      <c r="B2848">
        <v>84518</v>
      </c>
      <c r="C2848" t="str" cm="1">
        <f t="array" ref="C2848">_xlfn.IFS(
             (B2848&lt;25000),"&lt; 25,000",
    AND(B2848&gt;=25000, B2848&lt;50000),"25,000 - 50,000",
             (B2848&gt;50000),"&gt; 50,000"
)</f>
        <v>&gt; 50,000</v>
      </c>
    </row>
    <row r="2849" spans="1:3" x14ac:dyDescent="0.2">
      <c r="A2849">
        <v>292522</v>
      </c>
      <c r="B2849">
        <v>122057</v>
      </c>
      <c r="C2849" t="str" cm="1">
        <f t="array" ref="C2849">_xlfn.IFS(
             (B2849&lt;25000),"&lt; 25,000",
    AND(B2849&gt;=25000, B2849&lt;50000),"25,000 - 50,000",
             (B2849&gt;50000),"&gt; 50,000"
)</f>
        <v>&gt; 50,000</v>
      </c>
    </row>
    <row r="2850" spans="1:3" x14ac:dyDescent="0.2">
      <c r="A2850">
        <v>214838</v>
      </c>
      <c r="B2850">
        <v>16832</v>
      </c>
      <c r="C2850" t="str" cm="1">
        <f t="array" ref="C2850">_xlfn.IFS(
             (B2850&lt;25000),"&lt; 25,000",
    AND(B2850&gt;=25000, B2850&lt;50000),"25,000 - 50,000",
             (B2850&gt;50000),"&gt; 50,000"
)</f>
        <v>&lt; 25,000</v>
      </c>
    </row>
    <row r="2851" spans="1:3" x14ac:dyDescent="0.2">
      <c r="A2851">
        <v>163749</v>
      </c>
      <c r="B2851">
        <v>105823</v>
      </c>
      <c r="C2851" t="str" cm="1">
        <f t="array" ref="C2851">_xlfn.IFS(
             (B2851&lt;25000),"&lt; 25,000",
    AND(B2851&gt;=25000, B2851&lt;50000),"25,000 - 50,000",
             (B2851&gt;50000),"&gt; 50,000"
)</f>
        <v>&gt; 50,000</v>
      </c>
    </row>
    <row r="2852" spans="1:3" x14ac:dyDescent="0.2">
      <c r="A2852">
        <v>2113</v>
      </c>
      <c r="B2852">
        <v>199760</v>
      </c>
      <c r="C2852" t="str" cm="1">
        <f t="array" ref="C2852">_xlfn.IFS(
             (B2852&lt;25000),"&lt; 25,000",
    AND(B2852&gt;=25000, B2852&lt;50000),"25,000 - 50,000",
             (B2852&gt;50000),"&gt; 50,000"
)</f>
        <v>&gt; 50,000</v>
      </c>
    </row>
    <row r="2853" spans="1:3" x14ac:dyDescent="0.2">
      <c r="A2853">
        <v>230860</v>
      </c>
      <c r="B2853">
        <v>88148</v>
      </c>
      <c r="C2853" t="str" cm="1">
        <f t="array" ref="C2853">_xlfn.IFS(
             (B2853&lt;25000),"&lt; 25,000",
    AND(B2853&gt;=25000, B2853&lt;50000),"25,000 - 50,000",
             (B2853&gt;50000),"&gt; 50,000"
)</f>
        <v>&gt; 50,000</v>
      </c>
    </row>
    <row r="2854" spans="1:3" x14ac:dyDescent="0.2">
      <c r="A2854">
        <v>133732</v>
      </c>
      <c r="B2854">
        <v>124588</v>
      </c>
      <c r="C2854" t="str" cm="1">
        <f t="array" ref="C2854">_xlfn.IFS(
             (B2854&lt;25000),"&lt; 25,000",
    AND(B2854&gt;=25000, B2854&lt;50000),"25,000 - 50,000",
             (B2854&gt;50000),"&gt; 50,000"
)</f>
        <v>&gt; 50,000</v>
      </c>
    </row>
    <row r="2855" spans="1:3" x14ac:dyDescent="0.2">
      <c r="A2855">
        <v>240044</v>
      </c>
      <c r="B2855">
        <v>103517</v>
      </c>
      <c r="C2855" t="str" cm="1">
        <f t="array" ref="C2855">_xlfn.IFS(
             (B2855&lt;25000),"&lt; 25,000",
    AND(B2855&gt;=25000, B2855&lt;50000),"25,000 - 50,000",
             (B2855&gt;50000),"&gt; 50,000"
)</f>
        <v>&gt; 50,000</v>
      </c>
    </row>
    <row r="2856" spans="1:3" x14ac:dyDescent="0.2">
      <c r="A2856">
        <v>135693</v>
      </c>
      <c r="B2856">
        <v>109243</v>
      </c>
      <c r="C2856" t="str" cm="1">
        <f t="array" ref="C2856">_xlfn.IFS(
             (B2856&lt;25000),"&lt; 25,000",
    AND(B2856&gt;=25000, B2856&lt;50000),"25,000 - 50,000",
             (B2856&gt;50000),"&gt; 50,000"
)</f>
        <v>&gt; 50,000</v>
      </c>
    </row>
    <row r="2857" spans="1:3" x14ac:dyDescent="0.2">
      <c r="A2857">
        <v>257837</v>
      </c>
      <c r="B2857">
        <v>29373</v>
      </c>
      <c r="C2857" t="str" cm="1">
        <f t="array" ref="C2857">_xlfn.IFS(
             (B2857&lt;25000),"&lt; 25,000",
    AND(B2857&gt;=25000, B2857&lt;50000),"25,000 - 50,000",
             (B2857&gt;50000),"&gt; 50,000"
)</f>
        <v>25,000 - 50,000</v>
      </c>
    </row>
    <row r="2858" spans="1:3" x14ac:dyDescent="0.2">
      <c r="A2858">
        <v>115393</v>
      </c>
      <c r="B2858">
        <v>165643</v>
      </c>
      <c r="C2858" t="str" cm="1">
        <f t="array" ref="C2858">_xlfn.IFS(
             (B2858&lt;25000),"&lt; 25,000",
    AND(B2858&gt;=25000, B2858&lt;50000),"25,000 - 50,000",
             (B2858&gt;50000),"&gt; 50,000"
)</f>
        <v>&gt; 50,000</v>
      </c>
    </row>
    <row r="2859" spans="1:3" x14ac:dyDescent="0.2">
      <c r="A2859">
        <v>148932</v>
      </c>
      <c r="B2859">
        <v>3901</v>
      </c>
      <c r="C2859" t="str" cm="1">
        <f t="array" ref="C2859">_xlfn.IFS(
             (B2859&lt;25000),"&lt; 25,000",
    AND(B2859&gt;=25000, B2859&lt;50000),"25,000 - 50,000",
             (B2859&gt;50000),"&gt; 50,000"
)</f>
        <v>&lt; 25,000</v>
      </c>
    </row>
    <row r="2860" spans="1:3" x14ac:dyDescent="0.2">
      <c r="A2860">
        <v>67746</v>
      </c>
      <c r="B2860">
        <v>41395</v>
      </c>
      <c r="C2860" t="str" cm="1">
        <f t="array" ref="C2860">_xlfn.IFS(
             (B2860&lt;25000),"&lt; 25,000",
    AND(B2860&gt;=25000, B2860&lt;50000),"25,000 - 50,000",
             (B2860&gt;50000),"&gt; 50,000"
)</f>
        <v>25,000 - 50,000</v>
      </c>
    </row>
    <row r="2861" spans="1:3" x14ac:dyDescent="0.2">
      <c r="A2861">
        <v>70988</v>
      </c>
      <c r="B2861">
        <v>57619</v>
      </c>
      <c r="C2861" t="str" cm="1">
        <f t="array" ref="C2861">_xlfn.IFS(
             (B2861&lt;25000),"&lt; 25,000",
    AND(B2861&gt;=25000, B2861&lt;50000),"25,000 - 50,000",
             (B2861&gt;50000),"&gt; 50,000"
)</f>
        <v>&gt; 50,000</v>
      </c>
    </row>
    <row r="2862" spans="1:3" x14ac:dyDescent="0.2">
      <c r="A2862">
        <v>48721</v>
      </c>
      <c r="B2862">
        <v>149686</v>
      </c>
      <c r="C2862" t="str" cm="1">
        <f t="array" ref="C2862">_xlfn.IFS(
             (B2862&lt;25000),"&lt; 25,000",
    AND(B2862&gt;=25000, B2862&lt;50000),"25,000 - 50,000",
             (B2862&gt;50000),"&gt; 50,000"
)</f>
        <v>&gt; 50,000</v>
      </c>
    </row>
    <row r="2863" spans="1:3" x14ac:dyDescent="0.2">
      <c r="A2863">
        <v>239182</v>
      </c>
      <c r="B2863">
        <v>127134</v>
      </c>
      <c r="C2863" t="str" cm="1">
        <f t="array" ref="C2863">_xlfn.IFS(
             (B2863&lt;25000),"&lt; 25,000",
    AND(B2863&gt;=25000, B2863&lt;50000),"25,000 - 50,000",
             (B2863&gt;50000),"&gt; 50,000"
)</f>
        <v>&gt; 50,000</v>
      </c>
    </row>
    <row r="2864" spans="1:3" x14ac:dyDescent="0.2">
      <c r="A2864">
        <v>269013</v>
      </c>
      <c r="B2864">
        <v>124497</v>
      </c>
      <c r="C2864" t="str" cm="1">
        <f t="array" ref="C2864">_xlfn.IFS(
             (B2864&lt;25000),"&lt; 25,000",
    AND(B2864&gt;=25000, B2864&lt;50000),"25,000 - 50,000",
             (B2864&gt;50000),"&gt; 50,000"
)</f>
        <v>&gt; 50,000</v>
      </c>
    </row>
    <row r="2865" spans="1:3" x14ac:dyDescent="0.2">
      <c r="A2865">
        <v>64819</v>
      </c>
      <c r="B2865">
        <v>128050</v>
      </c>
      <c r="C2865" t="str" cm="1">
        <f t="array" ref="C2865">_xlfn.IFS(
             (B2865&lt;25000),"&lt; 25,000",
    AND(B2865&gt;=25000, B2865&lt;50000),"25,000 - 50,000",
             (B2865&gt;50000),"&gt; 50,000"
)</f>
        <v>&gt; 50,000</v>
      </c>
    </row>
    <row r="2866" spans="1:3" x14ac:dyDescent="0.2">
      <c r="A2866">
        <v>272614</v>
      </c>
      <c r="B2866">
        <v>13151</v>
      </c>
      <c r="C2866" t="str" cm="1">
        <f t="array" ref="C2866">_xlfn.IFS(
             (B2866&lt;25000),"&lt; 25,000",
    AND(B2866&gt;=25000, B2866&lt;50000),"25,000 - 50,000",
             (B2866&gt;50000),"&gt; 50,000"
)</f>
        <v>&lt; 25,000</v>
      </c>
    </row>
    <row r="2867" spans="1:3" x14ac:dyDescent="0.2">
      <c r="A2867">
        <v>290532</v>
      </c>
      <c r="B2867">
        <v>152266</v>
      </c>
      <c r="C2867" t="str" cm="1">
        <f t="array" ref="C2867">_xlfn.IFS(
             (B2867&lt;25000),"&lt; 25,000",
    AND(B2867&gt;=25000, B2867&lt;50000),"25,000 - 50,000",
             (B2867&gt;50000),"&gt; 50,000"
)</f>
        <v>&gt; 50,000</v>
      </c>
    </row>
    <row r="2868" spans="1:3" x14ac:dyDescent="0.2">
      <c r="A2868">
        <v>223865</v>
      </c>
      <c r="B2868">
        <v>97749</v>
      </c>
      <c r="C2868" t="str" cm="1">
        <f t="array" ref="C2868">_xlfn.IFS(
             (B2868&lt;25000),"&lt; 25,000",
    AND(B2868&gt;=25000, B2868&lt;50000),"25,000 - 50,000",
             (B2868&gt;50000),"&gt; 50,000"
)</f>
        <v>&gt; 50,000</v>
      </c>
    </row>
    <row r="2869" spans="1:3" x14ac:dyDescent="0.2">
      <c r="A2869">
        <v>246848</v>
      </c>
      <c r="B2869">
        <v>119128</v>
      </c>
      <c r="C2869" t="str" cm="1">
        <f t="array" ref="C2869">_xlfn.IFS(
             (B2869&lt;25000),"&lt; 25,000",
    AND(B2869&gt;=25000, B2869&lt;50000),"25,000 - 50,000",
             (B2869&gt;50000),"&gt; 50,000"
)</f>
        <v>&gt; 50,000</v>
      </c>
    </row>
    <row r="2870" spans="1:3" x14ac:dyDescent="0.2">
      <c r="A2870">
        <v>108467</v>
      </c>
      <c r="B2870">
        <v>82545</v>
      </c>
      <c r="C2870" t="str" cm="1">
        <f t="array" ref="C2870">_xlfn.IFS(
             (B2870&lt;25000),"&lt; 25,000",
    AND(B2870&gt;=25000, B2870&lt;50000),"25,000 - 50,000",
             (B2870&gt;50000),"&gt; 50,000"
)</f>
        <v>&gt; 50,000</v>
      </c>
    </row>
    <row r="2871" spans="1:3" x14ac:dyDescent="0.2">
      <c r="A2871">
        <v>103278</v>
      </c>
      <c r="B2871">
        <v>144962</v>
      </c>
      <c r="C2871" t="str" cm="1">
        <f t="array" ref="C2871">_xlfn.IFS(
             (B2871&lt;25000),"&lt; 25,000",
    AND(B2871&gt;=25000, B2871&lt;50000),"25,000 - 50,000",
             (B2871&gt;50000),"&gt; 50,000"
)</f>
        <v>&gt; 50,000</v>
      </c>
    </row>
    <row r="2872" spans="1:3" x14ac:dyDescent="0.2">
      <c r="A2872">
        <v>125268</v>
      </c>
      <c r="B2872">
        <v>106887</v>
      </c>
      <c r="C2872" t="str" cm="1">
        <f t="array" ref="C2872">_xlfn.IFS(
             (B2872&lt;25000),"&lt; 25,000",
    AND(B2872&gt;=25000, B2872&lt;50000),"25,000 - 50,000",
             (B2872&gt;50000),"&gt; 50,000"
)</f>
        <v>&gt; 50,000</v>
      </c>
    </row>
    <row r="2873" spans="1:3" x14ac:dyDescent="0.2">
      <c r="A2873">
        <v>183149</v>
      </c>
      <c r="B2873">
        <v>175387</v>
      </c>
      <c r="C2873" t="str" cm="1">
        <f t="array" ref="C2873">_xlfn.IFS(
             (B2873&lt;25000),"&lt; 25,000",
    AND(B2873&gt;=25000, B2873&lt;50000),"25,000 - 50,000",
             (B2873&gt;50000),"&gt; 50,000"
)</f>
        <v>&gt; 50,000</v>
      </c>
    </row>
    <row r="2874" spans="1:3" x14ac:dyDescent="0.2">
      <c r="A2874">
        <v>202322</v>
      </c>
      <c r="B2874">
        <v>158475</v>
      </c>
      <c r="C2874" t="str" cm="1">
        <f t="array" ref="C2874">_xlfn.IFS(
             (B2874&lt;25000),"&lt; 25,000",
    AND(B2874&gt;=25000, B2874&lt;50000),"25,000 - 50,000",
             (B2874&gt;50000),"&gt; 50,000"
)</f>
        <v>&gt; 50,000</v>
      </c>
    </row>
    <row r="2875" spans="1:3" x14ac:dyDescent="0.2">
      <c r="A2875">
        <v>58102</v>
      </c>
      <c r="B2875">
        <v>69733</v>
      </c>
      <c r="C2875" t="str" cm="1">
        <f t="array" ref="C2875">_xlfn.IFS(
             (B2875&lt;25000),"&lt; 25,000",
    AND(B2875&gt;=25000, B2875&lt;50000),"25,000 - 50,000",
             (B2875&gt;50000),"&gt; 50,000"
)</f>
        <v>&gt; 50,000</v>
      </c>
    </row>
    <row r="2876" spans="1:3" x14ac:dyDescent="0.2">
      <c r="A2876">
        <v>41173</v>
      </c>
      <c r="B2876">
        <v>116789</v>
      </c>
      <c r="C2876" t="str" cm="1">
        <f t="array" ref="C2876">_xlfn.IFS(
             (B2876&lt;25000),"&lt; 25,000",
    AND(B2876&gt;=25000, B2876&lt;50000),"25,000 - 50,000",
             (B2876&gt;50000),"&gt; 50,000"
)</f>
        <v>&gt; 50,000</v>
      </c>
    </row>
    <row r="2877" spans="1:3" x14ac:dyDescent="0.2">
      <c r="A2877">
        <v>278342</v>
      </c>
      <c r="B2877">
        <v>167586</v>
      </c>
      <c r="C2877" t="str" cm="1">
        <f t="array" ref="C2877">_xlfn.IFS(
             (B2877&lt;25000),"&lt; 25,000",
    AND(B2877&gt;=25000, B2877&lt;50000),"25,000 - 50,000",
             (B2877&gt;50000),"&gt; 50,000"
)</f>
        <v>&gt; 50,000</v>
      </c>
    </row>
    <row r="2878" spans="1:3" x14ac:dyDescent="0.2">
      <c r="A2878">
        <v>200018</v>
      </c>
      <c r="B2878">
        <v>191745</v>
      </c>
      <c r="C2878" t="str" cm="1">
        <f t="array" ref="C2878">_xlfn.IFS(
             (B2878&lt;25000),"&lt; 25,000",
    AND(B2878&gt;=25000, B2878&lt;50000),"25,000 - 50,000",
             (B2878&gt;50000),"&gt; 50,000"
)</f>
        <v>&gt; 50,000</v>
      </c>
    </row>
    <row r="2879" spans="1:3" x14ac:dyDescent="0.2">
      <c r="A2879">
        <v>196915</v>
      </c>
      <c r="B2879">
        <v>35376</v>
      </c>
      <c r="C2879" t="str" cm="1">
        <f t="array" ref="C2879">_xlfn.IFS(
             (B2879&lt;25000),"&lt; 25,000",
    AND(B2879&gt;=25000, B2879&lt;50000),"25,000 - 50,000",
             (B2879&gt;50000),"&gt; 50,000"
)</f>
        <v>25,000 - 50,000</v>
      </c>
    </row>
    <row r="2880" spans="1:3" x14ac:dyDescent="0.2">
      <c r="A2880">
        <v>552</v>
      </c>
      <c r="B2880">
        <v>84397</v>
      </c>
      <c r="C2880" t="str" cm="1">
        <f t="array" ref="C2880">_xlfn.IFS(
             (B2880&lt;25000),"&lt; 25,000",
    AND(B2880&gt;=25000, B2880&lt;50000),"25,000 - 50,000",
             (B2880&gt;50000),"&gt; 50,000"
)</f>
        <v>&gt; 50,000</v>
      </c>
    </row>
    <row r="2881" spans="1:3" x14ac:dyDescent="0.2">
      <c r="A2881">
        <v>89645</v>
      </c>
      <c r="B2881">
        <v>148192</v>
      </c>
      <c r="C2881" t="str" cm="1">
        <f t="array" ref="C2881">_xlfn.IFS(
             (B2881&lt;25000),"&lt; 25,000",
    AND(B2881&gt;=25000, B2881&lt;50000),"25,000 - 50,000",
             (B2881&gt;50000),"&gt; 50,000"
)</f>
        <v>&gt; 50,000</v>
      </c>
    </row>
    <row r="2882" spans="1:3" x14ac:dyDescent="0.2">
      <c r="A2882">
        <v>5954</v>
      </c>
      <c r="B2882">
        <v>71514</v>
      </c>
      <c r="C2882" t="str" cm="1">
        <f t="array" ref="C2882">_xlfn.IFS(
             (B2882&lt;25000),"&lt; 25,000",
    AND(B2882&gt;=25000, B2882&lt;50000),"25,000 - 50,000",
             (B2882&gt;50000),"&gt; 50,000"
)</f>
        <v>&gt; 50,000</v>
      </c>
    </row>
    <row r="2883" spans="1:3" x14ac:dyDescent="0.2">
      <c r="A2883">
        <v>41061</v>
      </c>
      <c r="B2883">
        <v>163875</v>
      </c>
      <c r="C2883" t="str" cm="1">
        <f t="array" ref="C2883">_xlfn.IFS(
             (B2883&lt;25000),"&lt; 25,000",
    AND(B2883&gt;=25000, B2883&lt;50000),"25,000 - 50,000",
             (B2883&gt;50000),"&gt; 50,000"
)</f>
        <v>&gt; 50,000</v>
      </c>
    </row>
    <row r="2884" spans="1:3" x14ac:dyDescent="0.2">
      <c r="A2884">
        <v>153706</v>
      </c>
      <c r="B2884">
        <v>76443</v>
      </c>
      <c r="C2884" t="str" cm="1">
        <f t="array" ref="C2884">_xlfn.IFS(
             (B2884&lt;25000),"&lt; 25,000",
    AND(B2884&gt;=25000, B2884&lt;50000),"25,000 - 50,000",
             (B2884&gt;50000),"&gt; 50,000"
)</f>
        <v>&gt; 50,000</v>
      </c>
    </row>
    <row r="2885" spans="1:3" x14ac:dyDescent="0.2">
      <c r="A2885">
        <v>293688</v>
      </c>
      <c r="B2885">
        <v>163371</v>
      </c>
      <c r="C2885" t="str" cm="1">
        <f t="array" ref="C2885">_xlfn.IFS(
             (B2885&lt;25000),"&lt; 25,000",
    AND(B2885&gt;=25000, B2885&lt;50000),"25,000 - 50,000",
             (B2885&gt;50000),"&gt; 50,000"
)</f>
        <v>&gt; 50,000</v>
      </c>
    </row>
    <row r="2886" spans="1:3" x14ac:dyDescent="0.2">
      <c r="A2886">
        <v>291373</v>
      </c>
      <c r="B2886">
        <v>52872</v>
      </c>
      <c r="C2886" t="str" cm="1">
        <f t="array" ref="C2886">_xlfn.IFS(
             (B2886&lt;25000),"&lt; 25,000",
    AND(B2886&gt;=25000, B2886&lt;50000),"25,000 - 50,000",
             (B2886&gt;50000),"&gt; 50,000"
)</f>
        <v>&gt; 50,000</v>
      </c>
    </row>
    <row r="2887" spans="1:3" x14ac:dyDescent="0.2">
      <c r="A2887">
        <v>285502</v>
      </c>
      <c r="B2887">
        <v>180706</v>
      </c>
      <c r="C2887" t="str" cm="1">
        <f t="array" ref="C2887">_xlfn.IFS(
             (B2887&lt;25000),"&lt; 25,000",
    AND(B2887&gt;=25000, B2887&lt;50000),"25,000 - 50,000",
             (B2887&gt;50000),"&gt; 50,000"
)</f>
        <v>&gt; 50,000</v>
      </c>
    </row>
    <row r="2888" spans="1:3" x14ac:dyDescent="0.2">
      <c r="A2888">
        <v>210630</v>
      </c>
      <c r="B2888">
        <v>78673</v>
      </c>
      <c r="C2888" t="str" cm="1">
        <f t="array" ref="C2888">_xlfn.IFS(
             (B2888&lt;25000),"&lt; 25,000",
    AND(B2888&gt;=25000, B2888&lt;50000),"25,000 - 50,000",
             (B2888&gt;50000),"&gt; 50,000"
)</f>
        <v>&gt; 50,000</v>
      </c>
    </row>
    <row r="2889" spans="1:3" x14ac:dyDescent="0.2">
      <c r="A2889">
        <v>147407</v>
      </c>
      <c r="B2889">
        <v>12689</v>
      </c>
      <c r="C2889" t="str" cm="1">
        <f t="array" ref="C2889">_xlfn.IFS(
             (B2889&lt;25000),"&lt; 25,000",
    AND(B2889&gt;=25000, B2889&lt;50000),"25,000 - 50,000",
             (B2889&gt;50000),"&gt; 50,000"
)</f>
        <v>&lt; 25,000</v>
      </c>
    </row>
    <row r="2890" spans="1:3" x14ac:dyDescent="0.2">
      <c r="A2890">
        <v>58162</v>
      </c>
      <c r="B2890">
        <v>89062</v>
      </c>
      <c r="C2890" t="str" cm="1">
        <f t="array" ref="C2890">_xlfn.IFS(
             (B2890&lt;25000),"&lt; 25,000",
    AND(B2890&gt;=25000, B2890&lt;50000),"25,000 - 50,000",
             (B2890&gt;50000),"&gt; 50,000"
)</f>
        <v>&gt; 50,000</v>
      </c>
    </row>
    <row r="2891" spans="1:3" x14ac:dyDescent="0.2">
      <c r="A2891">
        <v>51334</v>
      </c>
      <c r="B2891">
        <v>113280</v>
      </c>
      <c r="C2891" t="str" cm="1">
        <f t="array" ref="C2891">_xlfn.IFS(
             (B2891&lt;25000),"&lt; 25,000",
    AND(B2891&gt;=25000, B2891&lt;50000),"25,000 - 50,000",
             (B2891&gt;50000),"&gt; 50,000"
)</f>
        <v>&gt; 50,000</v>
      </c>
    </row>
    <row r="2892" spans="1:3" x14ac:dyDescent="0.2">
      <c r="A2892">
        <v>59577</v>
      </c>
      <c r="B2892">
        <v>42016</v>
      </c>
      <c r="C2892" t="str" cm="1">
        <f t="array" ref="C2892">_xlfn.IFS(
             (B2892&lt;25000),"&lt; 25,000",
    AND(B2892&gt;=25000, B2892&lt;50000),"25,000 - 50,000",
             (B2892&gt;50000),"&gt; 50,000"
)</f>
        <v>25,000 - 50,000</v>
      </c>
    </row>
    <row r="2893" spans="1:3" x14ac:dyDescent="0.2">
      <c r="A2893">
        <v>279309</v>
      </c>
      <c r="B2893">
        <v>34216</v>
      </c>
      <c r="C2893" t="str" cm="1">
        <f t="array" ref="C2893">_xlfn.IFS(
             (B2893&lt;25000),"&lt; 25,000",
    AND(B2893&gt;=25000, B2893&lt;50000),"25,000 - 50,000",
             (B2893&gt;50000),"&gt; 50,000"
)</f>
        <v>25,000 - 50,000</v>
      </c>
    </row>
    <row r="2894" spans="1:3" x14ac:dyDescent="0.2">
      <c r="A2894">
        <v>100942</v>
      </c>
      <c r="B2894">
        <v>141658</v>
      </c>
      <c r="C2894" t="str" cm="1">
        <f t="array" ref="C2894">_xlfn.IFS(
             (B2894&lt;25000),"&lt; 25,000",
    AND(B2894&gt;=25000, B2894&lt;50000),"25,000 - 50,000",
             (B2894&gt;50000),"&gt; 50,000"
)</f>
        <v>&gt; 50,000</v>
      </c>
    </row>
    <row r="2895" spans="1:3" x14ac:dyDescent="0.2">
      <c r="A2895">
        <v>24369</v>
      </c>
      <c r="B2895">
        <v>83044</v>
      </c>
      <c r="C2895" t="str" cm="1">
        <f t="array" ref="C2895">_xlfn.IFS(
             (B2895&lt;25000),"&lt; 25,000",
    AND(B2895&gt;=25000, B2895&lt;50000),"25,000 - 50,000",
             (B2895&gt;50000),"&gt; 50,000"
)</f>
        <v>&gt; 50,000</v>
      </c>
    </row>
    <row r="2896" spans="1:3" x14ac:dyDescent="0.2">
      <c r="A2896">
        <v>116081</v>
      </c>
      <c r="B2896">
        <v>36862</v>
      </c>
      <c r="C2896" t="str" cm="1">
        <f t="array" ref="C2896">_xlfn.IFS(
             (B2896&lt;25000),"&lt; 25,000",
    AND(B2896&gt;=25000, B2896&lt;50000),"25,000 - 50,000",
             (B2896&gt;50000),"&gt; 50,000"
)</f>
        <v>25,000 - 50,000</v>
      </c>
    </row>
    <row r="2897" spans="1:3" x14ac:dyDescent="0.2">
      <c r="A2897">
        <v>56348</v>
      </c>
      <c r="B2897">
        <v>98768</v>
      </c>
      <c r="C2897" t="str" cm="1">
        <f t="array" ref="C2897">_xlfn.IFS(
             (B2897&lt;25000),"&lt; 25,000",
    AND(B2897&gt;=25000, B2897&lt;50000),"25,000 - 50,000",
             (B2897&gt;50000),"&gt; 50,000"
)</f>
        <v>&gt; 50,000</v>
      </c>
    </row>
    <row r="2898" spans="1:3" x14ac:dyDescent="0.2">
      <c r="A2898">
        <v>264755</v>
      </c>
      <c r="B2898">
        <v>136629</v>
      </c>
      <c r="C2898" t="str" cm="1">
        <f t="array" ref="C2898">_xlfn.IFS(
             (B2898&lt;25000),"&lt; 25,000",
    AND(B2898&gt;=25000, B2898&lt;50000),"25,000 - 50,000",
             (B2898&gt;50000),"&gt; 50,000"
)</f>
        <v>&gt; 50,000</v>
      </c>
    </row>
    <row r="2899" spans="1:3" x14ac:dyDescent="0.2">
      <c r="A2899">
        <v>254869</v>
      </c>
      <c r="B2899">
        <v>8170</v>
      </c>
      <c r="C2899" t="str" cm="1">
        <f t="array" ref="C2899">_xlfn.IFS(
             (B2899&lt;25000),"&lt; 25,000",
    AND(B2899&gt;=25000, B2899&lt;50000),"25,000 - 50,000",
             (B2899&gt;50000),"&gt; 50,000"
)</f>
        <v>&lt; 25,000</v>
      </c>
    </row>
    <row r="2900" spans="1:3" x14ac:dyDescent="0.2">
      <c r="A2900">
        <v>60570</v>
      </c>
      <c r="B2900">
        <v>73990</v>
      </c>
      <c r="C2900" t="str" cm="1">
        <f t="array" ref="C2900">_xlfn.IFS(
             (B2900&lt;25000),"&lt; 25,000",
    AND(B2900&gt;=25000, B2900&lt;50000),"25,000 - 50,000",
             (B2900&gt;50000),"&gt; 50,000"
)</f>
        <v>&gt; 50,000</v>
      </c>
    </row>
    <row r="2901" spans="1:3" x14ac:dyDescent="0.2">
      <c r="A2901">
        <v>3009</v>
      </c>
      <c r="B2901">
        <v>116026</v>
      </c>
      <c r="C2901" t="str" cm="1">
        <f t="array" ref="C2901">_xlfn.IFS(
             (B2901&lt;25000),"&lt; 25,000",
    AND(B2901&gt;=25000, B2901&lt;50000),"25,000 - 50,000",
             (B2901&gt;50000),"&gt; 50,000"
)</f>
        <v>&gt; 50,000</v>
      </c>
    </row>
    <row r="2902" spans="1:3" x14ac:dyDescent="0.2">
      <c r="A2902">
        <v>48144</v>
      </c>
      <c r="B2902">
        <v>40935</v>
      </c>
      <c r="C2902" t="str" cm="1">
        <f t="array" ref="C2902">_xlfn.IFS(
             (B2902&lt;25000),"&lt; 25,000",
    AND(B2902&gt;=25000, B2902&lt;50000),"25,000 - 50,000",
             (B2902&gt;50000),"&gt; 50,000"
)</f>
        <v>25,000 - 50,000</v>
      </c>
    </row>
    <row r="2903" spans="1:3" x14ac:dyDescent="0.2">
      <c r="A2903">
        <v>50314</v>
      </c>
      <c r="B2903">
        <v>52859</v>
      </c>
      <c r="C2903" t="str" cm="1">
        <f t="array" ref="C2903">_xlfn.IFS(
             (B2903&lt;25000),"&lt; 25,000",
    AND(B2903&gt;=25000, B2903&lt;50000),"25,000 - 50,000",
             (B2903&gt;50000),"&gt; 50,000"
)</f>
        <v>&gt; 50,000</v>
      </c>
    </row>
    <row r="2904" spans="1:3" x14ac:dyDescent="0.2">
      <c r="A2904">
        <v>5020</v>
      </c>
      <c r="B2904">
        <v>193684</v>
      </c>
      <c r="C2904" t="str" cm="1">
        <f t="array" ref="C2904">_xlfn.IFS(
             (B2904&lt;25000),"&lt; 25,000",
    AND(B2904&gt;=25000, B2904&lt;50000),"25,000 - 50,000",
             (B2904&gt;50000),"&gt; 50,000"
)</f>
        <v>&gt; 50,000</v>
      </c>
    </row>
    <row r="2905" spans="1:3" x14ac:dyDescent="0.2">
      <c r="A2905">
        <v>81512</v>
      </c>
      <c r="B2905">
        <v>151379</v>
      </c>
      <c r="C2905" t="str" cm="1">
        <f t="array" ref="C2905">_xlfn.IFS(
             (B2905&lt;25000),"&lt; 25,000",
    AND(B2905&gt;=25000, B2905&lt;50000),"25,000 - 50,000",
             (B2905&gt;50000),"&gt; 50,000"
)</f>
        <v>&gt; 50,000</v>
      </c>
    </row>
    <row r="2906" spans="1:3" x14ac:dyDescent="0.2">
      <c r="A2906">
        <v>254167</v>
      </c>
      <c r="B2906">
        <v>166390</v>
      </c>
      <c r="C2906" t="str" cm="1">
        <f t="array" ref="C2906">_xlfn.IFS(
             (B2906&lt;25000),"&lt; 25,000",
    AND(B2906&gt;=25000, B2906&lt;50000),"25,000 - 50,000",
             (B2906&gt;50000),"&gt; 50,000"
)</f>
        <v>&gt; 50,000</v>
      </c>
    </row>
    <row r="2907" spans="1:3" x14ac:dyDescent="0.2">
      <c r="A2907">
        <v>232400</v>
      </c>
      <c r="B2907">
        <v>169196</v>
      </c>
      <c r="C2907" t="str" cm="1">
        <f t="array" ref="C2907">_xlfn.IFS(
             (B2907&lt;25000),"&lt; 25,000",
    AND(B2907&gt;=25000, B2907&lt;50000),"25,000 - 50,000",
             (B2907&gt;50000),"&gt; 50,000"
)</f>
        <v>&gt; 50,000</v>
      </c>
    </row>
    <row r="2908" spans="1:3" x14ac:dyDescent="0.2">
      <c r="A2908">
        <v>128626</v>
      </c>
      <c r="B2908">
        <v>42238</v>
      </c>
      <c r="C2908" t="str" cm="1">
        <f t="array" ref="C2908">_xlfn.IFS(
             (B2908&lt;25000),"&lt; 25,000",
    AND(B2908&gt;=25000, B2908&lt;50000),"25,000 - 50,000",
             (B2908&gt;50000),"&gt; 50,000"
)</f>
        <v>25,000 - 50,000</v>
      </c>
    </row>
    <row r="2909" spans="1:3" x14ac:dyDescent="0.2">
      <c r="A2909">
        <v>133554</v>
      </c>
      <c r="B2909">
        <v>173099</v>
      </c>
      <c r="C2909" t="str" cm="1">
        <f t="array" ref="C2909">_xlfn.IFS(
             (B2909&lt;25000),"&lt; 25,000",
    AND(B2909&gt;=25000, B2909&lt;50000),"25,000 - 50,000",
             (B2909&gt;50000),"&gt; 50,000"
)</f>
        <v>&gt; 50,000</v>
      </c>
    </row>
    <row r="2910" spans="1:3" x14ac:dyDescent="0.2">
      <c r="A2910">
        <v>225481</v>
      </c>
      <c r="B2910">
        <v>67606</v>
      </c>
      <c r="C2910" t="str" cm="1">
        <f t="array" ref="C2910">_xlfn.IFS(
             (B2910&lt;25000),"&lt; 25,000",
    AND(B2910&gt;=25000, B2910&lt;50000),"25,000 - 50,000",
             (B2910&gt;50000),"&gt; 50,000"
)</f>
        <v>&gt; 50,000</v>
      </c>
    </row>
    <row r="2911" spans="1:3" x14ac:dyDescent="0.2">
      <c r="A2911">
        <v>211047</v>
      </c>
      <c r="B2911">
        <v>84377</v>
      </c>
      <c r="C2911" t="str" cm="1">
        <f t="array" ref="C2911">_xlfn.IFS(
             (B2911&lt;25000),"&lt; 25,000",
    AND(B2911&gt;=25000, B2911&lt;50000),"25,000 - 50,000",
             (B2911&gt;50000),"&gt; 50,000"
)</f>
        <v>&gt; 50,000</v>
      </c>
    </row>
    <row r="2912" spans="1:3" x14ac:dyDescent="0.2">
      <c r="A2912">
        <v>49359</v>
      </c>
      <c r="B2912">
        <v>32143</v>
      </c>
      <c r="C2912" t="str" cm="1">
        <f t="array" ref="C2912">_xlfn.IFS(
             (B2912&lt;25000),"&lt; 25,000",
    AND(B2912&gt;=25000, B2912&lt;50000),"25,000 - 50,000",
             (B2912&gt;50000),"&gt; 50,000"
)</f>
        <v>25,000 - 50,000</v>
      </c>
    </row>
    <row r="2913" spans="1:3" x14ac:dyDescent="0.2">
      <c r="A2913">
        <v>26663</v>
      </c>
      <c r="B2913">
        <v>78604</v>
      </c>
      <c r="C2913" t="str" cm="1">
        <f t="array" ref="C2913">_xlfn.IFS(
             (B2913&lt;25000),"&lt; 25,000",
    AND(B2913&gt;=25000, B2913&lt;50000),"25,000 - 50,000",
             (B2913&gt;50000),"&gt; 50,000"
)</f>
        <v>&gt; 50,000</v>
      </c>
    </row>
    <row r="2914" spans="1:3" x14ac:dyDescent="0.2">
      <c r="A2914">
        <v>183575</v>
      </c>
      <c r="B2914">
        <v>42613</v>
      </c>
      <c r="C2914" t="str" cm="1">
        <f t="array" ref="C2914">_xlfn.IFS(
             (B2914&lt;25000),"&lt; 25,000",
    AND(B2914&gt;=25000, B2914&lt;50000),"25,000 - 50,000",
             (B2914&gt;50000),"&gt; 50,000"
)</f>
        <v>25,000 - 50,000</v>
      </c>
    </row>
    <row r="2915" spans="1:3" x14ac:dyDescent="0.2">
      <c r="A2915">
        <v>297485</v>
      </c>
      <c r="B2915">
        <v>43400</v>
      </c>
      <c r="C2915" t="str" cm="1">
        <f t="array" ref="C2915">_xlfn.IFS(
             (B2915&lt;25000),"&lt; 25,000",
    AND(B2915&gt;=25000, B2915&lt;50000),"25,000 - 50,000",
             (B2915&gt;50000),"&gt; 50,000"
)</f>
        <v>25,000 - 50,000</v>
      </c>
    </row>
    <row r="2916" spans="1:3" x14ac:dyDescent="0.2">
      <c r="A2916">
        <v>265879</v>
      </c>
      <c r="B2916">
        <v>173260</v>
      </c>
      <c r="C2916" t="str" cm="1">
        <f t="array" ref="C2916">_xlfn.IFS(
             (B2916&lt;25000),"&lt; 25,000",
    AND(B2916&gt;=25000, B2916&lt;50000),"25,000 - 50,000",
             (B2916&gt;50000),"&gt; 50,000"
)</f>
        <v>&gt; 50,000</v>
      </c>
    </row>
    <row r="2917" spans="1:3" x14ac:dyDescent="0.2">
      <c r="A2917">
        <v>5233</v>
      </c>
      <c r="B2917">
        <v>46455</v>
      </c>
      <c r="C2917" t="str" cm="1">
        <f t="array" ref="C2917">_xlfn.IFS(
             (B2917&lt;25000),"&lt; 25,000",
    AND(B2917&gt;=25000, B2917&lt;50000),"25,000 - 50,000",
             (B2917&gt;50000),"&gt; 50,000"
)</f>
        <v>25,000 - 50,000</v>
      </c>
    </row>
    <row r="2918" spans="1:3" x14ac:dyDescent="0.2">
      <c r="A2918">
        <v>265479</v>
      </c>
      <c r="B2918">
        <v>61692</v>
      </c>
      <c r="C2918" t="str" cm="1">
        <f t="array" ref="C2918">_xlfn.IFS(
             (B2918&lt;25000),"&lt; 25,000",
    AND(B2918&gt;=25000, B2918&lt;50000),"25,000 - 50,000",
             (B2918&gt;50000),"&gt; 50,000"
)</f>
        <v>&gt; 50,000</v>
      </c>
    </row>
    <row r="2919" spans="1:3" x14ac:dyDescent="0.2">
      <c r="A2919">
        <v>138032</v>
      </c>
      <c r="B2919">
        <v>88654</v>
      </c>
      <c r="C2919" t="str" cm="1">
        <f t="array" ref="C2919">_xlfn.IFS(
             (B2919&lt;25000),"&lt; 25,000",
    AND(B2919&gt;=25000, B2919&lt;50000),"25,000 - 50,000",
             (B2919&gt;50000),"&gt; 50,000"
)</f>
        <v>&gt; 50,000</v>
      </c>
    </row>
    <row r="2920" spans="1:3" x14ac:dyDescent="0.2">
      <c r="A2920">
        <v>160084</v>
      </c>
      <c r="B2920">
        <v>5086</v>
      </c>
      <c r="C2920" t="str" cm="1">
        <f t="array" ref="C2920">_xlfn.IFS(
             (B2920&lt;25000),"&lt; 25,000",
    AND(B2920&gt;=25000, B2920&lt;50000),"25,000 - 50,000",
             (B2920&gt;50000),"&gt; 50,000"
)</f>
        <v>&lt; 25,000</v>
      </c>
    </row>
    <row r="2921" spans="1:3" x14ac:dyDescent="0.2">
      <c r="A2921">
        <v>34423</v>
      </c>
      <c r="B2921">
        <v>186908</v>
      </c>
      <c r="C2921" t="str" cm="1">
        <f t="array" ref="C2921">_xlfn.IFS(
             (B2921&lt;25000),"&lt; 25,000",
    AND(B2921&gt;=25000, B2921&lt;50000),"25,000 - 50,000",
             (B2921&gt;50000),"&gt; 50,000"
)</f>
        <v>&gt; 50,000</v>
      </c>
    </row>
    <row r="2922" spans="1:3" x14ac:dyDescent="0.2">
      <c r="A2922">
        <v>116677</v>
      </c>
      <c r="B2922">
        <v>128881</v>
      </c>
      <c r="C2922" t="str" cm="1">
        <f t="array" ref="C2922">_xlfn.IFS(
             (B2922&lt;25000),"&lt; 25,000",
    AND(B2922&gt;=25000, B2922&lt;50000),"25,000 - 50,000",
             (B2922&gt;50000),"&gt; 50,000"
)</f>
        <v>&gt; 50,000</v>
      </c>
    </row>
    <row r="2923" spans="1:3" x14ac:dyDescent="0.2">
      <c r="A2923">
        <v>113145</v>
      </c>
      <c r="B2923">
        <v>64813</v>
      </c>
      <c r="C2923" t="str" cm="1">
        <f t="array" ref="C2923">_xlfn.IFS(
             (B2923&lt;25000),"&lt; 25,000",
    AND(B2923&gt;=25000, B2923&lt;50000),"25,000 - 50,000",
             (B2923&gt;50000),"&gt; 50,000"
)</f>
        <v>&gt; 50,000</v>
      </c>
    </row>
    <row r="2924" spans="1:3" x14ac:dyDescent="0.2">
      <c r="A2924">
        <v>264575</v>
      </c>
      <c r="B2924">
        <v>39557</v>
      </c>
      <c r="C2924" t="str" cm="1">
        <f t="array" ref="C2924">_xlfn.IFS(
             (B2924&lt;25000),"&lt; 25,000",
    AND(B2924&gt;=25000, B2924&lt;50000),"25,000 - 50,000",
             (B2924&gt;50000),"&gt; 50,000"
)</f>
        <v>25,000 - 50,000</v>
      </c>
    </row>
    <row r="2925" spans="1:3" x14ac:dyDescent="0.2">
      <c r="A2925">
        <v>240657</v>
      </c>
      <c r="B2925">
        <v>114559</v>
      </c>
      <c r="C2925" t="str" cm="1">
        <f t="array" ref="C2925">_xlfn.IFS(
             (B2925&lt;25000),"&lt; 25,000",
    AND(B2925&gt;=25000, B2925&lt;50000),"25,000 - 50,000",
             (B2925&gt;50000),"&gt; 50,000"
)</f>
        <v>&gt; 50,000</v>
      </c>
    </row>
    <row r="2926" spans="1:3" x14ac:dyDescent="0.2">
      <c r="A2926">
        <v>154960</v>
      </c>
      <c r="B2926">
        <v>63505</v>
      </c>
      <c r="C2926" t="str" cm="1">
        <f t="array" ref="C2926">_xlfn.IFS(
             (B2926&lt;25000),"&lt; 25,000",
    AND(B2926&gt;=25000, B2926&lt;50000),"25,000 - 50,000",
             (B2926&gt;50000),"&gt; 50,000"
)</f>
        <v>&gt; 50,000</v>
      </c>
    </row>
    <row r="2927" spans="1:3" x14ac:dyDescent="0.2">
      <c r="A2927">
        <v>140689</v>
      </c>
      <c r="B2927">
        <v>20423</v>
      </c>
      <c r="C2927" t="str" cm="1">
        <f t="array" ref="C2927">_xlfn.IFS(
             (B2927&lt;25000),"&lt; 25,000",
    AND(B2927&gt;=25000, B2927&lt;50000),"25,000 - 50,000",
             (B2927&gt;50000),"&gt; 50,000"
)</f>
        <v>&lt; 25,000</v>
      </c>
    </row>
    <row r="2928" spans="1:3" x14ac:dyDescent="0.2">
      <c r="A2928">
        <v>228725</v>
      </c>
      <c r="B2928">
        <v>124314</v>
      </c>
      <c r="C2928" t="str" cm="1">
        <f t="array" ref="C2928">_xlfn.IFS(
             (B2928&lt;25000),"&lt; 25,000",
    AND(B2928&gt;=25000, B2928&lt;50000),"25,000 - 50,000",
             (B2928&gt;50000),"&gt; 50,000"
)</f>
        <v>&gt; 50,000</v>
      </c>
    </row>
    <row r="2929" spans="1:3" x14ac:dyDescent="0.2">
      <c r="A2929">
        <v>183441</v>
      </c>
      <c r="B2929">
        <v>32347</v>
      </c>
      <c r="C2929" t="str" cm="1">
        <f t="array" ref="C2929">_xlfn.IFS(
             (B2929&lt;25000),"&lt; 25,000",
    AND(B2929&gt;=25000, B2929&lt;50000),"25,000 - 50,000",
             (B2929&gt;50000),"&gt; 50,000"
)</f>
        <v>25,000 - 50,000</v>
      </c>
    </row>
    <row r="2930" spans="1:3" x14ac:dyDescent="0.2">
      <c r="A2930">
        <v>117694</v>
      </c>
      <c r="B2930">
        <v>35371</v>
      </c>
      <c r="C2930" t="str" cm="1">
        <f t="array" ref="C2930">_xlfn.IFS(
             (B2930&lt;25000),"&lt; 25,000",
    AND(B2930&gt;=25000, B2930&lt;50000),"25,000 - 50,000",
             (B2930&gt;50000),"&gt; 50,000"
)</f>
        <v>25,000 - 50,000</v>
      </c>
    </row>
    <row r="2931" spans="1:3" x14ac:dyDescent="0.2">
      <c r="A2931">
        <v>138278</v>
      </c>
      <c r="B2931">
        <v>100212</v>
      </c>
      <c r="C2931" t="str" cm="1">
        <f t="array" ref="C2931">_xlfn.IFS(
             (B2931&lt;25000),"&lt; 25,000",
    AND(B2931&gt;=25000, B2931&lt;50000),"25,000 - 50,000",
             (B2931&gt;50000),"&gt; 50,000"
)</f>
        <v>&gt; 50,000</v>
      </c>
    </row>
    <row r="2932" spans="1:3" x14ac:dyDescent="0.2">
      <c r="A2932">
        <v>203634</v>
      </c>
      <c r="B2932">
        <v>133945</v>
      </c>
      <c r="C2932" t="str" cm="1">
        <f t="array" ref="C2932">_xlfn.IFS(
             (B2932&lt;25000),"&lt; 25,000",
    AND(B2932&gt;=25000, B2932&lt;50000),"25,000 - 50,000",
             (B2932&gt;50000),"&gt; 50,000"
)</f>
        <v>&gt; 50,000</v>
      </c>
    </row>
    <row r="2933" spans="1:3" x14ac:dyDescent="0.2">
      <c r="A2933">
        <v>255059</v>
      </c>
      <c r="B2933">
        <v>71714</v>
      </c>
      <c r="C2933" t="str" cm="1">
        <f t="array" ref="C2933">_xlfn.IFS(
             (B2933&lt;25000),"&lt; 25,000",
    AND(B2933&gt;=25000, B2933&lt;50000),"25,000 - 50,000",
             (B2933&gt;50000),"&gt; 50,000"
)</f>
        <v>&gt; 50,000</v>
      </c>
    </row>
    <row r="2934" spans="1:3" x14ac:dyDescent="0.2">
      <c r="A2934">
        <v>253678</v>
      </c>
      <c r="B2934">
        <v>5049</v>
      </c>
      <c r="C2934" t="str" cm="1">
        <f t="array" ref="C2934">_xlfn.IFS(
             (B2934&lt;25000),"&lt; 25,000",
    AND(B2934&gt;=25000, B2934&lt;50000),"25,000 - 50,000",
             (B2934&gt;50000),"&gt; 50,000"
)</f>
        <v>&lt; 25,000</v>
      </c>
    </row>
    <row r="2935" spans="1:3" x14ac:dyDescent="0.2">
      <c r="A2935">
        <v>189655</v>
      </c>
      <c r="B2935">
        <v>157242</v>
      </c>
      <c r="C2935" t="str" cm="1">
        <f t="array" ref="C2935">_xlfn.IFS(
             (B2935&lt;25000),"&lt; 25,000",
    AND(B2935&gt;=25000, B2935&lt;50000),"25,000 - 50,000",
             (B2935&gt;50000),"&gt; 50,000"
)</f>
        <v>&gt; 50,000</v>
      </c>
    </row>
    <row r="2936" spans="1:3" x14ac:dyDescent="0.2">
      <c r="A2936">
        <v>224676</v>
      </c>
      <c r="B2936">
        <v>137379</v>
      </c>
      <c r="C2936" t="str" cm="1">
        <f t="array" ref="C2936">_xlfn.IFS(
             (B2936&lt;25000),"&lt; 25,000",
    AND(B2936&gt;=25000, B2936&lt;50000),"25,000 - 50,000",
             (B2936&gt;50000),"&gt; 50,000"
)</f>
        <v>&gt; 50,000</v>
      </c>
    </row>
    <row r="2937" spans="1:3" x14ac:dyDescent="0.2">
      <c r="A2937">
        <v>151881</v>
      </c>
      <c r="B2937">
        <v>72306</v>
      </c>
      <c r="C2937" t="str" cm="1">
        <f t="array" ref="C2937">_xlfn.IFS(
             (B2937&lt;25000),"&lt; 25,000",
    AND(B2937&gt;=25000, B2937&lt;50000),"25,000 - 50,000",
             (B2937&gt;50000),"&gt; 50,000"
)</f>
        <v>&gt; 50,000</v>
      </c>
    </row>
    <row r="2938" spans="1:3" x14ac:dyDescent="0.2">
      <c r="A2938">
        <v>210592</v>
      </c>
      <c r="B2938">
        <v>183781</v>
      </c>
      <c r="C2938" t="str" cm="1">
        <f t="array" ref="C2938">_xlfn.IFS(
             (B2938&lt;25000),"&lt; 25,000",
    AND(B2938&gt;=25000, B2938&lt;50000),"25,000 - 50,000",
             (B2938&gt;50000),"&gt; 50,000"
)</f>
        <v>&gt; 50,000</v>
      </c>
    </row>
    <row r="2939" spans="1:3" x14ac:dyDescent="0.2">
      <c r="A2939">
        <v>244812</v>
      </c>
      <c r="B2939">
        <v>56519</v>
      </c>
      <c r="C2939" t="str" cm="1">
        <f t="array" ref="C2939">_xlfn.IFS(
             (B2939&lt;25000),"&lt; 25,000",
    AND(B2939&gt;=25000, B2939&lt;50000),"25,000 - 50,000",
             (B2939&gt;50000),"&gt; 50,000"
)</f>
        <v>&gt; 50,000</v>
      </c>
    </row>
    <row r="2940" spans="1:3" x14ac:dyDescent="0.2">
      <c r="A2940">
        <v>270773</v>
      </c>
      <c r="B2940">
        <v>749</v>
      </c>
      <c r="C2940" t="str" cm="1">
        <f t="array" ref="C2940">_xlfn.IFS(
             (B2940&lt;25000),"&lt; 25,000",
    AND(B2940&gt;=25000, B2940&lt;50000),"25,000 - 50,000",
             (B2940&gt;50000),"&gt; 50,000"
)</f>
        <v>&lt; 25,000</v>
      </c>
    </row>
    <row r="2941" spans="1:3" x14ac:dyDescent="0.2">
      <c r="A2941">
        <v>196371</v>
      </c>
      <c r="B2941">
        <v>128588</v>
      </c>
      <c r="C2941" t="str" cm="1">
        <f t="array" ref="C2941">_xlfn.IFS(
             (B2941&lt;25000),"&lt; 25,000",
    AND(B2941&gt;=25000, B2941&lt;50000),"25,000 - 50,000",
             (B2941&gt;50000),"&gt; 50,000"
)</f>
        <v>&gt; 50,000</v>
      </c>
    </row>
    <row r="2942" spans="1:3" x14ac:dyDescent="0.2">
      <c r="A2942">
        <v>90326</v>
      </c>
      <c r="B2942">
        <v>106738</v>
      </c>
      <c r="C2942" t="str" cm="1">
        <f t="array" ref="C2942">_xlfn.IFS(
             (B2942&lt;25000),"&lt; 25,000",
    AND(B2942&gt;=25000, B2942&lt;50000),"25,000 - 50,000",
             (B2942&gt;50000),"&gt; 50,000"
)</f>
        <v>&gt; 50,000</v>
      </c>
    </row>
    <row r="2943" spans="1:3" x14ac:dyDescent="0.2">
      <c r="A2943">
        <v>47929</v>
      </c>
      <c r="B2943">
        <v>131980</v>
      </c>
      <c r="C2943" t="str" cm="1">
        <f t="array" ref="C2943">_xlfn.IFS(
             (B2943&lt;25000),"&lt; 25,000",
    AND(B2943&gt;=25000, B2943&lt;50000),"25,000 - 50,000",
             (B2943&gt;50000),"&gt; 50,000"
)</f>
        <v>&gt; 50,000</v>
      </c>
    </row>
    <row r="2944" spans="1:3" x14ac:dyDescent="0.2">
      <c r="A2944">
        <v>260904</v>
      </c>
      <c r="B2944">
        <v>7203</v>
      </c>
      <c r="C2944" t="str" cm="1">
        <f t="array" ref="C2944">_xlfn.IFS(
             (B2944&lt;25000),"&lt; 25,000",
    AND(B2944&gt;=25000, B2944&lt;50000),"25,000 - 50,000",
             (B2944&gt;50000),"&gt; 50,000"
)</f>
        <v>&lt; 25,000</v>
      </c>
    </row>
    <row r="2945" spans="1:3" x14ac:dyDescent="0.2">
      <c r="A2945">
        <v>254220</v>
      </c>
      <c r="B2945">
        <v>97800</v>
      </c>
      <c r="C2945" t="str" cm="1">
        <f t="array" ref="C2945">_xlfn.IFS(
             (B2945&lt;25000),"&lt; 25,000",
    AND(B2945&gt;=25000, B2945&lt;50000),"25,000 - 50,000",
             (B2945&gt;50000),"&gt; 50,000"
)</f>
        <v>&gt; 50,000</v>
      </c>
    </row>
    <row r="2946" spans="1:3" x14ac:dyDescent="0.2">
      <c r="A2946">
        <v>47829</v>
      </c>
      <c r="B2946">
        <v>189988</v>
      </c>
      <c r="C2946" t="str" cm="1">
        <f t="array" ref="C2946">_xlfn.IFS(
             (B2946&lt;25000),"&lt; 25,000",
    AND(B2946&gt;=25000, B2946&lt;50000),"25,000 - 50,000",
             (B2946&gt;50000),"&gt; 50,000"
)</f>
        <v>&gt; 50,000</v>
      </c>
    </row>
    <row r="2947" spans="1:3" x14ac:dyDescent="0.2">
      <c r="A2947">
        <v>4339</v>
      </c>
      <c r="B2947">
        <v>90142</v>
      </c>
      <c r="C2947" t="str" cm="1">
        <f t="array" ref="C2947">_xlfn.IFS(
             (B2947&lt;25000),"&lt; 25,000",
    AND(B2947&gt;=25000, B2947&lt;50000),"25,000 - 50,000",
             (B2947&gt;50000),"&gt; 50,000"
)</f>
        <v>&gt; 50,000</v>
      </c>
    </row>
    <row r="2948" spans="1:3" x14ac:dyDescent="0.2">
      <c r="A2948">
        <v>68508</v>
      </c>
      <c r="B2948">
        <v>82467</v>
      </c>
      <c r="C2948" t="str" cm="1">
        <f t="array" ref="C2948">_xlfn.IFS(
             (B2948&lt;25000),"&lt; 25,000",
    AND(B2948&gt;=25000, B2948&lt;50000),"25,000 - 50,000",
             (B2948&gt;50000),"&gt; 50,000"
)</f>
        <v>&gt; 50,000</v>
      </c>
    </row>
    <row r="2949" spans="1:3" x14ac:dyDescent="0.2">
      <c r="A2949">
        <v>282433</v>
      </c>
      <c r="B2949">
        <v>177694</v>
      </c>
      <c r="C2949" t="str" cm="1">
        <f t="array" ref="C2949">_xlfn.IFS(
             (B2949&lt;25000),"&lt; 25,000",
    AND(B2949&gt;=25000, B2949&lt;50000),"25,000 - 50,000",
             (B2949&gt;50000),"&gt; 50,000"
)</f>
        <v>&gt; 50,000</v>
      </c>
    </row>
    <row r="2950" spans="1:3" x14ac:dyDescent="0.2">
      <c r="A2950">
        <v>156396</v>
      </c>
      <c r="B2950">
        <v>140877</v>
      </c>
      <c r="C2950" t="str" cm="1">
        <f t="array" ref="C2950">_xlfn.IFS(
             (B2950&lt;25000),"&lt; 25,000",
    AND(B2950&gt;=25000, B2950&lt;50000),"25,000 - 50,000",
             (B2950&gt;50000),"&gt; 50,000"
)</f>
        <v>&gt; 50,000</v>
      </c>
    </row>
    <row r="2951" spans="1:3" x14ac:dyDescent="0.2">
      <c r="A2951">
        <v>173761</v>
      </c>
      <c r="B2951">
        <v>186639</v>
      </c>
      <c r="C2951" t="str" cm="1">
        <f t="array" ref="C2951">_xlfn.IFS(
             (B2951&lt;25000),"&lt; 25,000",
    AND(B2951&gt;=25000, B2951&lt;50000),"25,000 - 50,000",
             (B2951&gt;50000),"&gt; 50,000"
)</f>
        <v>&gt; 50,000</v>
      </c>
    </row>
    <row r="2952" spans="1:3" x14ac:dyDescent="0.2">
      <c r="A2952">
        <v>7887</v>
      </c>
      <c r="B2952">
        <v>1540</v>
      </c>
      <c r="C2952" t="str" cm="1">
        <f t="array" ref="C2952">_xlfn.IFS(
             (B2952&lt;25000),"&lt; 25,000",
    AND(B2952&gt;=25000, B2952&lt;50000),"25,000 - 50,000",
             (B2952&gt;50000),"&gt; 50,000"
)</f>
        <v>&lt; 25,000</v>
      </c>
    </row>
    <row r="2953" spans="1:3" x14ac:dyDescent="0.2">
      <c r="A2953">
        <v>86892</v>
      </c>
      <c r="B2953">
        <v>35335</v>
      </c>
      <c r="C2953" t="str" cm="1">
        <f t="array" ref="C2953">_xlfn.IFS(
             (B2953&lt;25000),"&lt; 25,000",
    AND(B2953&gt;=25000, B2953&lt;50000),"25,000 - 50,000",
             (B2953&gt;50000),"&gt; 50,000"
)</f>
        <v>25,000 - 50,000</v>
      </c>
    </row>
    <row r="2954" spans="1:3" x14ac:dyDescent="0.2">
      <c r="A2954">
        <v>37685</v>
      </c>
      <c r="B2954">
        <v>132866</v>
      </c>
      <c r="C2954" t="str" cm="1">
        <f t="array" ref="C2954">_xlfn.IFS(
             (B2954&lt;25000),"&lt; 25,000",
    AND(B2954&gt;=25000, B2954&lt;50000),"25,000 - 50,000",
             (B2954&gt;50000),"&gt; 50,000"
)</f>
        <v>&gt; 50,000</v>
      </c>
    </row>
    <row r="2955" spans="1:3" x14ac:dyDescent="0.2">
      <c r="A2955">
        <v>188952</v>
      </c>
      <c r="B2955">
        <v>21187</v>
      </c>
      <c r="C2955" t="str" cm="1">
        <f t="array" ref="C2955">_xlfn.IFS(
             (B2955&lt;25000),"&lt; 25,000",
    AND(B2955&gt;=25000, B2955&lt;50000),"25,000 - 50,000",
             (B2955&gt;50000),"&gt; 50,000"
)</f>
        <v>&lt; 25,000</v>
      </c>
    </row>
    <row r="2956" spans="1:3" x14ac:dyDescent="0.2">
      <c r="A2956">
        <v>256058</v>
      </c>
      <c r="B2956">
        <v>109329</v>
      </c>
      <c r="C2956" t="str" cm="1">
        <f t="array" ref="C2956">_xlfn.IFS(
             (B2956&lt;25000),"&lt; 25,000",
    AND(B2956&gt;=25000, B2956&lt;50000),"25,000 - 50,000",
             (B2956&gt;50000),"&gt; 50,000"
)</f>
        <v>&gt; 50,000</v>
      </c>
    </row>
    <row r="2957" spans="1:3" x14ac:dyDescent="0.2">
      <c r="A2957">
        <v>246080</v>
      </c>
      <c r="B2957">
        <v>102299</v>
      </c>
      <c r="C2957" t="str" cm="1">
        <f t="array" ref="C2957">_xlfn.IFS(
             (B2957&lt;25000),"&lt; 25,000",
    AND(B2957&gt;=25000, B2957&lt;50000),"25,000 - 50,000",
             (B2957&gt;50000),"&gt; 50,000"
)</f>
        <v>&gt; 50,000</v>
      </c>
    </row>
    <row r="2958" spans="1:3" x14ac:dyDescent="0.2">
      <c r="A2958">
        <v>103088</v>
      </c>
      <c r="B2958">
        <v>147539</v>
      </c>
      <c r="C2958" t="str" cm="1">
        <f t="array" ref="C2958">_xlfn.IFS(
             (B2958&lt;25000),"&lt; 25,000",
    AND(B2958&gt;=25000, B2958&lt;50000),"25,000 - 50,000",
             (B2958&gt;50000),"&gt; 50,000"
)</f>
        <v>&gt; 50,000</v>
      </c>
    </row>
    <row r="2959" spans="1:3" x14ac:dyDescent="0.2">
      <c r="A2959">
        <v>102092</v>
      </c>
      <c r="B2959">
        <v>69570</v>
      </c>
      <c r="C2959" t="str" cm="1">
        <f t="array" ref="C2959">_xlfn.IFS(
             (B2959&lt;25000),"&lt; 25,000",
    AND(B2959&gt;=25000, B2959&lt;50000),"25,000 - 50,000",
             (B2959&gt;50000),"&gt; 50,000"
)</f>
        <v>&gt; 50,000</v>
      </c>
    </row>
    <row r="2960" spans="1:3" x14ac:dyDescent="0.2">
      <c r="A2960">
        <v>85459</v>
      </c>
      <c r="B2960">
        <v>151184</v>
      </c>
      <c r="C2960" t="str" cm="1">
        <f t="array" ref="C2960">_xlfn.IFS(
             (B2960&lt;25000),"&lt; 25,000",
    AND(B2960&gt;=25000, B2960&lt;50000),"25,000 - 50,000",
             (B2960&gt;50000),"&gt; 50,000"
)</f>
        <v>&gt; 50,000</v>
      </c>
    </row>
    <row r="2961" spans="1:3" x14ac:dyDescent="0.2">
      <c r="A2961">
        <v>85954</v>
      </c>
      <c r="B2961">
        <v>158791</v>
      </c>
      <c r="C2961" t="str" cm="1">
        <f t="array" ref="C2961">_xlfn.IFS(
             (B2961&lt;25000),"&lt; 25,000",
    AND(B2961&gt;=25000, B2961&lt;50000),"25,000 - 50,000",
             (B2961&gt;50000),"&gt; 50,000"
)</f>
        <v>&gt; 50,000</v>
      </c>
    </row>
    <row r="2962" spans="1:3" x14ac:dyDescent="0.2">
      <c r="A2962">
        <v>89422</v>
      </c>
      <c r="B2962">
        <v>111531</v>
      </c>
      <c r="C2962" t="str" cm="1">
        <f t="array" ref="C2962">_xlfn.IFS(
             (B2962&lt;25000),"&lt; 25,000",
    AND(B2962&gt;=25000, B2962&lt;50000),"25,000 - 50,000",
             (B2962&gt;50000),"&gt; 50,000"
)</f>
        <v>&gt; 50,000</v>
      </c>
    </row>
    <row r="2963" spans="1:3" x14ac:dyDescent="0.2">
      <c r="A2963">
        <v>67080</v>
      </c>
      <c r="B2963">
        <v>3075</v>
      </c>
      <c r="C2963" t="str" cm="1">
        <f t="array" ref="C2963">_xlfn.IFS(
             (B2963&lt;25000),"&lt; 25,000",
    AND(B2963&gt;=25000, B2963&lt;50000),"25,000 - 50,000",
             (B2963&gt;50000),"&gt; 50,000"
)</f>
        <v>&lt; 25,000</v>
      </c>
    </row>
    <row r="2964" spans="1:3" x14ac:dyDescent="0.2">
      <c r="A2964">
        <v>275042</v>
      </c>
      <c r="B2964">
        <v>48695</v>
      </c>
      <c r="C2964" t="str" cm="1">
        <f t="array" ref="C2964">_xlfn.IFS(
             (B2964&lt;25000),"&lt; 25,000",
    AND(B2964&gt;=25000, B2964&lt;50000),"25,000 - 50,000",
             (B2964&gt;50000),"&gt; 50,000"
)</f>
        <v>25,000 - 50,000</v>
      </c>
    </row>
    <row r="2965" spans="1:3" x14ac:dyDescent="0.2">
      <c r="A2965">
        <v>220473</v>
      </c>
      <c r="B2965">
        <v>199728</v>
      </c>
      <c r="C2965" t="str" cm="1">
        <f t="array" ref="C2965">_xlfn.IFS(
             (B2965&lt;25000),"&lt; 25,000",
    AND(B2965&gt;=25000, B2965&lt;50000),"25,000 - 50,000",
             (B2965&gt;50000),"&gt; 50,000"
)</f>
        <v>&gt; 50,000</v>
      </c>
    </row>
    <row r="2966" spans="1:3" x14ac:dyDescent="0.2">
      <c r="A2966">
        <v>13353</v>
      </c>
      <c r="B2966">
        <v>136688</v>
      </c>
      <c r="C2966" t="str" cm="1">
        <f t="array" ref="C2966">_xlfn.IFS(
             (B2966&lt;25000),"&lt; 25,000",
    AND(B2966&gt;=25000, B2966&lt;50000),"25,000 - 50,000",
             (B2966&gt;50000),"&gt; 50,000"
)</f>
        <v>&gt; 50,000</v>
      </c>
    </row>
    <row r="2967" spans="1:3" x14ac:dyDescent="0.2">
      <c r="A2967">
        <v>40316</v>
      </c>
      <c r="B2967">
        <v>136340</v>
      </c>
      <c r="C2967" t="str" cm="1">
        <f t="array" ref="C2967">_xlfn.IFS(
             (B2967&lt;25000),"&lt; 25,000",
    AND(B2967&gt;=25000, B2967&lt;50000),"25,000 - 50,000",
             (B2967&gt;50000),"&gt; 50,000"
)</f>
        <v>&gt; 50,000</v>
      </c>
    </row>
    <row r="2968" spans="1:3" x14ac:dyDescent="0.2">
      <c r="A2968">
        <v>213995</v>
      </c>
      <c r="B2968">
        <v>43454</v>
      </c>
      <c r="C2968" t="str" cm="1">
        <f t="array" ref="C2968">_xlfn.IFS(
             (B2968&lt;25000),"&lt; 25,000",
    AND(B2968&gt;=25000, B2968&lt;50000),"25,000 - 50,000",
             (B2968&gt;50000),"&gt; 50,000"
)</f>
        <v>25,000 - 50,000</v>
      </c>
    </row>
    <row r="2969" spans="1:3" x14ac:dyDescent="0.2">
      <c r="A2969">
        <v>249454</v>
      </c>
      <c r="B2969">
        <v>81481</v>
      </c>
      <c r="C2969" t="str" cm="1">
        <f t="array" ref="C2969">_xlfn.IFS(
             (B2969&lt;25000),"&lt; 25,000",
    AND(B2969&gt;=25000, B2969&lt;50000),"25,000 - 50,000",
             (B2969&gt;50000),"&gt; 50,000"
)</f>
        <v>&gt; 50,000</v>
      </c>
    </row>
    <row r="2970" spans="1:3" x14ac:dyDescent="0.2">
      <c r="A2970">
        <v>179848</v>
      </c>
      <c r="B2970">
        <v>15005</v>
      </c>
      <c r="C2970" t="str" cm="1">
        <f t="array" ref="C2970">_xlfn.IFS(
             (B2970&lt;25000),"&lt; 25,000",
    AND(B2970&gt;=25000, B2970&lt;50000),"25,000 - 50,000",
             (B2970&gt;50000),"&gt; 50,000"
)</f>
        <v>&lt; 25,000</v>
      </c>
    </row>
    <row r="2971" spans="1:3" x14ac:dyDescent="0.2">
      <c r="A2971">
        <v>42389</v>
      </c>
      <c r="B2971">
        <v>27425</v>
      </c>
      <c r="C2971" t="str" cm="1">
        <f t="array" ref="C2971">_xlfn.IFS(
             (B2971&lt;25000),"&lt; 25,000",
    AND(B2971&gt;=25000, B2971&lt;50000),"25,000 - 50,000",
             (B2971&gt;50000),"&gt; 50,000"
)</f>
        <v>25,000 - 50,000</v>
      </c>
    </row>
    <row r="2972" spans="1:3" x14ac:dyDescent="0.2">
      <c r="A2972">
        <v>63886</v>
      </c>
      <c r="B2972">
        <v>159593</v>
      </c>
      <c r="C2972" t="str" cm="1">
        <f t="array" ref="C2972">_xlfn.IFS(
             (B2972&lt;25000),"&lt; 25,000",
    AND(B2972&gt;=25000, B2972&lt;50000),"25,000 - 50,000",
             (B2972&gt;50000),"&gt; 50,000"
)</f>
        <v>&gt; 50,000</v>
      </c>
    </row>
    <row r="2973" spans="1:3" x14ac:dyDescent="0.2">
      <c r="A2973">
        <v>100047</v>
      </c>
      <c r="B2973">
        <v>23090</v>
      </c>
      <c r="C2973" t="str" cm="1">
        <f t="array" ref="C2973">_xlfn.IFS(
             (B2973&lt;25000),"&lt; 25,000",
    AND(B2973&gt;=25000, B2973&lt;50000),"25,000 - 50,000",
             (B2973&gt;50000),"&gt; 50,000"
)</f>
        <v>&lt; 25,000</v>
      </c>
    </row>
    <row r="2974" spans="1:3" x14ac:dyDescent="0.2">
      <c r="A2974">
        <v>24132</v>
      </c>
      <c r="B2974">
        <v>21203</v>
      </c>
      <c r="C2974" t="str" cm="1">
        <f t="array" ref="C2974">_xlfn.IFS(
             (B2974&lt;25000),"&lt; 25,000",
    AND(B2974&gt;=25000, B2974&lt;50000),"25,000 - 50,000",
             (B2974&gt;50000),"&gt; 50,000"
)</f>
        <v>&lt; 25,000</v>
      </c>
    </row>
    <row r="2975" spans="1:3" x14ac:dyDescent="0.2">
      <c r="A2975">
        <v>187276</v>
      </c>
      <c r="B2975">
        <v>7995</v>
      </c>
      <c r="C2975" t="str" cm="1">
        <f t="array" ref="C2975">_xlfn.IFS(
             (B2975&lt;25000),"&lt; 25,000",
    AND(B2975&gt;=25000, B2975&lt;50000),"25,000 - 50,000",
             (B2975&gt;50000),"&gt; 50,000"
)</f>
        <v>&lt; 25,000</v>
      </c>
    </row>
    <row r="2976" spans="1:3" x14ac:dyDescent="0.2">
      <c r="A2976">
        <v>100441</v>
      </c>
      <c r="B2976">
        <v>50875</v>
      </c>
      <c r="C2976" t="str" cm="1">
        <f t="array" ref="C2976">_xlfn.IFS(
             (B2976&lt;25000),"&lt; 25,000",
    AND(B2976&gt;=25000, B2976&lt;50000),"25,000 - 50,000",
             (B2976&gt;50000),"&gt; 50,000"
)</f>
        <v>&gt; 50,000</v>
      </c>
    </row>
    <row r="2977" spans="1:3" x14ac:dyDescent="0.2">
      <c r="A2977">
        <v>163910</v>
      </c>
      <c r="B2977">
        <v>62511</v>
      </c>
      <c r="C2977" t="str" cm="1">
        <f t="array" ref="C2977">_xlfn.IFS(
             (B2977&lt;25000),"&lt; 25,000",
    AND(B2977&gt;=25000, B2977&lt;50000),"25,000 - 50,000",
             (B2977&gt;50000),"&gt; 50,000"
)</f>
        <v>&gt; 50,000</v>
      </c>
    </row>
    <row r="2978" spans="1:3" x14ac:dyDescent="0.2">
      <c r="A2978">
        <v>37195</v>
      </c>
      <c r="B2978">
        <v>175761</v>
      </c>
      <c r="C2978" t="str" cm="1">
        <f t="array" ref="C2978">_xlfn.IFS(
             (B2978&lt;25000),"&lt; 25,000",
    AND(B2978&gt;=25000, B2978&lt;50000),"25,000 - 50,000",
             (B2978&gt;50000),"&gt; 50,000"
)</f>
        <v>&gt; 50,000</v>
      </c>
    </row>
    <row r="2979" spans="1:3" x14ac:dyDescent="0.2">
      <c r="A2979">
        <v>143682</v>
      </c>
      <c r="B2979">
        <v>167618</v>
      </c>
      <c r="C2979" t="str" cm="1">
        <f t="array" ref="C2979">_xlfn.IFS(
             (B2979&lt;25000),"&lt; 25,000",
    AND(B2979&gt;=25000, B2979&lt;50000),"25,000 - 50,000",
             (B2979&gt;50000),"&gt; 50,000"
)</f>
        <v>&gt; 50,000</v>
      </c>
    </row>
    <row r="2980" spans="1:3" x14ac:dyDescent="0.2">
      <c r="A2980">
        <v>292576</v>
      </c>
      <c r="B2980">
        <v>159928</v>
      </c>
      <c r="C2980" t="str" cm="1">
        <f t="array" ref="C2980">_xlfn.IFS(
             (B2980&lt;25000),"&lt; 25,000",
    AND(B2980&gt;=25000, B2980&lt;50000),"25,000 - 50,000",
             (B2980&gt;50000),"&gt; 50,000"
)</f>
        <v>&gt; 50,000</v>
      </c>
    </row>
    <row r="2981" spans="1:3" x14ac:dyDescent="0.2">
      <c r="A2981">
        <v>34617</v>
      </c>
      <c r="B2981">
        <v>100659</v>
      </c>
      <c r="C2981" t="str" cm="1">
        <f t="array" ref="C2981">_xlfn.IFS(
             (B2981&lt;25000),"&lt; 25,000",
    AND(B2981&gt;=25000, B2981&lt;50000),"25,000 - 50,000",
             (B2981&gt;50000),"&gt; 50,000"
)</f>
        <v>&gt; 50,000</v>
      </c>
    </row>
    <row r="2982" spans="1:3" x14ac:dyDescent="0.2">
      <c r="A2982">
        <v>17983</v>
      </c>
      <c r="B2982">
        <v>70133</v>
      </c>
      <c r="C2982" t="str" cm="1">
        <f t="array" ref="C2982">_xlfn.IFS(
             (B2982&lt;25000),"&lt; 25,000",
    AND(B2982&gt;=25000, B2982&lt;50000),"25,000 - 50,000",
             (B2982&gt;50000),"&gt; 50,000"
)</f>
        <v>&gt; 50,000</v>
      </c>
    </row>
    <row r="2983" spans="1:3" x14ac:dyDescent="0.2">
      <c r="A2983">
        <v>165434</v>
      </c>
      <c r="B2983">
        <v>55654</v>
      </c>
      <c r="C2983" t="str" cm="1">
        <f t="array" ref="C2983">_xlfn.IFS(
             (B2983&lt;25000),"&lt; 25,000",
    AND(B2983&gt;=25000, B2983&lt;50000),"25,000 - 50,000",
             (B2983&gt;50000),"&gt; 50,000"
)</f>
        <v>&gt; 50,000</v>
      </c>
    </row>
    <row r="2984" spans="1:3" x14ac:dyDescent="0.2">
      <c r="A2984">
        <v>72579</v>
      </c>
      <c r="B2984">
        <v>193401</v>
      </c>
      <c r="C2984" t="str" cm="1">
        <f t="array" ref="C2984">_xlfn.IFS(
             (B2984&lt;25000),"&lt; 25,000",
    AND(B2984&gt;=25000, B2984&lt;50000),"25,000 - 50,000",
             (B2984&gt;50000),"&gt; 50,000"
)</f>
        <v>&gt; 50,000</v>
      </c>
    </row>
    <row r="2985" spans="1:3" x14ac:dyDescent="0.2">
      <c r="A2985">
        <v>154486</v>
      </c>
      <c r="B2985">
        <v>45801</v>
      </c>
      <c r="C2985" t="str" cm="1">
        <f t="array" ref="C2985">_xlfn.IFS(
             (B2985&lt;25000),"&lt; 25,000",
    AND(B2985&gt;=25000, B2985&lt;50000),"25,000 - 50,000",
             (B2985&gt;50000),"&gt; 50,000"
)</f>
        <v>25,000 - 50,000</v>
      </c>
    </row>
    <row r="2986" spans="1:3" x14ac:dyDescent="0.2">
      <c r="A2986">
        <v>213510</v>
      </c>
      <c r="B2986">
        <v>112349</v>
      </c>
      <c r="C2986" t="str" cm="1">
        <f t="array" ref="C2986">_xlfn.IFS(
             (B2986&lt;25000),"&lt; 25,000",
    AND(B2986&gt;=25000, B2986&lt;50000),"25,000 - 50,000",
             (B2986&gt;50000),"&gt; 50,000"
)</f>
        <v>&gt; 50,000</v>
      </c>
    </row>
    <row r="2987" spans="1:3" x14ac:dyDescent="0.2">
      <c r="A2987">
        <v>191624</v>
      </c>
      <c r="B2987">
        <v>183666</v>
      </c>
      <c r="C2987" t="str" cm="1">
        <f t="array" ref="C2987">_xlfn.IFS(
             (B2987&lt;25000),"&lt; 25,000",
    AND(B2987&gt;=25000, B2987&lt;50000),"25,000 - 50,000",
             (B2987&gt;50000),"&gt; 50,000"
)</f>
        <v>&gt; 50,000</v>
      </c>
    </row>
    <row r="2988" spans="1:3" x14ac:dyDescent="0.2">
      <c r="A2988">
        <v>233710</v>
      </c>
      <c r="B2988">
        <v>187400</v>
      </c>
      <c r="C2988" t="str" cm="1">
        <f t="array" ref="C2988">_xlfn.IFS(
             (B2988&lt;25000),"&lt; 25,000",
    AND(B2988&gt;=25000, B2988&lt;50000),"25,000 - 50,000",
             (B2988&gt;50000),"&gt; 50,000"
)</f>
        <v>&gt; 50,000</v>
      </c>
    </row>
    <row r="2989" spans="1:3" x14ac:dyDescent="0.2">
      <c r="A2989">
        <v>213763</v>
      </c>
      <c r="B2989">
        <v>16505</v>
      </c>
      <c r="C2989" t="str" cm="1">
        <f t="array" ref="C2989">_xlfn.IFS(
             (B2989&lt;25000),"&lt; 25,000",
    AND(B2989&gt;=25000, B2989&lt;50000),"25,000 - 50,000",
             (B2989&gt;50000),"&gt; 50,000"
)</f>
        <v>&lt; 25,000</v>
      </c>
    </row>
    <row r="2990" spans="1:3" x14ac:dyDescent="0.2">
      <c r="A2990">
        <v>106364</v>
      </c>
      <c r="B2990">
        <v>80739</v>
      </c>
      <c r="C2990" t="str" cm="1">
        <f t="array" ref="C2990">_xlfn.IFS(
             (B2990&lt;25000),"&lt; 25,000",
    AND(B2990&gt;=25000, B2990&lt;50000),"25,000 - 50,000",
             (B2990&gt;50000),"&gt; 50,000"
)</f>
        <v>&gt; 50,000</v>
      </c>
    </row>
    <row r="2991" spans="1:3" x14ac:dyDescent="0.2">
      <c r="A2991">
        <v>84202</v>
      </c>
      <c r="B2991">
        <v>187906</v>
      </c>
      <c r="C2991" t="str" cm="1">
        <f t="array" ref="C2991">_xlfn.IFS(
             (B2991&lt;25000),"&lt; 25,000",
    AND(B2991&gt;=25000, B2991&lt;50000),"25,000 - 50,000",
             (B2991&gt;50000),"&gt; 50,000"
)</f>
        <v>&gt; 50,000</v>
      </c>
    </row>
    <row r="2992" spans="1:3" x14ac:dyDescent="0.2">
      <c r="A2992">
        <v>75977</v>
      </c>
      <c r="B2992">
        <v>190816</v>
      </c>
      <c r="C2992" t="str" cm="1">
        <f t="array" ref="C2992">_xlfn.IFS(
             (B2992&lt;25000),"&lt; 25,000",
    AND(B2992&gt;=25000, B2992&lt;50000),"25,000 - 50,000",
             (B2992&gt;50000),"&gt; 50,000"
)</f>
        <v>&gt; 50,000</v>
      </c>
    </row>
    <row r="2993" spans="1:3" x14ac:dyDescent="0.2">
      <c r="A2993">
        <v>230235</v>
      </c>
      <c r="B2993">
        <v>18846</v>
      </c>
      <c r="C2993" t="str" cm="1">
        <f t="array" ref="C2993">_xlfn.IFS(
             (B2993&lt;25000),"&lt; 25,000",
    AND(B2993&gt;=25000, B2993&lt;50000),"25,000 - 50,000",
             (B2993&gt;50000),"&gt; 50,000"
)</f>
        <v>&lt; 25,000</v>
      </c>
    </row>
    <row r="2994" spans="1:3" x14ac:dyDescent="0.2">
      <c r="A2994">
        <v>203225</v>
      </c>
      <c r="B2994">
        <v>31085</v>
      </c>
      <c r="C2994" t="str" cm="1">
        <f t="array" ref="C2994">_xlfn.IFS(
             (B2994&lt;25000),"&lt; 25,000",
    AND(B2994&gt;=25000, B2994&lt;50000),"25,000 - 50,000",
             (B2994&gt;50000),"&gt; 50,000"
)</f>
        <v>25,000 - 50,000</v>
      </c>
    </row>
    <row r="2995" spans="1:3" x14ac:dyDescent="0.2">
      <c r="A2995">
        <v>207014</v>
      </c>
      <c r="B2995">
        <v>40584</v>
      </c>
      <c r="C2995" t="str" cm="1">
        <f t="array" ref="C2995">_xlfn.IFS(
             (B2995&lt;25000),"&lt; 25,000",
    AND(B2995&gt;=25000, B2995&lt;50000),"25,000 - 50,000",
             (B2995&gt;50000),"&gt; 50,000"
)</f>
        <v>25,000 - 50,000</v>
      </c>
    </row>
    <row r="2996" spans="1:3" x14ac:dyDescent="0.2">
      <c r="A2996">
        <v>280936</v>
      </c>
      <c r="B2996">
        <v>137131</v>
      </c>
      <c r="C2996" t="str" cm="1">
        <f t="array" ref="C2996">_xlfn.IFS(
             (B2996&lt;25000),"&lt; 25,000",
    AND(B2996&gt;=25000, B2996&lt;50000),"25,000 - 50,000",
             (B2996&gt;50000),"&gt; 50,000"
)</f>
        <v>&gt; 50,000</v>
      </c>
    </row>
    <row r="2997" spans="1:3" x14ac:dyDescent="0.2">
      <c r="A2997">
        <v>28402</v>
      </c>
      <c r="B2997">
        <v>181518</v>
      </c>
      <c r="C2997" t="str" cm="1">
        <f t="array" ref="C2997">_xlfn.IFS(
             (B2997&lt;25000),"&lt; 25,000",
    AND(B2997&gt;=25000, B2997&lt;50000),"25,000 - 50,000",
             (B2997&gt;50000),"&gt; 50,000"
)</f>
        <v>&gt; 50,000</v>
      </c>
    </row>
    <row r="2998" spans="1:3" x14ac:dyDescent="0.2">
      <c r="A2998">
        <v>238558</v>
      </c>
      <c r="B2998">
        <v>198662</v>
      </c>
      <c r="C2998" t="str" cm="1">
        <f t="array" ref="C2998">_xlfn.IFS(
             (B2998&lt;25000),"&lt; 25,000",
    AND(B2998&gt;=25000, B2998&lt;50000),"25,000 - 50,000",
             (B2998&gt;50000),"&gt; 50,000"
)</f>
        <v>&gt; 50,000</v>
      </c>
    </row>
    <row r="2999" spans="1:3" x14ac:dyDescent="0.2">
      <c r="A2999">
        <v>203009</v>
      </c>
      <c r="B2999">
        <v>159764</v>
      </c>
      <c r="C2999" t="str" cm="1">
        <f t="array" ref="C2999">_xlfn.IFS(
             (B2999&lt;25000),"&lt; 25,000",
    AND(B2999&gt;=25000, B2999&lt;50000),"25,000 - 50,000",
             (B2999&gt;50000),"&gt; 50,000"
)</f>
        <v>&gt; 50,000</v>
      </c>
    </row>
    <row r="3000" spans="1:3" x14ac:dyDescent="0.2">
      <c r="A3000">
        <v>217816</v>
      </c>
      <c r="B3000">
        <v>115976</v>
      </c>
      <c r="C3000" t="str" cm="1">
        <f t="array" ref="C3000">_xlfn.IFS(
             (B3000&lt;25000),"&lt; 25,000",
    AND(B3000&gt;=25000, B3000&lt;50000),"25,000 - 50,000",
             (B3000&gt;50000),"&gt; 50,000"
)</f>
        <v>&gt; 50,000</v>
      </c>
    </row>
    <row r="3001" spans="1:3" x14ac:dyDescent="0.2">
      <c r="A3001">
        <v>56405</v>
      </c>
      <c r="B3001">
        <v>42252</v>
      </c>
      <c r="C3001" t="str" cm="1">
        <f t="array" ref="C3001">_xlfn.IFS(
             (B3001&lt;25000),"&lt; 25,000",
    AND(B3001&gt;=25000, B3001&lt;50000),"25,000 - 50,000",
             (B3001&gt;50000),"&gt; 50,000"
)</f>
        <v>25,000 - 50,000</v>
      </c>
    </row>
    <row r="3002" spans="1:3" x14ac:dyDescent="0.2">
      <c r="A3002">
        <v>157208</v>
      </c>
      <c r="B3002">
        <v>36943</v>
      </c>
      <c r="C3002" t="str" cm="1">
        <f t="array" ref="C3002">_xlfn.IFS(
             (B3002&lt;25000),"&lt; 25,000",
    AND(B3002&gt;=25000, B3002&lt;50000),"25,000 - 50,000",
             (B3002&gt;50000),"&gt; 50,000"
)</f>
        <v>25,000 - 50,000</v>
      </c>
    </row>
    <row r="3003" spans="1:3" x14ac:dyDescent="0.2">
      <c r="A3003">
        <v>159856</v>
      </c>
      <c r="B3003">
        <v>176391</v>
      </c>
      <c r="C3003" t="str" cm="1">
        <f t="array" ref="C3003">_xlfn.IFS(
             (B3003&lt;25000),"&lt; 25,000",
    AND(B3003&gt;=25000, B3003&lt;50000),"25,000 - 50,000",
             (B3003&gt;50000),"&gt; 50,000"
)</f>
        <v>&gt; 50,000</v>
      </c>
    </row>
    <row r="3004" spans="1:3" x14ac:dyDescent="0.2">
      <c r="A3004">
        <v>59450</v>
      </c>
      <c r="B3004">
        <v>189775</v>
      </c>
      <c r="C3004" t="str" cm="1">
        <f t="array" ref="C3004">_xlfn.IFS(
             (B3004&lt;25000),"&lt; 25,000",
    AND(B3004&gt;=25000, B3004&lt;50000),"25,000 - 50,000",
             (B3004&gt;50000),"&gt; 50,000"
)</f>
        <v>&gt; 50,000</v>
      </c>
    </row>
    <row r="3005" spans="1:3" x14ac:dyDescent="0.2">
      <c r="A3005">
        <v>34820</v>
      </c>
      <c r="B3005">
        <v>164237</v>
      </c>
      <c r="C3005" t="str" cm="1">
        <f t="array" ref="C3005">_xlfn.IFS(
             (B3005&lt;25000),"&lt; 25,000",
    AND(B3005&gt;=25000, B3005&lt;50000),"25,000 - 50,000",
             (B3005&gt;50000),"&gt; 50,000"
)</f>
        <v>&gt; 50,000</v>
      </c>
    </row>
    <row r="3006" spans="1:3" x14ac:dyDescent="0.2">
      <c r="A3006">
        <v>211578</v>
      </c>
      <c r="B3006">
        <v>47121</v>
      </c>
      <c r="C3006" t="str" cm="1">
        <f t="array" ref="C3006">_xlfn.IFS(
             (B3006&lt;25000),"&lt; 25,000",
    AND(B3006&gt;=25000, B3006&lt;50000),"25,000 - 50,000",
             (B3006&gt;50000),"&gt; 50,000"
)</f>
        <v>25,000 - 50,000</v>
      </c>
    </row>
    <row r="3007" spans="1:3" x14ac:dyDescent="0.2">
      <c r="A3007">
        <v>150515</v>
      </c>
      <c r="B3007">
        <v>37903</v>
      </c>
      <c r="C3007" t="str" cm="1">
        <f t="array" ref="C3007">_xlfn.IFS(
             (B3007&lt;25000),"&lt; 25,000",
    AND(B3007&gt;=25000, B3007&lt;50000),"25,000 - 50,000",
             (B3007&gt;50000),"&gt; 50,000"
)</f>
        <v>25,000 - 50,000</v>
      </c>
    </row>
    <row r="3008" spans="1:3" x14ac:dyDescent="0.2">
      <c r="A3008">
        <v>112805</v>
      </c>
      <c r="B3008">
        <v>538</v>
      </c>
      <c r="C3008" t="str" cm="1">
        <f t="array" ref="C3008">_xlfn.IFS(
             (B3008&lt;25000),"&lt; 25,000",
    AND(B3008&gt;=25000, B3008&lt;50000),"25,000 - 50,000",
             (B3008&gt;50000),"&gt; 50,000"
)</f>
        <v>&lt; 25,000</v>
      </c>
    </row>
    <row r="3009" spans="1:3" x14ac:dyDescent="0.2">
      <c r="A3009">
        <v>250475</v>
      </c>
      <c r="B3009">
        <v>93440</v>
      </c>
      <c r="C3009" t="str" cm="1">
        <f t="array" ref="C3009">_xlfn.IFS(
             (B3009&lt;25000),"&lt; 25,000",
    AND(B3009&gt;=25000, B3009&lt;50000),"25,000 - 50,000",
             (B3009&gt;50000),"&gt; 50,000"
)</f>
        <v>&gt; 50,000</v>
      </c>
    </row>
    <row r="3010" spans="1:3" x14ac:dyDescent="0.2">
      <c r="A3010">
        <v>148855</v>
      </c>
      <c r="B3010">
        <v>195913</v>
      </c>
      <c r="C3010" t="str" cm="1">
        <f t="array" ref="C3010">_xlfn.IFS(
             (B3010&lt;25000),"&lt; 25,000",
    AND(B3010&gt;=25000, B3010&lt;50000),"25,000 - 50,000",
             (B3010&gt;50000),"&gt; 50,000"
)</f>
        <v>&gt; 50,000</v>
      </c>
    </row>
    <row r="3011" spans="1:3" x14ac:dyDescent="0.2">
      <c r="A3011">
        <v>18036</v>
      </c>
      <c r="B3011">
        <v>163258</v>
      </c>
      <c r="C3011" t="str" cm="1">
        <f t="array" ref="C3011">_xlfn.IFS(
             (B3011&lt;25000),"&lt; 25,000",
    AND(B3011&gt;=25000, B3011&lt;50000),"25,000 - 50,000",
             (B3011&gt;50000),"&gt; 50,000"
)</f>
        <v>&gt; 50,000</v>
      </c>
    </row>
    <row r="3012" spans="1:3" x14ac:dyDescent="0.2">
      <c r="A3012">
        <v>132329</v>
      </c>
      <c r="B3012">
        <v>78941</v>
      </c>
      <c r="C3012" t="str" cm="1">
        <f t="array" ref="C3012">_xlfn.IFS(
             (B3012&lt;25000),"&lt; 25,000",
    AND(B3012&gt;=25000, B3012&lt;50000),"25,000 - 50,000",
             (B3012&gt;50000),"&gt; 50,000"
)</f>
        <v>&gt; 50,000</v>
      </c>
    </row>
    <row r="3013" spans="1:3" x14ac:dyDescent="0.2">
      <c r="A3013">
        <v>228362</v>
      </c>
      <c r="B3013">
        <v>60938</v>
      </c>
      <c r="C3013" t="str" cm="1">
        <f t="array" ref="C3013">_xlfn.IFS(
             (B3013&lt;25000),"&lt; 25,000",
    AND(B3013&gt;=25000, B3013&lt;50000),"25,000 - 50,000",
             (B3013&gt;50000),"&gt; 50,000"
)</f>
        <v>&gt; 50,000</v>
      </c>
    </row>
    <row r="3014" spans="1:3" x14ac:dyDescent="0.2">
      <c r="A3014">
        <v>131822</v>
      </c>
      <c r="B3014">
        <v>155050</v>
      </c>
      <c r="C3014" t="str" cm="1">
        <f t="array" ref="C3014">_xlfn.IFS(
             (B3014&lt;25000),"&lt; 25,000",
    AND(B3014&gt;=25000, B3014&lt;50000),"25,000 - 50,000",
             (B3014&gt;50000),"&gt; 50,000"
)</f>
        <v>&gt; 50,000</v>
      </c>
    </row>
    <row r="3015" spans="1:3" x14ac:dyDescent="0.2">
      <c r="A3015">
        <v>62285</v>
      </c>
      <c r="B3015">
        <v>18611</v>
      </c>
      <c r="C3015" t="str" cm="1">
        <f t="array" ref="C3015">_xlfn.IFS(
             (B3015&lt;25000),"&lt; 25,000",
    AND(B3015&gt;=25000, B3015&lt;50000),"25,000 - 50,000",
             (B3015&gt;50000),"&gt; 50,000"
)</f>
        <v>&lt; 25,000</v>
      </c>
    </row>
    <row r="3016" spans="1:3" x14ac:dyDescent="0.2">
      <c r="A3016">
        <v>202191</v>
      </c>
      <c r="B3016">
        <v>59104</v>
      </c>
      <c r="C3016" t="str" cm="1">
        <f t="array" ref="C3016">_xlfn.IFS(
             (B3016&lt;25000),"&lt; 25,000",
    AND(B3016&gt;=25000, B3016&lt;50000),"25,000 - 50,000",
             (B3016&gt;50000),"&gt; 50,000"
)</f>
        <v>&gt; 50,000</v>
      </c>
    </row>
    <row r="3017" spans="1:3" x14ac:dyDescent="0.2">
      <c r="A3017">
        <v>94816</v>
      </c>
      <c r="B3017">
        <v>162723</v>
      </c>
      <c r="C3017" t="str" cm="1">
        <f t="array" ref="C3017">_xlfn.IFS(
             (B3017&lt;25000),"&lt; 25,000",
    AND(B3017&gt;=25000, B3017&lt;50000),"25,000 - 50,000",
             (B3017&gt;50000),"&gt; 50,000"
)</f>
        <v>&gt; 50,000</v>
      </c>
    </row>
    <row r="3018" spans="1:3" x14ac:dyDescent="0.2">
      <c r="A3018">
        <v>143171</v>
      </c>
      <c r="B3018">
        <v>132255</v>
      </c>
      <c r="C3018" t="str" cm="1">
        <f t="array" ref="C3018">_xlfn.IFS(
             (B3018&lt;25000),"&lt; 25,000",
    AND(B3018&gt;=25000, B3018&lt;50000),"25,000 - 50,000",
             (B3018&gt;50000),"&gt; 50,000"
)</f>
        <v>&gt; 50,000</v>
      </c>
    </row>
    <row r="3019" spans="1:3" x14ac:dyDescent="0.2">
      <c r="A3019">
        <v>5568</v>
      </c>
      <c r="B3019">
        <v>170043</v>
      </c>
      <c r="C3019" t="str" cm="1">
        <f t="array" ref="C3019">_xlfn.IFS(
             (B3019&lt;25000),"&lt; 25,000",
    AND(B3019&gt;=25000, B3019&lt;50000),"25,000 - 50,000",
             (B3019&gt;50000),"&gt; 50,000"
)</f>
        <v>&gt; 50,000</v>
      </c>
    </row>
    <row r="3020" spans="1:3" x14ac:dyDescent="0.2">
      <c r="A3020">
        <v>1064</v>
      </c>
      <c r="B3020">
        <v>157795</v>
      </c>
      <c r="C3020" t="str" cm="1">
        <f t="array" ref="C3020">_xlfn.IFS(
             (B3020&lt;25000),"&lt; 25,000",
    AND(B3020&gt;=25000, B3020&lt;50000),"25,000 - 50,000",
             (B3020&gt;50000),"&gt; 50,000"
)</f>
        <v>&gt; 50,000</v>
      </c>
    </row>
    <row r="3021" spans="1:3" x14ac:dyDescent="0.2">
      <c r="A3021">
        <v>83367</v>
      </c>
      <c r="B3021">
        <v>116315</v>
      </c>
      <c r="C3021" t="str" cm="1">
        <f t="array" ref="C3021">_xlfn.IFS(
             (B3021&lt;25000),"&lt; 25,000",
    AND(B3021&gt;=25000, B3021&lt;50000),"25,000 - 50,000",
             (B3021&gt;50000),"&gt; 50,000"
)</f>
        <v>&gt; 50,000</v>
      </c>
    </row>
    <row r="3022" spans="1:3" x14ac:dyDescent="0.2">
      <c r="A3022">
        <v>130852</v>
      </c>
      <c r="B3022">
        <v>164117</v>
      </c>
      <c r="C3022" t="str" cm="1">
        <f t="array" ref="C3022">_xlfn.IFS(
             (B3022&lt;25000),"&lt; 25,000",
    AND(B3022&gt;=25000, B3022&lt;50000),"25,000 - 50,000",
             (B3022&gt;50000),"&gt; 50,000"
)</f>
        <v>&gt; 50,000</v>
      </c>
    </row>
    <row r="3023" spans="1:3" x14ac:dyDescent="0.2">
      <c r="A3023">
        <v>262723</v>
      </c>
      <c r="B3023">
        <v>61422</v>
      </c>
      <c r="C3023" t="str" cm="1">
        <f t="array" ref="C3023">_xlfn.IFS(
             (B3023&lt;25000),"&lt; 25,000",
    AND(B3023&gt;=25000, B3023&lt;50000),"25,000 - 50,000",
             (B3023&gt;50000),"&gt; 50,000"
)</f>
        <v>&gt; 50,000</v>
      </c>
    </row>
    <row r="3024" spans="1:3" x14ac:dyDescent="0.2">
      <c r="A3024">
        <v>239901</v>
      </c>
      <c r="B3024">
        <v>13525</v>
      </c>
      <c r="C3024" t="str" cm="1">
        <f t="array" ref="C3024">_xlfn.IFS(
             (B3024&lt;25000),"&lt; 25,000",
    AND(B3024&gt;=25000, B3024&lt;50000),"25,000 - 50,000",
             (B3024&gt;50000),"&gt; 50,000"
)</f>
        <v>&lt; 25,000</v>
      </c>
    </row>
    <row r="3025" spans="1:3" x14ac:dyDescent="0.2">
      <c r="A3025">
        <v>19835</v>
      </c>
      <c r="B3025">
        <v>183636</v>
      </c>
      <c r="C3025" t="str" cm="1">
        <f t="array" ref="C3025">_xlfn.IFS(
             (B3025&lt;25000),"&lt; 25,000",
    AND(B3025&gt;=25000, B3025&lt;50000),"25,000 - 50,000",
             (B3025&gt;50000),"&gt; 50,000"
)</f>
        <v>&gt; 50,000</v>
      </c>
    </row>
    <row r="3026" spans="1:3" x14ac:dyDescent="0.2">
      <c r="A3026">
        <v>282191</v>
      </c>
      <c r="B3026">
        <v>86259</v>
      </c>
      <c r="C3026" t="str" cm="1">
        <f t="array" ref="C3026">_xlfn.IFS(
             (B3026&lt;25000),"&lt; 25,000",
    AND(B3026&gt;=25000, B3026&lt;50000),"25,000 - 50,000",
             (B3026&gt;50000),"&gt; 50,000"
)</f>
        <v>&gt; 50,000</v>
      </c>
    </row>
    <row r="3027" spans="1:3" x14ac:dyDescent="0.2">
      <c r="A3027">
        <v>61418</v>
      </c>
      <c r="B3027">
        <v>169843</v>
      </c>
      <c r="C3027" t="str" cm="1">
        <f t="array" ref="C3027">_xlfn.IFS(
             (B3027&lt;25000),"&lt; 25,000",
    AND(B3027&gt;=25000, B3027&lt;50000),"25,000 - 50,000",
             (B3027&gt;50000),"&gt; 50,000"
)</f>
        <v>&gt; 50,000</v>
      </c>
    </row>
    <row r="3028" spans="1:3" x14ac:dyDescent="0.2">
      <c r="A3028">
        <v>40965</v>
      </c>
      <c r="B3028">
        <v>69400</v>
      </c>
      <c r="C3028" t="str" cm="1">
        <f t="array" ref="C3028">_xlfn.IFS(
             (B3028&lt;25000),"&lt; 25,000",
    AND(B3028&gt;=25000, B3028&lt;50000),"25,000 - 50,000",
             (B3028&gt;50000),"&gt; 50,000"
)</f>
        <v>&gt; 50,000</v>
      </c>
    </row>
    <row r="3029" spans="1:3" x14ac:dyDescent="0.2">
      <c r="A3029">
        <v>282319</v>
      </c>
      <c r="B3029">
        <v>79084</v>
      </c>
      <c r="C3029" t="str" cm="1">
        <f t="array" ref="C3029">_xlfn.IFS(
             (B3029&lt;25000),"&lt; 25,000",
    AND(B3029&gt;=25000, B3029&lt;50000),"25,000 - 50,000",
             (B3029&gt;50000),"&gt; 50,000"
)</f>
        <v>&gt; 50,000</v>
      </c>
    </row>
    <row r="3030" spans="1:3" x14ac:dyDescent="0.2">
      <c r="A3030">
        <v>93677</v>
      </c>
      <c r="B3030">
        <v>116675</v>
      </c>
      <c r="C3030" t="str" cm="1">
        <f t="array" ref="C3030">_xlfn.IFS(
             (B3030&lt;25000),"&lt; 25,000",
    AND(B3030&gt;=25000, B3030&lt;50000),"25,000 - 50,000",
             (B3030&gt;50000),"&gt; 50,000"
)</f>
        <v>&gt; 50,000</v>
      </c>
    </row>
    <row r="3031" spans="1:3" x14ac:dyDescent="0.2">
      <c r="A3031">
        <v>182852</v>
      </c>
      <c r="B3031">
        <v>162395</v>
      </c>
      <c r="C3031" t="str" cm="1">
        <f t="array" ref="C3031">_xlfn.IFS(
             (B3031&lt;25000),"&lt; 25,000",
    AND(B3031&gt;=25000, B3031&lt;50000),"25,000 - 50,000",
             (B3031&gt;50000),"&gt; 50,000"
)</f>
        <v>&gt; 50,000</v>
      </c>
    </row>
    <row r="3032" spans="1:3" x14ac:dyDescent="0.2">
      <c r="A3032">
        <v>66018</v>
      </c>
      <c r="B3032">
        <v>156806</v>
      </c>
      <c r="C3032" t="str" cm="1">
        <f t="array" ref="C3032">_xlfn.IFS(
             (B3032&lt;25000),"&lt; 25,000",
    AND(B3032&gt;=25000, B3032&lt;50000),"25,000 - 50,000",
             (B3032&gt;50000),"&gt; 50,000"
)</f>
        <v>&gt; 50,000</v>
      </c>
    </row>
    <row r="3033" spans="1:3" x14ac:dyDescent="0.2">
      <c r="A3033">
        <v>264204</v>
      </c>
      <c r="B3033">
        <v>64978</v>
      </c>
      <c r="C3033" t="str" cm="1">
        <f t="array" ref="C3033">_xlfn.IFS(
             (B3033&lt;25000),"&lt; 25,000",
    AND(B3033&gt;=25000, B3033&lt;50000),"25,000 - 50,000",
             (B3033&gt;50000),"&gt; 50,000"
)</f>
        <v>&gt; 50,000</v>
      </c>
    </row>
    <row r="3034" spans="1:3" x14ac:dyDescent="0.2">
      <c r="A3034">
        <v>267798</v>
      </c>
      <c r="B3034">
        <v>5400</v>
      </c>
      <c r="C3034" t="str" cm="1">
        <f t="array" ref="C3034">_xlfn.IFS(
             (B3034&lt;25000),"&lt; 25,000",
    AND(B3034&gt;=25000, B3034&lt;50000),"25,000 - 50,000",
             (B3034&gt;50000),"&gt; 50,000"
)</f>
        <v>&lt; 25,000</v>
      </c>
    </row>
    <row r="3035" spans="1:3" x14ac:dyDescent="0.2">
      <c r="A3035">
        <v>200804</v>
      </c>
      <c r="B3035">
        <v>132962</v>
      </c>
      <c r="C3035" t="str" cm="1">
        <f t="array" ref="C3035">_xlfn.IFS(
             (B3035&lt;25000),"&lt; 25,000",
    AND(B3035&gt;=25000, B3035&lt;50000),"25,000 - 50,000",
             (B3035&gt;50000),"&gt; 50,000"
)</f>
        <v>&gt; 50,000</v>
      </c>
    </row>
    <row r="3036" spans="1:3" x14ac:dyDescent="0.2">
      <c r="A3036">
        <v>261006</v>
      </c>
      <c r="B3036">
        <v>177012</v>
      </c>
      <c r="C3036" t="str" cm="1">
        <f t="array" ref="C3036">_xlfn.IFS(
             (B3036&lt;25000),"&lt; 25,000",
    AND(B3036&gt;=25000, B3036&lt;50000),"25,000 - 50,000",
             (B3036&gt;50000),"&gt; 50,000"
)</f>
        <v>&gt; 50,000</v>
      </c>
    </row>
    <row r="3037" spans="1:3" x14ac:dyDescent="0.2">
      <c r="A3037">
        <v>1906</v>
      </c>
      <c r="B3037">
        <v>85063</v>
      </c>
      <c r="C3037" t="str" cm="1">
        <f t="array" ref="C3037">_xlfn.IFS(
             (B3037&lt;25000),"&lt; 25,000",
    AND(B3037&gt;=25000, B3037&lt;50000),"25,000 - 50,000",
             (B3037&gt;50000),"&gt; 50,000"
)</f>
        <v>&gt; 50,000</v>
      </c>
    </row>
    <row r="3038" spans="1:3" x14ac:dyDescent="0.2">
      <c r="A3038">
        <v>151812</v>
      </c>
      <c r="B3038">
        <v>137771</v>
      </c>
      <c r="C3038" t="str" cm="1">
        <f t="array" ref="C3038">_xlfn.IFS(
             (B3038&lt;25000),"&lt; 25,000",
    AND(B3038&gt;=25000, B3038&lt;50000),"25,000 - 50,000",
             (B3038&gt;50000),"&gt; 50,000"
)</f>
        <v>&gt; 50,000</v>
      </c>
    </row>
    <row r="3039" spans="1:3" x14ac:dyDescent="0.2">
      <c r="A3039">
        <v>133153</v>
      </c>
      <c r="B3039">
        <v>36857</v>
      </c>
      <c r="C3039" t="str" cm="1">
        <f t="array" ref="C3039">_xlfn.IFS(
             (B3039&lt;25000),"&lt; 25,000",
    AND(B3039&gt;=25000, B3039&lt;50000),"25,000 - 50,000",
             (B3039&gt;50000),"&gt; 50,000"
)</f>
        <v>25,000 - 50,000</v>
      </c>
    </row>
    <row r="3040" spans="1:3" x14ac:dyDescent="0.2">
      <c r="A3040">
        <v>55812</v>
      </c>
      <c r="B3040">
        <v>74133</v>
      </c>
      <c r="C3040" t="str" cm="1">
        <f t="array" ref="C3040">_xlfn.IFS(
             (B3040&lt;25000),"&lt; 25,000",
    AND(B3040&gt;=25000, B3040&lt;50000),"25,000 - 50,000",
             (B3040&gt;50000),"&gt; 50,000"
)</f>
        <v>&gt; 50,000</v>
      </c>
    </row>
    <row r="3041" spans="1:3" x14ac:dyDescent="0.2">
      <c r="A3041">
        <v>175153</v>
      </c>
      <c r="B3041">
        <v>75927</v>
      </c>
      <c r="C3041" t="str" cm="1">
        <f t="array" ref="C3041">_xlfn.IFS(
             (B3041&lt;25000),"&lt; 25,000",
    AND(B3041&gt;=25000, B3041&lt;50000),"25,000 - 50,000",
             (B3041&gt;50000),"&gt; 50,000"
)</f>
        <v>&gt; 50,000</v>
      </c>
    </row>
    <row r="3042" spans="1:3" x14ac:dyDescent="0.2">
      <c r="A3042">
        <v>256425</v>
      </c>
      <c r="B3042">
        <v>103373</v>
      </c>
      <c r="C3042" t="str" cm="1">
        <f t="array" ref="C3042">_xlfn.IFS(
             (B3042&lt;25000),"&lt; 25,000",
    AND(B3042&gt;=25000, B3042&lt;50000),"25,000 - 50,000",
             (B3042&gt;50000),"&gt; 50,000"
)</f>
        <v>&gt; 50,000</v>
      </c>
    </row>
    <row r="3043" spans="1:3" x14ac:dyDescent="0.2">
      <c r="A3043">
        <v>151481</v>
      </c>
      <c r="B3043">
        <v>25764</v>
      </c>
      <c r="C3043" t="str" cm="1">
        <f t="array" ref="C3043">_xlfn.IFS(
             (B3043&lt;25000),"&lt; 25,000",
    AND(B3043&gt;=25000, B3043&lt;50000),"25,000 - 50,000",
             (B3043&gt;50000),"&gt; 50,000"
)</f>
        <v>25,000 - 50,000</v>
      </c>
    </row>
    <row r="3044" spans="1:3" x14ac:dyDescent="0.2">
      <c r="A3044">
        <v>164325</v>
      </c>
      <c r="B3044">
        <v>21260</v>
      </c>
      <c r="C3044" t="str" cm="1">
        <f t="array" ref="C3044">_xlfn.IFS(
             (B3044&lt;25000),"&lt; 25,000",
    AND(B3044&gt;=25000, B3044&lt;50000),"25,000 - 50,000",
             (B3044&gt;50000),"&gt; 50,000"
)</f>
        <v>&lt; 25,000</v>
      </c>
    </row>
    <row r="3045" spans="1:3" x14ac:dyDescent="0.2">
      <c r="A3045">
        <v>184871</v>
      </c>
      <c r="B3045">
        <v>57983</v>
      </c>
      <c r="C3045" t="str" cm="1">
        <f t="array" ref="C3045">_xlfn.IFS(
             (B3045&lt;25000),"&lt; 25,000",
    AND(B3045&gt;=25000, B3045&lt;50000),"25,000 - 50,000",
             (B3045&gt;50000),"&gt; 50,000"
)</f>
        <v>&gt; 50,000</v>
      </c>
    </row>
    <row r="3046" spans="1:3" x14ac:dyDescent="0.2">
      <c r="A3046">
        <v>46963</v>
      </c>
      <c r="B3046">
        <v>37328</v>
      </c>
      <c r="C3046" t="str" cm="1">
        <f t="array" ref="C3046">_xlfn.IFS(
             (B3046&lt;25000),"&lt; 25,000",
    AND(B3046&gt;=25000, B3046&lt;50000),"25,000 - 50,000",
             (B3046&gt;50000),"&gt; 50,000"
)</f>
        <v>25,000 - 50,000</v>
      </c>
    </row>
    <row r="3047" spans="1:3" x14ac:dyDescent="0.2">
      <c r="A3047">
        <v>144096</v>
      </c>
      <c r="B3047">
        <v>74667</v>
      </c>
      <c r="C3047" t="str" cm="1">
        <f t="array" ref="C3047">_xlfn.IFS(
             (B3047&lt;25000),"&lt; 25,000",
    AND(B3047&gt;=25000, B3047&lt;50000),"25,000 - 50,000",
             (B3047&gt;50000),"&gt; 50,000"
)</f>
        <v>&gt; 50,000</v>
      </c>
    </row>
    <row r="3048" spans="1:3" x14ac:dyDescent="0.2">
      <c r="A3048">
        <v>189164</v>
      </c>
      <c r="B3048">
        <v>1470</v>
      </c>
      <c r="C3048" t="str" cm="1">
        <f t="array" ref="C3048">_xlfn.IFS(
             (B3048&lt;25000),"&lt; 25,000",
    AND(B3048&gt;=25000, B3048&lt;50000),"25,000 - 50,000",
             (B3048&gt;50000),"&gt; 50,000"
)</f>
        <v>&lt; 25,000</v>
      </c>
    </row>
    <row r="3049" spans="1:3" x14ac:dyDescent="0.2">
      <c r="A3049">
        <v>233196</v>
      </c>
      <c r="B3049">
        <v>13886</v>
      </c>
      <c r="C3049" t="str" cm="1">
        <f t="array" ref="C3049">_xlfn.IFS(
             (B3049&lt;25000),"&lt; 25,000",
    AND(B3049&gt;=25000, B3049&lt;50000),"25,000 - 50,000",
             (B3049&gt;50000),"&gt; 50,000"
)</f>
        <v>&lt; 25,000</v>
      </c>
    </row>
    <row r="3050" spans="1:3" x14ac:dyDescent="0.2">
      <c r="A3050">
        <v>19165</v>
      </c>
      <c r="B3050">
        <v>33338</v>
      </c>
      <c r="C3050" t="str" cm="1">
        <f t="array" ref="C3050">_xlfn.IFS(
             (B3050&lt;25000),"&lt; 25,000",
    AND(B3050&gt;=25000, B3050&lt;50000),"25,000 - 50,000",
             (B3050&gt;50000),"&gt; 50,000"
)</f>
        <v>25,000 - 50,000</v>
      </c>
    </row>
    <row r="3051" spans="1:3" x14ac:dyDescent="0.2">
      <c r="A3051">
        <v>231532</v>
      </c>
      <c r="B3051">
        <v>178018</v>
      </c>
      <c r="C3051" t="str" cm="1">
        <f t="array" ref="C3051">_xlfn.IFS(
             (B3051&lt;25000),"&lt; 25,000",
    AND(B3051&gt;=25000, B3051&lt;50000),"25,000 - 50,000",
             (B3051&gt;50000),"&gt; 50,000"
)</f>
        <v>&gt; 50,000</v>
      </c>
    </row>
    <row r="3052" spans="1:3" x14ac:dyDescent="0.2">
      <c r="A3052">
        <v>152466</v>
      </c>
      <c r="B3052">
        <v>124745</v>
      </c>
      <c r="C3052" t="str" cm="1">
        <f t="array" ref="C3052">_xlfn.IFS(
             (B3052&lt;25000),"&lt; 25,000",
    AND(B3052&gt;=25000, B3052&lt;50000),"25,000 - 50,000",
             (B3052&gt;50000),"&gt; 50,000"
)</f>
        <v>&gt; 50,000</v>
      </c>
    </row>
    <row r="3053" spans="1:3" x14ac:dyDescent="0.2">
      <c r="A3053">
        <v>180863</v>
      </c>
      <c r="B3053">
        <v>89483</v>
      </c>
      <c r="C3053" t="str" cm="1">
        <f t="array" ref="C3053">_xlfn.IFS(
             (B3053&lt;25000),"&lt; 25,000",
    AND(B3053&gt;=25000, B3053&lt;50000),"25,000 - 50,000",
             (B3053&gt;50000),"&gt; 50,000"
)</f>
        <v>&gt; 50,000</v>
      </c>
    </row>
    <row r="3054" spans="1:3" x14ac:dyDescent="0.2">
      <c r="A3054">
        <v>151734</v>
      </c>
      <c r="B3054">
        <v>177274</v>
      </c>
      <c r="C3054" t="str" cm="1">
        <f t="array" ref="C3054">_xlfn.IFS(
             (B3054&lt;25000),"&lt; 25,000",
    AND(B3054&gt;=25000, B3054&lt;50000),"25,000 - 50,000",
             (B3054&gt;50000),"&gt; 50,000"
)</f>
        <v>&gt; 50,000</v>
      </c>
    </row>
    <row r="3055" spans="1:3" x14ac:dyDescent="0.2">
      <c r="A3055">
        <v>64106</v>
      </c>
      <c r="B3055">
        <v>104614</v>
      </c>
      <c r="C3055" t="str" cm="1">
        <f t="array" ref="C3055">_xlfn.IFS(
             (B3055&lt;25000),"&lt; 25,000",
    AND(B3055&gt;=25000, B3055&lt;50000),"25,000 - 50,000",
             (B3055&gt;50000),"&gt; 50,000"
)</f>
        <v>&gt; 50,000</v>
      </c>
    </row>
    <row r="3056" spans="1:3" x14ac:dyDescent="0.2">
      <c r="A3056">
        <v>229655</v>
      </c>
      <c r="B3056">
        <v>44277</v>
      </c>
      <c r="C3056" t="str" cm="1">
        <f t="array" ref="C3056">_xlfn.IFS(
             (B3056&lt;25000),"&lt; 25,000",
    AND(B3056&gt;=25000, B3056&lt;50000),"25,000 - 50,000",
             (B3056&gt;50000),"&gt; 50,000"
)</f>
        <v>25,000 - 50,000</v>
      </c>
    </row>
    <row r="3057" spans="1:3" x14ac:dyDescent="0.2">
      <c r="A3057">
        <v>204013</v>
      </c>
      <c r="B3057">
        <v>34949</v>
      </c>
      <c r="C3057" t="str" cm="1">
        <f t="array" ref="C3057">_xlfn.IFS(
             (B3057&lt;25000),"&lt; 25,000",
    AND(B3057&gt;=25000, B3057&lt;50000),"25,000 - 50,000",
             (B3057&gt;50000),"&gt; 50,000"
)</f>
        <v>25,000 - 50,000</v>
      </c>
    </row>
    <row r="3058" spans="1:3" x14ac:dyDescent="0.2">
      <c r="A3058">
        <v>208583</v>
      </c>
      <c r="B3058">
        <v>16602</v>
      </c>
      <c r="C3058" t="str" cm="1">
        <f t="array" ref="C3058">_xlfn.IFS(
             (B3058&lt;25000),"&lt; 25,000",
    AND(B3058&gt;=25000, B3058&lt;50000),"25,000 - 50,000",
             (B3058&gt;50000),"&gt; 50,000"
)</f>
        <v>&lt; 25,000</v>
      </c>
    </row>
    <row r="3059" spans="1:3" x14ac:dyDescent="0.2">
      <c r="A3059">
        <v>61535</v>
      </c>
      <c r="B3059">
        <v>63288</v>
      </c>
      <c r="C3059" t="str" cm="1">
        <f t="array" ref="C3059">_xlfn.IFS(
             (B3059&lt;25000),"&lt; 25,000",
    AND(B3059&gt;=25000, B3059&lt;50000),"25,000 - 50,000",
             (B3059&gt;50000),"&gt; 50,000"
)</f>
        <v>&gt; 50,000</v>
      </c>
    </row>
    <row r="3060" spans="1:3" x14ac:dyDescent="0.2">
      <c r="A3060">
        <v>176930</v>
      </c>
      <c r="B3060">
        <v>69261</v>
      </c>
      <c r="C3060" t="str" cm="1">
        <f t="array" ref="C3060">_xlfn.IFS(
             (B3060&lt;25000),"&lt; 25,000",
    AND(B3060&gt;=25000, B3060&lt;50000),"25,000 - 50,000",
             (B3060&gt;50000),"&gt; 50,000"
)</f>
        <v>&gt; 50,000</v>
      </c>
    </row>
    <row r="3061" spans="1:3" x14ac:dyDescent="0.2">
      <c r="A3061">
        <v>49817</v>
      </c>
      <c r="B3061">
        <v>107742</v>
      </c>
      <c r="C3061" t="str" cm="1">
        <f t="array" ref="C3061">_xlfn.IFS(
             (B3061&lt;25000),"&lt; 25,000",
    AND(B3061&gt;=25000, B3061&lt;50000),"25,000 - 50,000",
             (B3061&gt;50000),"&gt; 50,000"
)</f>
        <v>&gt; 50,000</v>
      </c>
    </row>
    <row r="3062" spans="1:3" x14ac:dyDescent="0.2">
      <c r="A3062">
        <v>212576</v>
      </c>
      <c r="B3062">
        <v>171245</v>
      </c>
      <c r="C3062" t="str" cm="1">
        <f t="array" ref="C3062">_xlfn.IFS(
             (B3062&lt;25000),"&lt; 25,000",
    AND(B3062&gt;=25000, B3062&lt;50000),"25,000 - 50,000",
             (B3062&gt;50000),"&gt; 50,000"
)</f>
        <v>&gt; 50,000</v>
      </c>
    </row>
    <row r="3063" spans="1:3" x14ac:dyDescent="0.2">
      <c r="A3063">
        <v>272185</v>
      </c>
      <c r="B3063">
        <v>192186</v>
      </c>
      <c r="C3063" t="str" cm="1">
        <f t="array" ref="C3063">_xlfn.IFS(
             (B3063&lt;25000),"&lt; 25,000",
    AND(B3063&gt;=25000, B3063&lt;50000),"25,000 - 50,000",
             (B3063&gt;50000),"&gt; 50,000"
)</f>
        <v>&gt; 50,000</v>
      </c>
    </row>
    <row r="3064" spans="1:3" x14ac:dyDescent="0.2">
      <c r="A3064">
        <v>214674</v>
      </c>
      <c r="B3064">
        <v>155289</v>
      </c>
      <c r="C3064" t="str" cm="1">
        <f t="array" ref="C3064">_xlfn.IFS(
             (B3064&lt;25000),"&lt; 25,000",
    AND(B3064&gt;=25000, B3064&lt;50000),"25,000 - 50,000",
             (B3064&gt;50000),"&gt; 50,000"
)</f>
        <v>&gt; 50,000</v>
      </c>
    </row>
    <row r="3065" spans="1:3" x14ac:dyDescent="0.2">
      <c r="A3065">
        <v>252115</v>
      </c>
      <c r="B3065">
        <v>74814</v>
      </c>
      <c r="C3065" t="str" cm="1">
        <f t="array" ref="C3065">_xlfn.IFS(
             (B3065&lt;25000),"&lt; 25,000",
    AND(B3065&gt;=25000, B3065&lt;50000),"25,000 - 50,000",
             (B3065&gt;50000),"&gt; 50,000"
)</f>
        <v>&gt; 50,000</v>
      </c>
    </row>
    <row r="3066" spans="1:3" x14ac:dyDescent="0.2">
      <c r="A3066">
        <v>285575</v>
      </c>
      <c r="B3066">
        <v>12182</v>
      </c>
      <c r="C3066" t="str" cm="1">
        <f t="array" ref="C3066">_xlfn.IFS(
             (B3066&lt;25000),"&lt; 25,000",
    AND(B3066&gt;=25000, B3066&lt;50000),"25,000 - 50,000",
             (B3066&gt;50000),"&gt; 50,000"
)</f>
        <v>&lt; 25,000</v>
      </c>
    </row>
    <row r="3067" spans="1:3" x14ac:dyDescent="0.2">
      <c r="A3067">
        <v>87544</v>
      </c>
      <c r="B3067">
        <v>1097</v>
      </c>
      <c r="C3067" t="str" cm="1">
        <f t="array" ref="C3067">_xlfn.IFS(
             (B3067&lt;25000),"&lt; 25,000",
    AND(B3067&gt;=25000, B3067&lt;50000),"25,000 - 50,000",
             (B3067&gt;50000),"&gt; 50,000"
)</f>
        <v>&lt; 25,000</v>
      </c>
    </row>
    <row r="3068" spans="1:3" x14ac:dyDescent="0.2">
      <c r="A3068">
        <v>35570</v>
      </c>
      <c r="B3068">
        <v>58741</v>
      </c>
      <c r="C3068" t="str" cm="1">
        <f t="array" ref="C3068">_xlfn.IFS(
             (B3068&lt;25000),"&lt; 25,000",
    AND(B3068&gt;=25000, B3068&lt;50000),"25,000 - 50,000",
             (B3068&gt;50000),"&gt; 50,000"
)</f>
        <v>&gt; 50,000</v>
      </c>
    </row>
    <row r="3069" spans="1:3" x14ac:dyDescent="0.2">
      <c r="A3069">
        <v>109008</v>
      </c>
      <c r="B3069">
        <v>57806</v>
      </c>
      <c r="C3069" t="str" cm="1">
        <f t="array" ref="C3069">_xlfn.IFS(
             (B3069&lt;25000),"&lt; 25,000",
    AND(B3069&gt;=25000, B3069&lt;50000),"25,000 - 50,000",
             (B3069&gt;50000),"&gt; 50,000"
)</f>
        <v>&gt; 50,000</v>
      </c>
    </row>
    <row r="3070" spans="1:3" x14ac:dyDescent="0.2">
      <c r="A3070">
        <v>163168</v>
      </c>
      <c r="B3070">
        <v>8920</v>
      </c>
      <c r="C3070" t="str" cm="1">
        <f t="array" ref="C3070">_xlfn.IFS(
             (B3070&lt;25000),"&lt; 25,000",
    AND(B3070&gt;=25000, B3070&lt;50000),"25,000 - 50,000",
             (B3070&gt;50000),"&gt; 50,000"
)</f>
        <v>&lt; 25,000</v>
      </c>
    </row>
    <row r="3071" spans="1:3" x14ac:dyDescent="0.2">
      <c r="A3071">
        <v>87181</v>
      </c>
      <c r="B3071">
        <v>124372</v>
      </c>
      <c r="C3071" t="str" cm="1">
        <f t="array" ref="C3071">_xlfn.IFS(
             (B3071&lt;25000),"&lt; 25,000",
    AND(B3071&gt;=25000, B3071&lt;50000),"25,000 - 50,000",
             (B3071&gt;50000),"&gt; 50,000"
)</f>
        <v>&gt; 50,000</v>
      </c>
    </row>
    <row r="3072" spans="1:3" x14ac:dyDescent="0.2">
      <c r="A3072">
        <v>240527</v>
      </c>
      <c r="B3072">
        <v>56441</v>
      </c>
      <c r="C3072" t="str" cm="1">
        <f t="array" ref="C3072">_xlfn.IFS(
             (B3072&lt;25000),"&lt; 25,000",
    AND(B3072&gt;=25000, B3072&lt;50000),"25,000 - 50,000",
             (B3072&gt;50000),"&gt; 50,000"
)</f>
        <v>&gt; 50,000</v>
      </c>
    </row>
    <row r="3073" spans="1:3" x14ac:dyDescent="0.2">
      <c r="A3073">
        <v>192393</v>
      </c>
      <c r="B3073">
        <v>62688</v>
      </c>
      <c r="C3073" t="str" cm="1">
        <f t="array" ref="C3073">_xlfn.IFS(
             (B3073&lt;25000),"&lt; 25,000",
    AND(B3073&gt;=25000, B3073&lt;50000),"25,000 - 50,000",
             (B3073&gt;50000),"&gt; 50,000"
)</f>
        <v>&gt; 50,000</v>
      </c>
    </row>
    <row r="3074" spans="1:3" x14ac:dyDescent="0.2">
      <c r="A3074">
        <v>206335</v>
      </c>
      <c r="B3074">
        <v>108869</v>
      </c>
      <c r="C3074" t="str" cm="1">
        <f t="array" ref="C3074">_xlfn.IFS(
             (B3074&lt;25000),"&lt; 25,000",
    AND(B3074&gt;=25000, B3074&lt;50000),"25,000 - 50,000",
             (B3074&gt;50000),"&gt; 50,000"
)</f>
        <v>&gt; 50,000</v>
      </c>
    </row>
    <row r="3075" spans="1:3" x14ac:dyDescent="0.2">
      <c r="A3075">
        <v>183658</v>
      </c>
      <c r="B3075">
        <v>55532</v>
      </c>
      <c r="C3075" t="str" cm="1">
        <f t="array" ref="C3075">_xlfn.IFS(
             (B3075&lt;25000),"&lt; 25,000",
    AND(B3075&gt;=25000, B3075&lt;50000),"25,000 - 50,000",
             (B3075&gt;50000),"&gt; 50,000"
)</f>
        <v>&gt; 50,000</v>
      </c>
    </row>
    <row r="3076" spans="1:3" x14ac:dyDescent="0.2">
      <c r="A3076">
        <v>132063</v>
      </c>
      <c r="B3076">
        <v>126234</v>
      </c>
      <c r="C3076" t="str" cm="1">
        <f t="array" ref="C3076">_xlfn.IFS(
             (B3076&lt;25000),"&lt; 25,000",
    AND(B3076&gt;=25000, B3076&lt;50000),"25,000 - 50,000",
             (B3076&gt;50000),"&gt; 50,000"
)</f>
        <v>&gt; 50,000</v>
      </c>
    </row>
    <row r="3077" spans="1:3" x14ac:dyDescent="0.2">
      <c r="A3077">
        <v>223635</v>
      </c>
      <c r="B3077">
        <v>143777</v>
      </c>
      <c r="C3077" t="str" cm="1">
        <f t="array" ref="C3077">_xlfn.IFS(
             (B3077&lt;25000),"&lt; 25,000",
    AND(B3077&gt;=25000, B3077&lt;50000),"25,000 - 50,000",
             (B3077&gt;50000),"&gt; 50,000"
)</f>
        <v>&gt; 50,000</v>
      </c>
    </row>
    <row r="3078" spans="1:3" x14ac:dyDescent="0.2">
      <c r="A3078">
        <v>260280</v>
      </c>
      <c r="B3078">
        <v>145958</v>
      </c>
      <c r="C3078" t="str" cm="1">
        <f t="array" ref="C3078">_xlfn.IFS(
             (B3078&lt;25000),"&lt; 25,000",
    AND(B3078&gt;=25000, B3078&lt;50000),"25,000 - 50,000",
             (B3078&gt;50000),"&gt; 50,000"
)</f>
        <v>&gt; 50,000</v>
      </c>
    </row>
    <row r="3079" spans="1:3" x14ac:dyDescent="0.2">
      <c r="A3079">
        <v>132068</v>
      </c>
      <c r="B3079">
        <v>71871</v>
      </c>
      <c r="C3079" t="str" cm="1">
        <f t="array" ref="C3079">_xlfn.IFS(
             (B3079&lt;25000),"&lt; 25,000",
    AND(B3079&gt;=25000, B3079&lt;50000),"25,000 - 50,000",
             (B3079&gt;50000),"&gt; 50,000"
)</f>
        <v>&gt; 50,000</v>
      </c>
    </row>
    <row r="3080" spans="1:3" x14ac:dyDescent="0.2">
      <c r="A3080">
        <v>181250</v>
      </c>
      <c r="B3080">
        <v>113169</v>
      </c>
      <c r="C3080" t="str" cm="1">
        <f t="array" ref="C3080">_xlfn.IFS(
             (B3080&lt;25000),"&lt; 25,000",
    AND(B3080&gt;=25000, B3080&lt;50000),"25,000 - 50,000",
             (B3080&gt;50000),"&gt; 50,000"
)</f>
        <v>&gt; 50,000</v>
      </c>
    </row>
    <row r="3081" spans="1:3" x14ac:dyDescent="0.2">
      <c r="A3081">
        <v>205295</v>
      </c>
      <c r="B3081">
        <v>81638</v>
      </c>
      <c r="C3081" t="str" cm="1">
        <f t="array" ref="C3081">_xlfn.IFS(
             (B3081&lt;25000),"&lt; 25,000",
    AND(B3081&gt;=25000, B3081&lt;50000),"25,000 - 50,000",
             (B3081&gt;50000),"&gt; 50,000"
)</f>
        <v>&gt; 50,000</v>
      </c>
    </row>
    <row r="3082" spans="1:3" x14ac:dyDescent="0.2">
      <c r="A3082">
        <v>144199</v>
      </c>
      <c r="B3082">
        <v>178984</v>
      </c>
      <c r="C3082" t="str" cm="1">
        <f t="array" ref="C3082">_xlfn.IFS(
             (B3082&lt;25000),"&lt; 25,000",
    AND(B3082&gt;=25000, B3082&lt;50000),"25,000 - 50,000",
             (B3082&gt;50000),"&gt; 50,000"
)</f>
        <v>&gt; 50,000</v>
      </c>
    </row>
    <row r="3083" spans="1:3" x14ac:dyDescent="0.2">
      <c r="A3083">
        <v>284000</v>
      </c>
      <c r="B3083">
        <v>102807</v>
      </c>
      <c r="C3083" t="str" cm="1">
        <f t="array" ref="C3083">_xlfn.IFS(
             (B3083&lt;25000),"&lt; 25,000",
    AND(B3083&gt;=25000, B3083&lt;50000),"25,000 - 50,000",
             (B3083&gt;50000),"&gt; 50,000"
)</f>
        <v>&gt; 50,000</v>
      </c>
    </row>
    <row r="3084" spans="1:3" x14ac:dyDescent="0.2">
      <c r="A3084">
        <v>180395</v>
      </c>
      <c r="B3084">
        <v>158888</v>
      </c>
      <c r="C3084" t="str" cm="1">
        <f t="array" ref="C3084">_xlfn.IFS(
             (B3084&lt;25000),"&lt; 25,000",
    AND(B3084&gt;=25000, B3084&lt;50000),"25,000 - 50,000",
             (B3084&gt;50000),"&gt; 50,000"
)</f>
        <v>&gt; 50,000</v>
      </c>
    </row>
    <row r="3085" spans="1:3" x14ac:dyDescent="0.2">
      <c r="A3085">
        <v>97355</v>
      </c>
      <c r="B3085">
        <v>153301</v>
      </c>
      <c r="C3085" t="str" cm="1">
        <f t="array" ref="C3085">_xlfn.IFS(
             (B3085&lt;25000),"&lt; 25,000",
    AND(B3085&gt;=25000, B3085&lt;50000),"25,000 - 50,000",
             (B3085&gt;50000),"&gt; 50,000"
)</f>
        <v>&gt; 50,000</v>
      </c>
    </row>
    <row r="3086" spans="1:3" x14ac:dyDescent="0.2">
      <c r="A3086">
        <v>92827</v>
      </c>
      <c r="B3086">
        <v>170508</v>
      </c>
      <c r="C3086" t="str" cm="1">
        <f t="array" ref="C3086">_xlfn.IFS(
             (B3086&lt;25000),"&lt; 25,000",
    AND(B3086&gt;=25000, B3086&lt;50000),"25,000 - 50,000",
             (B3086&gt;50000),"&gt; 50,000"
)</f>
        <v>&gt; 50,000</v>
      </c>
    </row>
    <row r="3087" spans="1:3" x14ac:dyDescent="0.2">
      <c r="A3087">
        <v>235443</v>
      </c>
      <c r="B3087">
        <v>146621</v>
      </c>
      <c r="C3087" t="str" cm="1">
        <f t="array" ref="C3087">_xlfn.IFS(
             (B3087&lt;25000),"&lt; 25,000",
    AND(B3087&gt;=25000, B3087&lt;50000),"25,000 - 50,000",
             (B3087&gt;50000),"&gt; 50,000"
)</f>
        <v>&gt; 50,000</v>
      </c>
    </row>
    <row r="3088" spans="1:3" x14ac:dyDescent="0.2">
      <c r="A3088">
        <v>68000</v>
      </c>
      <c r="B3088">
        <v>81955</v>
      </c>
      <c r="C3088" t="str" cm="1">
        <f t="array" ref="C3088">_xlfn.IFS(
             (B3088&lt;25000),"&lt; 25,000",
    AND(B3088&gt;=25000, B3088&lt;50000),"25,000 - 50,000",
             (B3088&gt;50000),"&gt; 50,000"
)</f>
        <v>&gt; 50,000</v>
      </c>
    </row>
    <row r="3089" spans="1:3" x14ac:dyDescent="0.2">
      <c r="A3089">
        <v>89796</v>
      </c>
      <c r="B3089">
        <v>113979</v>
      </c>
      <c r="C3089" t="str" cm="1">
        <f t="array" ref="C3089">_xlfn.IFS(
             (B3089&lt;25000),"&lt; 25,000",
    AND(B3089&gt;=25000, B3089&lt;50000),"25,000 - 50,000",
             (B3089&gt;50000),"&gt; 50,000"
)</f>
        <v>&gt; 50,000</v>
      </c>
    </row>
    <row r="3090" spans="1:3" x14ac:dyDescent="0.2">
      <c r="A3090">
        <v>186954</v>
      </c>
      <c r="B3090">
        <v>92022</v>
      </c>
      <c r="C3090" t="str" cm="1">
        <f t="array" ref="C3090">_xlfn.IFS(
             (B3090&lt;25000),"&lt; 25,000",
    AND(B3090&gt;=25000, B3090&lt;50000),"25,000 - 50,000",
             (B3090&gt;50000),"&gt; 50,000"
)</f>
        <v>&gt; 50,000</v>
      </c>
    </row>
    <row r="3091" spans="1:3" x14ac:dyDescent="0.2">
      <c r="A3091">
        <v>210371</v>
      </c>
      <c r="B3091">
        <v>51893</v>
      </c>
      <c r="C3091" t="str" cm="1">
        <f t="array" ref="C3091">_xlfn.IFS(
             (B3091&lt;25000),"&lt; 25,000",
    AND(B3091&gt;=25000, B3091&lt;50000),"25,000 - 50,000",
             (B3091&gt;50000),"&gt; 50,000"
)</f>
        <v>&gt; 50,000</v>
      </c>
    </row>
    <row r="3092" spans="1:3" x14ac:dyDescent="0.2">
      <c r="A3092">
        <v>49187</v>
      </c>
      <c r="B3092">
        <v>126235</v>
      </c>
      <c r="C3092" t="str" cm="1">
        <f t="array" ref="C3092">_xlfn.IFS(
             (B3092&lt;25000),"&lt; 25,000",
    AND(B3092&gt;=25000, B3092&lt;50000),"25,000 - 50,000",
             (B3092&gt;50000),"&gt; 50,000"
)</f>
        <v>&gt; 50,000</v>
      </c>
    </row>
    <row r="3093" spans="1:3" x14ac:dyDescent="0.2">
      <c r="A3093">
        <v>44142</v>
      </c>
      <c r="B3093">
        <v>175506</v>
      </c>
      <c r="C3093" t="str" cm="1">
        <f t="array" ref="C3093">_xlfn.IFS(
             (B3093&lt;25000),"&lt; 25,000",
    AND(B3093&gt;=25000, B3093&lt;50000),"25,000 - 50,000",
             (B3093&gt;50000),"&gt; 50,000"
)</f>
        <v>&gt; 50,000</v>
      </c>
    </row>
    <row r="3094" spans="1:3" x14ac:dyDescent="0.2">
      <c r="A3094">
        <v>255550</v>
      </c>
      <c r="B3094">
        <v>41440</v>
      </c>
      <c r="C3094" t="str" cm="1">
        <f t="array" ref="C3094">_xlfn.IFS(
             (B3094&lt;25000),"&lt; 25,000",
    AND(B3094&gt;=25000, B3094&lt;50000),"25,000 - 50,000",
             (B3094&gt;50000),"&gt; 50,000"
)</f>
        <v>25,000 - 50,000</v>
      </c>
    </row>
    <row r="3095" spans="1:3" x14ac:dyDescent="0.2">
      <c r="A3095">
        <v>150136</v>
      </c>
      <c r="B3095">
        <v>182656</v>
      </c>
      <c r="C3095" t="str" cm="1">
        <f t="array" ref="C3095">_xlfn.IFS(
             (B3095&lt;25000),"&lt; 25,000",
    AND(B3095&gt;=25000, B3095&lt;50000),"25,000 - 50,000",
             (B3095&gt;50000),"&gt; 50,000"
)</f>
        <v>&gt; 50,000</v>
      </c>
    </row>
    <row r="3096" spans="1:3" x14ac:dyDescent="0.2">
      <c r="A3096">
        <v>126817</v>
      </c>
      <c r="B3096">
        <v>101481</v>
      </c>
      <c r="C3096" t="str" cm="1">
        <f t="array" ref="C3096">_xlfn.IFS(
             (B3096&lt;25000),"&lt; 25,000",
    AND(B3096&gt;=25000, B3096&lt;50000),"25,000 - 50,000",
             (B3096&gt;50000),"&gt; 50,000"
)</f>
        <v>&gt; 50,000</v>
      </c>
    </row>
    <row r="3097" spans="1:3" x14ac:dyDescent="0.2">
      <c r="A3097">
        <v>268157</v>
      </c>
      <c r="B3097">
        <v>126279</v>
      </c>
      <c r="C3097" t="str" cm="1">
        <f t="array" ref="C3097">_xlfn.IFS(
             (B3097&lt;25000),"&lt; 25,000",
    AND(B3097&gt;=25000, B3097&lt;50000),"25,000 - 50,000",
             (B3097&gt;50000),"&gt; 50,000"
)</f>
        <v>&gt; 50,000</v>
      </c>
    </row>
    <row r="3098" spans="1:3" x14ac:dyDescent="0.2">
      <c r="A3098">
        <v>56508</v>
      </c>
      <c r="B3098">
        <v>73969</v>
      </c>
      <c r="C3098" t="str" cm="1">
        <f t="array" ref="C3098">_xlfn.IFS(
             (B3098&lt;25000),"&lt; 25,000",
    AND(B3098&gt;=25000, B3098&lt;50000),"25,000 - 50,000",
             (B3098&gt;50000),"&gt; 50,000"
)</f>
        <v>&gt; 50,000</v>
      </c>
    </row>
    <row r="3099" spans="1:3" x14ac:dyDescent="0.2">
      <c r="A3099">
        <v>83927</v>
      </c>
      <c r="B3099">
        <v>29136</v>
      </c>
      <c r="C3099" t="str" cm="1">
        <f t="array" ref="C3099">_xlfn.IFS(
             (B3099&lt;25000),"&lt; 25,000",
    AND(B3099&gt;=25000, B3099&lt;50000),"25,000 - 50,000",
             (B3099&gt;50000),"&gt; 50,000"
)</f>
        <v>25,000 - 50,000</v>
      </c>
    </row>
    <row r="3100" spans="1:3" x14ac:dyDescent="0.2">
      <c r="A3100">
        <v>271745</v>
      </c>
      <c r="B3100">
        <v>80354</v>
      </c>
      <c r="C3100" t="str" cm="1">
        <f t="array" ref="C3100">_xlfn.IFS(
             (B3100&lt;25000),"&lt; 25,000",
    AND(B3100&gt;=25000, B3100&lt;50000),"25,000 - 50,000",
             (B3100&gt;50000),"&gt; 50,000"
)</f>
        <v>&gt; 50,000</v>
      </c>
    </row>
    <row r="3101" spans="1:3" x14ac:dyDescent="0.2">
      <c r="A3101">
        <v>215696</v>
      </c>
      <c r="B3101">
        <v>172054</v>
      </c>
      <c r="C3101" t="str" cm="1">
        <f t="array" ref="C3101">_xlfn.IFS(
             (B3101&lt;25000),"&lt; 25,000",
    AND(B3101&gt;=25000, B3101&lt;50000),"25,000 - 50,000",
             (B3101&gt;50000),"&gt; 50,000"
)</f>
        <v>&gt; 50,000</v>
      </c>
    </row>
    <row r="3102" spans="1:3" x14ac:dyDescent="0.2">
      <c r="A3102">
        <v>201528</v>
      </c>
      <c r="B3102">
        <v>173252</v>
      </c>
      <c r="C3102" t="str" cm="1">
        <f t="array" ref="C3102">_xlfn.IFS(
             (B3102&lt;25000),"&lt; 25,000",
    AND(B3102&gt;=25000, B3102&lt;50000),"25,000 - 50,000",
             (B3102&gt;50000),"&gt; 50,000"
)</f>
        <v>&gt; 50,000</v>
      </c>
    </row>
    <row r="3103" spans="1:3" x14ac:dyDescent="0.2">
      <c r="A3103">
        <v>181278</v>
      </c>
      <c r="B3103">
        <v>111900</v>
      </c>
      <c r="C3103" t="str" cm="1">
        <f t="array" ref="C3103">_xlfn.IFS(
             (B3103&lt;25000),"&lt; 25,000",
    AND(B3103&gt;=25000, B3103&lt;50000),"25,000 - 50,000",
             (B3103&gt;50000),"&gt; 50,000"
)</f>
        <v>&gt; 50,000</v>
      </c>
    </row>
    <row r="3104" spans="1:3" x14ac:dyDescent="0.2">
      <c r="A3104">
        <v>222492</v>
      </c>
      <c r="B3104">
        <v>91289</v>
      </c>
      <c r="C3104" t="str" cm="1">
        <f t="array" ref="C3104">_xlfn.IFS(
             (B3104&lt;25000),"&lt; 25,000",
    AND(B3104&gt;=25000, B3104&lt;50000),"25,000 - 50,000",
             (B3104&gt;50000),"&gt; 50,000"
)</f>
        <v>&gt; 50,000</v>
      </c>
    </row>
    <row r="3105" spans="1:3" x14ac:dyDescent="0.2">
      <c r="A3105">
        <v>126911</v>
      </c>
      <c r="B3105">
        <v>92615</v>
      </c>
      <c r="C3105" t="str" cm="1">
        <f t="array" ref="C3105">_xlfn.IFS(
             (B3105&lt;25000),"&lt; 25,000",
    AND(B3105&gt;=25000, B3105&lt;50000),"25,000 - 50,000",
             (B3105&gt;50000),"&gt; 50,000"
)</f>
        <v>&gt; 50,000</v>
      </c>
    </row>
    <row r="3106" spans="1:3" x14ac:dyDescent="0.2">
      <c r="A3106">
        <v>195620</v>
      </c>
      <c r="B3106">
        <v>90981</v>
      </c>
      <c r="C3106" t="str" cm="1">
        <f t="array" ref="C3106">_xlfn.IFS(
             (B3106&lt;25000),"&lt; 25,000",
    AND(B3106&gt;=25000, B3106&lt;50000),"25,000 - 50,000",
             (B3106&gt;50000),"&gt; 50,000"
)</f>
        <v>&gt; 50,000</v>
      </c>
    </row>
    <row r="3107" spans="1:3" x14ac:dyDescent="0.2">
      <c r="A3107">
        <v>177686</v>
      </c>
      <c r="B3107">
        <v>89104</v>
      </c>
      <c r="C3107" t="str" cm="1">
        <f t="array" ref="C3107">_xlfn.IFS(
             (B3107&lt;25000),"&lt; 25,000",
    AND(B3107&gt;=25000, B3107&lt;50000),"25,000 - 50,000",
             (B3107&gt;50000),"&gt; 50,000"
)</f>
        <v>&gt; 50,000</v>
      </c>
    </row>
    <row r="3108" spans="1:3" x14ac:dyDescent="0.2">
      <c r="A3108">
        <v>229386</v>
      </c>
      <c r="B3108">
        <v>109892</v>
      </c>
      <c r="C3108" t="str" cm="1">
        <f t="array" ref="C3108">_xlfn.IFS(
             (B3108&lt;25000),"&lt; 25,000",
    AND(B3108&gt;=25000, B3108&lt;50000),"25,000 - 50,000",
             (B3108&gt;50000),"&gt; 50,000"
)</f>
        <v>&gt; 50,000</v>
      </c>
    </row>
    <row r="3109" spans="1:3" x14ac:dyDescent="0.2">
      <c r="A3109">
        <v>60422</v>
      </c>
      <c r="B3109">
        <v>1424</v>
      </c>
      <c r="C3109" t="str" cm="1">
        <f t="array" ref="C3109">_xlfn.IFS(
             (B3109&lt;25000),"&lt; 25,000",
    AND(B3109&gt;=25000, B3109&lt;50000),"25,000 - 50,000",
             (B3109&gt;50000),"&gt; 50,000"
)</f>
        <v>&lt; 25,000</v>
      </c>
    </row>
    <row r="3110" spans="1:3" x14ac:dyDescent="0.2">
      <c r="A3110">
        <v>281236</v>
      </c>
      <c r="B3110">
        <v>181897</v>
      </c>
      <c r="C3110" t="str" cm="1">
        <f t="array" ref="C3110">_xlfn.IFS(
             (B3110&lt;25000),"&lt; 25,000",
    AND(B3110&gt;=25000, B3110&lt;50000),"25,000 - 50,000",
             (B3110&gt;50000),"&gt; 50,000"
)</f>
        <v>&gt; 50,000</v>
      </c>
    </row>
    <row r="3111" spans="1:3" x14ac:dyDescent="0.2">
      <c r="A3111">
        <v>202711</v>
      </c>
      <c r="B3111">
        <v>196919</v>
      </c>
      <c r="C3111" t="str" cm="1">
        <f t="array" ref="C3111">_xlfn.IFS(
             (B3111&lt;25000),"&lt; 25,000",
    AND(B3111&gt;=25000, B3111&lt;50000),"25,000 - 50,000",
             (B3111&gt;50000),"&gt; 50,000"
)</f>
        <v>&gt; 50,000</v>
      </c>
    </row>
    <row r="3112" spans="1:3" x14ac:dyDescent="0.2">
      <c r="A3112">
        <v>280632</v>
      </c>
      <c r="B3112">
        <v>189384</v>
      </c>
      <c r="C3112" t="str" cm="1">
        <f t="array" ref="C3112">_xlfn.IFS(
             (B3112&lt;25000),"&lt; 25,000",
    AND(B3112&gt;=25000, B3112&lt;50000),"25,000 - 50,000",
             (B3112&gt;50000),"&gt; 50,000"
)</f>
        <v>&gt; 50,000</v>
      </c>
    </row>
    <row r="3113" spans="1:3" x14ac:dyDescent="0.2">
      <c r="A3113">
        <v>182192</v>
      </c>
      <c r="B3113">
        <v>27703</v>
      </c>
      <c r="C3113" t="str" cm="1">
        <f t="array" ref="C3113">_xlfn.IFS(
             (B3113&lt;25000),"&lt; 25,000",
    AND(B3113&gt;=25000, B3113&lt;50000),"25,000 - 50,000",
             (B3113&gt;50000),"&gt; 50,000"
)</f>
        <v>25,000 - 50,000</v>
      </c>
    </row>
    <row r="3114" spans="1:3" x14ac:dyDescent="0.2">
      <c r="A3114">
        <v>27157</v>
      </c>
      <c r="B3114">
        <v>124932</v>
      </c>
      <c r="C3114" t="str" cm="1">
        <f t="array" ref="C3114">_xlfn.IFS(
             (B3114&lt;25000),"&lt; 25,000",
    AND(B3114&gt;=25000, B3114&lt;50000),"25,000 - 50,000",
             (B3114&gt;50000),"&gt; 50,000"
)</f>
        <v>&gt; 50,000</v>
      </c>
    </row>
    <row r="3115" spans="1:3" x14ac:dyDescent="0.2">
      <c r="A3115">
        <v>199363</v>
      </c>
      <c r="B3115">
        <v>132847</v>
      </c>
      <c r="C3115" t="str" cm="1">
        <f t="array" ref="C3115">_xlfn.IFS(
             (B3115&lt;25000),"&lt; 25,000",
    AND(B3115&gt;=25000, B3115&lt;50000),"25,000 - 50,000",
             (B3115&gt;50000),"&gt; 50,000"
)</f>
        <v>&gt; 50,000</v>
      </c>
    </row>
    <row r="3116" spans="1:3" x14ac:dyDescent="0.2">
      <c r="A3116">
        <v>6863</v>
      </c>
      <c r="B3116">
        <v>83240</v>
      </c>
      <c r="C3116" t="str" cm="1">
        <f t="array" ref="C3116">_xlfn.IFS(
             (B3116&lt;25000),"&lt; 25,000",
    AND(B3116&gt;=25000, B3116&lt;50000),"25,000 - 50,000",
             (B3116&gt;50000),"&gt; 50,000"
)</f>
        <v>&gt; 50,000</v>
      </c>
    </row>
    <row r="3117" spans="1:3" x14ac:dyDescent="0.2">
      <c r="A3117">
        <v>89526</v>
      </c>
      <c r="B3117">
        <v>170913</v>
      </c>
      <c r="C3117" t="str" cm="1">
        <f t="array" ref="C3117">_xlfn.IFS(
             (B3117&lt;25000),"&lt; 25,000",
    AND(B3117&gt;=25000, B3117&lt;50000),"25,000 - 50,000",
             (B3117&gt;50000),"&gt; 50,000"
)</f>
        <v>&gt; 50,000</v>
      </c>
    </row>
    <row r="3118" spans="1:3" x14ac:dyDescent="0.2">
      <c r="A3118">
        <v>96903</v>
      </c>
      <c r="B3118">
        <v>59372</v>
      </c>
      <c r="C3118" t="str" cm="1">
        <f t="array" ref="C3118">_xlfn.IFS(
             (B3118&lt;25000),"&lt; 25,000",
    AND(B3118&gt;=25000, B3118&lt;50000),"25,000 - 50,000",
             (B3118&gt;50000),"&gt; 50,000"
)</f>
        <v>&gt; 50,000</v>
      </c>
    </row>
    <row r="3119" spans="1:3" x14ac:dyDescent="0.2">
      <c r="A3119">
        <v>35704</v>
      </c>
      <c r="B3119">
        <v>9382</v>
      </c>
      <c r="C3119" t="str" cm="1">
        <f t="array" ref="C3119">_xlfn.IFS(
             (B3119&lt;25000),"&lt; 25,000",
    AND(B3119&gt;=25000, B3119&lt;50000),"25,000 - 50,000",
             (B3119&gt;50000),"&gt; 50,000"
)</f>
        <v>&lt; 25,000</v>
      </c>
    </row>
    <row r="3120" spans="1:3" x14ac:dyDescent="0.2">
      <c r="A3120">
        <v>161187</v>
      </c>
      <c r="B3120">
        <v>46360</v>
      </c>
      <c r="C3120" t="str" cm="1">
        <f t="array" ref="C3120">_xlfn.IFS(
             (B3120&lt;25000),"&lt; 25,000",
    AND(B3120&gt;=25000, B3120&lt;50000),"25,000 - 50,000",
             (B3120&gt;50000),"&gt; 50,000"
)</f>
        <v>25,000 - 50,000</v>
      </c>
    </row>
    <row r="3121" spans="1:3" x14ac:dyDescent="0.2">
      <c r="A3121">
        <v>76449</v>
      </c>
      <c r="B3121">
        <v>126129</v>
      </c>
      <c r="C3121" t="str" cm="1">
        <f t="array" ref="C3121">_xlfn.IFS(
             (B3121&lt;25000),"&lt; 25,000",
    AND(B3121&gt;=25000, B3121&lt;50000),"25,000 - 50,000",
             (B3121&gt;50000),"&gt; 50,000"
)</f>
        <v>&gt; 50,000</v>
      </c>
    </row>
    <row r="3122" spans="1:3" x14ac:dyDescent="0.2">
      <c r="A3122">
        <v>19843</v>
      </c>
      <c r="B3122">
        <v>61497</v>
      </c>
      <c r="C3122" t="str" cm="1">
        <f t="array" ref="C3122">_xlfn.IFS(
             (B3122&lt;25000),"&lt; 25,000",
    AND(B3122&gt;=25000, B3122&lt;50000),"25,000 - 50,000",
             (B3122&gt;50000),"&gt; 50,000"
)</f>
        <v>&gt; 50,000</v>
      </c>
    </row>
    <row r="3123" spans="1:3" x14ac:dyDescent="0.2">
      <c r="A3123">
        <v>103614</v>
      </c>
      <c r="B3123">
        <v>154823</v>
      </c>
      <c r="C3123" t="str" cm="1">
        <f t="array" ref="C3123">_xlfn.IFS(
             (B3123&lt;25000),"&lt; 25,000",
    AND(B3123&gt;=25000, B3123&lt;50000),"25,000 - 50,000",
             (B3123&gt;50000),"&gt; 50,000"
)</f>
        <v>&gt; 50,000</v>
      </c>
    </row>
    <row r="3124" spans="1:3" x14ac:dyDescent="0.2">
      <c r="A3124">
        <v>256607</v>
      </c>
      <c r="B3124">
        <v>191019</v>
      </c>
      <c r="C3124" t="str" cm="1">
        <f t="array" ref="C3124">_xlfn.IFS(
             (B3124&lt;25000),"&lt; 25,000",
    AND(B3124&gt;=25000, B3124&lt;50000),"25,000 - 50,000",
             (B3124&gt;50000),"&gt; 50,000"
)</f>
        <v>&gt; 50,000</v>
      </c>
    </row>
    <row r="3125" spans="1:3" x14ac:dyDescent="0.2">
      <c r="A3125">
        <v>204333</v>
      </c>
      <c r="B3125">
        <v>165446</v>
      </c>
      <c r="C3125" t="str" cm="1">
        <f t="array" ref="C3125">_xlfn.IFS(
             (B3125&lt;25000),"&lt; 25,000",
    AND(B3125&gt;=25000, B3125&lt;50000),"25,000 - 50,000",
             (B3125&gt;50000),"&gt; 50,000"
)</f>
        <v>&gt; 50,000</v>
      </c>
    </row>
    <row r="3126" spans="1:3" x14ac:dyDescent="0.2">
      <c r="A3126">
        <v>283521</v>
      </c>
      <c r="B3126">
        <v>129450</v>
      </c>
      <c r="C3126" t="str" cm="1">
        <f t="array" ref="C3126">_xlfn.IFS(
             (B3126&lt;25000),"&lt; 25,000",
    AND(B3126&gt;=25000, B3126&lt;50000),"25,000 - 50,000",
             (B3126&gt;50000),"&gt; 50,000"
)</f>
        <v>&gt; 50,000</v>
      </c>
    </row>
    <row r="3127" spans="1:3" x14ac:dyDescent="0.2">
      <c r="A3127">
        <v>201672</v>
      </c>
      <c r="B3127">
        <v>40188</v>
      </c>
      <c r="C3127" t="str" cm="1">
        <f t="array" ref="C3127">_xlfn.IFS(
             (B3127&lt;25000),"&lt; 25,000",
    AND(B3127&gt;=25000, B3127&lt;50000),"25,000 - 50,000",
             (B3127&gt;50000),"&gt; 50,000"
)</f>
        <v>25,000 - 50,000</v>
      </c>
    </row>
    <row r="3128" spans="1:3" x14ac:dyDescent="0.2">
      <c r="A3128">
        <v>222668</v>
      </c>
      <c r="B3128">
        <v>120058</v>
      </c>
      <c r="C3128" t="str" cm="1">
        <f t="array" ref="C3128">_xlfn.IFS(
             (B3128&lt;25000),"&lt; 25,000",
    AND(B3128&gt;=25000, B3128&lt;50000),"25,000 - 50,000",
             (B3128&gt;50000),"&gt; 50,000"
)</f>
        <v>&gt; 50,000</v>
      </c>
    </row>
    <row r="3129" spans="1:3" x14ac:dyDescent="0.2">
      <c r="A3129">
        <v>43761</v>
      </c>
      <c r="B3129">
        <v>103502</v>
      </c>
      <c r="C3129" t="str" cm="1">
        <f t="array" ref="C3129">_xlfn.IFS(
             (B3129&lt;25000),"&lt; 25,000",
    AND(B3129&gt;=25000, B3129&lt;50000),"25,000 - 50,000",
             (B3129&gt;50000),"&gt; 50,000"
)</f>
        <v>&gt; 50,000</v>
      </c>
    </row>
    <row r="3130" spans="1:3" x14ac:dyDescent="0.2">
      <c r="A3130">
        <v>59718</v>
      </c>
      <c r="B3130">
        <v>169599</v>
      </c>
      <c r="C3130" t="str" cm="1">
        <f t="array" ref="C3130">_xlfn.IFS(
             (B3130&lt;25000),"&lt; 25,000",
    AND(B3130&gt;=25000, B3130&lt;50000),"25,000 - 50,000",
             (B3130&gt;50000),"&gt; 50,000"
)</f>
        <v>&gt; 50,000</v>
      </c>
    </row>
    <row r="3131" spans="1:3" x14ac:dyDescent="0.2">
      <c r="A3131">
        <v>14039</v>
      </c>
      <c r="B3131">
        <v>154589</v>
      </c>
      <c r="C3131" t="str" cm="1">
        <f t="array" ref="C3131">_xlfn.IFS(
             (B3131&lt;25000),"&lt; 25,000",
    AND(B3131&gt;=25000, B3131&lt;50000),"25,000 - 50,000",
             (B3131&gt;50000),"&gt; 50,000"
)</f>
        <v>&gt; 50,000</v>
      </c>
    </row>
    <row r="3132" spans="1:3" x14ac:dyDescent="0.2">
      <c r="A3132">
        <v>141716</v>
      </c>
      <c r="B3132">
        <v>111790</v>
      </c>
      <c r="C3132" t="str" cm="1">
        <f t="array" ref="C3132">_xlfn.IFS(
             (B3132&lt;25000),"&lt; 25,000",
    AND(B3132&gt;=25000, B3132&lt;50000),"25,000 - 50,000",
             (B3132&gt;50000),"&gt; 50,000"
)</f>
        <v>&gt; 50,000</v>
      </c>
    </row>
    <row r="3133" spans="1:3" x14ac:dyDescent="0.2">
      <c r="A3133">
        <v>104599</v>
      </c>
      <c r="B3133">
        <v>66730</v>
      </c>
      <c r="C3133" t="str" cm="1">
        <f t="array" ref="C3133">_xlfn.IFS(
             (B3133&lt;25000),"&lt; 25,000",
    AND(B3133&gt;=25000, B3133&lt;50000),"25,000 - 50,000",
             (B3133&gt;50000),"&gt; 50,000"
)</f>
        <v>&gt; 50,000</v>
      </c>
    </row>
    <row r="3134" spans="1:3" x14ac:dyDescent="0.2">
      <c r="A3134">
        <v>282278</v>
      </c>
      <c r="B3134">
        <v>148643</v>
      </c>
      <c r="C3134" t="str" cm="1">
        <f t="array" ref="C3134">_xlfn.IFS(
             (B3134&lt;25000),"&lt; 25,000",
    AND(B3134&gt;=25000, B3134&lt;50000),"25,000 - 50,000",
             (B3134&gt;50000),"&gt; 50,000"
)</f>
        <v>&gt; 50,000</v>
      </c>
    </row>
    <row r="3135" spans="1:3" x14ac:dyDescent="0.2">
      <c r="A3135">
        <v>210985</v>
      </c>
      <c r="B3135">
        <v>192489</v>
      </c>
      <c r="C3135" t="str" cm="1">
        <f t="array" ref="C3135">_xlfn.IFS(
             (B3135&lt;25000),"&lt; 25,000",
    AND(B3135&gt;=25000, B3135&lt;50000),"25,000 - 50,000",
             (B3135&gt;50000),"&gt; 50,000"
)</f>
        <v>&gt; 50,000</v>
      </c>
    </row>
    <row r="3136" spans="1:3" x14ac:dyDescent="0.2">
      <c r="A3136">
        <v>79025</v>
      </c>
      <c r="B3136">
        <v>21524</v>
      </c>
      <c r="C3136" t="str" cm="1">
        <f t="array" ref="C3136">_xlfn.IFS(
             (B3136&lt;25000),"&lt; 25,000",
    AND(B3136&gt;=25000, B3136&lt;50000),"25,000 - 50,000",
             (B3136&gt;50000),"&gt; 50,000"
)</f>
        <v>&lt; 25,000</v>
      </c>
    </row>
    <row r="3137" spans="1:3" x14ac:dyDescent="0.2">
      <c r="A3137">
        <v>52689</v>
      </c>
      <c r="B3137">
        <v>56754</v>
      </c>
      <c r="C3137" t="str" cm="1">
        <f t="array" ref="C3137">_xlfn.IFS(
             (B3137&lt;25000),"&lt; 25,000",
    AND(B3137&gt;=25000, B3137&lt;50000),"25,000 - 50,000",
             (B3137&gt;50000),"&gt; 50,000"
)</f>
        <v>&gt; 50,000</v>
      </c>
    </row>
    <row r="3138" spans="1:3" x14ac:dyDescent="0.2">
      <c r="A3138">
        <v>184080</v>
      </c>
      <c r="B3138">
        <v>138977</v>
      </c>
      <c r="C3138" t="str" cm="1">
        <f t="array" ref="C3138">_xlfn.IFS(
             (B3138&lt;25000),"&lt; 25,000",
    AND(B3138&gt;=25000, B3138&lt;50000),"25,000 - 50,000",
             (B3138&gt;50000),"&gt; 50,000"
)</f>
        <v>&gt; 50,000</v>
      </c>
    </row>
    <row r="3139" spans="1:3" x14ac:dyDescent="0.2">
      <c r="A3139">
        <v>185683</v>
      </c>
      <c r="B3139">
        <v>64810</v>
      </c>
      <c r="C3139" t="str" cm="1">
        <f t="array" ref="C3139">_xlfn.IFS(
             (B3139&lt;25000),"&lt; 25,000",
    AND(B3139&gt;=25000, B3139&lt;50000),"25,000 - 50,000",
             (B3139&gt;50000),"&gt; 50,000"
)</f>
        <v>&gt; 50,000</v>
      </c>
    </row>
    <row r="3140" spans="1:3" x14ac:dyDescent="0.2">
      <c r="A3140">
        <v>237720</v>
      </c>
      <c r="B3140">
        <v>151011</v>
      </c>
      <c r="C3140" t="str" cm="1">
        <f t="array" ref="C3140">_xlfn.IFS(
             (B3140&lt;25000),"&lt; 25,000",
    AND(B3140&gt;=25000, B3140&lt;50000),"25,000 - 50,000",
             (B3140&gt;50000),"&gt; 50,000"
)</f>
        <v>&gt; 50,000</v>
      </c>
    </row>
    <row r="3141" spans="1:3" x14ac:dyDescent="0.2">
      <c r="A3141">
        <v>6098</v>
      </c>
      <c r="B3141">
        <v>71046</v>
      </c>
      <c r="C3141" t="str" cm="1">
        <f t="array" ref="C3141">_xlfn.IFS(
             (B3141&lt;25000),"&lt; 25,000",
    AND(B3141&gt;=25000, B3141&lt;50000),"25,000 - 50,000",
             (B3141&gt;50000),"&gt; 50,000"
)</f>
        <v>&gt; 50,000</v>
      </c>
    </row>
    <row r="3142" spans="1:3" x14ac:dyDescent="0.2">
      <c r="A3142">
        <v>272769</v>
      </c>
      <c r="B3142">
        <v>178868</v>
      </c>
      <c r="C3142" t="str" cm="1">
        <f t="array" ref="C3142">_xlfn.IFS(
             (B3142&lt;25000),"&lt; 25,000",
    AND(B3142&gt;=25000, B3142&lt;50000),"25,000 - 50,000",
             (B3142&gt;50000),"&gt; 50,000"
)</f>
        <v>&gt; 50,000</v>
      </c>
    </row>
    <row r="3143" spans="1:3" x14ac:dyDescent="0.2">
      <c r="A3143">
        <v>13144</v>
      </c>
      <c r="B3143">
        <v>175368</v>
      </c>
      <c r="C3143" t="str" cm="1">
        <f t="array" ref="C3143">_xlfn.IFS(
             (B3143&lt;25000),"&lt; 25,000",
    AND(B3143&gt;=25000, B3143&lt;50000),"25,000 - 50,000",
             (B3143&gt;50000),"&gt; 50,000"
)</f>
        <v>&gt; 50,000</v>
      </c>
    </row>
    <row r="3144" spans="1:3" x14ac:dyDescent="0.2">
      <c r="A3144">
        <v>18248</v>
      </c>
      <c r="B3144">
        <v>112570</v>
      </c>
      <c r="C3144" t="str" cm="1">
        <f t="array" ref="C3144">_xlfn.IFS(
             (B3144&lt;25000),"&lt; 25,000",
    AND(B3144&gt;=25000, B3144&lt;50000),"25,000 - 50,000",
             (B3144&gt;50000),"&gt; 50,000"
)</f>
        <v>&gt; 50,000</v>
      </c>
    </row>
    <row r="3145" spans="1:3" x14ac:dyDescent="0.2">
      <c r="A3145">
        <v>238724</v>
      </c>
      <c r="B3145">
        <v>153964</v>
      </c>
      <c r="C3145" t="str" cm="1">
        <f t="array" ref="C3145">_xlfn.IFS(
             (B3145&lt;25000),"&lt; 25,000",
    AND(B3145&gt;=25000, B3145&lt;50000),"25,000 - 50,000",
             (B3145&gt;50000),"&gt; 50,000"
)</f>
        <v>&gt; 50,000</v>
      </c>
    </row>
    <row r="3146" spans="1:3" x14ac:dyDescent="0.2">
      <c r="A3146">
        <v>286590</v>
      </c>
      <c r="B3146">
        <v>84273</v>
      </c>
      <c r="C3146" t="str" cm="1">
        <f t="array" ref="C3146">_xlfn.IFS(
             (B3146&lt;25000),"&lt; 25,000",
    AND(B3146&gt;=25000, B3146&lt;50000),"25,000 - 50,000",
             (B3146&gt;50000),"&gt; 50,000"
)</f>
        <v>&gt; 50,000</v>
      </c>
    </row>
    <row r="3147" spans="1:3" x14ac:dyDescent="0.2">
      <c r="A3147">
        <v>291049</v>
      </c>
      <c r="B3147">
        <v>59501</v>
      </c>
      <c r="C3147" t="str" cm="1">
        <f t="array" ref="C3147">_xlfn.IFS(
             (B3147&lt;25000),"&lt; 25,000",
    AND(B3147&gt;=25000, B3147&lt;50000),"25,000 - 50,000",
             (B3147&gt;50000),"&gt; 50,000"
)</f>
        <v>&gt; 50,000</v>
      </c>
    </row>
    <row r="3148" spans="1:3" x14ac:dyDescent="0.2">
      <c r="A3148">
        <v>163052</v>
      </c>
      <c r="B3148">
        <v>34705</v>
      </c>
      <c r="C3148" t="str" cm="1">
        <f t="array" ref="C3148">_xlfn.IFS(
             (B3148&lt;25000),"&lt; 25,000",
    AND(B3148&gt;=25000, B3148&lt;50000),"25,000 - 50,000",
             (B3148&gt;50000),"&gt; 50,000"
)</f>
        <v>25,000 - 50,000</v>
      </c>
    </row>
    <row r="3149" spans="1:3" x14ac:dyDescent="0.2">
      <c r="A3149">
        <v>8898</v>
      </c>
      <c r="B3149">
        <v>90408</v>
      </c>
      <c r="C3149" t="str" cm="1">
        <f t="array" ref="C3149">_xlfn.IFS(
             (B3149&lt;25000),"&lt; 25,000",
    AND(B3149&gt;=25000, B3149&lt;50000),"25,000 - 50,000",
             (B3149&gt;50000),"&gt; 50,000"
)</f>
        <v>&gt; 50,000</v>
      </c>
    </row>
    <row r="3150" spans="1:3" x14ac:dyDescent="0.2">
      <c r="A3150">
        <v>8126</v>
      </c>
      <c r="B3150">
        <v>128977</v>
      </c>
      <c r="C3150" t="str" cm="1">
        <f t="array" ref="C3150">_xlfn.IFS(
             (B3150&lt;25000),"&lt; 25,000",
    AND(B3150&gt;=25000, B3150&lt;50000),"25,000 - 50,000",
             (B3150&gt;50000),"&gt; 50,000"
)</f>
        <v>&gt; 50,000</v>
      </c>
    </row>
    <row r="3151" spans="1:3" x14ac:dyDescent="0.2">
      <c r="A3151">
        <v>221870</v>
      </c>
      <c r="B3151">
        <v>122795</v>
      </c>
      <c r="C3151" t="str" cm="1">
        <f t="array" ref="C3151">_xlfn.IFS(
             (B3151&lt;25000),"&lt; 25,000",
    AND(B3151&gt;=25000, B3151&lt;50000),"25,000 - 50,000",
             (B3151&gt;50000),"&gt; 50,000"
)</f>
        <v>&gt; 50,000</v>
      </c>
    </row>
    <row r="3152" spans="1:3" x14ac:dyDescent="0.2">
      <c r="A3152">
        <v>133334</v>
      </c>
      <c r="B3152">
        <v>101076</v>
      </c>
      <c r="C3152" t="str" cm="1">
        <f t="array" ref="C3152">_xlfn.IFS(
             (B3152&lt;25000),"&lt; 25,000",
    AND(B3152&gt;=25000, B3152&lt;50000),"25,000 - 50,000",
             (B3152&gt;50000),"&gt; 50,000"
)</f>
        <v>&gt; 50,000</v>
      </c>
    </row>
    <row r="3153" spans="1:3" x14ac:dyDescent="0.2">
      <c r="A3153">
        <v>276855</v>
      </c>
      <c r="B3153">
        <v>169615</v>
      </c>
      <c r="C3153" t="str" cm="1">
        <f t="array" ref="C3153">_xlfn.IFS(
             (B3153&lt;25000),"&lt; 25,000",
    AND(B3153&gt;=25000, B3153&lt;50000),"25,000 - 50,000",
             (B3153&gt;50000),"&gt; 50,000"
)</f>
        <v>&gt; 50,000</v>
      </c>
    </row>
    <row r="3154" spans="1:3" x14ac:dyDescent="0.2">
      <c r="A3154">
        <v>162129</v>
      </c>
      <c r="B3154">
        <v>10841</v>
      </c>
      <c r="C3154" t="str" cm="1">
        <f t="array" ref="C3154">_xlfn.IFS(
             (B3154&lt;25000),"&lt; 25,000",
    AND(B3154&gt;=25000, B3154&lt;50000),"25,000 - 50,000",
             (B3154&gt;50000),"&gt; 50,000"
)</f>
        <v>&lt; 25,000</v>
      </c>
    </row>
    <row r="3155" spans="1:3" x14ac:dyDescent="0.2">
      <c r="A3155">
        <v>62734</v>
      </c>
      <c r="B3155">
        <v>46915</v>
      </c>
      <c r="C3155" t="str" cm="1">
        <f t="array" ref="C3155">_xlfn.IFS(
             (B3155&lt;25000),"&lt; 25,000",
    AND(B3155&gt;=25000, B3155&lt;50000),"25,000 - 50,000",
             (B3155&gt;50000),"&gt; 50,000"
)</f>
        <v>25,000 - 50,000</v>
      </c>
    </row>
    <row r="3156" spans="1:3" x14ac:dyDescent="0.2">
      <c r="A3156">
        <v>2880</v>
      </c>
      <c r="B3156">
        <v>89557</v>
      </c>
      <c r="C3156" t="str" cm="1">
        <f t="array" ref="C3156">_xlfn.IFS(
             (B3156&lt;25000),"&lt; 25,000",
    AND(B3156&gt;=25000, B3156&lt;50000),"25,000 - 50,000",
             (B3156&gt;50000),"&gt; 50,000"
)</f>
        <v>&gt; 50,000</v>
      </c>
    </row>
    <row r="3157" spans="1:3" x14ac:dyDescent="0.2">
      <c r="A3157">
        <v>10380</v>
      </c>
      <c r="B3157">
        <v>38658</v>
      </c>
      <c r="C3157" t="str" cm="1">
        <f t="array" ref="C3157">_xlfn.IFS(
             (B3157&lt;25000),"&lt; 25,000",
    AND(B3157&gt;=25000, B3157&lt;50000),"25,000 - 50,000",
             (B3157&gt;50000),"&gt; 50,000"
)</f>
        <v>25,000 - 50,000</v>
      </c>
    </row>
    <row r="3158" spans="1:3" x14ac:dyDescent="0.2">
      <c r="A3158">
        <v>173173</v>
      </c>
      <c r="B3158">
        <v>31674</v>
      </c>
      <c r="C3158" t="str" cm="1">
        <f t="array" ref="C3158">_xlfn.IFS(
             (B3158&lt;25000),"&lt; 25,000",
    AND(B3158&gt;=25000, B3158&lt;50000),"25,000 - 50,000",
             (B3158&gt;50000),"&gt; 50,000"
)</f>
        <v>25,000 - 50,000</v>
      </c>
    </row>
    <row r="3159" spans="1:3" x14ac:dyDescent="0.2">
      <c r="A3159">
        <v>13601</v>
      </c>
      <c r="B3159">
        <v>81677</v>
      </c>
      <c r="C3159" t="str" cm="1">
        <f t="array" ref="C3159">_xlfn.IFS(
             (B3159&lt;25000),"&lt; 25,000",
    AND(B3159&gt;=25000, B3159&lt;50000),"25,000 - 50,000",
             (B3159&gt;50000),"&gt; 50,000"
)</f>
        <v>&gt; 50,000</v>
      </c>
    </row>
    <row r="3160" spans="1:3" x14ac:dyDescent="0.2">
      <c r="A3160">
        <v>57938</v>
      </c>
      <c r="B3160">
        <v>141361</v>
      </c>
      <c r="C3160" t="str" cm="1">
        <f t="array" ref="C3160">_xlfn.IFS(
             (B3160&lt;25000),"&lt; 25,000",
    AND(B3160&gt;=25000, B3160&lt;50000),"25,000 - 50,000",
             (B3160&gt;50000),"&gt; 50,000"
)</f>
        <v>&gt; 50,000</v>
      </c>
    </row>
    <row r="3161" spans="1:3" x14ac:dyDescent="0.2">
      <c r="A3161">
        <v>122142</v>
      </c>
      <c r="B3161">
        <v>126381</v>
      </c>
      <c r="C3161" t="str" cm="1">
        <f t="array" ref="C3161">_xlfn.IFS(
             (B3161&lt;25000),"&lt; 25,000",
    AND(B3161&gt;=25000, B3161&lt;50000),"25,000 - 50,000",
             (B3161&gt;50000),"&gt; 50,000"
)</f>
        <v>&gt; 50,000</v>
      </c>
    </row>
    <row r="3162" spans="1:3" x14ac:dyDescent="0.2">
      <c r="A3162">
        <v>51514</v>
      </c>
      <c r="B3162">
        <v>133304</v>
      </c>
      <c r="C3162" t="str" cm="1">
        <f t="array" ref="C3162">_xlfn.IFS(
             (B3162&lt;25000),"&lt; 25,000",
    AND(B3162&gt;=25000, B3162&lt;50000),"25,000 - 50,000",
             (B3162&gt;50000),"&gt; 50,000"
)</f>
        <v>&gt; 50,000</v>
      </c>
    </row>
    <row r="3163" spans="1:3" x14ac:dyDescent="0.2">
      <c r="A3163">
        <v>116209</v>
      </c>
      <c r="B3163">
        <v>141569</v>
      </c>
      <c r="C3163" t="str" cm="1">
        <f t="array" ref="C3163">_xlfn.IFS(
             (B3163&lt;25000),"&lt; 25,000",
    AND(B3163&gt;=25000, B3163&lt;50000),"25,000 - 50,000",
             (B3163&gt;50000),"&gt; 50,000"
)</f>
        <v>&gt; 50,000</v>
      </c>
    </row>
    <row r="3164" spans="1:3" x14ac:dyDescent="0.2">
      <c r="A3164">
        <v>125825</v>
      </c>
      <c r="B3164">
        <v>75338</v>
      </c>
      <c r="C3164" t="str" cm="1">
        <f t="array" ref="C3164">_xlfn.IFS(
             (B3164&lt;25000),"&lt; 25,000",
    AND(B3164&gt;=25000, B3164&lt;50000),"25,000 - 50,000",
             (B3164&gt;50000),"&gt; 50,000"
)</f>
        <v>&gt; 50,000</v>
      </c>
    </row>
    <row r="3165" spans="1:3" x14ac:dyDescent="0.2">
      <c r="A3165">
        <v>235029</v>
      </c>
      <c r="B3165">
        <v>128408</v>
      </c>
      <c r="C3165" t="str" cm="1">
        <f t="array" ref="C3165">_xlfn.IFS(
             (B3165&lt;25000),"&lt; 25,000",
    AND(B3165&gt;=25000, B3165&lt;50000),"25,000 - 50,000",
             (B3165&gt;50000),"&gt; 50,000"
)</f>
        <v>&gt; 50,000</v>
      </c>
    </row>
    <row r="3166" spans="1:3" x14ac:dyDescent="0.2">
      <c r="A3166">
        <v>61878</v>
      </c>
      <c r="B3166">
        <v>63557</v>
      </c>
      <c r="C3166" t="str" cm="1">
        <f t="array" ref="C3166">_xlfn.IFS(
             (B3166&lt;25000),"&lt; 25,000",
    AND(B3166&gt;=25000, B3166&lt;50000),"25,000 - 50,000",
             (B3166&gt;50000),"&gt; 50,000"
)</f>
        <v>&gt; 50,000</v>
      </c>
    </row>
    <row r="3167" spans="1:3" x14ac:dyDescent="0.2">
      <c r="A3167">
        <v>62039</v>
      </c>
      <c r="B3167">
        <v>141878</v>
      </c>
      <c r="C3167" t="str" cm="1">
        <f t="array" ref="C3167">_xlfn.IFS(
             (B3167&lt;25000),"&lt; 25,000",
    AND(B3167&gt;=25000, B3167&lt;50000),"25,000 - 50,000",
             (B3167&gt;50000),"&gt; 50,000"
)</f>
        <v>&gt; 50,000</v>
      </c>
    </row>
    <row r="3168" spans="1:3" x14ac:dyDescent="0.2">
      <c r="A3168">
        <v>15599</v>
      </c>
      <c r="B3168">
        <v>127278</v>
      </c>
      <c r="C3168" t="str" cm="1">
        <f t="array" ref="C3168">_xlfn.IFS(
             (B3168&lt;25000),"&lt; 25,000",
    AND(B3168&gt;=25000, B3168&lt;50000),"25,000 - 50,000",
             (B3168&gt;50000),"&gt; 50,000"
)</f>
        <v>&gt; 50,000</v>
      </c>
    </row>
    <row r="3169" spans="1:3" x14ac:dyDescent="0.2">
      <c r="A3169">
        <v>73887</v>
      </c>
      <c r="B3169">
        <v>89390</v>
      </c>
      <c r="C3169" t="str" cm="1">
        <f t="array" ref="C3169">_xlfn.IFS(
             (B3169&lt;25000),"&lt; 25,000",
    AND(B3169&gt;=25000, B3169&lt;50000),"25,000 - 50,000",
             (B3169&gt;50000),"&gt; 50,000"
)</f>
        <v>&gt; 50,000</v>
      </c>
    </row>
    <row r="3170" spans="1:3" x14ac:dyDescent="0.2">
      <c r="A3170">
        <v>232088</v>
      </c>
      <c r="B3170">
        <v>114697</v>
      </c>
      <c r="C3170" t="str" cm="1">
        <f t="array" ref="C3170">_xlfn.IFS(
             (B3170&lt;25000),"&lt; 25,000",
    AND(B3170&gt;=25000, B3170&lt;50000),"25,000 - 50,000",
             (B3170&gt;50000),"&gt; 50,000"
)</f>
        <v>&gt; 50,000</v>
      </c>
    </row>
    <row r="3171" spans="1:3" x14ac:dyDescent="0.2">
      <c r="A3171">
        <v>166412</v>
      </c>
      <c r="B3171">
        <v>73832</v>
      </c>
      <c r="C3171" t="str" cm="1">
        <f t="array" ref="C3171">_xlfn.IFS(
             (B3171&lt;25000),"&lt; 25,000",
    AND(B3171&gt;=25000, B3171&lt;50000),"25,000 - 50,000",
             (B3171&gt;50000),"&gt; 50,000"
)</f>
        <v>&gt; 50,000</v>
      </c>
    </row>
    <row r="3172" spans="1:3" x14ac:dyDescent="0.2">
      <c r="A3172">
        <v>70260</v>
      </c>
      <c r="B3172">
        <v>139296</v>
      </c>
      <c r="C3172" t="str" cm="1">
        <f t="array" ref="C3172">_xlfn.IFS(
             (B3172&lt;25000),"&lt; 25,000",
    AND(B3172&gt;=25000, B3172&lt;50000),"25,000 - 50,000",
             (B3172&gt;50000),"&gt; 50,000"
)</f>
        <v>&gt; 50,000</v>
      </c>
    </row>
    <row r="3173" spans="1:3" x14ac:dyDescent="0.2">
      <c r="A3173">
        <v>110232</v>
      </c>
      <c r="B3173">
        <v>184934</v>
      </c>
      <c r="C3173" t="str" cm="1">
        <f t="array" ref="C3173">_xlfn.IFS(
             (B3173&lt;25000),"&lt; 25,000",
    AND(B3173&gt;=25000, B3173&lt;50000),"25,000 - 50,000",
             (B3173&gt;50000),"&gt; 50,000"
)</f>
        <v>&gt; 50,000</v>
      </c>
    </row>
    <row r="3174" spans="1:3" x14ac:dyDescent="0.2">
      <c r="A3174">
        <v>228179</v>
      </c>
      <c r="B3174">
        <v>71606</v>
      </c>
      <c r="C3174" t="str" cm="1">
        <f t="array" ref="C3174">_xlfn.IFS(
             (B3174&lt;25000),"&lt; 25,000",
    AND(B3174&gt;=25000, B3174&lt;50000),"25,000 - 50,000",
             (B3174&gt;50000),"&gt; 50,000"
)</f>
        <v>&gt; 50,000</v>
      </c>
    </row>
    <row r="3175" spans="1:3" x14ac:dyDescent="0.2">
      <c r="A3175">
        <v>220296</v>
      </c>
      <c r="B3175">
        <v>165656</v>
      </c>
      <c r="C3175" t="str" cm="1">
        <f t="array" ref="C3175">_xlfn.IFS(
             (B3175&lt;25000),"&lt; 25,000",
    AND(B3175&gt;=25000, B3175&lt;50000),"25,000 - 50,000",
             (B3175&gt;50000),"&gt; 50,000"
)</f>
        <v>&gt; 50,000</v>
      </c>
    </row>
    <row r="3176" spans="1:3" x14ac:dyDescent="0.2">
      <c r="A3176">
        <v>15300</v>
      </c>
      <c r="B3176">
        <v>133298</v>
      </c>
      <c r="C3176" t="str" cm="1">
        <f t="array" ref="C3176">_xlfn.IFS(
             (B3176&lt;25000),"&lt; 25,000",
    AND(B3176&gt;=25000, B3176&lt;50000),"25,000 - 50,000",
             (B3176&gt;50000),"&gt; 50,000"
)</f>
        <v>&gt; 50,000</v>
      </c>
    </row>
    <row r="3177" spans="1:3" x14ac:dyDescent="0.2">
      <c r="A3177">
        <v>234176</v>
      </c>
      <c r="B3177">
        <v>50227</v>
      </c>
      <c r="C3177" t="str" cm="1">
        <f t="array" ref="C3177">_xlfn.IFS(
             (B3177&lt;25000),"&lt; 25,000",
    AND(B3177&gt;=25000, B3177&lt;50000),"25,000 - 50,000",
             (B3177&gt;50000),"&gt; 50,000"
)</f>
        <v>&gt; 50,000</v>
      </c>
    </row>
    <row r="3178" spans="1:3" x14ac:dyDescent="0.2">
      <c r="A3178">
        <v>247098</v>
      </c>
      <c r="B3178">
        <v>158652</v>
      </c>
      <c r="C3178" t="str" cm="1">
        <f t="array" ref="C3178">_xlfn.IFS(
             (B3178&lt;25000),"&lt; 25,000",
    AND(B3178&gt;=25000, B3178&lt;50000),"25,000 - 50,000",
             (B3178&gt;50000),"&gt; 50,000"
)</f>
        <v>&gt; 50,000</v>
      </c>
    </row>
    <row r="3179" spans="1:3" x14ac:dyDescent="0.2">
      <c r="A3179">
        <v>55038</v>
      </c>
      <c r="B3179">
        <v>141625</v>
      </c>
      <c r="C3179" t="str" cm="1">
        <f t="array" ref="C3179">_xlfn.IFS(
             (B3179&lt;25000),"&lt; 25,000",
    AND(B3179&gt;=25000, B3179&lt;50000),"25,000 - 50,000",
             (B3179&gt;50000),"&gt; 50,000"
)</f>
        <v>&gt; 50,000</v>
      </c>
    </row>
    <row r="3180" spans="1:3" x14ac:dyDescent="0.2">
      <c r="A3180">
        <v>178698</v>
      </c>
      <c r="B3180">
        <v>129209</v>
      </c>
      <c r="C3180" t="str" cm="1">
        <f t="array" ref="C3180">_xlfn.IFS(
             (B3180&lt;25000),"&lt; 25,000",
    AND(B3180&gt;=25000, B3180&lt;50000),"25,000 - 50,000",
             (B3180&gt;50000),"&gt; 50,000"
)</f>
        <v>&gt; 50,000</v>
      </c>
    </row>
    <row r="3181" spans="1:3" x14ac:dyDescent="0.2">
      <c r="A3181">
        <v>239428</v>
      </c>
      <c r="B3181">
        <v>118168</v>
      </c>
      <c r="C3181" t="str" cm="1">
        <f t="array" ref="C3181">_xlfn.IFS(
             (B3181&lt;25000),"&lt; 25,000",
    AND(B3181&gt;=25000, B3181&lt;50000),"25,000 - 50,000",
             (B3181&gt;50000),"&gt; 50,000"
)</f>
        <v>&gt; 50,000</v>
      </c>
    </row>
    <row r="3182" spans="1:3" x14ac:dyDescent="0.2">
      <c r="A3182">
        <v>75829</v>
      </c>
      <c r="B3182">
        <v>48115</v>
      </c>
      <c r="C3182" t="str" cm="1">
        <f t="array" ref="C3182">_xlfn.IFS(
             (B3182&lt;25000),"&lt; 25,000",
    AND(B3182&gt;=25000, B3182&lt;50000),"25,000 - 50,000",
             (B3182&gt;50000),"&gt; 50,000"
)</f>
        <v>25,000 - 50,000</v>
      </c>
    </row>
    <row r="3183" spans="1:3" x14ac:dyDescent="0.2">
      <c r="A3183">
        <v>72172</v>
      </c>
      <c r="B3183">
        <v>175895</v>
      </c>
      <c r="C3183" t="str" cm="1">
        <f t="array" ref="C3183">_xlfn.IFS(
             (B3183&lt;25000),"&lt; 25,000",
    AND(B3183&gt;=25000, B3183&lt;50000),"25,000 - 50,000",
             (B3183&gt;50000),"&gt; 50,000"
)</f>
        <v>&gt; 50,000</v>
      </c>
    </row>
    <row r="3184" spans="1:3" x14ac:dyDescent="0.2">
      <c r="A3184">
        <v>286738</v>
      </c>
      <c r="B3184">
        <v>35520</v>
      </c>
      <c r="C3184" t="str" cm="1">
        <f t="array" ref="C3184">_xlfn.IFS(
             (B3184&lt;25000),"&lt; 25,000",
    AND(B3184&gt;=25000, B3184&lt;50000),"25,000 - 50,000",
             (B3184&gt;50000),"&gt; 50,000"
)</f>
        <v>25,000 - 50,000</v>
      </c>
    </row>
    <row r="3185" spans="1:3" x14ac:dyDescent="0.2">
      <c r="A3185">
        <v>45559</v>
      </c>
      <c r="B3185">
        <v>141448</v>
      </c>
      <c r="C3185" t="str" cm="1">
        <f t="array" ref="C3185">_xlfn.IFS(
             (B3185&lt;25000),"&lt; 25,000",
    AND(B3185&gt;=25000, B3185&lt;50000),"25,000 - 50,000",
             (B3185&gt;50000),"&gt; 50,000"
)</f>
        <v>&gt; 50,000</v>
      </c>
    </row>
    <row r="3186" spans="1:3" x14ac:dyDescent="0.2">
      <c r="A3186">
        <v>155536</v>
      </c>
      <c r="B3186">
        <v>178043</v>
      </c>
      <c r="C3186" t="str" cm="1">
        <f t="array" ref="C3186">_xlfn.IFS(
             (B3186&lt;25000),"&lt; 25,000",
    AND(B3186&gt;=25000, B3186&lt;50000),"25,000 - 50,000",
             (B3186&gt;50000),"&gt; 50,000"
)</f>
        <v>&gt; 50,000</v>
      </c>
    </row>
    <row r="3187" spans="1:3" x14ac:dyDescent="0.2">
      <c r="A3187">
        <v>141231</v>
      </c>
      <c r="B3187">
        <v>115564</v>
      </c>
      <c r="C3187" t="str" cm="1">
        <f t="array" ref="C3187">_xlfn.IFS(
             (B3187&lt;25000),"&lt; 25,000",
    AND(B3187&gt;=25000, B3187&lt;50000),"25,000 - 50,000",
             (B3187&gt;50000),"&gt; 50,000"
)</f>
        <v>&gt; 50,000</v>
      </c>
    </row>
    <row r="3188" spans="1:3" x14ac:dyDescent="0.2">
      <c r="A3188">
        <v>229476</v>
      </c>
      <c r="B3188">
        <v>113253</v>
      </c>
      <c r="C3188" t="str" cm="1">
        <f t="array" ref="C3188">_xlfn.IFS(
             (B3188&lt;25000),"&lt; 25,000",
    AND(B3188&gt;=25000, B3188&lt;50000),"25,000 - 50,000",
             (B3188&gt;50000),"&gt; 50,000"
)</f>
        <v>&gt; 50,000</v>
      </c>
    </row>
    <row r="3189" spans="1:3" x14ac:dyDescent="0.2">
      <c r="A3189">
        <v>151995</v>
      </c>
      <c r="B3189">
        <v>103694</v>
      </c>
      <c r="C3189" t="str" cm="1">
        <f t="array" ref="C3189">_xlfn.IFS(
             (B3189&lt;25000),"&lt; 25,000",
    AND(B3189&gt;=25000, B3189&lt;50000),"25,000 - 50,000",
             (B3189&gt;50000),"&gt; 50,000"
)</f>
        <v>&gt; 50,000</v>
      </c>
    </row>
    <row r="3190" spans="1:3" x14ac:dyDescent="0.2">
      <c r="A3190">
        <v>191680</v>
      </c>
      <c r="B3190">
        <v>82553</v>
      </c>
      <c r="C3190" t="str" cm="1">
        <f t="array" ref="C3190">_xlfn.IFS(
             (B3190&lt;25000),"&lt; 25,000",
    AND(B3190&gt;=25000, B3190&lt;50000),"25,000 - 50,000",
             (B3190&gt;50000),"&gt; 50,000"
)</f>
        <v>&gt; 50,000</v>
      </c>
    </row>
    <row r="3191" spans="1:3" x14ac:dyDescent="0.2">
      <c r="A3191">
        <v>464</v>
      </c>
      <c r="B3191">
        <v>75358</v>
      </c>
      <c r="C3191" t="str" cm="1">
        <f t="array" ref="C3191">_xlfn.IFS(
             (B3191&lt;25000),"&lt; 25,000",
    AND(B3191&gt;=25000, B3191&lt;50000),"25,000 - 50,000",
             (B3191&gt;50000),"&gt; 50,000"
)</f>
        <v>&gt; 50,000</v>
      </c>
    </row>
    <row r="3192" spans="1:3" x14ac:dyDescent="0.2">
      <c r="A3192">
        <v>159339</v>
      </c>
      <c r="B3192">
        <v>97278</v>
      </c>
      <c r="C3192" t="str" cm="1">
        <f t="array" ref="C3192">_xlfn.IFS(
             (B3192&lt;25000),"&lt; 25,000",
    AND(B3192&gt;=25000, B3192&lt;50000),"25,000 - 50,000",
             (B3192&gt;50000),"&gt; 50,000"
)</f>
        <v>&gt; 50,000</v>
      </c>
    </row>
    <row r="3193" spans="1:3" x14ac:dyDescent="0.2">
      <c r="A3193">
        <v>13395</v>
      </c>
      <c r="B3193">
        <v>124543</v>
      </c>
      <c r="C3193" t="str" cm="1">
        <f t="array" ref="C3193">_xlfn.IFS(
             (B3193&lt;25000),"&lt; 25,000",
    AND(B3193&gt;=25000, B3193&lt;50000),"25,000 - 50,000",
             (B3193&gt;50000),"&gt; 50,000"
)</f>
        <v>&gt; 50,000</v>
      </c>
    </row>
    <row r="3194" spans="1:3" x14ac:dyDescent="0.2">
      <c r="A3194">
        <v>27151</v>
      </c>
      <c r="B3194">
        <v>133708</v>
      </c>
      <c r="C3194" t="str" cm="1">
        <f t="array" ref="C3194">_xlfn.IFS(
             (B3194&lt;25000),"&lt; 25,000",
    AND(B3194&gt;=25000, B3194&lt;50000),"25,000 - 50,000",
             (B3194&gt;50000),"&gt; 50,000"
)</f>
        <v>&gt; 50,000</v>
      </c>
    </row>
    <row r="3195" spans="1:3" x14ac:dyDescent="0.2">
      <c r="A3195">
        <v>72633</v>
      </c>
      <c r="B3195">
        <v>59311</v>
      </c>
      <c r="C3195" t="str" cm="1">
        <f t="array" ref="C3195">_xlfn.IFS(
             (B3195&lt;25000),"&lt; 25,000",
    AND(B3195&gt;=25000, B3195&lt;50000),"25,000 - 50,000",
             (B3195&gt;50000),"&gt; 50,000"
)</f>
        <v>&gt; 50,000</v>
      </c>
    </row>
    <row r="3196" spans="1:3" x14ac:dyDescent="0.2">
      <c r="A3196">
        <v>137486</v>
      </c>
      <c r="B3196">
        <v>29887</v>
      </c>
      <c r="C3196" t="str" cm="1">
        <f t="array" ref="C3196">_xlfn.IFS(
             (B3196&lt;25000),"&lt; 25,000",
    AND(B3196&gt;=25000, B3196&lt;50000),"25,000 - 50,000",
             (B3196&gt;50000),"&gt; 50,000"
)</f>
        <v>25,000 - 50,000</v>
      </c>
    </row>
    <row r="3197" spans="1:3" x14ac:dyDescent="0.2">
      <c r="A3197">
        <v>115517</v>
      </c>
      <c r="B3197">
        <v>97705</v>
      </c>
      <c r="C3197" t="str" cm="1">
        <f t="array" ref="C3197">_xlfn.IFS(
             (B3197&lt;25000),"&lt; 25,000",
    AND(B3197&gt;=25000, B3197&lt;50000),"25,000 - 50,000",
             (B3197&gt;50000),"&gt; 50,000"
)</f>
        <v>&gt; 50,000</v>
      </c>
    </row>
    <row r="3198" spans="1:3" x14ac:dyDescent="0.2">
      <c r="A3198">
        <v>79897</v>
      </c>
      <c r="B3198">
        <v>134587</v>
      </c>
      <c r="C3198" t="str" cm="1">
        <f t="array" ref="C3198">_xlfn.IFS(
             (B3198&lt;25000),"&lt; 25,000",
    AND(B3198&gt;=25000, B3198&lt;50000),"25,000 - 50,000",
             (B3198&gt;50000),"&gt; 50,000"
)</f>
        <v>&gt; 50,000</v>
      </c>
    </row>
    <row r="3199" spans="1:3" x14ac:dyDescent="0.2">
      <c r="A3199">
        <v>51665</v>
      </c>
      <c r="B3199">
        <v>109966</v>
      </c>
      <c r="C3199" t="str" cm="1">
        <f t="array" ref="C3199">_xlfn.IFS(
             (B3199&lt;25000),"&lt; 25,000",
    AND(B3199&gt;=25000, B3199&lt;50000),"25,000 - 50,000",
             (B3199&gt;50000),"&gt; 50,000"
)</f>
        <v>&gt; 50,000</v>
      </c>
    </row>
    <row r="3200" spans="1:3" x14ac:dyDescent="0.2">
      <c r="A3200">
        <v>3410</v>
      </c>
      <c r="B3200">
        <v>120004</v>
      </c>
      <c r="C3200" t="str" cm="1">
        <f t="array" ref="C3200">_xlfn.IFS(
             (B3200&lt;25000),"&lt; 25,000",
    AND(B3200&gt;=25000, B3200&lt;50000),"25,000 - 50,000",
             (B3200&gt;50000),"&gt; 50,000"
)</f>
        <v>&gt; 50,000</v>
      </c>
    </row>
    <row r="3201" spans="1:3" x14ac:dyDescent="0.2">
      <c r="A3201">
        <v>113673</v>
      </c>
      <c r="B3201">
        <v>29218</v>
      </c>
      <c r="C3201" t="str" cm="1">
        <f t="array" ref="C3201">_xlfn.IFS(
             (B3201&lt;25000),"&lt; 25,000",
    AND(B3201&gt;=25000, B3201&lt;50000),"25,000 - 50,000",
             (B3201&gt;50000),"&gt; 50,000"
)</f>
        <v>25,000 - 50,000</v>
      </c>
    </row>
    <row r="3202" spans="1:3" x14ac:dyDescent="0.2">
      <c r="A3202">
        <v>299818</v>
      </c>
      <c r="B3202">
        <v>17928</v>
      </c>
      <c r="C3202" t="str" cm="1">
        <f t="array" ref="C3202">_xlfn.IFS(
             (B3202&lt;25000),"&lt; 25,000",
    AND(B3202&gt;=25000, B3202&lt;50000),"25,000 - 50,000",
             (B3202&gt;50000),"&gt; 50,000"
)</f>
        <v>&lt; 25,000</v>
      </c>
    </row>
    <row r="3203" spans="1:3" x14ac:dyDescent="0.2">
      <c r="A3203">
        <v>166957</v>
      </c>
      <c r="B3203">
        <v>163972</v>
      </c>
      <c r="C3203" t="str" cm="1">
        <f t="array" ref="C3203">_xlfn.IFS(
             (B3203&lt;25000),"&lt; 25,000",
    AND(B3203&gt;=25000, B3203&lt;50000),"25,000 - 50,000",
             (B3203&gt;50000),"&gt; 50,000"
)</f>
        <v>&gt; 50,000</v>
      </c>
    </row>
    <row r="3204" spans="1:3" x14ac:dyDescent="0.2">
      <c r="A3204">
        <v>104524</v>
      </c>
      <c r="B3204">
        <v>132667</v>
      </c>
      <c r="C3204" t="str" cm="1">
        <f t="array" ref="C3204">_xlfn.IFS(
             (B3204&lt;25000),"&lt; 25,000",
    AND(B3204&gt;=25000, B3204&lt;50000),"25,000 - 50,000",
             (B3204&gt;50000),"&gt; 50,000"
)</f>
        <v>&gt; 50,000</v>
      </c>
    </row>
    <row r="3205" spans="1:3" x14ac:dyDescent="0.2">
      <c r="A3205">
        <v>233376</v>
      </c>
      <c r="B3205">
        <v>29157</v>
      </c>
      <c r="C3205" t="str" cm="1">
        <f t="array" ref="C3205">_xlfn.IFS(
             (B3205&lt;25000),"&lt; 25,000",
    AND(B3205&gt;=25000, B3205&lt;50000),"25,000 - 50,000",
             (B3205&gt;50000),"&gt; 50,000"
)</f>
        <v>25,000 - 50,000</v>
      </c>
    </row>
    <row r="3206" spans="1:3" x14ac:dyDescent="0.2">
      <c r="A3206">
        <v>248734</v>
      </c>
      <c r="B3206">
        <v>23797</v>
      </c>
      <c r="C3206" t="str" cm="1">
        <f t="array" ref="C3206">_xlfn.IFS(
             (B3206&lt;25000),"&lt; 25,000",
    AND(B3206&gt;=25000, B3206&lt;50000),"25,000 - 50,000",
             (B3206&gt;50000),"&gt; 50,000"
)</f>
        <v>&lt; 25,000</v>
      </c>
    </row>
    <row r="3207" spans="1:3" x14ac:dyDescent="0.2">
      <c r="A3207">
        <v>218885</v>
      </c>
      <c r="B3207">
        <v>23534</v>
      </c>
      <c r="C3207" t="str" cm="1">
        <f t="array" ref="C3207">_xlfn.IFS(
             (B3207&lt;25000),"&lt; 25,000",
    AND(B3207&gt;=25000, B3207&lt;50000),"25,000 - 50,000",
             (B3207&gt;50000),"&gt; 50,000"
)</f>
        <v>&lt; 25,000</v>
      </c>
    </row>
    <row r="3208" spans="1:3" x14ac:dyDescent="0.2">
      <c r="A3208">
        <v>241335</v>
      </c>
      <c r="B3208">
        <v>189772</v>
      </c>
      <c r="C3208" t="str" cm="1">
        <f t="array" ref="C3208">_xlfn.IFS(
             (B3208&lt;25000),"&lt; 25,000",
    AND(B3208&gt;=25000, B3208&lt;50000),"25,000 - 50,000",
             (B3208&gt;50000),"&gt; 50,000"
)</f>
        <v>&gt; 50,000</v>
      </c>
    </row>
    <row r="3209" spans="1:3" x14ac:dyDescent="0.2">
      <c r="A3209">
        <v>61794</v>
      </c>
      <c r="B3209">
        <v>121774</v>
      </c>
      <c r="C3209" t="str" cm="1">
        <f t="array" ref="C3209">_xlfn.IFS(
             (B3209&lt;25000),"&lt; 25,000",
    AND(B3209&gt;=25000, B3209&lt;50000),"25,000 - 50,000",
             (B3209&gt;50000),"&gt; 50,000"
)</f>
        <v>&gt; 50,000</v>
      </c>
    </row>
    <row r="3210" spans="1:3" x14ac:dyDescent="0.2">
      <c r="A3210">
        <v>132394</v>
      </c>
      <c r="B3210">
        <v>168068</v>
      </c>
      <c r="C3210" t="str" cm="1">
        <f t="array" ref="C3210">_xlfn.IFS(
             (B3210&lt;25000),"&lt; 25,000",
    AND(B3210&gt;=25000, B3210&lt;50000),"25,000 - 50,000",
             (B3210&gt;50000),"&gt; 50,000"
)</f>
        <v>&gt; 50,000</v>
      </c>
    </row>
    <row r="3211" spans="1:3" x14ac:dyDescent="0.2">
      <c r="A3211">
        <v>77660</v>
      </c>
      <c r="B3211">
        <v>117468</v>
      </c>
      <c r="C3211" t="str" cm="1">
        <f t="array" ref="C3211">_xlfn.IFS(
             (B3211&lt;25000),"&lt; 25,000",
    AND(B3211&gt;=25000, B3211&lt;50000),"25,000 - 50,000",
             (B3211&gt;50000),"&gt; 50,000"
)</f>
        <v>&gt; 50,000</v>
      </c>
    </row>
    <row r="3212" spans="1:3" x14ac:dyDescent="0.2">
      <c r="A3212">
        <v>72565</v>
      </c>
      <c r="B3212">
        <v>114684</v>
      </c>
      <c r="C3212" t="str" cm="1">
        <f t="array" ref="C3212">_xlfn.IFS(
             (B3212&lt;25000),"&lt; 25,000",
    AND(B3212&gt;=25000, B3212&lt;50000),"25,000 - 50,000",
             (B3212&gt;50000),"&gt; 50,000"
)</f>
        <v>&gt; 50,000</v>
      </c>
    </row>
    <row r="3213" spans="1:3" x14ac:dyDescent="0.2">
      <c r="A3213">
        <v>145166</v>
      </c>
      <c r="B3213">
        <v>142869</v>
      </c>
      <c r="C3213" t="str" cm="1">
        <f t="array" ref="C3213">_xlfn.IFS(
             (B3213&lt;25000),"&lt; 25,000",
    AND(B3213&gt;=25000, B3213&lt;50000),"25,000 - 50,000",
             (B3213&gt;50000),"&gt; 50,000"
)</f>
        <v>&gt; 50,000</v>
      </c>
    </row>
    <row r="3214" spans="1:3" x14ac:dyDescent="0.2">
      <c r="A3214">
        <v>268663</v>
      </c>
      <c r="B3214">
        <v>181417</v>
      </c>
      <c r="C3214" t="str" cm="1">
        <f t="array" ref="C3214">_xlfn.IFS(
             (B3214&lt;25000),"&lt; 25,000",
    AND(B3214&gt;=25000, B3214&lt;50000),"25,000 - 50,000",
             (B3214&gt;50000),"&gt; 50,000"
)</f>
        <v>&gt; 50,000</v>
      </c>
    </row>
    <row r="3215" spans="1:3" x14ac:dyDescent="0.2">
      <c r="A3215">
        <v>235390</v>
      </c>
      <c r="B3215">
        <v>31024</v>
      </c>
      <c r="C3215" t="str" cm="1">
        <f t="array" ref="C3215">_xlfn.IFS(
             (B3215&lt;25000),"&lt; 25,000",
    AND(B3215&gt;=25000, B3215&lt;50000),"25,000 - 50,000",
             (B3215&gt;50000),"&gt; 50,000"
)</f>
        <v>25,000 - 50,000</v>
      </c>
    </row>
    <row r="3216" spans="1:3" x14ac:dyDescent="0.2">
      <c r="A3216">
        <v>206148</v>
      </c>
      <c r="B3216">
        <v>108139</v>
      </c>
      <c r="C3216" t="str" cm="1">
        <f t="array" ref="C3216">_xlfn.IFS(
             (B3216&lt;25000),"&lt; 25,000",
    AND(B3216&gt;=25000, B3216&lt;50000),"25,000 - 50,000",
             (B3216&gt;50000),"&gt; 50,000"
)</f>
        <v>&gt; 50,000</v>
      </c>
    </row>
    <row r="3217" spans="1:3" x14ac:dyDescent="0.2">
      <c r="A3217">
        <v>133555</v>
      </c>
      <c r="B3217">
        <v>165807</v>
      </c>
      <c r="C3217" t="str" cm="1">
        <f t="array" ref="C3217">_xlfn.IFS(
             (B3217&lt;25000),"&lt; 25,000",
    AND(B3217&gt;=25000, B3217&lt;50000),"25,000 - 50,000",
             (B3217&gt;50000),"&gt; 50,000"
)</f>
        <v>&gt; 50,000</v>
      </c>
    </row>
    <row r="3218" spans="1:3" x14ac:dyDescent="0.2">
      <c r="A3218">
        <v>231194</v>
      </c>
      <c r="B3218">
        <v>49144</v>
      </c>
      <c r="C3218" t="str" cm="1">
        <f t="array" ref="C3218">_xlfn.IFS(
             (B3218&lt;25000),"&lt; 25,000",
    AND(B3218&gt;=25000, B3218&lt;50000),"25,000 - 50,000",
             (B3218&gt;50000),"&gt; 50,000"
)</f>
        <v>25,000 - 50,000</v>
      </c>
    </row>
    <row r="3219" spans="1:3" x14ac:dyDescent="0.2">
      <c r="A3219">
        <v>129599</v>
      </c>
      <c r="B3219">
        <v>148122</v>
      </c>
      <c r="C3219" t="str" cm="1">
        <f t="array" ref="C3219">_xlfn.IFS(
             (B3219&lt;25000),"&lt; 25,000",
    AND(B3219&gt;=25000, B3219&lt;50000),"25,000 - 50,000",
             (B3219&gt;50000),"&gt; 50,000"
)</f>
        <v>&gt; 50,000</v>
      </c>
    </row>
    <row r="3220" spans="1:3" x14ac:dyDescent="0.2">
      <c r="A3220">
        <v>33833</v>
      </c>
      <c r="B3220">
        <v>48794</v>
      </c>
      <c r="C3220" t="str" cm="1">
        <f t="array" ref="C3220">_xlfn.IFS(
             (B3220&lt;25000),"&lt; 25,000",
    AND(B3220&gt;=25000, B3220&lt;50000),"25,000 - 50,000",
             (B3220&gt;50000),"&gt; 50,000"
)</f>
        <v>25,000 - 50,000</v>
      </c>
    </row>
    <row r="3221" spans="1:3" x14ac:dyDescent="0.2">
      <c r="A3221">
        <v>59817</v>
      </c>
      <c r="B3221">
        <v>1468</v>
      </c>
      <c r="C3221" t="str" cm="1">
        <f t="array" ref="C3221">_xlfn.IFS(
             (B3221&lt;25000),"&lt; 25,000",
    AND(B3221&gt;=25000, B3221&lt;50000),"25,000 - 50,000",
             (B3221&gt;50000),"&gt; 50,000"
)</f>
        <v>&lt; 25,000</v>
      </c>
    </row>
    <row r="3222" spans="1:3" x14ac:dyDescent="0.2">
      <c r="A3222">
        <v>26070</v>
      </c>
      <c r="B3222">
        <v>198579</v>
      </c>
      <c r="C3222" t="str" cm="1">
        <f t="array" ref="C3222">_xlfn.IFS(
             (B3222&lt;25000),"&lt; 25,000",
    AND(B3222&gt;=25000, B3222&lt;50000),"25,000 - 50,000",
             (B3222&gt;50000),"&gt; 50,000"
)</f>
        <v>&gt; 50,000</v>
      </c>
    </row>
    <row r="3223" spans="1:3" x14ac:dyDescent="0.2">
      <c r="A3223">
        <v>48286</v>
      </c>
      <c r="B3223">
        <v>8606</v>
      </c>
      <c r="C3223" t="str" cm="1">
        <f t="array" ref="C3223">_xlfn.IFS(
             (B3223&lt;25000),"&lt; 25,000",
    AND(B3223&gt;=25000, B3223&lt;50000),"25,000 - 50,000",
             (B3223&gt;50000),"&gt; 50,000"
)</f>
        <v>&lt; 25,000</v>
      </c>
    </row>
    <row r="3224" spans="1:3" x14ac:dyDescent="0.2">
      <c r="A3224">
        <v>77120</v>
      </c>
      <c r="B3224">
        <v>22948</v>
      </c>
      <c r="C3224" t="str" cm="1">
        <f t="array" ref="C3224">_xlfn.IFS(
             (B3224&lt;25000),"&lt; 25,000",
    AND(B3224&gt;=25000, B3224&lt;50000),"25,000 - 50,000",
             (B3224&gt;50000),"&gt; 50,000"
)</f>
        <v>&lt; 25,000</v>
      </c>
    </row>
    <row r="3225" spans="1:3" x14ac:dyDescent="0.2">
      <c r="A3225">
        <v>141532</v>
      </c>
      <c r="B3225">
        <v>99602</v>
      </c>
      <c r="C3225" t="str" cm="1">
        <f t="array" ref="C3225">_xlfn.IFS(
             (B3225&lt;25000),"&lt; 25,000",
    AND(B3225&gt;=25000, B3225&lt;50000),"25,000 - 50,000",
             (B3225&gt;50000),"&gt; 50,000"
)</f>
        <v>&gt; 50,000</v>
      </c>
    </row>
    <row r="3226" spans="1:3" x14ac:dyDescent="0.2">
      <c r="A3226">
        <v>280773</v>
      </c>
      <c r="B3226">
        <v>167423</v>
      </c>
      <c r="C3226" t="str" cm="1">
        <f t="array" ref="C3226">_xlfn.IFS(
             (B3226&lt;25000),"&lt; 25,000",
    AND(B3226&gt;=25000, B3226&lt;50000),"25,000 - 50,000",
             (B3226&gt;50000),"&gt; 50,000"
)</f>
        <v>&gt; 50,000</v>
      </c>
    </row>
    <row r="3227" spans="1:3" x14ac:dyDescent="0.2">
      <c r="A3227">
        <v>153793</v>
      </c>
      <c r="B3227">
        <v>167413</v>
      </c>
      <c r="C3227" t="str" cm="1">
        <f t="array" ref="C3227">_xlfn.IFS(
             (B3227&lt;25000),"&lt; 25,000",
    AND(B3227&gt;=25000, B3227&lt;50000),"25,000 - 50,000",
             (B3227&gt;50000),"&gt; 50,000"
)</f>
        <v>&gt; 50,000</v>
      </c>
    </row>
    <row r="3228" spans="1:3" x14ac:dyDescent="0.2">
      <c r="A3228">
        <v>40527</v>
      </c>
      <c r="B3228">
        <v>167629</v>
      </c>
      <c r="C3228" t="str" cm="1">
        <f t="array" ref="C3228">_xlfn.IFS(
             (B3228&lt;25000),"&lt; 25,000",
    AND(B3228&gt;=25000, B3228&lt;50000),"25,000 - 50,000",
             (B3228&gt;50000),"&gt; 50,000"
)</f>
        <v>&gt; 50,000</v>
      </c>
    </row>
    <row r="3229" spans="1:3" x14ac:dyDescent="0.2">
      <c r="A3229">
        <v>37227</v>
      </c>
      <c r="B3229">
        <v>135449</v>
      </c>
      <c r="C3229" t="str" cm="1">
        <f t="array" ref="C3229">_xlfn.IFS(
             (B3229&lt;25000),"&lt; 25,000",
    AND(B3229&gt;=25000, B3229&lt;50000),"25,000 - 50,000",
             (B3229&gt;50000),"&gt; 50,000"
)</f>
        <v>&gt; 50,000</v>
      </c>
    </row>
    <row r="3230" spans="1:3" x14ac:dyDescent="0.2">
      <c r="A3230">
        <v>200754</v>
      </c>
      <c r="B3230">
        <v>8250</v>
      </c>
      <c r="C3230" t="str" cm="1">
        <f t="array" ref="C3230">_xlfn.IFS(
             (B3230&lt;25000),"&lt; 25,000",
    AND(B3230&gt;=25000, B3230&lt;50000),"25,000 - 50,000",
             (B3230&gt;50000),"&gt; 50,000"
)</f>
        <v>&lt; 25,000</v>
      </c>
    </row>
    <row r="3231" spans="1:3" x14ac:dyDescent="0.2">
      <c r="A3231">
        <v>30068</v>
      </c>
      <c r="B3231">
        <v>136830</v>
      </c>
      <c r="C3231" t="str" cm="1">
        <f t="array" ref="C3231">_xlfn.IFS(
             (B3231&lt;25000),"&lt; 25,000",
    AND(B3231&gt;=25000, B3231&lt;50000),"25,000 - 50,000",
             (B3231&gt;50000),"&gt; 50,000"
)</f>
        <v>&gt; 50,000</v>
      </c>
    </row>
    <row r="3232" spans="1:3" x14ac:dyDescent="0.2">
      <c r="A3232">
        <v>176865</v>
      </c>
      <c r="B3232">
        <v>157182</v>
      </c>
      <c r="C3232" t="str" cm="1">
        <f t="array" ref="C3232">_xlfn.IFS(
             (B3232&lt;25000),"&lt; 25,000",
    AND(B3232&gt;=25000, B3232&lt;50000),"25,000 - 50,000",
             (B3232&gt;50000),"&gt; 50,000"
)</f>
        <v>&gt; 50,000</v>
      </c>
    </row>
    <row r="3233" spans="1:3" x14ac:dyDescent="0.2">
      <c r="A3233">
        <v>79829</v>
      </c>
      <c r="B3233">
        <v>166820</v>
      </c>
      <c r="C3233" t="str" cm="1">
        <f t="array" ref="C3233">_xlfn.IFS(
             (B3233&lt;25000),"&lt; 25,000",
    AND(B3233&gt;=25000, B3233&lt;50000),"25,000 - 50,000",
             (B3233&gt;50000),"&gt; 50,000"
)</f>
        <v>&gt; 50,000</v>
      </c>
    </row>
    <row r="3234" spans="1:3" x14ac:dyDescent="0.2">
      <c r="A3234">
        <v>279744</v>
      </c>
      <c r="B3234">
        <v>151346</v>
      </c>
      <c r="C3234" t="str" cm="1">
        <f t="array" ref="C3234">_xlfn.IFS(
             (B3234&lt;25000),"&lt; 25,000",
    AND(B3234&gt;=25000, B3234&lt;50000),"25,000 - 50,000",
             (B3234&gt;50000),"&gt; 50,000"
)</f>
        <v>&gt; 50,000</v>
      </c>
    </row>
    <row r="3235" spans="1:3" x14ac:dyDescent="0.2">
      <c r="A3235">
        <v>114121</v>
      </c>
      <c r="B3235">
        <v>130418</v>
      </c>
      <c r="C3235" t="str" cm="1">
        <f t="array" ref="C3235">_xlfn.IFS(
             (B3235&lt;25000),"&lt; 25,000",
    AND(B3235&gt;=25000, B3235&lt;50000),"25,000 - 50,000",
             (B3235&gt;50000),"&gt; 50,000"
)</f>
        <v>&gt; 50,000</v>
      </c>
    </row>
    <row r="3236" spans="1:3" x14ac:dyDescent="0.2">
      <c r="A3236">
        <v>156634</v>
      </c>
      <c r="B3236">
        <v>166927</v>
      </c>
      <c r="C3236" t="str" cm="1">
        <f t="array" ref="C3236">_xlfn.IFS(
             (B3236&lt;25000),"&lt; 25,000",
    AND(B3236&gt;=25000, B3236&lt;50000),"25,000 - 50,000",
             (B3236&gt;50000),"&gt; 50,000"
)</f>
        <v>&gt; 50,000</v>
      </c>
    </row>
    <row r="3237" spans="1:3" x14ac:dyDescent="0.2">
      <c r="A3237">
        <v>184933</v>
      </c>
      <c r="B3237">
        <v>19860</v>
      </c>
      <c r="C3237" t="str" cm="1">
        <f t="array" ref="C3237">_xlfn.IFS(
             (B3237&lt;25000),"&lt; 25,000",
    AND(B3237&gt;=25000, B3237&lt;50000),"25,000 - 50,000",
             (B3237&gt;50000),"&gt; 50,000"
)</f>
        <v>&lt; 25,000</v>
      </c>
    </row>
    <row r="3238" spans="1:3" x14ac:dyDescent="0.2">
      <c r="A3238">
        <v>52920</v>
      </c>
      <c r="B3238">
        <v>100144</v>
      </c>
      <c r="C3238" t="str" cm="1">
        <f t="array" ref="C3238">_xlfn.IFS(
             (B3238&lt;25000),"&lt; 25,000",
    AND(B3238&gt;=25000, B3238&lt;50000),"25,000 - 50,000",
             (B3238&gt;50000),"&gt; 50,000"
)</f>
        <v>&gt; 50,000</v>
      </c>
    </row>
    <row r="3239" spans="1:3" x14ac:dyDescent="0.2">
      <c r="A3239">
        <v>257314</v>
      </c>
      <c r="B3239">
        <v>160095</v>
      </c>
      <c r="C3239" t="str" cm="1">
        <f t="array" ref="C3239">_xlfn.IFS(
             (B3239&lt;25000),"&lt; 25,000",
    AND(B3239&gt;=25000, B3239&lt;50000),"25,000 - 50,000",
             (B3239&gt;50000),"&gt; 50,000"
)</f>
        <v>&gt; 50,000</v>
      </c>
    </row>
    <row r="3240" spans="1:3" x14ac:dyDescent="0.2">
      <c r="A3240">
        <v>32575</v>
      </c>
      <c r="B3240">
        <v>117587</v>
      </c>
      <c r="C3240" t="str" cm="1">
        <f t="array" ref="C3240">_xlfn.IFS(
             (B3240&lt;25000),"&lt; 25,000",
    AND(B3240&gt;=25000, B3240&lt;50000),"25,000 - 50,000",
             (B3240&gt;50000),"&gt; 50,000"
)</f>
        <v>&gt; 50,000</v>
      </c>
    </row>
    <row r="3241" spans="1:3" x14ac:dyDescent="0.2">
      <c r="A3241">
        <v>129413</v>
      </c>
      <c r="B3241">
        <v>33013</v>
      </c>
      <c r="C3241" t="str" cm="1">
        <f t="array" ref="C3241">_xlfn.IFS(
             (B3241&lt;25000),"&lt; 25,000",
    AND(B3241&gt;=25000, B3241&lt;50000),"25,000 - 50,000",
             (B3241&gt;50000),"&gt; 50,000"
)</f>
        <v>25,000 - 50,000</v>
      </c>
    </row>
    <row r="3242" spans="1:3" x14ac:dyDescent="0.2">
      <c r="A3242">
        <v>31788</v>
      </c>
      <c r="B3242">
        <v>106965</v>
      </c>
      <c r="C3242" t="str" cm="1">
        <f t="array" ref="C3242">_xlfn.IFS(
             (B3242&lt;25000),"&lt; 25,000",
    AND(B3242&gt;=25000, B3242&lt;50000),"25,000 - 50,000",
             (B3242&gt;50000),"&gt; 50,000"
)</f>
        <v>&gt; 50,000</v>
      </c>
    </row>
    <row r="3243" spans="1:3" x14ac:dyDescent="0.2">
      <c r="A3243">
        <v>19907</v>
      </c>
      <c r="B3243">
        <v>152446</v>
      </c>
      <c r="C3243" t="str" cm="1">
        <f t="array" ref="C3243">_xlfn.IFS(
             (B3243&lt;25000),"&lt; 25,000",
    AND(B3243&gt;=25000, B3243&lt;50000),"25,000 - 50,000",
             (B3243&gt;50000),"&gt; 50,000"
)</f>
        <v>&gt; 50,000</v>
      </c>
    </row>
    <row r="3244" spans="1:3" x14ac:dyDescent="0.2">
      <c r="A3244">
        <v>94803</v>
      </c>
      <c r="B3244">
        <v>50328</v>
      </c>
      <c r="C3244" t="str" cm="1">
        <f t="array" ref="C3244">_xlfn.IFS(
             (B3244&lt;25000),"&lt; 25,000",
    AND(B3244&gt;=25000, B3244&lt;50000),"25,000 - 50,000",
             (B3244&gt;50000),"&gt; 50,000"
)</f>
        <v>&gt; 50,000</v>
      </c>
    </row>
    <row r="3245" spans="1:3" x14ac:dyDescent="0.2">
      <c r="A3245">
        <v>280732</v>
      </c>
      <c r="B3245">
        <v>122406</v>
      </c>
      <c r="C3245" t="str" cm="1">
        <f t="array" ref="C3245">_xlfn.IFS(
             (B3245&lt;25000),"&lt; 25,000",
    AND(B3245&gt;=25000, B3245&lt;50000),"25,000 - 50,000",
             (B3245&gt;50000),"&gt; 50,000"
)</f>
        <v>&gt; 50,000</v>
      </c>
    </row>
    <row r="3246" spans="1:3" x14ac:dyDescent="0.2">
      <c r="A3246">
        <v>247828</v>
      </c>
      <c r="B3246">
        <v>175563</v>
      </c>
      <c r="C3246" t="str" cm="1">
        <f t="array" ref="C3246">_xlfn.IFS(
             (B3246&lt;25000),"&lt; 25,000",
    AND(B3246&gt;=25000, B3246&lt;50000),"25,000 - 50,000",
             (B3246&gt;50000),"&gt; 50,000"
)</f>
        <v>&gt; 50,000</v>
      </c>
    </row>
    <row r="3247" spans="1:3" x14ac:dyDescent="0.2">
      <c r="A3247">
        <v>266946</v>
      </c>
      <c r="B3247">
        <v>89304</v>
      </c>
      <c r="C3247" t="str" cm="1">
        <f t="array" ref="C3247">_xlfn.IFS(
             (B3247&lt;25000),"&lt; 25,000",
    AND(B3247&gt;=25000, B3247&lt;50000),"25,000 - 50,000",
             (B3247&gt;50000),"&gt; 50,000"
)</f>
        <v>&gt; 50,000</v>
      </c>
    </row>
    <row r="3248" spans="1:3" x14ac:dyDescent="0.2">
      <c r="A3248">
        <v>169170</v>
      </c>
      <c r="B3248">
        <v>120033</v>
      </c>
      <c r="C3248" t="str" cm="1">
        <f t="array" ref="C3248">_xlfn.IFS(
             (B3248&lt;25000),"&lt; 25,000",
    AND(B3248&gt;=25000, B3248&lt;50000),"25,000 - 50,000",
             (B3248&gt;50000),"&gt; 50,000"
)</f>
        <v>&gt; 50,000</v>
      </c>
    </row>
    <row r="3249" spans="1:3" x14ac:dyDescent="0.2">
      <c r="A3249">
        <v>93899</v>
      </c>
      <c r="B3249">
        <v>6007</v>
      </c>
      <c r="C3249" t="str" cm="1">
        <f t="array" ref="C3249">_xlfn.IFS(
             (B3249&lt;25000),"&lt; 25,000",
    AND(B3249&gt;=25000, B3249&lt;50000),"25,000 - 50,000",
             (B3249&gt;50000),"&gt; 50,000"
)</f>
        <v>&lt; 25,000</v>
      </c>
    </row>
    <row r="3250" spans="1:3" x14ac:dyDescent="0.2">
      <c r="A3250">
        <v>196806</v>
      </c>
      <c r="B3250">
        <v>184138</v>
      </c>
      <c r="C3250" t="str" cm="1">
        <f t="array" ref="C3250">_xlfn.IFS(
             (B3250&lt;25000),"&lt; 25,000",
    AND(B3250&gt;=25000, B3250&lt;50000),"25,000 - 50,000",
             (B3250&gt;50000),"&gt; 50,000"
)</f>
        <v>&gt; 50,000</v>
      </c>
    </row>
    <row r="3251" spans="1:3" x14ac:dyDescent="0.2">
      <c r="A3251">
        <v>83330</v>
      </c>
      <c r="B3251">
        <v>100488</v>
      </c>
      <c r="C3251" t="str" cm="1">
        <f t="array" ref="C3251">_xlfn.IFS(
             (B3251&lt;25000),"&lt; 25,000",
    AND(B3251&gt;=25000, B3251&lt;50000),"25,000 - 50,000",
             (B3251&gt;50000),"&gt; 50,000"
)</f>
        <v>&gt; 50,000</v>
      </c>
    </row>
    <row r="3252" spans="1:3" x14ac:dyDescent="0.2">
      <c r="A3252">
        <v>16170</v>
      </c>
      <c r="B3252">
        <v>68178</v>
      </c>
      <c r="C3252" t="str" cm="1">
        <f t="array" ref="C3252">_xlfn.IFS(
             (B3252&lt;25000),"&lt; 25,000",
    AND(B3252&gt;=25000, B3252&lt;50000),"25,000 - 50,000",
             (B3252&gt;50000),"&gt; 50,000"
)</f>
        <v>&gt; 50,000</v>
      </c>
    </row>
    <row r="3253" spans="1:3" x14ac:dyDescent="0.2">
      <c r="A3253">
        <v>245725</v>
      </c>
      <c r="B3253">
        <v>151138</v>
      </c>
      <c r="C3253" t="str" cm="1">
        <f t="array" ref="C3253">_xlfn.IFS(
             (B3253&lt;25000),"&lt; 25,000",
    AND(B3253&gt;=25000, B3253&lt;50000),"25,000 - 50,000",
             (B3253&gt;50000),"&gt; 50,000"
)</f>
        <v>&gt; 50,000</v>
      </c>
    </row>
    <row r="3254" spans="1:3" x14ac:dyDescent="0.2">
      <c r="A3254">
        <v>288473</v>
      </c>
      <c r="B3254">
        <v>159436</v>
      </c>
      <c r="C3254" t="str" cm="1">
        <f t="array" ref="C3254">_xlfn.IFS(
             (B3254&lt;25000),"&lt; 25,000",
    AND(B3254&gt;=25000, B3254&lt;50000),"25,000 - 50,000",
             (B3254&gt;50000),"&gt; 50,000"
)</f>
        <v>&gt; 50,000</v>
      </c>
    </row>
    <row r="3255" spans="1:3" x14ac:dyDescent="0.2">
      <c r="A3255">
        <v>180724</v>
      </c>
      <c r="B3255">
        <v>104867</v>
      </c>
      <c r="C3255" t="str" cm="1">
        <f t="array" ref="C3255">_xlfn.IFS(
             (B3255&lt;25000),"&lt; 25,000",
    AND(B3255&gt;=25000, B3255&lt;50000),"25,000 - 50,000",
             (B3255&gt;50000),"&gt; 50,000"
)</f>
        <v>&gt; 50,000</v>
      </c>
    </row>
    <row r="3256" spans="1:3" x14ac:dyDescent="0.2">
      <c r="A3256">
        <v>186877</v>
      </c>
      <c r="B3256">
        <v>54751</v>
      </c>
      <c r="C3256" t="str" cm="1">
        <f t="array" ref="C3256">_xlfn.IFS(
             (B3256&lt;25000),"&lt; 25,000",
    AND(B3256&gt;=25000, B3256&lt;50000),"25,000 - 50,000",
             (B3256&gt;50000),"&gt; 50,000"
)</f>
        <v>&gt; 50,000</v>
      </c>
    </row>
    <row r="3257" spans="1:3" x14ac:dyDescent="0.2">
      <c r="A3257">
        <v>117856</v>
      </c>
      <c r="B3257">
        <v>147775</v>
      </c>
      <c r="C3257" t="str" cm="1">
        <f t="array" ref="C3257">_xlfn.IFS(
             (B3257&lt;25000),"&lt; 25,000",
    AND(B3257&gt;=25000, B3257&lt;50000),"25,000 - 50,000",
             (B3257&gt;50000),"&gt; 50,000"
)</f>
        <v>&gt; 50,000</v>
      </c>
    </row>
    <row r="3258" spans="1:3" x14ac:dyDescent="0.2">
      <c r="A3258">
        <v>112998</v>
      </c>
      <c r="B3258">
        <v>136461</v>
      </c>
      <c r="C3258" t="str" cm="1">
        <f t="array" ref="C3258">_xlfn.IFS(
             (B3258&lt;25000),"&lt; 25,000",
    AND(B3258&gt;=25000, B3258&lt;50000),"25,000 - 50,000",
             (B3258&gt;50000),"&gt; 50,000"
)</f>
        <v>&gt; 50,000</v>
      </c>
    </row>
    <row r="3259" spans="1:3" x14ac:dyDescent="0.2">
      <c r="A3259">
        <v>183634</v>
      </c>
      <c r="B3259">
        <v>27269</v>
      </c>
      <c r="C3259" t="str" cm="1">
        <f t="array" ref="C3259">_xlfn.IFS(
             (B3259&lt;25000),"&lt; 25,000",
    AND(B3259&gt;=25000, B3259&lt;50000),"25,000 - 50,000",
             (B3259&gt;50000),"&gt; 50,000"
)</f>
        <v>25,000 - 50,000</v>
      </c>
    </row>
    <row r="3260" spans="1:3" x14ac:dyDescent="0.2">
      <c r="A3260">
        <v>159745</v>
      </c>
      <c r="B3260">
        <v>109317</v>
      </c>
      <c r="C3260" t="str" cm="1">
        <f t="array" ref="C3260">_xlfn.IFS(
             (B3260&lt;25000),"&lt; 25,000",
    AND(B3260&gt;=25000, B3260&lt;50000),"25,000 - 50,000",
             (B3260&gt;50000),"&gt; 50,000"
)</f>
        <v>&gt; 50,000</v>
      </c>
    </row>
    <row r="3261" spans="1:3" x14ac:dyDescent="0.2">
      <c r="A3261">
        <v>30179</v>
      </c>
      <c r="B3261">
        <v>113037</v>
      </c>
      <c r="C3261" t="str" cm="1">
        <f t="array" ref="C3261">_xlfn.IFS(
             (B3261&lt;25000),"&lt; 25,000",
    AND(B3261&gt;=25000, B3261&lt;50000),"25,000 - 50,000",
             (B3261&gt;50000),"&gt; 50,000"
)</f>
        <v>&gt; 50,000</v>
      </c>
    </row>
    <row r="3262" spans="1:3" x14ac:dyDescent="0.2">
      <c r="A3262">
        <v>257208</v>
      </c>
      <c r="B3262">
        <v>129776</v>
      </c>
      <c r="C3262" t="str" cm="1">
        <f t="array" ref="C3262">_xlfn.IFS(
             (B3262&lt;25000),"&lt; 25,000",
    AND(B3262&gt;=25000, B3262&lt;50000),"25,000 - 50,000",
             (B3262&gt;50000),"&gt; 50,000"
)</f>
        <v>&gt; 50,000</v>
      </c>
    </row>
    <row r="3263" spans="1:3" x14ac:dyDescent="0.2">
      <c r="A3263">
        <v>175410</v>
      </c>
      <c r="B3263">
        <v>109453</v>
      </c>
      <c r="C3263" t="str" cm="1">
        <f t="array" ref="C3263">_xlfn.IFS(
             (B3263&lt;25000),"&lt; 25,000",
    AND(B3263&gt;=25000, B3263&lt;50000),"25,000 - 50,000",
             (B3263&gt;50000),"&gt; 50,000"
)</f>
        <v>&gt; 50,000</v>
      </c>
    </row>
    <row r="3264" spans="1:3" x14ac:dyDescent="0.2">
      <c r="A3264">
        <v>135042</v>
      </c>
      <c r="B3264">
        <v>36738</v>
      </c>
      <c r="C3264" t="str" cm="1">
        <f t="array" ref="C3264">_xlfn.IFS(
             (B3264&lt;25000),"&lt; 25,000",
    AND(B3264&gt;=25000, B3264&lt;50000),"25,000 - 50,000",
             (B3264&gt;50000),"&gt; 50,000"
)</f>
        <v>25,000 - 50,000</v>
      </c>
    </row>
    <row r="3265" spans="1:3" x14ac:dyDescent="0.2">
      <c r="A3265">
        <v>153255</v>
      </c>
      <c r="B3265">
        <v>193268</v>
      </c>
      <c r="C3265" t="str" cm="1">
        <f t="array" ref="C3265">_xlfn.IFS(
             (B3265&lt;25000),"&lt; 25,000",
    AND(B3265&gt;=25000, B3265&lt;50000),"25,000 - 50,000",
             (B3265&gt;50000),"&gt; 50,000"
)</f>
        <v>&gt; 50,000</v>
      </c>
    </row>
    <row r="3266" spans="1:3" x14ac:dyDescent="0.2">
      <c r="A3266">
        <v>18069</v>
      </c>
      <c r="B3266">
        <v>181617</v>
      </c>
      <c r="C3266" t="str" cm="1">
        <f t="array" ref="C3266">_xlfn.IFS(
             (B3266&lt;25000),"&lt; 25,000",
    AND(B3266&gt;=25000, B3266&lt;50000),"25,000 - 50,000",
             (B3266&gt;50000),"&gt; 50,000"
)</f>
        <v>&gt; 50,000</v>
      </c>
    </row>
    <row r="3267" spans="1:3" x14ac:dyDescent="0.2">
      <c r="A3267">
        <v>133329</v>
      </c>
      <c r="B3267">
        <v>88320</v>
      </c>
      <c r="C3267" t="str" cm="1">
        <f t="array" ref="C3267">_xlfn.IFS(
             (B3267&lt;25000),"&lt; 25,000",
    AND(B3267&gt;=25000, B3267&lt;50000),"25,000 - 50,000",
             (B3267&gt;50000),"&gt; 50,000"
)</f>
        <v>&gt; 50,000</v>
      </c>
    </row>
    <row r="3268" spans="1:3" x14ac:dyDescent="0.2">
      <c r="A3268">
        <v>250467</v>
      </c>
      <c r="B3268">
        <v>119745</v>
      </c>
      <c r="C3268" t="str" cm="1">
        <f t="array" ref="C3268">_xlfn.IFS(
             (B3268&lt;25000),"&lt; 25,000",
    AND(B3268&gt;=25000, B3268&lt;50000),"25,000 - 50,000",
             (B3268&gt;50000),"&gt; 50,000"
)</f>
        <v>&gt; 50,000</v>
      </c>
    </row>
    <row r="3269" spans="1:3" x14ac:dyDescent="0.2">
      <c r="A3269">
        <v>268530</v>
      </c>
      <c r="B3269">
        <v>132112</v>
      </c>
      <c r="C3269" t="str" cm="1">
        <f t="array" ref="C3269">_xlfn.IFS(
             (B3269&lt;25000),"&lt; 25,000",
    AND(B3269&gt;=25000, B3269&lt;50000),"25,000 - 50,000",
             (B3269&gt;50000),"&gt; 50,000"
)</f>
        <v>&gt; 50,000</v>
      </c>
    </row>
    <row r="3270" spans="1:3" x14ac:dyDescent="0.2">
      <c r="A3270">
        <v>43037</v>
      </c>
      <c r="B3270">
        <v>179568</v>
      </c>
      <c r="C3270" t="str" cm="1">
        <f t="array" ref="C3270">_xlfn.IFS(
             (B3270&lt;25000),"&lt; 25,000",
    AND(B3270&gt;=25000, B3270&lt;50000),"25,000 - 50,000",
             (B3270&gt;50000),"&gt; 50,000"
)</f>
        <v>&gt; 50,000</v>
      </c>
    </row>
    <row r="3271" spans="1:3" x14ac:dyDescent="0.2">
      <c r="A3271">
        <v>6053</v>
      </c>
      <c r="B3271">
        <v>112043</v>
      </c>
      <c r="C3271" t="str" cm="1">
        <f t="array" ref="C3271">_xlfn.IFS(
             (B3271&lt;25000),"&lt; 25,000",
    AND(B3271&gt;=25000, B3271&lt;50000),"25,000 - 50,000",
             (B3271&gt;50000),"&gt; 50,000"
)</f>
        <v>&gt; 50,000</v>
      </c>
    </row>
    <row r="3272" spans="1:3" x14ac:dyDescent="0.2">
      <c r="A3272">
        <v>251354</v>
      </c>
      <c r="B3272">
        <v>51457</v>
      </c>
      <c r="C3272" t="str" cm="1">
        <f t="array" ref="C3272">_xlfn.IFS(
             (B3272&lt;25000),"&lt; 25,000",
    AND(B3272&gt;=25000, B3272&lt;50000),"25,000 - 50,000",
             (B3272&gt;50000),"&gt; 50,000"
)</f>
        <v>&gt; 50,000</v>
      </c>
    </row>
    <row r="3273" spans="1:3" x14ac:dyDescent="0.2">
      <c r="A3273">
        <v>158411</v>
      </c>
      <c r="B3273">
        <v>121133</v>
      </c>
      <c r="C3273" t="str" cm="1">
        <f t="array" ref="C3273">_xlfn.IFS(
             (B3273&lt;25000),"&lt; 25,000",
    AND(B3273&gt;=25000, B3273&lt;50000),"25,000 - 50,000",
             (B3273&gt;50000),"&gt; 50,000"
)</f>
        <v>&gt; 50,000</v>
      </c>
    </row>
    <row r="3274" spans="1:3" x14ac:dyDescent="0.2">
      <c r="A3274">
        <v>249104</v>
      </c>
      <c r="B3274">
        <v>137461</v>
      </c>
      <c r="C3274" t="str" cm="1">
        <f t="array" ref="C3274">_xlfn.IFS(
             (B3274&lt;25000),"&lt; 25,000",
    AND(B3274&gt;=25000, B3274&lt;50000),"25,000 - 50,000",
             (B3274&gt;50000),"&gt; 50,000"
)</f>
        <v>&gt; 50,000</v>
      </c>
    </row>
    <row r="3275" spans="1:3" x14ac:dyDescent="0.2">
      <c r="A3275">
        <v>50466</v>
      </c>
      <c r="B3275">
        <v>189664</v>
      </c>
      <c r="C3275" t="str" cm="1">
        <f t="array" ref="C3275">_xlfn.IFS(
             (B3275&lt;25000),"&lt; 25,000",
    AND(B3275&gt;=25000, B3275&lt;50000),"25,000 - 50,000",
             (B3275&gt;50000),"&gt; 50,000"
)</f>
        <v>&gt; 50,000</v>
      </c>
    </row>
    <row r="3276" spans="1:3" x14ac:dyDescent="0.2">
      <c r="A3276">
        <v>29334</v>
      </c>
      <c r="B3276">
        <v>57590</v>
      </c>
      <c r="C3276" t="str" cm="1">
        <f t="array" ref="C3276">_xlfn.IFS(
             (B3276&lt;25000),"&lt; 25,000",
    AND(B3276&gt;=25000, B3276&lt;50000),"25,000 - 50,000",
             (B3276&gt;50000),"&gt; 50,000"
)</f>
        <v>&gt; 50,000</v>
      </c>
    </row>
    <row r="3277" spans="1:3" x14ac:dyDescent="0.2">
      <c r="A3277">
        <v>261973</v>
      </c>
      <c r="B3277">
        <v>57287</v>
      </c>
      <c r="C3277" t="str" cm="1">
        <f t="array" ref="C3277">_xlfn.IFS(
             (B3277&lt;25000),"&lt; 25,000",
    AND(B3277&gt;=25000, B3277&lt;50000),"25,000 - 50,000",
             (B3277&gt;50000),"&gt; 50,000"
)</f>
        <v>&gt; 50,000</v>
      </c>
    </row>
    <row r="3278" spans="1:3" x14ac:dyDescent="0.2">
      <c r="A3278">
        <v>82693</v>
      </c>
      <c r="B3278">
        <v>25900</v>
      </c>
      <c r="C3278" t="str" cm="1">
        <f t="array" ref="C3278">_xlfn.IFS(
             (B3278&lt;25000),"&lt; 25,000",
    AND(B3278&gt;=25000, B3278&lt;50000),"25,000 - 50,000",
             (B3278&gt;50000),"&gt; 50,000"
)</f>
        <v>25,000 - 50,000</v>
      </c>
    </row>
    <row r="3279" spans="1:3" x14ac:dyDescent="0.2">
      <c r="A3279">
        <v>21478</v>
      </c>
      <c r="B3279">
        <v>141534</v>
      </c>
      <c r="C3279" t="str" cm="1">
        <f t="array" ref="C3279">_xlfn.IFS(
             (B3279&lt;25000),"&lt; 25,000",
    AND(B3279&gt;=25000, B3279&lt;50000),"25,000 - 50,000",
             (B3279&gt;50000),"&gt; 50,000"
)</f>
        <v>&gt; 50,000</v>
      </c>
    </row>
    <row r="3280" spans="1:3" x14ac:dyDescent="0.2">
      <c r="A3280">
        <v>49227</v>
      </c>
      <c r="B3280">
        <v>116791</v>
      </c>
      <c r="C3280" t="str" cm="1">
        <f t="array" ref="C3280">_xlfn.IFS(
             (B3280&lt;25000),"&lt; 25,000",
    AND(B3280&gt;=25000, B3280&lt;50000),"25,000 - 50,000",
             (B3280&gt;50000),"&gt; 50,000"
)</f>
        <v>&gt; 50,000</v>
      </c>
    </row>
    <row r="3281" spans="1:3" x14ac:dyDescent="0.2">
      <c r="A3281">
        <v>185938</v>
      </c>
      <c r="B3281">
        <v>118813</v>
      </c>
      <c r="C3281" t="str" cm="1">
        <f t="array" ref="C3281">_xlfn.IFS(
             (B3281&lt;25000),"&lt; 25,000",
    AND(B3281&gt;=25000, B3281&lt;50000),"25,000 - 50,000",
             (B3281&gt;50000),"&gt; 50,000"
)</f>
        <v>&gt; 50,000</v>
      </c>
    </row>
    <row r="3282" spans="1:3" x14ac:dyDescent="0.2">
      <c r="A3282">
        <v>288635</v>
      </c>
      <c r="B3282">
        <v>184309</v>
      </c>
      <c r="C3282" t="str" cm="1">
        <f t="array" ref="C3282">_xlfn.IFS(
             (B3282&lt;25000),"&lt; 25,000",
    AND(B3282&gt;=25000, B3282&lt;50000),"25,000 - 50,000",
             (B3282&gt;50000),"&gt; 50,000"
)</f>
        <v>&gt; 50,000</v>
      </c>
    </row>
    <row r="3283" spans="1:3" x14ac:dyDescent="0.2">
      <c r="A3283">
        <v>105555</v>
      </c>
      <c r="B3283">
        <v>10721</v>
      </c>
      <c r="C3283" t="str" cm="1">
        <f t="array" ref="C3283">_xlfn.IFS(
             (B3283&lt;25000),"&lt; 25,000",
    AND(B3283&gt;=25000, B3283&lt;50000),"25,000 - 50,000",
             (B3283&gt;50000),"&gt; 50,000"
)</f>
        <v>&lt; 25,000</v>
      </c>
    </row>
    <row r="3284" spans="1:3" x14ac:dyDescent="0.2">
      <c r="A3284">
        <v>289298</v>
      </c>
      <c r="B3284">
        <v>141452</v>
      </c>
      <c r="C3284" t="str" cm="1">
        <f t="array" ref="C3284">_xlfn.IFS(
             (B3284&lt;25000),"&lt; 25,000",
    AND(B3284&gt;=25000, B3284&lt;50000),"25,000 - 50,000",
             (B3284&gt;50000),"&gt; 50,000"
)</f>
        <v>&gt; 50,000</v>
      </c>
    </row>
    <row r="3285" spans="1:3" x14ac:dyDescent="0.2">
      <c r="A3285">
        <v>246548</v>
      </c>
      <c r="B3285">
        <v>182498</v>
      </c>
      <c r="C3285" t="str" cm="1">
        <f t="array" ref="C3285">_xlfn.IFS(
             (B3285&lt;25000),"&lt; 25,000",
    AND(B3285&gt;=25000, B3285&lt;50000),"25,000 - 50,000",
             (B3285&gt;50000),"&gt; 50,000"
)</f>
        <v>&gt; 50,000</v>
      </c>
    </row>
    <row r="3286" spans="1:3" x14ac:dyDescent="0.2">
      <c r="A3286">
        <v>98449</v>
      </c>
      <c r="B3286">
        <v>130630</v>
      </c>
      <c r="C3286" t="str" cm="1">
        <f t="array" ref="C3286">_xlfn.IFS(
             (B3286&lt;25000),"&lt; 25,000",
    AND(B3286&gt;=25000, B3286&lt;50000),"25,000 - 50,000",
             (B3286&gt;50000),"&gt; 50,000"
)</f>
        <v>&gt; 50,000</v>
      </c>
    </row>
    <row r="3287" spans="1:3" x14ac:dyDescent="0.2">
      <c r="A3287">
        <v>175806</v>
      </c>
      <c r="B3287">
        <v>166297</v>
      </c>
      <c r="C3287" t="str" cm="1">
        <f t="array" ref="C3287">_xlfn.IFS(
             (B3287&lt;25000),"&lt; 25,000",
    AND(B3287&gt;=25000, B3287&lt;50000),"25,000 - 50,000",
             (B3287&gt;50000),"&gt; 50,000"
)</f>
        <v>&gt; 50,000</v>
      </c>
    </row>
    <row r="3288" spans="1:3" x14ac:dyDescent="0.2">
      <c r="A3288">
        <v>256558</v>
      </c>
      <c r="B3288">
        <v>144755</v>
      </c>
      <c r="C3288" t="str" cm="1">
        <f t="array" ref="C3288">_xlfn.IFS(
             (B3288&lt;25000),"&lt; 25,000",
    AND(B3288&gt;=25000, B3288&lt;50000),"25,000 - 50,000",
             (B3288&gt;50000),"&gt; 50,000"
)</f>
        <v>&gt; 50,000</v>
      </c>
    </row>
    <row r="3289" spans="1:3" x14ac:dyDescent="0.2">
      <c r="A3289">
        <v>208422</v>
      </c>
      <c r="B3289">
        <v>10501</v>
      </c>
      <c r="C3289" t="str" cm="1">
        <f t="array" ref="C3289">_xlfn.IFS(
             (B3289&lt;25000),"&lt; 25,000",
    AND(B3289&gt;=25000, B3289&lt;50000),"25,000 - 50,000",
             (B3289&gt;50000),"&gt; 50,000"
)</f>
        <v>&lt; 25,000</v>
      </c>
    </row>
    <row r="3290" spans="1:3" x14ac:dyDescent="0.2">
      <c r="A3290">
        <v>17528</v>
      </c>
      <c r="B3290">
        <v>116400</v>
      </c>
      <c r="C3290" t="str" cm="1">
        <f t="array" ref="C3290">_xlfn.IFS(
             (B3290&lt;25000),"&lt; 25,000",
    AND(B3290&gt;=25000, B3290&lt;50000),"25,000 - 50,000",
             (B3290&gt;50000),"&gt; 50,000"
)</f>
        <v>&gt; 50,000</v>
      </c>
    </row>
    <row r="3291" spans="1:3" x14ac:dyDescent="0.2">
      <c r="A3291">
        <v>19046</v>
      </c>
      <c r="B3291">
        <v>193207</v>
      </c>
      <c r="C3291" t="str" cm="1">
        <f t="array" ref="C3291">_xlfn.IFS(
             (B3291&lt;25000),"&lt; 25,000",
    AND(B3291&gt;=25000, B3291&lt;50000),"25,000 - 50,000",
             (B3291&gt;50000),"&gt; 50,000"
)</f>
        <v>&gt; 50,000</v>
      </c>
    </row>
    <row r="3292" spans="1:3" x14ac:dyDescent="0.2">
      <c r="A3292">
        <v>98136</v>
      </c>
      <c r="B3292">
        <v>83009</v>
      </c>
      <c r="C3292" t="str" cm="1">
        <f t="array" ref="C3292">_xlfn.IFS(
             (B3292&lt;25000),"&lt; 25,000",
    AND(B3292&gt;=25000, B3292&lt;50000),"25,000 - 50,000",
             (B3292&gt;50000),"&gt; 50,000"
)</f>
        <v>&gt; 50,000</v>
      </c>
    </row>
    <row r="3293" spans="1:3" x14ac:dyDescent="0.2">
      <c r="A3293">
        <v>118502</v>
      </c>
      <c r="B3293">
        <v>116633</v>
      </c>
      <c r="C3293" t="str" cm="1">
        <f t="array" ref="C3293">_xlfn.IFS(
             (B3293&lt;25000),"&lt; 25,000",
    AND(B3293&gt;=25000, B3293&lt;50000),"25,000 - 50,000",
             (B3293&gt;50000),"&gt; 50,000"
)</f>
        <v>&gt; 50,000</v>
      </c>
    </row>
    <row r="3294" spans="1:3" x14ac:dyDescent="0.2">
      <c r="A3294">
        <v>180812</v>
      </c>
      <c r="B3294">
        <v>6260</v>
      </c>
      <c r="C3294" t="str" cm="1">
        <f t="array" ref="C3294">_xlfn.IFS(
             (B3294&lt;25000),"&lt; 25,000",
    AND(B3294&gt;=25000, B3294&lt;50000),"25,000 - 50,000",
             (B3294&gt;50000),"&gt; 50,000"
)</f>
        <v>&lt; 25,000</v>
      </c>
    </row>
    <row r="3295" spans="1:3" x14ac:dyDescent="0.2">
      <c r="A3295">
        <v>242655</v>
      </c>
      <c r="B3295">
        <v>120658</v>
      </c>
      <c r="C3295" t="str" cm="1">
        <f t="array" ref="C3295">_xlfn.IFS(
             (B3295&lt;25000),"&lt; 25,000",
    AND(B3295&gt;=25000, B3295&lt;50000),"25,000 - 50,000",
             (B3295&gt;50000),"&gt; 50,000"
)</f>
        <v>&gt; 50,000</v>
      </c>
    </row>
    <row r="3296" spans="1:3" x14ac:dyDescent="0.2">
      <c r="A3296">
        <v>262792</v>
      </c>
      <c r="B3296">
        <v>6248</v>
      </c>
      <c r="C3296" t="str" cm="1">
        <f t="array" ref="C3296">_xlfn.IFS(
             (B3296&lt;25000),"&lt; 25,000",
    AND(B3296&gt;=25000, B3296&lt;50000),"25,000 - 50,000",
             (B3296&gt;50000),"&gt; 50,000"
)</f>
        <v>&lt; 25,000</v>
      </c>
    </row>
    <row r="3297" spans="1:2" x14ac:dyDescent="0.2">
      <c r="A3297">
        <v>134561</v>
      </c>
      <c r="B3297">
        <v>29521</v>
      </c>
    </row>
    <row r="3298" spans="1:2" x14ac:dyDescent="0.2">
      <c r="A3298">
        <v>173693</v>
      </c>
      <c r="B3298">
        <v>98813</v>
      </c>
    </row>
    <row r="3299" spans="1:2" x14ac:dyDescent="0.2">
      <c r="A3299">
        <v>122928</v>
      </c>
      <c r="B3299">
        <v>151821</v>
      </c>
    </row>
    <row r="3300" spans="1:2" x14ac:dyDescent="0.2">
      <c r="A3300">
        <v>38726</v>
      </c>
      <c r="B3300">
        <v>126699</v>
      </c>
    </row>
    <row r="3301" spans="1:2" x14ac:dyDescent="0.2">
      <c r="A3301">
        <v>192630</v>
      </c>
      <c r="B3301">
        <v>146879</v>
      </c>
    </row>
    <row r="3302" spans="1:2" x14ac:dyDescent="0.2">
      <c r="A3302">
        <v>148417</v>
      </c>
      <c r="B3302">
        <v>126169</v>
      </c>
    </row>
    <row r="3303" spans="1:2" x14ac:dyDescent="0.2">
      <c r="A3303">
        <v>140554</v>
      </c>
      <c r="B3303">
        <v>178809</v>
      </c>
    </row>
    <row r="3304" spans="1:2" x14ac:dyDescent="0.2">
      <c r="A3304">
        <v>161063</v>
      </c>
      <c r="B3304">
        <v>95581</v>
      </c>
    </row>
    <row r="3305" spans="1:2" x14ac:dyDescent="0.2">
      <c r="A3305">
        <v>219068</v>
      </c>
      <c r="B3305">
        <v>144439</v>
      </c>
    </row>
    <row r="3306" spans="1:2" x14ac:dyDescent="0.2">
      <c r="A3306">
        <v>179768</v>
      </c>
      <c r="B3306">
        <v>59267</v>
      </c>
    </row>
    <row r="3307" spans="1:2" x14ac:dyDescent="0.2">
      <c r="A3307">
        <v>293937</v>
      </c>
      <c r="B3307">
        <v>56722</v>
      </c>
    </row>
    <row r="3308" spans="1:2" x14ac:dyDescent="0.2">
      <c r="A3308">
        <v>5686</v>
      </c>
      <c r="B3308">
        <v>178485</v>
      </c>
    </row>
    <row r="3309" spans="1:2" x14ac:dyDescent="0.2">
      <c r="A3309">
        <v>144055</v>
      </c>
      <c r="B3309">
        <v>99528</v>
      </c>
    </row>
    <row r="3310" spans="1:2" x14ac:dyDescent="0.2">
      <c r="A3310">
        <v>259242</v>
      </c>
      <c r="B3310">
        <v>31438</v>
      </c>
    </row>
    <row r="3311" spans="1:2" x14ac:dyDescent="0.2">
      <c r="A3311">
        <v>219313</v>
      </c>
      <c r="B3311">
        <v>148740</v>
      </c>
    </row>
    <row r="3312" spans="1:2" x14ac:dyDescent="0.2">
      <c r="A3312">
        <v>188578</v>
      </c>
      <c r="B3312">
        <v>18836</v>
      </c>
    </row>
    <row r="3313" spans="1:2" x14ac:dyDescent="0.2">
      <c r="A3313">
        <v>78114</v>
      </c>
      <c r="B3313">
        <v>124590</v>
      </c>
    </row>
    <row r="3314" spans="1:2" x14ac:dyDescent="0.2">
      <c r="A3314">
        <v>218815</v>
      </c>
      <c r="B3314">
        <v>187136</v>
      </c>
    </row>
    <row r="3315" spans="1:2" x14ac:dyDescent="0.2">
      <c r="A3315">
        <v>31953</v>
      </c>
      <c r="B3315">
        <v>130431</v>
      </c>
    </row>
    <row r="3316" spans="1:2" x14ac:dyDescent="0.2">
      <c r="A3316">
        <v>158466</v>
      </c>
      <c r="B3316">
        <v>124452</v>
      </c>
    </row>
    <row r="3317" spans="1:2" x14ac:dyDescent="0.2">
      <c r="A3317">
        <v>51025</v>
      </c>
      <c r="B3317">
        <v>5659</v>
      </c>
    </row>
    <row r="3318" spans="1:2" x14ac:dyDescent="0.2">
      <c r="A3318">
        <v>78643</v>
      </c>
      <c r="B3318">
        <v>59765</v>
      </c>
    </row>
    <row r="3319" spans="1:2" x14ac:dyDescent="0.2">
      <c r="A3319">
        <v>188526</v>
      </c>
      <c r="B3319">
        <v>105427</v>
      </c>
    </row>
    <row r="3320" spans="1:2" x14ac:dyDescent="0.2">
      <c r="A3320">
        <v>242962</v>
      </c>
      <c r="B3320">
        <v>115844</v>
      </c>
    </row>
    <row r="3321" spans="1:2" x14ac:dyDescent="0.2">
      <c r="A3321">
        <v>34075</v>
      </c>
      <c r="B3321">
        <v>162543</v>
      </c>
    </row>
    <row r="3322" spans="1:2" x14ac:dyDescent="0.2">
      <c r="A3322">
        <v>74879</v>
      </c>
      <c r="B3322">
        <v>186690</v>
      </c>
    </row>
    <row r="3323" spans="1:2" x14ac:dyDescent="0.2">
      <c r="A3323">
        <v>195158</v>
      </c>
      <c r="B3323">
        <v>126701</v>
      </c>
    </row>
    <row r="3324" spans="1:2" x14ac:dyDescent="0.2">
      <c r="A3324">
        <v>208100</v>
      </c>
      <c r="B3324">
        <v>148815</v>
      </c>
    </row>
    <row r="3325" spans="1:2" x14ac:dyDescent="0.2">
      <c r="A3325">
        <v>267054</v>
      </c>
      <c r="B3325">
        <v>8111</v>
      </c>
    </row>
    <row r="3326" spans="1:2" x14ac:dyDescent="0.2">
      <c r="A3326">
        <v>94922</v>
      </c>
      <c r="B3326">
        <v>86463</v>
      </c>
    </row>
    <row r="3327" spans="1:2" x14ac:dyDescent="0.2">
      <c r="A3327">
        <v>182254</v>
      </c>
      <c r="B3327">
        <v>116904</v>
      </c>
    </row>
    <row r="3328" spans="1:2" x14ac:dyDescent="0.2">
      <c r="A3328">
        <v>81504</v>
      </c>
      <c r="B3328">
        <v>58612</v>
      </c>
    </row>
    <row r="3329" spans="1:2" x14ac:dyDescent="0.2">
      <c r="A3329">
        <v>208070</v>
      </c>
      <c r="B3329">
        <v>132448</v>
      </c>
    </row>
    <row r="3330" spans="1:2" x14ac:dyDescent="0.2">
      <c r="A3330">
        <v>108746</v>
      </c>
      <c r="B3330">
        <v>150497</v>
      </c>
    </row>
    <row r="3331" spans="1:2" x14ac:dyDescent="0.2">
      <c r="A3331">
        <v>132362</v>
      </c>
      <c r="B3331">
        <v>32266</v>
      </c>
    </row>
    <row r="3332" spans="1:2" x14ac:dyDescent="0.2">
      <c r="A3332">
        <v>288024</v>
      </c>
      <c r="B3332">
        <v>86931</v>
      </c>
    </row>
    <row r="3333" spans="1:2" x14ac:dyDescent="0.2">
      <c r="A3333">
        <v>287278</v>
      </c>
      <c r="B3333">
        <v>66725</v>
      </c>
    </row>
    <row r="3334" spans="1:2" x14ac:dyDescent="0.2">
      <c r="A3334">
        <v>96697</v>
      </c>
      <c r="B3334">
        <v>85536</v>
      </c>
    </row>
    <row r="3335" spans="1:2" x14ac:dyDescent="0.2">
      <c r="A3335">
        <v>45576</v>
      </c>
      <c r="B3335">
        <v>33680</v>
      </c>
    </row>
    <row r="3336" spans="1:2" x14ac:dyDescent="0.2">
      <c r="A3336">
        <v>99011</v>
      </c>
      <c r="B3336">
        <v>152865</v>
      </c>
    </row>
    <row r="3337" spans="1:2" x14ac:dyDescent="0.2">
      <c r="A3337">
        <v>203663</v>
      </c>
      <c r="B3337">
        <v>2810</v>
      </c>
    </row>
    <row r="3338" spans="1:2" x14ac:dyDescent="0.2">
      <c r="A3338">
        <v>30438</v>
      </c>
      <c r="B3338">
        <v>165992</v>
      </c>
    </row>
    <row r="3339" spans="1:2" x14ac:dyDescent="0.2">
      <c r="A3339">
        <v>145579</v>
      </c>
      <c r="B3339">
        <v>112693</v>
      </c>
    </row>
    <row r="3340" spans="1:2" x14ac:dyDescent="0.2">
      <c r="A3340">
        <v>245126</v>
      </c>
      <c r="B3340">
        <v>4557</v>
      </c>
    </row>
    <row r="3341" spans="1:2" x14ac:dyDescent="0.2">
      <c r="A3341">
        <v>70800</v>
      </c>
      <c r="B3341">
        <v>29518</v>
      </c>
    </row>
    <row r="3342" spans="1:2" x14ac:dyDescent="0.2">
      <c r="A3342">
        <v>165541</v>
      </c>
      <c r="B3342">
        <v>179925</v>
      </c>
    </row>
    <row r="3343" spans="1:2" x14ac:dyDescent="0.2">
      <c r="A3343">
        <v>30233</v>
      </c>
      <c r="B3343">
        <v>171034</v>
      </c>
    </row>
    <row r="3344" spans="1:2" x14ac:dyDescent="0.2">
      <c r="A3344">
        <v>202088</v>
      </c>
      <c r="B3344">
        <v>179413</v>
      </c>
    </row>
    <row r="3345" spans="1:2" x14ac:dyDescent="0.2">
      <c r="A3345">
        <v>153011</v>
      </c>
      <c r="B3345">
        <v>24069</v>
      </c>
    </row>
    <row r="3346" spans="1:2" x14ac:dyDescent="0.2">
      <c r="A3346">
        <v>67160</v>
      </c>
      <c r="B3346">
        <v>1622</v>
      </c>
    </row>
    <row r="3347" spans="1:2" x14ac:dyDescent="0.2">
      <c r="A3347">
        <v>7611</v>
      </c>
      <c r="B3347">
        <v>5834</v>
      </c>
    </row>
    <row r="3348" spans="1:2" x14ac:dyDescent="0.2">
      <c r="A3348">
        <v>60048</v>
      </c>
      <c r="B3348">
        <v>73569</v>
      </c>
    </row>
    <row r="3349" spans="1:2" x14ac:dyDescent="0.2">
      <c r="A3349">
        <v>259708</v>
      </c>
      <c r="B3349">
        <v>32723</v>
      </c>
    </row>
    <row r="3350" spans="1:2" x14ac:dyDescent="0.2">
      <c r="A3350">
        <v>226058</v>
      </c>
      <c r="B3350">
        <v>144406</v>
      </c>
    </row>
    <row r="3351" spans="1:2" x14ac:dyDescent="0.2">
      <c r="A3351">
        <v>292108</v>
      </c>
      <c r="B3351">
        <v>146192</v>
      </c>
    </row>
    <row r="3352" spans="1:2" x14ac:dyDescent="0.2">
      <c r="A3352">
        <v>163611</v>
      </c>
      <c r="B3352">
        <v>132442</v>
      </c>
    </row>
    <row r="3353" spans="1:2" x14ac:dyDescent="0.2">
      <c r="A3353">
        <v>213777</v>
      </c>
      <c r="B3353">
        <v>109297</v>
      </c>
    </row>
    <row r="3354" spans="1:2" x14ac:dyDescent="0.2">
      <c r="A3354">
        <v>282381</v>
      </c>
      <c r="B3354">
        <v>130573</v>
      </c>
    </row>
    <row r="3355" spans="1:2" x14ac:dyDescent="0.2">
      <c r="A3355">
        <v>8605</v>
      </c>
      <c r="B3355">
        <v>41569</v>
      </c>
    </row>
    <row r="3356" spans="1:2" x14ac:dyDescent="0.2">
      <c r="A3356">
        <v>171458</v>
      </c>
      <c r="B3356">
        <v>62117</v>
      </c>
    </row>
    <row r="3357" spans="1:2" x14ac:dyDescent="0.2">
      <c r="A3357">
        <v>175562</v>
      </c>
      <c r="B3357">
        <v>34906</v>
      </c>
    </row>
    <row r="3358" spans="1:2" x14ac:dyDescent="0.2">
      <c r="A3358">
        <v>253703</v>
      </c>
      <c r="B3358">
        <v>62045</v>
      </c>
    </row>
    <row r="3359" spans="1:2" x14ac:dyDescent="0.2">
      <c r="A3359">
        <v>80248</v>
      </c>
      <c r="B3359">
        <v>114107</v>
      </c>
    </row>
    <row r="3360" spans="1:2" x14ac:dyDescent="0.2">
      <c r="A3360">
        <v>203128</v>
      </c>
      <c r="B3360">
        <v>32557</v>
      </c>
    </row>
    <row r="3361" spans="1:2" x14ac:dyDescent="0.2">
      <c r="A3361">
        <v>40014</v>
      </c>
      <c r="B3361">
        <v>163136</v>
      </c>
    </row>
    <row r="3362" spans="1:2" x14ac:dyDescent="0.2">
      <c r="A3362">
        <v>57470</v>
      </c>
      <c r="B3362">
        <v>88716</v>
      </c>
    </row>
    <row r="3363" spans="1:2" x14ac:dyDescent="0.2">
      <c r="A3363">
        <v>18980</v>
      </c>
      <c r="B3363">
        <v>145588</v>
      </c>
    </row>
    <row r="3364" spans="1:2" x14ac:dyDescent="0.2">
      <c r="A3364">
        <v>256743</v>
      </c>
      <c r="B3364">
        <v>152302</v>
      </c>
    </row>
    <row r="3365" spans="1:2" x14ac:dyDescent="0.2">
      <c r="A3365">
        <v>99485</v>
      </c>
      <c r="B3365">
        <v>133585</v>
      </c>
    </row>
    <row r="3366" spans="1:2" x14ac:dyDescent="0.2">
      <c r="A3366">
        <v>105904</v>
      </c>
      <c r="B3366">
        <v>33019</v>
      </c>
    </row>
    <row r="3367" spans="1:2" x14ac:dyDescent="0.2">
      <c r="A3367">
        <v>286450</v>
      </c>
      <c r="B3367">
        <v>146386</v>
      </c>
    </row>
    <row r="3368" spans="1:2" x14ac:dyDescent="0.2">
      <c r="A3368">
        <v>76978</v>
      </c>
      <c r="B3368">
        <v>78267</v>
      </c>
    </row>
    <row r="3369" spans="1:2" x14ac:dyDescent="0.2">
      <c r="A3369">
        <v>38496</v>
      </c>
      <c r="B3369">
        <v>136360</v>
      </c>
    </row>
    <row r="3370" spans="1:2" x14ac:dyDescent="0.2">
      <c r="A3370">
        <v>110431</v>
      </c>
      <c r="B3370">
        <v>35971</v>
      </c>
    </row>
    <row r="3371" spans="1:2" x14ac:dyDescent="0.2">
      <c r="A3371">
        <v>277044</v>
      </c>
      <c r="B3371">
        <v>94189</v>
      </c>
    </row>
    <row r="3372" spans="1:2" x14ac:dyDescent="0.2">
      <c r="A3372">
        <v>150643</v>
      </c>
      <c r="B3372">
        <v>9650</v>
      </c>
    </row>
    <row r="3373" spans="1:2" x14ac:dyDescent="0.2">
      <c r="A3373">
        <v>93376</v>
      </c>
      <c r="B3373">
        <v>89757</v>
      </c>
    </row>
    <row r="3374" spans="1:2" x14ac:dyDescent="0.2">
      <c r="A3374">
        <v>277622</v>
      </c>
      <c r="B3374">
        <v>15565</v>
      </c>
    </row>
    <row r="3375" spans="1:2" x14ac:dyDescent="0.2">
      <c r="A3375">
        <v>219198</v>
      </c>
      <c r="B3375">
        <v>84788</v>
      </c>
    </row>
    <row r="3376" spans="1:2" x14ac:dyDescent="0.2">
      <c r="A3376">
        <v>78527</v>
      </c>
      <c r="B3376">
        <v>178797</v>
      </c>
    </row>
    <row r="3377" spans="1:2" x14ac:dyDescent="0.2">
      <c r="A3377">
        <v>37505</v>
      </c>
      <c r="B3377">
        <v>134284</v>
      </c>
    </row>
    <row r="3378" spans="1:2" x14ac:dyDescent="0.2">
      <c r="A3378">
        <v>85468</v>
      </c>
      <c r="B3378">
        <v>7865</v>
      </c>
    </row>
    <row r="3379" spans="1:2" x14ac:dyDescent="0.2">
      <c r="A3379">
        <v>229237</v>
      </c>
      <c r="B3379">
        <v>11098</v>
      </c>
    </row>
    <row r="3380" spans="1:2" x14ac:dyDescent="0.2">
      <c r="A3380">
        <v>183579</v>
      </c>
      <c r="B3380">
        <v>134491</v>
      </c>
    </row>
    <row r="3381" spans="1:2" x14ac:dyDescent="0.2">
      <c r="A3381">
        <v>150699</v>
      </c>
      <c r="B3381">
        <v>59083</v>
      </c>
    </row>
    <row r="3382" spans="1:2" x14ac:dyDescent="0.2">
      <c r="A3382">
        <v>222392</v>
      </c>
      <c r="B3382">
        <v>183085</v>
      </c>
    </row>
    <row r="3383" spans="1:2" x14ac:dyDescent="0.2">
      <c r="A3383">
        <v>15117</v>
      </c>
      <c r="B3383">
        <v>89746</v>
      </c>
    </row>
    <row r="3384" spans="1:2" x14ac:dyDescent="0.2">
      <c r="A3384">
        <v>229644</v>
      </c>
      <c r="B3384">
        <v>54878</v>
      </c>
    </row>
    <row r="3385" spans="1:2" x14ac:dyDescent="0.2">
      <c r="A3385">
        <v>184256</v>
      </c>
      <c r="B3385">
        <v>5097</v>
      </c>
    </row>
    <row r="3386" spans="1:2" x14ac:dyDescent="0.2">
      <c r="A3386">
        <v>167226</v>
      </c>
      <c r="B3386">
        <v>54355</v>
      </c>
    </row>
    <row r="3387" spans="1:2" x14ac:dyDescent="0.2">
      <c r="A3387">
        <v>280596</v>
      </c>
      <c r="B3387">
        <v>171850</v>
      </c>
    </row>
    <row r="3388" spans="1:2" x14ac:dyDescent="0.2">
      <c r="A3388">
        <v>209544</v>
      </c>
      <c r="B3388">
        <v>159318</v>
      </c>
    </row>
    <row r="3389" spans="1:2" x14ac:dyDescent="0.2">
      <c r="A3389">
        <v>66401</v>
      </c>
      <c r="B3389">
        <v>190775</v>
      </c>
    </row>
    <row r="3390" spans="1:2" x14ac:dyDescent="0.2">
      <c r="A3390">
        <v>285151</v>
      </c>
      <c r="B3390">
        <v>10305</v>
      </c>
    </row>
    <row r="3391" spans="1:2" x14ac:dyDescent="0.2">
      <c r="A3391">
        <v>164408</v>
      </c>
      <c r="B3391">
        <v>78043</v>
      </c>
    </row>
    <row r="3392" spans="1:2" x14ac:dyDescent="0.2">
      <c r="A3392">
        <v>276695</v>
      </c>
      <c r="B3392">
        <v>93969</v>
      </c>
    </row>
    <row r="3393" spans="1:2" x14ac:dyDescent="0.2">
      <c r="A3393">
        <v>54011</v>
      </c>
      <c r="B3393">
        <v>28352</v>
      </c>
    </row>
    <row r="3394" spans="1:2" x14ac:dyDescent="0.2">
      <c r="A3394">
        <v>8303</v>
      </c>
      <c r="B3394">
        <v>47216</v>
      </c>
    </row>
    <row r="3395" spans="1:2" x14ac:dyDescent="0.2">
      <c r="A3395">
        <v>185862</v>
      </c>
      <c r="B3395">
        <v>166953</v>
      </c>
    </row>
    <row r="3396" spans="1:2" x14ac:dyDescent="0.2">
      <c r="A3396">
        <v>47786</v>
      </c>
      <c r="B3396">
        <v>75263</v>
      </c>
    </row>
    <row r="3397" spans="1:2" x14ac:dyDescent="0.2">
      <c r="A3397">
        <v>262571</v>
      </c>
      <c r="B3397">
        <v>145980</v>
      </c>
    </row>
    <row r="3398" spans="1:2" x14ac:dyDescent="0.2">
      <c r="A3398">
        <v>146145</v>
      </c>
      <c r="B3398">
        <v>114740</v>
      </c>
    </row>
    <row r="3399" spans="1:2" x14ac:dyDescent="0.2">
      <c r="A3399">
        <v>164351</v>
      </c>
      <c r="B3399">
        <v>19111</v>
      </c>
    </row>
    <row r="3400" spans="1:2" x14ac:dyDescent="0.2">
      <c r="A3400">
        <v>218439</v>
      </c>
      <c r="B3400">
        <v>197398</v>
      </c>
    </row>
    <row r="3401" spans="1:2" x14ac:dyDescent="0.2">
      <c r="A3401">
        <v>228021</v>
      </c>
      <c r="B3401">
        <v>27879</v>
      </c>
    </row>
    <row r="3402" spans="1:2" x14ac:dyDescent="0.2">
      <c r="A3402">
        <v>113081</v>
      </c>
      <c r="B3402">
        <v>184680</v>
      </c>
    </row>
    <row r="3403" spans="1:2" x14ac:dyDescent="0.2">
      <c r="A3403">
        <v>56504</v>
      </c>
      <c r="B3403">
        <v>8371</v>
      </c>
    </row>
    <row r="3404" spans="1:2" x14ac:dyDescent="0.2">
      <c r="A3404">
        <v>72901</v>
      </c>
      <c r="B3404">
        <v>19827</v>
      </c>
    </row>
    <row r="3405" spans="1:2" x14ac:dyDescent="0.2">
      <c r="A3405">
        <v>290236</v>
      </c>
      <c r="B3405">
        <v>102282</v>
      </c>
    </row>
    <row r="3406" spans="1:2" x14ac:dyDescent="0.2">
      <c r="A3406">
        <v>15630</v>
      </c>
      <c r="B3406">
        <v>146248</v>
      </c>
    </row>
    <row r="3407" spans="1:2" x14ac:dyDescent="0.2">
      <c r="A3407">
        <v>98175</v>
      </c>
      <c r="B3407">
        <v>17773</v>
      </c>
    </row>
    <row r="3408" spans="1:2" x14ac:dyDescent="0.2">
      <c r="A3408">
        <v>252286</v>
      </c>
      <c r="B3408">
        <v>135477</v>
      </c>
    </row>
    <row r="3409" spans="1:2" x14ac:dyDescent="0.2">
      <c r="A3409">
        <v>190931</v>
      </c>
      <c r="B3409">
        <v>57160</v>
      </c>
    </row>
    <row r="3410" spans="1:2" x14ac:dyDescent="0.2">
      <c r="A3410">
        <v>165768</v>
      </c>
      <c r="B3410">
        <v>124229</v>
      </c>
    </row>
    <row r="3411" spans="1:2" x14ac:dyDescent="0.2">
      <c r="A3411">
        <v>54274</v>
      </c>
      <c r="B3411">
        <v>30300</v>
      </c>
    </row>
    <row r="3412" spans="1:2" x14ac:dyDescent="0.2">
      <c r="A3412">
        <v>55577</v>
      </c>
      <c r="B3412">
        <v>176080</v>
      </c>
    </row>
    <row r="3413" spans="1:2" x14ac:dyDescent="0.2">
      <c r="A3413">
        <v>162443</v>
      </c>
      <c r="B3413">
        <v>3945</v>
      </c>
    </row>
    <row r="3414" spans="1:2" x14ac:dyDescent="0.2">
      <c r="A3414">
        <v>192853</v>
      </c>
      <c r="B3414">
        <v>68858</v>
      </c>
    </row>
    <row r="3415" spans="1:2" x14ac:dyDescent="0.2">
      <c r="A3415">
        <v>239707</v>
      </c>
      <c r="B3415">
        <v>152998</v>
      </c>
    </row>
    <row r="3416" spans="1:2" x14ac:dyDescent="0.2">
      <c r="A3416">
        <v>154469</v>
      </c>
      <c r="B3416">
        <v>150552</v>
      </c>
    </row>
    <row r="3417" spans="1:2" x14ac:dyDescent="0.2">
      <c r="A3417">
        <v>173956</v>
      </c>
      <c r="B3417">
        <v>6120</v>
      </c>
    </row>
    <row r="3418" spans="1:2" x14ac:dyDescent="0.2">
      <c r="A3418">
        <v>141211</v>
      </c>
      <c r="B3418">
        <v>28412</v>
      </c>
    </row>
    <row r="3419" spans="1:2" x14ac:dyDescent="0.2">
      <c r="A3419">
        <v>155905</v>
      </c>
      <c r="B3419">
        <v>64600</v>
      </c>
    </row>
    <row r="3420" spans="1:2" x14ac:dyDescent="0.2">
      <c r="A3420">
        <v>134678</v>
      </c>
      <c r="B3420">
        <v>52610</v>
      </c>
    </row>
    <row r="3421" spans="1:2" x14ac:dyDescent="0.2">
      <c r="A3421">
        <v>114354</v>
      </c>
      <c r="B3421">
        <v>108980</v>
      </c>
    </row>
    <row r="3422" spans="1:2" x14ac:dyDescent="0.2">
      <c r="A3422">
        <v>207922</v>
      </c>
      <c r="B3422">
        <v>94279</v>
      </c>
    </row>
    <row r="3423" spans="1:2" x14ac:dyDescent="0.2">
      <c r="A3423">
        <v>248197</v>
      </c>
      <c r="B3423">
        <v>39322</v>
      </c>
    </row>
    <row r="3424" spans="1:2" x14ac:dyDescent="0.2">
      <c r="A3424">
        <v>184260</v>
      </c>
      <c r="B3424">
        <v>122265</v>
      </c>
    </row>
    <row r="3425" spans="1:2" x14ac:dyDescent="0.2">
      <c r="A3425">
        <v>70221</v>
      </c>
      <c r="B3425">
        <v>95298</v>
      </c>
    </row>
    <row r="3426" spans="1:2" x14ac:dyDescent="0.2">
      <c r="A3426">
        <v>244352</v>
      </c>
      <c r="B3426">
        <v>152889</v>
      </c>
    </row>
    <row r="3427" spans="1:2" x14ac:dyDescent="0.2">
      <c r="A3427">
        <v>232959</v>
      </c>
      <c r="B3427">
        <v>174581</v>
      </c>
    </row>
    <row r="3428" spans="1:2" x14ac:dyDescent="0.2">
      <c r="A3428">
        <v>39488</v>
      </c>
      <c r="B3428">
        <v>112245</v>
      </c>
    </row>
    <row r="3429" spans="1:2" x14ac:dyDescent="0.2">
      <c r="A3429">
        <v>105211</v>
      </c>
      <c r="B3429">
        <v>190432</v>
      </c>
    </row>
    <row r="3430" spans="1:2" x14ac:dyDescent="0.2">
      <c r="A3430">
        <v>157819</v>
      </c>
      <c r="B3430">
        <v>10313</v>
      </c>
    </row>
    <row r="3431" spans="1:2" x14ac:dyDescent="0.2">
      <c r="A3431">
        <v>186933</v>
      </c>
      <c r="B3431">
        <v>108975</v>
      </c>
    </row>
    <row r="3432" spans="1:2" x14ac:dyDescent="0.2">
      <c r="A3432">
        <v>157233</v>
      </c>
      <c r="B3432">
        <v>96682</v>
      </c>
    </row>
    <row r="3433" spans="1:2" x14ac:dyDescent="0.2">
      <c r="A3433">
        <v>87991</v>
      </c>
      <c r="B3433">
        <v>12782</v>
      </c>
    </row>
    <row r="3434" spans="1:2" x14ac:dyDescent="0.2">
      <c r="A3434">
        <v>53225</v>
      </c>
      <c r="B3434">
        <v>100916</v>
      </c>
    </row>
    <row r="3435" spans="1:2" x14ac:dyDescent="0.2">
      <c r="A3435">
        <v>221990</v>
      </c>
      <c r="B3435">
        <v>10514</v>
      </c>
    </row>
    <row r="3436" spans="1:2" x14ac:dyDescent="0.2">
      <c r="A3436">
        <v>136826</v>
      </c>
      <c r="B3436">
        <v>48779</v>
      </c>
    </row>
    <row r="3437" spans="1:2" x14ac:dyDescent="0.2">
      <c r="A3437">
        <v>261385</v>
      </c>
      <c r="B3437">
        <v>21348</v>
      </c>
    </row>
    <row r="3438" spans="1:2" x14ac:dyDescent="0.2">
      <c r="A3438">
        <v>242283</v>
      </c>
      <c r="B3438">
        <v>32248</v>
      </c>
    </row>
    <row r="3439" spans="1:2" x14ac:dyDescent="0.2">
      <c r="A3439">
        <v>11556</v>
      </c>
      <c r="B3439">
        <v>45443</v>
      </c>
    </row>
    <row r="3440" spans="1:2" x14ac:dyDescent="0.2">
      <c r="A3440">
        <v>87773</v>
      </c>
      <c r="B3440">
        <v>151405</v>
      </c>
    </row>
    <row r="3441" spans="1:2" x14ac:dyDescent="0.2">
      <c r="A3441">
        <v>264354</v>
      </c>
      <c r="B3441">
        <v>143247</v>
      </c>
    </row>
    <row r="3442" spans="1:2" x14ac:dyDescent="0.2">
      <c r="A3442">
        <v>171032</v>
      </c>
      <c r="B3442">
        <v>74664</v>
      </c>
    </row>
    <row r="3443" spans="1:2" x14ac:dyDescent="0.2">
      <c r="A3443">
        <v>109815</v>
      </c>
      <c r="B3443">
        <v>23300</v>
      </c>
    </row>
    <row r="3444" spans="1:2" x14ac:dyDescent="0.2">
      <c r="A3444">
        <v>8659</v>
      </c>
      <c r="B3444">
        <v>11197</v>
      </c>
    </row>
    <row r="3445" spans="1:2" x14ac:dyDescent="0.2">
      <c r="A3445">
        <v>261904</v>
      </c>
      <c r="B3445">
        <v>31392</v>
      </c>
    </row>
    <row r="3446" spans="1:2" x14ac:dyDescent="0.2">
      <c r="A3446">
        <v>18262</v>
      </c>
      <c r="B3446">
        <v>57798</v>
      </c>
    </row>
    <row r="3447" spans="1:2" x14ac:dyDescent="0.2">
      <c r="A3447">
        <v>53414</v>
      </c>
      <c r="B3447">
        <v>110524</v>
      </c>
    </row>
    <row r="3448" spans="1:2" x14ac:dyDescent="0.2">
      <c r="A3448">
        <v>180769</v>
      </c>
      <c r="B3448">
        <v>127719</v>
      </c>
    </row>
    <row r="3449" spans="1:2" x14ac:dyDescent="0.2">
      <c r="A3449">
        <v>81669</v>
      </c>
      <c r="B3449">
        <v>2209</v>
      </c>
    </row>
    <row r="3450" spans="1:2" x14ac:dyDescent="0.2">
      <c r="A3450">
        <v>117777</v>
      </c>
      <c r="B3450">
        <v>85911</v>
      </c>
    </row>
    <row r="3451" spans="1:2" x14ac:dyDescent="0.2">
      <c r="A3451">
        <v>171501</v>
      </c>
      <c r="B3451">
        <v>156267</v>
      </c>
    </row>
    <row r="3452" spans="1:2" x14ac:dyDescent="0.2">
      <c r="A3452">
        <v>34107</v>
      </c>
      <c r="B3452">
        <v>169511</v>
      </c>
    </row>
    <row r="3453" spans="1:2" x14ac:dyDescent="0.2">
      <c r="A3453">
        <v>247962</v>
      </c>
      <c r="B3453">
        <v>10487</v>
      </c>
    </row>
    <row r="3454" spans="1:2" x14ac:dyDescent="0.2">
      <c r="A3454">
        <v>39048</v>
      </c>
      <c r="B3454">
        <v>102946</v>
      </c>
    </row>
    <row r="3455" spans="1:2" x14ac:dyDescent="0.2">
      <c r="A3455">
        <v>278143</v>
      </c>
      <c r="B3455">
        <v>81667</v>
      </c>
    </row>
    <row r="3456" spans="1:2" x14ac:dyDescent="0.2">
      <c r="A3456">
        <v>215199</v>
      </c>
      <c r="B3456">
        <v>145314</v>
      </c>
    </row>
    <row r="3457" spans="1:2" x14ac:dyDescent="0.2">
      <c r="A3457">
        <v>82111</v>
      </c>
      <c r="B3457">
        <v>146906</v>
      </c>
    </row>
    <row r="3458" spans="1:2" x14ac:dyDescent="0.2">
      <c r="A3458">
        <v>185290</v>
      </c>
      <c r="B3458">
        <v>151441</v>
      </c>
    </row>
    <row r="3459" spans="1:2" x14ac:dyDescent="0.2">
      <c r="A3459">
        <v>154339</v>
      </c>
      <c r="B3459">
        <v>136120</v>
      </c>
    </row>
    <row r="3460" spans="1:2" x14ac:dyDescent="0.2">
      <c r="A3460">
        <v>280332</v>
      </c>
      <c r="B3460">
        <v>73374</v>
      </c>
    </row>
    <row r="3461" spans="1:2" x14ac:dyDescent="0.2">
      <c r="A3461">
        <v>21969</v>
      </c>
      <c r="B3461">
        <v>29154</v>
      </c>
    </row>
    <row r="3462" spans="1:2" x14ac:dyDescent="0.2">
      <c r="A3462">
        <v>266854</v>
      </c>
      <c r="B3462">
        <v>76240</v>
      </c>
    </row>
    <row r="3463" spans="1:2" x14ac:dyDescent="0.2">
      <c r="A3463">
        <v>166661</v>
      </c>
      <c r="B3463">
        <v>165125</v>
      </c>
    </row>
    <row r="3464" spans="1:2" x14ac:dyDescent="0.2">
      <c r="A3464">
        <v>162133</v>
      </c>
      <c r="B3464">
        <v>111883</v>
      </c>
    </row>
    <row r="3465" spans="1:2" x14ac:dyDescent="0.2">
      <c r="A3465">
        <v>34818</v>
      </c>
      <c r="B3465">
        <v>160884</v>
      </c>
    </row>
    <row r="3466" spans="1:2" x14ac:dyDescent="0.2">
      <c r="A3466">
        <v>35696</v>
      </c>
      <c r="B3466">
        <v>18312</v>
      </c>
    </row>
    <row r="3467" spans="1:2" x14ac:dyDescent="0.2">
      <c r="A3467">
        <v>239847</v>
      </c>
      <c r="B3467">
        <v>25252</v>
      </c>
    </row>
    <row r="3468" spans="1:2" x14ac:dyDescent="0.2">
      <c r="A3468">
        <v>282746</v>
      </c>
      <c r="B3468">
        <v>177593</v>
      </c>
    </row>
    <row r="3469" spans="1:2" x14ac:dyDescent="0.2">
      <c r="A3469">
        <v>269660</v>
      </c>
      <c r="B3469">
        <v>34506</v>
      </c>
    </row>
    <row r="3470" spans="1:2" x14ac:dyDescent="0.2">
      <c r="A3470">
        <v>5223</v>
      </c>
      <c r="B3470">
        <v>19910</v>
      </c>
    </row>
    <row r="3471" spans="1:2" x14ac:dyDescent="0.2">
      <c r="A3471">
        <v>147905</v>
      </c>
      <c r="B3471">
        <v>194421</v>
      </c>
    </row>
    <row r="3472" spans="1:2" x14ac:dyDescent="0.2">
      <c r="A3472">
        <v>130629</v>
      </c>
      <c r="B3472">
        <v>140087</v>
      </c>
    </row>
    <row r="3473" spans="1:2" x14ac:dyDescent="0.2">
      <c r="A3473">
        <v>294306</v>
      </c>
      <c r="B3473">
        <v>185547</v>
      </c>
    </row>
    <row r="3474" spans="1:2" x14ac:dyDescent="0.2">
      <c r="A3474">
        <v>292450</v>
      </c>
      <c r="B3474">
        <v>116934</v>
      </c>
    </row>
    <row r="3475" spans="1:2" x14ac:dyDescent="0.2">
      <c r="A3475">
        <v>163252</v>
      </c>
      <c r="B3475">
        <v>93529</v>
      </c>
    </row>
    <row r="3476" spans="1:2" x14ac:dyDescent="0.2">
      <c r="A3476">
        <v>12118</v>
      </c>
      <c r="B3476">
        <v>47000</v>
      </c>
    </row>
    <row r="3477" spans="1:2" x14ac:dyDescent="0.2">
      <c r="A3477">
        <v>26905</v>
      </c>
      <c r="B3477">
        <v>163626</v>
      </c>
    </row>
    <row r="3478" spans="1:2" x14ac:dyDescent="0.2">
      <c r="A3478">
        <v>187116</v>
      </c>
      <c r="B3478">
        <v>95607</v>
      </c>
    </row>
    <row r="3479" spans="1:2" x14ac:dyDescent="0.2">
      <c r="A3479">
        <v>51446</v>
      </c>
      <c r="B3479">
        <v>97308</v>
      </c>
    </row>
    <row r="3480" spans="1:2" x14ac:dyDescent="0.2">
      <c r="A3480">
        <v>217855</v>
      </c>
      <c r="B3480">
        <v>147570</v>
      </c>
    </row>
    <row r="3481" spans="1:2" x14ac:dyDescent="0.2">
      <c r="A3481">
        <v>248632</v>
      </c>
      <c r="B3481">
        <v>170703</v>
      </c>
    </row>
    <row r="3482" spans="1:2" x14ac:dyDescent="0.2">
      <c r="A3482">
        <v>270465</v>
      </c>
      <c r="B3482">
        <v>20257</v>
      </c>
    </row>
    <row r="3483" spans="1:2" x14ac:dyDescent="0.2">
      <c r="A3483">
        <v>149334</v>
      </c>
      <c r="B3483">
        <v>76117</v>
      </c>
    </row>
    <row r="3484" spans="1:2" x14ac:dyDescent="0.2">
      <c r="A3484">
        <v>239063</v>
      </c>
      <c r="B3484">
        <v>58300</v>
      </c>
    </row>
    <row r="3485" spans="1:2" x14ac:dyDescent="0.2">
      <c r="A3485">
        <v>29539</v>
      </c>
      <c r="B3485">
        <v>30947</v>
      </c>
    </row>
    <row r="3486" spans="1:2" x14ac:dyDescent="0.2">
      <c r="A3486">
        <v>49036</v>
      </c>
      <c r="B3486">
        <v>20733</v>
      </c>
    </row>
    <row r="3487" spans="1:2" x14ac:dyDescent="0.2">
      <c r="A3487">
        <v>257224</v>
      </c>
      <c r="B3487">
        <v>159168</v>
      </c>
    </row>
    <row r="3488" spans="1:2" x14ac:dyDescent="0.2">
      <c r="A3488">
        <v>48461</v>
      </c>
      <c r="B3488">
        <v>14806</v>
      </c>
    </row>
    <row r="3489" spans="1:2" x14ac:dyDescent="0.2">
      <c r="A3489">
        <v>80843</v>
      </c>
      <c r="B3489">
        <v>57674</v>
      </c>
    </row>
    <row r="3490" spans="1:2" x14ac:dyDescent="0.2">
      <c r="A3490">
        <v>50336</v>
      </c>
      <c r="B3490">
        <v>192250</v>
      </c>
    </row>
    <row r="3491" spans="1:2" x14ac:dyDescent="0.2">
      <c r="A3491">
        <v>209811</v>
      </c>
      <c r="B3491">
        <v>57267</v>
      </c>
    </row>
    <row r="3492" spans="1:2" x14ac:dyDescent="0.2">
      <c r="A3492">
        <v>182285</v>
      </c>
      <c r="B3492">
        <v>49554</v>
      </c>
    </row>
    <row r="3493" spans="1:2" x14ac:dyDescent="0.2">
      <c r="A3493">
        <v>138076</v>
      </c>
      <c r="B3493">
        <v>17685</v>
      </c>
    </row>
    <row r="3494" spans="1:2" x14ac:dyDescent="0.2">
      <c r="A3494">
        <v>95342</v>
      </c>
      <c r="B3494">
        <v>112872</v>
      </c>
    </row>
    <row r="3495" spans="1:2" x14ac:dyDescent="0.2">
      <c r="A3495">
        <v>242596</v>
      </c>
      <c r="B3495">
        <v>74979</v>
      </c>
    </row>
    <row r="3496" spans="1:2" x14ac:dyDescent="0.2">
      <c r="A3496">
        <v>265336</v>
      </c>
      <c r="B3496">
        <v>168932</v>
      </c>
    </row>
    <row r="3497" spans="1:2" x14ac:dyDescent="0.2">
      <c r="A3497">
        <v>98755</v>
      </c>
      <c r="B3497">
        <v>43388</v>
      </c>
    </row>
    <row r="3498" spans="1:2" x14ac:dyDescent="0.2">
      <c r="A3498">
        <v>198322</v>
      </c>
      <c r="B3498">
        <v>93821</v>
      </c>
    </row>
    <row r="3499" spans="1:2" x14ac:dyDescent="0.2">
      <c r="A3499">
        <v>276613</v>
      </c>
      <c r="B3499">
        <v>176425</v>
      </c>
    </row>
    <row r="3500" spans="1:2" x14ac:dyDescent="0.2">
      <c r="A3500">
        <v>293378</v>
      </c>
      <c r="B3500">
        <v>94430</v>
      </c>
    </row>
    <row r="3501" spans="1:2" x14ac:dyDescent="0.2">
      <c r="A3501">
        <v>19610</v>
      </c>
      <c r="B3501">
        <v>51803</v>
      </c>
    </row>
    <row r="3502" spans="1:2" x14ac:dyDescent="0.2">
      <c r="A3502">
        <v>171498</v>
      </c>
      <c r="B3502">
        <v>55144</v>
      </c>
    </row>
    <row r="3503" spans="1:2" x14ac:dyDescent="0.2">
      <c r="A3503">
        <v>177568</v>
      </c>
      <c r="B3503">
        <v>123384</v>
      </c>
    </row>
    <row r="3504" spans="1:2" x14ac:dyDescent="0.2">
      <c r="A3504">
        <v>105259</v>
      </c>
      <c r="B3504">
        <v>89148</v>
      </c>
    </row>
    <row r="3505" spans="1:2" x14ac:dyDescent="0.2">
      <c r="A3505">
        <v>92151</v>
      </c>
      <c r="B3505">
        <v>133781</v>
      </c>
    </row>
    <row r="3506" spans="1:2" x14ac:dyDescent="0.2">
      <c r="A3506">
        <v>172463</v>
      </c>
      <c r="B3506">
        <v>60840</v>
      </c>
    </row>
    <row r="3507" spans="1:2" x14ac:dyDescent="0.2">
      <c r="A3507">
        <v>20578</v>
      </c>
      <c r="B3507">
        <v>175532</v>
      </c>
    </row>
    <row r="3508" spans="1:2" x14ac:dyDescent="0.2">
      <c r="A3508">
        <v>135809</v>
      </c>
      <c r="B3508">
        <v>30790</v>
      </c>
    </row>
    <row r="3509" spans="1:2" x14ac:dyDescent="0.2">
      <c r="A3509">
        <v>85043</v>
      </c>
      <c r="B3509">
        <v>69120</v>
      </c>
    </row>
    <row r="3510" spans="1:2" x14ac:dyDescent="0.2">
      <c r="A3510">
        <v>25657</v>
      </c>
      <c r="B3510">
        <v>61778</v>
      </c>
    </row>
    <row r="3511" spans="1:2" x14ac:dyDescent="0.2">
      <c r="A3511">
        <v>14979</v>
      </c>
      <c r="B3511">
        <v>105028</v>
      </c>
    </row>
    <row r="3512" spans="1:2" x14ac:dyDescent="0.2">
      <c r="A3512">
        <v>4500</v>
      </c>
      <c r="B3512">
        <v>194984</v>
      </c>
    </row>
    <row r="3513" spans="1:2" x14ac:dyDescent="0.2">
      <c r="A3513">
        <v>161997</v>
      </c>
      <c r="B3513">
        <v>31787</v>
      </c>
    </row>
    <row r="3514" spans="1:2" x14ac:dyDescent="0.2">
      <c r="A3514">
        <v>14572</v>
      </c>
      <c r="B3514">
        <v>135013</v>
      </c>
    </row>
    <row r="3515" spans="1:2" x14ac:dyDescent="0.2">
      <c r="A3515">
        <v>176070</v>
      </c>
      <c r="B3515">
        <v>54259</v>
      </c>
    </row>
    <row r="3516" spans="1:2" x14ac:dyDescent="0.2">
      <c r="A3516">
        <v>180708</v>
      </c>
      <c r="B3516">
        <v>54120</v>
      </c>
    </row>
    <row r="3517" spans="1:2" x14ac:dyDescent="0.2">
      <c r="A3517">
        <v>252928</v>
      </c>
      <c r="B3517">
        <v>113625</v>
      </c>
    </row>
    <row r="3518" spans="1:2" x14ac:dyDescent="0.2">
      <c r="A3518">
        <v>206945</v>
      </c>
      <c r="B3518">
        <v>60456</v>
      </c>
    </row>
    <row r="3519" spans="1:2" x14ac:dyDescent="0.2">
      <c r="A3519">
        <v>196015</v>
      </c>
      <c r="B3519">
        <v>174830</v>
      </c>
    </row>
    <row r="3520" spans="1:2" x14ac:dyDescent="0.2">
      <c r="A3520">
        <v>175025</v>
      </c>
      <c r="B3520">
        <v>20401</v>
      </c>
    </row>
    <row r="3521" spans="1:2" x14ac:dyDescent="0.2">
      <c r="A3521">
        <v>34710</v>
      </c>
      <c r="B3521">
        <v>173939</v>
      </c>
    </row>
    <row r="3522" spans="1:2" x14ac:dyDescent="0.2">
      <c r="A3522">
        <v>100575</v>
      </c>
      <c r="B3522">
        <v>20373</v>
      </c>
    </row>
    <row r="3523" spans="1:2" x14ac:dyDescent="0.2">
      <c r="A3523">
        <v>206044</v>
      </c>
      <c r="B3523">
        <v>95211</v>
      </c>
    </row>
    <row r="3524" spans="1:2" x14ac:dyDescent="0.2">
      <c r="A3524">
        <v>261129</v>
      </c>
      <c r="B3524">
        <v>18535</v>
      </c>
    </row>
    <row r="3525" spans="1:2" x14ac:dyDescent="0.2">
      <c r="A3525">
        <v>107912</v>
      </c>
      <c r="B3525">
        <v>43125</v>
      </c>
    </row>
    <row r="3526" spans="1:2" x14ac:dyDescent="0.2">
      <c r="A3526">
        <v>226208</v>
      </c>
      <c r="B3526">
        <v>132783</v>
      </c>
    </row>
    <row r="3527" spans="1:2" x14ac:dyDescent="0.2">
      <c r="A3527">
        <v>270726</v>
      </c>
      <c r="B3527">
        <v>16043</v>
      </c>
    </row>
    <row r="3528" spans="1:2" x14ac:dyDescent="0.2">
      <c r="A3528">
        <v>63899</v>
      </c>
      <c r="B3528">
        <v>86876</v>
      </c>
    </row>
    <row r="3529" spans="1:2" x14ac:dyDescent="0.2">
      <c r="A3529">
        <v>224812</v>
      </c>
      <c r="B3529">
        <v>136217</v>
      </c>
    </row>
    <row r="3530" spans="1:2" x14ac:dyDescent="0.2">
      <c r="A3530">
        <v>227233</v>
      </c>
      <c r="B3530">
        <v>71579</v>
      </c>
    </row>
    <row r="3531" spans="1:2" x14ac:dyDescent="0.2">
      <c r="A3531">
        <v>181545</v>
      </c>
      <c r="B3531">
        <v>52797</v>
      </c>
    </row>
    <row r="3532" spans="1:2" x14ac:dyDescent="0.2">
      <c r="A3532">
        <v>193757</v>
      </c>
      <c r="B3532">
        <v>69825</v>
      </c>
    </row>
    <row r="3533" spans="1:2" x14ac:dyDescent="0.2">
      <c r="A3533">
        <v>127691</v>
      </c>
      <c r="B3533">
        <v>24969</v>
      </c>
    </row>
    <row r="3534" spans="1:2" x14ac:dyDescent="0.2">
      <c r="A3534">
        <v>37270</v>
      </c>
      <c r="B3534">
        <v>65449</v>
      </c>
    </row>
    <row r="3535" spans="1:2" x14ac:dyDescent="0.2">
      <c r="A3535">
        <v>168366</v>
      </c>
      <c r="B3535">
        <v>63287</v>
      </c>
    </row>
    <row r="3536" spans="1:2" x14ac:dyDescent="0.2">
      <c r="A3536">
        <v>176279</v>
      </c>
      <c r="B3536">
        <v>142133</v>
      </c>
    </row>
    <row r="3537" spans="1:2" x14ac:dyDescent="0.2">
      <c r="A3537">
        <v>243977</v>
      </c>
      <c r="B3537">
        <v>166461</v>
      </c>
    </row>
    <row r="3538" spans="1:2" x14ac:dyDescent="0.2">
      <c r="A3538">
        <v>203906</v>
      </c>
      <c r="B3538">
        <v>112858</v>
      </c>
    </row>
    <row r="3539" spans="1:2" x14ac:dyDescent="0.2">
      <c r="A3539">
        <v>43395</v>
      </c>
      <c r="B3539">
        <v>164494</v>
      </c>
    </row>
    <row r="3540" spans="1:2" x14ac:dyDescent="0.2">
      <c r="A3540">
        <v>144144</v>
      </c>
      <c r="B3540">
        <v>157417</v>
      </c>
    </row>
    <row r="3541" spans="1:2" x14ac:dyDescent="0.2">
      <c r="A3541">
        <v>188701</v>
      </c>
      <c r="B3541">
        <v>148960</v>
      </c>
    </row>
    <row r="3542" spans="1:2" x14ac:dyDescent="0.2">
      <c r="A3542">
        <v>222344</v>
      </c>
      <c r="B3542">
        <v>13653</v>
      </c>
    </row>
    <row r="3543" spans="1:2" x14ac:dyDescent="0.2">
      <c r="A3543">
        <v>135482</v>
      </c>
      <c r="B3543">
        <v>59420</v>
      </c>
    </row>
    <row r="3544" spans="1:2" x14ac:dyDescent="0.2">
      <c r="A3544">
        <v>9651</v>
      </c>
      <c r="B3544">
        <v>57404</v>
      </c>
    </row>
    <row r="3545" spans="1:2" x14ac:dyDescent="0.2">
      <c r="A3545">
        <v>29573</v>
      </c>
      <c r="B3545">
        <v>113910</v>
      </c>
    </row>
    <row r="3546" spans="1:2" x14ac:dyDescent="0.2">
      <c r="A3546">
        <v>208515</v>
      </c>
      <c r="B3546">
        <v>61596</v>
      </c>
    </row>
    <row r="3547" spans="1:2" x14ac:dyDescent="0.2">
      <c r="A3547">
        <v>153032</v>
      </c>
      <c r="B3547">
        <v>134335</v>
      </c>
    </row>
    <row r="3548" spans="1:2" x14ac:dyDescent="0.2">
      <c r="A3548">
        <v>88109</v>
      </c>
      <c r="B3548">
        <v>189950</v>
      </c>
    </row>
    <row r="3549" spans="1:2" x14ac:dyDescent="0.2">
      <c r="A3549">
        <v>140758</v>
      </c>
      <c r="B3549">
        <v>145791</v>
      </c>
    </row>
    <row r="3550" spans="1:2" x14ac:dyDescent="0.2">
      <c r="A3550">
        <v>160517</v>
      </c>
      <c r="B3550">
        <v>170691</v>
      </c>
    </row>
    <row r="3551" spans="1:2" x14ac:dyDescent="0.2">
      <c r="A3551">
        <v>135119</v>
      </c>
      <c r="B3551">
        <v>108946</v>
      </c>
    </row>
    <row r="3552" spans="1:2" x14ac:dyDescent="0.2">
      <c r="A3552">
        <v>278471</v>
      </c>
      <c r="B3552">
        <v>192153</v>
      </c>
    </row>
    <row r="3553" spans="1:2" x14ac:dyDescent="0.2">
      <c r="A3553">
        <v>242192</v>
      </c>
      <c r="B3553">
        <v>161441</v>
      </c>
    </row>
    <row r="3554" spans="1:2" x14ac:dyDescent="0.2">
      <c r="A3554">
        <v>111647</v>
      </c>
      <c r="B3554">
        <v>146333</v>
      </c>
    </row>
    <row r="3555" spans="1:2" x14ac:dyDescent="0.2">
      <c r="A3555">
        <v>8447</v>
      </c>
      <c r="B3555">
        <v>39868</v>
      </c>
    </row>
    <row r="3556" spans="1:2" x14ac:dyDescent="0.2">
      <c r="A3556">
        <v>157306</v>
      </c>
      <c r="B3556">
        <v>37419</v>
      </c>
    </row>
    <row r="3557" spans="1:2" x14ac:dyDescent="0.2">
      <c r="A3557">
        <v>116127</v>
      </c>
      <c r="B3557">
        <v>115516</v>
      </c>
    </row>
    <row r="3558" spans="1:2" x14ac:dyDescent="0.2">
      <c r="A3558">
        <v>43578</v>
      </c>
      <c r="B3558">
        <v>137569</v>
      </c>
    </row>
    <row r="3559" spans="1:2" x14ac:dyDescent="0.2">
      <c r="A3559">
        <v>165021</v>
      </c>
      <c r="B3559">
        <v>159763</v>
      </c>
    </row>
    <row r="3560" spans="1:2" x14ac:dyDescent="0.2">
      <c r="A3560">
        <v>57952</v>
      </c>
      <c r="B3560">
        <v>3660</v>
      </c>
    </row>
    <row r="3561" spans="1:2" x14ac:dyDescent="0.2">
      <c r="A3561">
        <v>129902</v>
      </c>
      <c r="B3561">
        <v>157963</v>
      </c>
    </row>
    <row r="3562" spans="1:2" x14ac:dyDescent="0.2">
      <c r="A3562">
        <v>201247</v>
      </c>
      <c r="B3562">
        <v>135927</v>
      </c>
    </row>
    <row r="3563" spans="1:2" x14ac:dyDescent="0.2">
      <c r="A3563">
        <v>14988</v>
      </c>
      <c r="B3563">
        <v>127296</v>
      </c>
    </row>
    <row r="3564" spans="1:2" x14ac:dyDescent="0.2">
      <c r="A3564">
        <v>49755</v>
      </c>
      <c r="B3564">
        <v>142997</v>
      </c>
    </row>
    <row r="3565" spans="1:2" x14ac:dyDescent="0.2">
      <c r="A3565">
        <v>70509</v>
      </c>
      <c r="B3565">
        <v>97271</v>
      </c>
    </row>
    <row r="3566" spans="1:2" x14ac:dyDescent="0.2">
      <c r="A3566">
        <v>219694</v>
      </c>
      <c r="B3566">
        <v>153639</v>
      </c>
    </row>
    <row r="3567" spans="1:2" x14ac:dyDescent="0.2">
      <c r="A3567">
        <v>95694</v>
      </c>
      <c r="B3567">
        <v>45542</v>
      </c>
    </row>
    <row r="3568" spans="1:2" x14ac:dyDescent="0.2">
      <c r="A3568">
        <v>295997</v>
      </c>
      <c r="B3568">
        <v>14501</v>
      </c>
    </row>
    <row r="3569" spans="1:2" x14ac:dyDescent="0.2">
      <c r="A3569">
        <v>115943</v>
      </c>
      <c r="B3569">
        <v>93955</v>
      </c>
    </row>
    <row r="3570" spans="1:2" x14ac:dyDescent="0.2">
      <c r="A3570">
        <v>44756</v>
      </c>
      <c r="B3570">
        <v>109956</v>
      </c>
    </row>
    <row r="3571" spans="1:2" x14ac:dyDescent="0.2">
      <c r="A3571">
        <v>270415</v>
      </c>
      <c r="B3571">
        <v>45262</v>
      </c>
    </row>
    <row r="3572" spans="1:2" x14ac:dyDescent="0.2">
      <c r="A3572">
        <v>297439</v>
      </c>
      <c r="B3572">
        <v>198453</v>
      </c>
    </row>
    <row r="3573" spans="1:2" x14ac:dyDescent="0.2">
      <c r="A3573">
        <v>261342</v>
      </c>
      <c r="B3573">
        <v>137364</v>
      </c>
    </row>
    <row r="3574" spans="1:2" x14ac:dyDescent="0.2">
      <c r="A3574">
        <v>10909</v>
      </c>
      <c r="B3574">
        <v>34035</v>
      </c>
    </row>
    <row r="3575" spans="1:2" x14ac:dyDescent="0.2">
      <c r="A3575">
        <v>74832</v>
      </c>
      <c r="B3575">
        <v>138872</v>
      </c>
    </row>
    <row r="3576" spans="1:2" x14ac:dyDescent="0.2">
      <c r="A3576">
        <v>100403</v>
      </c>
      <c r="B3576">
        <v>199431</v>
      </c>
    </row>
    <row r="3577" spans="1:2" x14ac:dyDescent="0.2">
      <c r="A3577">
        <v>232300</v>
      </c>
      <c r="B3577">
        <v>17141</v>
      </c>
    </row>
    <row r="3578" spans="1:2" x14ac:dyDescent="0.2">
      <c r="A3578">
        <v>62864</v>
      </c>
      <c r="B3578">
        <v>258</v>
      </c>
    </row>
    <row r="3579" spans="1:2" x14ac:dyDescent="0.2">
      <c r="A3579">
        <v>85036</v>
      </c>
      <c r="B3579">
        <v>143151</v>
      </c>
    </row>
    <row r="3580" spans="1:2" x14ac:dyDescent="0.2">
      <c r="A3580">
        <v>11674</v>
      </c>
      <c r="B3580">
        <v>26126</v>
      </c>
    </row>
    <row r="3581" spans="1:2" x14ac:dyDescent="0.2">
      <c r="A3581">
        <v>268193</v>
      </c>
      <c r="B3581">
        <v>174612</v>
      </c>
    </row>
    <row r="3582" spans="1:2" x14ac:dyDescent="0.2">
      <c r="A3582">
        <v>69323</v>
      </c>
      <c r="B3582">
        <v>4533</v>
      </c>
    </row>
    <row r="3583" spans="1:2" x14ac:dyDescent="0.2">
      <c r="A3583">
        <v>6384</v>
      </c>
      <c r="B3583">
        <v>185616</v>
      </c>
    </row>
    <row r="3584" spans="1:2" x14ac:dyDescent="0.2">
      <c r="A3584">
        <v>258931</v>
      </c>
      <c r="B3584">
        <v>35764</v>
      </c>
    </row>
    <row r="3585" spans="1:2" x14ac:dyDescent="0.2">
      <c r="A3585">
        <v>93305</v>
      </c>
      <c r="B3585">
        <v>96827</v>
      </c>
    </row>
    <row r="3586" spans="1:2" x14ac:dyDescent="0.2">
      <c r="A3586">
        <v>285599</v>
      </c>
      <c r="B3586">
        <v>103277</v>
      </c>
    </row>
    <row r="3587" spans="1:2" x14ac:dyDescent="0.2">
      <c r="A3587">
        <v>289292</v>
      </c>
      <c r="B3587">
        <v>36092</v>
      </c>
    </row>
    <row r="3588" spans="1:2" x14ac:dyDescent="0.2">
      <c r="A3588">
        <v>71374</v>
      </c>
      <c r="B3588">
        <v>64584</v>
      </c>
    </row>
    <row r="3589" spans="1:2" x14ac:dyDescent="0.2">
      <c r="A3589">
        <v>223475</v>
      </c>
      <c r="B3589">
        <v>165941</v>
      </c>
    </row>
    <row r="3590" spans="1:2" x14ac:dyDescent="0.2">
      <c r="A3590">
        <v>27280</v>
      </c>
      <c r="B3590">
        <v>190302</v>
      </c>
    </row>
    <row r="3591" spans="1:2" x14ac:dyDescent="0.2">
      <c r="A3591">
        <v>208862</v>
      </c>
      <c r="B3591">
        <v>59470</v>
      </c>
    </row>
    <row r="3592" spans="1:2" x14ac:dyDescent="0.2">
      <c r="A3592">
        <v>198524</v>
      </c>
      <c r="B3592">
        <v>30403</v>
      </c>
    </row>
    <row r="3593" spans="1:2" x14ac:dyDescent="0.2">
      <c r="A3593">
        <v>190601</v>
      </c>
      <c r="B3593">
        <v>56639</v>
      </c>
    </row>
    <row r="3594" spans="1:2" x14ac:dyDescent="0.2">
      <c r="A3594">
        <v>229878</v>
      </c>
      <c r="B3594">
        <v>165677</v>
      </c>
    </row>
    <row r="3595" spans="1:2" x14ac:dyDescent="0.2">
      <c r="A3595">
        <v>67624</v>
      </c>
      <c r="B3595">
        <v>76550</v>
      </c>
    </row>
    <row r="3596" spans="1:2" x14ac:dyDescent="0.2">
      <c r="A3596">
        <v>82692</v>
      </c>
      <c r="B3596">
        <v>192701</v>
      </c>
    </row>
    <row r="3597" spans="1:2" x14ac:dyDescent="0.2">
      <c r="A3597">
        <v>19502</v>
      </c>
      <c r="B3597">
        <v>93264</v>
      </c>
    </row>
    <row r="3598" spans="1:2" x14ac:dyDescent="0.2">
      <c r="A3598">
        <v>124099</v>
      </c>
      <c r="B3598">
        <v>156778</v>
      </c>
    </row>
    <row r="3599" spans="1:2" x14ac:dyDescent="0.2">
      <c r="A3599">
        <v>97089</v>
      </c>
      <c r="B3599">
        <v>85397</v>
      </c>
    </row>
    <row r="3600" spans="1:2" x14ac:dyDescent="0.2">
      <c r="A3600">
        <v>127675</v>
      </c>
      <c r="B3600">
        <v>190770</v>
      </c>
    </row>
    <row r="3601" spans="1:2" x14ac:dyDescent="0.2">
      <c r="A3601">
        <v>95246</v>
      </c>
      <c r="B3601">
        <v>150265</v>
      </c>
    </row>
    <row r="3602" spans="1:2" x14ac:dyDescent="0.2">
      <c r="A3602">
        <v>7427</v>
      </c>
      <c r="B3602">
        <v>35830</v>
      </c>
    </row>
    <row r="3603" spans="1:2" x14ac:dyDescent="0.2">
      <c r="A3603">
        <v>268121</v>
      </c>
      <c r="B3603">
        <v>109838</v>
      </c>
    </row>
    <row r="3604" spans="1:2" x14ac:dyDescent="0.2">
      <c r="A3604">
        <v>74484</v>
      </c>
      <c r="B3604">
        <v>13919</v>
      </c>
    </row>
    <row r="3605" spans="1:2" x14ac:dyDescent="0.2">
      <c r="A3605">
        <v>199</v>
      </c>
      <c r="B3605">
        <v>150220</v>
      </c>
    </row>
    <row r="3606" spans="1:2" x14ac:dyDescent="0.2">
      <c r="A3606">
        <v>120663</v>
      </c>
      <c r="B3606">
        <v>14293</v>
      </c>
    </row>
    <row r="3607" spans="1:2" x14ac:dyDescent="0.2">
      <c r="A3607">
        <v>229715</v>
      </c>
      <c r="B3607">
        <v>62764</v>
      </c>
    </row>
    <row r="3608" spans="1:2" x14ac:dyDescent="0.2">
      <c r="A3608">
        <v>104731</v>
      </c>
      <c r="B3608">
        <v>54111</v>
      </c>
    </row>
    <row r="3609" spans="1:2" x14ac:dyDescent="0.2">
      <c r="A3609">
        <v>244577</v>
      </c>
      <c r="B3609">
        <v>54123</v>
      </c>
    </row>
    <row r="3610" spans="1:2" x14ac:dyDescent="0.2">
      <c r="A3610">
        <v>174693</v>
      </c>
      <c r="B3610">
        <v>176021</v>
      </c>
    </row>
    <row r="3611" spans="1:2" x14ac:dyDescent="0.2">
      <c r="A3611">
        <v>6927</v>
      </c>
      <c r="B3611">
        <v>28849</v>
      </c>
    </row>
    <row r="3612" spans="1:2" x14ac:dyDescent="0.2">
      <c r="A3612">
        <v>298898</v>
      </c>
      <c r="B3612">
        <v>158137</v>
      </c>
    </row>
    <row r="3613" spans="1:2" x14ac:dyDescent="0.2">
      <c r="A3613">
        <v>275243</v>
      </c>
      <c r="B3613">
        <v>134833</v>
      </c>
    </row>
    <row r="3614" spans="1:2" x14ac:dyDescent="0.2">
      <c r="A3614">
        <v>254263</v>
      </c>
      <c r="B3614">
        <v>64595</v>
      </c>
    </row>
    <row r="3615" spans="1:2" x14ac:dyDescent="0.2">
      <c r="A3615">
        <v>35466</v>
      </c>
      <c r="B3615">
        <v>43123</v>
      </c>
    </row>
    <row r="3616" spans="1:2" x14ac:dyDescent="0.2">
      <c r="A3616">
        <v>46192</v>
      </c>
      <c r="B3616">
        <v>107244</v>
      </c>
    </row>
    <row r="3617" spans="1:2" x14ac:dyDescent="0.2">
      <c r="A3617">
        <v>58746</v>
      </c>
      <c r="B3617">
        <v>177776</v>
      </c>
    </row>
    <row r="3618" spans="1:2" x14ac:dyDescent="0.2">
      <c r="A3618">
        <v>189212</v>
      </c>
      <c r="B3618">
        <v>28192</v>
      </c>
    </row>
    <row r="3619" spans="1:2" x14ac:dyDescent="0.2">
      <c r="A3619">
        <v>36361</v>
      </c>
      <c r="B3619">
        <v>136973</v>
      </c>
    </row>
    <row r="3620" spans="1:2" x14ac:dyDescent="0.2">
      <c r="A3620">
        <v>12264</v>
      </c>
      <c r="B3620">
        <v>14820</v>
      </c>
    </row>
    <row r="3621" spans="1:2" x14ac:dyDescent="0.2">
      <c r="A3621">
        <v>195401</v>
      </c>
      <c r="B3621">
        <v>96531</v>
      </c>
    </row>
    <row r="3622" spans="1:2" x14ac:dyDescent="0.2">
      <c r="A3622">
        <v>225396</v>
      </c>
      <c r="B3622">
        <v>48350</v>
      </c>
    </row>
    <row r="3623" spans="1:2" x14ac:dyDescent="0.2">
      <c r="A3623">
        <v>5454</v>
      </c>
      <c r="B3623">
        <v>60631</v>
      </c>
    </row>
    <row r="3624" spans="1:2" x14ac:dyDescent="0.2">
      <c r="A3624">
        <v>261380</v>
      </c>
      <c r="B3624">
        <v>166667</v>
      </c>
    </row>
    <row r="3625" spans="1:2" x14ac:dyDescent="0.2">
      <c r="A3625">
        <v>212514</v>
      </c>
      <c r="B3625">
        <v>76461</v>
      </c>
    </row>
    <row r="3626" spans="1:2" x14ac:dyDescent="0.2">
      <c r="A3626">
        <v>190352</v>
      </c>
      <c r="B3626">
        <v>181039</v>
      </c>
    </row>
    <row r="3627" spans="1:2" x14ac:dyDescent="0.2">
      <c r="A3627">
        <v>113132</v>
      </c>
      <c r="B3627">
        <v>88661</v>
      </c>
    </row>
    <row r="3628" spans="1:2" x14ac:dyDescent="0.2">
      <c r="A3628">
        <v>38767</v>
      </c>
      <c r="B3628">
        <v>198463</v>
      </c>
    </row>
    <row r="3629" spans="1:2" x14ac:dyDescent="0.2">
      <c r="A3629">
        <v>223313</v>
      </c>
      <c r="B3629">
        <v>181413</v>
      </c>
    </row>
    <row r="3630" spans="1:2" x14ac:dyDescent="0.2">
      <c r="A3630">
        <v>164748</v>
      </c>
      <c r="B3630">
        <v>56102</v>
      </c>
    </row>
    <row r="3631" spans="1:2" x14ac:dyDescent="0.2">
      <c r="A3631">
        <v>122830</v>
      </c>
      <c r="B3631">
        <v>118008</v>
      </c>
    </row>
    <row r="3632" spans="1:2" x14ac:dyDescent="0.2">
      <c r="A3632">
        <v>73743</v>
      </c>
      <c r="B3632">
        <v>179286</v>
      </c>
    </row>
    <row r="3633" spans="1:2" x14ac:dyDescent="0.2">
      <c r="A3633">
        <v>129755</v>
      </c>
      <c r="B3633">
        <v>37998</v>
      </c>
    </row>
    <row r="3634" spans="1:2" x14ac:dyDescent="0.2">
      <c r="A3634">
        <v>209831</v>
      </c>
      <c r="B3634">
        <v>62510</v>
      </c>
    </row>
    <row r="3635" spans="1:2" x14ac:dyDescent="0.2">
      <c r="A3635">
        <v>5937</v>
      </c>
      <c r="B3635">
        <v>139324</v>
      </c>
    </row>
    <row r="3636" spans="1:2" x14ac:dyDescent="0.2">
      <c r="A3636">
        <v>131476</v>
      </c>
      <c r="B3636">
        <v>74692</v>
      </c>
    </row>
    <row r="3637" spans="1:2" x14ac:dyDescent="0.2">
      <c r="A3637">
        <v>218617</v>
      </c>
      <c r="B3637">
        <v>183134</v>
      </c>
    </row>
    <row r="3638" spans="1:2" x14ac:dyDescent="0.2">
      <c r="A3638">
        <v>163928</v>
      </c>
      <c r="B3638">
        <v>183204</v>
      </c>
    </row>
    <row r="3639" spans="1:2" x14ac:dyDescent="0.2">
      <c r="A3639">
        <v>132257</v>
      </c>
      <c r="B3639">
        <v>93072</v>
      </c>
    </row>
    <row r="3640" spans="1:2" x14ac:dyDescent="0.2">
      <c r="A3640">
        <v>115061</v>
      </c>
      <c r="B3640">
        <v>190083</v>
      </c>
    </row>
    <row r="3641" spans="1:2" x14ac:dyDescent="0.2">
      <c r="A3641">
        <v>223321</v>
      </c>
      <c r="B3641">
        <v>41433</v>
      </c>
    </row>
    <row r="3642" spans="1:2" x14ac:dyDescent="0.2">
      <c r="A3642">
        <v>481</v>
      </c>
      <c r="B3642">
        <v>93843</v>
      </c>
    </row>
    <row r="3643" spans="1:2" x14ac:dyDescent="0.2">
      <c r="A3643">
        <v>138810</v>
      </c>
      <c r="B3643">
        <v>134976</v>
      </c>
    </row>
    <row r="3644" spans="1:2" x14ac:dyDescent="0.2">
      <c r="A3644">
        <v>86943</v>
      </c>
      <c r="B3644">
        <v>52251</v>
      </c>
    </row>
    <row r="3645" spans="1:2" x14ac:dyDescent="0.2">
      <c r="A3645">
        <v>145349</v>
      </c>
      <c r="B3645">
        <v>180379</v>
      </c>
    </row>
    <row r="3646" spans="1:2" x14ac:dyDescent="0.2">
      <c r="A3646">
        <v>194466</v>
      </c>
      <c r="B3646">
        <v>80532</v>
      </c>
    </row>
    <row r="3647" spans="1:2" x14ac:dyDescent="0.2">
      <c r="A3647">
        <v>282064</v>
      </c>
      <c r="B3647">
        <v>124627</v>
      </c>
    </row>
    <row r="3648" spans="1:2" x14ac:dyDescent="0.2">
      <c r="A3648">
        <v>250784</v>
      </c>
      <c r="B3648">
        <v>10661</v>
      </c>
    </row>
    <row r="3649" spans="1:2" x14ac:dyDescent="0.2">
      <c r="A3649">
        <v>286852</v>
      </c>
      <c r="B3649">
        <v>164064</v>
      </c>
    </row>
    <row r="3650" spans="1:2" x14ac:dyDescent="0.2">
      <c r="A3650">
        <v>48207</v>
      </c>
      <c r="B3650">
        <v>55658</v>
      </c>
    </row>
    <row r="3651" spans="1:2" x14ac:dyDescent="0.2">
      <c r="A3651">
        <v>162846</v>
      </c>
      <c r="B3651">
        <v>161294</v>
      </c>
    </row>
    <row r="3652" spans="1:2" x14ac:dyDescent="0.2">
      <c r="A3652">
        <v>28453</v>
      </c>
      <c r="B3652">
        <v>84199</v>
      </c>
    </row>
    <row r="3653" spans="1:2" x14ac:dyDescent="0.2">
      <c r="A3653">
        <v>52310</v>
      </c>
      <c r="B3653">
        <v>107471</v>
      </c>
    </row>
    <row r="3654" spans="1:2" x14ac:dyDescent="0.2">
      <c r="A3654">
        <v>65453</v>
      </c>
      <c r="B3654">
        <v>175829</v>
      </c>
    </row>
    <row r="3655" spans="1:2" x14ac:dyDescent="0.2">
      <c r="A3655">
        <v>54182</v>
      </c>
      <c r="B3655">
        <v>171262</v>
      </c>
    </row>
    <row r="3656" spans="1:2" x14ac:dyDescent="0.2">
      <c r="A3656">
        <v>156097</v>
      </c>
      <c r="B3656">
        <v>3626</v>
      </c>
    </row>
    <row r="3657" spans="1:2" x14ac:dyDescent="0.2">
      <c r="A3657">
        <v>215248</v>
      </c>
      <c r="B3657">
        <v>32125</v>
      </c>
    </row>
    <row r="3658" spans="1:2" x14ac:dyDescent="0.2">
      <c r="A3658">
        <v>15263</v>
      </c>
      <c r="B3658">
        <v>177667</v>
      </c>
    </row>
    <row r="3659" spans="1:2" x14ac:dyDescent="0.2">
      <c r="A3659">
        <v>198793</v>
      </c>
      <c r="B3659">
        <v>134289</v>
      </c>
    </row>
    <row r="3660" spans="1:2" x14ac:dyDescent="0.2">
      <c r="A3660">
        <v>281108</v>
      </c>
      <c r="B3660">
        <v>104932</v>
      </c>
    </row>
    <row r="3661" spans="1:2" x14ac:dyDescent="0.2">
      <c r="A3661">
        <v>250130</v>
      </c>
      <c r="B3661">
        <v>140620</v>
      </c>
    </row>
    <row r="3662" spans="1:2" x14ac:dyDescent="0.2">
      <c r="A3662">
        <v>277454</v>
      </c>
      <c r="B3662">
        <v>47554</v>
      </c>
    </row>
    <row r="3663" spans="1:2" x14ac:dyDescent="0.2">
      <c r="A3663">
        <v>128955</v>
      </c>
      <c r="B3663">
        <v>78352</v>
      </c>
    </row>
    <row r="3664" spans="1:2" x14ac:dyDescent="0.2">
      <c r="A3664">
        <v>232662</v>
      </c>
      <c r="B3664">
        <v>139358</v>
      </c>
    </row>
    <row r="3665" spans="1:2" x14ac:dyDescent="0.2">
      <c r="A3665">
        <v>188241</v>
      </c>
      <c r="B3665">
        <v>59772</v>
      </c>
    </row>
    <row r="3666" spans="1:2" x14ac:dyDescent="0.2">
      <c r="A3666">
        <v>297332</v>
      </c>
      <c r="B3666">
        <v>3893</v>
      </c>
    </row>
    <row r="3667" spans="1:2" x14ac:dyDescent="0.2">
      <c r="A3667">
        <v>175936</v>
      </c>
      <c r="B3667">
        <v>89989</v>
      </c>
    </row>
    <row r="3668" spans="1:2" x14ac:dyDescent="0.2">
      <c r="A3668">
        <v>129082</v>
      </c>
      <c r="B3668">
        <v>94054</v>
      </c>
    </row>
    <row r="3669" spans="1:2" x14ac:dyDescent="0.2">
      <c r="A3669">
        <v>108001</v>
      </c>
      <c r="B3669">
        <v>59482</v>
      </c>
    </row>
    <row r="3670" spans="1:2" x14ac:dyDescent="0.2">
      <c r="A3670">
        <v>166642</v>
      </c>
      <c r="B3670">
        <v>120799</v>
      </c>
    </row>
    <row r="3671" spans="1:2" x14ac:dyDescent="0.2">
      <c r="A3671">
        <v>42411</v>
      </c>
      <c r="B3671">
        <v>62406</v>
      </c>
    </row>
    <row r="3672" spans="1:2" x14ac:dyDescent="0.2">
      <c r="A3672">
        <v>147137</v>
      </c>
      <c r="B3672">
        <v>113103</v>
      </c>
    </row>
    <row r="3673" spans="1:2" x14ac:dyDescent="0.2">
      <c r="A3673">
        <v>30667</v>
      </c>
      <c r="B3673">
        <v>83334</v>
      </c>
    </row>
    <row r="3674" spans="1:2" x14ac:dyDescent="0.2">
      <c r="A3674">
        <v>863</v>
      </c>
      <c r="B3674">
        <v>70871</v>
      </c>
    </row>
    <row r="3675" spans="1:2" x14ac:dyDescent="0.2">
      <c r="A3675">
        <v>127373</v>
      </c>
      <c r="B3675">
        <v>26129</v>
      </c>
    </row>
    <row r="3676" spans="1:2" x14ac:dyDescent="0.2">
      <c r="A3676">
        <v>63983</v>
      </c>
      <c r="B3676">
        <v>102569</v>
      </c>
    </row>
    <row r="3677" spans="1:2" x14ac:dyDescent="0.2">
      <c r="A3677">
        <v>144233</v>
      </c>
      <c r="B3677">
        <v>105635</v>
      </c>
    </row>
    <row r="3678" spans="1:2" x14ac:dyDescent="0.2">
      <c r="A3678">
        <v>22116</v>
      </c>
      <c r="B3678">
        <v>169493</v>
      </c>
    </row>
    <row r="3679" spans="1:2" x14ac:dyDescent="0.2">
      <c r="A3679">
        <v>118510</v>
      </c>
      <c r="B3679">
        <v>39194</v>
      </c>
    </row>
    <row r="3680" spans="1:2" x14ac:dyDescent="0.2">
      <c r="A3680">
        <v>37234</v>
      </c>
      <c r="B3680">
        <v>136864</v>
      </c>
    </row>
    <row r="3681" spans="1:2" x14ac:dyDescent="0.2">
      <c r="A3681">
        <v>277799</v>
      </c>
      <c r="B3681">
        <v>59502</v>
      </c>
    </row>
    <row r="3682" spans="1:2" x14ac:dyDescent="0.2">
      <c r="A3682">
        <v>30990</v>
      </c>
      <c r="B3682">
        <v>169134</v>
      </c>
    </row>
    <row r="3683" spans="1:2" x14ac:dyDescent="0.2">
      <c r="A3683">
        <v>1711</v>
      </c>
      <c r="B3683">
        <v>111485</v>
      </c>
    </row>
    <row r="3684" spans="1:2" x14ac:dyDescent="0.2">
      <c r="A3684">
        <v>142165</v>
      </c>
      <c r="B3684">
        <v>160087</v>
      </c>
    </row>
    <row r="3685" spans="1:2" x14ac:dyDescent="0.2">
      <c r="A3685">
        <v>134339</v>
      </c>
      <c r="B3685">
        <v>110492</v>
      </c>
    </row>
    <row r="3686" spans="1:2" x14ac:dyDescent="0.2">
      <c r="A3686">
        <v>33006</v>
      </c>
      <c r="B3686">
        <v>87632</v>
      </c>
    </row>
    <row r="3687" spans="1:2" x14ac:dyDescent="0.2">
      <c r="A3687">
        <v>42745</v>
      </c>
      <c r="B3687">
        <v>79956</v>
      </c>
    </row>
    <row r="3688" spans="1:2" x14ac:dyDescent="0.2">
      <c r="A3688">
        <v>209883</v>
      </c>
      <c r="B3688">
        <v>76963</v>
      </c>
    </row>
    <row r="3689" spans="1:2" x14ac:dyDescent="0.2">
      <c r="A3689">
        <v>231784</v>
      </c>
      <c r="B3689">
        <v>121009</v>
      </c>
    </row>
    <row r="3690" spans="1:2" x14ac:dyDescent="0.2">
      <c r="A3690">
        <v>208525</v>
      </c>
      <c r="B3690">
        <v>134825</v>
      </c>
    </row>
    <row r="3691" spans="1:2" x14ac:dyDescent="0.2">
      <c r="A3691">
        <v>296474</v>
      </c>
      <c r="B3691">
        <v>197247</v>
      </c>
    </row>
    <row r="3692" spans="1:2" x14ac:dyDescent="0.2">
      <c r="A3692">
        <v>152054</v>
      </c>
      <c r="B3692">
        <v>10989</v>
      </c>
    </row>
    <row r="3693" spans="1:2" x14ac:dyDescent="0.2">
      <c r="A3693">
        <v>178980</v>
      </c>
      <c r="B3693">
        <v>5654</v>
      </c>
    </row>
    <row r="3694" spans="1:2" x14ac:dyDescent="0.2">
      <c r="A3694">
        <v>220514</v>
      </c>
      <c r="B3694">
        <v>129980</v>
      </c>
    </row>
    <row r="3695" spans="1:2" x14ac:dyDescent="0.2">
      <c r="A3695">
        <v>263165</v>
      </c>
      <c r="B3695">
        <v>144876</v>
      </c>
    </row>
    <row r="3696" spans="1:2" x14ac:dyDescent="0.2">
      <c r="A3696">
        <v>125698</v>
      </c>
      <c r="B3696">
        <v>37950</v>
      </c>
    </row>
    <row r="3697" spans="1:2" x14ac:dyDescent="0.2">
      <c r="A3697">
        <v>183157</v>
      </c>
      <c r="B3697">
        <v>66042</v>
      </c>
    </row>
    <row r="3698" spans="1:2" x14ac:dyDescent="0.2">
      <c r="A3698">
        <v>45162</v>
      </c>
      <c r="B3698">
        <v>41037</v>
      </c>
    </row>
    <row r="3699" spans="1:2" x14ac:dyDescent="0.2">
      <c r="A3699">
        <v>101748</v>
      </c>
      <c r="B3699">
        <v>92636</v>
      </c>
    </row>
    <row r="3700" spans="1:2" x14ac:dyDescent="0.2">
      <c r="A3700">
        <v>267630</v>
      </c>
      <c r="B3700">
        <v>199849</v>
      </c>
    </row>
    <row r="3701" spans="1:2" x14ac:dyDescent="0.2">
      <c r="A3701">
        <v>126236</v>
      </c>
      <c r="B3701">
        <v>115090</v>
      </c>
    </row>
    <row r="3702" spans="1:2" x14ac:dyDescent="0.2">
      <c r="A3702">
        <v>17615</v>
      </c>
      <c r="B3702">
        <v>135313</v>
      </c>
    </row>
    <row r="3703" spans="1:2" x14ac:dyDescent="0.2">
      <c r="A3703">
        <v>286192</v>
      </c>
      <c r="B3703">
        <v>34117</v>
      </c>
    </row>
    <row r="3704" spans="1:2" x14ac:dyDescent="0.2">
      <c r="A3704">
        <v>234958</v>
      </c>
      <c r="B3704">
        <v>12658</v>
      </c>
    </row>
    <row r="3705" spans="1:2" x14ac:dyDescent="0.2">
      <c r="A3705">
        <v>56649</v>
      </c>
      <c r="B3705">
        <v>114536</v>
      </c>
    </row>
    <row r="3706" spans="1:2" x14ac:dyDescent="0.2">
      <c r="A3706">
        <v>145910</v>
      </c>
      <c r="B3706">
        <v>46391</v>
      </c>
    </row>
    <row r="3707" spans="1:2" x14ac:dyDescent="0.2">
      <c r="A3707">
        <v>176616</v>
      </c>
      <c r="B3707">
        <v>181412</v>
      </c>
    </row>
    <row r="3708" spans="1:2" x14ac:dyDescent="0.2">
      <c r="A3708">
        <v>255380</v>
      </c>
      <c r="B3708">
        <v>49867</v>
      </c>
    </row>
    <row r="3709" spans="1:2" x14ac:dyDescent="0.2">
      <c r="A3709">
        <v>212639</v>
      </c>
      <c r="B3709">
        <v>84163</v>
      </c>
    </row>
    <row r="3710" spans="1:2" x14ac:dyDescent="0.2">
      <c r="A3710">
        <v>19031</v>
      </c>
      <c r="B3710">
        <v>9028</v>
      </c>
    </row>
    <row r="3711" spans="1:2" x14ac:dyDescent="0.2">
      <c r="A3711">
        <v>280737</v>
      </c>
      <c r="B3711">
        <v>11243</v>
      </c>
    </row>
    <row r="3712" spans="1:2" x14ac:dyDescent="0.2">
      <c r="A3712">
        <v>293903</v>
      </c>
      <c r="B3712">
        <v>40614</v>
      </c>
    </row>
    <row r="3713" spans="1:2" x14ac:dyDescent="0.2">
      <c r="A3713">
        <v>211984</v>
      </c>
      <c r="B3713">
        <v>71375</v>
      </c>
    </row>
    <row r="3714" spans="1:2" x14ac:dyDescent="0.2">
      <c r="A3714">
        <v>237889</v>
      </c>
      <c r="B3714">
        <v>181290</v>
      </c>
    </row>
    <row r="3715" spans="1:2" x14ac:dyDescent="0.2">
      <c r="A3715">
        <v>288644</v>
      </c>
      <c r="B3715">
        <v>40940</v>
      </c>
    </row>
    <row r="3716" spans="1:2" x14ac:dyDescent="0.2">
      <c r="A3716">
        <v>34712</v>
      </c>
      <c r="B3716">
        <v>43329</v>
      </c>
    </row>
    <row r="3717" spans="1:2" x14ac:dyDescent="0.2">
      <c r="A3717">
        <v>158515</v>
      </c>
      <c r="B3717">
        <v>82053</v>
      </c>
    </row>
    <row r="3718" spans="1:2" x14ac:dyDescent="0.2">
      <c r="A3718">
        <v>160271</v>
      </c>
      <c r="B3718">
        <v>150034</v>
      </c>
    </row>
    <row r="3719" spans="1:2" x14ac:dyDescent="0.2">
      <c r="A3719">
        <v>198545</v>
      </c>
      <c r="B3719">
        <v>191037</v>
      </c>
    </row>
    <row r="3720" spans="1:2" x14ac:dyDescent="0.2">
      <c r="A3720">
        <v>162880</v>
      </c>
      <c r="B3720">
        <v>106254</v>
      </c>
    </row>
    <row r="3721" spans="1:2" x14ac:dyDescent="0.2">
      <c r="A3721">
        <v>272359</v>
      </c>
      <c r="B3721">
        <v>81932</v>
      </c>
    </row>
    <row r="3722" spans="1:2" x14ac:dyDescent="0.2">
      <c r="A3722">
        <v>173998</v>
      </c>
      <c r="B3722">
        <v>136674</v>
      </c>
    </row>
    <row r="3723" spans="1:2" x14ac:dyDescent="0.2">
      <c r="A3723">
        <v>183402</v>
      </c>
      <c r="B3723">
        <v>132647</v>
      </c>
    </row>
    <row r="3724" spans="1:2" x14ac:dyDescent="0.2">
      <c r="A3724">
        <v>10480</v>
      </c>
      <c r="B3724">
        <v>191025</v>
      </c>
    </row>
    <row r="3725" spans="1:2" x14ac:dyDescent="0.2">
      <c r="A3725">
        <v>237070</v>
      </c>
      <c r="B3725">
        <v>173148</v>
      </c>
    </row>
    <row r="3726" spans="1:2" x14ac:dyDescent="0.2">
      <c r="A3726">
        <v>205908</v>
      </c>
      <c r="B3726">
        <v>179279</v>
      </c>
    </row>
    <row r="3727" spans="1:2" x14ac:dyDescent="0.2">
      <c r="A3727">
        <v>145009</v>
      </c>
      <c r="B3727">
        <v>61122</v>
      </c>
    </row>
    <row r="3728" spans="1:2" x14ac:dyDescent="0.2">
      <c r="A3728">
        <v>5542</v>
      </c>
      <c r="B3728">
        <v>68346</v>
      </c>
    </row>
    <row r="3729" spans="1:2" x14ac:dyDescent="0.2">
      <c r="A3729">
        <v>117757</v>
      </c>
      <c r="B3729">
        <v>69394</v>
      </c>
    </row>
    <row r="3730" spans="1:2" x14ac:dyDescent="0.2">
      <c r="A3730">
        <v>279830</v>
      </c>
      <c r="B3730">
        <v>57680</v>
      </c>
    </row>
    <row r="3731" spans="1:2" x14ac:dyDescent="0.2">
      <c r="A3731">
        <v>3994</v>
      </c>
      <c r="B3731">
        <v>133571</v>
      </c>
    </row>
    <row r="3732" spans="1:2" x14ac:dyDescent="0.2">
      <c r="A3732">
        <v>255478</v>
      </c>
      <c r="B3732">
        <v>196829</v>
      </c>
    </row>
    <row r="3733" spans="1:2" x14ac:dyDescent="0.2">
      <c r="A3733">
        <v>223296</v>
      </c>
      <c r="B3733">
        <v>178676</v>
      </c>
    </row>
    <row r="3734" spans="1:2" x14ac:dyDescent="0.2">
      <c r="A3734">
        <v>255334</v>
      </c>
      <c r="B3734">
        <v>156648</v>
      </c>
    </row>
    <row r="3735" spans="1:2" x14ac:dyDescent="0.2">
      <c r="A3735">
        <v>166138</v>
      </c>
      <c r="B3735">
        <v>163285</v>
      </c>
    </row>
    <row r="3736" spans="1:2" x14ac:dyDescent="0.2">
      <c r="A3736">
        <v>75883</v>
      </c>
      <c r="B3736">
        <v>89522</v>
      </c>
    </row>
    <row r="3737" spans="1:2" x14ac:dyDescent="0.2">
      <c r="A3737">
        <v>106164</v>
      </c>
      <c r="B3737">
        <v>108581</v>
      </c>
    </row>
    <row r="3738" spans="1:2" x14ac:dyDescent="0.2">
      <c r="A3738">
        <v>108315</v>
      </c>
      <c r="B3738">
        <v>119323</v>
      </c>
    </row>
    <row r="3739" spans="1:2" x14ac:dyDescent="0.2">
      <c r="A3739">
        <v>58981</v>
      </c>
      <c r="B3739">
        <v>155339</v>
      </c>
    </row>
    <row r="3740" spans="1:2" x14ac:dyDescent="0.2">
      <c r="A3740">
        <v>259753</v>
      </c>
      <c r="B3740">
        <v>137349</v>
      </c>
    </row>
    <row r="3741" spans="1:2" x14ac:dyDescent="0.2">
      <c r="A3741">
        <v>156554</v>
      </c>
      <c r="B3741">
        <v>24380</v>
      </c>
    </row>
    <row r="3742" spans="1:2" x14ac:dyDescent="0.2">
      <c r="A3742">
        <v>112331</v>
      </c>
      <c r="B3742">
        <v>85557</v>
      </c>
    </row>
    <row r="3743" spans="1:2" x14ac:dyDescent="0.2">
      <c r="A3743">
        <v>176321</v>
      </c>
      <c r="B3743">
        <v>145181</v>
      </c>
    </row>
    <row r="3744" spans="1:2" x14ac:dyDescent="0.2">
      <c r="A3744">
        <v>52641</v>
      </c>
      <c r="B3744">
        <v>90330</v>
      </c>
    </row>
    <row r="3745" spans="1:2" x14ac:dyDescent="0.2">
      <c r="A3745">
        <v>157366</v>
      </c>
      <c r="B3745">
        <v>13890</v>
      </c>
    </row>
    <row r="3746" spans="1:2" x14ac:dyDescent="0.2">
      <c r="A3746">
        <v>91837</v>
      </c>
      <c r="B3746">
        <v>121994</v>
      </c>
    </row>
    <row r="3747" spans="1:2" x14ac:dyDescent="0.2">
      <c r="A3747">
        <v>182841</v>
      </c>
      <c r="B3747">
        <v>176305</v>
      </c>
    </row>
    <row r="3748" spans="1:2" x14ac:dyDescent="0.2">
      <c r="A3748">
        <v>88</v>
      </c>
      <c r="B3748">
        <v>34397</v>
      </c>
    </row>
    <row r="3749" spans="1:2" x14ac:dyDescent="0.2">
      <c r="A3749">
        <v>14916</v>
      </c>
      <c r="B3749">
        <v>66372</v>
      </c>
    </row>
    <row r="3750" spans="1:2" x14ac:dyDescent="0.2">
      <c r="A3750">
        <v>104166</v>
      </c>
      <c r="B3750">
        <v>134013</v>
      </c>
    </row>
    <row r="3751" spans="1:2" x14ac:dyDescent="0.2">
      <c r="A3751">
        <v>26106</v>
      </c>
      <c r="B3751">
        <v>16101</v>
      </c>
    </row>
    <row r="3752" spans="1:2" x14ac:dyDescent="0.2">
      <c r="A3752">
        <v>236994</v>
      </c>
      <c r="B3752">
        <v>123902</v>
      </c>
    </row>
    <row r="3753" spans="1:2" x14ac:dyDescent="0.2">
      <c r="A3753">
        <v>202284</v>
      </c>
      <c r="B3753">
        <v>155611</v>
      </c>
    </row>
    <row r="3754" spans="1:2" x14ac:dyDescent="0.2">
      <c r="A3754">
        <v>290144</v>
      </c>
      <c r="B3754">
        <v>52621</v>
      </c>
    </row>
    <row r="3755" spans="1:2" x14ac:dyDescent="0.2">
      <c r="A3755">
        <v>164435</v>
      </c>
      <c r="B3755">
        <v>153087</v>
      </c>
    </row>
    <row r="3756" spans="1:2" x14ac:dyDescent="0.2">
      <c r="A3756">
        <v>64912</v>
      </c>
      <c r="B3756">
        <v>183688</v>
      </c>
    </row>
    <row r="3757" spans="1:2" x14ac:dyDescent="0.2">
      <c r="A3757">
        <v>287165</v>
      </c>
      <c r="B3757">
        <v>157223</v>
      </c>
    </row>
    <row r="3758" spans="1:2" x14ac:dyDescent="0.2">
      <c r="A3758">
        <v>280380</v>
      </c>
      <c r="B3758">
        <v>6182</v>
      </c>
    </row>
    <row r="3759" spans="1:2" x14ac:dyDescent="0.2">
      <c r="A3759">
        <v>100885</v>
      </c>
      <c r="B3759">
        <v>28385</v>
      </c>
    </row>
    <row r="3760" spans="1:2" x14ac:dyDescent="0.2">
      <c r="A3760">
        <v>228076</v>
      </c>
      <c r="B3760">
        <v>12895</v>
      </c>
    </row>
    <row r="3761" spans="1:2" x14ac:dyDescent="0.2">
      <c r="A3761">
        <v>56819</v>
      </c>
      <c r="B3761">
        <v>107935</v>
      </c>
    </row>
    <row r="3762" spans="1:2" x14ac:dyDescent="0.2">
      <c r="A3762">
        <v>68227</v>
      </c>
      <c r="B3762">
        <v>79517</v>
      </c>
    </row>
    <row r="3763" spans="1:2" x14ac:dyDescent="0.2">
      <c r="A3763">
        <v>266741</v>
      </c>
      <c r="B3763">
        <v>108240</v>
      </c>
    </row>
    <row r="3764" spans="1:2" x14ac:dyDescent="0.2">
      <c r="A3764">
        <v>98983</v>
      </c>
      <c r="B3764">
        <v>28401</v>
      </c>
    </row>
    <row r="3765" spans="1:2" x14ac:dyDescent="0.2">
      <c r="A3765">
        <v>28708</v>
      </c>
      <c r="B3765">
        <v>32883</v>
      </c>
    </row>
    <row r="3766" spans="1:2" x14ac:dyDescent="0.2">
      <c r="A3766">
        <v>140604</v>
      </c>
      <c r="B3766">
        <v>104526</v>
      </c>
    </row>
    <row r="3767" spans="1:2" x14ac:dyDescent="0.2">
      <c r="A3767">
        <v>170561</v>
      </c>
      <c r="B3767">
        <v>55110</v>
      </c>
    </row>
    <row r="3768" spans="1:2" x14ac:dyDescent="0.2">
      <c r="A3768">
        <v>146178</v>
      </c>
      <c r="B3768">
        <v>191481</v>
      </c>
    </row>
    <row r="3769" spans="1:2" x14ac:dyDescent="0.2">
      <c r="A3769">
        <v>179267</v>
      </c>
      <c r="B3769">
        <v>66874</v>
      </c>
    </row>
    <row r="3770" spans="1:2" x14ac:dyDescent="0.2">
      <c r="A3770">
        <v>130458</v>
      </c>
      <c r="B3770">
        <v>51399</v>
      </c>
    </row>
    <row r="3771" spans="1:2" x14ac:dyDescent="0.2">
      <c r="A3771">
        <v>88334</v>
      </c>
      <c r="B3771">
        <v>147964</v>
      </c>
    </row>
    <row r="3772" spans="1:2" x14ac:dyDescent="0.2">
      <c r="A3772">
        <v>294829</v>
      </c>
      <c r="B3772">
        <v>159806</v>
      </c>
    </row>
    <row r="3773" spans="1:2" x14ac:dyDescent="0.2">
      <c r="A3773">
        <v>44279</v>
      </c>
      <c r="B3773">
        <v>165728</v>
      </c>
    </row>
    <row r="3774" spans="1:2" x14ac:dyDescent="0.2">
      <c r="A3774">
        <v>252052</v>
      </c>
      <c r="B3774">
        <v>162348</v>
      </c>
    </row>
    <row r="3775" spans="1:2" x14ac:dyDescent="0.2">
      <c r="A3775">
        <v>272129</v>
      </c>
      <c r="B3775">
        <v>139597</v>
      </c>
    </row>
    <row r="3776" spans="1:2" x14ac:dyDescent="0.2">
      <c r="A3776">
        <v>95319</v>
      </c>
      <c r="B3776">
        <v>128629</v>
      </c>
    </row>
    <row r="3777" spans="1:2" x14ac:dyDescent="0.2">
      <c r="A3777">
        <v>16251</v>
      </c>
      <c r="B3777">
        <v>158797</v>
      </c>
    </row>
    <row r="3778" spans="1:2" x14ac:dyDescent="0.2">
      <c r="A3778">
        <v>221709</v>
      </c>
      <c r="B3778">
        <v>28189</v>
      </c>
    </row>
    <row r="3779" spans="1:2" x14ac:dyDescent="0.2">
      <c r="A3779">
        <v>47666</v>
      </c>
      <c r="B3779">
        <v>122293</v>
      </c>
    </row>
    <row r="3780" spans="1:2" x14ac:dyDescent="0.2">
      <c r="A3780">
        <v>254892</v>
      </c>
      <c r="B3780">
        <v>106969</v>
      </c>
    </row>
    <row r="3781" spans="1:2" x14ac:dyDescent="0.2">
      <c r="A3781">
        <v>208596</v>
      </c>
      <c r="B3781">
        <v>82363</v>
      </c>
    </row>
    <row r="3782" spans="1:2" x14ac:dyDescent="0.2">
      <c r="A3782">
        <v>125572</v>
      </c>
      <c r="B3782">
        <v>138770</v>
      </c>
    </row>
    <row r="3783" spans="1:2" x14ac:dyDescent="0.2">
      <c r="A3783">
        <v>128204</v>
      </c>
      <c r="B3783">
        <v>9387</v>
      </c>
    </row>
    <row r="3784" spans="1:2" x14ac:dyDescent="0.2">
      <c r="A3784">
        <v>266380</v>
      </c>
      <c r="B3784">
        <v>123385</v>
      </c>
    </row>
    <row r="3785" spans="1:2" x14ac:dyDescent="0.2">
      <c r="A3785">
        <v>214108</v>
      </c>
      <c r="B3785">
        <v>189813</v>
      </c>
    </row>
    <row r="3786" spans="1:2" x14ac:dyDescent="0.2">
      <c r="A3786">
        <v>48946</v>
      </c>
      <c r="B3786">
        <v>142319</v>
      </c>
    </row>
    <row r="3787" spans="1:2" x14ac:dyDescent="0.2">
      <c r="A3787">
        <v>207917</v>
      </c>
      <c r="B3787">
        <v>46403</v>
      </c>
    </row>
    <row r="3788" spans="1:2" x14ac:dyDescent="0.2">
      <c r="A3788">
        <v>164625</v>
      </c>
      <c r="B3788">
        <v>70731</v>
      </c>
    </row>
    <row r="3789" spans="1:2" x14ac:dyDescent="0.2">
      <c r="A3789">
        <v>12718</v>
      </c>
      <c r="B3789">
        <v>149891</v>
      </c>
    </row>
    <row r="3790" spans="1:2" x14ac:dyDescent="0.2">
      <c r="A3790">
        <v>14337</v>
      </c>
      <c r="B3790">
        <v>28024</v>
      </c>
    </row>
    <row r="3791" spans="1:2" x14ac:dyDescent="0.2">
      <c r="A3791">
        <v>197176</v>
      </c>
      <c r="B3791">
        <v>135483</v>
      </c>
    </row>
    <row r="3792" spans="1:2" x14ac:dyDescent="0.2">
      <c r="A3792">
        <v>43416</v>
      </c>
      <c r="B3792">
        <v>14689</v>
      </c>
    </row>
    <row r="3793" spans="1:2" x14ac:dyDescent="0.2">
      <c r="A3793">
        <v>24318</v>
      </c>
      <c r="B3793">
        <v>135789</v>
      </c>
    </row>
    <row r="3794" spans="1:2" x14ac:dyDescent="0.2">
      <c r="A3794">
        <v>118193</v>
      </c>
      <c r="B3794">
        <v>43735</v>
      </c>
    </row>
    <row r="3795" spans="1:2" x14ac:dyDescent="0.2">
      <c r="A3795">
        <v>217685</v>
      </c>
      <c r="B3795">
        <v>198182</v>
      </c>
    </row>
    <row r="3796" spans="1:2" x14ac:dyDescent="0.2">
      <c r="A3796">
        <v>245339</v>
      </c>
      <c r="B3796">
        <v>6014</v>
      </c>
    </row>
    <row r="3797" spans="1:2" x14ac:dyDescent="0.2">
      <c r="A3797">
        <v>156455</v>
      </c>
      <c r="B3797">
        <v>80761</v>
      </c>
    </row>
    <row r="3798" spans="1:2" x14ac:dyDescent="0.2">
      <c r="A3798">
        <v>111929</v>
      </c>
      <c r="B3798">
        <v>53852</v>
      </c>
    </row>
    <row r="3799" spans="1:2" x14ac:dyDescent="0.2">
      <c r="A3799">
        <v>177222</v>
      </c>
      <c r="B3799">
        <v>98804</v>
      </c>
    </row>
    <row r="3800" spans="1:2" x14ac:dyDescent="0.2">
      <c r="A3800">
        <v>79939</v>
      </c>
      <c r="B3800">
        <v>64826</v>
      </c>
    </row>
    <row r="3801" spans="1:2" x14ac:dyDescent="0.2">
      <c r="A3801">
        <v>103833</v>
      </c>
      <c r="B3801">
        <v>37658</v>
      </c>
    </row>
    <row r="3802" spans="1:2" x14ac:dyDescent="0.2">
      <c r="A3802">
        <v>239622</v>
      </c>
      <c r="B3802">
        <v>124602</v>
      </c>
    </row>
    <row r="3803" spans="1:2" x14ac:dyDescent="0.2">
      <c r="A3803">
        <v>189903</v>
      </c>
      <c r="B3803">
        <v>75192</v>
      </c>
    </row>
    <row r="3804" spans="1:2" x14ac:dyDescent="0.2">
      <c r="A3804">
        <v>197513</v>
      </c>
      <c r="B3804">
        <v>9556</v>
      </c>
    </row>
    <row r="3805" spans="1:2" x14ac:dyDescent="0.2">
      <c r="A3805">
        <v>196034</v>
      </c>
      <c r="B3805">
        <v>152396</v>
      </c>
    </row>
    <row r="3806" spans="1:2" x14ac:dyDescent="0.2">
      <c r="A3806">
        <v>185606</v>
      </c>
      <c r="B3806">
        <v>417</v>
      </c>
    </row>
    <row r="3807" spans="1:2" x14ac:dyDescent="0.2">
      <c r="A3807">
        <v>42277</v>
      </c>
      <c r="B3807">
        <v>79337</v>
      </c>
    </row>
    <row r="3808" spans="1:2" x14ac:dyDescent="0.2">
      <c r="A3808">
        <v>249537</v>
      </c>
      <c r="B3808">
        <v>81363</v>
      </c>
    </row>
    <row r="3809" spans="1:2" x14ac:dyDescent="0.2">
      <c r="A3809">
        <v>172587</v>
      </c>
      <c r="B3809">
        <v>124584</v>
      </c>
    </row>
    <row r="3810" spans="1:2" x14ac:dyDescent="0.2">
      <c r="A3810">
        <v>259386</v>
      </c>
      <c r="B3810">
        <v>10046</v>
      </c>
    </row>
    <row r="3811" spans="1:2" x14ac:dyDescent="0.2">
      <c r="A3811">
        <v>42050</v>
      </c>
      <c r="B3811">
        <v>98089</v>
      </c>
    </row>
    <row r="3812" spans="1:2" x14ac:dyDescent="0.2">
      <c r="A3812">
        <v>137287</v>
      </c>
      <c r="B3812">
        <v>56812</v>
      </c>
    </row>
    <row r="3813" spans="1:2" x14ac:dyDescent="0.2">
      <c r="A3813">
        <v>18822</v>
      </c>
      <c r="B3813">
        <v>117063</v>
      </c>
    </row>
    <row r="3814" spans="1:2" x14ac:dyDescent="0.2">
      <c r="A3814">
        <v>237559</v>
      </c>
      <c r="B3814">
        <v>64560</v>
      </c>
    </row>
    <row r="3815" spans="1:2" x14ac:dyDescent="0.2">
      <c r="A3815">
        <v>56643</v>
      </c>
      <c r="B3815">
        <v>181750</v>
      </c>
    </row>
    <row r="3816" spans="1:2" x14ac:dyDescent="0.2">
      <c r="A3816">
        <v>135324</v>
      </c>
      <c r="B3816">
        <v>124980</v>
      </c>
    </row>
    <row r="3817" spans="1:2" x14ac:dyDescent="0.2">
      <c r="A3817">
        <v>200256</v>
      </c>
      <c r="B3817">
        <v>25650</v>
      </c>
    </row>
    <row r="3818" spans="1:2" x14ac:dyDescent="0.2">
      <c r="A3818">
        <v>74505</v>
      </c>
      <c r="B3818">
        <v>37097</v>
      </c>
    </row>
    <row r="3819" spans="1:2" x14ac:dyDescent="0.2">
      <c r="A3819">
        <v>36004</v>
      </c>
      <c r="B3819">
        <v>92396</v>
      </c>
    </row>
    <row r="3820" spans="1:2" x14ac:dyDescent="0.2">
      <c r="A3820">
        <v>100017</v>
      </c>
      <c r="B3820">
        <v>80366</v>
      </c>
    </row>
    <row r="3821" spans="1:2" x14ac:dyDescent="0.2">
      <c r="A3821">
        <v>58999</v>
      </c>
      <c r="B3821">
        <v>8618</v>
      </c>
    </row>
    <row r="3822" spans="1:2" x14ac:dyDescent="0.2">
      <c r="A3822">
        <v>244844</v>
      </c>
      <c r="B3822">
        <v>174677</v>
      </c>
    </row>
    <row r="3823" spans="1:2" x14ac:dyDescent="0.2">
      <c r="A3823">
        <v>274510</v>
      </c>
      <c r="B3823">
        <v>4457</v>
      </c>
    </row>
    <row r="3824" spans="1:2" x14ac:dyDescent="0.2">
      <c r="A3824">
        <v>188415</v>
      </c>
      <c r="B3824">
        <v>28687</v>
      </c>
    </row>
    <row r="3825" spans="1:2" x14ac:dyDescent="0.2">
      <c r="A3825">
        <v>258949</v>
      </c>
      <c r="B3825">
        <v>99801</v>
      </c>
    </row>
    <row r="3826" spans="1:2" x14ac:dyDescent="0.2">
      <c r="A3826">
        <v>284333</v>
      </c>
      <c r="B3826">
        <v>63178</v>
      </c>
    </row>
    <row r="3827" spans="1:2" x14ac:dyDescent="0.2">
      <c r="A3827">
        <v>208900</v>
      </c>
      <c r="B3827">
        <v>172244</v>
      </c>
    </row>
    <row r="3828" spans="1:2" x14ac:dyDescent="0.2">
      <c r="A3828">
        <v>221974</v>
      </c>
      <c r="B3828">
        <v>72721</v>
      </c>
    </row>
    <row r="3829" spans="1:2" x14ac:dyDescent="0.2">
      <c r="A3829">
        <v>279029</v>
      </c>
      <c r="B3829">
        <v>139526</v>
      </c>
    </row>
    <row r="3830" spans="1:2" x14ac:dyDescent="0.2">
      <c r="A3830">
        <v>180753</v>
      </c>
      <c r="B3830">
        <v>176656</v>
      </c>
    </row>
    <row r="3831" spans="1:2" x14ac:dyDescent="0.2">
      <c r="A3831">
        <v>188548</v>
      </c>
      <c r="B3831">
        <v>161128</v>
      </c>
    </row>
    <row r="3832" spans="1:2" x14ac:dyDescent="0.2">
      <c r="A3832">
        <v>229884</v>
      </c>
      <c r="B3832">
        <v>44190</v>
      </c>
    </row>
    <row r="3833" spans="1:2" x14ac:dyDescent="0.2">
      <c r="A3833">
        <v>209021</v>
      </c>
      <c r="B3833">
        <v>145451</v>
      </c>
    </row>
    <row r="3834" spans="1:2" x14ac:dyDescent="0.2">
      <c r="A3834">
        <v>209850</v>
      </c>
      <c r="B3834">
        <v>144713</v>
      </c>
    </row>
    <row r="3835" spans="1:2" x14ac:dyDescent="0.2">
      <c r="A3835">
        <v>53511</v>
      </c>
      <c r="B3835">
        <v>63998</v>
      </c>
    </row>
    <row r="3836" spans="1:2" x14ac:dyDescent="0.2">
      <c r="A3836">
        <v>294876</v>
      </c>
      <c r="B3836">
        <v>76365</v>
      </c>
    </row>
    <row r="3837" spans="1:2" x14ac:dyDescent="0.2">
      <c r="A3837">
        <v>107435</v>
      </c>
      <c r="B3837">
        <v>1017</v>
      </c>
    </row>
    <row r="3838" spans="1:2" x14ac:dyDescent="0.2">
      <c r="A3838">
        <v>293449</v>
      </c>
      <c r="B3838">
        <v>164717</v>
      </c>
    </row>
    <row r="3839" spans="1:2" x14ac:dyDescent="0.2">
      <c r="A3839">
        <v>105696</v>
      </c>
      <c r="B3839">
        <v>197012</v>
      </c>
    </row>
    <row r="3840" spans="1:2" x14ac:dyDescent="0.2">
      <c r="A3840">
        <v>58978</v>
      </c>
      <c r="B3840">
        <v>140833</v>
      </c>
    </row>
    <row r="3841" spans="1:2" x14ac:dyDescent="0.2">
      <c r="A3841">
        <v>163682</v>
      </c>
      <c r="B3841">
        <v>94565</v>
      </c>
    </row>
    <row r="3842" spans="1:2" x14ac:dyDescent="0.2">
      <c r="A3842">
        <v>43964</v>
      </c>
      <c r="B3842">
        <v>118731</v>
      </c>
    </row>
    <row r="3843" spans="1:2" x14ac:dyDescent="0.2">
      <c r="A3843">
        <v>30706</v>
      </c>
      <c r="B3843">
        <v>133831</v>
      </c>
    </row>
    <row r="3844" spans="1:2" x14ac:dyDescent="0.2">
      <c r="A3844">
        <v>258944</v>
      </c>
      <c r="B3844">
        <v>194132</v>
      </c>
    </row>
    <row r="3845" spans="1:2" x14ac:dyDescent="0.2">
      <c r="A3845">
        <v>7149</v>
      </c>
      <c r="B3845">
        <v>45594</v>
      </c>
    </row>
    <row r="3846" spans="1:2" x14ac:dyDescent="0.2">
      <c r="A3846">
        <v>88211</v>
      </c>
      <c r="B3846">
        <v>157592</v>
      </c>
    </row>
    <row r="3847" spans="1:2" x14ac:dyDescent="0.2">
      <c r="A3847">
        <v>55382</v>
      </c>
      <c r="B3847">
        <v>89812</v>
      </c>
    </row>
    <row r="3848" spans="1:2" x14ac:dyDescent="0.2">
      <c r="A3848">
        <v>245950</v>
      </c>
      <c r="B3848">
        <v>91711</v>
      </c>
    </row>
    <row r="3849" spans="1:2" x14ac:dyDescent="0.2">
      <c r="A3849">
        <v>242016</v>
      </c>
      <c r="B3849">
        <v>57633</v>
      </c>
    </row>
    <row r="3850" spans="1:2" x14ac:dyDescent="0.2">
      <c r="A3850">
        <v>85535</v>
      </c>
      <c r="B3850">
        <v>140815</v>
      </c>
    </row>
    <row r="3851" spans="1:2" x14ac:dyDescent="0.2">
      <c r="A3851">
        <v>234332</v>
      </c>
      <c r="B3851">
        <v>161994</v>
      </c>
    </row>
    <row r="3852" spans="1:2" x14ac:dyDescent="0.2">
      <c r="A3852">
        <v>197238</v>
      </c>
      <c r="B3852">
        <v>179450</v>
      </c>
    </row>
    <row r="3853" spans="1:2" x14ac:dyDescent="0.2">
      <c r="A3853">
        <v>288171</v>
      </c>
      <c r="B3853">
        <v>97270</v>
      </c>
    </row>
    <row r="3854" spans="1:2" x14ac:dyDescent="0.2">
      <c r="A3854">
        <v>189686</v>
      </c>
      <c r="B3854">
        <v>190197</v>
      </c>
    </row>
    <row r="3855" spans="1:2" x14ac:dyDescent="0.2">
      <c r="A3855">
        <v>44993</v>
      </c>
      <c r="B3855">
        <v>115023</v>
      </c>
    </row>
    <row r="3856" spans="1:2" x14ac:dyDescent="0.2">
      <c r="A3856">
        <v>254761</v>
      </c>
      <c r="B3856">
        <v>431</v>
      </c>
    </row>
    <row r="3857" spans="1:2" x14ac:dyDescent="0.2">
      <c r="A3857">
        <v>11161</v>
      </c>
      <c r="B3857">
        <v>25432</v>
      </c>
    </row>
    <row r="3858" spans="1:2" x14ac:dyDescent="0.2">
      <c r="A3858">
        <v>136891</v>
      </c>
      <c r="B3858">
        <v>79562</v>
      </c>
    </row>
    <row r="3859" spans="1:2" x14ac:dyDescent="0.2">
      <c r="A3859">
        <v>225517</v>
      </c>
      <c r="B3859">
        <v>113743</v>
      </c>
    </row>
    <row r="3860" spans="1:2" x14ac:dyDescent="0.2">
      <c r="A3860">
        <v>190700</v>
      </c>
      <c r="B3860">
        <v>186095</v>
      </c>
    </row>
    <row r="3861" spans="1:2" x14ac:dyDescent="0.2">
      <c r="A3861">
        <v>16916</v>
      </c>
      <c r="B3861">
        <v>162020</v>
      </c>
    </row>
    <row r="3862" spans="1:2" x14ac:dyDescent="0.2">
      <c r="A3862">
        <v>173424</v>
      </c>
      <c r="B3862">
        <v>57078</v>
      </c>
    </row>
    <row r="3863" spans="1:2" x14ac:dyDescent="0.2">
      <c r="A3863">
        <v>285243</v>
      </c>
      <c r="B3863">
        <v>170136</v>
      </c>
    </row>
    <row r="3864" spans="1:2" x14ac:dyDescent="0.2">
      <c r="A3864">
        <v>181785</v>
      </c>
      <c r="B3864">
        <v>133838</v>
      </c>
    </row>
    <row r="3865" spans="1:2" x14ac:dyDescent="0.2">
      <c r="A3865">
        <v>57334</v>
      </c>
      <c r="B3865">
        <v>143684</v>
      </c>
    </row>
    <row r="3866" spans="1:2" x14ac:dyDescent="0.2">
      <c r="A3866">
        <v>125878</v>
      </c>
      <c r="B3866">
        <v>154124</v>
      </c>
    </row>
    <row r="3867" spans="1:2" x14ac:dyDescent="0.2">
      <c r="A3867">
        <v>275340</v>
      </c>
      <c r="B3867">
        <v>90587</v>
      </c>
    </row>
    <row r="3868" spans="1:2" x14ac:dyDescent="0.2">
      <c r="A3868">
        <v>296890</v>
      </c>
      <c r="B3868">
        <v>19717</v>
      </c>
    </row>
    <row r="3869" spans="1:2" x14ac:dyDescent="0.2">
      <c r="A3869">
        <v>259401</v>
      </c>
      <c r="B3869">
        <v>199971</v>
      </c>
    </row>
    <row r="3870" spans="1:2" x14ac:dyDescent="0.2">
      <c r="A3870">
        <v>92288</v>
      </c>
      <c r="B3870">
        <v>134814</v>
      </c>
    </row>
    <row r="3871" spans="1:2" x14ac:dyDescent="0.2">
      <c r="A3871">
        <v>286165</v>
      </c>
      <c r="B3871">
        <v>105450</v>
      </c>
    </row>
    <row r="3872" spans="1:2" x14ac:dyDescent="0.2">
      <c r="A3872">
        <v>256169</v>
      </c>
      <c r="B3872">
        <v>99134</v>
      </c>
    </row>
    <row r="3873" spans="1:2" x14ac:dyDescent="0.2">
      <c r="A3873">
        <v>191695</v>
      </c>
      <c r="B3873">
        <v>60072</v>
      </c>
    </row>
    <row r="3874" spans="1:2" x14ac:dyDescent="0.2">
      <c r="A3874">
        <v>289633</v>
      </c>
      <c r="B3874">
        <v>26122</v>
      </c>
    </row>
    <row r="3875" spans="1:2" x14ac:dyDescent="0.2">
      <c r="A3875">
        <v>182101</v>
      </c>
      <c r="B3875">
        <v>171673</v>
      </c>
    </row>
    <row r="3876" spans="1:2" x14ac:dyDescent="0.2">
      <c r="A3876">
        <v>69542</v>
      </c>
      <c r="B3876">
        <v>101716</v>
      </c>
    </row>
    <row r="3877" spans="1:2" x14ac:dyDescent="0.2">
      <c r="A3877">
        <v>94181</v>
      </c>
      <c r="B3877">
        <v>143904</v>
      </c>
    </row>
    <row r="3878" spans="1:2" x14ac:dyDescent="0.2">
      <c r="A3878">
        <v>15020</v>
      </c>
      <c r="B3878">
        <v>77848</v>
      </c>
    </row>
    <row r="3879" spans="1:2" x14ac:dyDescent="0.2">
      <c r="A3879">
        <v>175018</v>
      </c>
      <c r="B3879">
        <v>30363</v>
      </c>
    </row>
    <row r="3880" spans="1:2" x14ac:dyDescent="0.2">
      <c r="A3880">
        <v>89136</v>
      </c>
      <c r="B3880">
        <v>64193</v>
      </c>
    </row>
    <row r="3881" spans="1:2" x14ac:dyDescent="0.2">
      <c r="A3881">
        <v>15204</v>
      </c>
      <c r="B3881">
        <v>167685</v>
      </c>
    </row>
    <row r="3882" spans="1:2" x14ac:dyDescent="0.2">
      <c r="A3882">
        <v>99131</v>
      </c>
      <c r="B3882">
        <v>99815</v>
      </c>
    </row>
    <row r="3883" spans="1:2" x14ac:dyDescent="0.2">
      <c r="A3883">
        <v>17345</v>
      </c>
      <c r="B3883">
        <v>54865</v>
      </c>
    </row>
    <row r="3884" spans="1:2" x14ac:dyDescent="0.2">
      <c r="A3884">
        <v>69563</v>
      </c>
      <c r="B3884">
        <v>107030</v>
      </c>
    </row>
    <row r="3885" spans="1:2" x14ac:dyDescent="0.2">
      <c r="A3885">
        <v>165991</v>
      </c>
      <c r="B3885">
        <v>106111</v>
      </c>
    </row>
    <row r="3886" spans="1:2" x14ac:dyDescent="0.2">
      <c r="A3886">
        <v>138225</v>
      </c>
      <c r="B3886">
        <v>166039</v>
      </c>
    </row>
    <row r="3887" spans="1:2" x14ac:dyDescent="0.2">
      <c r="A3887">
        <v>181057</v>
      </c>
      <c r="B3887">
        <v>156582</v>
      </c>
    </row>
    <row r="3888" spans="1:2" x14ac:dyDescent="0.2">
      <c r="A3888">
        <v>90184</v>
      </c>
      <c r="B3888">
        <v>44446</v>
      </c>
    </row>
    <row r="3889" spans="1:2" x14ac:dyDescent="0.2">
      <c r="A3889">
        <v>25176</v>
      </c>
      <c r="B3889">
        <v>44358</v>
      </c>
    </row>
    <row r="3890" spans="1:2" x14ac:dyDescent="0.2">
      <c r="A3890">
        <v>143237</v>
      </c>
      <c r="B3890">
        <v>130966</v>
      </c>
    </row>
    <row r="3891" spans="1:2" x14ac:dyDescent="0.2">
      <c r="A3891">
        <v>13628</v>
      </c>
      <c r="B3891">
        <v>60721</v>
      </c>
    </row>
    <row r="3892" spans="1:2" x14ac:dyDescent="0.2">
      <c r="A3892">
        <v>75066</v>
      </c>
      <c r="B3892">
        <v>55505</v>
      </c>
    </row>
    <row r="3893" spans="1:2" x14ac:dyDescent="0.2">
      <c r="A3893">
        <v>15862</v>
      </c>
      <c r="B3893">
        <v>100102</v>
      </c>
    </row>
    <row r="3894" spans="1:2" x14ac:dyDescent="0.2">
      <c r="A3894">
        <v>182259</v>
      </c>
      <c r="B3894">
        <v>122151</v>
      </c>
    </row>
    <row r="3895" spans="1:2" x14ac:dyDescent="0.2">
      <c r="A3895">
        <v>207905</v>
      </c>
      <c r="B3895">
        <v>147992</v>
      </c>
    </row>
    <row r="3896" spans="1:2" x14ac:dyDescent="0.2">
      <c r="A3896">
        <v>68961</v>
      </c>
      <c r="B3896">
        <v>107186</v>
      </c>
    </row>
    <row r="3897" spans="1:2" x14ac:dyDescent="0.2">
      <c r="A3897">
        <v>56608</v>
      </c>
      <c r="B3897">
        <v>142965</v>
      </c>
    </row>
    <row r="3898" spans="1:2" x14ac:dyDescent="0.2">
      <c r="A3898">
        <v>39545</v>
      </c>
      <c r="B3898">
        <v>198986</v>
      </c>
    </row>
    <row r="3899" spans="1:2" x14ac:dyDescent="0.2">
      <c r="A3899">
        <v>82956</v>
      </c>
      <c r="B3899">
        <v>33673</v>
      </c>
    </row>
    <row r="3900" spans="1:2" x14ac:dyDescent="0.2">
      <c r="A3900">
        <v>253910</v>
      </c>
      <c r="B3900">
        <v>187138</v>
      </c>
    </row>
    <row r="3901" spans="1:2" x14ac:dyDescent="0.2">
      <c r="A3901">
        <v>17692</v>
      </c>
      <c r="B3901">
        <v>10828</v>
      </c>
    </row>
    <row r="3902" spans="1:2" x14ac:dyDescent="0.2">
      <c r="A3902">
        <v>238692</v>
      </c>
      <c r="B3902">
        <v>140753</v>
      </c>
    </row>
    <row r="3903" spans="1:2" x14ac:dyDescent="0.2">
      <c r="A3903">
        <v>8080</v>
      </c>
      <c r="B3903">
        <v>102606</v>
      </c>
    </row>
    <row r="3904" spans="1:2" x14ac:dyDescent="0.2">
      <c r="A3904">
        <v>274394</v>
      </c>
      <c r="B3904">
        <v>30953</v>
      </c>
    </row>
    <row r="3905" spans="1:2" x14ac:dyDescent="0.2">
      <c r="A3905">
        <v>14112</v>
      </c>
      <c r="B3905">
        <v>22296</v>
      </c>
    </row>
    <row r="3906" spans="1:2" x14ac:dyDescent="0.2">
      <c r="A3906">
        <v>47271</v>
      </c>
      <c r="B3906">
        <v>2556</v>
      </c>
    </row>
    <row r="3907" spans="1:2" x14ac:dyDescent="0.2">
      <c r="A3907">
        <v>241257</v>
      </c>
      <c r="B3907">
        <v>67091</v>
      </c>
    </row>
    <row r="3908" spans="1:2" x14ac:dyDescent="0.2">
      <c r="A3908">
        <v>186232</v>
      </c>
      <c r="B3908">
        <v>51997</v>
      </c>
    </row>
    <row r="3909" spans="1:2" x14ac:dyDescent="0.2">
      <c r="A3909">
        <v>261861</v>
      </c>
      <c r="B3909">
        <v>6390</v>
      </c>
    </row>
    <row r="3910" spans="1:2" x14ac:dyDescent="0.2">
      <c r="A3910">
        <v>291598</v>
      </c>
      <c r="B3910">
        <v>45081</v>
      </c>
    </row>
    <row r="3911" spans="1:2" x14ac:dyDescent="0.2">
      <c r="A3911">
        <v>226998</v>
      </c>
      <c r="B3911">
        <v>147790</v>
      </c>
    </row>
    <row r="3912" spans="1:2" x14ac:dyDescent="0.2">
      <c r="A3912">
        <v>22602</v>
      </c>
      <c r="B3912">
        <v>52344</v>
      </c>
    </row>
    <row r="3913" spans="1:2" x14ac:dyDescent="0.2">
      <c r="A3913">
        <v>35891</v>
      </c>
      <c r="B3913">
        <v>41577</v>
      </c>
    </row>
    <row r="3914" spans="1:2" x14ac:dyDescent="0.2">
      <c r="A3914">
        <v>231341</v>
      </c>
      <c r="B3914">
        <v>72356</v>
      </c>
    </row>
    <row r="3915" spans="1:2" x14ac:dyDescent="0.2">
      <c r="A3915">
        <v>36440</v>
      </c>
      <c r="B3915">
        <v>287</v>
      </c>
    </row>
    <row r="3916" spans="1:2" x14ac:dyDescent="0.2">
      <c r="A3916">
        <v>284370</v>
      </c>
      <c r="B3916">
        <v>122858</v>
      </c>
    </row>
    <row r="3917" spans="1:2" x14ac:dyDescent="0.2">
      <c r="A3917">
        <v>193208</v>
      </c>
      <c r="B3917">
        <v>116174</v>
      </c>
    </row>
    <row r="3918" spans="1:2" x14ac:dyDescent="0.2">
      <c r="A3918">
        <v>180401</v>
      </c>
      <c r="B3918">
        <v>71925</v>
      </c>
    </row>
    <row r="3919" spans="1:2" x14ac:dyDescent="0.2">
      <c r="A3919">
        <v>139330</v>
      </c>
      <c r="B3919">
        <v>193499</v>
      </c>
    </row>
    <row r="3920" spans="1:2" x14ac:dyDescent="0.2">
      <c r="A3920">
        <v>46601</v>
      </c>
      <c r="B3920">
        <v>77777</v>
      </c>
    </row>
    <row r="3921" spans="1:2" x14ac:dyDescent="0.2">
      <c r="A3921">
        <v>73754</v>
      </c>
      <c r="B3921">
        <v>27807</v>
      </c>
    </row>
    <row r="3922" spans="1:2" x14ac:dyDescent="0.2">
      <c r="A3922">
        <v>85497</v>
      </c>
      <c r="B3922">
        <v>168222</v>
      </c>
    </row>
    <row r="3923" spans="1:2" x14ac:dyDescent="0.2">
      <c r="A3923">
        <v>290710</v>
      </c>
      <c r="B3923">
        <v>92903</v>
      </c>
    </row>
    <row r="3924" spans="1:2" x14ac:dyDescent="0.2">
      <c r="A3924">
        <v>19490</v>
      </c>
      <c r="B3924">
        <v>147004</v>
      </c>
    </row>
    <row r="3925" spans="1:2" x14ac:dyDescent="0.2">
      <c r="A3925">
        <v>107860</v>
      </c>
      <c r="B3925">
        <v>163947</v>
      </c>
    </row>
    <row r="3926" spans="1:2" x14ac:dyDescent="0.2">
      <c r="A3926">
        <v>69218</v>
      </c>
      <c r="B3926">
        <v>17614</v>
      </c>
    </row>
    <row r="3927" spans="1:2" x14ac:dyDescent="0.2">
      <c r="A3927">
        <v>248556</v>
      </c>
      <c r="B3927">
        <v>22158</v>
      </c>
    </row>
    <row r="3928" spans="1:2" x14ac:dyDescent="0.2">
      <c r="A3928">
        <v>188512</v>
      </c>
      <c r="B3928">
        <v>122890</v>
      </c>
    </row>
    <row r="3929" spans="1:2" x14ac:dyDescent="0.2">
      <c r="A3929">
        <v>102033</v>
      </c>
      <c r="B3929">
        <v>22497</v>
      </c>
    </row>
    <row r="3930" spans="1:2" x14ac:dyDescent="0.2">
      <c r="A3930">
        <v>276591</v>
      </c>
      <c r="B3930">
        <v>101331</v>
      </c>
    </row>
    <row r="3931" spans="1:2" x14ac:dyDescent="0.2">
      <c r="A3931">
        <v>220208</v>
      </c>
      <c r="B3931">
        <v>148675</v>
      </c>
    </row>
    <row r="3932" spans="1:2" x14ac:dyDescent="0.2">
      <c r="A3932">
        <v>221132</v>
      </c>
      <c r="B3932">
        <v>64922</v>
      </c>
    </row>
    <row r="3933" spans="1:2" x14ac:dyDescent="0.2">
      <c r="A3933">
        <v>251402</v>
      </c>
      <c r="B3933">
        <v>52300</v>
      </c>
    </row>
    <row r="3934" spans="1:2" x14ac:dyDescent="0.2">
      <c r="A3934">
        <v>288854</v>
      </c>
      <c r="B3934">
        <v>194995</v>
      </c>
    </row>
    <row r="3935" spans="1:2" x14ac:dyDescent="0.2">
      <c r="A3935">
        <v>82736</v>
      </c>
      <c r="B3935">
        <v>28961</v>
      </c>
    </row>
    <row r="3936" spans="1:2" x14ac:dyDescent="0.2">
      <c r="A3936">
        <v>124484</v>
      </c>
      <c r="B3936">
        <v>197972</v>
      </c>
    </row>
    <row r="3937" spans="1:2" x14ac:dyDescent="0.2">
      <c r="A3937">
        <v>285183</v>
      </c>
      <c r="B3937">
        <v>148702</v>
      </c>
    </row>
    <row r="3938" spans="1:2" x14ac:dyDescent="0.2">
      <c r="A3938">
        <v>237823</v>
      </c>
      <c r="B3938">
        <v>9696</v>
      </c>
    </row>
    <row r="3939" spans="1:2" x14ac:dyDescent="0.2">
      <c r="A3939">
        <v>241336</v>
      </c>
      <c r="B3939">
        <v>7642</v>
      </c>
    </row>
    <row r="3940" spans="1:2" x14ac:dyDescent="0.2">
      <c r="A3940">
        <v>233893</v>
      </c>
      <c r="B3940">
        <v>166170</v>
      </c>
    </row>
    <row r="3941" spans="1:2" x14ac:dyDescent="0.2">
      <c r="A3941">
        <v>102104</v>
      </c>
      <c r="B3941">
        <v>195173</v>
      </c>
    </row>
    <row r="3942" spans="1:2" x14ac:dyDescent="0.2">
      <c r="A3942">
        <v>75955</v>
      </c>
      <c r="B3942">
        <v>53294</v>
      </c>
    </row>
    <row r="3943" spans="1:2" x14ac:dyDescent="0.2">
      <c r="A3943">
        <v>92504</v>
      </c>
      <c r="B3943">
        <v>68512</v>
      </c>
    </row>
    <row r="3944" spans="1:2" x14ac:dyDescent="0.2">
      <c r="A3944">
        <v>36286</v>
      </c>
      <c r="B3944">
        <v>52291</v>
      </c>
    </row>
    <row r="3945" spans="1:2" x14ac:dyDescent="0.2">
      <c r="A3945">
        <v>94439</v>
      </c>
      <c r="B3945">
        <v>196445</v>
      </c>
    </row>
    <row r="3946" spans="1:2" x14ac:dyDescent="0.2">
      <c r="A3946">
        <v>175762</v>
      </c>
      <c r="B3946">
        <v>167344</v>
      </c>
    </row>
    <row r="3947" spans="1:2" x14ac:dyDescent="0.2">
      <c r="A3947">
        <v>6338</v>
      </c>
      <c r="B3947">
        <v>198438</v>
      </c>
    </row>
    <row r="3948" spans="1:2" x14ac:dyDescent="0.2">
      <c r="A3948">
        <v>167596</v>
      </c>
      <c r="B3948">
        <v>11815</v>
      </c>
    </row>
    <row r="3949" spans="1:2" x14ac:dyDescent="0.2">
      <c r="A3949">
        <v>238967</v>
      </c>
      <c r="B3949">
        <v>128071</v>
      </c>
    </row>
    <row r="3950" spans="1:2" x14ac:dyDescent="0.2">
      <c r="A3950">
        <v>252280</v>
      </c>
      <c r="B3950">
        <v>140723</v>
      </c>
    </row>
    <row r="3951" spans="1:2" x14ac:dyDescent="0.2">
      <c r="A3951">
        <v>11202</v>
      </c>
      <c r="B3951">
        <v>123501</v>
      </c>
    </row>
    <row r="3952" spans="1:2" x14ac:dyDescent="0.2">
      <c r="A3952">
        <v>13780</v>
      </c>
      <c r="B3952">
        <v>27837</v>
      </c>
    </row>
    <row r="3953" spans="1:2" x14ac:dyDescent="0.2">
      <c r="A3953">
        <v>90075</v>
      </c>
      <c r="B3953">
        <v>147698</v>
      </c>
    </row>
    <row r="3954" spans="1:2" x14ac:dyDescent="0.2">
      <c r="A3954">
        <v>174720</v>
      </c>
      <c r="B3954">
        <v>52585</v>
      </c>
    </row>
    <row r="3955" spans="1:2" x14ac:dyDescent="0.2">
      <c r="A3955">
        <v>73747</v>
      </c>
      <c r="B3955">
        <v>96572</v>
      </c>
    </row>
    <row r="3956" spans="1:2" x14ac:dyDescent="0.2">
      <c r="A3956">
        <v>256062</v>
      </c>
      <c r="B3956">
        <v>147888</v>
      </c>
    </row>
    <row r="3957" spans="1:2" x14ac:dyDescent="0.2">
      <c r="A3957">
        <v>88293</v>
      </c>
      <c r="B3957">
        <v>110369</v>
      </c>
    </row>
    <row r="3958" spans="1:2" x14ac:dyDescent="0.2">
      <c r="A3958">
        <v>236824</v>
      </c>
      <c r="B3958">
        <v>118274</v>
      </c>
    </row>
    <row r="3959" spans="1:2" x14ac:dyDescent="0.2">
      <c r="A3959">
        <v>191338</v>
      </c>
      <c r="B3959">
        <v>1041</v>
      </c>
    </row>
    <row r="3960" spans="1:2" x14ac:dyDescent="0.2">
      <c r="A3960">
        <v>69109</v>
      </c>
      <c r="B3960">
        <v>122492</v>
      </c>
    </row>
    <row r="3961" spans="1:2" x14ac:dyDescent="0.2">
      <c r="A3961">
        <v>255997</v>
      </c>
      <c r="B3961">
        <v>39758</v>
      </c>
    </row>
    <row r="3962" spans="1:2" x14ac:dyDescent="0.2">
      <c r="A3962">
        <v>66019</v>
      </c>
      <c r="B3962">
        <v>44471</v>
      </c>
    </row>
    <row r="3963" spans="1:2" x14ac:dyDescent="0.2">
      <c r="A3963">
        <v>246680</v>
      </c>
      <c r="B3963">
        <v>166952</v>
      </c>
    </row>
    <row r="3964" spans="1:2" x14ac:dyDescent="0.2">
      <c r="A3964">
        <v>169100</v>
      </c>
      <c r="B3964">
        <v>10108</v>
      </c>
    </row>
    <row r="3965" spans="1:2" x14ac:dyDescent="0.2">
      <c r="A3965">
        <v>272929</v>
      </c>
      <c r="B3965">
        <v>15553</v>
      </c>
    </row>
    <row r="3966" spans="1:2" x14ac:dyDescent="0.2">
      <c r="A3966">
        <v>248305</v>
      </c>
      <c r="B3966">
        <v>15806</v>
      </c>
    </row>
    <row r="3967" spans="1:2" x14ac:dyDescent="0.2">
      <c r="A3967">
        <v>254225</v>
      </c>
      <c r="B3967">
        <v>38760</v>
      </c>
    </row>
    <row r="3968" spans="1:2" x14ac:dyDescent="0.2">
      <c r="A3968">
        <v>47019</v>
      </c>
      <c r="B3968">
        <v>112036</v>
      </c>
    </row>
    <row r="3969" spans="1:2" x14ac:dyDescent="0.2">
      <c r="A3969">
        <v>83390</v>
      </c>
      <c r="B3969">
        <v>179225</v>
      </c>
    </row>
    <row r="3970" spans="1:2" x14ac:dyDescent="0.2">
      <c r="A3970">
        <v>77835</v>
      </c>
      <c r="B3970">
        <v>184009</v>
      </c>
    </row>
    <row r="3971" spans="1:2" x14ac:dyDescent="0.2">
      <c r="A3971">
        <v>217850</v>
      </c>
      <c r="B3971">
        <v>109459</v>
      </c>
    </row>
    <row r="3972" spans="1:2" x14ac:dyDescent="0.2">
      <c r="A3972">
        <v>118113</v>
      </c>
      <c r="B3972">
        <v>172141</v>
      </c>
    </row>
    <row r="3973" spans="1:2" x14ac:dyDescent="0.2">
      <c r="A3973">
        <v>9421</v>
      </c>
      <c r="B3973">
        <v>120586</v>
      </c>
    </row>
    <row r="3974" spans="1:2" x14ac:dyDescent="0.2">
      <c r="A3974">
        <v>51310</v>
      </c>
      <c r="B3974">
        <v>40026</v>
      </c>
    </row>
    <row r="3975" spans="1:2" x14ac:dyDescent="0.2">
      <c r="A3975">
        <v>192625</v>
      </c>
      <c r="B3975">
        <v>89465</v>
      </c>
    </row>
    <row r="3976" spans="1:2" x14ac:dyDescent="0.2">
      <c r="A3976">
        <v>55996</v>
      </c>
      <c r="B3976">
        <v>107718</v>
      </c>
    </row>
    <row r="3977" spans="1:2" x14ac:dyDescent="0.2">
      <c r="A3977">
        <v>45648</v>
      </c>
      <c r="B3977">
        <v>133488</v>
      </c>
    </row>
    <row r="3978" spans="1:2" x14ac:dyDescent="0.2">
      <c r="A3978">
        <v>192605</v>
      </c>
      <c r="B3978">
        <v>173090</v>
      </c>
    </row>
    <row r="3979" spans="1:2" x14ac:dyDescent="0.2">
      <c r="A3979">
        <v>220765</v>
      </c>
      <c r="B3979">
        <v>52477</v>
      </c>
    </row>
    <row r="3980" spans="1:2" x14ac:dyDescent="0.2">
      <c r="A3980">
        <v>145636</v>
      </c>
      <c r="B3980">
        <v>4487</v>
      </c>
    </row>
    <row r="3981" spans="1:2" x14ac:dyDescent="0.2">
      <c r="A3981">
        <v>126886</v>
      </c>
      <c r="B3981">
        <v>58993</v>
      </c>
    </row>
    <row r="3982" spans="1:2" x14ac:dyDescent="0.2">
      <c r="A3982">
        <v>64082</v>
      </c>
      <c r="B3982">
        <v>193006</v>
      </c>
    </row>
    <row r="3983" spans="1:2" x14ac:dyDescent="0.2">
      <c r="A3983">
        <v>127011</v>
      </c>
      <c r="B3983">
        <v>76879</v>
      </c>
    </row>
    <row r="3984" spans="1:2" x14ac:dyDescent="0.2">
      <c r="A3984">
        <v>298055</v>
      </c>
      <c r="B3984">
        <v>117992</v>
      </c>
    </row>
    <row r="3985" spans="1:2" x14ac:dyDescent="0.2">
      <c r="A3985">
        <v>245031</v>
      </c>
      <c r="B3985">
        <v>75593</v>
      </c>
    </row>
    <row r="3986" spans="1:2" x14ac:dyDescent="0.2">
      <c r="A3986">
        <v>137027</v>
      </c>
      <c r="B3986">
        <v>136132</v>
      </c>
    </row>
    <row r="3987" spans="1:2" x14ac:dyDescent="0.2">
      <c r="A3987">
        <v>108253</v>
      </c>
      <c r="B3987">
        <v>112756</v>
      </c>
    </row>
    <row r="3988" spans="1:2" x14ac:dyDescent="0.2">
      <c r="A3988">
        <v>35492</v>
      </c>
      <c r="B3988">
        <v>19401</v>
      </c>
    </row>
    <row r="3989" spans="1:2" x14ac:dyDescent="0.2">
      <c r="A3989">
        <v>26067</v>
      </c>
      <c r="B3989">
        <v>120919</v>
      </c>
    </row>
    <row r="3990" spans="1:2" x14ac:dyDescent="0.2">
      <c r="A3990">
        <v>252980</v>
      </c>
      <c r="B3990">
        <v>38664</v>
      </c>
    </row>
    <row r="3991" spans="1:2" x14ac:dyDescent="0.2">
      <c r="A3991">
        <v>54394</v>
      </c>
      <c r="B3991">
        <v>93540</v>
      </c>
    </row>
    <row r="3992" spans="1:2" x14ac:dyDescent="0.2">
      <c r="A3992">
        <v>131175</v>
      </c>
      <c r="B3992">
        <v>8157</v>
      </c>
    </row>
    <row r="3993" spans="1:2" x14ac:dyDescent="0.2">
      <c r="A3993">
        <v>38682</v>
      </c>
      <c r="B3993">
        <v>112578</v>
      </c>
    </row>
    <row r="3994" spans="1:2" x14ac:dyDescent="0.2">
      <c r="A3994">
        <v>65646</v>
      </c>
      <c r="B3994">
        <v>42069</v>
      </c>
    </row>
    <row r="3995" spans="1:2" x14ac:dyDescent="0.2">
      <c r="A3995">
        <v>84522</v>
      </c>
      <c r="B3995">
        <v>61962</v>
      </c>
    </row>
    <row r="3996" spans="1:2" x14ac:dyDescent="0.2">
      <c r="A3996">
        <v>226495</v>
      </c>
      <c r="B3996">
        <v>11720</v>
      </c>
    </row>
    <row r="3997" spans="1:2" x14ac:dyDescent="0.2">
      <c r="A3997">
        <v>56709</v>
      </c>
      <c r="B3997">
        <v>122118</v>
      </c>
    </row>
    <row r="3998" spans="1:2" x14ac:dyDescent="0.2">
      <c r="A3998">
        <v>274306</v>
      </c>
      <c r="B3998">
        <v>160040</v>
      </c>
    </row>
    <row r="3999" spans="1:2" x14ac:dyDescent="0.2">
      <c r="A3999">
        <v>52286</v>
      </c>
      <c r="B3999">
        <v>127507</v>
      </c>
    </row>
    <row r="4000" spans="1:2" x14ac:dyDescent="0.2">
      <c r="A4000">
        <v>75337</v>
      </c>
      <c r="B4000">
        <v>181314</v>
      </c>
    </row>
    <row r="4001" spans="1:2" x14ac:dyDescent="0.2">
      <c r="A4001">
        <v>229899</v>
      </c>
      <c r="B4001">
        <v>42193</v>
      </c>
    </row>
    <row r="4002" spans="1:2" x14ac:dyDescent="0.2">
      <c r="A4002">
        <v>176131</v>
      </c>
      <c r="B4002">
        <v>26805</v>
      </c>
    </row>
    <row r="4003" spans="1:2" x14ac:dyDescent="0.2">
      <c r="A4003">
        <v>203668</v>
      </c>
      <c r="B4003">
        <v>48457</v>
      </c>
    </row>
    <row r="4004" spans="1:2" x14ac:dyDescent="0.2">
      <c r="A4004">
        <v>247190</v>
      </c>
      <c r="B4004">
        <v>98065</v>
      </c>
    </row>
    <row r="4005" spans="1:2" x14ac:dyDescent="0.2">
      <c r="A4005">
        <v>208683</v>
      </c>
      <c r="B4005">
        <v>120794</v>
      </c>
    </row>
    <row r="4006" spans="1:2" x14ac:dyDescent="0.2">
      <c r="A4006">
        <v>31151</v>
      </c>
      <c r="B4006">
        <v>54221</v>
      </c>
    </row>
    <row r="4007" spans="1:2" x14ac:dyDescent="0.2">
      <c r="A4007">
        <v>168083</v>
      </c>
      <c r="B4007">
        <v>1430</v>
      </c>
    </row>
    <row r="4008" spans="1:2" x14ac:dyDescent="0.2">
      <c r="A4008">
        <v>184711</v>
      </c>
      <c r="B4008">
        <v>1588</v>
      </c>
    </row>
    <row r="4009" spans="1:2" x14ac:dyDescent="0.2">
      <c r="A4009">
        <v>299461</v>
      </c>
      <c r="B4009">
        <v>45283</v>
      </c>
    </row>
    <row r="4010" spans="1:2" x14ac:dyDescent="0.2">
      <c r="A4010">
        <v>257319</v>
      </c>
      <c r="B4010">
        <v>111967</v>
      </c>
    </row>
    <row r="4011" spans="1:2" x14ac:dyDescent="0.2">
      <c r="A4011">
        <v>157530</v>
      </c>
      <c r="B4011">
        <v>20173</v>
      </c>
    </row>
    <row r="4012" spans="1:2" x14ac:dyDescent="0.2">
      <c r="A4012">
        <v>173156</v>
      </c>
      <c r="B4012">
        <v>84801</v>
      </c>
    </row>
    <row r="4013" spans="1:2" x14ac:dyDescent="0.2">
      <c r="A4013">
        <v>190339</v>
      </c>
      <c r="B4013">
        <v>188992</v>
      </c>
    </row>
    <row r="4014" spans="1:2" x14ac:dyDescent="0.2">
      <c r="A4014">
        <v>52837</v>
      </c>
      <c r="B4014">
        <v>199482</v>
      </c>
    </row>
    <row r="4015" spans="1:2" x14ac:dyDescent="0.2">
      <c r="A4015">
        <v>107283</v>
      </c>
      <c r="B4015">
        <v>38770</v>
      </c>
    </row>
    <row r="4016" spans="1:2" x14ac:dyDescent="0.2">
      <c r="A4016">
        <v>241825</v>
      </c>
      <c r="B4016">
        <v>130929</v>
      </c>
    </row>
    <row r="4017" spans="1:2" x14ac:dyDescent="0.2">
      <c r="A4017">
        <v>260528</v>
      </c>
      <c r="B4017">
        <v>159695</v>
      </c>
    </row>
    <row r="4018" spans="1:2" x14ac:dyDescent="0.2">
      <c r="A4018">
        <v>133051</v>
      </c>
      <c r="B4018">
        <v>99479</v>
      </c>
    </row>
    <row r="4019" spans="1:2" x14ac:dyDescent="0.2">
      <c r="A4019">
        <v>290473</v>
      </c>
      <c r="B4019">
        <v>148342</v>
      </c>
    </row>
    <row r="4020" spans="1:2" x14ac:dyDescent="0.2">
      <c r="A4020">
        <v>161643</v>
      </c>
      <c r="B4020">
        <v>194929</v>
      </c>
    </row>
    <row r="4021" spans="1:2" x14ac:dyDescent="0.2">
      <c r="A4021">
        <v>90319</v>
      </c>
      <c r="B4021">
        <v>46417</v>
      </c>
    </row>
    <row r="4022" spans="1:2" x14ac:dyDescent="0.2">
      <c r="A4022">
        <v>232100</v>
      </c>
      <c r="B4022">
        <v>178375</v>
      </c>
    </row>
    <row r="4023" spans="1:2" x14ac:dyDescent="0.2">
      <c r="A4023">
        <v>285867</v>
      </c>
      <c r="B4023">
        <v>71138</v>
      </c>
    </row>
    <row r="4024" spans="1:2" x14ac:dyDescent="0.2">
      <c r="A4024">
        <v>149799</v>
      </c>
      <c r="B4024">
        <v>123282</v>
      </c>
    </row>
    <row r="4025" spans="1:2" x14ac:dyDescent="0.2">
      <c r="A4025">
        <v>29701</v>
      </c>
      <c r="B4025">
        <v>93897</v>
      </c>
    </row>
    <row r="4026" spans="1:2" x14ac:dyDescent="0.2">
      <c r="A4026">
        <v>31046</v>
      </c>
      <c r="B4026">
        <v>196124</v>
      </c>
    </row>
    <row r="4027" spans="1:2" x14ac:dyDescent="0.2">
      <c r="A4027">
        <v>132749</v>
      </c>
      <c r="B4027">
        <v>163544</v>
      </c>
    </row>
    <row r="4028" spans="1:2" x14ac:dyDescent="0.2">
      <c r="A4028">
        <v>118944</v>
      </c>
      <c r="B4028">
        <v>164345</v>
      </c>
    </row>
    <row r="4029" spans="1:2" x14ac:dyDescent="0.2">
      <c r="A4029">
        <v>3110</v>
      </c>
      <c r="B4029">
        <v>9159</v>
      </c>
    </row>
    <row r="4030" spans="1:2" x14ac:dyDescent="0.2">
      <c r="A4030">
        <v>39276</v>
      </c>
      <c r="B4030">
        <v>150485</v>
      </c>
    </row>
    <row r="4031" spans="1:2" x14ac:dyDescent="0.2">
      <c r="A4031">
        <v>243840</v>
      </c>
      <c r="B4031">
        <v>91546</v>
      </c>
    </row>
    <row r="4032" spans="1:2" x14ac:dyDescent="0.2">
      <c r="A4032">
        <v>119160</v>
      </c>
      <c r="B4032">
        <v>32377</v>
      </c>
    </row>
    <row r="4033" spans="1:2" x14ac:dyDescent="0.2">
      <c r="A4033">
        <v>180179</v>
      </c>
      <c r="B4033">
        <v>65641</v>
      </c>
    </row>
    <row r="4034" spans="1:2" x14ac:dyDescent="0.2">
      <c r="A4034">
        <v>185646</v>
      </c>
      <c r="B4034">
        <v>129304</v>
      </c>
    </row>
    <row r="4035" spans="1:2" x14ac:dyDescent="0.2">
      <c r="A4035">
        <v>296829</v>
      </c>
      <c r="B4035">
        <v>195050</v>
      </c>
    </row>
    <row r="4036" spans="1:2" x14ac:dyDescent="0.2">
      <c r="A4036">
        <v>11278</v>
      </c>
      <c r="B4036">
        <v>68222</v>
      </c>
    </row>
    <row r="4037" spans="1:2" x14ac:dyDescent="0.2">
      <c r="A4037">
        <v>164349</v>
      </c>
      <c r="B4037">
        <v>146035</v>
      </c>
    </row>
    <row r="4038" spans="1:2" x14ac:dyDescent="0.2">
      <c r="A4038">
        <v>205963</v>
      </c>
      <c r="B4038">
        <v>25616</v>
      </c>
    </row>
    <row r="4039" spans="1:2" x14ac:dyDescent="0.2">
      <c r="A4039">
        <v>55288</v>
      </c>
      <c r="B4039">
        <v>76660</v>
      </c>
    </row>
    <row r="4040" spans="1:2" x14ac:dyDescent="0.2">
      <c r="A4040">
        <v>96285</v>
      </c>
      <c r="B4040">
        <v>32415</v>
      </c>
    </row>
    <row r="4041" spans="1:2" x14ac:dyDescent="0.2">
      <c r="A4041">
        <v>68097</v>
      </c>
      <c r="B4041">
        <v>127568</v>
      </c>
    </row>
    <row r="4042" spans="1:2" x14ac:dyDescent="0.2">
      <c r="A4042">
        <v>148284</v>
      </c>
      <c r="B4042">
        <v>88215</v>
      </c>
    </row>
    <row r="4043" spans="1:2" x14ac:dyDescent="0.2">
      <c r="A4043">
        <v>18073</v>
      </c>
      <c r="B4043">
        <v>96811</v>
      </c>
    </row>
    <row r="4044" spans="1:2" x14ac:dyDescent="0.2">
      <c r="A4044">
        <v>16944</v>
      </c>
      <c r="B4044">
        <v>191817</v>
      </c>
    </row>
    <row r="4045" spans="1:2" x14ac:dyDescent="0.2">
      <c r="A4045">
        <v>133857</v>
      </c>
      <c r="B4045">
        <v>142060</v>
      </c>
    </row>
    <row r="4046" spans="1:2" x14ac:dyDescent="0.2">
      <c r="A4046">
        <v>209459</v>
      </c>
      <c r="B4046">
        <v>71366</v>
      </c>
    </row>
    <row r="4047" spans="1:2" x14ac:dyDescent="0.2">
      <c r="A4047">
        <v>143907</v>
      </c>
      <c r="B4047">
        <v>28005</v>
      </c>
    </row>
    <row r="4048" spans="1:2" x14ac:dyDescent="0.2">
      <c r="A4048">
        <v>78334</v>
      </c>
      <c r="B4048">
        <v>162017</v>
      </c>
    </row>
    <row r="4049" spans="1:2" x14ac:dyDescent="0.2">
      <c r="A4049">
        <v>17416</v>
      </c>
      <c r="B4049">
        <v>173848</v>
      </c>
    </row>
    <row r="4050" spans="1:2" x14ac:dyDescent="0.2">
      <c r="A4050">
        <v>198144</v>
      </c>
      <c r="B4050">
        <v>56067</v>
      </c>
    </row>
    <row r="4051" spans="1:2" x14ac:dyDescent="0.2">
      <c r="A4051">
        <v>145598</v>
      </c>
      <c r="B4051">
        <v>28506</v>
      </c>
    </row>
    <row r="4052" spans="1:2" x14ac:dyDescent="0.2">
      <c r="A4052">
        <v>281549</v>
      </c>
      <c r="B4052">
        <v>97823</v>
      </c>
    </row>
    <row r="4053" spans="1:2" x14ac:dyDescent="0.2">
      <c r="A4053">
        <v>52119</v>
      </c>
      <c r="B4053">
        <v>62786</v>
      </c>
    </row>
    <row r="4054" spans="1:2" x14ac:dyDescent="0.2">
      <c r="A4054">
        <v>124637</v>
      </c>
      <c r="B4054">
        <v>132926</v>
      </c>
    </row>
    <row r="4055" spans="1:2" x14ac:dyDescent="0.2">
      <c r="A4055">
        <v>122621</v>
      </c>
      <c r="B4055">
        <v>90051</v>
      </c>
    </row>
    <row r="4056" spans="1:2" x14ac:dyDescent="0.2">
      <c r="A4056">
        <v>147462</v>
      </c>
      <c r="B4056">
        <v>61010</v>
      </c>
    </row>
    <row r="4057" spans="1:2" x14ac:dyDescent="0.2">
      <c r="A4057">
        <v>128078</v>
      </c>
      <c r="B4057">
        <v>44984</v>
      </c>
    </row>
    <row r="4058" spans="1:2" x14ac:dyDescent="0.2">
      <c r="A4058">
        <v>234068</v>
      </c>
      <c r="B4058">
        <v>176562</v>
      </c>
    </row>
    <row r="4059" spans="1:2" x14ac:dyDescent="0.2">
      <c r="A4059">
        <v>255638</v>
      </c>
      <c r="B4059">
        <v>68566</v>
      </c>
    </row>
    <row r="4060" spans="1:2" x14ac:dyDescent="0.2">
      <c r="A4060">
        <v>108905</v>
      </c>
      <c r="B4060">
        <v>98489</v>
      </c>
    </row>
    <row r="4061" spans="1:2" x14ac:dyDescent="0.2">
      <c r="A4061">
        <v>243207</v>
      </c>
      <c r="B4061">
        <v>78652</v>
      </c>
    </row>
    <row r="4062" spans="1:2" x14ac:dyDescent="0.2">
      <c r="A4062">
        <v>298162</v>
      </c>
      <c r="B4062">
        <v>73979</v>
      </c>
    </row>
    <row r="4063" spans="1:2" x14ac:dyDescent="0.2">
      <c r="A4063">
        <v>185937</v>
      </c>
      <c r="B4063">
        <v>2929</v>
      </c>
    </row>
    <row r="4064" spans="1:2" x14ac:dyDescent="0.2">
      <c r="A4064">
        <v>98000</v>
      </c>
      <c r="B4064">
        <v>114077</v>
      </c>
    </row>
    <row r="4065" spans="1:2" x14ac:dyDescent="0.2">
      <c r="A4065">
        <v>129804</v>
      </c>
      <c r="B4065">
        <v>62057</v>
      </c>
    </row>
    <row r="4066" spans="1:2" x14ac:dyDescent="0.2">
      <c r="A4066">
        <v>170168</v>
      </c>
      <c r="B4066">
        <v>26697</v>
      </c>
    </row>
    <row r="4067" spans="1:2" x14ac:dyDescent="0.2">
      <c r="A4067">
        <v>46745</v>
      </c>
      <c r="B4067">
        <v>195388</v>
      </c>
    </row>
    <row r="4068" spans="1:2" x14ac:dyDescent="0.2">
      <c r="A4068">
        <v>234580</v>
      </c>
      <c r="B4068">
        <v>78118</v>
      </c>
    </row>
    <row r="4069" spans="1:2" x14ac:dyDescent="0.2">
      <c r="A4069">
        <v>254292</v>
      </c>
      <c r="B4069">
        <v>199846</v>
      </c>
    </row>
    <row r="4070" spans="1:2" x14ac:dyDescent="0.2">
      <c r="A4070">
        <v>46740</v>
      </c>
      <c r="B4070">
        <v>96417</v>
      </c>
    </row>
    <row r="4071" spans="1:2" x14ac:dyDescent="0.2">
      <c r="A4071">
        <v>71126</v>
      </c>
      <c r="B4071">
        <v>164121</v>
      </c>
    </row>
    <row r="4072" spans="1:2" x14ac:dyDescent="0.2">
      <c r="A4072">
        <v>123828</v>
      </c>
      <c r="B4072">
        <v>171445</v>
      </c>
    </row>
    <row r="4073" spans="1:2" x14ac:dyDescent="0.2">
      <c r="A4073">
        <v>184721</v>
      </c>
      <c r="B4073">
        <v>98492</v>
      </c>
    </row>
    <row r="4074" spans="1:2" x14ac:dyDescent="0.2">
      <c r="A4074">
        <v>71812</v>
      </c>
      <c r="B4074">
        <v>101116</v>
      </c>
    </row>
    <row r="4075" spans="1:2" x14ac:dyDescent="0.2">
      <c r="A4075">
        <v>188014</v>
      </c>
      <c r="B4075">
        <v>110800</v>
      </c>
    </row>
    <row r="4076" spans="1:2" x14ac:dyDescent="0.2">
      <c r="A4076">
        <v>209159</v>
      </c>
      <c r="B4076">
        <v>165528</v>
      </c>
    </row>
    <row r="4077" spans="1:2" x14ac:dyDescent="0.2">
      <c r="A4077">
        <v>33858</v>
      </c>
      <c r="B4077">
        <v>47808</v>
      </c>
    </row>
    <row r="4078" spans="1:2" x14ac:dyDescent="0.2">
      <c r="A4078">
        <v>112487</v>
      </c>
      <c r="B4078">
        <v>161964</v>
      </c>
    </row>
    <row r="4079" spans="1:2" x14ac:dyDescent="0.2">
      <c r="A4079">
        <v>241106</v>
      </c>
      <c r="B4079">
        <v>146859</v>
      </c>
    </row>
    <row r="4080" spans="1:2" x14ac:dyDescent="0.2">
      <c r="A4080">
        <v>100428</v>
      </c>
      <c r="B4080">
        <v>33266</v>
      </c>
    </row>
    <row r="4081" spans="1:2" x14ac:dyDescent="0.2">
      <c r="A4081">
        <v>162482</v>
      </c>
      <c r="B4081">
        <v>154466</v>
      </c>
    </row>
    <row r="4082" spans="1:2" x14ac:dyDescent="0.2">
      <c r="A4082">
        <v>183201</v>
      </c>
      <c r="B4082">
        <v>60182</v>
      </c>
    </row>
    <row r="4083" spans="1:2" x14ac:dyDescent="0.2">
      <c r="A4083">
        <v>167665</v>
      </c>
      <c r="B4083">
        <v>57372</v>
      </c>
    </row>
    <row r="4084" spans="1:2" x14ac:dyDescent="0.2">
      <c r="A4084">
        <v>268913</v>
      </c>
      <c r="B4084">
        <v>138479</v>
      </c>
    </row>
    <row r="4085" spans="1:2" x14ac:dyDescent="0.2">
      <c r="A4085">
        <v>299039</v>
      </c>
      <c r="B4085">
        <v>104826</v>
      </c>
    </row>
    <row r="4086" spans="1:2" x14ac:dyDescent="0.2">
      <c r="A4086">
        <v>291942</v>
      </c>
      <c r="B4086">
        <v>90777</v>
      </c>
    </row>
    <row r="4087" spans="1:2" x14ac:dyDescent="0.2">
      <c r="A4087">
        <v>110444</v>
      </c>
      <c r="B4087">
        <v>92371</v>
      </c>
    </row>
    <row r="4088" spans="1:2" x14ac:dyDescent="0.2">
      <c r="A4088">
        <v>275129</v>
      </c>
      <c r="B4088">
        <v>56182</v>
      </c>
    </row>
    <row r="4089" spans="1:2" x14ac:dyDescent="0.2">
      <c r="A4089">
        <v>96744</v>
      </c>
      <c r="B4089">
        <v>967</v>
      </c>
    </row>
    <row r="4090" spans="1:2" x14ac:dyDescent="0.2">
      <c r="A4090">
        <v>296078</v>
      </c>
      <c r="B4090">
        <v>171343</v>
      </c>
    </row>
    <row r="4091" spans="1:2" x14ac:dyDescent="0.2">
      <c r="A4091">
        <v>14469</v>
      </c>
      <c r="B4091">
        <v>142209</v>
      </c>
    </row>
    <row r="4092" spans="1:2" x14ac:dyDescent="0.2">
      <c r="A4092">
        <v>181915</v>
      </c>
      <c r="B4092">
        <v>89968</v>
      </c>
    </row>
    <row r="4093" spans="1:2" x14ac:dyDescent="0.2">
      <c r="A4093">
        <v>160999</v>
      </c>
      <c r="B4093">
        <v>105588</v>
      </c>
    </row>
    <row r="4094" spans="1:2" x14ac:dyDescent="0.2">
      <c r="A4094">
        <v>255887</v>
      </c>
      <c r="B4094">
        <v>132770</v>
      </c>
    </row>
    <row r="4095" spans="1:2" x14ac:dyDescent="0.2">
      <c r="A4095">
        <v>25578</v>
      </c>
      <c r="B4095">
        <v>9279</v>
      </c>
    </row>
    <row r="4096" spans="1:2" x14ac:dyDescent="0.2">
      <c r="A4096">
        <v>283821</v>
      </c>
      <c r="B4096">
        <v>7027</v>
      </c>
    </row>
    <row r="4097" spans="1:2" x14ac:dyDescent="0.2">
      <c r="A4097">
        <v>18796</v>
      </c>
      <c r="B4097">
        <v>186677</v>
      </c>
    </row>
    <row r="4098" spans="1:2" x14ac:dyDescent="0.2">
      <c r="A4098">
        <v>88477</v>
      </c>
      <c r="B4098">
        <v>74456</v>
      </c>
    </row>
    <row r="4099" spans="1:2" x14ac:dyDescent="0.2">
      <c r="A4099">
        <v>139588</v>
      </c>
      <c r="B4099">
        <v>37216</v>
      </c>
    </row>
    <row r="4100" spans="1:2" x14ac:dyDescent="0.2">
      <c r="A4100">
        <v>278674</v>
      </c>
      <c r="B4100">
        <v>19148</v>
      </c>
    </row>
    <row r="4101" spans="1:2" x14ac:dyDescent="0.2">
      <c r="A4101">
        <v>293150</v>
      </c>
      <c r="B4101">
        <v>99250</v>
      </c>
    </row>
    <row r="4102" spans="1:2" x14ac:dyDescent="0.2">
      <c r="A4102">
        <v>63419</v>
      </c>
      <c r="B4102">
        <v>172709</v>
      </c>
    </row>
    <row r="4103" spans="1:2" x14ac:dyDescent="0.2">
      <c r="A4103">
        <v>61872</v>
      </c>
      <c r="B4103">
        <v>8331</v>
      </c>
    </row>
    <row r="4104" spans="1:2" x14ac:dyDescent="0.2">
      <c r="A4104">
        <v>81742</v>
      </c>
      <c r="B4104">
        <v>129153</v>
      </c>
    </row>
    <row r="4105" spans="1:2" x14ac:dyDescent="0.2">
      <c r="A4105">
        <v>258150</v>
      </c>
      <c r="B4105">
        <v>123274</v>
      </c>
    </row>
    <row r="4106" spans="1:2" x14ac:dyDescent="0.2">
      <c r="A4106">
        <v>220679</v>
      </c>
      <c r="B4106">
        <v>125760</v>
      </c>
    </row>
    <row r="4107" spans="1:2" x14ac:dyDescent="0.2">
      <c r="A4107">
        <v>55558</v>
      </c>
      <c r="B4107">
        <v>100150</v>
      </c>
    </row>
    <row r="4108" spans="1:2" x14ac:dyDescent="0.2">
      <c r="A4108">
        <v>174256</v>
      </c>
      <c r="B4108">
        <v>194008</v>
      </c>
    </row>
    <row r="4109" spans="1:2" x14ac:dyDescent="0.2">
      <c r="A4109">
        <v>175993</v>
      </c>
      <c r="B4109">
        <v>186063</v>
      </c>
    </row>
    <row r="4110" spans="1:2" x14ac:dyDescent="0.2">
      <c r="A4110">
        <v>139022</v>
      </c>
      <c r="B4110">
        <v>14781</v>
      </c>
    </row>
    <row r="4111" spans="1:2" x14ac:dyDescent="0.2">
      <c r="A4111">
        <v>243934</v>
      </c>
      <c r="B4111">
        <v>110813</v>
      </c>
    </row>
    <row r="4112" spans="1:2" x14ac:dyDescent="0.2">
      <c r="A4112">
        <v>278120</v>
      </c>
      <c r="B4112">
        <v>161695</v>
      </c>
    </row>
    <row r="4113" spans="1:2" x14ac:dyDescent="0.2">
      <c r="A4113">
        <v>107128</v>
      </c>
      <c r="B4113">
        <v>71841</v>
      </c>
    </row>
    <row r="4114" spans="1:2" x14ac:dyDescent="0.2">
      <c r="A4114">
        <v>26550</v>
      </c>
      <c r="B4114">
        <v>43020</v>
      </c>
    </row>
    <row r="4115" spans="1:2" x14ac:dyDescent="0.2">
      <c r="A4115">
        <v>209452</v>
      </c>
      <c r="B4115">
        <v>113216</v>
      </c>
    </row>
    <row r="4116" spans="1:2" x14ac:dyDescent="0.2">
      <c r="A4116">
        <v>188937</v>
      </c>
      <c r="B4116">
        <v>38717</v>
      </c>
    </row>
    <row r="4117" spans="1:2" x14ac:dyDescent="0.2">
      <c r="A4117">
        <v>261403</v>
      </c>
      <c r="B4117">
        <v>102940</v>
      </c>
    </row>
    <row r="4118" spans="1:2" x14ac:dyDescent="0.2">
      <c r="A4118">
        <v>174219</v>
      </c>
      <c r="B4118">
        <v>102470</v>
      </c>
    </row>
    <row r="4119" spans="1:2" x14ac:dyDescent="0.2">
      <c r="A4119">
        <v>1228</v>
      </c>
      <c r="B4119">
        <v>185144</v>
      </c>
    </row>
    <row r="4120" spans="1:2" x14ac:dyDescent="0.2">
      <c r="A4120">
        <v>220551</v>
      </c>
      <c r="B4120">
        <v>16475</v>
      </c>
    </row>
    <row r="4121" spans="1:2" x14ac:dyDescent="0.2">
      <c r="A4121">
        <v>103855</v>
      </c>
      <c r="B4121">
        <v>173116</v>
      </c>
    </row>
    <row r="4122" spans="1:2" x14ac:dyDescent="0.2">
      <c r="A4122">
        <v>198114</v>
      </c>
      <c r="B4122">
        <v>134954</v>
      </c>
    </row>
    <row r="4123" spans="1:2" x14ac:dyDescent="0.2">
      <c r="A4123">
        <v>149348</v>
      </c>
      <c r="B4123">
        <v>135918</v>
      </c>
    </row>
    <row r="4124" spans="1:2" x14ac:dyDescent="0.2">
      <c r="A4124">
        <v>195204</v>
      </c>
      <c r="B4124">
        <v>53753</v>
      </c>
    </row>
    <row r="4125" spans="1:2" x14ac:dyDescent="0.2">
      <c r="A4125">
        <v>175965</v>
      </c>
      <c r="B4125">
        <v>160396</v>
      </c>
    </row>
    <row r="4126" spans="1:2" x14ac:dyDescent="0.2">
      <c r="A4126">
        <v>251614</v>
      </c>
      <c r="B4126">
        <v>160083</v>
      </c>
    </row>
    <row r="4127" spans="1:2" x14ac:dyDescent="0.2">
      <c r="A4127">
        <v>296846</v>
      </c>
      <c r="B4127">
        <v>159933</v>
      </c>
    </row>
    <row r="4128" spans="1:2" x14ac:dyDescent="0.2">
      <c r="A4128">
        <v>34915</v>
      </c>
      <c r="B4128">
        <v>121281</v>
      </c>
    </row>
    <row r="4129" spans="1:2" x14ac:dyDescent="0.2">
      <c r="A4129">
        <v>94129</v>
      </c>
      <c r="B4129">
        <v>71617</v>
      </c>
    </row>
    <row r="4130" spans="1:2" x14ac:dyDescent="0.2">
      <c r="A4130">
        <v>18683</v>
      </c>
      <c r="B4130">
        <v>14038</v>
      </c>
    </row>
    <row r="4131" spans="1:2" x14ac:dyDescent="0.2">
      <c r="A4131">
        <v>109977</v>
      </c>
      <c r="B4131">
        <v>18806</v>
      </c>
    </row>
    <row r="4132" spans="1:2" x14ac:dyDescent="0.2">
      <c r="A4132">
        <v>153610</v>
      </c>
      <c r="B4132">
        <v>102527</v>
      </c>
    </row>
    <row r="4133" spans="1:2" x14ac:dyDescent="0.2">
      <c r="A4133">
        <v>281799</v>
      </c>
      <c r="B4133">
        <v>34981</v>
      </c>
    </row>
    <row r="4134" spans="1:2" x14ac:dyDescent="0.2">
      <c r="A4134">
        <v>184529</v>
      </c>
      <c r="B4134">
        <v>186734</v>
      </c>
    </row>
    <row r="4135" spans="1:2" x14ac:dyDescent="0.2">
      <c r="A4135">
        <v>101712</v>
      </c>
      <c r="B4135">
        <v>29660</v>
      </c>
    </row>
    <row r="4136" spans="1:2" x14ac:dyDescent="0.2">
      <c r="A4136">
        <v>192971</v>
      </c>
      <c r="B4136">
        <v>116379</v>
      </c>
    </row>
    <row r="4137" spans="1:2" x14ac:dyDescent="0.2">
      <c r="A4137">
        <v>39388</v>
      </c>
      <c r="B4137">
        <v>99505</v>
      </c>
    </row>
    <row r="4138" spans="1:2" x14ac:dyDescent="0.2">
      <c r="A4138">
        <v>60338</v>
      </c>
      <c r="B4138">
        <v>165340</v>
      </c>
    </row>
    <row r="4139" spans="1:2" x14ac:dyDescent="0.2">
      <c r="A4139">
        <v>264856</v>
      </c>
      <c r="B4139">
        <v>14465</v>
      </c>
    </row>
    <row r="4140" spans="1:2" x14ac:dyDescent="0.2">
      <c r="A4140">
        <v>251813</v>
      </c>
      <c r="B4140">
        <v>120083</v>
      </c>
    </row>
    <row r="4141" spans="1:2" x14ac:dyDescent="0.2">
      <c r="A4141">
        <v>168579</v>
      </c>
      <c r="B4141">
        <v>13013</v>
      </c>
    </row>
    <row r="4142" spans="1:2" x14ac:dyDescent="0.2">
      <c r="A4142">
        <v>183257</v>
      </c>
      <c r="B4142">
        <v>31036</v>
      </c>
    </row>
    <row r="4143" spans="1:2" x14ac:dyDescent="0.2">
      <c r="A4143">
        <v>84681</v>
      </c>
      <c r="B4143">
        <v>13593</v>
      </c>
    </row>
    <row r="4144" spans="1:2" x14ac:dyDescent="0.2">
      <c r="A4144">
        <v>39523</v>
      </c>
      <c r="B4144">
        <v>16100</v>
      </c>
    </row>
    <row r="4145" spans="1:2" x14ac:dyDescent="0.2">
      <c r="A4145">
        <v>247699</v>
      </c>
      <c r="B4145">
        <v>113665</v>
      </c>
    </row>
    <row r="4146" spans="1:2" x14ac:dyDescent="0.2">
      <c r="A4146">
        <v>180494</v>
      </c>
      <c r="B4146">
        <v>34738</v>
      </c>
    </row>
    <row r="4147" spans="1:2" x14ac:dyDescent="0.2">
      <c r="A4147">
        <v>121295</v>
      </c>
      <c r="B4147">
        <v>79866</v>
      </c>
    </row>
    <row r="4148" spans="1:2" x14ac:dyDescent="0.2">
      <c r="A4148">
        <v>237887</v>
      </c>
      <c r="B4148">
        <v>198686</v>
      </c>
    </row>
    <row r="4149" spans="1:2" x14ac:dyDescent="0.2">
      <c r="A4149">
        <v>227979</v>
      </c>
      <c r="B4149">
        <v>198468</v>
      </c>
    </row>
    <row r="4150" spans="1:2" x14ac:dyDescent="0.2">
      <c r="A4150">
        <v>166180</v>
      </c>
      <c r="B4150">
        <v>116231</v>
      </c>
    </row>
    <row r="4151" spans="1:2" x14ac:dyDescent="0.2">
      <c r="A4151">
        <v>68179</v>
      </c>
      <c r="B4151">
        <v>146344</v>
      </c>
    </row>
    <row r="4152" spans="1:2" x14ac:dyDescent="0.2">
      <c r="A4152">
        <v>217591</v>
      </c>
      <c r="B4152">
        <v>172561</v>
      </c>
    </row>
    <row r="4153" spans="1:2" x14ac:dyDescent="0.2">
      <c r="A4153">
        <v>51966</v>
      </c>
      <c r="B4153">
        <v>92854</v>
      </c>
    </row>
    <row r="4154" spans="1:2" x14ac:dyDescent="0.2">
      <c r="A4154">
        <v>164665</v>
      </c>
      <c r="B4154">
        <v>106291</v>
      </c>
    </row>
    <row r="4155" spans="1:2" x14ac:dyDescent="0.2">
      <c r="A4155">
        <v>199991</v>
      </c>
      <c r="B4155">
        <v>304</v>
      </c>
    </row>
    <row r="4156" spans="1:2" x14ac:dyDescent="0.2">
      <c r="A4156">
        <v>208159</v>
      </c>
      <c r="B4156">
        <v>195613</v>
      </c>
    </row>
    <row r="4157" spans="1:2" x14ac:dyDescent="0.2">
      <c r="A4157">
        <v>219244</v>
      </c>
      <c r="B4157">
        <v>53763</v>
      </c>
    </row>
    <row r="4158" spans="1:2" x14ac:dyDescent="0.2">
      <c r="A4158">
        <v>17312</v>
      </c>
      <c r="B4158">
        <v>6251</v>
      </c>
    </row>
    <row r="4159" spans="1:2" x14ac:dyDescent="0.2">
      <c r="A4159">
        <v>120595</v>
      </c>
      <c r="B4159">
        <v>159652</v>
      </c>
    </row>
    <row r="4160" spans="1:2" x14ac:dyDescent="0.2">
      <c r="A4160">
        <v>191411</v>
      </c>
      <c r="B4160">
        <v>99792</v>
      </c>
    </row>
    <row r="4161" spans="1:2" x14ac:dyDescent="0.2">
      <c r="A4161">
        <v>152005</v>
      </c>
      <c r="B4161">
        <v>197564</v>
      </c>
    </row>
    <row r="4162" spans="1:2" x14ac:dyDescent="0.2">
      <c r="A4162">
        <v>200684</v>
      </c>
      <c r="B4162">
        <v>87606</v>
      </c>
    </row>
    <row r="4163" spans="1:2" x14ac:dyDescent="0.2">
      <c r="A4163">
        <v>74060</v>
      </c>
      <c r="B4163">
        <v>78088</v>
      </c>
    </row>
    <row r="4164" spans="1:2" x14ac:dyDescent="0.2">
      <c r="A4164">
        <v>145184</v>
      </c>
      <c r="B4164">
        <v>52222</v>
      </c>
    </row>
    <row r="4165" spans="1:2" x14ac:dyDescent="0.2">
      <c r="A4165">
        <v>69198</v>
      </c>
      <c r="B4165">
        <v>26038</v>
      </c>
    </row>
    <row r="4166" spans="1:2" x14ac:dyDescent="0.2">
      <c r="A4166">
        <v>17052</v>
      </c>
      <c r="B4166">
        <v>106052</v>
      </c>
    </row>
    <row r="4167" spans="1:2" x14ac:dyDescent="0.2">
      <c r="A4167">
        <v>31693</v>
      </c>
      <c r="B4167">
        <v>102085</v>
      </c>
    </row>
    <row r="4168" spans="1:2" x14ac:dyDescent="0.2">
      <c r="A4168">
        <v>93598</v>
      </c>
      <c r="B4168">
        <v>86694</v>
      </c>
    </row>
    <row r="4169" spans="1:2" x14ac:dyDescent="0.2">
      <c r="A4169">
        <v>265978</v>
      </c>
      <c r="B4169">
        <v>137574</v>
      </c>
    </row>
    <row r="4170" spans="1:2" x14ac:dyDescent="0.2">
      <c r="A4170">
        <v>172833</v>
      </c>
      <c r="B4170">
        <v>117375</v>
      </c>
    </row>
    <row r="4171" spans="1:2" x14ac:dyDescent="0.2">
      <c r="A4171">
        <v>182833</v>
      </c>
      <c r="B4171">
        <v>103231</v>
      </c>
    </row>
    <row r="4172" spans="1:2" x14ac:dyDescent="0.2">
      <c r="A4172">
        <v>118261</v>
      </c>
      <c r="B4172">
        <v>187222</v>
      </c>
    </row>
    <row r="4173" spans="1:2" x14ac:dyDescent="0.2">
      <c r="A4173">
        <v>240623</v>
      </c>
      <c r="B4173">
        <v>100340</v>
      </c>
    </row>
    <row r="4174" spans="1:2" x14ac:dyDescent="0.2">
      <c r="A4174">
        <v>213158</v>
      </c>
      <c r="B4174">
        <v>18215</v>
      </c>
    </row>
    <row r="4175" spans="1:2" x14ac:dyDescent="0.2">
      <c r="A4175">
        <v>282296</v>
      </c>
      <c r="B4175">
        <v>112614</v>
      </c>
    </row>
    <row r="4176" spans="1:2" x14ac:dyDescent="0.2">
      <c r="A4176">
        <v>220246</v>
      </c>
      <c r="B4176">
        <v>111359</v>
      </c>
    </row>
    <row r="4177" spans="1:2" x14ac:dyDescent="0.2">
      <c r="A4177">
        <v>271366</v>
      </c>
      <c r="B4177">
        <v>84322</v>
      </c>
    </row>
    <row r="4178" spans="1:2" x14ac:dyDescent="0.2">
      <c r="A4178">
        <v>290006</v>
      </c>
      <c r="B4178">
        <v>38164</v>
      </c>
    </row>
    <row r="4179" spans="1:2" x14ac:dyDescent="0.2">
      <c r="A4179">
        <v>172434</v>
      </c>
      <c r="B4179">
        <v>123858</v>
      </c>
    </row>
    <row r="4180" spans="1:2" x14ac:dyDescent="0.2">
      <c r="A4180">
        <v>81520</v>
      </c>
      <c r="B4180">
        <v>78884</v>
      </c>
    </row>
    <row r="4181" spans="1:2" x14ac:dyDescent="0.2">
      <c r="A4181">
        <v>173818</v>
      </c>
      <c r="B4181">
        <v>83120</v>
      </c>
    </row>
    <row r="4182" spans="1:2" x14ac:dyDescent="0.2">
      <c r="A4182">
        <v>33563</v>
      </c>
      <c r="B4182">
        <v>118688</v>
      </c>
    </row>
    <row r="4183" spans="1:2" x14ac:dyDescent="0.2">
      <c r="A4183">
        <v>167913</v>
      </c>
      <c r="B4183">
        <v>189411</v>
      </c>
    </row>
    <row r="4184" spans="1:2" x14ac:dyDescent="0.2">
      <c r="A4184">
        <v>244846</v>
      </c>
      <c r="B4184">
        <v>116717</v>
      </c>
    </row>
    <row r="4185" spans="1:2" x14ac:dyDescent="0.2">
      <c r="A4185">
        <v>216768</v>
      </c>
      <c r="B4185">
        <v>135617</v>
      </c>
    </row>
    <row r="4186" spans="1:2" x14ac:dyDescent="0.2">
      <c r="A4186">
        <v>141026</v>
      </c>
      <c r="B4186">
        <v>53161</v>
      </c>
    </row>
    <row r="4187" spans="1:2" x14ac:dyDescent="0.2">
      <c r="A4187">
        <v>289261</v>
      </c>
      <c r="B4187">
        <v>62867</v>
      </c>
    </row>
    <row r="4188" spans="1:2" x14ac:dyDescent="0.2">
      <c r="A4188">
        <v>103942</v>
      </c>
      <c r="B4188">
        <v>77921</v>
      </c>
    </row>
    <row r="4189" spans="1:2" x14ac:dyDescent="0.2">
      <c r="A4189">
        <v>109563</v>
      </c>
      <c r="B4189">
        <v>22501</v>
      </c>
    </row>
    <row r="4190" spans="1:2" x14ac:dyDescent="0.2">
      <c r="A4190">
        <v>78021</v>
      </c>
      <c r="B4190">
        <v>37472</v>
      </c>
    </row>
    <row r="4191" spans="1:2" x14ac:dyDescent="0.2">
      <c r="A4191">
        <v>293509</v>
      </c>
      <c r="B4191">
        <v>89383</v>
      </c>
    </row>
    <row r="4192" spans="1:2" x14ac:dyDescent="0.2">
      <c r="A4192">
        <v>32222</v>
      </c>
      <c r="B4192">
        <v>66280</v>
      </c>
    </row>
    <row r="4193" spans="1:2" x14ac:dyDescent="0.2">
      <c r="A4193">
        <v>104171</v>
      </c>
      <c r="B4193">
        <v>127873</v>
      </c>
    </row>
    <row r="4194" spans="1:2" x14ac:dyDescent="0.2">
      <c r="A4194">
        <v>256344</v>
      </c>
      <c r="B4194">
        <v>167921</v>
      </c>
    </row>
    <row r="4195" spans="1:2" x14ac:dyDescent="0.2">
      <c r="A4195">
        <v>208352</v>
      </c>
      <c r="B4195">
        <v>169379</v>
      </c>
    </row>
    <row r="4196" spans="1:2" x14ac:dyDescent="0.2">
      <c r="A4196">
        <v>296122</v>
      </c>
      <c r="B4196">
        <v>16843</v>
      </c>
    </row>
    <row r="4197" spans="1:2" x14ac:dyDescent="0.2">
      <c r="A4197">
        <v>194177</v>
      </c>
      <c r="B4197">
        <v>51730</v>
      </c>
    </row>
    <row r="4198" spans="1:2" x14ac:dyDescent="0.2">
      <c r="A4198">
        <v>226702</v>
      </c>
      <c r="B4198">
        <v>64628</v>
      </c>
    </row>
    <row r="4199" spans="1:2" x14ac:dyDescent="0.2">
      <c r="A4199">
        <v>185046</v>
      </c>
      <c r="B4199">
        <v>109489</v>
      </c>
    </row>
    <row r="4200" spans="1:2" x14ac:dyDescent="0.2">
      <c r="A4200">
        <v>230431</v>
      </c>
      <c r="B4200">
        <v>86624</v>
      </c>
    </row>
    <row r="4201" spans="1:2" x14ac:dyDescent="0.2">
      <c r="A4201">
        <v>140394</v>
      </c>
      <c r="B4201">
        <v>123723</v>
      </c>
    </row>
    <row r="4202" spans="1:2" x14ac:dyDescent="0.2">
      <c r="A4202">
        <v>107916</v>
      </c>
      <c r="B4202">
        <v>81114</v>
      </c>
    </row>
    <row r="4203" spans="1:2" x14ac:dyDescent="0.2">
      <c r="A4203">
        <v>181383</v>
      </c>
      <c r="B4203">
        <v>79509</v>
      </c>
    </row>
    <row r="4204" spans="1:2" x14ac:dyDescent="0.2">
      <c r="A4204">
        <v>122550</v>
      </c>
      <c r="B4204">
        <v>156076</v>
      </c>
    </row>
    <row r="4205" spans="1:2" x14ac:dyDescent="0.2">
      <c r="A4205">
        <v>244961</v>
      </c>
      <c r="B4205">
        <v>57090</v>
      </c>
    </row>
    <row r="4206" spans="1:2" x14ac:dyDescent="0.2">
      <c r="A4206">
        <v>91179</v>
      </c>
      <c r="B4206">
        <v>127442</v>
      </c>
    </row>
    <row r="4207" spans="1:2" x14ac:dyDescent="0.2">
      <c r="A4207">
        <v>172622</v>
      </c>
      <c r="B4207">
        <v>199386</v>
      </c>
    </row>
    <row r="4208" spans="1:2" x14ac:dyDescent="0.2">
      <c r="A4208">
        <v>31977</v>
      </c>
      <c r="B4208">
        <v>6795</v>
      </c>
    </row>
    <row r="4209" spans="1:2" x14ac:dyDescent="0.2">
      <c r="A4209">
        <v>96639</v>
      </c>
      <c r="B4209">
        <v>132276</v>
      </c>
    </row>
    <row r="4210" spans="1:2" x14ac:dyDescent="0.2">
      <c r="A4210">
        <v>221773</v>
      </c>
      <c r="B4210">
        <v>85241</v>
      </c>
    </row>
    <row r="4211" spans="1:2" x14ac:dyDescent="0.2">
      <c r="A4211">
        <v>35668</v>
      </c>
      <c r="B4211">
        <v>114714</v>
      </c>
    </row>
    <row r="4212" spans="1:2" x14ac:dyDescent="0.2">
      <c r="A4212">
        <v>100995</v>
      </c>
      <c r="B4212">
        <v>51676</v>
      </c>
    </row>
    <row r="4213" spans="1:2" x14ac:dyDescent="0.2">
      <c r="A4213">
        <v>252030</v>
      </c>
      <c r="B4213">
        <v>158620</v>
      </c>
    </row>
    <row r="4214" spans="1:2" x14ac:dyDescent="0.2">
      <c r="A4214">
        <v>258609</v>
      </c>
      <c r="B4214">
        <v>134631</v>
      </c>
    </row>
    <row r="4215" spans="1:2" x14ac:dyDescent="0.2">
      <c r="A4215">
        <v>19036</v>
      </c>
      <c r="B4215">
        <v>71203</v>
      </c>
    </row>
    <row r="4216" spans="1:2" x14ac:dyDescent="0.2">
      <c r="A4216">
        <v>280984</v>
      </c>
      <c r="B4216">
        <v>28722</v>
      </c>
    </row>
    <row r="4217" spans="1:2" x14ac:dyDescent="0.2">
      <c r="A4217">
        <v>70665</v>
      </c>
      <c r="B4217">
        <v>18550</v>
      </c>
    </row>
    <row r="4218" spans="1:2" x14ac:dyDescent="0.2">
      <c r="A4218">
        <v>164256</v>
      </c>
      <c r="B4218">
        <v>114596</v>
      </c>
    </row>
    <row r="4219" spans="1:2" x14ac:dyDescent="0.2">
      <c r="A4219">
        <v>131183</v>
      </c>
      <c r="B4219">
        <v>64919</v>
      </c>
    </row>
    <row r="4220" spans="1:2" x14ac:dyDescent="0.2">
      <c r="A4220">
        <v>171809</v>
      </c>
      <c r="B4220">
        <v>180036</v>
      </c>
    </row>
    <row r="4221" spans="1:2" x14ac:dyDescent="0.2">
      <c r="A4221">
        <v>196407</v>
      </c>
      <c r="B4221">
        <v>41118</v>
      </c>
    </row>
    <row r="4222" spans="1:2" x14ac:dyDescent="0.2">
      <c r="A4222">
        <v>184289</v>
      </c>
      <c r="B4222">
        <v>54066</v>
      </c>
    </row>
    <row r="4223" spans="1:2" x14ac:dyDescent="0.2">
      <c r="A4223">
        <v>232734</v>
      </c>
      <c r="B4223">
        <v>73734</v>
      </c>
    </row>
    <row r="4224" spans="1:2" x14ac:dyDescent="0.2">
      <c r="A4224">
        <v>153306</v>
      </c>
      <c r="B4224">
        <v>127573</v>
      </c>
    </row>
    <row r="4225" spans="1:2" x14ac:dyDescent="0.2">
      <c r="A4225">
        <v>136847</v>
      </c>
      <c r="B4225">
        <v>148261</v>
      </c>
    </row>
    <row r="4226" spans="1:2" x14ac:dyDescent="0.2">
      <c r="A4226">
        <v>192924</v>
      </c>
      <c r="B4226">
        <v>121184</v>
      </c>
    </row>
    <row r="4227" spans="1:2" x14ac:dyDescent="0.2">
      <c r="A4227">
        <v>98938</v>
      </c>
      <c r="B4227">
        <v>61883</v>
      </c>
    </row>
    <row r="4228" spans="1:2" x14ac:dyDescent="0.2">
      <c r="A4228">
        <v>116016</v>
      </c>
      <c r="B4228">
        <v>154965</v>
      </c>
    </row>
    <row r="4229" spans="1:2" x14ac:dyDescent="0.2">
      <c r="A4229">
        <v>16715</v>
      </c>
      <c r="B4229">
        <v>164933</v>
      </c>
    </row>
    <row r="4230" spans="1:2" x14ac:dyDescent="0.2">
      <c r="A4230">
        <v>228511</v>
      </c>
      <c r="B4230">
        <v>137670</v>
      </c>
    </row>
    <row r="4231" spans="1:2" x14ac:dyDescent="0.2">
      <c r="A4231">
        <v>57014</v>
      </c>
      <c r="B4231">
        <v>150105</v>
      </c>
    </row>
    <row r="4232" spans="1:2" x14ac:dyDescent="0.2">
      <c r="A4232">
        <v>123998</v>
      </c>
      <c r="B4232">
        <v>30752</v>
      </c>
    </row>
    <row r="4233" spans="1:2" x14ac:dyDescent="0.2">
      <c r="A4233">
        <v>161122</v>
      </c>
      <c r="B4233">
        <v>113261</v>
      </c>
    </row>
    <row r="4234" spans="1:2" x14ac:dyDescent="0.2">
      <c r="A4234">
        <v>88992</v>
      </c>
      <c r="B4234">
        <v>155808</v>
      </c>
    </row>
    <row r="4235" spans="1:2" x14ac:dyDescent="0.2">
      <c r="A4235">
        <v>202069</v>
      </c>
      <c r="B4235">
        <v>63487</v>
      </c>
    </row>
    <row r="4236" spans="1:2" x14ac:dyDescent="0.2">
      <c r="A4236">
        <v>134764</v>
      </c>
      <c r="B4236">
        <v>127049</v>
      </c>
    </row>
    <row r="4237" spans="1:2" x14ac:dyDescent="0.2">
      <c r="A4237">
        <v>25999</v>
      </c>
      <c r="B4237">
        <v>61108</v>
      </c>
    </row>
    <row r="4238" spans="1:2" x14ac:dyDescent="0.2">
      <c r="A4238">
        <v>82100</v>
      </c>
      <c r="B4238">
        <v>148701</v>
      </c>
    </row>
    <row r="4239" spans="1:2" x14ac:dyDescent="0.2">
      <c r="A4239">
        <v>106426</v>
      </c>
      <c r="B4239">
        <v>119582</v>
      </c>
    </row>
    <row r="4240" spans="1:2" x14ac:dyDescent="0.2">
      <c r="A4240">
        <v>148085</v>
      </c>
      <c r="B4240">
        <v>56311</v>
      </c>
    </row>
    <row r="4241" spans="1:2" x14ac:dyDescent="0.2">
      <c r="A4241">
        <v>155021</v>
      </c>
      <c r="B4241">
        <v>165795</v>
      </c>
    </row>
    <row r="4242" spans="1:2" x14ac:dyDescent="0.2">
      <c r="A4242">
        <v>213836</v>
      </c>
      <c r="B4242">
        <v>113350</v>
      </c>
    </row>
    <row r="4243" spans="1:2" x14ac:dyDescent="0.2">
      <c r="A4243">
        <v>70635</v>
      </c>
      <c r="B4243">
        <v>150216</v>
      </c>
    </row>
    <row r="4244" spans="1:2" x14ac:dyDescent="0.2">
      <c r="A4244">
        <v>74508</v>
      </c>
      <c r="B4244">
        <v>176155</v>
      </c>
    </row>
    <row r="4245" spans="1:2" x14ac:dyDescent="0.2">
      <c r="A4245">
        <v>32541</v>
      </c>
      <c r="B4245">
        <v>45407</v>
      </c>
    </row>
    <row r="4246" spans="1:2" x14ac:dyDescent="0.2">
      <c r="A4246">
        <v>290736</v>
      </c>
      <c r="B4246">
        <v>152585</v>
      </c>
    </row>
    <row r="4247" spans="1:2" x14ac:dyDescent="0.2">
      <c r="A4247">
        <v>157108</v>
      </c>
      <c r="B4247">
        <v>47486</v>
      </c>
    </row>
    <row r="4248" spans="1:2" x14ac:dyDescent="0.2">
      <c r="A4248">
        <v>115465</v>
      </c>
      <c r="B4248">
        <v>149585</v>
      </c>
    </row>
    <row r="4249" spans="1:2" x14ac:dyDescent="0.2">
      <c r="A4249">
        <v>71027</v>
      </c>
      <c r="B4249">
        <v>139869</v>
      </c>
    </row>
    <row r="4250" spans="1:2" x14ac:dyDescent="0.2">
      <c r="A4250">
        <v>51057</v>
      </c>
      <c r="B4250">
        <v>86371</v>
      </c>
    </row>
    <row r="4251" spans="1:2" x14ac:dyDescent="0.2">
      <c r="A4251">
        <v>107717</v>
      </c>
      <c r="B4251">
        <v>103194</v>
      </c>
    </row>
    <row r="4252" spans="1:2" x14ac:dyDescent="0.2">
      <c r="A4252">
        <v>73503</v>
      </c>
      <c r="B4252">
        <v>27978</v>
      </c>
    </row>
    <row r="4253" spans="1:2" x14ac:dyDescent="0.2">
      <c r="A4253">
        <v>84518</v>
      </c>
      <c r="B4253">
        <v>44108</v>
      </c>
    </row>
    <row r="4254" spans="1:2" x14ac:dyDescent="0.2">
      <c r="A4254">
        <v>122057</v>
      </c>
      <c r="B4254">
        <v>9631</v>
      </c>
    </row>
    <row r="4255" spans="1:2" x14ac:dyDescent="0.2">
      <c r="A4255">
        <v>16832</v>
      </c>
      <c r="B4255">
        <v>101498</v>
      </c>
    </row>
    <row r="4256" spans="1:2" x14ac:dyDescent="0.2">
      <c r="A4256">
        <v>105823</v>
      </c>
      <c r="B4256">
        <v>92826</v>
      </c>
    </row>
    <row r="4257" spans="1:2" x14ac:dyDescent="0.2">
      <c r="A4257">
        <v>263998</v>
      </c>
      <c r="B4257">
        <v>8802</v>
      </c>
    </row>
    <row r="4258" spans="1:2" x14ac:dyDescent="0.2">
      <c r="A4258">
        <v>199760</v>
      </c>
      <c r="B4258">
        <v>75133</v>
      </c>
    </row>
    <row r="4259" spans="1:2" x14ac:dyDescent="0.2">
      <c r="A4259">
        <v>88148</v>
      </c>
      <c r="B4259">
        <v>177430</v>
      </c>
    </row>
    <row r="4260" spans="1:2" x14ac:dyDescent="0.2">
      <c r="A4260">
        <v>205270</v>
      </c>
      <c r="B4260">
        <v>141331</v>
      </c>
    </row>
    <row r="4261" spans="1:2" x14ac:dyDescent="0.2">
      <c r="A4261">
        <v>246385</v>
      </c>
      <c r="B4261">
        <v>108743</v>
      </c>
    </row>
    <row r="4262" spans="1:2" x14ac:dyDescent="0.2">
      <c r="A4262">
        <v>124588</v>
      </c>
      <c r="B4262">
        <v>98066</v>
      </c>
    </row>
    <row r="4263" spans="1:2" x14ac:dyDescent="0.2">
      <c r="A4263">
        <v>103517</v>
      </c>
      <c r="B4263">
        <v>185108</v>
      </c>
    </row>
    <row r="4264" spans="1:2" x14ac:dyDescent="0.2">
      <c r="A4264">
        <v>109243</v>
      </c>
      <c r="B4264">
        <v>12765</v>
      </c>
    </row>
    <row r="4265" spans="1:2" x14ac:dyDescent="0.2">
      <c r="A4265">
        <v>29373</v>
      </c>
      <c r="B4265">
        <v>155647</v>
      </c>
    </row>
    <row r="4266" spans="1:2" x14ac:dyDescent="0.2">
      <c r="A4266">
        <v>165643</v>
      </c>
      <c r="B4266">
        <v>85112</v>
      </c>
    </row>
    <row r="4267" spans="1:2" x14ac:dyDescent="0.2">
      <c r="A4267">
        <v>3901</v>
      </c>
      <c r="B4267">
        <v>62339</v>
      </c>
    </row>
    <row r="4268" spans="1:2" x14ac:dyDescent="0.2">
      <c r="A4268">
        <v>41395</v>
      </c>
      <c r="B4268">
        <v>58298</v>
      </c>
    </row>
    <row r="4269" spans="1:2" x14ac:dyDescent="0.2">
      <c r="A4269">
        <v>299472</v>
      </c>
      <c r="B4269">
        <v>5159</v>
      </c>
    </row>
    <row r="4270" spans="1:2" x14ac:dyDescent="0.2">
      <c r="A4270">
        <v>299714</v>
      </c>
      <c r="B4270">
        <v>163088</v>
      </c>
    </row>
    <row r="4271" spans="1:2" x14ac:dyDescent="0.2">
      <c r="A4271">
        <v>263647</v>
      </c>
      <c r="B4271">
        <v>55540</v>
      </c>
    </row>
    <row r="4272" spans="1:2" x14ac:dyDescent="0.2">
      <c r="A4272">
        <v>57619</v>
      </c>
      <c r="B4272">
        <v>17331</v>
      </c>
    </row>
    <row r="4273" spans="1:2" x14ac:dyDescent="0.2">
      <c r="A4273">
        <v>202211</v>
      </c>
      <c r="B4273">
        <v>116025</v>
      </c>
    </row>
    <row r="4274" spans="1:2" x14ac:dyDescent="0.2">
      <c r="A4274">
        <v>149686</v>
      </c>
      <c r="B4274">
        <v>131788</v>
      </c>
    </row>
    <row r="4275" spans="1:2" x14ac:dyDescent="0.2">
      <c r="A4275">
        <v>250958</v>
      </c>
      <c r="B4275">
        <v>8116</v>
      </c>
    </row>
    <row r="4276" spans="1:2" x14ac:dyDescent="0.2">
      <c r="A4276">
        <v>241508</v>
      </c>
      <c r="B4276">
        <v>62028</v>
      </c>
    </row>
    <row r="4277" spans="1:2" x14ac:dyDescent="0.2">
      <c r="A4277">
        <v>209785</v>
      </c>
      <c r="B4277">
        <v>96060</v>
      </c>
    </row>
    <row r="4278" spans="1:2" x14ac:dyDescent="0.2">
      <c r="A4278">
        <v>200176</v>
      </c>
      <c r="B4278">
        <v>89393</v>
      </c>
    </row>
    <row r="4279" spans="1:2" x14ac:dyDescent="0.2">
      <c r="A4279">
        <v>239996</v>
      </c>
      <c r="B4279">
        <v>53707</v>
      </c>
    </row>
    <row r="4280" spans="1:2" x14ac:dyDescent="0.2">
      <c r="A4280">
        <v>127134</v>
      </c>
      <c r="B4280">
        <v>150292</v>
      </c>
    </row>
    <row r="4281" spans="1:2" x14ac:dyDescent="0.2">
      <c r="A4281">
        <v>124497</v>
      </c>
      <c r="B4281">
        <v>49981</v>
      </c>
    </row>
    <row r="4282" spans="1:2" x14ac:dyDescent="0.2">
      <c r="A4282">
        <v>128050</v>
      </c>
      <c r="B4282">
        <v>126818</v>
      </c>
    </row>
    <row r="4283" spans="1:2" x14ac:dyDescent="0.2">
      <c r="A4283">
        <v>13151</v>
      </c>
      <c r="B4283">
        <v>91875</v>
      </c>
    </row>
    <row r="4284" spans="1:2" x14ac:dyDescent="0.2">
      <c r="A4284">
        <v>152266</v>
      </c>
      <c r="B4284">
        <v>17044</v>
      </c>
    </row>
    <row r="4285" spans="1:2" x14ac:dyDescent="0.2">
      <c r="A4285">
        <v>97749</v>
      </c>
      <c r="B4285">
        <v>56708</v>
      </c>
    </row>
    <row r="4286" spans="1:2" x14ac:dyDescent="0.2">
      <c r="A4286">
        <v>294262</v>
      </c>
      <c r="B4286">
        <v>110514</v>
      </c>
    </row>
    <row r="4287" spans="1:2" x14ac:dyDescent="0.2">
      <c r="A4287">
        <v>119128</v>
      </c>
      <c r="B4287">
        <v>23434</v>
      </c>
    </row>
    <row r="4288" spans="1:2" x14ac:dyDescent="0.2">
      <c r="A4288">
        <v>82545</v>
      </c>
      <c r="B4288">
        <v>175499</v>
      </c>
    </row>
    <row r="4289" spans="1:2" x14ac:dyDescent="0.2">
      <c r="A4289">
        <v>291296</v>
      </c>
      <c r="B4289">
        <v>2954</v>
      </c>
    </row>
    <row r="4290" spans="1:2" x14ac:dyDescent="0.2">
      <c r="A4290">
        <v>226959</v>
      </c>
      <c r="B4290">
        <v>185188</v>
      </c>
    </row>
    <row r="4291" spans="1:2" x14ac:dyDescent="0.2">
      <c r="A4291">
        <v>268070</v>
      </c>
      <c r="B4291">
        <v>56454</v>
      </c>
    </row>
    <row r="4292" spans="1:2" x14ac:dyDescent="0.2">
      <c r="A4292">
        <v>144962</v>
      </c>
      <c r="B4292">
        <v>6708</v>
      </c>
    </row>
    <row r="4293" spans="1:2" x14ac:dyDescent="0.2">
      <c r="A4293">
        <v>267380</v>
      </c>
      <c r="B4293">
        <v>128818</v>
      </c>
    </row>
    <row r="4294" spans="1:2" x14ac:dyDescent="0.2">
      <c r="A4294">
        <v>106887</v>
      </c>
      <c r="B4294">
        <v>140900</v>
      </c>
    </row>
    <row r="4295" spans="1:2" x14ac:dyDescent="0.2">
      <c r="A4295">
        <v>175387</v>
      </c>
      <c r="B4295">
        <v>64330</v>
      </c>
    </row>
    <row r="4296" spans="1:2" x14ac:dyDescent="0.2">
      <c r="A4296">
        <v>268188</v>
      </c>
      <c r="B4296">
        <v>150118</v>
      </c>
    </row>
    <row r="4297" spans="1:2" x14ac:dyDescent="0.2">
      <c r="A4297">
        <v>158475</v>
      </c>
      <c r="B4297">
        <v>13236</v>
      </c>
    </row>
    <row r="4298" spans="1:2" x14ac:dyDescent="0.2">
      <c r="A4298">
        <v>69733</v>
      </c>
      <c r="B4298">
        <v>187947</v>
      </c>
    </row>
    <row r="4299" spans="1:2" x14ac:dyDescent="0.2">
      <c r="A4299">
        <v>116789</v>
      </c>
      <c r="B4299">
        <v>8006</v>
      </c>
    </row>
    <row r="4300" spans="1:2" x14ac:dyDescent="0.2">
      <c r="A4300">
        <v>222656</v>
      </c>
      <c r="B4300">
        <v>100330</v>
      </c>
    </row>
    <row r="4301" spans="1:2" x14ac:dyDescent="0.2">
      <c r="A4301">
        <v>167586</v>
      </c>
      <c r="B4301">
        <v>175501</v>
      </c>
    </row>
    <row r="4302" spans="1:2" x14ac:dyDescent="0.2">
      <c r="A4302">
        <v>191745</v>
      </c>
      <c r="B4302">
        <v>141489</v>
      </c>
    </row>
    <row r="4303" spans="1:2" x14ac:dyDescent="0.2">
      <c r="A4303">
        <v>35376</v>
      </c>
      <c r="B4303">
        <v>140038</v>
      </c>
    </row>
    <row r="4304" spans="1:2" x14ac:dyDescent="0.2">
      <c r="A4304">
        <v>84397</v>
      </c>
      <c r="B4304">
        <v>61671</v>
      </c>
    </row>
    <row r="4305" spans="1:2" x14ac:dyDescent="0.2">
      <c r="A4305">
        <v>148192</v>
      </c>
      <c r="B4305">
        <v>182486</v>
      </c>
    </row>
    <row r="4306" spans="1:2" x14ac:dyDescent="0.2">
      <c r="A4306">
        <v>71514</v>
      </c>
      <c r="B4306">
        <v>128689</v>
      </c>
    </row>
    <row r="4307" spans="1:2" x14ac:dyDescent="0.2">
      <c r="A4307">
        <v>163875</v>
      </c>
      <c r="B4307">
        <v>33220</v>
      </c>
    </row>
    <row r="4308" spans="1:2" x14ac:dyDescent="0.2">
      <c r="A4308">
        <v>76443</v>
      </c>
      <c r="B4308">
        <v>188040</v>
      </c>
    </row>
    <row r="4309" spans="1:2" x14ac:dyDescent="0.2">
      <c r="A4309">
        <v>163371</v>
      </c>
      <c r="B4309">
        <v>156578</v>
      </c>
    </row>
    <row r="4310" spans="1:2" x14ac:dyDescent="0.2">
      <c r="A4310">
        <v>295928</v>
      </c>
      <c r="B4310">
        <v>153712</v>
      </c>
    </row>
    <row r="4311" spans="1:2" x14ac:dyDescent="0.2">
      <c r="A4311">
        <v>52872</v>
      </c>
      <c r="B4311">
        <v>116029</v>
      </c>
    </row>
    <row r="4312" spans="1:2" x14ac:dyDescent="0.2">
      <c r="A4312">
        <v>295007</v>
      </c>
      <c r="B4312">
        <v>84324</v>
      </c>
    </row>
    <row r="4313" spans="1:2" x14ac:dyDescent="0.2">
      <c r="A4313">
        <v>180706</v>
      </c>
      <c r="B4313">
        <v>36243</v>
      </c>
    </row>
    <row r="4314" spans="1:2" x14ac:dyDescent="0.2">
      <c r="A4314">
        <v>209392</v>
      </c>
      <c r="B4314">
        <v>24612</v>
      </c>
    </row>
    <row r="4315" spans="1:2" x14ac:dyDescent="0.2">
      <c r="A4315">
        <v>278024</v>
      </c>
      <c r="B4315">
        <v>176287</v>
      </c>
    </row>
    <row r="4316" spans="1:2" x14ac:dyDescent="0.2">
      <c r="A4316">
        <v>78673</v>
      </c>
      <c r="B4316">
        <v>82067</v>
      </c>
    </row>
    <row r="4317" spans="1:2" x14ac:dyDescent="0.2">
      <c r="A4317">
        <v>12689</v>
      </c>
      <c r="B4317">
        <v>81003</v>
      </c>
    </row>
    <row r="4318" spans="1:2" x14ac:dyDescent="0.2">
      <c r="A4318">
        <v>89062</v>
      </c>
      <c r="B4318">
        <v>193657</v>
      </c>
    </row>
    <row r="4319" spans="1:2" x14ac:dyDescent="0.2">
      <c r="A4319">
        <v>250736</v>
      </c>
      <c r="B4319">
        <v>81167</v>
      </c>
    </row>
    <row r="4320" spans="1:2" x14ac:dyDescent="0.2">
      <c r="A4320">
        <v>113280</v>
      </c>
      <c r="B4320">
        <v>102123</v>
      </c>
    </row>
    <row r="4321" spans="1:2" x14ac:dyDescent="0.2">
      <c r="A4321">
        <v>297664</v>
      </c>
      <c r="B4321">
        <v>37737</v>
      </c>
    </row>
    <row r="4322" spans="1:2" x14ac:dyDescent="0.2">
      <c r="A4322">
        <v>42016</v>
      </c>
      <c r="B4322">
        <v>105768</v>
      </c>
    </row>
    <row r="4323" spans="1:2" x14ac:dyDescent="0.2">
      <c r="A4323">
        <v>34216</v>
      </c>
      <c r="B4323">
        <v>13636</v>
      </c>
    </row>
    <row r="4324" spans="1:2" x14ac:dyDescent="0.2">
      <c r="A4324">
        <v>141658</v>
      </c>
      <c r="B4324">
        <v>38951</v>
      </c>
    </row>
    <row r="4325" spans="1:2" x14ac:dyDescent="0.2">
      <c r="A4325">
        <v>293890</v>
      </c>
      <c r="B4325">
        <v>62379</v>
      </c>
    </row>
    <row r="4326" spans="1:2" x14ac:dyDescent="0.2">
      <c r="A4326">
        <v>83044</v>
      </c>
      <c r="B4326">
        <v>147042</v>
      </c>
    </row>
    <row r="4327" spans="1:2" x14ac:dyDescent="0.2">
      <c r="A4327">
        <v>36862</v>
      </c>
      <c r="B4327">
        <v>111874</v>
      </c>
    </row>
    <row r="4328" spans="1:2" x14ac:dyDescent="0.2">
      <c r="A4328">
        <v>98768</v>
      </c>
      <c r="B4328">
        <v>86029</v>
      </c>
    </row>
    <row r="4329" spans="1:2" x14ac:dyDescent="0.2">
      <c r="A4329">
        <v>136629</v>
      </c>
      <c r="B4329">
        <v>147726</v>
      </c>
    </row>
    <row r="4330" spans="1:2" x14ac:dyDescent="0.2">
      <c r="A4330">
        <v>8170</v>
      </c>
      <c r="B4330">
        <v>127457</v>
      </c>
    </row>
    <row r="4331" spans="1:2" x14ac:dyDescent="0.2">
      <c r="A4331">
        <v>73990</v>
      </c>
      <c r="B4331">
        <v>41240</v>
      </c>
    </row>
    <row r="4332" spans="1:2" x14ac:dyDescent="0.2">
      <c r="A4332">
        <v>223950</v>
      </c>
      <c r="B4332">
        <v>8848</v>
      </c>
    </row>
    <row r="4333" spans="1:2" x14ac:dyDescent="0.2">
      <c r="A4333">
        <v>116026</v>
      </c>
      <c r="B4333">
        <v>165604</v>
      </c>
    </row>
    <row r="4334" spans="1:2" x14ac:dyDescent="0.2">
      <c r="A4334">
        <v>232527</v>
      </c>
      <c r="B4334">
        <v>181091</v>
      </c>
    </row>
    <row r="4335" spans="1:2" x14ac:dyDescent="0.2">
      <c r="A4335">
        <v>40935</v>
      </c>
      <c r="B4335">
        <v>112874</v>
      </c>
    </row>
    <row r="4336" spans="1:2" x14ac:dyDescent="0.2">
      <c r="A4336">
        <v>52859</v>
      </c>
      <c r="B4336">
        <v>103173</v>
      </c>
    </row>
    <row r="4337" spans="1:2" x14ac:dyDescent="0.2">
      <c r="A4337">
        <v>193684</v>
      </c>
      <c r="B4337">
        <v>107814</v>
      </c>
    </row>
    <row r="4338" spans="1:2" x14ac:dyDescent="0.2">
      <c r="A4338">
        <v>151379</v>
      </c>
      <c r="B4338">
        <v>127251</v>
      </c>
    </row>
    <row r="4339" spans="1:2" x14ac:dyDescent="0.2">
      <c r="A4339">
        <v>230436</v>
      </c>
      <c r="B4339">
        <v>100229</v>
      </c>
    </row>
    <row r="4340" spans="1:2" x14ac:dyDescent="0.2">
      <c r="A4340">
        <v>166390</v>
      </c>
      <c r="B4340">
        <v>183992</v>
      </c>
    </row>
    <row r="4341" spans="1:2" x14ac:dyDescent="0.2">
      <c r="A4341">
        <v>169196</v>
      </c>
      <c r="B4341">
        <v>139280</v>
      </c>
    </row>
    <row r="4342" spans="1:2" x14ac:dyDescent="0.2">
      <c r="A4342">
        <v>42238</v>
      </c>
      <c r="B4342">
        <v>135145</v>
      </c>
    </row>
    <row r="4343" spans="1:2" x14ac:dyDescent="0.2">
      <c r="A4343">
        <v>173099</v>
      </c>
      <c r="B4343">
        <v>82765</v>
      </c>
    </row>
    <row r="4344" spans="1:2" x14ac:dyDescent="0.2">
      <c r="A4344">
        <v>273260</v>
      </c>
      <c r="B4344">
        <v>145295</v>
      </c>
    </row>
    <row r="4345" spans="1:2" x14ac:dyDescent="0.2">
      <c r="A4345">
        <v>67606</v>
      </c>
      <c r="B4345">
        <v>45894</v>
      </c>
    </row>
    <row r="4346" spans="1:2" x14ac:dyDescent="0.2">
      <c r="A4346">
        <v>84377</v>
      </c>
      <c r="B4346">
        <v>75112</v>
      </c>
    </row>
    <row r="4347" spans="1:2" x14ac:dyDescent="0.2">
      <c r="A4347">
        <v>233350</v>
      </c>
      <c r="B4347">
        <v>98060</v>
      </c>
    </row>
    <row r="4348" spans="1:2" x14ac:dyDescent="0.2">
      <c r="A4348">
        <v>203100</v>
      </c>
      <c r="B4348">
        <v>43118</v>
      </c>
    </row>
    <row r="4349" spans="1:2" x14ac:dyDescent="0.2">
      <c r="A4349">
        <v>226315</v>
      </c>
      <c r="B4349">
        <v>14258</v>
      </c>
    </row>
    <row r="4350" spans="1:2" x14ac:dyDescent="0.2">
      <c r="A4350">
        <v>32143</v>
      </c>
      <c r="B4350">
        <v>152869</v>
      </c>
    </row>
    <row r="4351" spans="1:2" x14ac:dyDescent="0.2">
      <c r="A4351">
        <v>78604</v>
      </c>
      <c r="B4351">
        <v>42564</v>
      </c>
    </row>
    <row r="4352" spans="1:2" x14ac:dyDescent="0.2">
      <c r="A4352">
        <v>42613</v>
      </c>
      <c r="B4352">
        <v>84832</v>
      </c>
    </row>
    <row r="4353" spans="1:2" x14ac:dyDescent="0.2">
      <c r="A4353">
        <v>216830</v>
      </c>
      <c r="B4353">
        <v>184673</v>
      </c>
    </row>
    <row r="4354" spans="1:2" x14ac:dyDescent="0.2">
      <c r="A4354">
        <v>43400</v>
      </c>
      <c r="B4354">
        <v>133691</v>
      </c>
    </row>
    <row r="4355" spans="1:2" x14ac:dyDescent="0.2">
      <c r="A4355">
        <v>207519</v>
      </c>
      <c r="B4355">
        <v>41582</v>
      </c>
    </row>
    <row r="4356" spans="1:2" x14ac:dyDescent="0.2">
      <c r="A4356">
        <v>266065</v>
      </c>
      <c r="B4356">
        <v>19887</v>
      </c>
    </row>
    <row r="4357" spans="1:2" x14ac:dyDescent="0.2">
      <c r="A4357">
        <v>173260</v>
      </c>
      <c r="B4357">
        <v>139464</v>
      </c>
    </row>
    <row r="4358" spans="1:2" x14ac:dyDescent="0.2">
      <c r="A4358">
        <v>46455</v>
      </c>
      <c r="B4358">
        <v>40795</v>
      </c>
    </row>
    <row r="4359" spans="1:2" x14ac:dyDescent="0.2">
      <c r="A4359">
        <v>61692</v>
      </c>
      <c r="B4359">
        <v>174055</v>
      </c>
    </row>
    <row r="4360" spans="1:2" x14ac:dyDescent="0.2">
      <c r="A4360">
        <v>88654</v>
      </c>
      <c r="B4360">
        <v>84648</v>
      </c>
    </row>
    <row r="4361" spans="1:2" x14ac:dyDescent="0.2">
      <c r="A4361">
        <v>5086</v>
      </c>
      <c r="B4361">
        <v>34959</v>
      </c>
    </row>
    <row r="4362" spans="1:2" x14ac:dyDescent="0.2">
      <c r="A4362">
        <v>299287</v>
      </c>
      <c r="B4362">
        <v>11787</v>
      </c>
    </row>
    <row r="4363" spans="1:2" x14ac:dyDescent="0.2">
      <c r="A4363">
        <v>218506</v>
      </c>
      <c r="B4363">
        <v>179406</v>
      </c>
    </row>
    <row r="4364" spans="1:2" x14ac:dyDescent="0.2">
      <c r="A4364">
        <v>186908</v>
      </c>
      <c r="B4364">
        <v>99579</v>
      </c>
    </row>
    <row r="4365" spans="1:2" x14ac:dyDescent="0.2">
      <c r="A4365">
        <v>128881</v>
      </c>
      <c r="B4365">
        <v>186490</v>
      </c>
    </row>
    <row r="4366" spans="1:2" x14ac:dyDescent="0.2">
      <c r="A4366">
        <v>64813</v>
      </c>
      <c r="B4366">
        <v>174548</v>
      </c>
    </row>
    <row r="4367" spans="1:2" x14ac:dyDescent="0.2">
      <c r="A4367">
        <v>39557</v>
      </c>
      <c r="B4367">
        <v>22509</v>
      </c>
    </row>
    <row r="4368" spans="1:2" x14ac:dyDescent="0.2">
      <c r="A4368">
        <v>114559</v>
      </c>
      <c r="B4368">
        <v>148304</v>
      </c>
    </row>
    <row r="4369" spans="1:2" x14ac:dyDescent="0.2">
      <c r="A4369">
        <v>63505</v>
      </c>
      <c r="B4369">
        <v>158733</v>
      </c>
    </row>
    <row r="4370" spans="1:2" x14ac:dyDescent="0.2">
      <c r="A4370">
        <v>20423</v>
      </c>
      <c r="B4370">
        <v>37489</v>
      </c>
    </row>
    <row r="4371" spans="1:2" x14ac:dyDescent="0.2">
      <c r="A4371">
        <v>263328</v>
      </c>
      <c r="B4371">
        <v>123571</v>
      </c>
    </row>
    <row r="4372" spans="1:2" x14ac:dyDescent="0.2">
      <c r="A4372">
        <v>230835</v>
      </c>
      <c r="B4372">
        <v>135672</v>
      </c>
    </row>
    <row r="4373" spans="1:2" x14ac:dyDescent="0.2">
      <c r="A4373">
        <v>124314</v>
      </c>
      <c r="B4373">
        <v>52336</v>
      </c>
    </row>
    <row r="4374" spans="1:2" x14ac:dyDescent="0.2">
      <c r="A4374">
        <v>258221</v>
      </c>
      <c r="B4374">
        <v>172292</v>
      </c>
    </row>
    <row r="4375" spans="1:2" x14ac:dyDescent="0.2">
      <c r="A4375">
        <v>32347</v>
      </c>
      <c r="B4375">
        <v>42612</v>
      </c>
    </row>
    <row r="4376" spans="1:2" x14ac:dyDescent="0.2">
      <c r="A4376">
        <v>35371</v>
      </c>
      <c r="B4376">
        <v>84686</v>
      </c>
    </row>
    <row r="4377" spans="1:2" x14ac:dyDescent="0.2">
      <c r="A4377">
        <v>100212</v>
      </c>
      <c r="B4377">
        <v>14821</v>
      </c>
    </row>
    <row r="4378" spans="1:2" x14ac:dyDescent="0.2">
      <c r="A4378">
        <v>293388</v>
      </c>
      <c r="B4378">
        <v>139858</v>
      </c>
    </row>
    <row r="4379" spans="1:2" x14ac:dyDescent="0.2">
      <c r="A4379">
        <v>213044</v>
      </c>
      <c r="B4379">
        <v>122717</v>
      </c>
    </row>
    <row r="4380" spans="1:2" x14ac:dyDescent="0.2">
      <c r="A4380">
        <v>133945</v>
      </c>
      <c r="B4380">
        <v>88752</v>
      </c>
    </row>
    <row r="4381" spans="1:2" x14ac:dyDescent="0.2">
      <c r="A4381">
        <v>271776</v>
      </c>
      <c r="B4381">
        <v>178195</v>
      </c>
    </row>
    <row r="4382" spans="1:2" x14ac:dyDescent="0.2">
      <c r="A4382">
        <v>71714</v>
      </c>
      <c r="B4382">
        <v>80609</v>
      </c>
    </row>
    <row r="4383" spans="1:2" x14ac:dyDescent="0.2">
      <c r="A4383">
        <v>5049</v>
      </c>
      <c r="B4383">
        <v>163937</v>
      </c>
    </row>
    <row r="4384" spans="1:2" x14ac:dyDescent="0.2">
      <c r="A4384">
        <v>157242</v>
      </c>
      <c r="B4384">
        <v>112549</v>
      </c>
    </row>
    <row r="4385" spans="1:2" x14ac:dyDescent="0.2">
      <c r="A4385">
        <v>206087</v>
      </c>
      <c r="B4385">
        <v>63098</v>
      </c>
    </row>
    <row r="4386" spans="1:2" x14ac:dyDescent="0.2">
      <c r="A4386">
        <v>137379</v>
      </c>
      <c r="B4386">
        <v>124636</v>
      </c>
    </row>
    <row r="4387" spans="1:2" x14ac:dyDescent="0.2">
      <c r="A4387">
        <v>215548</v>
      </c>
      <c r="B4387">
        <v>105747</v>
      </c>
    </row>
    <row r="4388" spans="1:2" x14ac:dyDescent="0.2">
      <c r="A4388">
        <v>72306</v>
      </c>
      <c r="B4388">
        <v>141645</v>
      </c>
    </row>
    <row r="4389" spans="1:2" x14ac:dyDescent="0.2">
      <c r="A4389">
        <v>183781</v>
      </c>
      <c r="B4389">
        <v>144052</v>
      </c>
    </row>
    <row r="4390" spans="1:2" x14ac:dyDescent="0.2">
      <c r="A4390">
        <v>56519</v>
      </c>
      <c r="B4390">
        <v>92415</v>
      </c>
    </row>
    <row r="4391" spans="1:2" x14ac:dyDescent="0.2">
      <c r="A4391">
        <v>228471</v>
      </c>
      <c r="B4391">
        <v>179292</v>
      </c>
    </row>
    <row r="4392" spans="1:2" x14ac:dyDescent="0.2">
      <c r="A4392">
        <v>749</v>
      </c>
      <c r="B4392">
        <v>38282</v>
      </c>
    </row>
    <row r="4393" spans="1:2" x14ac:dyDescent="0.2">
      <c r="A4393">
        <v>205475</v>
      </c>
      <c r="B4393">
        <v>104677</v>
      </c>
    </row>
    <row r="4394" spans="1:2" x14ac:dyDescent="0.2">
      <c r="A4394">
        <v>128588</v>
      </c>
      <c r="B4394">
        <v>98677</v>
      </c>
    </row>
    <row r="4395" spans="1:2" x14ac:dyDescent="0.2">
      <c r="A4395">
        <v>106738</v>
      </c>
      <c r="B4395">
        <v>47506</v>
      </c>
    </row>
    <row r="4396" spans="1:2" x14ac:dyDescent="0.2">
      <c r="A4396">
        <v>131980</v>
      </c>
      <c r="B4396">
        <v>153117</v>
      </c>
    </row>
    <row r="4397" spans="1:2" x14ac:dyDescent="0.2">
      <c r="A4397">
        <v>218485</v>
      </c>
      <c r="B4397">
        <v>74527</v>
      </c>
    </row>
    <row r="4398" spans="1:2" x14ac:dyDescent="0.2">
      <c r="A4398">
        <v>7203</v>
      </c>
      <c r="B4398">
        <v>34863</v>
      </c>
    </row>
    <row r="4399" spans="1:2" x14ac:dyDescent="0.2">
      <c r="A4399">
        <v>97800</v>
      </c>
      <c r="B4399">
        <v>141074</v>
      </c>
    </row>
    <row r="4400" spans="1:2" x14ac:dyDescent="0.2">
      <c r="A4400">
        <v>262822</v>
      </c>
      <c r="B4400">
        <v>163540</v>
      </c>
    </row>
    <row r="4401" spans="1:2" x14ac:dyDescent="0.2">
      <c r="A4401">
        <v>189988</v>
      </c>
      <c r="B4401">
        <v>118614</v>
      </c>
    </row>
    <row r="4402" spans="1:2" x14ac:dyDescent="0.2">
      <c r="A4402">
        <v>240226</v>
      </c>
      <c r="B4402">
        <v>19175</v>
      </c>
    </row>
    <row r="4403" spans="1:2" x14ac:dyDescent="0.2">
      <c r="A4403">
        <v>90142</v>
      </c>
      <c r="B4403">
        <v>183270</v>
      </c>
    </row>
    <row r="4404" spans="1:2" x14ac:dyDescent="0.2">
      <c r="A4404">
        <v>82467</v>
      </c>
      <c r="B4404">
        <v>141895</v>
      </c>
    </row>
    <row r="4405" spans="1:2" x14ac:dyDescent="0.2">
      <c r="A4405">
        <v>234158</v>
      </c>
      <c r="B4405">
        <v>129108</v>
      </c>
    </row>
    <row r="4406" spans="1:2" x14ac:dyDescent="0.2">
      <c r="A4406">
        <v>177694</v>
      </c>
      <c r="B4406">
        <v>16660</v>
      </c>
    </row>
    <row r="4407" spans="1:2" x14ac:dyDescent="0.2">
      <c r="A4407">
        <v>140877</v>
      </c>
      <c r="B4407">
        <v>181525</v>
      </c>
    </row>
    <row r="4408" spans="1:2" x14ac:dyDescent="0.2">
      <c r="A4408">
        <v>186639</v>
      </c>
      <c r="B4408">
        <v>187038</v>
      </c>
    </row>
    <row r="4409" spans="1:2" x14ac:dyDescent="0.2">
      <c r="A4409">
        <v>1540</v>
      </c>
      <c r="B4409">
        <v>99627</v>
      </c>
    </row>
    <row r="4410" spans="1:2" x14ac:dyDescent="0.2">
      <c r="A4410">
        <v>35335</v>
      </c>
      <c r="B4410">
        <v>142741</v>
      </c>
    </row>
    <row r="4411" spans="1:2" x14ac:dyDescent="0.2">
      <c r="A4411">
        <v>132866</v>
      </c>
      <c r="B4411">
        <v>135765</v>
      </c>
    </row>
    <row r="4412" spans="1:2" x14ac:dyDescent="0.2">
      <c r="A4412">
        <v>21187</v>
      </c>
      <c r="B4412">
        <v>68985</v>
      </c>
    </row>
    <row r="4413" spans="1:2" x14ac:dyDescent="0.2">
      <c r="A4413">
        <v>109329</v>
      </c>
      <c r="B4413">
        <v>129320</v>
      </c>
    </row>
    <row r="4414" spans="1:2" x14ac:dyDescent="0.2">
      <c r="A4414">
        <v>102299</v>
      </c>
      <c r="B4414">
        <v>109946</v>
      </c>
    </row>
    <row r="4415" spans="1:2" x14ac:dyDescent="0.2">
      <c r="A4415">
        <v>147539</v>
      </c>
      <c r="B4415">
        <v>28773</v>
      </c>
    </row>
    <row r="4416" spans="1:2" x14ac:dyDescent="0.2">
      <c r="A4416">
        <v>220336</v>
      </c>
      <c r="B4416">
        <v>14124</v>
      </c>
    </row>
    <row r="4417" spans="1:2" x14ac:dyDescent="0.2">
      <c r="A4417">
        <v>206886</v>
      </c>
      <c r="B4417">
        <v>133677</v>
      </c>
    </row>
    <row r="4418" spans="1:2" x14ac:dyDescent="0.2">
      <c r="A4418">
        <v>69570</v>
      </c>
      <c r="B4418">
        <v>128431</v>
      </c>
    </row>
    <row r="4419" spans="1:2" x14ac:dyDescent="0.2">
      <c r="A4419">
        <v>151184</v>
      </c>
      <c r="B4419">
        <v>47007</v>
      </c>
    </row>
    <row r="4420" spans="1:2" x14ac:dyDescent="0.2">
      <c r="A4420">
        <v>158791</v>
      </c>
      <c r="B4420">
        <v>107975</v>
      </c>
    </row>
    <row r="4421" spans="1:2" x14ac:dyDescent="0.2">
      <c r="A4421">
        <v>111531</v>
      </c>
      <c r="B4421">
        <v>166509</v>
      </c>
    </row>
    <row r="4422" spans="1:2" x14ac:dyDescent="0.2">
      <c r="A4422">
        <v>3075</v>
      </c>
      <c r="B4422">
        <v>121880</v>
      </c>
    </row>
    <row r="4423" spans="1:2" x14ac:dyDescent="0.2">
      <c r="A4423">
        <v>48695</v>
      </c>
      <c r="B4423">
        <v>114292</v>
      </c>
    </row>
    <row r="4424" spans="1:2" x14ac:dyDescent="0.2">
      <c r="A4424">
        <v>199728</v>
      </c>
      <c r="B4424">
        <v>100889</v>
      </c>
    </row>
    <row r="4425" spans="1:2" x14ac:dyDescent="0.2">
      <c r="A4425">
        <v>136688</v>
      </c>
      <c r="B4425">
        <v>107689</v>
      </c>
    </row>
    <row r="4426" spans="1:2" x14ac:dyDescent="0.2">
      <c r="A4426">
        <v>136340</v>
      </c>
      <c r="B4426">
        <v>55829</v>
      </c>
    </row>
    <row r="4427" spans="1:2" x14ac:dyDescent="0.2">
      <c r="A4427">
        <v>43454</v>
      </c>
      <c r="B4427">
        <v>108417</v>
      </c>
    </row>
    <row r="4428" spans="1:2" x14ac:dyDescent="0.2">
      <c r="A4428">
        <v>81481</v>
      </c>
      <c r="B4428">
        <v>26137</v>
      </c>
    </row>
    <row r="4429" spans="1:2" x14ac:dyDescent="0.2">
      <c r="A4429">
        <v>15005</v>
      </c>
      <c r="B4429">
        <v>178</v>
      </c>
    </row>
    <row r="4430" spans="1:2" x14ac:dyDescent="0.2">
      <c r="A4430">
        <v>27425</v>
      </c>
      <c r="B4430">
        <v>151771</v>
      </c>
    </row>
    <row r="4431" spans="1:2" x14ac:dyDescent="0.2">
      <c r="A4431">
        <v>159593</v>
      </c>
      <c r="B4431">
        <v>108783</v>
      </c>
    </row>
    <row r="4432" spans="1:2" x14ac:dyDescent="0.2">
      <c r="A4432">
        <v>23090</v>
      </c>
      <c r="B4432">
        <v>24929</v>
      </c>
    </row>
    <row r="4433" spans="1:2" x14ac:dyDescent="0.2">
      <c r="A4433">
        <v>21203</v>
      </c>
      <c r="B4433">
        <v>101044</v>
      </c>
    </row>
    <row r="4434" spans="1:2" x14ac:dyDescent="0.2">
      <c r="A4434">
        <v>7995</v>
      </c>
      <c r="B4434">
        <v>135355</v>
      </c>
    </row>
    <row r="4435" spans="1:2" x14ac:dyDescent="0.2">
      <c r="A4435">
        <v>50875</v>
      </c>
      <c r="B4435">
        <v>87508</v>
      </c>
    </row>
    <row r="4436" spans="1:2" x14ac:dyDescent="0.2">
      <c r="A4436">
        <v>293718</v>
      </c>
      <c r="B4436">
        <v>111390</v>
      </c>
    </row>
    <row r="4437" spans="1:2" x14ac:dyDescent="0.2">
      <c r="A4437">
        <v>62511</v>
      </c>
      <c r="B4437">
        <v>46541</v>
      </c>
    </row>
    <row r="4438" spans="1:2" x14ac:dyDescent="0.2">
      <c r="A4438">
        <v>175761</v>
      </c>
      <c r="B4438">
        <v>140190</v>
      </c>
    </row>
    <row r="4439" spans="1:2" x14ac:dyDescent="0.2">
      <c r="A4439">
        <v>167618</v>
      </c>
      <c r="B4439">
        <v>193017</v>
      </c>
    </row>
    <row r="4440" spans="1:2" x14ac:dyDescent="0.2">
      <c r="A4440">
        <v>289368</v>
      </c>
      <c r="B4440">
        <v>113505</v>
      </c>
    </row>
    <row r="4441" spans="1:2" x14ac:dyDescent="0.2">
      <c r="A4441">
        <v>159928</v>
      </c>
      <c r="B4441">
        <v>132045</v>
      </c>
    </row>
    <row r="4442" spans="1:2" x14ac:dyDescent="0.2">
      <c r="A4442">
        <v>100659</v>
      </c>
      <c r="B4442">
        <v>121773</v>
      </c>
    </row>
    <row r="4443" spans="1:2" x14ac:dyDescent="0.2">
      <c r="A4443">
        <v>203588</v>
      </c>
      <c r="B4443">
        <v>184888</v>
      </c>
    </row>
    <row r="4444" spans="1:2" x14ac:dyDescent="0.2">
      <c r="A4444">
        <v>70133</v>
      </c>
      <c r="B4444">
        <v>95849</v>
      </c>
    </row>
    <row r="4445" spans="1:2" x14ac:dyDescent="0.2">
      <c r="A4445">
        <v>55654</v>
      </c>
      <c r="B4445">
        <v>104490</v>
      </c>
    </row>
    <row r="4446" spans="1:2" x14ac:dyDescent="0.2">
      <c r="A4446">
        <v>253516</v>
      </c>
      <c r="B4446">
        <v>261</v>
      </c>
    </row>
    <row r="4447" spans="1:2" x14ac:dyDescent="0.2">
      <c r="A4447">
        <v>269426</v>
      </c>
      <c r="B4447">
        <v>10457</v>
      </c>
    </row>
    <row r="4448" spans="1:2" x14ac:dyDescent="0.2">
      <c r="A4448">
        <v>193401</v>
      </c>
      <c r="B4448">
        <v>110964</v>
      </c>
    </row>
    <row r="4449" spans="1:2" x14ac:dyDescent="0.2">
      <c r="A4449">
        <v>45801</v>
      </c>
      <c r="B4449">
        <v>86290</v>
      </c>
    </row>
    <row r="4450" spans="1:2" x14ac:dyDescent="0.2">
      <c r="A4450">
        <v>221258</v>
      </c>
      <c r="B4450">
        <v>19088</v>
      </c>
    </row>
    <row r="4451" spans="1:2" x14ac:dyDescent="0.2">
      <c r="A4451">
        <v>112349</v>
      </c>
      <c r="B4451">
        <v>89402</v>
      </c>
    </row>
    <row r="4452" spans="1:2" x14ac:dyDescent="0.2">
      <c r="A4452">
        <v>183666</v>
      </c>
      <c r="B4452">
        <v>137183</v>
      </c>
    </row>
    <row r="4453" spans="1:2" x14ac:dyDescent="0.2">
      <c r="A4453">
        <v>187400</v>
      </c>
      <c r="B4453">
        <v>109568</v>
      </c>
    </row>
    <row r="4454" spans="1:2" x14ac:dyDescent="0.2">
      <c r="A4454">
        <v>16505</v>
      </c>
      <c r="B4454">
        <v>71736</v>
      </c>
    </row>
    <row r="4455" spans="1:2" x14ac:dyDescent="0.2">
      <c r="A4455">
        <v>271404</v>
      </c>
      <c r="B4455">
        <v>175040</v>
      </c>
    </row>
    <row r="4456" spans="1:2" x14ac:dyDescent="0.2">
      <c r="A4456">
        <v>80739</v>
      </c>
      <c r="B4456">
        <v>70727</v>
      </c>
    </row>
    <row r="4457" spans="1:2" x14ac:dyDescent="0.2">
      <c r="A4457">
        <v>187906</v>
      </c>
      <c r="B4457">
        <v>56235</v>
      </c>
    </row>
    <row r="4458" spans="1:2" x14ac:dyDescent="0.2">
      <c r="A4458">
        <v>190816</v>
      </c>
      <c r="B4458">
        <v>73415</v>
      </c>
    </row>
    <row r="4459" spans="1:2" x14ac:dyDescent="0.2">
      <c r="A4459">
        <v>244633</v>
      </c>
      <c r="B4459">
        <v>91586</v>
      </c>
    </row>
    <row r="4460" spans="1:2" x14ac:dyDescent="0.2">
      <c r="A4460">
        <v>18846</v>
      </c>
      <c r="B4460">
        <v>82265</v>
      </c>
    </row>
    <row r="4461" spans="1:2" x14ac:dyDescent="0.2">
      <c r="A4461">
        <v>297818</v>
      </c>
      <c r="B4461">
        <v>152891</v>
      </c>
    </row>
    <row r="4462" spans="1:2" x14ac:dyDescent="0.2">
      <c r="A4462">
        <v>31085</v>
      </c>
      <c r="B4462">
        <v>21648</v>
      </c>
    </row>
    <row r="4463" spans="1:2" x14ac:dyDescent="0.2">
      <c r="A4463">
        <v>40584</v>
      </c>
      <c r="B4463">
        <v>28572</v>
      </c>
    </row>
    <row r="4464" spans="1:2" x14ac:dyDescent="0.2">
      <c r="A4464">
        <v>252579</v>
      </c>
      <c r="B4464">
        <v>197471</v>
      </c>
    </row>
    <row r="4465" spans="1:2" x14ac:dyDescent="0.2">
      <c r="A4465">
        <v>137131</v>
      </c>
      <c r="B4465">
        <v>181368</v>
      </c>
    </row>
    <row r="4466" spans="1:2" x14ac:dyDescent="0.2">
      <c r="A4466">
        <v>181518</v>
      </c>
      <c r="B4466">
        <v>197945</v>
      </c>
    </row>
    <row r="4467" spans="1:2" x14ac:dyDescent="0.2">
      <c r="A4467">
        <v>198662</v>
      </c>
      <c r="B4467">
        <v>46005</v>
      </c>
    </row>
    <row r="4468" spans="1:2" x14ac:dyDescent="0.2">
      <c r="A4468">
        <v>270796</v>
      </c>
      <c r="B4468">
        <v>56509</v>
      </c>
    </row>
    <row r="4469" spans="1:2" x14ac:dyDescent="0.2">
      <c r="A4469">
        <v>202468</v>
      </c>
      <c r="B4469">
        <v>94807</v>
      </c>
    </row>
    <row r="4470" spans="1:2" x14ac:dyDescent="0.2">
      <c r="A4470">
        <v>159764</v>
      </c>
      <c r="B4470">
        <v>77744</v>
      </c>
    </row>
    <row r="4471" spans="1:2" x14ac:dyDescent="0.2">
      <c r="A4471">
        <v>244188</v>
      </c>
      <c r="B4471">
        <v>149269</v>
      </c>
    </row>
    <row r="4472" spans="1:2" x14ac:dyDescent="0.2">
      <c r="A4472">
        <v>115976</v>
      </c>
      <c r="B4472">
        <v>69113</v>
      </c>
    </row>
    <row r="4473" spans="1:2" x14ac:dyDescent="0.2">
      <c r="A4473">
        <v>42252</v>
      </c>
      <c r="B4473">
        <v>56480</v>
      </c>
    </row>
    <row r="4474" spans="1:2" x14ac:dyDescent="0.2">
      <c r="A4474">
        <v>36943</v>
      </c>
      <c r="B4474">
        <v>103500</v>
      </c>
    </row>
    <row r="4475" spans="1:2" x14ac:dyDescent="0.2">
      <c r="A4475">
        <v>176391</v>
      </c>
      <c r="B4475">
        <v>27571</v>
      </c>
    </row>
    <row r="4476" spans="1:2" x14ac:dyDescent="0.2">
      <c r="A4476">
        <v>253282</v>
      </c>
      <c r="B4476">
        <v>142540</v>
      </c>
    </row>
    <row r="4477" spans="1:2" x14ac:dyDescent="0.2">
      <c r="A4477">
        <v>189775</v>
      </c>
      <c r="B4477">
        <v>82151</v>
      </c>
    </row>
    <row r="4478" spans="1:2" x14ac:dyDescent="0.2">
      <c r="A4478">
        <v>164237</v>
      </c>
      <c r="B4478">
        <v>169799</v>
      </c>
    </row>
    <row r="4479" spans="1:2" x14ac:dyDescent="0.2">
      <c r="A4479">
        <v>299626</v>
      </c>
      <c r="B4479">
        <v>112267</v>
      </c>
    </row>
    <row r="4480" spans="1:2" x14ac:dyDescent="0.2">
      <c r="A4480">
        <v>200905</v>
      </c>
      <c r="B4480">
        <v>1716</v>
      </c>
    </row>
    <row r="4481" spans="1:2" x14ac:dyDescent="0.2">
      <c r="A4481">
        <v>217759</v>
      </c>
      <c r="B4481">
        <v>71555</v>
      </c>
    </row>
    <row r="4482" spans="1:2" x14ac:dyDescent="0.2">
      <c r="A4482">
        <v>216833</v>
      </c>
      <c r="B4482">
        <v>129157</v>
      </c>
    </row>
    <row r="4483" spans="1:2" x14ac:dyDescent="0.2">
      <c r="A4483">
        <v>47121</v>
      </c>
      <c r="B4483">
        <v>118037</v>
      </c>
    </row>
    <row r="4484" spans="1:2" x14ac:dyDescent="0.2">
      <c r="A4484">
        <v>37903</v>
      </c>
      <c r="B4484">
        <v>16202</v>
      </c>
    </row>
    <row r="4485" spans="1:2" x14ac:dyDescent="0.2">
      <c r="A4485">
        <v>238931</v>
      </c>
      <c r="B4485">
        <v>104470</v>
      </c>
    </row>
    <row r="4486" spans="1:2" x14ac:dyDescent="0.2">
      <c r="A4486">
        <v>538</v>
      </c>
      <c r="B4486">
        <v>193292</v>
      </c>
    </row>
    <row r="4487" spans="1:2" x14ac:dyDescent="0.2">
      <c r="A4487">
        <v>93440</v>
      </c>
      <c r="B4487">
        <v>186011</v>
      </c>
    </row>
    <row r="4488" spans="1:2" x14ac:dyDescent="0.2">
      <c r="A4488">
        <v>195913</v>
      </c>
      <c r="B4488">
        <v>130900</v>
      </c>
    </row>
    <row r="4489" spans="1:2" x14ac:dyDescent="0.2">
      <c r="A4489">
        <v>251153</v>
      </c>
      <c r="B4489">
        <v>122870</v>
      </c>
    </row>
    <row r="4490" spans="1:2" x14ac:dyDescent="0.2">
      <c r="A4490">
        <v>163258</v>
      </c>
      <c r="B4490">
        <v>100553</v>
      </c>
    </row>
    <row r="4491" spans="1:2" x14ac:dyDescent="0.2">
      <c r="A4491">
        <v>265454</v>
      </c>
      <c r="B4491">
        <v>183264</v>
      </c>
    </row>
    <row r="4492" spans="1:2" x14ac:dyDescent="0.2">
      <c r="A4492">
        <v>204302</v>
      </c>
      <c r="B4492">
        <v>187042</v>
      </c>
    </row>
    <row r="4493" spans="1:2" x14ac:dyDescent="0.2">
      <c r="A4493">
        <v>78941</v>
      </c>
      <c r="B4493">
        <v>61030</v>
      </c>
    </row>
    <row r="4494" spans="1:2" x14ac:dyDescent="0.2">
      <c r="A4494">
        <v>253434</v>
      </c>
      <c r="B4494">
        <v>27278</v>
      </c>
    </row>
    <row r="4495" spans="1:2" x14ac:dyDescent="0.2">
      <c r="A4495">
        <v>60938</v>
      </c>
      <c r="B4495">
        <v>37629</v>
      </c>
    </row>
    <row r="4496" spans="1:2" x14ac:dyDescent="0.2">
      <c r="A4496">
        <v>155050</v>
      </c>
      <c r="B4496">
        <v>114527</v>
      </c>
    </row>
    <row r="4497" spans="1:2" x14ac:dyDescent="0.2">
      <c r="A4497">
        <v>18611</v>
      </c>
      <c r="B4497">
        <v>71650</v>
      </c>
    </row>
    <row r="4498" spans="1:2" x14ac:dyDescent="0.2">
      <c r="A4498">
        <v>59104</v>
      </c>
      <c r="B4498">
        <v>171896</v>
      </c>
    </row>
    <row r="4499" spans="1:2" x14ac:dyDescent="0.2">
      <c r="A4499">
        <v>162723</v>
      </c>
      <c r="B4499">
        <v>198051</v>
      </c>
    </row>
    <row r="4500" spans="1:2" x14ac:dyDescent="0.2">
      <c r="A4500">
        <v>132255</v>
      </c>
      <c r="B4500">
        <v>164312</v>
      </c>
    </row>
    <row r="4501" spans="1:2" x14ac:dyDescent="0.2">
      <c r="A4501">
        <v>170043</v>
      </c>
      <c r="B4501">
        <v>124529</v>
      </c>
    </row>
    <row r="4502" spans="1:2" x14ac:dyDescent="0.2">
      <c r="A4502">
        <v>157795</v>
      </c>
      <c r="B4502">
        <v>120261</v>
      </c>
    </row>
    <row r="4503" spans="1:2" x14ac:dyDescent="0.2">
      <c r="A4503">
        <v>116315</v>
      </c>
      <c r="B4503">
        <v>143290</v>
      </c>
    </row>
    <row r="4504" spans="1:2" x14ac:dyDescent="0.2">
      <c r="A4504">
        <v>226596</v>
      </c>
      <c r="B4504">
        <v>147988</v>
      </c>
    </row>
    <row r="4505" spans="1:2" x14ac:dyDescent="0.2">
      <c r="A4505">
        <v>164117</v>
      </c>
      <c r="B4505">
        <v>100862</v>
      </c>
    </row>
    <row r="4506" spans="1:2" x14ac:dyDescent="0.2">
      <c r="A4506">
        <v>254760</v>
      </c>
      <c r="B4506">
        <v>173719</v>
      </c>
    </row>
    <row r="4507" spans="1:2" x14ac:dyDescent="0.2">
      <c r="A4507">
        <v>61422</v>
      </c>
      <c r="B4507">
        <v>164030</v>
      </c>
    </row>
    <row r="4508" spans="1:2" x14ac:dyDescent="0.2">
      <c r="A4508">
        <v>299218</v>
      </c>
      <c r="B4508">
        <v>197643</v>
      </c>
    </row>
    <row r="4509" spans="1:2" x14ac:dyDescent="0.2">
      <c r="A4509">
        <v>13525</v>
      </c>
      <c r="B4509">
        <v>132358</v>
      </c>
    </row>
    <row r="4510" spans="1:2" x14ac:dyDescent="0.2">
      <c r="A4510">
        <v>183636</v>
      </c>
      <c r="B4510">
        <v>151074</v>
      </c>
    </row>
    <row r="4511" spans="1:2" x14ac:dyDescent="0.2">
      <c r="A4511">
        <v>86259</v>
      </c>
      <c r="B4511">
        <v>78342</v>
      </c>
    </row>
    <row r="4512" spans="1:2" x14ac:dyDescent="0.2">
      <c r="A4512">
        <v>228406</v>
      </c>
      <c r="B4512">
        <v>31192</v>
      </c>
    </row>
    <row r="4513" spans="1:2" x14ac:dyDescent="0.2">
      <c r="A4513">
        <v>169843</v>
      </c>
      <c r="B4513">
        <v>172589</v>
      </c>
    </row>
    <row r="4514" spans="1:2" x14ac:dyDescent="0.2">
      <c r="A4514">
        <v>261305</v>
      </c>
      <c r="B4514">
        <v>157393</v>
      </c>
    </row>
    <row r="4515" spans="1:2" x14ac:dyDescent="0.2">
      <c r="A4515">
        <v>69400</v>
      </c>
      <c r="B4515">
        <v>90111</v>
      </c>
    </row>
    <row r="4516" spans="1:2" x14ac:dyDescent="0.2">
      <c r="A4516">
        <v>79084</v>
      </c>
      <c r="B4516">
        <v>178627</v>
      </c>
    </row>
    <row r="4517" spans="1:2" x14ac:dyDescent="0.2">
      <c r="A4517">
        <v>243799</v>
      </c>
      <c r="B4517">
        <v>158673</v>
      </c>
    </row>
    <row r="4518" spans="1:2" x14ac:dyDescent="0.2">
      <c r="A4518">
        <v>116675</v>
      </c>
      <c r="B4518">
        <v>188836</v>
      </c>
    </row>
    <row r="4519" spans="1:2" x14ac:dyDescent="0.2">
      <c r="A4519">
        <v>162395</v>
      </c>
      <c r="B4519">
        <v>133898</v>
      </c>
    </row>
    <row r="4520" spans="1:2" x14ac:dyDescent="0.2">
      <c r="A4520">
        <v>156806</v>
      </c>
      <c r="B4520">
        <v>185557</v>
      </c>
    </row>
    <row r="4521" spans="1:2" x14ac:dyDescent="0.2">
      <c r="A4521">
        <v>64978</v>
      </c>
      <c r="B4521">
        <v>5486</v>
      </c>
    </row>
    <row r="4522" spans="1:2" x14ac:dyDescent="0.2">
      <c r="A4522">
        <v>5400</v>
      </c>
      <c r="B4522">
        <v>119095</v>
      </c>
    </row>
    <row r="4523" spans="1:2" x14ac:dyDescent="0.2">
      <c r="A4523">
        <v>132962</v>
      </c>
      <c r="B4523">
        <v>94613</v>
      </c>
    </row>
    <row r="4524" spans="1:2" x14ac:dyDescent="0.2">
      <c r="A4524">
        <v>177012</v>
      </c>
      <c r="B4524">
        <v>126157</v>
      </c>
    </row>
    <row r="4525" spans="1:2" x14ac:dyDescent="0.2">
      <c r="A4525">
        <v>85063</v>
      </c>
      <c r="B4525">
        <v>47141</v>
      </c>
    </row>
    <row r="4526" spans="1:2" x14ac:dyDescent="0.2">
      <c r="A4526">
        <v>137771</v>
      </c>
      <c r="B4526">
        <v>12703</v>
      </c>
    </row>
    <row r="4527" spans="1:2" x14ac:dyDescent="0.2">
      <c r="A4527">
        <v>36857</v>
      </c>
      <c r="B4527">
        <v>85898</v>
      </c>
    </row>
    <row r="4528" spans="1:2" x14ac:dyDescent="0.2">
      <c r="A4528">
        <v>74133</v>
      </c>
      <c r="B4528">
        <v>196236</v>
      </c>
    </row>
    <row r="4529" spans="1:2" x14ac:dyDescent="0.2">
      <c r="A4529">
        <v>206868</v>
      </c>
      <c r="B4529">
        <v>4189</v>
      </c>
    </row>
    <row r="4530" spans="1:2" x14ac:dyDescent="0.2">
      <c r="A4530">
        <v>212699</v>
      </c>
      <c r="B4530">
        <v>21255</v>
      </c>
    </row>
    <row r="4531" spans="1:2" x14ac:dyDescent="0.2">
      <c r="A4531">
        <v>273206</v>
      </c>
      <c r="B4531">
        <v>109482</v>
      </c>
    </row>
    <row r="4532" spans="1:2" x14ac:dyDescent="0.2">
      <c r="A4532">
        <v>75927</v>
      </c>
      <c r="B4532">
        <v>49131</v>
      </c>
    </row>
    <row r="4533" spans="1:2" x14ac:dyDescent="0.2">
      <c r="A4533">
        <v>103373</v>
      </c>
      <c r="B4533">
        <v>112848</v>
      </c>
    </row>
    <row r="4534" spans="1:2" x14ac:dyDescent="0.2">
      <c r="A4534">
        <v>298742</v>
      </c>
      <c r="B4534">
        <v>196965</v>
      </c>
    </row>
    <row r="4535" spans="1:2" x14ac:dyDescent="0.2">
      <c r="A4535">
        <v>25764</v>
      </c>
      <c r="B4535">
        <v>28699</v>
      </c>
    </row>
    <row r="4536" spans="1:2" x14ac:dyDescent="0.2">
      <c r="A4536">
        <v>21260</v>
      </c>
      <c r="B4536">
        <v>91384</v>
      </c>
    </row>
    <row r="4537" spans="1:2" x14ac:dyDescent="0.2">
      <c r="A4537">
        <v>57983</v>
      </c>
      <c r="B4537">
        <v>25</v>
      </c>
    </row>
    <row r="4538" spans="1:2" x14ac:dyDescent="0.2">
      <c r="A4538">
        <v>37328</v>
      </c>
      <c r="B4538">
        <v>4122</v>
      </c>
    </row>
    <row r="4539" spans="1:2" x14ac:dyDescent="0.2">
      <c r="A4539">
        <v>240983</v>
      </c>
      <c r="B4539">
        <v>160266</v>
      </c>
    </row>
    <row r="4540" spans="1:2" x14ac:dyDescent="0.2">
      <c r="A4540">
        <v>74667</v>
      </c>
      <c r="B4540">
        <v>76966</v>
      </c>
    </row>
    <row r="4541" spans="1:2" x14ac:dyDescent="0.2">
      <c r="A4541">
        <v>1470</v>
      </c>
      <c r="B4541">
        <v>131263</v>
      </c>
    </row>
    <row r="4542" spans="1:2" x14ac:dyDescent="0.2">
      <c r="A4542">
        <v>287416</v>
      </c>
      <c r="B4542">
        <v>167781</v>
      </c>
    </row>
    <row r="4543" spans="1:2" x14ac:dyDescent="0.2">
      <c r="A4543">
        <v>258326</v>
      </c>
      <c r="B4543">
        <v>148355</v>
      </c>
    </row>
    <row r="4544" spans="1:2" x14ac:dyDescent="0.2">
      <c r="A4544">
        <v>13886</v>
      </c>
      <c r="B4544">
        <v>61005</v>
      </c>
    </row>
    <row r="4545" spans="1:2" x14ac:dyDescent="0.2">
      <c r="A4545">
        <v>252617</v>
      </c>
      <c r="B4545">
        <v>181647</v>
      </c>
    </row>
    <row r="4546" spans="1:2" x14ac:dyDescent="0.2">
      <c r="A4546">
        <v>33338</v>
      </c>
      <c r="B4546">
        <v>1365</v>
      </c>
    </row>
    <row r="4547" spans="1:2" x14ac:dyDescent="0.2">
      <c r="A4547">
        <v>178018</v>
      </c>
      <c r="B4547">
        <v>54365</v>
      </c>
    </row>
    <row r="4548" spans="1:2" x14ac:dyDescent="0.2">
      <c r="A4548">
        <v>284771</v>
      </c>
      <c r="B4548">
        <v>82193</v>
      </c>
    </row>
    <row r="4549" spans="1:2" x14ac:dyDescent="0.2">
      <c r="A4549">
        <v>124745</v>
      </c>
      <c r="B4549">
        <v>112456</v>
      </c>
    </row>
    <row r="4550" spans="1:2" x14ac:dyDescent="0.2">
      <c r="A4550">
        <v>89483</v>
      </c>
      <c r="B4550">
        <v>64720</v>
      </c>
    </row>
    <row r="4551" spans="1:2" x14ac:dyDescent="0.2">
      <c r="A4551">
        <v>292957</v>
      </c>
      <c r="B4551">
        <v>167108</v>
      </c>
    </row>
    <row r="4552" spans="1:2" x14ac:dyDescent="0.2">
      <c r="A4552">
        <v>177274</v>
      </c>
      <c r="B4552">
        <v>175795</v>
      </c>
    </row>
    <row r="4553" spans="1:2" x14ac:dyDescent="0.2">
      <c r="A4553">
        <v>104614</v>
      </c>
      <c r="B4553">
        <v>10943</v>
      </c>
    </row>
    <row r="4554" spans="1:2" x14ac:dyDescent="0.2">
      <c r="A4554">
        <v>291085</v>
      </c>
      <c r="B4554">
        <v>111221</v>
      </c>
    </row>
    <row r="4555" spans="1:2" x14ac:dyDescent="0.2">
      <c r="A4555">
        <v>248569</v>
      </c>
      <c r="B4555">
        <v>176012</v>
      </c>
    </row>
    <row r="4556" spans="1:2" x14ac:dyDescent="0.2">
      <c r="A4556">
        <v>44277</v>
      </c>
      <c r="B4556">
        <v>134529</v>
      </c>
    </row>
    <row r="4557" spans="1:2" x14ac:dyDescent="0.2">
      <c r="A4557">
        <v>34949</v>
      </c>
      <c r="B4557">
        <v>25699</v>
      </c>
    </row>
    <row r="4558" spans="1:2" x14ac:dyDescent="0.2">
      <c r="A4558">
        <v>16602</v>
      </c>
      <c r="B4558">
        <v>27293</v>
      </c>
    </row>
    <row r="4559" spans="1:2" x14ac:dyDescent="0.2">
      <c r="A4559">
        <v>63288</v>
      </c>
      <c r="B4559">
        <v>81118</v>
      </c>
    </row>
    <row r="4560" spans="1:2" x14ac:dyDescent="0.2">
      <c r="A4560">
        <v>69261</v>
      </c>
      <c r="B4560">
        <v>54896</v>
      </c>
    </row>
    <row r="4561" spans="1:2" x14ac:dyDescent="0.2">
      <c r="A4561">
        <v>107742</v>
      </c>
      <c r="B4561">
        <v>16391</v>
      </c>
    </row>
    <row r="4562" spans="1:2" x14ac:dyDescent="0.2">
      <c r="A4562">
        <v>171245</v>
      </c>
      <c r="B4562">
        <v>174884</v>
      </c>
    </row>
    <row r="4563" spans="1:2" x14ac:dyDescent="0.2">
      <c r="A4563">
        <v>192186</v>
      </c>
      <c r="B4563">
        <v>31999</v>
      </c>
    </row>
    <row r="4564" spans="1:2" x14ac:dyDescent="0.2">
      <c r="A4564">
        <v>155289</v>
      </c>
      <c r="B4564">
        <v>144362</v>
      </c>
    </row>
    <row r="4565" spans="1:2" x14ac:dyDescent="0.2">
      <c r="A4565">
        <v>286798</v>
      </c>
      <c r="B4565">
        <v>169889</v>
      </c>
    </row>
    <row r="4566" spans="1:2" x14ac:dyDescent="0.2">
      <c r="A4566">
        <v>74814</v>
      </c>
      <c r="B4566">
        <v>141940</v>
      </c>
    </row>
    <row r="4567" spans="1:2" x14ac:dyDescent="0.2">
      <c r="A4567">
        <v>283114</v>
      </c>
      <c r="B4567">
        <v>188796</v>
      </c>
    </row>
    <row r="4568" spans="1:2" x14ac:dyDescent="0.2">
      <c r="A4568">
        <v>12182</v>
      </c>
      <c r="B4568">
        <v>59813</v>
      </c>
    </row>
    <row r="4569" spans="1:2" x14ac:dyDescent="0.2">
      <c r="A4569">
        <v>1097</v>
      </c>
      <c r="B4569">
        <v>38486</v>
      </c>
    </row>
    <row r="4570" spans="1:2" x14ac:dyDescent="0.2">
      <c r="A4570">
        <v>58741</v>
      </c>
      <c r="B4570">
        <v>175693</v>
      </c>
    </row>
    <row r="4571" spans="1:2" x14ac:dyDescent="0.2">
      <c r="A4571">
        <v>57806</v>
      </c>
      <c r="B4571">
        <v>193104</v>
      </c>
    </row>
    <row r="4572" spans="1:2" x14ac:dyDescent="0.2">
      <c r="A4572">
        <v>8920</v>
      </c>
      <c r="B4572">
        <v>7575</v>
      </c>
    </row>
    <row r="4573" spans="1:2" x14ac:dyDescent="0.2">
      <c r="A4573">
        <v>267764</v>
      </c>
      <c r="B4573">
        <v>193705</v>
      </c>
    </row>
    <row r="4574" spans="1:2" x14ac:dyDescent="0.2">
      <c r="A4574">
        <v>124372</v>
      </c>
      <c r="B4574">
        <v>19325</v>
      </c>
    </row>
    <row r="4575" spans="1:2" x14ac:dyDescent="0.2">
      <c r="A4575">
        <v>56441</v>
      </c>
      <c r="B4575">
        <v>84630</v>
      </c>
    </row>
    <row r="4576" spans="1:2" x14ac:dyDescent="0.2">
      <c r="A4576">
        <v>62688</v>
      </c>
      <c r="B4576">
        <v>38918</v>
      </c>
    </row>
    <row r="4577" spans="1:2" x14ac:dyDescent="0.2">
      <c r="A4577">
        <v>108869</v>
      </c>
      <c r="B4577">
        <v>40085</v>
      </c>
    </row>
    <row r="4578" spans="1:2" x14ac:dyDescent="0.2">
      <c r="A4578">
        <v>55532</v>
      </c>
      <c r="B4578">
        <v>51964</v>
      </c>
    </row>
    <row r="4579" spans="1:2" x14ac:dyDescent="0.2">
      <c r="A4579">
        <v>213119</v>
      </c>
      <c r="B4579">
        <v>51756</v>
      </c>
    </row>
    <row r="4580" spans="1:2" x14ac:dyDescent="0.2">
      <c r="A4580">
        <v>126234</v>
      </c>
      <c r="B4580">
        <v>198309</v>
      </c>
    </row>
    <row r="4581" spans="1:2" x14ac:dyDescent="0.2">
      <c r="A4581">
        <v>211633</v>
      </c>
      <c r="B4581">
        <v>103264</v>
      </c>
    </row>
    <row r="4582" spans="1:2" x14ac:dyDescent="0.2">
      <c r="A4582">
        <v>143777</v>
      </c>
      <c r="B4582">
        <v>157365</v>
      </c>
    </row>
    <row r="4583" spans="1:2" x14ac:dyDescent="0.2">
      <c r="A4583">
        <v>145958</v>
      </c>
      <c r="B4583">
        <v>31712</v>
      </c>
    </row>
    <row r="4584" spans="1:2" x14ac:dyDescent="0.2">
      <c r="A4584">
        <v>71871</v>
      </c>
      <c r="B4584">
        <v>154894</v>
      </c>
    </row>
    <row r="4585" spans="1:2" x14ac:dyDescent="0.2">
      <c r="A4585">
        <v>113169</v>
      </c>
      <c r="B4585">
        <v>185187</v>
      </c>
    </row>
    <row r="4586" spans="1:2" x14ac:dyDescent="0.2">
      <c r="A4586">
        <v>81638</v>
      </c>
      <c r="B4586">
        <v>53236</v>
      </c>
    </row>
    <row r="4587" spans="1:2" x14ac:dyDescent="0.2">
      <c r="A4587">
        <v>256054</v>
      </c>
      <c r="B4587">
        <v>37448</v>
      </c>
    </row>
    <row r="4588" spans="1:2" x14ac:dyDescent="0.2">
      <c r="A4588">
        <v>178984</v>
      </c>
      <c r="B4588">
        <v>39002</v>
      </c>
    </row>
    <row r="4589" spans="1:2" x14ac:dyDescent="0.2">
      <c r="A4589">
        <v>234001</v>
      </c>
      <c r="B4589">
        <v>35975</v>
      </c>
    </row>
    <row r="4590" spans="1:2" x14ac:dyDescent="0.2">
      <c r="A4590">
        <v>229219</v>
      </c>
      <c r="B4590">
        <v>7812</v>
      </c>
    </row>
    <row r="4591" spans="1:2" x14ac:dyDescent="0.2">
      <c r="A4591">
        <v>102807</v>
      </c>
      <c r="B4591">
        <v>131089</v>
      </c>
    </row>
    <row r="4592" spans="1:2" x14ac:dyDescent="0.2">
      <c r="A4592">
        <v>158888</v>
      </c>
      <c r="B4592">
        <v>73623</v>
      </c>
    </row>
    <row r="4593" spans="1:2" x14ac:dyDescent="0.2">
      <c r="A4593">
        <v>246762</v>
      </c>
      <c r="B4593">
        <v>76115</v>
      </c>
    </row>
    <row r="4594" spans="1:2" x14ac:dyDescent="0.2">
      <c r="A4594">
        <v>153301</v>
      </c>
      <c r="B4594">
        <v>140595</v>
      </c>
    </row>
    <row r="4595" spans="1:2" x14ac:dyDescent="0.2">
      <c r="A4595">
        <v>270519</v>
      </c>
      <c r="B4595">
        <v>53443</v>
      </c>
    </row>
    <row r="4596" spans="1:2" x14ac:dyDescent="0.2">
      <c r="A4596">
        <v>170508</v>
      </c>
      <c r="B4596">
        <v>173937</v>
      </c>
    </row>
    <row r="4597" spans="1:2" x14ac:dyDescent="0.2">
      <c r="A4597">
        <v>146621</v>
      </c>
      <c r="B4597">
        <v>179226</v>
      </c>
    </row>
    <row r="4598" spans="1:2" x14ac:dyDescent="0.2">
      <c r="A4598">
        <v>81955</v>
      </c>
      <c r="B4598">
        <v>147276</v>
      </c>
    </row>
    <row r="4599" spans="1:2" x14ac:dyDescent="0.2">
      <c r="A4599">
        <v>218904</v>
      </c>
      <c r="B4599">
        <v>18340</v>
      </c>
    </row>
    <row r="4600" spans="1:2" x14ac:dyDescent="0.2">
      <c r="A4600">
        <v>113979</v>
      </c>
      <c r="B4600">
        <v>82491</v>
      </c>
    </row>
    <row r="4601" spans="1:2" x14ac:dyDescent="0.2">
      <c r="A4601">
        <v>92022</v>
      </c>
      <c r="B4601">
        <v>136614</v>
      </c>
    </row>
    <row r="4602" spans="1:2" x14ac:dyDescent="0.2">
      <c r="A4602">
        <v>254347</v>
      </c>
      <c r="B4602">
        <v>125073</v>
      </c>
    </row>
    <row r="4603" spans="1:2" x14ac:dyDescent="0.2">
      <c r="A4603">
        <v>51893</v>
      </c>
      <c r="B4603">
        <v>191491</v>
      </c>
    </row>
    <row r="4604" spans="1:2" x14ac:dyDescent="0.2">
      <c r="A4604">
        <v>126235</v>
      </c>
      <c r="B4604">
        <v>73463</v>
      </c>
    </row>
    <row r="4605" spans="1:2" x14ac:dyDescent="0.2">
      <c r="A4605">
        <v>175506</v>
      </c>
      <c r="B4605">
        <v>22341</v>
      </c>
    </row>
    <row r="4606" spans="1:2" x14ac:dyDescent="0.2">
      <c r="A4606">
        <v>211397</v>
      </c>
      <c r="B4606">
        <v>77213</v>
      </c>
    </row>
    <row r="4607" spans="1:2" x14ac:dyDescent="0.2">
      <c r="A4607">
        <v>41440</v>
      </c>
      <c r="B4607">
        <v>58178</v>
      </c>
    </row>
    <row r="4608" spans="1:2" x14ac:dyDescent="0.2">
      <c r="A4608">
        <v>182656</v>
      </c>
      <c r="B4608">
        <v>180127</v>
      </c>
    </row>
    <row r="4609" spans="1:2" x14ac:dyDescent="0.2">
      <c r="A4609">
        <v>101481</v>
      </c>
      <c r="B4609">
        <v>118105</v>
      </c>
    </row>
    <row r="4610" spans="1:2" x14ac:dyDescent="0.2">
      <c r="A4610">
        <v>126279</v>
      </c>
      <c r="B4610">
        <v>125528</v>
      </c>
    </row>
    <row r="4611" spans="1:2" x14ac:dyDescent="0.2">
      <c r="A4611">
        <v>212006</v>
      </c>
      <c r="B4611">
        <v>1140</v>
      </c>
    </row>
    <row r="4612" spans="1:2" x14ac:dyDescent="0.2">
      <c r="A4612">
        <v>286425</v>
      </c>
      <c r="B4612">
        <v>73687</v>
      </c>
    </row>
    <row r="4613" spans="1:2" x14ac:dyDescent="0.2">
      <c r="A4613">
        <v>73969</v>
      </c>
      <c r="B4613">
        <v>96654</v>
      </c>
    </row>
    <row r="4614" spans="1:2" x14ac:dyDescent="0.2">
      <c r="A4614">
        <v>29136</v>
      </c>
      <c r="B4614">
        <v>22170</v>
      </c>
    </row>
    <row r="4615" spans="1:2" x14ac:dyDescent="0.2">
      <c r="A4615">
        <v>80354</v>
      </c>
      <c r="B4615">
        <v>130878</v>
      </c>
    </row>
    <row r="4616" spans="1:2" x14ac:dyDescent="0.2">
      <c r="A4616">
        <v>172054</v>
      </c>
      <c r="B4616">
        <v>22743</v>
      </c>
    </row>
    <row r="4617" spans="1:2" x14ac:dyDescent="0.2">
      <c r="A4617">
        <v>173252</v>
      </c>
      <c r="B4617">
        <v>56745</v>
      </c>
    </row>
    <row r="4618" spans="1:2" x14ac:dyDescent="0.2">
      <c r="A4618">
        <v>111900</v>
      </c>
      <c r="B4618">
        <v>195830</v>
      </c>
    </row>
    <row r="4619" spans="1:2" x14ac:dyDescent="0.2">
      <c r="A4619">
        <v>91289</v>
      </c>
      <c r="B4619">
        <v>187428</v>
      </c>
    </row>
    <row r="4620" spans="1:2" x14ac:dyDescent="0.2">
      <c r="A4620">
        <v>92615</v>
      </c>
      <c r="B4620">
        <v>169269</v>
      </c>
    </row>
    <row r="4621" spans="1:2" x14ac:dyDescent="0.2">
      <c r="A4621">
        <v>263129</v>
      </c>
      <c r="B4621">
        <v>29856</v>
      </c>
    </row>
    <row r="4622" spans="1:2" x14ac:dyDescent="0.2">
      <c r="A4622">
        <v>90981</v>
      </c>
      <c r="B4622">
        <v>113465</v>
      </c>
    </row>
    <row r="4623" spans="1:2" x14ac:dyDescent="0.2">
      <c r="A4623">
        <v>201213</v>
      </c>
      <c r="B4623">
        <v>107926</v>
      </c>
    </row>
    <row r="4624" spans="1:2" x14ac:dyDescent="0.2">
      <c r="A4624">
        <v>89104</v>
      </c>
      <c r="B4624">
        <v>198318</v>
      </c>
    </row>
    <row r="4625" spans="1:2" x14ac:dyDescent="0.2">
      <c r="A4625">
        <v>109892</v>
      </c>
      <c r="B4625">
        <v>118975</v>
      </c>
    </row>
    <row r="4626" spans="1:2" x14ac:dyDescent="0.2">
      <c r="A4626">
        <v>1424</v>
      </c>
      <c r="B4626">
        <v>3633</v>
      </c>
    </row>
    <row r="4627" spans="1:2" x14ac:dyDescent="0.2">
      <c r="A4627">
        <v>181897</v>
      </c>
      <c r="B4627">
        <v>16372</v>
      </c>
    </row>
    <row r="4628" spans="1:2" x14ac:dyDescent="0.2">
      <c r="A4628">
        <v>196919</v>
      </c>
      <c r="B4628">
        <v>105491</v>
      </c>
    </row>
    <row r="4629" spans="1:2" x14ac:dyDescent="0.2">
      <c r="A4629">
        <v>206623</v>
      </c>
      <c r="B4629">
        <v>52990</v>
      </c>
    </row>
    <row r="4630" spans="1:2" x14ac:dyDescent="0.2">
      <c r="A4630">
        <v>208650</v>
      </c>
      <c r="B4630">
        <v>189740</v>
      </c>
    </row>
    <row r="4631" spans="1:2" x14ac:dyDescent="0.2">
      <c r="A4631">
        <v>189384</v>
      </c>
      <c r="B4631">
        <v>20243</v>
      </c>
    </row>
    <row r="4632" spans="1:2" x14ac:dyDescent="0.2">
      <c r="A4632">
        <v>27703</v>
      </c>
      <c r="B4632">
        <v>76512</v>
      </c>
    </row>
    <row r="4633" spans="1:2" x14ac:dyDescent="0.2">
      <c r="A4633">
        <v>200050</v>
      </c>
      <c r="B4633">
        <v>162160</v>
      </c>
    </row>
    <row r="4634" spans="1:2" x14ac:dyDescent="0.2">
      <c r="A4634">
        <v>256374</v>
      </c>
      <c r="B4634">
        <v>86388</v>
      </c>
    </row>
    <row r="4635" spans="1:2" x14ac:dyDescent="0.2">
      <c r="A4635">
        <v>124932</v>
      </c>
      <c r="B4635">
        <v>8059</v>
      </c>
    </row>
    <row r="4636" spans="1:2" x14ac:dyDescent="0.2">
      <c r="A4636">
        <v>296036</v>
      </c>
      <c r="B4636">
        <v>77368</v>
      </c>
    </row>
    <row r="4637" spans="1:2" x14ac:dyDescent="0.2">
      <c r="A4637">
        <v>132847</v>
      </c>
      <c r="B4637">
        <v>110110</v>
      </c>
    </row>
    <row r="4638" spans="1:2" x14ac:dyDescent="0.2">
      <c r="A4638">
        <v>83240</v>
      </c>
      <c r="B4638">
        <v>14373</v>
      </c>
    </row>
    <row r="4639" spans="1:2" x14ac:dyDescent="0.2">
      <c r="A4639">
        <v>170913</v>
      </c>
      <c r="B4639">
        <v>66854</v>
      </c>
    </row>
    <row r="4640" spans="1:2" x14ac:dyDescent="0.2">
      <c r="A4640">
        <v>59372</v>
      </c>
      <c r="B4640">
        <v>111416</v>
      </c>
    </row>
    <row r="4641" spans="1:2" x14ac:dyDescent="0.2">
      <c r="A4641">
        <v>9382</v>
      </c>
      <c r="B4641">
        <v>139243</v>
      </c>
    </row>
    <row r="4642" spans="1:2" x14ac:dyDescent="0.2">
      <c r="A4642">
        <v>46360</v>
      </c>
      <c r="B4642">
        <v>55052</v>
      </c>
    </row>
    <row r="4643" spans="1:2" x14ac:dyDescent="0.2">
      <c r="A4643">
        <v>126129</v>
      </c>
      <c r="B4643">
        <v>59751</v>
      </c>
    </row>
    <row r="4644" spans="1:2" x14ac:dyDescent="0.2">
      <c r="A4644">
        <v>61497</v>
      </c>
      <c r="B4644">
        <v>31031</v>
      </c>
    </row>
    <row r="4645" spans="1:2" x14ac:dyDescent="0.2">
      <c r="A4645">
        <v>154823</v>
      </c>
      <c r="B4645">
        <v>30302</v>
      </c>
    </row>
    <row r="4646" spans="1:2" x14ac:dyDescent="0.2">
      <c r="A4646">
        <v>191019</v>
      </c>
      <c r="B4646">
        <v>50894</v>
      </c>
    </row>
    <row r="4647" spans="1:2" x14ac:dyDescent="0.2">
      <c r="A4647">
        <v>165446</v>
      </c>
      <c r="B4647">
        <v>168442</v>
      </c>
    </row>
    <row r="4648" spans="1:2" x14ac:dyDescent="0.2">
      <c r="A4648">
        <v>129450</v>
      </c>
      <c r="B4648">
        <v>113792</v>
      </c>
    </row>
    <row r="4649" spans="1:2" x14ac:dyDescent="0.2">
      <c r="A4649">
        <v>40188</v>
      </c>
      <c r="B4649">
        <v>175637</v>
      </c>
    </row>
    <row r="4650" spans="1:2" x14ac:dyDescent="0.2">
      <c r="A4650">
        <v>237383</v>
      </c>
      <c r="B4650">
        <v>93855</v>
      </c>
    </row>
    <row r="4651" spans="1:2" x14ac:dyDescent="0.2">
      <c r="A4651">
        <v>120058</v>
      </c>
      <c r="B4651">
        <v>145075</v>
      </c>
    </row>
    <row r="4652" spans="1:2" x14ac:dyDescent="0.2">
      <c r="A4652">
        <v>218769</v>
      </c>
      <c r="B4652">
        <v>161375</v>
      </c>
    </row>
    <row r="4653" spans="1:2" x14ac:dyDescent="0.2">
      <c r="A4653">
        <v>285148</v>
      </c>
      <c r="B4653">
        <v>62613</v>
      </c>
    </row>
    <row r="4654" spans="1:2" x14ac:dyDescent="0.2">
      <c r="A4654">
        <v>103502</v>
      </c>
      <c r="B4654">
        <v>85004</v>
      </c>
    </row>
    <row r="4655" spans="1:2" x14ac:dyDescent="0.2">
      <c r="A4655">
        <v>269307</v>
      </c>
      <c r="B4655">
        <v>105282</v>
      </c>
    </row>
    <row r="4656" spans="1:2" x14ac:dyDescent="0.2">
      <c r="A4656">
        <v>169599</v>
      </c>
      <c r="B4656">
        <v>179474</v>
      </c>
    </row>
    <row r="4657" spans="1:2" x14ac:dyDescent="0.2">
      <c r="A4657">
        <v>154589</v>
      </c>
      <c r="B4657">
        <v>199526</v>
      </c>
    </row>
    <row r="4658" spans="1:2" x14ac:dyDescent="0.2">
      <c r="A4658">
        <v>111790</v>
      </c>
      <c r="B4658">
        <v>30019</v>
      </c>
    </row>
    <row r="4659" spans="1:2" x14ac:dyDescent="0.2">
      <c r="A4659">
        <v>66730</v>
      </c>
      <c r="B4659">
        <v>129245</v>
      </c>
    </row>
    <row r="4660" spans="1:2" x14ac:dyDescent="0.2">
      <c r="A4660">
        <v>243581</v>
      </c>
      <c r="B4660">
        <v>7087</v>
      </c>
    </row>
    <row r="4661" spans="1:2" x14ac:dyDescent="0.2">
      <c r="A4661">
        <v>148643</v>
      </c>
      <c r="B4661">
        <v>165909</v>
      </c>
    </row>
    <row r="4662" spans="1:2" x14ac:dyDescent="0.2">
      <c r="A4662">
        <v>192489</v>
      </c>
      <c r="B4662">
        <v>92528</v>
      </c>
    </row>
    <row r="4663" spans="1:2" x14ac:dyDescent="0.2">
      <c r="A4663">
        <v>21524</v>
      </c>
      <c r="B4663">
        <v>194051</v>
      </c>
    </row>
    <row r="4664" spans="1:2" x14ac:dyDescent="0.2">
      <c r="A4664">
        <v>204121</v>
      </c>
      <c r="B4664">
        <v>102003</v>
      </c>
    </row>
    <row r="4665" spans="1:2" x14ac:dyDescent="0.2">
      <c r="A4665">
        <v>56754</v>
      </c>
      <c r="B4665">
        <v>121448</v>
      </c>
    </row>
    <row r="4666" spans="1:2" x14ac:dyDescent="0.2">
      <c r="A4666">
        <v>138977</v>
      </c>
      <c r="B4666">
        <v>44027</v>
      </c>
    </row>
    <row r="4667" spans="1:2" x14ac:dyDescent="0.2">
      <c r="A4667">
        <v>64810</v>
      </c>
      <c r="B4667">
        <v>159205</v>
      </c>
    </row>
    <row r="4668" spans="1:2" x14ac:dyDescent="0.2">
      <c r="A4668">
        <v>151011</v>
      </c>
      <c r="B4668">
        <v>170081</v>
      </c>
    </row>
    <row r="4669" spans="1:2" x14ac:dyDescent="0.2">
      <c r="A4669">
        <v>71046</v>
      </c>
      <c r="B4669">
        <v>55981</v>
      </c>
    </row>
    <row r="4670" spans="1:2" x14ac:dyDescent="0.2">
      <c r="A4670">
        <v>178868</v>
      </c>
      <c r="B4670">
        <v>151994</v>
      </c>
    </row>
    <row r="4671" spans="1:2" x14ac:dyDescent="0.2">
      <c r="A4671">
        <v>175368</v>
      </c>
      <c r="B4671">
        <v>17124</v>
      </c>
    </row>
    <row r="4672" spans="1:2" x14ac:dyDescent="0.2">
      <c r="A4672">
        <v>112570</v>
      </c>
      <c r="B4672">
        <v>110810</v>
      </c>
    </row>
    <row r="4673" spans="1:2" x14ac:dyDescent="0.2">
      <c r="A4673">
        <v>153964</v>
      </c>
      <c r="B4673">
        <v>173798</v>
      </c>
    </row>
    <row r="4674" spans="1:2" x14ac:dyDescent="0.2">
      <c r="A4674">
        <v>255709</v>
      </c>
      <c r="B4674">
        <v>31933</v>
      </c>
    </row>
    <row r="4675" spans="1:2" x14ac:dyDescent="0.2">
      <c r="A4675">
        <v>209321</v>
      </c>
      <c r="B4675">
        <v>81018</v>
      </c>
    </row>
    <row r="4676" spans="1:2" x14ac:dyDescent="0.2">
      <c r="A4676">
        <v>244561</v>
      </c>
      <c r="B4676">
        <v>36513</v>
      </c>
    </row>
    <row r="4677" spans="1:2" x14ac:dyDescent="0.2">
      <c r="A4677">
        <v>84273</v>
      </c>
      <c r="B4677">
        <v>137943</v>
      </c>
    </row>
    <row r="4678" spans="1:2" x14ac:dyDescent="0.2">
      <c r="A4678">
        <v>59501</v>
      </c>
      <c r="B4678">
        <v>62000</v>
      </c>
    </row>
    <row r="4679" spans="1:2" x14ac:dyDescent="0.2">
      <c r="A4679">
        <v>34705</v>
      </c>
      <c r="B4679">
        <v>156410</v>
      </c>
    </row>
    <row r="4680" spans="1:2" x14ac:dyDescent="0.2">
      <c r="A4680">
        <v>229158</v>
      </c>
      <c r="B4680">
        <v>190583</v>
      </c>
    </row>
    <row r="4681" spans="1:2" x14ac:dyDescent="0.2">
      <c r="A4681">
        <v>90408</v>
      </c>
      <c r="B4681">
        <v>118052</v>
      </c>
    </row>
    <row r="4682" spans="1:2" x14ac:dyDescent="0.2">
      <c r="A4682">
        <v>128977</v>
      </c>
      <c r="B4682">
        <v>126604</v>
      </c>
    </row>
    <row r="4683" spans="1:2" x14ac:dyDescent="0.2">
      <c r="A4683">
        <v>122795</v>
      </c>
      <c r="B4683">
        <v>89764</v>
      </c>
    </row>
    <row r="4684" spans="1:2" x14ac:dyDescent="0.2">
      <c r="A4684">
        <v>237252</v>
      </c>
      <c r="B4684">
        <v>176468</v>
      </c>
    </row>
    <row r="4685" spans="1:2" x14ac:dyDescent="0.2">
      <c r="A4685">
        <v>101076</v>
      </c>
      <c r="B4685">
        <v>41636</v>
      </c>
    </row>
    <row r="4686" spans="1:2" x14ac:dyDescent="0.2">
      <c r="A4686">
        <v>169615</v>
      </c>
      <c r="B4686">
        <v>43345</v>
      </c>
    </row>
    <row r="4687" spans="1:2" x14ac:dyDescent="0.2">
      <c r="A4687">
        <v>287514</v>
      </c>
      <c r="B4687">
        <v>68045</v>
      </c>
    </row>
    <row r="4688" spans="1:2" x14ac:dyDescent="0.2">
      <c r="A4688">
        <v>261093</v>
      </c>
      <c r="B4688">
        <v>170292</v>
      </c>
    </row>
    <row r="4689" spans="1:2" x14ac:dyDescent="0.2">
      <c r="A4689">
        <v>10841</v>
      </c>
      <c r="B4689">
        <v>141520</v>
      </c>
    </row>
    <row r="4690" spans="1:2" x14ac:dyDescent="0.2">
      <c r="A4690">
        <v>215637</v>
      </c>
      <c r="B4690">
        <v>21279</v>
      </c>
    </row>
    <row r="4691" spans="1:2" x14ac:dyDescent="0.2">
      <c r="A4691">
        <v>46915</v>
      </c>
      <c r="B4691">
        <v>49409</v>
      </c>
    </row>
    <row r="4692" spans="1:2" x14ac:dyDescent="0.2">
      <c r="A4692">
        <v>89557</v>
      </c>
      <c r="B4692">
        <v>115092</v>
      </c>
    </row>
    <row r="4693" spans="1:2" x14ac:dyDescent="0.2">
      <c r="A4693">
        <v>38658</v>
      </c>
      <c r="B4693">
        <v>13050</v>
      </c>
    </row>
    <row r="4694" spans="1:2" x14ac:dyDescent="0.2">
      <c r="A4694">
        <v>31674</v>
      </c>
      <c r="B4694">
        <v>50489</v>
      </c>
    </row>
    <row r="4695" spans="1:2" x14ac:dyDescent="0.2">
      <c r="A4695">
        <v>81677</v>
      </c>
      <c r="B4695">
        <v>31166</v>
      </c>
    </row>
    <row r="4696" spans="1:2" x14ac:dyDescent="0.2">
      <c r="A4696">
        <v>141361</v>
      </c>
      <c r="B4696">
        <v>179103</v>
      </c>
    </row>
    <row r="4697" spans="1:2" x14ac:dyDescent="0.2">
      <c r="A4697">
        <v>224124</v>
      </c>
      <c r="B4697">
        <v>46613</v>
      </c>
    </row>
    <row r="4698" spans="1:2" x14ac:dyDescent="0.2">
      <c r="A4698">
        <v>126381</v>
      </c>
      <c r="B4698">
        <v>126766</v>
      </c>
    </row>
    <row r="4699" spans="1:2" x14ac:dyDescent="0.2">
      <c r="A4699">
        <v>298286</v>
      </c>
      <c r="B4699">
        <v>181956</v>
      </c>
    </row>
    <row r="4700" spans="1:2" x14ac:dyDescent="0.2">
      <c r="A4700">
        <v>133304</v>
      </c>
      <c r="B4700">
        <v>179087</v>
      </c>
    </row>
    <row r="4701" spans="1:2" x14ac:dyDescent="0.2">
      <c r="A4701">
        <v>141569</v>
      </c>
      <c r="B4701">
        <v>71340</v>
      </c>
    </row>
    <row r="4702" spans="1:2" x14ac:dyDescent="0.2">
      <c r="A4702">
        <v>75338</v>
      </c>
      <c r="B4702">
        <v>121799</v>
      </c>
    </row>
    <row r="4703" spans="1:2" x14ac:dyDescent="0.2">
      <c r="A4703">
        <v>128408</v>
      </c>
      <c r="B4703">
        <v>94252</v>
      </c>
    </row>
    <row r="4704" spans="1:2" x14ac:dyDescent="0.2">
      <c r="A4704">
        <v>241003</v>
      </c>
      <c r="B4704">
        <v>180671</v>
      </c>
    </row>
    <row r="4705" spans="1:2" x14ac:dyDescent="0.2">
      <c r="A4705">
        <v>63557</v>
      </c>
      <c r="B4705">
        <v>118764</v>
      </c>
    </row>
    <row r="4706" spans="1:2" x14ac:dyDescent="0.2">
      <c r="A4706">
        <v>141878</v>
      </c>
      <c r="B4706">
        <v>56650</v>
      </c>
    </row>
    <row r="4707" spans="1:2" x14ac:dyDescent="0.2">
      <c r="A4707">
        <v>127278</v>
      </c>
      <c r="B4707">
        <v>18259</v>
      </c>
    </row>
    <row r="4708" spans="1:2" x14ac:dyDescent="0.2">
      <c r="A4708">
        <v>250313</v>
      </c>
      <c r="B4708">
        <v>71405</v>
      </c>
    </row>
    <row r="4709" spans="1:2" x14ac:dyDescent="0.2">
      <c r="A4709">
        <v>89390</v>
      </c>
      <c r="B4709">
        <v>184301</v>
      </c>
    </row>
    <row r="4710" spans="1:2" x14ac:dyDescent="0.2">
      <c r="A4710">
        <v>114697</v>
      </c>
      <c r="B4710">
        <v>98879</v>
      </c>
    </row>
    <row r="4711" spans="1:2" x14ac:dyDescent="0.2">
      <c r="A4711">
        <v>73832</v>
      </c>
      <c r="B4711">
        <v>159098</v>
      </c>
    </row>
    <row r="4712" spans="1:2" x14ac:dyDescent="0.2">
      <c r="A4712">
        <v>139296</v>
      </c>
      <c r="B4712">
        <v>76475</v>
      </c>
    </row>
    <row r="4713" spans="1:2" x14ac:dyDescent="0.2">
      <c r="A4713">
        <v>184934</v>
      </c>
      <c r="B4713">
        <v>110956</v>
      </c>
    </row>
    <row r="4714" spans="1:2" x14ac:dyDescent="0.2">
      <c r="A4714">
        <v>71606</v>
      </c>
      <c r="B4714">
        <v>38815</v>
      </c>
    </row>
    <row r="4715" spans="1:2" x14ac:dyDescent="0.2">
      <c r="A4715">
        <v>165656</v>
      </c>
      <c r="B4715">
        <v>133454</v>
      </c>
    </row>
    <row r="4716" spans="1:2" x14ac:dyDescent="0.2">
      <c r="A4716">
        <v>133298</v>
      </c>
      <c r="B4716">
        <v>4726</v>
      </c>
    </row>
    <row r="4717" spans="1:2" x14ac:dyDescent="0.2">
      <c r="A4717">
        <v>202844</v>
      </c>
      <c r="B4717">
        <v>29289</v>
      </c>
    </row>
    <row r="4718" spans="1:2" x14ac:dyDescent="0.2">
      <c r="A4718">
        <v>236749</v>
      </c>
      <c r="B4718">
        <v>41296</v>
      </c>
    </row>
    <row r="4719" spans="1:2" x14ac:dyDescent="0.2">
      <c r="A4719">
        <v>50227</v>
      </c>
      <c r="B4719">
        <v>59707</v>
      </c>
    </row>
    <row r="4720" spans="1:2" x14ac:dyDescent="0.2">
      <c r="A4720">
        <v>158652</v>
      </c>
      <c r="B4720">
        <v>99828</v>
      </c>
    </row>
    <row r="4721" spans="1:2" x14ac:dyDescent="0.2">
      <c r="A4721">
        <v>141625</v>
      </c>
      <c r="B4721">
        <v>198343</v>
      </c>
    </row>
    <row r="4722" spans="1:2" x14ac:dyDescent="0.2">
      <c r="A4722">
        <v>129209</v>
      </c>
      <c r="B4722">
        <v>36236</v>
      </c>
    </row>
    <row r="4723" spans="1:2" x14ac:dyDescent="0.2">
      <c r="A4723">
        <v>118168</v>
      </c>
      <c r="B4723">
        <v>135534</v>
      </c>
    </row>
    <row r="4724" spans="1:2" x14ac:dyDescent="0.2">
      <c r="A4724">
        <v>291415</v>
      </c>
      <c r="B4724">
        <v>83135</v>
      </c>
    </row>
    <row r="4725" spans="1:2" x14ac:dyDescent="0.2">
      <c r="A4725">
        <v>48115</v>
      </c>
      <c r="B4725">
        <v>32634</v>
      </c>
    </row>
    <row r="4726" spans="1:2" x14ac:dyDescent="0.2">
      <c r="A4726">
        <v>272771</v>
      </c>
      <c r="B4726">
        <v>137383</v>
      </c>
    </row>
    <row r="4727" spans="1:2" x14ac:dyDescent="0.2">
      <c r="A4727">
        <v>175895</v>
      </c>
      <c r="B4727">
        <v>126531</v>
      </c>
    </row>
    <row r="4728" spans="1:2" x14ac:dyDescent="0.2">
      <c r="A4728">
        <v>285078</v>
      </c>
      <c r="B4728">
        <v>15999</v>
      </c>
    </row>
    <row r="4729" spans="1:2" x14ac:dyDescent="0.2">
      <c r="A4729">
        <v>256022</v>
      </c>
      <c r="B4729">
        <v>63902</v>
      </c>
    </row>
    <row r="4730" spans="1:2" x14ac:dyDescent="0.2">
      <c r="A4730">
        <v>35520</v>
      </c>
      <c r="B4730">
        <v>17557</v>
      </c>
    </row>
    <row r="4731" spans="1:2" x14ac:dyDescent="0.2">
      <c r="A4731">
        <v>237702</v>
      </c>
      <c r="B4731">
        <v>44555</v>
      </c>
    </row>
    <row r="4732" spans="1:2" x14ac:dyDescent="0.2">
      <c r="A4732">
        <v>141448</v>
      </c>
      <c r="B4732">
        <v>83408</v>
      </c>
    </row>
    <row r="4733" spans="1:2" x14ac:dyDescent="0.2">
      <c r="A4733">
        <v>178043</v>
      </c>
      <c r="B4733">
        <v>158946</v>
      </c>
    </row>
    <row r="4734" spans="1:2" x14ac:dyDescent="0.2">
      <c r="A4734">
        <v>115564</v>
      </c>
      <c r="B4734">
        <v>53506</v>
      </c>
    </row>
    <row r="4735" spans="1:2" x14ac:dyDescent="0.2">
      <c r="A4735">
        <v>261055</v>
      </c>
      <c r="B4735">
        <v>108874</v>
      </c>
    </row>
    <row r="4736" spans="1:2" x14ac:dyDescent="0.2">
      <c r="A4736">
        <v>260797</v>
      </c>
      <c r="B4736">
        <v>80916</v>
      </c>
    </row>
    <row r="4737" spans="1:2" x14ac:dyDescent="0.2">
      <c r="A4737">
        <v>113253</v>
      </c>
      <c r="B4737">
        <v>6940</v>
      </c>
    </row>
    <row r="4738" spans="1:2" x14ac:dyDescent="0.2">
      <c r="A4738">
        <v>103694</v>
      </c>
      <c r="B4738">
        <v>193635</v>
      </c>
    </row>
    <row r="4739" spans="1:2" x14ac:dyDescent="0.2">
      <c r="A4739">
        <v>82553</v>
      </c>
      <c r="B4739">
        <v>73370</v>
      </c>
    </row>
    <row r="4740" spans="1:2" x14ac:dyDescent="0.2">
      <c r="A4740">
        <v>263836</v>
      </c>
      <c r="B4740">
        <v>34151</v>
      </c>
    </row>
    <row r="4741" spans="1:2" x14ac:dyDescent="0.2">
      <c r="A4741">
        <v>75358</v>
      </c>
      <c r="B4741">
        <v>150711</v>
      </c>
    </row>
    <row r="4742" spans="1:2" x14ac:dyDescent="0.2">
      <c r="A4742">
        <v>97278</v>
      </c>
      <c r="B4742">
        <v>36858</v>
      </c>
    </row>
    <row r="4743" spans="1:2" x14ac:dyDescent="0.2">
      <c r="A4743">
        <v>124543</v>
      </c>
      <c r="B4743">
        <v>191195</v>
      </c>
    </row>
    <row r="4744" spans="1:2" x14ac:dyDescent="0.2">
      <c r="A4744">
        <v>259314</v>
      </c>
      <c r="B4744">
        <v>193234</v>
      </c>
    </row>
    <row r="4745" spans="1:2" x14ac:dyDescent="0.2">
      <c r="A4745">
        <v>298555</v>
      </c>
      <c r="B4745">
        <v>11293</v>
      </c>
    </row>
    <row r="4746" spans="1:2" x14ac:dyDescent="0.2">
      <c r="A4746">
        <v>133708</v>
      </c>
      <c r="B4746">
        <v>40306</v>
      </c>
    </row>
    <row r="4747" spans="1:2" x14ac:dyDescent="0.2">
      <c r="A4747">
        <v>271751</v>
      </c>
      <c r="B4747">
        <v>199144</v>
      </c>
    </row>
    <row r="4748" spans="1:2" x14ac:dyDescent="0.2">
      <c r="A4748">
        <v>279587</v>
      </c>
      <c r="B4748">
        <v>712</v>
      </c>
    </row>
    <row r="4749" spans="1:2" x14ac:dyDescent="0.2">
      <c r="A4749">
        <v>254929</v>
      </c>
      <c r="B4749">
        <v>194743</v>
      </c>
    </row>
    <row r="4750" spans="1:2" x14ac:dyDescent="0.2">
      <c r="A4750">
        <v>59311</v>
      </c>
      <c r="B4750">
        <v>104371</v>
      </c>
    </row>
    <row r="4751" spans="1:2" x14ac:dyDescent="0.2">
      <c r="A4751">
        <v>207765</v>
      </c>
      <c r="B4751">
        <v>157536</v>
      </c>
    </row>
    <row r="4752" spans="1:2" x14ac:dyDescent="0.2">
      <c r="A4752">
        <v>29887</v>
      </c>
      <c r="B4752">
        <v>106243</v>
      </c>
    </row>
    <row r="4753" spans="1:2" x14ac:dyDescent="0.2">
      <c r="A4753">
        <v>97705</v>
      </c>
      <c r="B4753">
        <v>17910</v>
      </c>
    </row>
    <row r="4754" spans="1:2" x14ac:dyDescent="0.2">
      <c r="A4754">
        <v>134587</v>
      </c>
      <c r="B4754">
        <v>185382</v>
      </c>
    </row>
    <row r="4755" spans="1:2" x14ac:dyDescent="0.2">
      <c r="A4755">
        <v>293291</v>
      </c>
      <c r="B4755">
        <v>193404</v>
      </c>
    </row>
    <row r="4756" spans="1:2" x14ac:dyDescent="0.2">
      <c r="A4756">
        <v>109966</v>
      </c>
      <c r="B4756">
        <v>168026</v>
      </c>
    </row>
    <row r="4757" spans="1:2" x14ac:dyDescent="0.2">
      <c r="A4757">
        <v>226314</v>
      </c>
      <c r="B4757">
        <v>112015</v>
      </c>
    </row>
    <row r="4758" spans="1:2" x14ac:dyDescent="0.2">
      <c r="A4758">
        <v>259026</v>
      </c>
      <c r="B4758">
        <v>53762</v>
      </c>
    </row>
    <row r="4759" spans="1:2" x14ac:dyDescent="0.2">
      <c r="A4759">
        <v>253634</v>
      </c>
      <c r="B4759">
        <v>45712</v>
      </c>
    </row>
    <row r="4760" spans="1:2" x14ac:dyDescent="0.2">
      <c r="A4760">
        <v>120004</v>
      </c>
      <c r="B4760">
        <v>142689</v>
      </c>
    </row>
    <row r="4761" spans="1:2" x14ac:dyDescent="0.2">
      <c r="A4761">
        <v>225526</v>
      </c>
      <c r="B4761">
        <v>80016</v>
      </c>
    </row>
    <row r="4762" spans="1:2" x14ac:dyDescent="0.2">
      <c r="A4762">
        <v>247523</v>
      </c>
      <c r="B4762">
        <v>17726</v>
      </c>
    </row>
    <row r="4763" spans="1:2" x14ac:dyDescent="0.2">
      <c r="A4763">
        <v>29218</v>
      </c>
      <c r="B4763">
        <v>179706</v>
      </c>
    </row>
    <row r="4764" spans="1:2" x14ac:dyDescent="0.2">
      <c r="A4764">
        <v>17928</v>
      </c>
      <c r="B4764">
        <v>96610</v>
      </c>
    </row>
    <row r="4765" spans="1:2" x14ac:dyDescent="0.2">
      <c r="A4765">
        <v>219739</v>
      </c>
      <c r="B4765">
        <v>84663</v>
      </c>
    </row>
    <row r="4766" spans="1:2" x14ac:dyDescent="0.2">
      <c r="A4766">
        <v>163972</v>
      </c>
      <c r="B4766">
        <v>47361</v>
      </c>
    </row>
    <row r="4767" spans="1:2" x14ac:dyDescent="0.2">
      <c r="A4767">
        <v>132667</v>
      </c>
      <c r="B4767">
        <v>9071</v>
      </c>
    </row>
    <row r="4768" spans="1:2" x14ac:dyDescent="0.2">
      <c r="A4768">
        <v>29157</v>
      </c>
      <c r="B4768">
        <v>119028</v>
      </c>
    </row>
    <row r="4769" spans="1:2" x14ac:dyDescent="0.2">
      <c r="A4769">
        <v>227405</v>
      </c>
      <c r="B4769">
        <v>195323</v>
      </c>
    </row>
    <row r="4770" spans="1:2" x14ac:dyDescent="0.2">
      <c r="A4770">
        <v>23797</v>
      </c>
      <c r="B4770">
        <v>186502</v>
      </c>
    </row>
    <row r="4771" spans="1:2" x14ac:dyDescent="0.2">
      <c r="A4771">
        <v>261742</v>
      </c>
      <c r="B4771">
        <v>188960</v>
      </c>
    </row>
    <row r="4772" spans="1:2" x14ac:dyDescent="0.2">
      <c r="A4772">
        <v>23534</v>
      </c>
      <c r="B4772">
        <v>126539</v>
      </c>
    </row>
    <row r="4773" spans="1:2" x14ac:dyDescent="0.2">
      <c r="A4773">
        <v>189772</v>
      </c>
      <c r="B4773">
        <v>39924</v>
      </c>
    </row>
    <row r="4774" spans="1:2" x14ac:dyDescent="0.2">
      <c r="A4774">
        <v>121774</v>
      </c>
      <c r="B4774">
        <v>72492</v>
      </c>
    </row>
    <row r="4775" spans="1:2" x14ac:dyDescent="0.2">
      <c r="A4775">
        <v>168068</v>
      </c>
      <c r="B4775">
        <v>73326</v>
      </c>
    </row>
    <row r="4776" spans="1:2" x14ac:dyDescent="0.2">
      <c r="A4776">
        <v>297002</v>
      </c>
      <c r="B4776">
        <v>13790</v>
      </c>
    </row>
    <row r="4777" spans="1:2" x14ac:dyDescent="0.2">
      <c r="A4777">
        <v>117468</v>
      </c>
      <c r="B4777">
        <v>99812</v>
      </c>
    </row>
    <row r="4778" spans="1:2" x14ac:dyDescent="0.2">
      <c r="A4778">
        <v>211545</v>
      </c>
      <c r="B4778">
        <v>166096</v>
      </c>
    </row>
    <row r="4779" spans="1:2" x14ac:dyDescent="0.2">
      <c r="A4779">
        <v>288436</v>
      </c>
      <c r="B4779">
        <v>142405</v>
      </c>
    </row>
    <row r="4780" spans="1:2" x14ac:dyDescent="0.2">
      <c r="A4780">
        <v>114684</v>
      </c>
      <c r="B4780">
        <v>137887</v>
      </c>
    </row>
    <row r="4781" spans="1:2" x14ac:dyDescent="0.2">
      <c r="A4781">
        <v>142869</v>
      </c>
      <c r="B4781">
        <v>13387</v>
      </c>
    </row>
    <row r="4782" spans="1:2" x14ac:dyDescent="0.2">
      <c r="A4782">
        <v>248129</v>
      </c>
      <c r="B4782">
        <v>104834</v>
      </c>
    </row>
    <row r="4783" spans="1:2" x14ac:dyDescent="0.2">
      <c r="A4783">
        <v>181417</v>
      </c>
      <c r="B4783">
        <v>168316</v>
      </c>
    </row>
    <row r="4784" spans="1:2" x14ac:dyDescent="0.2">
      <c r="A4784">
        <v>31024</v>
      </c>
      <c r="B4784">
        <v>112807</v>
      </c>
    </row>
    <row r="4785" spans="1:2" x14ac:dyDescent="0.2">
      <c r="A4785">
        <v>108139</v>
      </c>
      <c r="B4785">
        <v>145460</v>
      </c>
    </row>
    <row r="4786" spans="1:2" x14ac:dyDescent="0.2">
      <c r="A4786">
        <v>211895</v>
      </c>
      <c r="B4786">
        <v>138778</v>
      </c>
    </row>
    <row r="4787" spans="1:2" x14ac:dyDescent="0.2">
      <c r="A4787">
        <v>165807</v>
      </c>
      <c r="B4787">
        <v>12234</v>
      </c>
    </row>
    <row r="4788" spans="1:2" x14ac:dyDescent="0.2">
      <c r="A4788">
        <v>49144</v>
      </c>
      <c r="B4788">
        <v>47964</v>
      </c>
    </row>
    <row r="4789" spans="1:2" x14ac:dyDescent="0.2">
      <c r="A4789">
        <v>285033</v>
      </c>
      <c r="B4789">
        <v>81016</v>
      </c>
    </row>
    <row r="4790" spans="1:2" x14ac:dyDescent="0.2">
      <c r="A4790">
        <v>204116</v>
      </c>
      <c r="B4790">
        <v>17843</v>
      </c>
    </row>
    <row r="4791" spans="1:2" x14ac:dyDescent="0.2">
      <c r="A4791">
        <v>148122</v>
      </c>
      <c r="B4791">
        <v>97602</v>
      </c>
    </row>
    <row r="4792" spans="1:2" x14ac:dyDescent="0.2">
      <c r="A4792">
        <v>48794</v>
      </c>
      <c r="B4792">
        <v>2862</v>
      </c>
    </row>
    <row r="4793" spans="1:2" x14ac:dyDescent="0.2">
      <c r="A4793">
        <v>1468</v>
      </c>
      <c r="B4793">
        <v>139275</v>
      </c>
    </row>
    <row r="4794" spans="1:2" x14ac:dyDescent="0.2">
      <c r="A4794">
        <v>250214</v>
      </c>
      <c r="B4794">
        <v>48388</v>
      </c>
    </row>
    <row r="4795" spans="1:2" x14ac:dyDescent="0.2">
      <c r="A4795">
        <v>198579</v>
      </c>
      <c r="B4795">
        <v>43928</v>
      </c>
    </row>
    <row r="4796" spans="1:2" x14ac:dyDescent="0.2">
      <c r="A4796">
        <v>8606</v>
      </c>
      <c r="B4796">
        <v>30993</v>
      </c>
    </row>
    <row r="4797" spans="1:2" x14ac:dyDescent="0.2">
      <c r="A4797">
        <v>22948</v>
      </c>
      <c r="B4797">
        <v>171747</v>
      </c>
    </row>
    <row r="4798" spans="1:2" x14ac:dyDescent="0.2">
      <c r="A4798">
        <v>99602</v>
      </c>
      <c r="B4798">
        <v>58401</v>
      </c>
    </row>
    <row r="4799" spans="1:2" x14ac:dyDescent="0.2">
      <c r="A4799">
        <v>297184</v>
      </c>
      <c r="B4799">
        <v>8530</v>
      </c>
    </row>
    <row r="4800" spans="1:2" x14ac:dyDescent="0.2">
      <c r="A4800">
        <v>167423</v>
      </c>
      <c r="B4800">
        <v>2492</v>
      </c>
    </row>
    <row r="4801" spans="1:2" x14ac:dyDescent="0.2">
      <c r="A4801">
        <v>167413</v>
      </c>
      <c r="B4801">
        <v>27445</v>
      </c>
    </row>
    <row r="4802" spans="1:2" x14ac:dyDescent="0.2">
      <c r="A4802">
        <v>167629</v>
      </c>
      <c r="B4802">
        <v>76121</v>
      </c>
    </row>
    <row r="4803" spans="1:2" x14ac:dyDescent="0.2">
      <c r="A4803">
        <v>135449</v>
      </c>
      <c r="B4803">
        <v>37396</v>
      </c>
    </row>
    <row r="4804" spans="1:2" x14ac:dyDescent="0.2">
      <c r="A4804">
        <v>263113</v>
      </c>
      <c r="B4804">
        <v>68886</v>
      </c>
    </row>
    <row r="4805" spans="1:2" x14ac:dyDescent="0.2">
      <c r="A4805">
        <v>8250</v>
      </c>
      <c r="B4805">
        <v>42565</v>
      </c>
    </row>
    <row r="4806" spans="1:2" x14ac:dyDescent="0.2">
      <c r="A4806">
        <v>240222</v>
      </c>
      <c r="B4806">
        <v>93967</v>
      </c>
    </row>
    <row r="4807" spans="1:2" x14ac:dyDescent="0.2">
      <c r="A4807">
        <v>136830</v>
      </c>
      <c r="B4807">
        <v>43765</v>
      </c>
    </row>
    <row r="4808" spans="1:2" x14ac:dyDescent="0.2">
      <c r="A4808">
        <v>205832</v>
      </c>
      <c r="B4808">
        <v>147922</v>
      </c>
    </row>
    <row r="4809" spans="1:2" x14ac:dyDescent="0.2">
      <c r="A4809">
        <v>157182</v>
      </c>
      <c r="B4809">
        <v>180227</v>
      </c>
    </row>
    <row r="4810" spans="1:2" x14ac:dyDescent="0.2">
      <c r="A4810">
        <v>166820</v>
      </c>
      <c r="B4810">
        <v>11349</v>
      </c>
    </row>
    <row r="4811" spans="1:2" x14ac:dyDescent="0.2">
      <c r="A4811">
        <v>232094</v>
      </c>
      <c r="B4811">
        <v>163802</v>
      </c>
    </row>
    <row r="4812" spans="1:2" x14ac:dyDescent="0.2">
      <c r="A4812">
        <v>250034</v>
      </c>
      <c r="B4812">
        <v>136634</v>
      </c>
    </row>
    <row r="4813" spans="1:2" x14ac:dyDescent="0.2">
      <c r="A4813">
        <v>151346</v>
      </c>
      <c r="B4813">
        <v>165835</v>
      </c>
    </row>
    <row r="4814" spans="1:2" x14ac:dyDescent="0.2">
      <c r="A4814">
        <v>130418</v>
      </c>
      <c r="B4814">
        <v>155084</v>
      </c>
    </row>
    <row r="4815" spans="1:2" x14ac:dyDescent="0.2">
      <c r="A4815">
        <v>166927</v>
      </c>
      <c r="B4815">
        <v>99115</v>
      </c>
    </row>
    <row r="4816" spans="1:2" x14ac:dyDescent="0.2">
      <c r="A4816">
        <v>231281</v>
      </c>
      <c r="B4816">
        <v>178541</v>
      </c>
    </row>
    <row r="4817" spans="1:2" x14ac:dyDescent="0.2">
      <c r="A4817">
        <v>19860</v>
      </c>
      <c r="B4817">
        <v>195847</v>
      </c>
    </row>
    <row r="4818" spans="1:2" x14ac:dyDescent="0.2">
      <c r="A4818">
        <v>100144</v>
      </c>
      <c r="B4818">
        <v>26407</v>
      </c>
    </row>
    <row r="4819" spans="1:2" x14ac:dyDescent="0.2">
      <c r="A4819">
        <v>160095</v>
      </c>
      <c r="B4819">
        <v>133018</v>
      </c>
    </row>
    <row r="4820" spans="1:2" x14ac:dyDescent="0.2">
      <c r="A4820">
        <v>117587</v>
      </c>
      <c r="B4820">
        <v>63522</v>
      </c>
    </row>
    <row r="4821" spans="1:2" x14ac:dyDescent="0.2">
      <c r="A4821">
        <v>33013</v>
      </c>
      <c r="B4821">
        <v>196174</v>
      </c>
    </row>
    <row r="4822" spans="1:2" x14ac:dyDescent="0.2">
      <c r="A4822">
        <v>106965</v>
      </c>
      <c r="B4822">
        <v>29588</v>
      </c>
    </row>
    <row r="4823" spans="1:2" x14ac:dyDescent="0.2">
      <c r="A4823">
        <v>152446</v>
      </c>
      <c r="B4823">
        <v>136788</v>
      </c>
    </row>
    <row r="4824" spans="1:2" x14ac:dyDescent="0.2">
      <c r="A4824">
        <v>50328</v>
      </c>
      <c r="B4824">
        <v>91607</v>
      </c>
    </row>
    <row r="4825" spans="1:2" x14ac:dyDescent="0.2">
      <c r="A4825">
        <v>234734</v>
      </c>
      <c r="B4825">
        <v>109422</v>
      </c>
    </row>
    <row r="4826" spans="1:2" x14ac:dyDescent="0.2">
      <c r="A4826">
        <v>273001</v>
      </c>
      <c r="B4826">
        <v>71772</v>
      </c>
    </row>
    <row r="4827" spans="1:2" x14ac:dyDescent="0.2">
      <c r="A4827">
        <v>203134</v>
      </c>
      <c r="B4827">
        <v>86669</v>
      </c>
    </row>
    <row r="4828" spans="1:2" x14ac:dyDescent="0.2">
      <c r="A4828">
        <v>122406</v>
      </c>
      <c r="B4828">
        <v>171738</v>
      </c>
    </row>
    <row r="4829" spans="1:2" x14ac:dyDescent="0.2">
      <c r="A4829">
        <v>175563</v>
      </c>
      <c r="B4829">
        <v>153525</v>
      </c>
    </row>
    <row r="4830" spans="1:2" x14ac:dyDescent="0.2">
      <c r="A4830">
        <v>89304</v>
      </c>
      <c r="B4830">
        <v>79784</v>
      </c>
    </row>
    <row r="4831" spans="1:2" x14ac:dyDescent="0.2">
      <c r="A4831">
        <v>258034</v>
      </c>
      <c r="B4831">
        <v>97389</v>
      </c>
    </row>
    <row r="4832" spans="1:2" x14ac:dyDescent="0.2">
      <c r="A4832">
        <v>120033</v>
      </c>
      <c r="B4832">
        <v>12614</v>
      </c>
    </row>
    <row r="4833" spans="1:2" x14ac:dyDescent="0.2">
      <c r="A4833">
        <v>6007</v>
      </c>
      <c r="B4833">
        <v>11372</v>
      </c>
    </row>
    <row r="4834" spans="1:2" x14ac:dyDescent="0.2">
      <c r="A4834">
        <v>184138</v>
      </c>
      <c r="B4834">
        <v>132426</v>
      </c>
    </row>
    <row r="4835" spans="1:2" x14ac:dyDescent="0.2">
      <c r="A4835">
        <v>234518</v>
      </c>
      <c r="B4835">
        <v>157815</v>
      </c>
    </row>
    <row r="4836" spans="1:2" x14ac:dyDescent="0.2">
      <c r="A4836">
        <v>282541</v>
      </c>
      <c r="B4836">
        <v>147404</v>
      </c>
    </row>
    <row r="4837" spans="1:2" x14ac:dyDescent="0.2">
      <c r="A4837">
        <v>100488</v>
      </c>
      <c r="B4837">
        <v>123477</v>
      </c>
    </row>
    <row r="4838" spans="1:2" x14ac:dyDescent="0.2">
      <c r="A4838">
        <v>68178</v>
      </c>
      <c r="B4838">
        <v>176728</v>
      </c>
    </row>
    <row r="4839" spans="1:2" x14ac:dyDescent="0.2">
      <c r="A4839">
        <v>151138</v>
      </c>
      <c r="B4839">
        <v>151733</v>
      </c>
    </row>
    <row r="4840" spans="1:2" x14ac:dyDescent="0.2">
      <c r="A4840">
        <v>159436</v>
      </c>
      <c r="B4840">
        <v>56081</v>
      </c>
    </row>
    <row r="4841" spans="1:2" x14ac:dyDescent="0.2">
      <c r="A4841">
        <v>282354</v>
      </c>
      <c r="B4841">
        <v>8275</v>
      </c>
    </row>
    <row r="4842" spans="1:2" x14ac:dyDescent="0.2">
      <c r="A4842">
        <v>104867</v>
      </c>
      <c r="B4842">
        <v>32374</v>
      </c>
    </row>
    <row r="4843" spans="1:2" x14ac:dyDescent="0.2">
      <c r="A4843">
        <v>54751</v>
      </c>
      <c r="B4843">
        <v>109518</v>
      </c>
    </row>
    <row r="4844" spans="1:2" x14ac:dyDescent="0.2">
      <c r="A4844">
        <v>231270</v>
      </c>
      <c r="B4844">
        <v>52186</v>
      </c>
    </row>
    <row r="4845" spans="1:2" x14ac:dyDescent="0.2">
      <c r="A4845">
        <v>272342</v>
      </c>
      <c r="B4845">
        <v>25508</v>
      </c>
    </row>
    <row r="4846" spans="1:2" x14ac:dyDescent="0.2">
      <c r="A4846">
        <v>147775</v>
      </c>
      <c r="B4846">
        <v>24303</v>
      </c>
    </row>
    <row r="4847" spans="1:2" x14ac:dyDescent="0.2">
      <c r="A4847">
        <v>136461</v>
      </c>
      <c r="B4847">
        <v>167577</v>
      </c>
    </row>
    <row r="4848" spans="1:2" x14ac:dyDescent="0.2">
      <c r="A4848">
        <v>230536</v>
      </c>
      <c r="B4848">
        <v>119486</v>
      </c>
    </row>
    <row r="4849" spans="1:2" x14ac:dyDescent="0.2">
      <c r="A4849">
        <v>219324</v>
      </c>
      <c r="B4849">
        <v>195519</v>
      </c>
    </row>
    <row r="4850" spans="1:2" x14ac:dyDescent="0.2">
      <c r="A4850">
        <v>27269</v>
      </c>
      <c r="B4850">
        <v>111291</v>
      </c>
    </row>
    <row r="4851" spans="1:2" x14ac:dyDescent="0.2">
      <c r="A4851">
        <v>109317</v>
      </c>
      <c r="B4851">
        <v>5277</v>
      </c>
    </row>
    <row r="4852" spans="1:2" x14ac:dyDescent="0.2">
      <c r="A4852">
        <v>298968</v>
      </c>
      <c r="B4852">
        <v>21571</v>
      </c>
    </row>
    <row r="4853" spans="1:2" x14ac:dyDescent="0.2">
      <c r="A4853">
        <v>113037</v>
      </c>
      <c r="B4853">
        <v>1583</v>
      </c>
    </row>
    <row r="4854" spans="1:2" x14ac:dyDescent="0.2">
      <c r="A4854">
        <v>240581</v>
      </c>
      <c r="B4854">
        <v>193715</v>
      </c>
    </row>
    <row r="4855" spans="1:2" x14ac:dyDescent="0.2">
      <c r="A4855">
        <v>129776</v>
      </c>
      <c r="B4855">
        <v>37299</v>
      </c>
    </row>
    <row r="4856" spans="1:2" x14ac:dyDescent="0.2">
      <c r="A4856">
        <v>109453</v>
      </c>
      <c r="B4856">
        <v>121263</v>
      </c>
    </row>
    <row r="4857" spans="1:2" x14ac:dyDescent="0.2">
      <c r="A4857">
        <v>36738</v>
      </c>
      <c r="B4857">
        <v>2339</v>
      </c>
    </row>
    <row r="4858" spans="1:2" x14ac:dyDescent="0.2">
      <c r="A4858">
        <v>193268</v>
      </c>
      <c r="B4858">
        <v>5677</v>
      </c>
    </row>
    <row r="4859" spans="1:2" x14ac:dyDescent="0.2">
      <c r="A4859">
        <v>181617</v>
      </c>
      <c r="B4859">
        <v>39688</v>
      </c>
    </row>
    <row r="4860" spans="1:2" x14ac:dyDescent="0.2">
      <c r="A4860">
        <v>88320</v>
      </c>
      <c r="B4860">
        <v>161312</v>
      </c>
    </row>
    <row r="4861" spans="1:2" x14ac:dyDescent="0.2">
      <c r="A4861">
        <v>229856</v>
      </c>
      <c r="B4861">
        <v>55044</v>
      </c>
    </row>
    <row r="4862" spans="1:2" x14ac:dyDescent="0.2">
      <c r="A4862">
        <v>119745</v>
      </c>
      <c r="B4862">
        <v>132546</v>
      </c>
    </row>
    <row r="4863" spans="1:2" x14ac:dyDescent="0.2">
      <c r="A4863">
        <v>132112</v>
      </c>
      <c r="B4863">
        <v>105497</v>
      </c>
    </row>
    <row r="4864" spans="1:2" x14ac:dyDescent="0.2">
      <c r="A4864">
        <v>179568</v>
      </c>
      <c r="B4864">
        <v>102437</v>
      </c>
    </row>
    <row r="4865" spans="1:2" x14ac:dyDescent="0.2">
      <c r="A4865">
        <v>112043</v>
      </c>
      <c r="B4865">
        <v>46648</v>
      </c>
    </row>
    <row r="4866" spans="1:2" x14ac:dyDescent="0.2">
      <c r="A4866">
        <v>51457</v>
      </c>
      <c r="B4866">
        <v>197271</v>
      </c>
    </row>
    <row r="4867" spans="1:2" x14ac:dyDescent="0.2">
      <c r="A4867">
        <v>121133</v>
      </c>
      <c r="B4867">
        <v>104238</v>
      </c>
    </row>
    <row r="4868" spans="1:2" x14ac:dyDescent="0.2">
      <c r="A4868">
        <v>137461</v>
      </c>
      <c r="B4868">
        <v>92403</v>
      </c>
    </row>
    <row r="4869" spans="1:2" x14ac:dyDescent="0.2">
      <c r="A4869">
        <v>189664</v>
      </c>
      <c r="B4869">
        <v>177019</v>
      </c>
    </row>
    <row r="4870" spans="1:2" x14ac:dyDescent="0.2">
      <c r="A4870">
        <v>57590</v>
      </c>
      <c r="B4870">
        <v>13832</v>
      </c>
    </row>
    <row r="4871" spans="1:2" x14ac:dyDescent="0.2">
      <c r="A4871">
        <v>57287</v>
      </c>
      <c r="B4871">
        <v>10496</v>
      </c>
    </row>
    <row r="4872" spans="1:2" x14ac:dyDescent="0.2">
      <c r="A4872">
        <v>25900</v>
      </c>
      <c r="B4872">
        <v>36784</v>
      </c>
    </row>
    <row r="4873" spans="1:2" x14ac:dyDescent="0.2">
      <c r="A4873">
        <v>203562</v>
      </c>
      <c r="B4873">
        <v>55449</v>
      </c>
    </row>
    <row r="4874" spans="1:2" x14ac:dyDescent="0.2">
      <c r="A4874">
        <v>141534</v>
      </c>
      <c r="B4874">
        <v>169029</v>
      </c>
    </row>
    <row r="4875" spans="1:2" x14ac:dyDescent="0.2">
      <c r="A4875">
        <v>272288</v>
      </c>
      <c r="B4875">
        <v>164931</v>
      </c>
    </row>
    <row r="4876" spans="1:2" x14ac:dyDescent="0.2">
      <c r="A4876">
        <v>207163</v>
      </c>
      <c r="B4876">
        <v>133262</v>
      </c>
    </row>
    <row r="4877" spans="1:2" x14ac:dyDescent="0.2">
      <c r="A4877">
        <v>116791</v>
      </c>
      <c r="B4877">
        <v>178396</v>
      </c>
    </row>
    <row r="4878" spans="1:2" x14ac:dyDescent="0.2">
      <c r="A4878">
        <v>284501</v>
      </c>
      <c r="B4878">
        <v>199475</v>
      </c>
    </row>
    <row r="4879" spans="1:2" x14ac:dyDescent="0.2">
      <c r="A4879">
        <v>118813</v>
      </c>
      <c r="B4879">
        <v>86821</v>
      </c>
    </row>
    <row r="4880" spans="1:2" x14ac:dyDescent="0.2">
      <c r="A4880">
        <v>184309</v>
      </c>
      <c r="B4880">
        <v>2524</v>
      </c>
    </row>
    <row r="4881" spans="1:2" x14ac:dyDescent="0.2">
      <c r="A4881">
        <v>10721</v>
      </c>
      <c r="B4881">
        <v>173383</v>
      </c>
    </row>
    <row r="4882" spans="1:2" x14ac:dyDescent="0.2">
      <c r="A4882">
        <v>141452</v>
      </c>
      <c r="B4882">
        <v>197459</v>
      </c>
    </row>
    <row r="4883" spans="1:2" x14ac:dyDescent="0.2">
      <c r="A4883">
        <v>291045</v>
      </c>
      <c r="B4883">
        <v>111383</v>
      </c>
    </row>
    <row r="4884" spans="1:2" x14ac:dyDescent="0.2">
      <c r="A4884">
        <v>182498</v>
      </c>
      <c r="B4884">
        <v>7553</v>
      </c>
    </row>
    <row r="4885" spans="1:2" x14ac:dyDescent="0.2">
      <c r="A4885">
        <v>130630</v>
      </c>
      <c r="B4885">
        <v>50537</v>
      </c>
    </row>
    <row r="4886" spans="1:2" x14ac:dyDescent="0.2">
      <c r="A4886">
        <v>209776</v>
      </c>
      <c r="B4886">
        <v>99914</v>
      </c>
    </row>
    <row r="4887" spans="1:2" x14ac:dyDescent="0.2">
      <c r="A4887">
        <v>166297</v>
      </c>
      <c r="B4887">
        <v>111388</v>
      </c>
    </row>
    <row r="4888" spans="1:2" x14ac:dyDescent="0.2">
      <c r="A4888">
        <v>144755</v>
      </c>
      <c r="B4888">
        <v>156192</v>
      </c>
    </row>
    <row r="4889" spans="1:2" x14ac:dyDescent="0.2">
      <c r="A4889">
        <v>10501</v>
      </c>
      <c r="B4889">
        <v>141038</v>
      </c>
    </row>
    <row r="4890" spans="1:2" x14ac:dyDescent="0.2">
      <c r="A4890">
        <v>116400</v>
      </c>
      <c r="B4890">
        <v>113971</v>
      </c>
    </row>
    <row r="4891" spans="1:2" x14ac:dyDescent="0.2">
      <c r="A4891">
        <v>193207</v>
      </c>
      <c r="B4891">
        <v>8438</v>
      </c>
    </row>
    <row r="4892" spans="1:2" x14ac:dyDescent="0.2">
      <c r="A4892">
        <v>224322</v>
      </c>
      <c r="B4892">
        <v>150808</v>
      </c>
    </row>
    <row r="4893" spans="1:2" x14ac:dyDescent="0.2">
      <c r="A4893">
        <v>83009</v>
      </c>
      <c r="B4893">
        <v>43727</v>
      </c>
    </row>
    <row r="4894" spans="1:2" x14ac:dyDescent="0.2">
      <c r="A4894">
        <v>229468</v>
      </c>
      <c r="B4894">
        <v>111196</v>
      </c>
    </row>
    <row r="4895" spans="1:2" x14ac:dyDescent="0.2">
      <c r="A4895">
        <v>217030</v>
      </c>
      <c r="B4895">
        <v>121784</v>
      </c>
    </row>
    <row r="4896" spans="1:2" x14ac:dyDescent="0.2">
      <c r="A4896">
        <v>116633</v>
      </c>
      <c r="B4896">
        <v>91075</v>
      </c>
    </row>
    <row r="4897" spans="1:2" x14ac:dyDescent="0.2">
      <c r="A4897">
        <v>281996</v>
      </c>
      <c r="B4897">
        <v>109087</v>
      </c>
    </row>
    <row r="4898" spans="1:2" x14ac:dyDescent="0.2">
      <c r="A4898">
        <v>249659</v>
      </c>
      <c r="B4898">
        <v>192169</v>
      </c>
    </row>
    <row r="4899" spans="1:2" x14ac:dyDescent="0.2">
      <c r="A4899">
        <v>234282</v>
      </c>
      <c r="B4899">
        <v>88027</v>
      </c>
    </row>
    <row r="4900" spans="1:2" x14ac:dyDescent="0.2">
      <c r="A4900">
        <v>251430</v>
      </c>
      <c r="B4900">
        <v>95709</v>
      </c>
    </row>
    <row r="4901" spans="1:2" x14ac:dyDescent="0.2">
      <c r="A4901">
        <v>299754</v>
      </c>
      <c r="B4901">
        <v>80011</v>
      </c>
    </row>
    <row r="4902" spans="1:2" x14ac:dyDescent="0.2">
      <c r="A4902">
        <v>264192</v>
      </c>
      <c r="B4902">
        <v>86201</v>
      </c>
    </row>
    <row r="4903" spans="1:2" x14ac:dyDescent="0.2">
      <c r="A4903">
        <v>6260</v>
      </c>
      <c r="B4903">
        <v>126259</v>
      </c>
    </row>
    <row r="4904" spans="1:2" x14ac:dyDescent="0.2">
      <c r="A4904">
        <v>120658</v>
      </c>
      <c r="B4904">
        <v>133953</v>
      </c>
    </row>
    <row r="4905" spans="1:2" x14ac:dyDescent="0.2">
      <c r="A4905">
        <v>267628</v>
      </c>
      <c r="B4905">
        <v>176783</v>
      </c>
    </row>
    <row r="4906" spans="1:2" x14ac:dyDescent="0.2">
      <c r="A4906">
        <v>6248</v>
      </c>
      <c r="B4906">
        <v>108490</v>
      </c>
    </row>
    <row r="4907" spans="1:2" x14ac:dyDescent="0.2">
      <c r="A4907">
        <v>29521</v>
      </c>
      <c r="B4907">
        <v>46501</v>
      </c>
    </row>
    <row r="4908" spans="1:2" x14ac:dyDescent="0.2">
      <c r="A4908">
        <v>237046</v>
      </c>
      <c r="B4908">
        <v>80601</v>
      </c>
    </row>
    <row r="4909" spans="1:2" x14ac:dyDescent="0.2">
      <c r="A4909">
        <v>98813</v>
      </c>
      <c r="B4909">
        <v>35624</v>
      </c>
    </row>
    <row r="4910" spans="1:2" x14ac:dyDescent="0.2">
      <c r="A4910">
        <v>151821</v>
      </c>
      <c r="B4910">
        <v>169094</v>
      </c>
    </row>
    <row r="4911" spans="1:2" x14ac:dyDescent="0.2">
      <c r="A4911">
        <v>251686</v>
      </c>
      <c r="B4911">
        <v>108237</v>
      </c>
    </row>
    <row r="4912" spans="1:2" x14ac:dyDescent="0.2">
      <c r="A4912">
        <v>207165</v>
      </c>
      <c r="B4912">
        <v>60434</v>
      </c>
    </row>
    <row r="4913" spans="1:2" x14ac:dyDescent="0.2">
      <c r="A4913">
        <v>126699</v>
      </c>
      <c r="B4913">
        <v>29757</v>
      </c>
    </row>
    <row r="4914" spans="1:2" x14ac:dyDescent="0.2">
      <c r="A4914">
        <v>146879</v>
      </c>
      <c r="B4914">
        <v>56949</v>
      </c>
    </row>
    <row r="4915" spans="1:2" x14ac:dyDescent="0.2">
      <c r="A4915">
        <v>209699</v>
      </c>
      <c r="B4915">
        <v>52589</v>
      </c>
    </row>
    <row r="4916" spans="1:2" x14ac:dyDescent="0.2">
      <c r="A4916">
        <v>126169</v>
      </c>
      <c r="B4916">
        <v>14410</v>
      </c>
    </row>
    <row r="4917" spans="1:2" x14ac:dyDescent="0.2">
      <c r="A4917">
        <v>214980</v>
      </c>
      <c r="B4917">
        <v>192263</v>
      </c>
    </row>
    <row r="4918" spans="1:2" x14ac:dyDescent="0.2">
      <c r="A4918">
        <v>178809</v>
      </c>
      <c r="B4918">
        <v>39909</v>
      </c>
    </row>
    <row r="4919" spans="1:2" x14ac:dyDescent="0.2">
      <c r="A4919">
        <v>95581</v>
      </c>
      <c r="B4919">
        <v>156418</v>
      </c>
    </row>
    <row r="4920" spans="1:2" x14ac:dyDescent="0.2">
      <c r="A4920">
        <v>144439</v>
      </c>
      <c r="B4920">
        <v>92946</v>
      </c>
    </row>
    <row r="4921" spans="1:2" x14ac:dyDescent="0.2">
      <c r="A4921">
        <v>59267</v>
      </c>
      <c r="B4921">
        <v>20945</v>
      </c>
    </row>
    <row r="4922" spans="1:2" x14ac:dyDescent="0.2">
      <c r="A4922">
        <v>233357</v>
      </c>
      <c r="B4922">
        <v>57518</v>
      </c>
    </row>
    <row r="4923" spans="1:2" x14ac:dyDescent="0.2">
      <c r="A4923">
        <v>56722</v>
      </c>
      <c r="B4923">
        <v>132638</v>
      </c>
    </row>
    <row r="4924" spans="1:2" x14ac:dyDescent="0.2">
      <c r="A4924">
        <v>201488</v>
      </c>
      <c r="B4924">
        <v>15786</v>
      </c>
    </row>
    <row r="4925" spans="1:2" x14ac:dyDescent="0.2">
      <c r="A4925">
        <v>225670</v>
      </c>
      <c r="B4925">
        <v>8523</v>
      </c>
    </row>
    <row r="4926" spans="1:2" x14ac:dyDescent="0.2">
      <c r="A4926">
        <v>267150</v>
      </c>
      <c r="B4926">
        <v>108763</v>
      </c>
    </row>
    <row r="4927" spans="1:2" x14ac:dyDescent="0.2">
      <c r="A4927">
        <v>244818</v>
      </c>
      <c r="B4927">
        <v>156815</v>
      </c>
    </row>
    <row r="4928" spans="1:2" x14ac:dyDescent="0.2">
      <c r="A4928">
        <v>178485</v>
      </c>
      <c r="B4928">
        <v>20498</v>
      </c>
    </row>
    <row r="4929" spans="1:2" x14ac:dyDescent="0.2">
      <c r="A4929">
        <v>219752</v>
      </c>
      <c r="B4929">
        <v>99318</v>
      </c>
    </row>
    <row r="4930" spans="1:2" x14ac:dyDescent="0.2">
      <c r="A4930">
        <v>99528</v>
      </c>
      <c r="B4930">
        <v>12304</v>
      </c>
    </row>
    <row r="4931" spans="1:2" x14ac:dyDescent="0.2">
      <c r="A4931">
        <v>31438</v>
      </c>
      <c r="B4931">
        <v>143847</v>
      </c>
    </row>
    <row r="4932" spans="1:2" x14ac:dyDescent="0.2">
      <c r="A4932">
        <v>148740</v>
      </c>
      <c r="B4932">
        <v>144586</v>
      </c>
    </row>
    <row r="4933" spans="1:2" x14ac:dyDescent="0.2">
      <c r="A4933">
        <v>18836</v>
      </c>
      <c r="B4933">
        <v>188588</v>
      </c>
    </row>
    <row r="4934" spans="1:2" x14ac:dyDescent="0.2">
      <c r="A4934">
        <v>211794</v>
      </c>
      <c r="B4934">
        <v>189585</v>
      </c>
    </row>
    <row r="4935" spans="1:2" x14ac:dyDescent="0.2">
      <c r="A4935">
        <v>201932</v>
      </c>
      <c r="B4935">
        <v>31100</v>
      </c>
    </row>
    <row r="4936" spans="1:2" x14ac:dyDescent="0.2">
      <c r="A4936">
        <v>124590</v>
      </c>
      <c r="B4936">
        <v>25785</v>
      </c>
    </row>
    <row r="4937" spans="1:2" x14ac:dyDescent="0.2">
      <c r="A4937">
        <v>187136</v>
      </c>
      <c r="B4937">
        <v>193922</v>
      </c>
    </row>
    <row r="4938" spans="1:2" x14ac:dyDescent="0.2">
      <c r="A4938">
        <v>130431</v>
      </c>
      <c r="B4938">
        <v>35507</v>
      </c>
    </row>
    <row r="4939" spans="1:2" x14ac:dyDescent="0.2">
      <c r="A4939">
        <v>124452</v>
      </c>
      <c r="B4939">
        <v>89202</v>
      </c>
    </row>
    <row r="4940" spans="1:2" x14ac:dyDescent="0.2">
      <c r="A4940">
        <v>292575</v>
      </c>
      <c r="B4940">
        <v>82043</v>
      </c>
    </row>
    <row r="4941" spans="1:2" x14ac:dyDescent="0.2">
      <c r="A4941">
        <v>5659</v>
      </c>
      <c r="B4941">
        <v>26436</v>
      </c>
    </row>
    <row r="4942" spans="1:2" x14ac:dyDescent="0.2">
      <c r="A4942">
        <v>276465</v>
      </c>
      <c r="B4942">
        <v>10561</v>
      </c>
    </row>
    <row r="4943" spans="1:2" x14ac:dyDescent="0.2">
      <c r="A4943">
        <v>225654</v>
      </c>
      <c r="B4943">
        <v>144200</v>
      </c>
    </row>
    <row r="4944" spans="1:2" x14ac:dyDescent="0.2">
      <c r="A4944">
        <v>59765</v>
      </c>
      <c r="B4944">
        <v>15946</v>
      </c>
    </row>
    <row r="4945" spans="1:2" x14ac:dyDescent="0.2">
      <c r="A4945">
        <v>105427</v>
      </c>
      <c r="B4945">
        <v>87629</v>
      </c>
    </row>
    <row r="4946" spans="1:2" x14ac:dyDescent="0.2">
      <c r="A4946">
        <v>115844</v>
      </c>
      <c r="B4946">
        <v>164131</v>
      </c>
    </row>
    <row r="4947" spans="1:2" x14ac:dyDescent="0.2">
      <c r="A4947">
        <v>290915</v>
      </c>
      <c r="B4947">
        <v>10255</v>
      </c>
    </row>
    <row r="4948" spans="1:2" x14ac:dyDescent="0.2">
      <c r="A4948">
        <v>162543</v>
      </c>
      <c r="B4948">
        <v>83637</v>
      </c>
    </row>
    <row r="4949" spans="1:2" x14ac:dyDescent="0.2">
      <c r="A4949">
        <v>186690</v>
      </c>
      <c r="B4949">
        <v>98427</v>
      </c>
    </row>
    <row r="4950" spans="1:2" x14ac:dyDescent="0.2">
      <c r="A4950">
        <v>126701</v>
      </c>
      <c r="B4950">
        <v>59033</v>
      </c>
    </row>
    <row r="4951" spans="1:2" x14ac:dyDescent="0.2">
      <c r="A4951">
        <v>244038</v>
      </c>
      <c r="B4951">
        <v>132833</v>
      </c>
    </row>
    <row r="4952" spans="1:2" x14ac:dyDescent="0.2">
      <c r="A4952">
        <v>148815</v>
      </c>
      <c r="B4952">
        <v>182720</v>
      </c>
    </row>
    <row r="4953" spans="1:2" x14ac:dyDescent="0.2">
      <c r="A4953">
        <v>8111</v>
      </c>
      <c r="B4953">
        <v>161141</v>
      </c>
    </row>
    <row r="4954" spans="1:2" x14ac:dyDescent="0.2">
      <c r="A4954">
        <v>232385</v>
      </c>
      <c r="B4954">
        <v>196589</v>
      </c>
    </row>
    <row r="4955" spans="1:2" x14ac:dyDescent="0.2">
      <c r="A4955">
        <v>86463</v>
      </c>
      <c r="B4955">
        <v>167736</v>
      </c>
    </row>
    <row r="4956" spans="1:2" x14ac:dyDescent="0.2">
      <c r="A4956">
        <v>116904</v>
      </c>
      <c r="B4956">
        <v>126671</v>
      </c>
    </row>
    <row r="4957" spans="1:2" x14ac:dyDescent="0.2">
      <c r="A4957">
        <v>58612</v>
      </c>
      <c r="B4957">
        <v>6463</v>
      </c>
    </row>
    <row r="4958" spans="1:2" x14ac:dyDescent="0.2">
      <c r="A4958">
        <v>132448</v>
      </c>
      <c r="B4958">
        <v>163892</v>
      </c>
    </row>
    <row r="4959" spans="1:2" x14ac:dyDescent="0.2">
      <c r="A4959">
        <v>244748</v>
      </c>
      <c r="B4959">
        <v>118721</v>
      </c>
    </row>
    <row r="4960" spans="1:2" x14ac:dyDescent="0.2">
      <c r="A4960">
        <v>150497</v>
      </c>
      <c r="B4960">
        <v>137722</v>
      </c>
    </row>
    <row r="4961" spans="1:2" x14ac:dyDescent="0.2">
      <c r="A4961">
        <v>287720</v>
      </c>
      <c r="B4961">
        <v>27859</v>
      </c>
    </row>
    <row r="4962" spans="1:2" x14ac:dyDescent="0.2">
      <c r="A4962">
        <v>32266</v>
      </c>
      <c r="B4962">
        <v>183094</v>
      </c>
    </row>
    <row r="4963" spans="1:2" x14ac:dyDescent="0.2">
      <c r="A4963">
        <v>86931</v>
      </c>
      <c r="B4963">
        <v>197419</v>
      </c>
    </row>
    <row r="4964" spans="1:2" x14ac:dyDescent="0.2">
      <c r="A4964">
        <v>66725</v>
      </c>
      <c r="B4964">
        <v>10152</v>
      </c>
    </row>
    <row r="4965" spans="1:2" x14ac:dyDescent="0.2">
      <c r="A4965">
        <v>85536</v>
      </c>
      <c r="B4965">
        <v>198084</v>
      </c>
    </row>
    <row r="4966" spans="1:2" x14ac:dyDescent="0.2">
      <c r="A4966">
        <v>33680</v>
      </c>
      <c r="B4966">
        <v>128266</v>
      </c>
    </row>
    <row r="4967" spans="1:2" x14ac:dyDescent="0.2">
      <c r="A4967">
        <v>152865</v>
      </c>
      <c r="B4967">
        <v>107145</v>
      </c>
    </row>
    <row r="4968" spans="1:2" x14ac:dyDescent="0.2">
      <c r="A4968">
        <v>2810</v>
      </c>
      <c r="B4968">
        <v>120067</v>
      </c>
    </row>
    <row r="4969" spans="1:2" x14ac:dyDescent="0.2">
      <c r="A4969">
        <v>165992</v>
      </c>
      <c r="B4969">
        <v>23785</v>
      </c>
    </row>
    <row r="4970" spans="1:2" x14ac:dyDescent="0.2">
      <c r="A4970">
        <v>112693</v>
      </c>
      <c r="B4970">
        <v>20951</v>
      </c>
    </row>
    <row r="4971" spans="1:2" x14ac:dyDescent="0.2">
      <c r="A4971">
        <v>4557</v>
      </c>
      <c r="B4971">
        <v>10677</v>
      </c>
    </row>
    <row r="4972" spans="1:2" x14ac:dyDescent="0.2">
      <c r="A4972">
        <v>29518</v>
      </c>
      <c r="B4972">
        <v>49497</v>
      </c>
    </row>
    <row r="4973" spans="1:2" x14ac:dyDescent="0.2">
      <c r="A4973">
        <v>179925</v>
      </c>
      <c r="B4973">
        <v>89097</v>
      </c>
    </row>
    <row r="4974" spans="1:2" x14ac:dyDescent="0.2">
      <c r="A4974">
        <v>209679</v>
      </c>
      <c r="B4974">
        <v>111858</v>
      </c>
    </row>
    <row r="4975" spans="1:2" x14ac:dyDescent="0.2">
      <c r="A4975">
        <v>239136</v>
      </c>
      <c r="B4975">
        <v>128870</v>
      </c>
    </row>
    <row r="4976" spans="1:2" x14ac:dyDescent="0.2">
      <c r="A4976">
        <v>171034</v>
      </c>
      <c r="B4976">
        <v>88996</v>
      </c>
    </row>
    <row r="4977" spans="1:2" x14ac:dyDescent="0.2">
      <c r="A4977">
        <v>255834</v>
      </c>
      <c r="B4977">
        <v>171257</v>
      </c>
    </row>
    <row r="4978" spans="1:2" x14ac:dyDescent="0.2">
      <c r="A4978">
        <v>179413</v>
      </c>
      <c r="B4978">
        <v>31534</v>
      </c>
    </row>
    <row r="4979" spans="1:2" x14ac:dyDescent="0.2">
      <c r="A4979">
        <v>24069</v>
      </c>
      <c r="B4979">
        <v>13622</v>
      </c>
    </row>
    <row r="4980" spans="1:2" x14ac:dyDescent="0.2">
      <c r="A4980">
        <v>1622</v>
      </c>
      <c r="B4980">
        <v>12518</v>
      </c>
    </row>
    <row r="4981" spans="1:2" x14ac:dyDescent="0.2">
      <c r="A4981">
        <v>285357</v>
      </c>
      <c r="B4981">
        <v>135840</v>
      </c>
    </row>
    <row r="4982" spans="1:2" x14ac:dyDescent="0.2">
      <c r="A4982">
        <v>5834</v>
      </c>
      <c r="B4982">
        <v>95978</v>
      </c>
    </row>
    <row r="4983" spans="1:2" x14ac:dyDescent="0.2">
      <c r="A4983">
        <v>298099</v>
      </c>
      <c r="B4983">
        <v>135280</v>
      </c>
    </row>
    <row r="4984" spans="1:2" x14ac:dyDescent="0.2">
      <c r="A4984">
        <v>73569</v>
      </c>
      <c r="B4984">
        <v>34292</v>
      </c>
    </row>
    <row r="4985" spans="1:2" x14ac:dyDescent="0.2">
      <c r="A4985">
        <v>32723</v>
      </c>
      <c r="B4985">
        <v>117104</v>
      </c>
    </row>
    <row r="4986" spans="1:2" x14ac:dyDescent="0.2">
      <c r="A4986">
        <v>227710</v>
      </c>
      <c r="B4986">
        <v>179629</v>
      </c>
    </row>
    <row r="4987" spans="1:2" x14ac:dyDescent="0.2">
      <c r="A4987">
        <v>144406</v>
      </c>
      <c r="B4987">
        <v>94090</v>
      </c>
    </row>
    <row r="4988" spans="1:2" x14ac:dyDescent="0.2">
      <c r="A4988">
        <v>271667</v>
      </c>
      <c r="B4988">
        <v>199940</v>
      </c>
    </row>
    <row r="4989" spans="1:2" x14ac:dyDescent="0.2">
      <c r="A4989">
        <v>229777</v>
      </c>
      <c r="B4989">
        <v>87759</v>
      </c>
    </row>
    <row r="4990" spans="1:2" x14ac:dyDescent="0.2">
      <c r="A4990">
        <v>146192</v>
      </c>
      <c r="B4990">
        <v>48927</v>
      </c>
    </row>
    <row r="4991" spans="1:2" x14ac:dyDescent="0.2">
      <c r="A4991">
        <v>132442</v>
      </c>
      <c r="B4991">
        <v>65234</v>
      </c>
    </row>
    <row r="4992" spans="1:2" x14ac:dyDescent="0.2">
      <c r="A4992">
        <v>109297</v>
      </c>
      <c r="B4992">
        <v>165709</v>
      </c>
    </row>
    <row r="4993" spans="1:2" x14ac:dyDescent="0.2">
      <c r="A4993">
        <v>257717</v>
      </c>
      <c r="B4993">
        <v>83723</v>
      </c>
    </row>
    <row r="4994" spans="1:2" x14ac:dyDescent="0.2">
      <c r="A4994">
        <v>130573</v>
      </c>
      <c r="B4994">
        <v>63696</v>
      </c>
    </row>
    <row r="4995" spans="1:2" x14ac:dyDescent="0.2">
      <c r="A4995">
        <v>41569</v>
      </c>
      <c r="B4995">
        <v>70538</v>
      </c>
    </row>
    <row r="4996" spans="1:2" x14ac:dyDescent="0.2">
      <c r="A4996">
        <v>265669</v>
      </c>
      <c r="B4996">
        <v>74487</v>
      </c>
    </row>
    <row r="4997" spans="1:2" x14ac:dyDescent="0.2">
      <c r="A4997">
        <v>294846</v>
      </c>
      <c r="B4997">
        <v>77402</v>
      </c>
    </row>
    <row r="4998" spans="1:2" x14ac:dyDescent="0.2">
      <c r="A4998">
        <v>226670</v>
      </c>
      <c r="B4998">
        <v>127140</v>
      </c>
    </row>
    <row r="4999" spans="1:2" x14ac:dyDescent="0.2">
      <c r="A4999">
        <v>222626</v>
      </c>
      <c r="B4999">
        <v>27548</v>
      </c>
    </row>
    <row r="5000" spans="1:2" x14ac:dyDescent="0.2">
      <c r="A5000">
        <v>240570</v>
      </c>
      <c r="B5000">
        <v>165270</v>
      </c>
    </row>
    <row r="5001" spans="1:2" x14ac:dyDescent="0.2">
      <c r="A5001">
        <v>236487</v>
      </c>
      <c r="B5001">
        <v>96499</v>
      </c>
    </row>
    <row r="5002" spans="1:2" x14ac:dyDescent="0.2">
      <c r="A5002">
        <v>273224</v>
      </c>
      <c r="B5002">
        <v>133561</v>
      </c>
    </row>
    <row r="5003" spans="1:2" x14ac:dyDescent="0.2">
      <c r="A5003">
        <v>62117</v>
      </c>
      <c r="B5003">
        <v>125962</v>
      </c>
    </row>
    <row r="5004" spans="1:2" x14ac:dyDescent="0.2">
      <c r="A5004">
        <v>34906</v>
      </c>
      <c r="B5004">
        <v>2941</v>
      </c>
    </row>
    <row r="5005" spans="1:2" x14ac:dyDescent="0.2">
      <c r="A5005">
        <v>62045</v>
      </c>
      <c r="B5005">
        <v>84783</v>
      </c>
    </row>
    <row r="5006" spans="1:2" x14ac:dyDescent="0.2">
      <c r="A5006">
        <v>114107</v>
      </c>
      <c r="B5006">
        <v>183283</v>
      </c>
    </row>
    <row r="5007" spans="1:2" x14ac:dyDescent="0.2">
      <c r="A5007">
        <v>32557</v>
      </c>
      <c r="B5007">
        <v>186644</v>
      </c>
    </row>
    <row r="5008" spans="1:2" x14ac:dyDescent="0.2">
      <c r="A5008">
        <v>163136</v>
      </c>
      <c r="B5008">
        <v>43610</v>
      </c>
    </row>
    <row r="5009" spans="1:2" x14ac:dyDescent="0.2">
      <c r="A5009">
        <v>88716</v>
      </c>
      <c r="B5009">
        <v>124701</v>
      </c>
    </row>
    <row r="5010" spans="1:2" x14ac:dyDescent="0.2">
      <c r="A5010">
        <v>145588</v>
      </c>
      <c r="B5010">
        <v>56900</v>
      </c>
    </row>
    <row r="5011" spans="1:2" x14ac:dyDescent="0.2">
      <c r="A5011">
        <v>152302</v>
      </c>
      <c r="B5011">
        <v>181247</v>
      </c>
    </row>
    <row r="5012" spans="1:2" x14ac:dyDescent="0.2">
      <c r="A5012">
        <v>133585</v>
      </c>
      <c r="B5012">
        <v>195636</v>
      </c>
    </row>
    <row r="5013" spans="1:2" x14ac:dyDescent="0.2">
      <c r="A5013">
        <v>33019</v>
      </c>
      <c r="B5013">
        <v>161117</v>
      </c>
    </row>
    <row r="5014" spans="1:2" x14ac:dyDescent="0.2">
      <c r="A5014">
        <v>146386</v>
      </c>
      <c r="B5014">
        <v>169621</v>
      </c>
    </row>
    <row r="5015" spans="1:2" x14ac:dyDescent="0.2">
      <c r="A5015">
        <v>78267</v>
      </c>
      <c r="B5015">
        <v>127041</v>
      </c>
    </row>
    <row r="5016" spans="1:2" x14ac:dyDescent="0.2">
      <c r="A5016">
        <v>136360</v>
      </c>
      <c r="B5016">
        <v>111188</v>
      </c>
    </row>
    <row r="5017" spans="1:2" x14ac:dyDescent="0.2">
      <c r="A5017">
        <v>256466</v>
      </c>
      <c r="B5017">
        <v>3282</v>
      </c>
    </row>
    <row r="5018" spans="1:2" x14ac:dyDescent="0.2">
      <c r="A5018">
        <v>35971</v>
      </c>
      <c r="B5018">
        <v>158177</v>
      </c>
    </row>
    <row r="5019" spans="1:2" x14ac:dyDescent="0.2">
      <c r="A5019">
        <v>94189</v>
      </c>
      <c r="B5019">
        <v>984</v>
      </c>
    </row>
    <row r="5020" spans="1:2" x14ac:dyDescent="0.2">
      <c r="A5020">
        <v>259656</v>
      </c>
      <c r="B5020">
        <v>51032</v>
      </c>
    </row>
    <row r="5021" spans="1:2" x14ac:dyDescent="0.2">
      <c r="A5021">
        <v>9650</v>
      </c>
      <c r="B5021">
        <v>199703</v>
      </c>
    </row>
    <row r="5022" spans="1:2" x14ac:dyDescent="0.2">
      <c r="A5022">
        <v>89757</v>
      </c>
      <c r="B5022">
        <v>108970</v>
      </c>
    </row>
    <row r="5023" spans="1:2" x14ac:dyDescent="0.2">
      <c r="A5023">
        <v>236792</v>
      </c>
      <c r="B5023">
        <v>113401</v>
      </c>
    </row>
    <row r="5024" spans="1:2" x14ac:dyDescent="0.2">
      <c r="A5024">
        <v>15565</v>
      </c>
      <c r="B5024">
        <v>61485</v>
      </c>
    </row>
    <row r="5025" spans="1:2" x14ac:dyDescent="0.2">
      <c r="A5025">
        <v>84788</v>
      </c>
      <c r="B5025">
        <v>154322</v>
      </c>
    </row>
    <row r="5026" spans="1:2" x14ac:dyDescent="0.2">
      <c r="A5026">
        <v>178797</v>
      </c>
      <c r="B5026">
        <v>52136</v>
      </c>
    </row>
    <row r="5027" spans="1:2" x14ac:dyDescent="0.2">
      <c r="A5027">
        <v>134284</v>
      </c>
      <c r="B5027">
        <v>128356</v>
      </c>
    </row>
    <row r="5028" spans="1:2" x14ac:dyDescent="0.2">
      <c r="A5028">
        <v>7865</v>
      </c>
      <c r="B5028">
        <v>28078</v>
      </c>
    </row>
    <row r="5029" spans="1:2" x14ac:dyDescent="0.2">
      <c r="A5029">
        <v>11098</v>
      </c>
      <c r="B5029">
        <v>94308</v>
      </c>
    </row>
    <row r="5030" spans="1:2" x14ac:dyDescent="0.2">
      <c r="A5030">
        <v>134491</v>
      </c>
      <c r="B5030">
        <v>172133</v>
      </c>
    </row>
    <row r="5031" spans="1:2" x14ac:dyDescent="0.2">
      <c r="A5031">
        <v>59083</v>
      </c>
      <c r="B5031">
        <v>150273</v>
      </c>
    </row>
    <row r="5032" spans="1:2" x14ac:dyDescent="0.2">
      <c r="A5032">
        <v>183085</v>
      </c>
      <c r="B5032">
        <v>68714</v>
      </c>
    </row>
    <row r="5033" spans="1:2" x14ac:dyDescent="0.2">
      <c r="A5033">
        <v>298576</v>
      </c>
      <c r="B5033">
        <v>114288</v>
      </c>
    </row>
    <row r="5034" spans="1:2" x14ac:dyDescent="0.2">
      <c r="A5034">
        <v>252801</v>
      </c>
      <c r="B5034">
        <v>137339</v>
      </c>
    </row>
    <row r="5035" spans="1:2" x14ac:dyDescent="0.2">
      <c r="A5035">
        <v>89746</v>
      </c>
      <c r="B5035">
        <v>37886</v>
      </c>
    </row>
    <row r="5036" spans="1:2" x14ac:dyDescent="0.2">
      <c r="A5036">
        <v>264351</v>
      </c>
      <c r="B5036">
        <v>128476</v>
      </c>
    </row>
    <row r="5037" spans="1:2" x14ac:dyDescent="0.2">
      <c r="A5037">
        <v>54878</v>
      </c>
      <c r="B5037">
        <v>51637</v>
      </c>
    </row>
    <row r="5038" spans="1:2" x14ac:dyDescent="0.2">
      <c r="A5038">
        <v>295893</v>
      </c>
      <c r="B5038">
        <v>92489</v>
      </c>
    </row>
    <row r="5039" spans="1:2" x14ac:dyDescent="0.2">
      <c r="A5039">
        <v>5097</v>
      </c>
      <c r="B5039">
        <v>165761</v>
      </c>
    </row>
    <row r="5040" spans="1:2" x14ac:dyDescent="0.2">
      <c r="A5040">
        <v>54355</v>
      </c>
      <c r="B5040">
        <v>145536</v>
      </c>
    </row>
    <row r="5041" spans="1:2" x14ac:dyDescent="0.2">
      <c r="A5041">
        <v>171850</v>
      </c>
      <c r="B5041">
        <v>21542</v>
      </c>
    </row>
    <row r="5042" spans="1:2" x14ac:dyDescent="0.2">
      <c r="A5042">
        <v>159318</v>
      </c>
      <c r="B5042">
        <v>16247</v>
      </c>
    </row>
    <row r="5043" spans="1:2" x14ac:dyDescent="0.2">
      <c r="A5043">
        <v>274031</v>
      </c>
      <c r="B5043">
        <v>75170</v>
      </c>
    </row>
    <row r="5044" spans="1:2" x14ac:dyDescent="0.2">
      <c r="A5044">
        <v>216068</v>
      </c>
      <c r="B5044">
        <v>67309</v>
      </c>
    </row>
    <row r="5045" spans="1:2" x14ac:dyDescent="0.2">
      <c r="A5045">
        <v>190775</v>
      </c>
      <c r="B5045">
        <v>20410</v>
      </c>
    </row>
    <row r="5046" spans="1:2" x14ac:dyDescent="0.2">
      <c r="A5046">
        <v>259337</v>
      </c>
      <c r="B5046">
        <v>13964</v>
      </c>
    </row>
    <row r="5047" spans="1:2" x14ac:dyDescent="0.2">
      <c r="A5047">
        <v>201176</v>
      </c>
      <c r="B5047">
        <v>81687</v>
      </c>
    </row>
    <row r="5048" spans="1:2" x14ac:dyDescent="0.2">
      <c r="A5048">
        <v>10305</v>
      </c>
      <c r="B5048">
        <v>17388</v>
      </c>
    </row>
    <row r="5049" spans="1:2" x14ac:dyDescent="0.2">
      <c r="A5049">
        <v>78043</v>
      </c>
      <c r="B5049">
        <v>189597</v>
      </c>
    </row>
    <row r="5050" spans="1:2" x14ac:dyDescent="0.2">
      <c r="A5050">
        <v>93969</v>
      </c>
      <c r="B5050">
        <v>31599</v>
      </c>
    </row>
    <row r="5051" spans="1:2" x14ac:dyDescent="0.2">
      <c r="A5051">
        <v>28352</v>
      </c>
      <c r="B5051">
        <v>156924</v>
      </c>
    </row>
    <row r="5052" spans="1:2" x14ac:dyDescent="0.2">
      <c r="A5052">
        <v>47216</v>
      </c>
      <c r="B5052">
        <v>136171</v>
      </c>
    </row>
    <row r="5053" spans="1:2" x14ac:dyDescent="0.2">
      <c r="A5053">
        <v>289750</v>
      </c>
      <c r="B5053">
        <v>19381</v>
      </c>
    </row>
    <row r="5054" spans="1:2" x14ac:dyDescent="0.2">
      <c r="A5054">
        <v>166953</v>
      </c>
      <c r="B5054">
        <v>77561</v>
      </c>
    </row>
    <row r="5055" spans="1:2" x14ac:dyDescent="0.2">
      <c r="A5055">
        <v>75263</v>
      </c>
      <c r="B5055">
        <v>49396</v>
      </c>
    </row>
    <row r="5056" spans="1:2" x14ac:dyDescent="0.2">
      <c r="A5056">
        <v>145980</v>
      </c>
      <c r="B5056">
        <v>147067</v>
      </c>
    </row>
    <row r="5057" spans="1:2" x14ac:dyDescent="0.2">
      <c r="A5057">
        <v>114740</v>
      </c>
      <c r="B5057">
        <v>54099</v>
      </c>
    </row>
    <row r="5058" spans="1:2" x14ac:dyDescent="0.2">
      <c r="A5058">
        <v>19111</v>
      </c>
      <c r="B5058">
        <v>169351</v>
      </c>
    </row>
    <row r="5059" spans="1:2" x14ac:dyDescent="0.2">
      <c r="A5059">
        <v>197398</v>
      </c>
      <c r="B5059">
        <v>118183</v>
      </c>
    </row>
    <row r="5060" spans="1:2" x14ac:dyDescent="0.2">
      <c r="A5060">
        <v>27879</v>
      </c>
      <c r="B5060">
        <v>88505</v>
      </c>
    </row>
    <row r="5061" spans="1:2" x14ac:dyDescent="0.2">
      <c r="A5061">
        <v>184680</v>
      </c>
      <c r="B5061">
        <v>69904</v>
      </c>
    </row>
    <row r="5062" spans="1:2" x14ac:dyDescent="0.2">
      <c r="A5062">
        <v>8371</v>
      </c>
      <c r="B5062">
        <v>16930</v>
      </c>
    </row>
    <row r="5063" spans="1:2" x14ac:dyDescent="0.2">
      <c r="A5063">
        <v>19827</v>
      </c>
      <c r="B5063">
        <v>28301</v>
      </c>
    </row>
    <row r="5064" spans="1:2" x14ac:dyDescent="0.2">
      <c r="A5064">
        <v>102282</v>
      </c>
      <c r="B5064">
        <v>7606</v>
      </c>
    </row>
    <row r="5065" spans="1:2" x14ac:dyDescent="0.2">
      <c r="A5065">
        <v>146248</v>
      </c>
      <c r="B5065">
        <v>132155</v>
      </c>
    </row>
    <row r="5066" spans="1:2" x14ac:dyDescent="0.2">
      <c r="A5066">
        <v>233745</v>
      </c>
      <c r="B5066">
        <v>112579</v>
      </c>
    </row>
    <row r="5067" spans="1:2" x14ac:dyDescent="0.2">
      <c r="A5067">
        <v>297131</v>
      </c>
      <c r="B5067">
        <v>98507</v>
      </c>
    </row>
    <row r="5068" spans="1:2" x14ac:dyDescent="0.2">
      <c r="A5068">
        <v>17773</v>
      </c>
      <c r="B5068">
        <v>12539</v>
      </c>
    </row>
    <row r="5069" spans="1:2" x14ac:dyDescent="0.2">
      <c r="A5069">
        <v>135477</v>
      </c>
      <c r="B5069">
        <v>166859</v>
      </c>
    </row>
    <row r="5070" spans="1:2" x14ac:dyDescent="0.2">
      <c r="A5070">
        <v>57160</v>
      </c>
      <c r="B5070">
        <v>122820</v>
      </c>
    </row>
    <row r="5071" spans="1:2" x14ac:dyDescent="0.2">
      <c r="A5071">
        <v>271528</v>
      </c>
      <c r="B5071">
        <v>21265</v>
      </c>
    </row>
    <row r="5072" spans="1:2" x14ac:dyDescent="0.2">
      <c r="A5072">
        <v>253704</v>
      </c>
      <c r="B5072">
        <v>40723</v>
      </c>
    </row>
    <row r="5073" spans="1:2" x14ac:dyDescent="0.2">
      <c r="A5073">
        <v>274808</v>
      </c>
      <c r="B5073">
        <v>192172</v>
      </c>
    </row>
    <row r="5074" spans="1:2" x14ac:dyDescent="0.2">
      <c r="A5074">
        <v>124229</v>
      </c>
      <c r="B5074">
        <v>186632</v>
      </c>
    </row>
    <row r="5075" spans="1:2" x14ac:dyDescent="0.2">
      <c r="A5075">
        <v>30300</v>
      </c>
      <c r="B5075">
        <v>62011</v>
      </c>
    </row>
    <row r="5076" spans="1:2" x14ac:dyDescent="0.2">
      <c r="A5076">
        <v>251532</v>
      </c>
      <c r="B5076">
        <v>66344</v>
      </c>
    </row>
    <row r="5077" spans="1:2" x14ac:dyDescent="0.2">
      <c r="A5077">
        <v>176080</v>
      </c>
      <c r="B5077">
        <v>12784</v>
      </c>
    </row>
    <row r="5078" spans="1:2" x14ac:dyDescent="0.2">
      <c r="A5078">
        <v>288455</v>
      </c>
      <c r="B5078">
        <v>132100</v>
      </c>
    </row>
    <row r="5079" spans="1:2" x14ac:dyDescent="0.2">
      <c r="A5079">
        <v>3945</v>
      </c>
      <c r="B5079">
        <v>131830</v>
      </c>
    </row>
    <row r="5080" spans="1:2" x14ac:dyDescent="0.2">
      <c r="A5080">
        <v>68858</v>
      </c>
      <c r="B5080">
        <v>1798</v>
      </c>
    </row>
    <row r="5081" spans="1:2" x14ac:dyDescent="0.2">
      <c r="A5081">
        <v>152998</v>
      </c>
      <c r="B5081">
        <v>151690</v>
      </c>
    </row>
    <row r="5082" spans="1:2" x14ac:dyDescent="0.2">
      <c r="A5082">
        <v>241382</v>
      </c>
      <c r="B5082">
        <v>89008</v>
      </c>
    </row>
    <row r="5083" spans="1:2" x14ac:dyDescent="0.2">
      <c r="A5083">
        <v>150552</v>
      </c>
      <c r="B5083">
        <v>197226</v>
      </c>
    </row>
    <row r="5084" spans="1:2" x14ac:dyDescent="0.2">
      <c r="A5084">
        <v>6120</v>
      </c>
      <c r="B5084">
        <v>92502</v>
      </c>
    </row>
    <row r="5085" spans="1:2" x14ac:dyDescent="0.2">
      <c r="A5085">
        <v>28412</v>
      </c>
      <c r="B5085">
        <v>83216</v>
      </c>
    </row>
    <row r="5086" spans="1:2" x14ac:dyDescent="0.2">
      <c r="A5086">
        <v>64600</v>
      </c>
      <c r="B5086">
        <v>1117</v>
      </c>
    </row>
    <row r="5087" spans="1:2" x14ac:dyDescent="0.2">
      <c r="A5087">
        <v>52610</v>
      </c>
      <c r="B5087">
        <v>114692</v>
      </c>
    </row>
    <row r="5088" spans="1:2" x14ac:dyDescent="0.2">
      <c r="A5088">
        <v>108980</v>
      </c>
      <c r="B5088">
        <v>106718</v>
      </c>
    </row>
    <row r="5089" spans="1:2" x14ac:dyDescent="0.2">
      <c r="A5089">
        <v>94279</v>
      </c>
      <c r="B5089">
        <v>25562</v>
      </c>
    </row>
    <row r="5090" spans="1:2" x14ac:dyDescent="0.2">
      <c r="A5090">
        <v>295409</v>
      </c>
      <c r="B5090">
        <v>155769</v>
      </c>
    </row>
    <row r="5091" spans="1:2" x14ac:dyDescent="0.2">
      <c r="A5091">
        <v>255854</v>
      </c>
      <c r="B5091">
        <v>83470</v>
      </c>
    </row>
    <row r="5092" spans="1:2" x14ac:dyDescent="0.2">
      <c r="A5092">
        <v>210515</v>
      </c>
      <c r="B5092">
        <v>176931</v>
      </c>
    </row>
    <row r="5093" spans="1:2" x14ac:dyDescent="0.2">
      <c r="A5093">
        <v>39322</v>
      </c>
      <c r="B5093">
        <v>197705</v>
      </c>
    </row>
    <row r="5094" spans="1:2" x14ac:dyDescent="0.2">
      <c r="A5094">
        <v>227708</v>
      </c>
      <c r="B5094">
        <v>14736</v>
      </c>
    </row>
    <row r="5095" spans="1:2" x14ac:dyDescent="0.2">
      <c r="A5095">
        <v>122265</v>
      </c>
      <c r="B5095">
        <v>64681</v>
      </c>
    </row>
    <row r="5096" spans="1:2" x14ac:dyDescent="0.2">
      <c r="A5096">
        <v>203904</v>
      </c>
      <c r="B5096">
        <v>195097</v>
      </c>
    </row>
    <row r="5097" spans="1:2" x14ac:dyDescent="0.2">
      <c r="A5097">
        <v>95298</v>
      </c>
      <c r="B5097">
        <v>47918</v>
      </c>
    </row>
    <row r="5098" spans="1:2" x14ac:dyDescent="0.2">
      <c r="A5098">
        <v>152889</v>
      </c>
      <c r="B5098">
        <v>196673</v>
      </c>
    </row>
    <row r="5099" spans="1:2" x14ac:dyDescent="0.2">
      <c r="A5099">
        <v>174581</v>
      </c>
      <c r="B5099">
        <v>1847</v>
      </c>
    </row>
    <row r="5100" spans="1:2" x14ac:dyDescent="0.2">
      <c r="A5100">
        <v>112245</v>
      </c>
      <c r="B5100">
        <v>165134</v>
      </c>
    </row>
    <row r="5101" spans="1:2" x14ac:dyDescent="0.2">
      <c r="A5101">
        <v>244576</v>
      </c>
      <c r="B5101">
        <v>171057</v>
      </c>
    </row>
    <row r="5102" spans="1:2" x14ac:dyDescent="0.2">
      <c r="A5102">
        <v>190432</v>
      </c>
      <c r="B5102">
        <v>13255</v>
      </c>
    </row>
    <row r="5103" spans="1:2" x14ac:dyDescent="0.2">
      <c r="A5103">
        <v>229540</v>
      </c>
      <c r="B5103">
        <v>97530</v>
      </c>
    </row>
    <row r="5104" spans="1:2" x14ac:dyDescent="0.2">
      <c r="A5104">
        <v>10313</v>
      </c>
      <c r="B5104">
        <v>66636</v>
      </c>
    </row>
    <row r="5105" spans="1:2" x14ac:dyDescent="0.2">
      <c r="A5105">
        <v>108975</v>
      </c>
      <c r="B5105">
        <v>92339</v>
      </c>
    </row>
    <row r="5106" spans="1:2" x14ac:dyDescent="0.2">
      <c r="A5106">
        <v>96682</v>
      </c>
      <c r="B5106">
        <v>34440</v>
      </c>
    </row>
    <row r="5107" spans="1:2" x14ac:dyDescent="0.2">
      <c r="A5107">
        <v>259845</v>
      </c>
      <c r="B5107">
        <v>3346</v>
      </c>
    </row>
    <row r="5108" spans="1:2" x14ac:dyDescent="0.2">
      <c r="A5108">
        <v>12782</v>
      </c>
      <c r="B5108">
        <v>102958</v>
      </c>
    </row>
    <row r="5109" spans="1:2" x14ac:dyDescent="0.2">
      <c r="A5109">
        <v>100916</v>
      </c>
      <c r="B5109">
        <v>186118</v>
      </c>
    </row>
    <row r="5110" spans="1:2" x14ac:dyDescent="0.2">
      <c r="A5110">
        <v>224450</v>
      </c>
      <c r="B5110">
        <v>193749</v>
      </c>
    </row>
    <row r="5111" spans="1:2" x14ac:dyDescent="0.2">
      <c r="A5111">
        <v>216535</v>
      </c>
      <c r="B5111">
        <v>129081</v>
      </c>
    </row>
    <row r="5112" spans="1:2" x14ac:dyDescent="0.2">
      <c r="A5112">
        <v>296477</v>
      </c>
      <c r="B5112">
        <v>136677</v>
      </c>
    </row>
    <row r="5113" spans="1:2" x14ac:dyDescent="0.2">
      <c r="A5113">
        <v>10514</v>
      </c>
      <c r="B5113">
        <v>178565</v>
      </c>
    </row>
    <row r="5114" spans="1:2" x14ac:dyDescent="0.2">
      <c r="A5114">
        <v>48779</v>
      </c>
      <c r="B5114">
        <v>163878</v>
      </c>
    </row>
    <row r="5115" spans="1:2" x14ac:dyDescent="0.2">
      <c r="A5115">
        <v>21348</v>
      </c>
      <c r="B5115">
        <v>158912</v>
      </c>
    </row>
    <row r="5116" spans="1:2" x14ac:dyDescent="0.2">
      <c r="A5116">
        <v>216695</v>
      </c>
      <c r="B5116">
        <v>80378</v>
      </c>
    </row>
    <row r="5117" spans="1:2" x14ac:dyDescent="0.2">
      <c r="A5117">
        <v>32248</v>
      </c>
      <c r="B5117">
        <v>123882</v>
      </c>
    </row>
    <row r="5118" spans="1:2" x14ac:dyDescent="0.2">
      <c r="A5118">
        <v>273418</v>
      </c>
      <c r="B5118">
        <v>30141</v>
      </c>
    </row>
    <row r="5119" spans="1:2" x14ac:dyDescent="0.2">
      <c r="A5119">
        <v>237066</v>
      </c>
      <c r="B5119">
        <v>37096</v>
      </c>
    </row>
    <row r="5120" spans="1:2" x14ac:dyDescent="0.2">
      <c r="A5120">
        <v>45443</v>
      </c>
      <c r="B5120">
        <v>38439</v>
      </c>
    </row>
    <row r="5121" spans="1:2" x14ac:dyDescent="0.2">
      <c r="A5121">
        <v>207159</v>
      </c>
      <c r="B5121">
        <v>36153</v>
      </c>
    </row>
    <row r="5122" spans="1:2" x14ac:dyDescent="0.2">
      <c r="A5122">
        <v>278533</v>
      </c>
      <c r="B5122">
        <v>154335</v>
      </c>
    </row>
    <row r="5123" spans="1:2" x14ac:dyDescent="0.2">
      <c r="A5123">
        <v>151405</v>
      </c>
      <c r="B5123">
        <v>14956</v>
      </c>
    </row>
    <row r="5124" spans="1:2" x14ac:dyDescent="0.2">
      <c r="A5124">
        <v>143247</v>
      </c>
      <c r="B5124">
        <v>6916</v>
      </c>
    </row>
    <row r="5125" spans="1:2" x14ac:dyDescent="0.2">
      <c r="A5125">
        <v>74664</v>
      </c>
      <c r="B5125">
        <v>137054</v>
      </c>
    </row>
    <row r="5126" spans="1:2" x14ac:dyDescent="0.2">
      <c r="A5126">
        <v>23300</v>
      </c>
      <c r="B5126">
        <v>55837</v>
      </c>
    </row>
    <row r="5127" spans="1:2" x14ac:dyDescent="0.2">
      <c r="A5127">
        <v>11197</v>
      </c>
      <c r="B5127">
        <v>149333</v>
      </c>
    </row>
    <row r="5128" spans="1:2" x14ac:dyDescent="0.2">
      <c r="A5128">
        <v>31392</v>
      </c>
      <c r="B5128">
        <v>158126</v>
      </c>
    </row>
    <row r="5129" spans="1:2" x14ac:dyDescent="0.2">
      <c r="A5129">
        <v>57798</v>
      </c>
      <c r="B5129">
        <v>182594</v>
      </c>
    </row>
    <row r="5130" spans="1:2" x14ac:dyDescent="0.2">
      <c r="A5130">
        <v>261564</v>
      </c>
      <c r="B5130">
        <v>21375</v>
      </c>
    </row>
    <row r="5131" spans="1:2" x14ac:dyDescent="0.2">
      <c r="A5131">
        <v>110524</v>
      </c>
      <c r="B5131">
        <v>88641</v>
      </c>
    </row>
    <row r="5132" spans="1:2" x14ac:dyDescent="0.2">
      <c r="A5132">
        <v>127719</v>
      </c>
      <c r="B5132">
        <v>26607</v>
      </c>
    </row>
    <row r="5133" spans="1:2" x14ac:dyDescent="0.2">
      <c r="A5133">
        <v>2209</v>
      </c>
      <c r="B5133">
        <v>182449</v>
      </c>
    </row>
    <row r="5134" spans="1:2" x14ac:dyDescent="0.2">
      <c r="A5134">
        <v>245079</v>
      </c>
      <c r="B5134">
        <v>94713</v>
      </c>
    </row>
    <row r="5135" spans="1:2" x14ac:dyDescent="0.2">
      <c r="A5135">
        <v>245324</v>
      </c>
      <c r="B5135">
        <v>79995</v>
      </c>
    </row>
    <row r="5136" spans="1:2" x14ac:dyDescent="0.2">
      <c r="A5136">
        <v>230697</v>
      </c>
      <c r="B5136">
        <v>85317</v>
      </c>
    </row>
    <row r="5137" spans="1:2" x14ac:dyDescent="0.2">
      <c r="A5137">
        <v>85911</v>
      </c>
      <c r="B5137">
        <v>93930</v>
      </c>
    </row>
    <row r="5138" spans="1:2" x14ac:dyDescent="0.2">
      <c r="A5138">
        <v>156267</v>
      </c>
      <c r="B5138">
        <v>122511</v>
      </c>
    </row>
    <row r="5139" spans="1:2" x14ac:dyDescent="0.2">
      <c r="A5139">
        <v>169511</v>
      </c>
      <c r="B5139">
        <v>131134</v>
      </c>
    </row>
    <row r="5140" spans="1:2" x14ac:dyDescent="0.2">
      <c r="A5140">
        <v>294864</v>
      </c>
      <c r="B5140">
        <v>124257</v>
      </c>
    </row>
    <row r="5141" spans="1:2" x14ac:dyDescent="0.2">
      <c r="A5141">
        <v>235838</v>
      </c>
      <c r="B5141">
        <v>128700</v>
      </c>
    </row>
    <row r="5142" spans="1:2" x14ac:dyDescent="0.2">
      <c r="A5142">
        <v>10487</v>
      </c>
      <c r="B5142">
        <v>13888</v>
      </c>
    </row>
    <row r="5143" spans="1:2" x14ac:dyDescent="0.2">
      <c r="A5143">
        <v>247840</v>
      </c>
      <c r="B5143">
        <v>35106</v>
      </c>
    </row>
    <row r="5144" spans="1:2" x14ac:dyDescent="0.2">
      <c r="A5144">
        <v>102946</v>
      </c>
      <c r="B5144">
        <v>176976</v>
      </c>
    </row>
    <row r="5145" spans="1:2" x14ac:dyDescent="0.2">
      <c r="A5145">
        <v>284758</v>
      </c>
      <c r="B5145">
        <v>99892</v>
      </c>
    </row>
    <row r="5146" spans="1:2" x14ac:dyDescent="0.2">
      <c r="A5146">
        <v>81667</v>
      </c>
      <c r="B5146">
        <v>87376</v>
      </c>
    </row>
    <row r="5147" spans="1:2" x14ac:dyDescent="0.2">
      <c r="A5147">
        <v>145314</v>
      </c>
      <c r="B5147">
        <v>137281</v>
      </c>
    </row>
    <row r="5148" spans="1:2" x14ac:dyDescent="0.2">
      <c r="A5148">
        <v>259110</v>
      </c>
      <c r="B5148">
        <v>154172</v>
      </c>
    </row>
    <row r="5149" spans="1:2" x14ac:dyDescent="0.2">
      <c r="A5149">
        <v>146906</v>
      </c>
      <c r="B5149">
        <v>119000</v>
      </c>
    </row>
    <row r="5150" spans="1:2" x14ac:dyDescent="0.2">
      <c r="A5150">
        <v>251465</v>
      </c>
      <c r="B5150">
        <v>34344</v>
      </c>
    </row>
    <row r="5151" spans="1:2" x14ac:dyDescent="0.2">
      <c r="A5151">
        <v>283980</v>
      </c>
      <c r="B5151">
        <v>14321</v>
      </c>
    </row>
    <row r="5152" spans="1:2" x14ac:dyDescent="0.2">
      <c r="A5152">
        <v>151441</v>
      </c>
      <c r="B5152">
        <v>159769</v>
      </c>
    </row>
    <row r="5153" spans="1:2" x14ac:dyDescent="0.2">
      <c r="A5153">
        <v>136120</v>
      </c>
      <c r="B5153">
        <v>108747</v>
      </c>
    </row>
    <row r="5154" spans="1:2" x14ac:dyDescent="0.2">
      <c r="A5154">
        <v>73374</v>
      </c>
      <c r="B5154">
        <v>71896</v>
      </c>
    </row>
    <row r="5155" spans="1:2" x14ac:dyDescent="0.2">
      <c r="A5155">
        <v>29154</v>
      </c>
      <c r="B5155">
        <v>157739</v>
      </c>
    </row>
    <row r="5156" spans="1:2" x14ac:dyDescent="0.2">
      <c r="A5156">
        <v>76240</v>
      </c>
      <c r="B5156">
        <v>6294</v>
      </c>
    </row>
    <row r="5157" spans="1:2" x14ac:dyDescent="0.2">
      <c r="A5157">
        <v>165125</v>
      </c>
      <c r="B5157">
        <v>131974</v>
      </c>
    </row>
    <row r="5158" spans="1:2" x14ac:dyDescent="0.2">
      <c r="A5158">
        <v>277857</v>
      </c>
      <c r="B5158">
        <v>1130</v>
      </c>
    </row>
    <row r="5159" spans="1:2" x14ac:dyDescent="0.2">
      <c r="A5159">
        <v>111883</v>
      </c>
      <c r="B5159">
        <v>128077</v>
      </c>
    </row>
    <row r="5160" spans="1:2" x14ac:dyDescent="0.2">
      <c r="A5160">
        <v>233396</v>
      </c>
      <c r="B5160">
        <v>128001</v>
      </c>
    </row>
    <row r="5161" spans="1:2" x14ac:dyDescent="0.2">
      <c r="A5161">
        <v>160884</v>
      </c>
      <c r="B5161">
        <v>190385</v>
      </c>
    </row>
    <row r="5162" spans="1:2" x14ac:dyDescent="0.2">
      <c r="A5162">
        <v>223211</v>
      </c>
      <c r="B5162">
        <v>129830</v>
      </c>
    </row>
    <row r="5163" spans="1:2" x14ac:dyDescent="0.2">
      <c r="A5163">
        <v>18312</v>
      </c>
      <c r="B5163">
        <v>120286</v>
      </c>
    </row>
    <row r="5164" spans="1:2" x14ac:dyDescent="0.2">
      <c r="A5164">
        <v>25252</v>
      </c>
      <c r="B5164">
        <v>77294</v>
      </c>
    </row>
    <row r="5165" spans="1:2" x14ac:dyDescent="0.2">
      <c r="A5165">
        <v>177593</v>
      </c>
      <c r="B5165">
        <v>18092</v>
      </c>
    </row>
    <row r="5166" spans="1:2" x14ac:dyDescent="0.2">
      <c r="A5166">
        <v>34506</v>
      </c>
      <c r="B5166">
        <v>92731</v>
      </c>
    </row>
    <row r="5167" spans="1:2" x14ac:dyDescent="0.2">
      <c r="A5167">
        <v>277522</v>
      </c>
      <c r="B5167">
        <v>149271</v>
      </c>
    </row>
    <row r="5168" spans="1:2" x14ac:dyDescent="0.2">
      <c r="A5168">
        <v>19910</v>
      </c>
      <c r="B5168">
        <v>42407</v>
      </c>
    </row>
    <row r="5169" spans="1:2" x14ac:dyDescent="0.2">
      <c r="A5169">
        <v>194421</v>
      </c>
      <c r="B5169">
        <v>176838</v>
      </c>
    </row>
    <row r="5170" spans="1:2" x14ac:dyDescent="0.2">
      <c r="A5170">
        <v>140087</v>
      </c>
      <c r="B5170">
        <v>76999</v>
      </c>
    </row>
    <row r="5171" spans="1:2" x14ac:dyDescent="0.2">
      <c r="A5171">
        <v>185547</v>
      </c>
      <c r="B5171">
        <v>51605</v>
      </c>
    </row>
    <row r="5172" spans="1:2" x14ac:dyDescent="0.2">
      <c r="A5172">
        <v>116934</v>
      </c>
      <c r="B5172">
        <v>179849</v>
      </c>
    </row>
    <row r="5173" spans="1:2" x14ac:dyDescent="0.2">
      <c r="A5173">
        <v>93529</v>
      </c>
      <c r="B5173">
        <v>124068</v>
      </c>
    </row>
    <row r="5174" spans="1:2" x14ac:dyDescent="0.2">
      <c r="A5174">
        <v>239057</v>
      </c>
      <c r="B5174">
        <v>20180</v>
      </c>
    </row>
    <row r="5175" spans="1:2" x14ac:dyDescent="0.2">
      <c r="A5175">
        <v>273881</v>
      </c>
      <c r="B5175">
        <v>22943</v>
      </c>
    </row>
    <row r="5176" spans="1:2" x14ac:dyDescent="0.2">
      <c r="A5176">
        <v>47000</v>
      </c>
      <c r="B5176">
        <v>176791</v>
      </c>
    </row>
    <row r="5177" spans="1:2" x14ac:dyDescent="0.2">
      <c r="A5177">
        <v>163626</v>
      </c>
      <c r="B5177">
        <v>190460</v>
      </c>
    </row>
    <row r="5178" spans="1:2" x14ac:dyDescent="0.2">
      <c r="A5178">
        <v>95607</v>
      </c>
      <c r="B5178">
        <v>63068</v>
      </c>
    </row>
    <row r="5179" spans="1:2" x14ac:dyDescent="0.2">
      <c r="A5179">
        <v>97308</v>
      </c>
      <c r="B5179">
        <v>187881</v>
      </c>
    </row>
    <row r="5180" spans="1:2" x14ac:dyDescent="0.2">
      <c r="A5180">
        <v>147570</v>
      </c>
      <c r="B5180">
        <v>101820</v>
      </c>
    </row>
    <row r="5181" spans="1:2" x14ac:dyDescent="0.2">
      <c r="A5181">
        <v>170703</v>
      </c>
      <c r="B5181">
        <v>96051</v>
      </c>
    </row>
    <row r="5182" spans="1:2" x14ac:dyDescent="0.2">
      <c r="A5182">
        <v>20257</v>
      </c>
      <c r="B5182">
        <v>149792</v>
      </c>
    </row>
    <row r="5183" spans="1:2" x14ac:dyDescent="0.2">
      <c r="A5183">
        <v>76117</v>
      </c>
      <c r="B5183">
        <v>80175</v>
      </c>
    </row>
    <row r="5184" spans="1:2" x14ac:dyDescent="0.2">
      <c r="A5184">
        <v>58300</v>
      </c>
      <c r="B5184">
        <v>44269</v>
      </c>
    </row>
    <row r="5185" spans="1:2" x14ac:dyDescent="0.2">
      <c r="A5185">
        <v>30947</v>
      </c>
      <c r="B5185">
        <v>36305</v>
      </c>
    </row>
    <row r="5186" spans="1:2" x14ac:dyDescent="0.2">
      <c r="A5186">
        <v>20733</v>
      </c>
      <c r="B5186">
        <v>163692</v>
      </c>
    </row>
    <row r="5187" spans="1:2" x14ac:dyDescent="0.2">
      <c r="A5187">
        <v>159168</v>
      </c>
      <c r="B5187">
        <v>58937</v>
      </c>
    </row>
    <row r="5188" spans="1:2" x14ac:dyDescent="0.2">
      <c r="A5188">
        <v>14806</v>
      </c>
      <c r="B5188">
        <v>179761</v>
      </c>
    </row>
    <row r="5189" spans="1:2" x14ac:dyDescent="0.2">
      <c r="A5189">
        <v>57674</v>
      </c>
      <c r="B5189">
        <v>75766</v>
      </c>
    </row>
    <row r="5190" spans="1:2" x14ac:dyDescent="0.2">
      <c r="A5190">
        <v>235657</v>
      </c>
      <c r="B5190">
        <v>182916</v>
      </c>
    </row>
    <row r="5191" spans="1:2" x14ac:dyDescent="0.2">
      <c r="A5191">
        <v>250739</v>
      </c>
      <c r="B5191">
        <v>144476</v>
      </c>
    </row>
    <row r="5192" spans="1:2" x14ac:dyDescent="0.2">
      <c r="A5192">
        <v>192250</v>
      </c>
      <c r="B5192">
        <v>130097</v>
      </c>
    </row>
    <row r="5193" spans="1:2" x14ac:dyDescent="0.2">
      <c r="A5193">
        <v>57267</v>
      </c>
      <c r="B5193">
        <v>56104</v>
      </c>
    </row>
    <row r="5194" spans="1:2" x14ac:dyDescent="0.2">
      <c r="A5194">
        <v>49554</v>
      </c>
      <c r="B5194">
        <v>52019</v>
      </c>
    </row>
    <row r="5195" spans="1:2" x14ac:dyDescent="0.2">
      <c r="A5195">
        <v>292452</v>
      </c>
      <c r="B5195">
        <v>179932</v>
      </c>
    </row>
    <row r="5196" spans="1:2" x14ac:dyDescent="0.2">
      <c r="A5196">
        <v>17685</v>
      </c>
      <c r="B5196">
        <v>26838</v>
      </c>
    </row>
    <row r="5197" spans="1:2" x14ac:dyDescent="0.2">
      <c r="A5197">
        <v>112872</v>
      </c>
      <c r="B5197">
        <v>158003</v>
      </c>
    </row>
    <row r="5198" spans="1:2" x14ac:dyDescent="0.2">
      <c r="A5198">
        <v>74979</v>
      </c>
      <c r="B5198">
        <v>12785</v>
      </c>
    </row>
    <row r="5199" spans="1:2" x14ac:dyDescent="0.2">
      <c r="A5199">
        <v>260780</v>
      </c>
      <c r="B5199">
        <v>155787</v>
      </c>
    </row>
    <row r="5200" spans="1:2" x14ac:dyDescent="0.2">
      <c r="A5200">
        <v>204064</v>
      </c>
      <c r="B5200">
        <v>64520</v>
      </c>
    </row>
    <row r="5201" spans="1:2" x14ac:dyDescent="0.2">
      <c r="A5201">
        <v>168932</v>
      </c>
      <c r="B5201">
        <v>70334</v>
      </c>
    </row>
    <row r="5202" spans="1:2" x14ac:dyDescent="0.2">
      <c r="A5202">
        <v>43388</v>
      </c>
      <c r="B5202">
        <v>111820</v>
      </c>
    </row>
    <row r="5203" spans="1:2" x14ac:dyDescent="0.2">
      <c r="A5203">
        <v>93821</v>
      </c>
      <c r="B5203">
        <v>70010</v>
      </c>
    </row>
    <row r="5204" spans="1:2" x14ac:dyDescent="0.2">
      <c r="A5204">
        <v>269345</v>
      </c>
      <c r="B5204">
        <v>161823</v>
      </c>
    </row>
    <row r="5205" spans="1:2" x14ac:dyDescent="0.2">
      <c r="A5205">
        <v>245000</v>
      </c>
      <c r="B5205">
        <v>192279</v>
      </c>
    </row>
    <row r="5206" spans="1:2" x14ac:dyDescent="0.2">
      <c r="A5206">
        <v>176425</v>
      </c>
      <c r="B5206">
        <v>36869</v>
      </c>
    </row>
    <row r="5207" spans="1:2" x14ac:dyDescent="0.2">
      <c r="A5207">
        <v>94430</v>
      </c>
      <c r="B5207">
        <v>83960</v>
      </c>
    </row>
    <row r="5208" spans="1:2" x14ac:dyDescent="0.2">
      <c r="A5208">
        <v>271967</v>
      </c>
      <c r="B5208">
        <v>197965</v>
      </c>
    </row>
    <row r="5209" spans="1:2" x14ac:dyDescent="0.2">
      <c r="A5209">
        <v>51803</v>
      </c>
      <c r="B5209">
        <v>17005</v>
      </c>
    </row>
    <row r="5210" spans="1:2" x14ac:dyDescent="0.2">
      <c r="A5210">
        <v>223384</v>
      </c>
      <c r="B5210">
        <v>78808</v>
      </c>
    </row>
    <row r="5211" spans="1:2" x14ac:dyDescent="0.2">
      <c r="A5211">
        <v>294410</v>
      </c>
      <c r="B5211">
        <v>152715</v>
      </c>
    </row>
    <row r="5212" spans="1:2" x14ac:dyDescent="0.2">
      <c r="A5212">
        <v>55144</v>
      </c>
      <c r="B5212">
        <v>108890</v>
      </c>
    </row>
    <row r="5213" spans="1:2" x14ac:dyDescent="0.2">
      <c r="A5213">
        <v>123384</v>
      </c>
      <c r="B5213">
        <v>9729</v>
      </c>
    </row>
    <row r="5214" spans="1:2" x14ac:dyDescent="0.2">
      <c r="A5214">
        <v>292875</v>
      </c>
      <c r="B5214">
        <v>110919</v>
      </c>
    </row>
    <row r="5215" spans="1:2" x14ac:dyDescent="0.2">
      <c r="A5215">
        <v>89148</v>
      </c>
      <c r="B5215">
        <v>89738</v>
      </c>
    </row>
    <row r="5216" spans="1:2" x14ac:dyDescent="0.2">
      <c r="A5216">
        <v>133781</v>
      </c>
      <c r="B5216">
        <v>177602</v>
      </c>
    </row>
    <row r="5217" spans="1:2" x14ac:dyDescent="0.2">
      <c r="A5217">
        <v>60840</v>
      </c>
      <c r="B5217">
        <v>138757</v>
      </c>
    </row>
    <row r="5218" spans="1:2" x14ac:dyDescent="0.2">
      <c r="A5218">
        <v>175532</v>
      </c>
      <c r="B5218">
        <v>80772</v>
      </c>
    </row>
    <row r="5219" spans="1:2" x14ac:dyDescent="0.2">
      <c r="A5219">
        <v>30790</v>
      </c>
      <c r="B5219">
        <v>130593</v>
      </c>
    </row>
    <row r="5220" spans="1:2" x14ac:dyDescent="0.2">
      <c r="A5220">
        <v>281791</v>
      </c>
      <c r="B5220">
        <v>83464</v>
      </c>
    </row>
    <row r="5221" spans="1:2" x14ac:dyDescent="0.2">
      <c r="A5221">
        <v>69120</v>
      </c>
      <c r="B5221">
        <v>135168</v>
      </c>
    </row>
    <row r="5222" spans="1:2" x14ac:dyDescent="0.2">
      <c r="A5222">
        <v>61778</v>
      </c>
      <c r="B5222">
        <v>10808</v>
      </c>
    </row>
    <row r="5223" spans="1:2" x14ac:dyDescent="0.2">
      <c r="A5223">
        <v>105028</v>
      </c>
      <c r="B5223">
        <v>5216</v>
      </c>
    </row>
    <row r="5224" spans="1:2" x14ac:dyDescent="0.2">
      <c r="A5224">
        <v>194984</v>
      </c>
      <c r="B5224">
        <v>2425</v>
      </c>
    </row>
    <row r="5225" spans="1:2" x14ac:dyDescent="0.2">
      <c r="A5225">
        <v>247895</v>
      </c>
      <c r="B5225">
        <v>66838</v>
      </c>
    </row>
    <row r="5226" spans="1:2" x14ac:dyDescent="0.2">
      <c r="A5226">
        <v>31787</v>
      </c>
      <c r="B5226">
        <v>149619</v>
      </c>
    </row>
    <row r="5227" spans="1:2" x14ac:dyDescent="0.2">
      <c r="A5227">
        <v>135013</v>
      </c>
      <c r="B5227">
        <v>118204</v>
      </c>
    </row>
    <row r="5228" spans="1:2" x14ac:dyDescent="0.2">
      <c r="A5228">
        <v>54259</v>
      </c>
      <c r="B5228">
        <v>164115</v>
      </c>
    </row>
    <row r="5229" spans="1:2" x14ac:dyDescent="0.2">
      <c r="A5229">
        <v>247470</v>
      </c>
      <c r="B5229">
        <v>91157</v>
      </c>
    </row>
    <row r="5230" spans="1:2" x14ac:dyDescent="0.2">
      <c r="A5230">
        <v>54120</v>
      </c>
      <c r="B5230">
        <v>8398</v>
      </c>
    </row>
    <row r="5231" spans="1:2" x14ac:dyDescent="0.2">
      <c r="A5231">
        <v>113625</v>
      </c>
      <c r="B5231">
        <v>78241</v>
      </c>
    </row>
    <row r="5232" spans="1:2" x14ac:dyDescent="0.2">
      <c r="A5232">
        <v>235502</v>
      </c>
      <c r="B5232">
        <v>143073</v>
      </c>
    </row>
    <row r="5233" spans="1:2" x14ac:dyDescent="0.2">
      <c r="A5233">
        <v>60456</v>
      </c>
      <c r="B5233">
        <v>98916</v>
      </c>
    </row>
    <row r="5234" spans="1:2" x14ac:dyDescent="0.2">
      <c r="A5234">
        <v>224245</v>
      </c>
      <c r="B5234">
        <v>59291</v>
      </c>
    </row>
    <row r="5235" spans="1:2" x14ac:dyDescent="0.2">
      <c r="A5235">
        <v>174830</v>
      </c>
      <c r="B5235">
        <v>30624</v>
      </c>
    </row>
    <row r="5236" spans="1:2" x14ac:dyDescent="0.2">
      <c r="A5236">
        <v>20401</v>
      </c>
      <c r="B5236">
        <v>45986</v>
      </c>
    </row>
    <row r="5237" spans="1:2" x14ac:dyDescent="0.2">
      <c r="A5237">
        <v>173939</v>
      </c>
      <c r="B5237">
        <v>193338</v>
      </c>
    </row>
    <row r="5238" spans="1:2" x14ac:dyDescent="0.2">
      <c r="A5238">
        <v>20373</v>
      </c>
      <c r="B5238">
        <v>115661</v>
      </c>
    </row>
    <row r="5239" spans="1:2" x14ac:dyDescent="0.2">
      <c r="A5239">
        <v>95211</v>
      </c>
      <c r="B5239">
        <v>72509</v>
      </c>
    </row>
    <row r="5240" spans="1:2" x14ac:dyDescent="0.2">
      <c r="A5240">
        <v>18535</v>
      </c>
      <c r="B5240">
        <v>166381</v>
      </c>
    </row>
    <row r="5241" spans="1:2" x14ac:dyDescent="0.2">
      <c r="A5241">
        <v>43125</v>
      </c>
      <c r="B5241">
        <v>63211</v>
      </c>
    </row>
    <row r="5242" spans="1:2" x14ac:dyDescent="0.2">
      <c r="A5242">
        <v>132783</v>
      </c>
      <c r="B5242">
        <v>145135</v>
      </c>
    </row>
    <row r="5243" spans="1:2" x14ac:dyDescent="0.2">
      <c r="A5243">
        <v>230321</v>
      </c>
      <c r="B5243">
        <v>97994</v>
      </c>
    </row>
    <row r="5244" spans="1:2" x14ac:dyDescent="0.2">
      <c r="A5244">
        <v>16043</v>
      </c>
      <c r="B5244">
        <v>154699</v>
      </c>
    </row>
    <row r="5245" spans="1:2" x14ac:dyDescent="0.2">
      <c r="A5245">
        <v>238457</v>
      </c>
      <c r="B5245">
        <v>147070</v>
      </c>
    </row>
    <row r="5246" spans="1:2" x14ac:dyDescent="0.2">
      <c r="A5246">
        <v>86876</v>
      </c>
      <c r="B5246">
        <v>8549</v>
      </c>
    </row>
    <row r="5247" spans="1:2" x14ac:dyDescent="0.2">
      <c r="A5247">
        <v>136217</v>
      </c>
      <c r="B5247">
        <v>185876</v>
      </c>
    </row>
    <row r="5248" spans="1:2" x14ac:dyDescent="0.2">
      <c r="A5248">
        <v>71579</v>
      </c>
      <c r="B5248">
        <v>181983</v>
      </c>
    </row>
    <row r="5249" spans="1:2" x14ac:dyDescent="0.2">
      <c r="A5249">
        <v>52797</v>
      </c>
      <c r="B5249">
        <v>161978</v>
      </c>
    </row>
    <row r="5250" spans="1:2" x14ac:dyDescent="0.2">
      <c r="A5250">
        <v>69825</v>
      </c>
      <c r="B5250">
        <v>70381</v>
      </c>
    </row>
    <row r="5251" spans="1:2" x14ac:dyDescent="0.2">
      <c r="A5251">
        <v>24969</v>
      </c>
      <c r="B5251">
        <v>159932</v>
      </c>
    </row>
    <row r="5252" spans="1:2" x14ac:dyDescent="0.2">
      <c r="A5252">
        <v>65449</v>
      </c>
      <c r="B5252">
        <v>106916</v>
      </c>
    </row>
    <row r="5253" spans="1:2" x14ac:dyDescent="0.2">
      <c r="A5253">
        <v>63287</v>
      </c>
      <c r="B5253">
        <v>149491</v>
      </c>
    </row>
    <row r="5254" spans="1:2" x14ac:dyDescent="0.2">
      <c r="A5254">
        <v>142133</v>
      </c>
      <c r="B5254">
        <v>99797</v>
      </c>
    </row>
    <row r="5255" spans="1:2" x14ac:dyDescent="0.2">
      <c r="A5255">
        <v>166461</v>
      </c>
      <c r="B5255">
        <v>191897</v>
      </c>
    </row>
    <row r="5256" spans="1:2" x14ac:dyDescent="0.2">
      <c r="A5256">
        <v>229663</v>
      </c>
      <c r="B5256">
        <v>125256</v>
      </c>
    </row>
    <row r="5257" spans="1:2" x14ac:dyDescent="0.2">
      <c r="A5257">
        <v>262113</v>
      </c>
      <c r="B5257">
        <v>31425</v>
      </c>
    </row>
    <row r="5258" spans="1:2" x14ac:dyDescent="0.2">
      <c r="A5258">
        <v>112858</v>
      </c>
      <c r="B5258">
        <v>195146</v>
      </c>
    </row>
    <row r="5259" spans="1:2" x14ac:dyDescent="0.2">
      <c r="A5259">
        <v>231726</v>
      </c>
      <c r="B5259">
        <v>192410</v>
      </c>
    </row>
    <row r="5260" spans="1:2" x14ac:dyDescent="0.2">
      <c r="A5260">
        <v>164494</v>
      </c>
      <c r="B5260">
        <v>176770</v>
      </c>
    </row>
    <row r="5261" spans="1:2" x14ac:dyDescent="0.2">
      <c r="A5261">
        <v>273394</v>
      </c>
      <c r="B5261">
        <v>137146</v>
      </c>
    </row>
    <row r="5262" spans="1:2" x14ac:dyDescent="0.2">
      <c r="A5262">
        <v>213223</v>
      </c>
      <c r="B5262">
        <v>8855</v>
      </c>
    </row>
    <row r="5263" spans="1:2" x14ac:dyDescent="0.2">
      <c r="A5263">
        <v>157417</v>
      </c>
      <c r="B5263">
        <v>19581</v>
      </c>
    </row>
    <row r="5264" spans="1:2" x14ac:dyDescent="0.2">
      <c r="A5264">
        <v>148960</v>
      </c>
      <c r="B5264">
        <v>124920</v>
      </c>
    </row>
    <row r="5265" spans="1:2" x14ac:dyDescent="0.2">
      <c r="A5265">
        <v>13653</v>
      </c>
      <c r="B5265">
        <v>115840</v>
      </c>
    </row>
    <row r="5266" spans="1:2" x14ac:dyDescent="0.2">
      <c r="A5266">
        <v>59420</v>
      </c>
      <c r="B5266">
        <v>198784</v>
      </c>
    </row>
    <row r="5267" spans="1:2" x14ac:dyDescent="0.2">
      <c r="A5267">
        <v>57404</v>
      </c>
      <c r="B5267">
        <v>161773</v>
      </c>
    </row>
    <row r="5268" spans="1:2" x14ac:dyDescent="0.2">
      <c r="A5268">
        <v>113910</v>
      </c>
      <c r="B5268">
        <v>187800</v>
      </c>
    </row>
    <row r="5269" spans="1:2" x14ac:dyDescent="0.2">
      <c r="A5269">
        <v>61596</v>
      </c>
      <c r="B5269">
        <v>148720</v>
      </c>
    </row>
    <row r="5270" spans="1:2" x14ac:dyDescent="0.2">
      <c r="A5270">
        <v>134335</v>
      </c>
      <c r="B5270">
        <v>90797</v>
      </c>
    </row>
    <row r="5271" spans="1:2" x14ac:dyDescent="0.2">
      <c r="A5271">
        <v>189950</v>
      </c>
      <c r="B5271">
        <v>149432</v>
      </c>
    </row>
    <row r="5272" spans="1:2" x14ac:dyDescent="0.2">
      <c r="A5272">
        <v>208574</v>
      </c>
      <c r="B5272">
        <v>170525</v>
      </c>
    </row>
    <row r="5273" spans="1:2" x14ac:dyDescent="0.2">
      <c r="A5273">
        <v>145791</v>
      </c>
      <c r="B5273">
        <v>159950</v>
      </c>
    </row>
    <row r="5274" spans="1:2" x14ac:dyDescent="0.2">
      <c r="A5274">
        <v>170691</v>
      </c>
      <c r="B5274">
        <v>139139</v>
      </c>
    </row>
    <row r="5275" spans="1:2" x14ac:dyDescent="0.2">
      <c r="A5275">
        <v>108946</v>
      </c>
      <c r="B5275">
        <v>118648</v>
      </c>
    </row>
    <row r="5276" spans="1:2" x14ac:dyDescent="0.2">
      <c r="A5276">
        <v>192153</v>
      </c>
      <c r="B5276">
        <v>170453</v>
      </c>
    </row>
    <row r="5277" spans="1:2" x14ac:dyDescent="0.2">
      <c r="A5277">
        <v>161441</v>
      </c>
      <c r="B5277">
        <v>78429</v>
      </c>
    </row>
    <row r="5278" spans="1:2" x14ac:dyDescent="0.2">
      <c r="A5278">
        <v>146333</v>
      </c>
      <c r="B5278">
        <v>76098</v>
      </c>
    </row>
    <row r="5279" spans="1:2" x14ac:dyDescent="0.2">
      <c r="A5279">
        <v>39868</v>
      </c>
      <c r="B5279">
        <v>128953</v>
      </c>
    </row>
    <row r="5280" spans="1:2" x14ac:dyDescent="0.2">
      <c r="A5280">
        <v>37419</v>
      </c>
      <c r="B5280">
        <v>51432</v>
      </c>
    </row>
    <row r="5281" spans="1:2" x14ac:dyDescent="0.2">
      <c r="A5281">
        <v>115516</v>
      </c>
      <c r="B5281">
        <v>197530</v>
      </c>
    </row>
    <row r="5282" spans="1:2" x14ac:dyDescent="0.2">
      <c r="A5282">
        <v>137569</v>
      </c>
      <c r="B5282">
        <v>134151</v>
      </c>
    </row>
    <row r="5283" spans="1:2" x14ac:dyDescent="0.2">
      <c r="A5283">
        <v>159763</v>
      </c>
      <c r="B5283">
        <v>85061</v>
      </c>
    </row>
    <row r="5284" spans="1:2" x14ac:dyDescent="0.2">
      <c r="A5284">
        <v>3660</v>
      </c>
      <c r="B5284">
        <v>99827</v>
      </c>
    </row>
    <row r="5285" spans="1:2" x14ac:dyDescent="0.2">
      <c r="A5285">
        <v>157963</v>
      </c>
      <c r="B5285">
        <v>143356</v>
      </c>
    </row>
    <row r="5286" spans="1:2" x14ac:dyDescent="0.2">
      <c r="A5286">
        <v>135927</v>
      </c>
      <c r="B5286">
        <v>176201</v>
      </c>
    </row>
    <row r="5287" spans="1:2" x14ac:dyDescent="0.2">
      <c r="A5287">
        <v>225876</v>
      </c>
      <c r="B5287">
        <v>108671</v>
      </c>
    </row>
    <row r="5288" spans="1:2" x14ac:dyDescent="0.2">
      <c r="A5288">
        <v>127296</v>
      </c>
      <c r="B5288">
        <v>132007</v>
      </c>
    </row>
    <row r="5289" spans="1:2" x14ac:dyDescent="0.2">
      <c r="A5289">
        <v>142997</v>
      </c>
      <c r="B5289">
        <v>110704</v>
      </c>
    </row>
    <row r="5290" spans="1:2" x14ac:dyDescent="0.2">
      <c r="A5290">
        <v>239896</v>
      </c>
      <c r="B5290">
        <v>170640</v>
      </c>
    </row>
    <row r="5291" spans="1:2" x14ac:dyDescent="0.2">
      <c r="A5291">
        <v>234330</v>
      </c>
      <c r="B5291">
        <v>87261</v>
      </c>
    </row>
    <row r="5292" spans="1:2" x14ac:dyDescent="0.2">
      <c r="A5292">
        <v>97271</v>
      </c>
      <c r="B5292">
        <v>164190</v>
      </c>
    </row>
    <row r="5293" spans="1:2" x14ac:dyDescent="0.2">
      <c r="A5293">
        <v>153639</v>
      </c>
      <c r="B5293">
        <v>155334</v>
      </c>
    </row>
    <row r="5294" spans="1:2" x14ac:dyDescent="0.2">
      <c r="A5294">
        <v>45542</v>
      </c>
      <c r="B5294">
        <v>98192</v>
      </c>
    </row>
    <row r="5295" spans="1:2" x14ac:dyDescent="0.2">
      <c r="A5295">
        <v>285178</v>
      </c>
      <c r="B5295">
        <v>94834</v>
      </c>
    </row>
    <row r="5296" spans="1:2" x14ac:dyDescent="0.2">
      <c r="A5296">
        <v>218099</v>
      </c>
      <c r="B5296">
        <v>88151</v>
      </c>
    </row>
    <row r="5297" spans="1:2" x14ac:dyDescent="0.2">
      <c r="A5297">
        <v>216885</v>
      </c>
      <c r="B5297">
        <v>38370</v>
      </c>
    </row>
    <row r="5298" spans="1:2" x14ac:dyDescent="0.2">
      <c r="A5298">
        <v>255700</v>
      </c>
      <c r="B5298">
        <v>4751</v>
      </c>
    </row>
    <row r="5299" spans="1:2" x14ac:dyDescent="0.2">
      <c r="A5299">
        <v>14501</v>
      </c>
      <c r="B5299">
        <v>124629</v>
      </c>
    </row>
    <row r="5300" spans="1:2" x14ac:dyDescent="0.2">
      <c r="A5300">
        <v>245945</v>
      </c>
      <c r="B5300">
        <v>8916</v>
      </c>
    </row>
    <row r="5301" spans="1:2" x14ac:dyDescent="0.2">
      <c r="A5301">
        <v>93955</v>
      </c>
      <c r="B5301">
        <v>153548</v>
      </c>
    </row>
    <row r="5302" spans="1:2" x14ac:dyDescent="0.2">
      <c r="A5302">
        <v>109956</v>
      </c>
      <c r="B5302">
        <v>61013</v>
      </c>
    </row>
    <row r="5303" spans="1:2" x14ac:dyDescent="0.2">
      <c r="A5303">
        <v>269598</v>
      </c>
      <c r="B5303">
        <v>180538</v>
      </c>
    </row>
    <row r="5304" spans="1:2" x14ac:dyDescent="0.2">
      <c r="A5304">
        <v>45262</v>
      </c>
      <c r="B5304">
        <v>158538</v>
      </c>
    </row>
    <row r="5305" spans="1:2" x14ac:dyDescent="0.2">
      <c r="A5305">
        <v>198453</v>
      </c>
      <c r="B5305">
        <v>78634</v>
      </c>
    </row>
    <row r="5306" spans="1:2" x14ac:dyDescent="0.2">
      <c r="A5306">
        <v>137364</v>
      </c>
      <c r="B5306">
        <v>72093</v>
      </c>
    </row>
    <row r="5307" spans="1:2" x14ac:dyDescent="0.2">
      <c r="A5307">
        <v>34035</v>
      </c>
      <c r="B5307">
        <v>117916</v>
      </c>
    </row>
    <row r="5308" spans="1:2" x14ac:dyDescent="0.2">
      <c r="A5308">
        <v>138872</v>
      </c>
      <c r="B5308">
        <v>196259</v>
      </c>
    </row>
    <row r="5309" spans="1:2" x14ac:dyDescent="0.2">
      <c r="A5309">
        <v>199431</v>
      </c>
      <c r="B5309">
        <v>76820</v>
      </c>
    </row>
    <row r="5310" spans="1:2" x14ac:dyDescent="0.2">
      <c r="A5310">
        <v>248446</v>
      </c>
      <c r="B5310">
        <v>134919</v>
      </c>
    </row>
    <row r="5311" spans="1:2" x14ac:dyDescent="0.2">
      <c r="A5311">
        <v>17141</v>
      </c>
      <c r="B5311">
        <v>188704</v>
      </c>
    </row>
    <row r="5312" spans="1:2" x14ac:dyDescent="0.2">
      <c r="A5312">
        <v>258</v>
      </c>
      <c r="B5312">
        <v>65076</v>
      </c>
    </row>
    <row r="5313" spans="1:2" x14ac:dyDescent="0.2">
      <c r="A5313">
        <v>143151</v>
      </c>
      <c r="B5313">
        <v>129395</v>
      </c>
    </row>
    <row r="5314" spans="1:2" x14ac:dyDescent="0.2">
      <c r="A5314">
        <v>26126</v>
      </c>
      <c r="B5314">
        <v>74117</v>
      </c>
    </row>
    <row r="5315" spans="1:2" x14ac:dyDescent="0.2">
      <c r="A5315">
        <v>277409</v>
      </c>
      <c r="B5315">
        <v>70217</v>
      </c>
    </row>
    <row r="5316" spans="1:2" x14ac:dyDescent="0.2">
      <c r="A5316">
        <v>174612</v>
      </c>
      <c r="B5316">
        <v>35391</v>
      </c>
    </row>
    <row r="5317" spans="1:2" x14ac:dyDescent="0.2">
      <c r="A5317">
        <v>247365</v>
      </c>
      <c r="B5317">
        <v>166329</v>
      </c>
    </row>
    <row r="5318" spans="1:2" x14ac:dyDescent="0.2">
      <c r="A5318">
        <v>4533</v>
      </c>
      <c r="B5318">
        <v>139866</v>
      </c>
    </row>
    <row r="5319" spans="1:2" x14ac:dyDescent="0.2">
      <c r="A5319">
        <v>185616</v>
      </c>
      <c r="B5319">
        <v>151529</v>
      </c>
    </row>
    <row r="5320" spans="1:2" x14ac:dyDescent="0.2">
      <c r="A5320">
        <v>35764</v>
      </c>
      <c r="B5320">
        <v>16971</v>
      </c>
    </row>
    <row r="5321" spans="1:2" x14ac:dyDescent="0.2">
      <c r="A5321">
        <v>96827</v>
      </c>
      <c r="B5321">
        <v>32785</v>
      </c>
    </row>
    <row r="5322" spans="1:2" x14ac:dyDescent="0.2">
      <c r="A5322">
        <v>103277</v>
      </c>
      <c r="B5322">
        <v>19576</v>
      </c>
    </row>
    <row r="5323" spans="1:2" x14ac:dyDescent="0.2">
      <c r="A5323">
        <v>201185</v>
      </c>
      <c r="B5323">
        <v>113441</v>
      </c>
    </row>
    <row r="5324" spans="1:2" x14ac:dyDescent="0.2">
      <c r="A5324">
        <v>36092</v>
      </c>
      <c r="B5324">
        <v>53742</v>
      </c>
    </row>
    <row r="5325" spans="1:2" x14ac:dyDescent="0.2">
      <c r="A5325">
        <v>64584</v>
      </c>
      <c r="B5325">
        <v>141739</v>
      </c>
    </row>
    <row r="5326" spans="1:2" x14ac:dyDescent="0.2">
      <c r="A5326">
        <v>270098</v>
      </c>
      <c r="B5326">
        <v>166188</v>
      </c>
    </row>
    <row r="5327" spans="1:2" x14ac:dyDescent="0.2">
      <c r="A5327">
        <v>225793</v>
      </c>
      <c r="B5327">
        <v>125634</v>
      </c>
    </row>
    <row r="5328" spans="1:2" x14ac:dyDescent="0.2">
      <c r="A5328">
        <v>276281</v>
      </c>
      <c r="B5328">
        <v>100932</v>
      </c>
    </row>
    <row r="5329" spans="1:2" x14ac:dyDescent="0.2">
      <c r="A5329">
        <v>165941</v>
      </c>
      <c r="B5329">
        <v>181033</v>
      </c>
    </row>
    <row r="5330" spans="1:2" x14ac:dyDescent="0.2">
      <c r="A5330">
        <v>190302</v>
      </c>
      <c r="B5330">
        <v>123664</v>
      </c>
    </row>
    <row r="5331" spans="1:2" x14ac:dyDescent="0.2">
      <c r="A5331">
        <v>59470</v>
      </c>
      <c r="B5331">
        <v>10282</v>
      </c>
    </row>
    <row r="5332" spans="1:2" x14ac:dyDescent="0.2">
      <c r="A5332">
        <v>30403</v>
      </c>
      <c r="B5332">
        <v>155788</v>
      </c>
    </row>
    <row r="5333" spans="1:2" x14ac:dyDescent="0.2">
      <c r="A5333">
        <v>262282</v>
      </c>
      <c r="B5333">
        <v>81351</v>
      </c>
    </row>
    <row r="5334" spans="1:2" x14ac:dyDescent="0.2">
      <c r="A5334">
        <v>56639</v>
      </c>
      <c r="B5334">
        <v>199392</v>
      </c>
    </row>
    <row r="5335" spans="1:2" x14ac:dyDescent="0.2">
      <c r="A5335">
        <v>291457</v>
      </c>
      <c r="B5335">
        <v>20870</v>
      </c>
    </row>
    <row r="5336" spans="1:2" x14ac:dyDescent="0.2">
      <c r="A5336">
        <v>165677</v>
      </c>
      <c r="B5336">
        <v>44239</v>
      </c>
    </row>
    <row r="5337" spans="1:2" x14ac:dyDescent="0.2">
      <c r="A5337">
        <v>76550</v>
      </c>
      <c r="B5337">
        <v>56873</v>
      </c>
    </row>
    <row r="5338" spans="1:2" x14ac:dyDescent="0.2">
      <c r="A5338">
        <v>192701</v>
      </c>
      <c r="B5338">
        <v>1453</v>
      </c>
    </row>
    <row r="5339" spans="1:2" x14ac:dyDescent="0.2">
      <c r="A5339">
        <v>93264</v>
      </c>
      <c r="B5339">
        <v>160770</v>
      </c>
    </row>
    <row r="5340" spans="1:2" x14ac:dyDescent="0.2">
      <c r="A5340">
        <v>156778</v>
      </c>
      <c r="B5340">
        <v>36288</v>
      </c>
    </row>
    <row r="5341" spans="1:2" x14ac:dyDescent="0.2">
      <c r="A5341">
        <v>85397</v>
      </c>
      <c r="B5341">
        <v>115453</v>
      </c>
    </row>
    <row r="5342" spans="1:2" x14ac:dyDescent="0.2">
      <c r="A5342">
        <v>216961</v>
      </c>
      <c r="B5342">
        <v>130544</v>
      </c>
    </row>
    <row r="5343" spans="1:2" x14ac:dyDescent="0.2">
      <c r="A5343">
        <v>190770</v>
      </c>
      <c r="B5343">
        <v>122186</v>
      </c>
    </row>
    <row r="5344" spans="1:2" x14ac:dyDescent="0.2">
      <c r="A5344">
        <v>150265</v>
      </c>
      <c r="B5344">
        <v>6755</v>
      </c>
    </row>
    <row r="5345" spans="1:2" x14ac:dyDescent="0.2">
      <c r="A5345">
        <v>292241</v>
      </c>
      <c r="B5345">
        <v>179625</v>
      </c>
    </row>
    <row r="5346" spans="1:2" x14ac:dyDescent="0.2">
      <c r="A5346">
        <v>267260</v>
      </c>
      <c r="B5346">
        <v>156713</v>
      </c>
    </row>
    <row r="5347" spans="1:2" x14ac:dyDescent="0.2">
      <c r="A5347">
        <v>35830</v>
      </c>
      <c r="B5347">
        <v>152203</v>
      </c>
    </row>
    <row r="5348" spans="1:2" x14ac:dyDescent="0.2">
      <c r="A5348">
        <v>240538</v>
      </c>
      <c r="B5348">
        <v>44195</v>
      </c>
    </row>
    <row r="5349" spans="1:2" x14ac:dyDescent="0.2">
      <c r="A5349">
        <v>109838</v>
      </c>
      <c r="B5349">
        <v>31604</v>
      </c>
    </row>
    <row r="5350" spans="1:2" x14ac:dyDescent="0.2">
      <c r="A5350">
        <v>13919</v>
      </c>
      <c r="B5350">
        <v>176896</v>
      </c>
    </row>
    <row r="5351" spans="1:2" x14ac:dyDescent="0.2">
      <c r="A5351">
        <v>150220</v>
      </c>
      <c r="B5351">
        <v>173012</v>
      </c>
    </row>
    <row r="5352" spans="1:2" x14ac:dyDescent="0.2">
      <c r="A5352">
        <v>210029</v>
      </c>
      <c r="B5352">
        <v>131907</v>
      </c>
    </row>
    <row r="5353" spans="1:2" x14ac:dyDescent="0.2">
      <c r="A5353">
        <v>14293</v>
      </c>
      <c r="B5353">
        <v>39712</v>
      </c>
    </row>
    <row r="5354" spans="1:2" x14ac:dyDescent="0.2">
      <c r="A5354">
        <v>62764</v>
      </c>
      <c r="B5354">
        <v>156121</v>
      </c>
    </row>
    <row r="5355" spans="1:2" x14ac:dyDescent="0.2">
      <c r="A5355">
        <v>54111</v>
      </c>
      <c r="B5355">
        <v>13093</v>
      </c>
    </row>
    <row r="5356" spans="1:2" x14ac:dyDescent="0.2">
      <c r="A5356">
        <v>54123</v>
      </c>
      <c r="B5356">
        <v>187887</v>
      </c>
    </row>
    <row r="5357" spans="1:2" x14ac:dyDescent="0.2">
      <c r="A5357">
        <v>176021</v>
      </c>
      <c r="B5357">
        <v>189834</v>
      </c>
    </row>
    <row r="5358" spans="1:2" x14ac:dyDescent="0.2">
      <c r="A5358">
        <v>28849</v>
      </c>
      <c r="B5358">
        <v>48417</v>
      </c>
    </row>
    <row r="5359" spans="1:2" x14ac:dyDescent="0.2">
      <c r="A5359">
        <v>158137</v>
      </c>
      <c r="B5359">
        <v>32383</v>
      </c>
    </row>
    <row r="5360" spans="1:2" x14ac:dyDescent="0.2">
      <c r="A5360">
        <v>134833</v>
      </c>
      <c r="B5360">
        <v>179403</v>
      </c>
    </row>
    <row r="5361" spans="1:2" x14ac:dyDescent="0.2">
      <c r="A5361">
        <v>251350</v>
      </c>
      <c r="B5361">
        <v>146812</v>
      </c>
    </row>
    <row r="5362" spans="1:2" x14ac:dyDescent="0.2">
      <c r="A5362">
        <v>64595</v>
      </c>
      <c r="B5362">
        <v>127919</v>
      </c>
    </row>
    <row r="5363" spans="1:2" x14ac:dyDescent="0.2">
      <c r="A5363">
        <v>43123</v>
      </c>
      <c r="B5363">
        <v>112137</v>
      </c>
    </row>
    <row r="5364" spans="1:2" x14ac:dyDescent="0.2">
      <c r="A5364">
        <v>226193</v>
      </c>
      <c r="B5364">
        <v>18372</v>
      </c>
    </row>
    <row r="5365" spans="1:2" x14ac:dyDescent="0.2">
      <c r="A5365">
        <v>107244</v>
      </c>
      <c r="B5365">
        <v>16425</v>
      </c>
    </row>
    <row r="5366" spans="1:2" x14ac:dyDescent="0.2">
      <c r="A5366">
        <v>177776</v>
      </c>
      <c r="B5366">
        <v>171956</v>
      </c>
    </row>
    <row r="5367" spans="1:2" x14ac:dyDescent="0.2">
      <c r="A5367">
        <v>28192</v>
      </c>
      <c r="B5367">
        <v>118305</v>
      </c>
    </row>
    <row r="5368" spans="1:2" x14ac:dyDescent="0.2">
      <c r="A5368">
        <v>136973</v>
      </c>
      <c r="B5368">
        <v>112328</v>
      </c>
    </row>
    <row r="5369" spans="1:2" x14ac:dyDescent="0.2">
      <c r="A5369">
        <v>277207</v>
      </c>
      <c r="B5369">
        <v>103664</v>
      </c>
    </row>
    <row r="5370" spans="1:2" x14ac:dyDescent="0.2">
      <c r="A5370">
        <v>226236</v>
      </c>
      <c r="B5370">
        <v>72130</v>
      </c>
    </row>
    <row r="5371" spans="1:2" x14ac:dyDescent="0.2">
      <c r="A5371">
        <v>14820</v>
      </c>
      <c r="B5371">
        <v>6037</v>
      </c>
    </row>
    <row r="5372" spans="1:2" x14ac:dyDescent="0.2">
      <c r="A5372">
        <v>289705</v>
      </c>
      <c r="B5372">
        <v>50793</v>
      </c>
    </row>
    <row r="5373" spans="1:2" x14ac:dyDescent="0.2">
      <c r="A5373">
        <v>96531</v>
      </c>
      <c r="B5373">
        <v>191174</v>
      </c>
    </row>
    <row r="5374" spans="1:2" x14ac:dyDescent="0.2">
      <c r="A5374">
        <v>48350</v>
      </c>
      <c r="B5374">
        <v>134173</v>
      </c>
    </row>
    <row r="5375" spans="1:2" x14ac:dyDescent="0.2">
      <c r="A5375">
        <v>60631</v>
      </c>
      <c r="B5375">
        <v>22168</v>
      </c>
    </row>
    <row r="5376" spans="1:2" x14ac:dyDescent="0.2">
      <c r="A5376">
        <v>265161</v>
      </c>
      <c r="B5376">
        <v>33225</v>
      </c>
    </row>
    <row r="5377" spans="1:2" x14ac:dyDescent="0.2">
      <c r="A5377">
        <v>257128</v>
      </c>
      <c r="B5377">
        <v>29548</v>
      </c>
    </row>
    <row r="5378" spans="1:2" x14ac:dyDescent="0.2">
      <c r="A5378">
        <v>166667</v>
      </c>
      <c r="B5378">
        <v>40858</v>
      </c>
    </row>
    <row r="5379" spans="1:2" x14ac:dyDescent="0.2">
      <c r="A5379">
        <v>220278</v>
      </c>
      <c r="B5379">
        <v>184951</v>
      </c>
    </row>
    <row r="5380" spans="1:2" x14ac:dyDescent="0.2">
      <c r="A5380">
        <v>76461</v>
      </c>
      <c r="B5380">
        <v>19065</v>
      </c>
    </row>
    <row r="5381" spans="1:2" x14ac:dyDescent="0.2">
      <c r="A5381">
        <v>248482</v>
      </c>
      <c r="B5381">
        <v>146189</v>
      </c>
    </row>
    <row r="5382" spans="1:2" x14ac:dyDescent="0.2">
      <c r="A5382">
        <v>218620</v>
      </c>
      <c r="B5382">
        <v>114787</v>
      </c>
    </row>
    <row r="5383" spans="1:2" x14ac:dyDescent="0.2">
      <c r="A5383">
        <v>181039</v>
      </c>
      <c r="B5383">
        <v>85532</v>
      </c>
    </row>
    <row r="5384" spans="1:2" x14ac:dyDescent="0.2">
      <c r="A5384">
        <v>88661</v>
      </c>
      <c r="B5384">
        <v>134787</v>
      </c>
    </row>
    <row r="5385" spans="1:2" x14ac:dyDescent="0.2">
      <c r="A5385">
        <v>198463</v>
      </c>
      <c r="B5385">
        <v>118324</v>
      </c>
    </row>
    <row r="5386" spans="1:2" x14ac:dyDescent="0.2">
      <c r="A5386">
        <v>181413</v>
      </c>
      <c r="B5386">
        <v>69238</v>
      </c>
    </row>
    <row r="5387" spans="1:2" x14ac:dyDescent="0.2">
      <c r="A5387">
        <v>276270</v>
      </c>
      <c r="B5387">
        <v>177043</v>
      </c>
    </row>
    <row r="5388" spans="1:2" x14ac:dyDescent="0.2">
      <c r="A5388">
        <v>56102</v>
      </c>
      <c r="B5388">
        <v>126184</v>
      </c>
    </row>
    <row r="5389" spans="1:2" x14ac:dyDescent="0.2">
      <c r="A5389">
        <v>118008</v>
      </c>
      <c r="B5389">
        <v>107002</v>
      </c>
    </row>
    <row r="5390" spans="1:2" x14ac:dyDescent="0.2">
      <c r="A5390">
        <v>179286</v>
      </c>
      <c r="B5390">
        <v>108338</v>
      </c>
    </row>
    <row r="5391" spans="1:2" x14ac:dyDescent="0.2">
      <c r="A5391">
        <v>37998</v>
      </c>
      <c r="B5391">
        <v>97726</v>
      </c>
    </row>
    <row r="5392" spans="1:2" x14ac:dyDescent="0.2">
      <c r="A5392">
        <v>62510</v>
      </c>
      <c r="B5392">
        <v>101386</v>
      </c>
    </row>
    <row r="5393" spans="1:2" x14ac:dyDescent="0.2">
      <c r="A5393">
        <v>200929</v>
      </c>
      <c r="B5393">
        <v>102533</v>
      </c>
    </row>
    <row r="5394" spans="1:2" x14ac:dyDescent="0.2">
      <c r="A5394">
        <v>280801</v>
      </c>
      <c r="B5394">
        <v>141075</v>
      </c>
    </row>
    <row r="5395" spans="1:2" x14ac:dyDescent="0.2">
      <c r="A5395">
        <v>139324</v>
      </c>
      <c r="B5395">
        <v>173418</v>
      </c>
    </row>
    <row r="5396" spans="1:2" x14ac:dyDescent="0.2">
      <c r="A5396">
        <v>74692</v>
      </c>
      <c r="B5396">
        <v>17369</v>
      </c>
    </row>
    <row r="5397" spans="1:2" x14ac:dyDescent="0.2">
      <c r="A5397">
        <v>183134</v>
      </c>
      <c r="B5397">
        <v>96140</v>
      </c>
    </row>
    <row r="5398" spans="1:2" x14ac:dyDescent="0.2">
      <c r="A5398">
        <v>183204</v>
      </c>
      <c r="B5398">
        <v>16736</v>
      </c>
    </row>
    <row r="5399" spans="1:2" x14ac:dyDescent="0.2">
      <c r="A5399">
        <v>280007</v>
      </c>
      <c r="B5399">
        <v>1631</v>
      </c>
    </row>
    <row r="5400" spans="1:2" x14ac:dyDescent="0.2">
      <c r="A5400">
        <v>282904</v>
      </c>
      <c r="B5400">
        <v>124977</v>
      </c>
    </row>
    <row r="5401" spans="1:2" x14ac:dyDescent="0.2">
      <c r="A5401">
        <v>93072</v>
      </c>
      <c r="B5401">
        <v>18159</v>
      </c>
    </row>
    <row r="5402" spans="1:2" x14ac:dyDescent="0.2">
      <c r="A5402">
        <v>190083</v>
      </c>
      <c r="B5402">
        <v>169890</v>
      </c>
    </row>
    <row r="5403" spans="1:2" x14ac:dyDescent="0.2">
      <c r="A5403">
        <v>41433</v>
      </c>
      <c r="B5403">
        <v>184645</v>
      </c>
    </row>
    <row r="5404" spans="1:2" x14ac:dyDescent="0.2">
      <c r="A5404">
        <v>93843</v>
      </c>
      <c r="B5404">
        <v>81288</v>
      </c>
    </row>
    <row r="5405" spans="1:2" x14ac:dyDescent="0.2">
      <c r="A5405">
        <v>134976</v>
      </c>
      <c r="B5405">
        <v>198502</v>
      </c>
    </row>
    <row r="5406" spans="1:2" x14ac:dyDescent="0.2">
      <c r="A5406">
        <v>213979</v>
      </c>
      <c r="B5406">
        <v>51098</v>
      </c>
    </row>
    <row r="5407" spans="1:2" x14ac:dyDescent="0.2">
      <c r="A5407">
        <v>52251</v>
      </c>
      <c r="B5407">
        <v>140185</v>
      </c>
    </row>
    <row r="5408" spans="1:2" x14ac:dyDescent="0.2">
      <c r="A5408">
        <v>180379</v>
      </c>
      <c r="B5408">
        <v>160171</v>
      </c>
    </row>
    <row r="5409" spans="1:2" x14ac:dyDescent="0.2">
      <c r="A5409">
        <v>80532</v>
      </c>
      <c r="B5409">
        <v>48544</v>
      </c>
    </row>
    <row r="5410" spans="1:2" x14ac:dyDescent="0.2">
      <c r="A5410">
        <v>124627</v>
      </c>
      <c r="B5410">
        <v>17008</v>
      </c>
    </row>
    <row r="5411" spans="1:2" x14ac:dyDescent="0.2">
      <c r="A5411">
        <v>10661</v>
      </c>
      <c r="B5411">
        <v>57902</v>
      </c>
    </row>
    <row r="5412" spans="1:2" x14ac:dyDescent="0.2">
      <c r="A5412">
        <v>249485</v>
      </c>
      <c r="B5412">
        <v>122228</v>
      </c>
    </row>
    <row r="5413" spans="1:2" x14ac:dyDescent="0.2">
      <c r="A5413">
        <v>164064</v>
      </c>
      <c r="B5413">
        <v>127524</v>
      </c>
    </row>
    <row r="5414" spans="1:2" x14ac:dyDescent="0.2">
      <c r="A5414">
        <v>55658</v>
      </c>
      <c r="B5414">
        <v>102424</v>
      </c>
    </row>
    <row r="5415" spans="1:2" x14ac:dyDescent="0.2">
      <c r="A5415">
        <v>161294</v>
      </c>
      <c r="B5415">
        <v>9277</v>
      </c>
    </row>
    <row r="5416" spans="1:2" x14ac:dyDescent="0.2">
      <c r="A5416">
        <v>84199</v>
      </c>
      <c r="B5416">
        <v>136281</v>
      </c>
    </row>
    <row r="5417" spans="1:2" x14ac:dyDescent="0.2">
      <c r="A5417">
        <v>256377</v>
      </c>
      <c r="B5417">
        <v>82203</v>
      </c>
    </row>
    <row r="5418" spans="1:2" x14ac:dyDescent="0.2">
      <c r="A5418">
        <v>107471</v>
      </c>
      <c r="B5418">
        <v>109856</v>
      </c>
    </row>
    <row r="5419" spans="1:2" x14ac:dyDescent="0.2">
      <c r="A5419">
        <v>238626</v>
      </c>
      <c r="B5419">
        <v>131585</v>
      </c>
    </row>
    <row r="5420" spans="1:2" x14ac:dyDescent="0.2">
      <c r="A5420">
        <v>175829</v>
      </c>
      <c r="B5420">
        <v>173267</v>
      </c>
    </row>
    <row r="5421" spans="1:2" x14ac:dyDescent="0.2">
      <c r="A5421">
        <v>171262</v>
      </c>
      <c r="B5421">
        <v>148488</v>
      </c>
    </row>
    <row r="5422" spans="1:2" x14ac:dyDescent="0.2">
      <c r="A5422">
        <v>3626</v>
      </c>
      <c r="B5422">
        <v>102212</v>
      </c>
    </row>
    <row r="5423" spans="1:2" x14ac:dyDescent="0.2">
      <c r="A5423">
        <v>32125</v>
      </c>
      <c r="B5423">
        <v>20503</v>
      </c>
    </row>
    <row r="5424" spans="1:2" x14ac:dyDescent="0.2">
      <c r="A5424">
        <v>177667</v>
      </c>
      <c r="B5424">
        <v>57797</v>
      </c>
    </row>
    <row r="5425" spans="1:2" x14ac:dyDescent="0.2">
      <c r="A5425">
        <v>134289</v>
      </c>
      <c r="B5425">
        <v>85649</v>
      </c>
    </row>
    <row r="5426" spans="1:2" x14ac:dyDescent="0.2">
      <c r="A5426">
        <v>104932</v>
      </c>
      <c r="B5426">
        <v>128780</v>
      </c>
    </row>
    <row r="5427" spans="1:2" x14ac:dyDescent="0.2">
      <c r="A5427">
        <v>215602</v>
      </c>
      <c r="B5427">
        <v>23945</v>
      </c>
    </row>
    <row r="5428" spans="1:2" x14ac:dyDescent="0.2">
      <c r="A5428">
        <v>234156</v>
      </c>
      <c r="B5428">
        <v>31173</v>
      </c>
    </row>
    <row r="5429" spans="1:2" x14ac:dyDescent="0.2">
      <c r="A5429">
        <v>140620</v>
      </c>
      <c r="B5429">
        <v>181732</v>
      </c>
    </row>
    <row r="5430" spans="1:2" x14ac:dyDescent="0.2">
      <c r="A5430">
        <v>47554</v>
      </c>
      <c r="B5430">
        <v>35063</v>
      </c>
    </row>
    <row r="5431" spans="1:2" x14ac:dyDescent="0.2">
      <c r="A5431">
        <v>78352</v>
      </c>
      <c r="B5431">
        <v>132138</v>
      </c>
    </row>
    <row r="5432" spans="1:2" x14ac:dyDescent="0.2">
      <c r="A5432">
        <v>139358</v>
      </c>
      <c r="B5432">
        <v>104108</v>
      </c>
    </row>
    <row r="5433" spans="1:2" x14ac:dyDescent="0.2">
      <c r="A5433">
        <v>59772</v>
      </c>
      <c r="B5433">
        <v>113204</v>
      </c>
    </row>
    <row r="5434" spans="1:2" x14ac:dyDescent="0.2">
      <c r="A5434">
        <v>3893</v>
      </c>
      <c r="B5434">
        <v>103598</v>
      </c>
    </row>
    <row r="5435" spans="1:2" x14ac:dyDescent="0.2">
      <c r="A5435">
        <v>89989</v>
      </c>
      <c r="B5435">
        <v>132811</v>
      </c>
    </row>
    <row r="5436" spans="1:2" x14ac:dyDescent="0.2">
      <c r="A5436">
        <v>94054</v>
      </c>
      <c r="B5436">
        <v>161315</v>
      </c>
    </row>
    <row r="5437" spans="1:2" x14ac:dyDescent="0.2">
      <c r="A5437">
        <v>296953</v>
      </c>
      <c r="B5437">
        <v>195860</v>
      </c>
    </row>
    <row r="5438" spans="1:2" x14ac:dyDescent="0.2">
      <c r="A5438">
        <v>268750</v>
      </c>
      <c r="B5438">
        <v>188471</v>
      </c>
    </row>
    <row r="5439" spans="1:2" x14ac:dyDescent="0.2">
      <c r="A5439">
        <v>59482</v>
      </c>
      <c r="B5439">
        <v>193168</v>
      </c>
    </row>
    <row r="5440" spans="1:2" x14ac:dyDescent="0.2">
      <c r="A5440">
        <v>120799</v>
      </c>
      <c r="B5440">
        <v>51339</v>
      </c>
    </row>
    <row r="5441" spans="1:2" x14ac:dyDescent="0.2">
      <c r="A5441">
        <v>62406</v>
      </c>
      <c r="B5441">
        <v>101345</v>
      </c>
    </row>
    <row r="5442" spans="1:2" x14ac:dyDescent="0.2">
      <c r="A5442">
        <v>113103</v>
      </c>
      <c r="B5442">
        <v>88810</v>
      </c>
    </row>
    <row r="5443" spans="1:2" x14ac:dyDescent="0.2">
      <c r="A5443">
        <v>83334</v>
      </c>
      <c r="B5443">
        <v>108945</v>
      </c>
    </row>
    <row r="5444" spans="1:2" x14ac:dyDescent="0.2">
      <c r="A5444">
        <v>70871</v>
      </c>
      <c r="B5444">
        <v>104007</v>
      </c>
    </row>
    <row r="5445" spans="1:2" x14ac:dyDescent="0.2">
      <c r="A5445">
        <v>26129</v>
      </c>
      <c r="B5445">
        <v>24972</v>
      </c>
    </row>
    <row r="5446" spans="1:2" x14ac:dyDescent="0.2">
      <c r="A5446">
        <v>102569</v>
      </c>
      <c r="B5446">
        <v>182422</v>
      </c>
    </row>
    <row r="5447" spans="1:2" x14ac:dyDescent="0.2">
      <c r="A5447">
        <v>244401</v>
      </c>
      <c r="B5447">
        <v>86940</v>
      </c>
    </row>
    <row r="5448" spans="1:2" x14ac:dyDescent="0.2">
      <c r="A5448">
        <v>105635</v>
      </c>
      <c r="B5448">
        <v>66286</v>
      </c>
    </row>
    <row r="5449" spans="1:2" x14ac:dyDescent="0.2">
      <c r="A5449">
        <v>169493</v>
      </c>
      <c r="B5449">
        <v>68137</v>
      </c>
    </row>
    <row r="5450" spans="1:2" x14ac:dyDescent="0.2">
      <c r="A5450">
        <v>274924</v>
      </c>
      <c r="B5450">
        <v>34978</v>
      </c>
    </row>
    <row r="5451" spans="1:2" x14ac:dyDescent="0.2">
      <c r="A5451">
        <v>247050</v>
      </c>
      <c r="B5451">
        <v>92418</v>
      </c>
    </row>
    <row r="5452" spans="1:2" x14ac:dyDescent="0.2">
      <c r="A5452">
        <v>39194</v>
      </c>
      <c r="B5452">
        <v>83933</v>
      </c>
    </row>
    <row r="5453" spans="1:2" x14ac:dyDescent="0.2">
      <c r="A5453">
        <v>296548</v>
      </c>
      <c r="B5453">
        <v>172799</v>
      </c>
    </row>
    <row r="5454" spans="1:2" x14ac:dyDescent="0.2">
      <c r="A5454">
        <v>136864</v>
      </c>
      <c r="B5454">
        <v>145137</v>
      </c>
    </row>
    <row r="5455" spans="1:2" x14ac:dyDescent="0.2">
      <c r="A5455">
        <v>275082</v>
      </c>
      <c r="B5455">
        <v>22989</v>
      </c>
    </row>
    <row r="5456" spans="1:2" x14ac:dyDescent="0.2">
      <c r="A5456">
        <v>59502</v>
      </c>
      <c r="B5456">
        <v>169389</v>
      </c>
    </row>
    <row r="5457" spans="1:2" x14ac:dyDescent="0.2">
      <c r="A5457">
        <v>220490</v>
      </c>
      <c r="B5457">
        <v>161857</v>
      </c>
    </row>
    <row r="5458" spans="1:2" x14ac:dyDescent="0.2">
      <c r="A5458">
        <v>269946</v>
      </c>
      <c r="B5458">
        <v>93518</v>
      </c>
    </row>
    <row r="5459" spans="1:2" x14ac:dyDescent="0.2">
      <c r="A5459">
        <v>169134</v>
      </c>
      <c r="B5459">
        <v>23346</v>
      </c>
    </row>
    <row r="5460" spans="1:2" x14ac:dyDescent="0.2">
      <c r="A5460">
        <v>111485</v>
      </c>
      <c r="B5460">
        <v>67749</v>
      </c>
    </row>
    <row r="5461" spans="1:2" x14ac:dyDescent="0.2">
      <c r="A5461">
        <v>160087</v>
      </c>
      <c r="B5461">
        <v>193247</v>
      </c>
    </row>
    <row r="5462" spans="1:2" x14ac:dyDescent="0.2">
      <c r="A5462">
        <v>110492</v>
      </c>
      <c r="B5462">
        <v>52062</v>
      </c>
    </row>
    <row r="5463" spans="1:2" x14ac:dyDescent="0.2">
      <c r="A5463">
        <v>212641</v>
      </c>
      <c r="B5463">
        <v>65650</v>
      </c>
    </row>
    <row r="5464" spans="1:2" x14ac:dyDescent="0.2">
      <c r="A5464">
        <v>87632</v>
      </c>
      <c r="B5464">
        <v>162757</v>
      </c>
    </row>
    <row r="5465" spans="1:2" x14ac:dyDescent="0.2">
      <c r="A5465">
        <v>292740</v>
      </c>
      <c r="B5465">
        <v>69098</v>
      </c>
    </row>
    <row r="5466" spans="1:2" x14ac:dyDescent="0.2">
      <c r="A5466">
        <v>273994</v>
      </c>
      <c r="B5466">
        <v>162622</v>
      </c>
    </row>
    <row r="5467" spans="1:2" x14ac:dyDescent="0.2">
      <c r="A5467">
        <v>79956</v>
      </c>
      <c r="B5467">
        <v>79713</v>
      </c>
    </row>
    <row r="5468" spans="1:2" x14ac:dyDescent="0.2">
      <c r="A5468">
        <v>285734</v>
      </c>
      <c r="B5468">
        <v>75400</v>
      </c>
    </row>
    <row r="5469" spans="1:2" x14ac:dyDescent="0.2">
      <c r="A5469">
        <v>248898</v>
      </c>
      <c r="B5469">
        <v>56072</v>
      </c>
    </row>
    <row r="5470" spans="1:2" x14ac:dyDescent="0.2">
      <c r="A5470">
        <v>76963</v>
      </c>
      <c r="B5470">
        <v>81646</v>
      </c>
    </row>
    <row r="5471" spans="1:2" x14ac:dyDescent="0.2">
      <c r="A5471">
        <v>121009</v>
      </c>
      <c r="B5471">
        <v>26112</v>
      </c>
    </row>
    <row r="5472" spans="1:2" x14ac:dyDescent="0.2">
      <c r="A5472">
        <v>134825</v>
      </c>
      <c r="B5472">
        <v>76181</v>
      </c>
    </row>
    <row r="5473" spans="1:2" x14ac:dyDescent="0.2">
      <c r="A5473">
        <v>262785</v>
      </c>
      <c r="B5473">
        <v>127257</v>
      </c>
    </row>
    <row r="5474" spans="1:2" x14ac:dyDescent="0.2">
      <c r="A5474">
        <v>197247</v>
      </c>
      <c r="B5474">
        <v>3079</v>
      </c>
    </row>
    <row r="5475" spans="1:2" x14ac:dyDescent="0.2">
      <c r="A5475">
        <v>10989</v>
      </c>
      <c r="B5475">
        <v>189428</v>
      </c>
    </row>
    <row r="5476" spans="1:2" x14ac:dyDescent="0.2">
      <c r="A5476">
        <v>5654</v>
      </c>
      <c r="B5476">
        <v>148212</v>
      </c>
    </row>
    <row r="5477" spans="1:2" x14ac:dyDescent="0.2">
      <c r="A5477">
        <v>129980</v>
      </c>
      <c r="B5477">
        <v>150408</v>
      </c>
    </row>
    <row r="5478" spans="1:2" x14ac:dyDescent="0.2">
      <c r="A5478">
        <v>144876</v>
      </c>
      <c r="B5478">
        <v>128273</v>
      </c>
    </row>
    <row r="5479" spans="1:2" x14ac:dyDescent="0.2">
      <c r="A5479">
        <v>37950</v>
      </c>
      <c r="B5479">
        <v>115042</v>
      </c>
    </row>
    <row r="5480" spans="1:2" x14ac:dyDescent="0.2">
      <c r="A5480">
        <v>263638</v>
      </c>
      <c r="B5480">
        <v>165008</v>
      </c>
    </row>
    <row r="5481" spans="1:2" x14ac:dyDescent="0.2">
      <c r="A5481">
        <v>269533</v>
      </c>
      <c r="B5481">
        <v>164802</v>
      </c>
    </row>
    <row r="5482" spans="1:2" x14ac:dyDescent="0.2">
      <c r="A5482">
        <v>66042</v>
      </c>
      <c r="B5482">
        <v>169512</v>
      </c>
    </row>
    <row r="5483" spans="1:2" x14ac:dyDescent="0.2">
      <c r="A5483">
        <v>287949</v>
      </c>
      <c r="B5483">
        <v>14981</v>
      </c>
    </row>
    <row r="5484" spans="1:2" x14ac:dyDescent="0.2">
      <c r="A5484">
        <v>41037</v>
      </c>
      <c r="B5484">
        <v>63515</v>
      </c>
    </row>
    <row r="5485" spans="1:2" x14ac:dyDescent="0.2">
      <c r="A5485">
        <v>92636</v>
      </c>
      <c r="B5485">
        <v>69485</v>
      </c>
    </row>
    <row r="5486" spans="1:2" x14ac:dyDescent="0.2">
      <c r="A5486">
        <v>199849</v>
      </c>
      <c r="B5486">
        <v>184353</v>
      </c>
    </row>
    <row r="5487" spans="1:2" x14ac:dyDescent="0.2">
      <c r="A5487">
        <v>214516</v>
      </c>
      <c r="B5487">
        <v>43357</v>
      </c>
    </row>
    <row r="5488" spans="1:2" x14ac:dyDescent="0.2">
      <c r="A5488">
        <v>115090</v>
      </c>
      <c r="B5488">
        <v>53263</v>
      </c>
    </row>
    <row r="5489" spans="1:2" x14ac:dyDescent="0.2">
      <c r="A5489">
        <v>260162</v>
      </c>
      <c r="B5489">
        <v>60725</v>
      </c>
    </row>
    <row r="5490" spans="1:2" x14ac:dyDescent="0.2">
      <c r="A5490">
        <v>135313</v>
      </c>
      <c r="B5490">
        <v>13036</v>
      </c>
    </row>
    <row r="5491" spans="1:2" x14ac:dyDescent="0.2">
      <c r="A5491">
        <v>34117</v>
      </c>
      <c r="B5491">
        <v>145628</v>
      </c>
    </row>
    <row r="5492" spans="1:2" x14ac:dyDescent="0.2">
      <c r="A5492">
        <v>12658</v>
      </c>
      <c r="B5492">
        <v>199318</v>
      </c>
    </row>
    <row r="5493" spans="1:2" x14ac:dyDescent="0.2">
      <c r="A5493">
        <v>242279</v>
      </c>
      <c r="B5493">
        <v>193331</v>
      </c>
    </row>
    <row r="5494" spans="1:2" x14ac:dyDescent="0.2">
      <c r="A5494">
        <v>114536</v>
      </c>
      <c r="B5494">
        <v>164915</v>
      </c>
    </row>
    <row r="5495" spans="1:2" x14ac:dyDescent="0.2">
      <c r="A5495">
        <v>46391</v>
      </c>
      <c r="B5495">
        <v>123338</v>
      </c>
    </row>
    <row r="5496" spans="1:2" x14ac:dyDescent="0.2">
      <c r="A5496">
        <v>248566</v>
      </c>
      <c r="B5496">
        <v>42520</v>
      </c>
    </row>
    <row r="5497" spans="1:2" x14ac:dyDescent="0.2">
      <c r="A5497">
        <v>181412</v>
      </c>
      <c r="B5497">
        <v>74435</v>
      </c>
    </row>
    <row r="5498" spans="1:2" x14ac:dyDescent="0.2">
      <c r="A5498">
        <v>49867</v>
      </c>
      <c r="B5498">
        <v>79659</v>
      </c>
    </row>
    <row r="5499" spans="1:2" x14ac:dyDescent="0.2">
      <c r="A5499">
        <v>84163</v>
      </c>
      <c r="B5499">
        <v>184064</v>
      </c>
    </row>
    <row r="5500" spans="1:2" x14ac:dyDescent="0.2">
      <c r="A5500">
        <v>9028</v>
      </c>
      <c r="B5500">
        <v>91669</v>
      </c>
    </row>
    <row r="5501" spans="1:2" x14ac:dyDescent="0.2">
      <c r="A5501">
        <v>224837</v>
      </c>
      <c r="B5501">
        <v>68807</v>
      </c>
    </row>
    <row r="5502" spans="1:2" x14ac:dyDescent="0.2">
      <c r="A5502">
        <v>272741</v>
      </c>
      <c r="B5502">
        <v>86199</v>
      </c>
    </row>
    <row r="5503" spans="1:2" x14ac:dyDescent="0.2">
      <c r="A5503">
        <v>11243</v>
      </c>
      <c r="B5503">
        <v>181534</v>
      </c>
    </row>
    <row r="5504" spans="1:2" x14ac:dyDescent="0.2">
      <c r="A5504">
        <v>229040</v>
      </c>
      <c r="B5504">
        <v>48780</v>
      </c>
    </row>
    <row r="5505" spans="1:2" x14ac:dyDescent="0.2">
      <c r="A5505">
        <v>40614</v>
      </c>
      <c r="B5505">
        <v>35353</v>
      </c>
    </row>
    <row r="5506" spans="1:2" x14ac:dyDescent="0.2">
      <c r="A5506">
        <v>220900</v>
      </c>
      <c r="B5506">
        <v>130547</v>
      </c>
    </row>
    <row r="5507" spans="1:2" x14ac:dyDescent="0.2">
      <c r="A5507">
        <v>276121</v>
      </c>
      <c r="B5507">
        <v>141608</v>
      </c>
    </row>
    <row r="5508" spans="1:2" x14ac:dyDescent="0.2">
      <c r="A5508">
        <v>237277</v>
      </c>
      <c r="B5508">
        <v>117793</v>
      </c>
    </row>
    <row r="5509" spans="1:2" x14ac:dyDescent="0.2">
      <c r="A5509">
        <v>71375</v>
      </c>
      <c r="B5509">
        <v>177432</v>
      </c>
    </row>
    <row r="5510" spans="1:2" x14ac:dyDescent="0.2">
      <c r="A5510">
        <v>246412</v>
      </c>
      <c r="B5510">
        <v>127685</v>
      </c>
    </row>
    <row r="5511" spans="1:2" x14ac:dyDescent="0.2">
      <c r="A5511">
        <v>181290</v>
      </c>
      <c r="B5511">
        <v>133616</v>
      </c>
    </row>
    <row r="5512" spans="1:2" x14ac:dyDescent="0.2">
      <c r="A5512">
        <v>40940</v>
      </c>
      <c r="B5512">
        <v>143560</v>
      </c>
    </row>
    <row r="5513" spans="1:2" x14ac:dyDescent="0.2">
      <c r="A5513">
        <v>43329</v>
      </c>
      <c r="B5513">
        <v>12675</v>
      </c>
    </row>
    <row r="5514" spans="1:2" x14ac:dyDescent="0.2">
      <c r="A5514">
        <v>293743</v>
      </c>
      <c r="B5514">
        <v>47734</v>
      </c>
    </row>
    <row r="5515" spans="1:2" x14ac:dyDescent="0.2">
      <c r="A5515">
        <v>82053</v>
      </c>
      <c r="B5515">
        <v>193194</v>
      </c>
    </row>
    <row r="5516" spans="1:2" x14ac:dyDescent="0.2">
      <c r="A5516">
        <v>257294</v>
      </c>
      <c r="B5516">
        <v>25567</v>
      </c>
    </row>
    <row r="5517" spans="1:2" x14ac:dyDescent="0.2">
      <c r="A5517">
        <v>150034</v>
      </c>
      <c r="B5517">
        <v>151680</v>
      </c>
    </row>
    <row r="5518" spans="1:2" x14ac:dyDescent="0.2">
      <c r="A5518">
        <v>191037</v>
      </c>
      <c r="B5518">
        <v>6031</v>
      </c>
    </row>
    <row r="5519" spans="1:2" x14ac:dyDescent="0.2">
      <c r="A5519">
        <v>280142</v>
      </c>
      <c r="B5519">
        <v>52021</v>
      </c>
    </row>
    <row r="5520" spans="1:2" x14ac:dyDescent="0.2">
      <c r="A5520">
        <v>106254</v>
      </c>
      <c r="B5520">
        <v>51350</v>
      </c>
    </row>
    <row r="5521" spans="1:2" x14ac:dyDescent="0.2">
      <c r="A5521">
        <v>81932</v>
      </c>
      <c r="B5521">
        <v>118575</v>
      </c>
    </row>
    <row r="5522" spans="1:2" x14ac:dyDescent="0.2">
      <c r="A5522">
        <v>285634</v>
      </c>
      <c r="B5522">
        <v>72981</v>
      </c>
    </row>
    <row r="5523" spans="1:2" x14ac:dyDescent="0.2">
      <c r="A5523">
        <v>136674</v>
      </c>
      <c r="B5523">
        <v>167054</v>
      </c>
    </row>
    <row r="5524" spans="1:2" x14ac:dyDescent="0.2">
      <c r="A5524">
        <v>132647</v>
      </c>
      <c r="B5524">
        <v>99254</v>
      </c>
    </row>
    <row r="5525" spans="1:2" x14ac:dyDescent="0.2">
      <c r="A5525">
        <v>191025</v>
      </c>
      <c r="B5525">
        <v>175432</v>
      </c>
    </row>
    <row r="5526" spans="1:2" x14ac:dyDescent="0.2">
      <c r="A5526">
        <v>173148</v>
      </c>
      <c r="B5526">
        <v>101752</v>
      </c>
    </row>
    <row r="5527" spans="1:2" x14ac:dyDescent="0.2">
      <c r="A5527">
        <v>179279</v>
      </c>
      <c r="B5527">
        <v>163981</v>
      </c>
    </row>
    <row r="5528" spans="1:2" x14ac:dyDescent="0.2">
      <c r="A5528">
        <v>254181</v>
      </c>
      <c r="B5528">
        <v>127103</v>
      </c>
    </row>
    <row r="5529" spans="1:2" x14ac:dyDescent="0.2">
      <c r="A5529">
        <v>61122</v>
      </c>
      <c r="B5529">
        <v>124601</v>
      </c>
    </row>
    <row r="5530" spans="1:2" x14ac:dyDescent="0.2">
      <c r="A5530">
        <v>68346</v>
      </c>
      <c r="B5530">
        <v>51849</v>
      </c>
    </row>
    <row r="5531" spans="1:2" x14ac:dyDescent="0.2">
      <c r="A5531">
        <v>255250</v>
      </c>
      <c r="B5531">
        <v>74603</v>
      </c>
    </row>
    <row r="5532" spans="1:2" x14ac:dyDescent="0.2">
      <c r="A5532">
        <v>208348</v>
      </c>
      <c r="B5532">
        <v>167617</v>
      </c>
    </row>
    <row r="5533" spans="1:2" x14ac:dyDescent="0.2">
      <c r="A5533">
        <v>209799</v>
      </c>
      <c r="B5533">
        <v>113571</v>
      </c>
    </row>
    <row r="5534" spans="1:2" x14ac:dyDescent="0.2">
      <c r="A5534">
        <v>69394</v>
      </c>
      <c r="B5534">
        <v>197298</v>
      </c>
    </row>
    <row r="5535" spans="1:2" x14ac:dyDescent="0.2">
      <c r="A5535">
        <v>57680</v>
      </c>
      <c r="B5535">
        <v>19253</v>
      </c>
    </row>
    <row r="5536" spans="1:2" x14ac:dyDescent="0.2">
      <c r="A5536">
        <v>205117</v>
      </c>
      <c r="B5536">
        <v>168805</v>
      </c>
    </row>
    <row r="5537" spans="1:2" x14ac:dyDescent="0.2">
      <c r="A5537">
        <v>133571</v>
      </c>
      <c r="B5537">
        <v>30677</v>
      </c>
    </row>
    <row r="5538" spans="1:2" x14ac:dyDescent="0.2">
      <c r="A5538">
        <v>268234</v>
      </c>
      <c r="B5538">
        <v>82829</v>
      </c>
    </row>
    <row r="5539" spans="1:2" x14ac:dyDescent="0.2">
      <c r="A5539">
        <v>299643</v>
      </c>
      <c r="B5539">
        <v>161235</v>
      </c>
    </row>
    <row r="5540" spans="1:2" x14ac:dyDescent="0.2">
      <c r="A5540">
        <v>239923</v>
      </c>
      <c r="B5540">
        <v>147961</v>
      </c>
    </row>
    <row r="5541" spans="1:2" x14ac:dyDescent="0.2">
      <c r="A5541">
        <v>196829</v>
      </c>
      <c r="B5541">
        <v>13096</v>
      </c>
    </row>
    <row r="5542" spans="1:2" x14ac:dyDescent="0.2">
      <c r="A5542">
        <v>178676</v>
      </c>
      <c r="B5542">
        <v>130041</v>
      </c>
    </row>
    <row r="5543" spans="1:2" x14ac:dyDescent="0.2">
      <c r="A5543">
        <v>273610</v>
      </c>
      <c r="B5543">
        <v>142550</v>
      </c>
    </row>
    <row r="5544" spans="1:2" x14ac:dyDescent="0.2">
      <c r="A5544">
        <v>156648</v>
      </c>
      <c r="B5544">
        <v>168771</v>
      </c>
    </row>
    <row r="5545" spans="1:2" x14ac:dyDescent="0.2">
      <c r="A5545">
        <v>163285</v>
      </c>
      <c r="B5545">
        <v>162896</v>
      </c>
    </row>
    <row r="5546" spans="1:2" x14ac:dyDescent="0.2">
      <c r="A5546">
        <v>89522</v>
      </c>
      <c r="B5546">
        <v>149833</v>
      </c>
    </row>
    <row r="5547" spans="1:2" x14ac:dyDescent="0.2">
      <c r="A5547">
        <v>108581</v>
      </c>
      <c r="B5547">
        <v>140668</v>
      </c>
    </row>
    <row r="5548" spans="1:2" x14ac:dyDescent="0.2">
      <c r="A5548">
        <v>283694</v>
      </c>
      <c r="B5548">
        <v>162415</v>
      </c>
    </row>
    <row r="5549" spans="1:2" x14ac:dyDescent="0.2">
      <c r="A5549">
        <v>119323</v>
      </c>
      <c r="B5549">
        <v>56697</v>
      </c>
    </row>
    <row r="5550" spans="1:2" x14ac:dyDescent="0.2">
      <c r="A5550">
        <v>155339</v>
      </c>
      <c r="B5550">
        <v>173615</v>
      </c>
    </row>
    <row r="5551" spans="1:2" x14ac:dyDescent="0.2">
      <c r="A5551">
        <v>137349</v>
      </c>
      <c r="B5551">
        <v>107755</v>
      </c>
    </row>
    <row r="5552" spans="1:2" x14ac:dyDescent="0.2">
      <c r="A5552">
        <v>24380</v>
      </c>
      <c r="B5552">
        <v>142524</v>
      </c>
    </row>
    <row r="5553" spans="1:2" x14ac:dyDescent="0.2">
      <c r="A5553">
        <v>217080</v>
      </c>
      <c r="B5553">
        <v>97304</v>
      </c>
    </row>
    <row r="5554" spans="1:2" x14ac:dyDescent="0.2">
      <c r="A5554">
        <v>85557</v>
      </c>
      <c r="B5554">
        <v>165779</v>
      </c>
    </row>
    <row r="5555" spans="1:2" x14ac:dyDescent="0.2">
      <c r="A5555">
        <v>269629</v>
      </c>
      <c r="B5555">
        <v>77111</v>
      </c>
    </row>
    <row r="5556" spans="1:2" x14ac:dyDescent="0.2">
      <c r="A5556">
        <v>145181</v>
      </c>
      <c r="B5556">
        <v>181347</v>
      </c>
    </row>
    <row r="5557" spans="1:2" x14ac:dyDescent="0.2">
      <c r="A5557">
        <v>90330</v>
      </c>
      <c r="B5557">
        <v>21081</v>
      </c>
    </row>
    <row r="5558" spans="1:2" x14ac:dyDescent="0.2">
      <c r="A5558">
        <v>256231</v>
      </c>
      <c r="B5558">
        <v>27181</v>
      </c>
    </row>
    <row r="5559" spans="1:2" x14ac:dyDescent="0.2">
      <c r="A5559">
        <v>13890</v>
      </c>
      <c r="B5559">
        <v>134308</v>
      </c>
    </row>
    <row r="5560" spans="1:2" x14ac:dyDescent="0.2">
      <c r="A5560">
        <v>121994</v>
      </c>
      <c r="B5560">
        <v>28667</v>
      </c>
    </row>
    <row r="5561" spans="1:2" x14ac:dyDescent="0.2">
      <c r="A5561">
        <v>266849</v>
      </c>
      <c r="B5561">
        <v>22850</v>
      </c>
    </row>
    <row r="5562" spans="1:2" x14ac:dyDescent="0.2">
      <c r="A5562">
        <v>176305</v>
      </c>
      <c r="B5562">
        <v>141763</v>
      </c>
    </row>
    <row r="5563" spans="1:2" x14ac:dyDescent="0.2">
      <c r="A5563">
        <v>205644</v>
      </c>
      <c r="B5563">
        <v>74299</v>
      </c>
    </row>
    <row r="5564" spans="1:2" x14ac:dyDescent="0.2">
      <c r="A5564">
        <v>34397</v>
      </c>
      <c r="B5564">
        <v>82704</v>
      </c>
    </row>
    <row r="5565" spans="1:2" x14ac:dyDescent="0.2">
      <c r="A5565">
        <v>227033</v>
      </c>
      <c r="B5565">
        <v>70555</v>
      </c>
    </row>
    <row r="5566" spans="1:2" x14ac:dyDescent="0.2">
      <c r="A5566">
        <v>66372</v>
      </c>
      <c r="B5566">
        <v>184849</v>
      </c>
    </row>
    <row r="5567" spans="1:2" x14ac:dyDescent="0.2">
      <c r="A5567">
        <v>134013</v>
      </c>
      <c r="B5567">
        <v>197100</v>
      </c>
    </row>
    <row r="5568" spans="1:2" x14ac:dyDescent="0.2">
      <c r="A5568">
        <v>16101</v>
      </c>
      <c r="B5568">
        <v>132511</v>
      </c>
    </row>
    <row r="5569" spans="1:2" x14ac:dyDescent="0.2">
      <c r="A5569">
        <v>123902</v>
      </c>
      <c r="B5569">
        <v>119318</v>
      </c>
    </row>
    <row r="5570" spans="1:2" x14ac:dyDescent="0.2">
      <c r="A5570">
        <v>155611</v>
      </c>
      <c r="B5570">
        <v>75419</v>
      </c>
    </row>
    <row r="5571" spans="1:2" x14ac:dyDescent="0.2">
      <c r="A5571">
        <v>52621</v>
      </c>
      <c r="B5571">
        <v>153562</v>
      </c>
    </row>
    <row r="5572" spans="1:2" x14ac:dyDescent="0.2">
      <c r="A5572">
        <v>153087</v>
      </c>
      <c r="B5572">
        <v>150209</v>
      </c>
    </row>
    <row r="5573" spans="1:2" x14ac:dyDescent="0.2">
      <c r="A5573">
        <v>269067</v>
      </c>
      <c r="B5573">
        <v>191267</v>
      </c>
    </row>
    <row r="5574" spans="1:2" x14ac:dyDescent="0.2">
      <c r="A5574">
        <v>183688</v>
      </c>
      <c r="B5574">
        <v>9861</v>
      </c>
    </row>
    <row r="5575" spans="1:2" x14ac:dyDescent="0.2">
      <c r="A5575">
        <v>276274</v>
      </c>
      <c r="B5575">
        <v>971</v>
      </c>
    </row>
    <row r="5576" spans="1:2" x14ac:dyDescent="0.2">
      <c r="A5576">
        <v>257336</v>
      </c>
      <c r="B5576">
        <v>49237</v>
      </c>
    </row>
    <row r="5577" spans="1:2" x14ac:dyDescent="0.2">
      <c r="A5577">
        <v>157223</v>
      </c>
      <c r="B5577">
        <v>104642</v>
      </c>
    </row>
    <row r="5578" spans="1:2" x14ac:dyDescent="0.2">
      <c r="A5578">
        <v>289527</v>
      </c>
      <c r="B5578">
        <v>69740</v>
      </c>
    </row>
    <row r="5579" spans="1:2" x14ac:dyDescent="0.2">
      <c r="A5579">
        <v>6182</v>
      </c>
      <c r="B5579">
        <v>92126</v>
      </c>
    </row>
    <row r="5580" spans="1:2" x14ac:dyDescent="0.2">
      <c r="A5580">
        <v>256882</v>
      </c>
      <c r="B5580">
        <v>1406</v>
      </c>
    </row>
    <row r="5581" spans="1:2" x14ac:dyDescent="0.2">
      <c r="A5581">
        <v>238677</v>
      </c>
      <c r="B5581">
        <v>1427</v>
      </c>
    </row>
    <row r="5582" spans="1:2" x14ac:dyDescent="0.2">
      <c r="A5582">
        <v>287901</v>
      </c>
      <c r="B5582">
        <v>194695</v>
      </c>
    </row>
    <row r="5583" spans="1:2" x14ac:dyDescent="0.2">
      <c r="A5583">
        <v>257247</v>
      </c>
      <c r="B5583">
        <v>174684</v>
      </c>
    </row>
    <row r="5584" spans="1:2" x14ac:dyDescent="0.2">
      <c r="A5584">
        <v>257942</v>
      </c>
      <c r="B5584">
        <v>135842</v>
      </c>
    </row>
    <row r="5585" spans="1:2" x14ac:dyDescent="0.2">
      <c r="A5585">
        <v>28385</v>
      </c>
      <c r="B5585">
        <v>83765</v>
      </c>
    </row>
    <row r="5586" spans="1:2" x14ac:dyDescent="0.2">
      <c r="A5586">
        <v>12895</v>
      </c>
      <c r="B5586">
        <v>25313</v>
      </c>
    </row>
    <row r="5587" spans="1:2" x14ac:dyDescent="0.2">
      <c r="A5587">
        <v>107935</v>
      </c>
      <c r="B5587">
        <v>124589</v>
      </c>
    </row>
    <row r="5588" spans="1:2" x14ac:dyDescent="0.2">
      <c r="A5588">
        <v>79517</v>
      </c>
      <c r="B5588">
        <v>83937</v>
      </c>
    </row>
    <row r="5589" spans="1:2" x14ac:dyDescent="0.2">
      <c r="A5589">
        <v>108240</v>
      </c>
      <c r="B5589">
        <v>100661</v>
      </c>
    </row>
    <row r="5590" spans="1:2" x14ac:dyDescent="0.2">
      <c r="A5590">
        <v>203455</v>
      </c>
      <c r="B5590">
        <v>193015</v>
      </c>
    </row>
    <row r="5591" spans="1:2" x14ac:dyDescent="0.2">
      <c r="A5591">
        <v>28401</v>
      </c>
      <c r="B5591">
        <v>128351</v>
      </c>
    </row>
    <row r="5592" spans="1:2" x14ac:dyDescent="0.2">
      <c r="A5592">
        <v>32883</v>
      </c>
      <c r="B5592">
        <v>14935</v>
      </c>
    </row>
    <row r="5593" spans="1:2" x14ac:dyDescent="0.2">
      <c r="A5593">
        <v>104526</v>
      </c>
      <c r="B5593">
        <v>166969</v>
      </c>
    </row>
    <row r="5594" spans="1:2" x14ac:dyDescent="0.2">
      <c r="A5594">
        <v>55110</v>
      </c>
      <c r="B5594">
        <v>165836</v>
      </c>
    </row>
    <row r="5595" spans="1:2" x14ac:dyDescent="0.2">
      <c r="A5595">
        <v>291061</v>
      </c>
      <c r="B5595">
        <v>10910</v>
      </c>
    </row>
    <row r="5596" spans="1:2" x14ac:dyDescent="0.2">
      <c r="A5596">
        <v>191481</v>
      </c>
      <c r="B5596">
        <v>122669</v>
      </c>
    </row>
    <row r="5597" spans="1:2" x14ac:dyDescent="0.2">
      <c r="A5597">
        <v>220699</v>
      </c>
      <c r="B5597">
        <v>81626</v>
      </c>
    </row>
    <row r="5598" spans="1:2" x14ac:dyDescent="0.2">
      <c r="A5598">
        <v>66874</v>
      </c>
      <c r="B5598">
        <v>62111</v>
      </c>
    </row>
    <row r="5599" spans="1:2" x14ac:dyDescent="0.2">
      <c r="A5599">
        <v>51399</v>
      </c>
      <c r="B5599">
        <v>124806</v>
      </c>
    </row>
    <row r="5600" spans="1:2" x14ac:dyDescent="0.2">
      <c r="A5600">
        <v>147964</v>
      </c>
      <c r="B5600">
        <v>39460</v>
      </c>
    </row>
    <row r="5601" spans="1:2" x14ac:dyDescent="0.2">
      <c r="A5601">
        <v>159806</v>
      </c>
      <c r="B5601">
        <v>94413</v>
      </c>
    </row>
    <row r="5602" spans="1:2" x14ac:dyDescent="0.2">
      <c r="A5602">
        <v>165728</v>
      </c>
      <c r="B5602">
        <v>105651</v>
      </c>
    </row>
    <row r="5603" spans="1:2" x14ac:dyDescent="0.2">
      <c r="A5603">
        <v>162348</v>
      </c>
      <c r="B5603">
        <v>144244</v>
      </c>
    </row>
    <row r="5604" spans="1:2" x14ac:dyDescent="0.2">
      <c r="A5604">
        <v>209293</v>
      </c>
      <c r="B5604">
        <v>22625</v>
      </c>
    </row>
    <row r="5605" spans="1:2" x14ac:dyDescent="0.2">
      <c r="A5605">
        <v>139597</v>
      </c>
      <c r="B5605">
        <v>94118</v>
      </c>
    </row>
    <row r="5606" spans="1:2" x14ac:dyDescent="0.2">
      <c r="A5606">
        <v>128629</v>
      </c>
      <c r="B5606">
        <v>1123</v>
      </c>
    </row>
    <row r="5607" spans="1:2" x14ac:dyDescent="0.2">
      <c r="A5607">
        <v>158797</v>
      </c>
      <c r="B5607">
        <v>27258</v>
      </c>
    </row>
    <row r="5608" spans="1:2" x14ac:dyDescent="0.2">
      <c r="A5608">
        <v>28189</v>
      </c>
      <c r="B5608">
        <v>42484</v>
      </c>
    </row>
    <row r="5609" spans="1:2" x14ac:dyDescent="0.2">
      <c r="A5609">
        <v>122293</v>
      </c>
      <c r="B5609">
        <v>138053</v>
      </c>
    </row>
    <row r="5610" spans="1:2" x14ac:dyDescent="0.2">
      <c r="A5610">
        <v>106969</v>
      </c>
      <c r="B5610">
        <v>184647</v>
      </c>
    </row>
    <row r="5611" spans="1:2" x14ac:dyDescent="0.2">
      <c r="A5611">
        <v>82363</v>
      </c>
      <c r="B5611">
        <v>57444</v>
      </c>
    </row>
    <row r="5612" spans="1:2" x14ac:dyDescent="0.2">
      <c r="A5612">
        <v>138770</v>
      </c>
      <c r="B5612">
        <v>47046</v>
      </c>
    </row>
    <row r="5613" spans="1:2" x14ac:dyDescent="0.2">
      <c r="A5613">
        <v>9387</v>
      </c>
      <c r="B5613">
        <v>3235</v>
      </c>
    </row>
    <row r="5614" spans="1:2" x14ac:dyDescent="0.2">
      <c r="A5614">
        <v>123385</v>
      </c>
      <c r="B5614">
        <v>175515</v>
      </c>
    </row>
    <row r="5615" spans="1:2" x14ac:dyDescent="0.2">
      <c r="A5615">
        <v>189813</v>
      </c>
      <c r="B5615">
        <v>156936</v>
      </c>
    </row>
    <row r="5616" spans="1:2" x14ac:dyDescent="0.2">
      <c r="A5616">
        <v>219232</v>
      </c>
      <c r="B5616">
        <v>8589</v>
      </c>
    </row>
    <row r="5617" spans="1:2" x14ac:dyDescent="0.2">
      <c r="A5617">
        <v>282010</v>
      </c>
      <c r="B5617">
        <v>66109</v>
      </c>
    </row>
    <row r="5618" spans="1:2" x14ac:dyDescent="0.2">
      <c r="A5618">
        <v>142319</v>
      </c>
      <c r="B5618">
        <v>161261</v>
      </c>
    </row>
    <row r="5619" spans="1:2" x14ac:dyDescent="0.2">
      <c r="A5619">
        <v>234455</v>
      </c>
      <c r="B5619">
        <v>133476</v>
      </c>
    </row>
    <row r="5620" spans="1:2" x14ac:dyDescent="0.2">
      <c r="A5620">
        <v>209016</v>
      </c>
      <c r="B5620">
        <v>189081</v>
      </c>
    </row>
    <row r="5621" spans="1:2" x14ac:dyDescent="0.2">
      <c r="A5621">
        <v>220206</v>
      </c>
      <c r="B5621">
        <v>151956</v>
      </c>
    </row>
    <row r="5622" spans="1:2" x14ac:dyDescent="0.2">
      <c r="A5622">
        <v>46403</v>
      </c>
      <c r="B5622">
        <v>162223</v>
      </c>
    </row>
    <row r="5623" spans="1:2" x14ac:dyDescent="0.2">
      <c r="A5623">
        <v>282627</v>
      </c>
      <c r="B5623">
        <v>105611</v>
      </c>
    </row>
    <row r="5624" spans="1:2" x14ac:dyDescent="0.2">
      <c r="A5624">
        <v>241911</v>
      </c>
      <c r="B5624">
        <v>48668</v>
      </c>
    </row>
    <row r="5625" spans="1:2" x14ac:dyDescent="0.2">
      <c r="A5625">
        <v>70731</v>
      </c>
      <c r="B5625">
        <v>94677</v>
      </c>
    </row>
    <row r="5626" spans="1:2" x14ac:dyDescent="0.2">
      <c r="A5626">
        <v>149891</v>
      </c>
      <c r="B5626">
        <v>26162</v>
      </c>
    </row>
    <row r="5627" spans="1:2" x14ac:dyDescent="0.2">
      <c r="A5627">
        <v>28024</v>
      </c>
      <c r="B5627">
        <v>189266</v>
      </c>
    </row>
    <row r="5628" spans="1:2" x14ac:dyDescent="0.2">
      <c r="A5628">
        <v>262483</v>
      </c>
      <c r="B5628">
        <v>102893</v>
      </c>
    </row>
    <row r="5629" spans="1:2" x14ac:dyDescent="0.2">
      <c r="A5629">
        <v>222972</v>
      </c>
      <c r="B5629">
        <v>61829</v>
      </c>
    </row>
    <row r="5630" spans="1:2" x14ac:dyDescent="0.2">
      <c r="A5630">
        <v>212121</v>
      </c>
      <c r="B5630">
        <v>177156</v>
      </c>
    </row>
    <row r="5631" spans="1:2" x14ac:dyDescent="0.2">
      <c r="A5631">
        <v>135483</v>
      </c>
      <c r="B5631">
        <v>182152</v>
      </c>
    </row>
    <row r="5632" spans="1:2" x14ac:dyDescent="0.2">
      <c r="A5632">
        <v>14689</v>
      </c>
      <c r="B5632">
        <v>120036</v>
      </c>
    </row>
    <row r="5633" spans="1:2" x14ac:dyDescent="0.2">
      <c r="A5633">
        <v>135789</v>
      </c>
      <c r="B5633">
        <v>155565</v>
      </c>
    </row>
    <row r="5634" spans="1:2" x14ac:dyDescent="0.2">
      <c r="A5634">
        <v>217570</v>
      </c>
      <c r="B5634">
        <v>186516</v>
      </c>
    </row>
    <row r="5635" spans="1:2" x14ac:dyDescent="0.2">
      <c r="A5635">
        <v>237661</v>
      </c>
      <c r="B5635">
        <v>167039</v>
      </c>
    </row>
    <row r="5636" spans="1:2" x14ac:dyDescent="0.2">
      <c r="A5636">
        <v>43735</v>
      </c>
      <c r="B5636">
        <v>19095</v>
      </c>
    </row>
    <row r="5637" spans="1:2" x14ac:dyDescent="0.2">
      <c r="A5637">
        <v>198182</v>
      </c>
      <c r="B5637">
        <v>137933</v>
      </c>
    </row>
    <row r="5638" spans="1:2" x14ac:dyDescent="0.2">
      <c r="A5638">
        <v>6014</v>
      </c>
      <c r="B5638">
        <v>82916</v>
      </c>
    </row>
    <row r="5639" spans="1:2" x14ac:dyDescent="0.2">
      <c r="A5639">
        <v>80761</v>
      </c>
      <c r="B5639">
        <v>88822</v>
      </c>
    </row>
    <row r="5640" spans="1:2" x14ac:dyDescent="0.2">
      <c r="A5640">
        <v>263013</v>
      </c>
      <c r="B5640">
        <v>57423</v>
      </c>
    </row>
    <row r="5641" spans="1:2" x14ac:dyDescent="0.2">
      <c r="A5641">
        <v>53852</v>
      </c>
      <c r="B5641">
        <v>106240</v>
      </c>
    </row>
    <row r="5642" spans="1:2" x14ac:dyDescent="0.2">
      <c r="A5642">
        <v>98804</v>
      </c>
      <c r="B5642">
        <v>145623</v>
      </c>
    </row>
    <row r="5643" spans="1:2" x14ac:dyDescent="0.2">
      <c r="A5643">
        <v>256309</v>
      </c>
      <c r="B5643">
        <v>163353</v>
      </c>
    </row>
    <row r="5644" spans="1:2" x14ac:dyDescent="0.2">
      <c r="A5644">
        <v>278530</v>
      </c>
      <c r="B5644">
        <v>18025</v>
      </c>
    </row>
    <row r="5645" spans="1:2" x14ac:dyDescent="0.2">
      <c r="A5645">
        <v>64826</v>
      </c>
      <c r="B5645">
        <v>87940</v>
      </c>
    </row>
    <row r="5646" spans="1:2" x14ac:dyDescent="0.2">
      <c r="A5646">
        <v>37658</v>
      </c>
      <c r="B5646">
        <v>61090</v>
      </c>
    </row>
    <row r="5647" spans="1:2" x14ac:dyDescent="0.2">
      <c r="A5647">
        <v>221125</v>
      </c>
      <c r="B5647">
        <v>36391</v>
      </c>
    </row>
    <row r="5648" spans="1:2" x14ac:dyDescent="0.2">
      <c r="A5648">
        <v>124602</v>
      </c>
      <c r="B5648">
        <v>27676</v>
      </c>
    </row>
    <row r="5649" spans="1:2" x14ac:dyDescent="0.2">
      <c r="A5649">
        <v>243563</v>
      </c>
      <c r="B5649">
        <v>62254</v>
      </c>
    </row>
    <row r="5650" spans="1:2" x14ac:dyDescent="0.2">
      <c r="A5650">
        <v>75192</v>
      </c>
      <c r="B5650">
        <v>83650</v>
      </c>
    </row>
    <row r="5651" spans="1:2" x14ac:dyDescent="0.2">
      <c r="A5651">
        <v>253573</v>
      </c>
      <c r="B5651">
        <v>68081</v>
      </c>
    </row>
    <row r="5652" spans="1:2" x14ac:dyDescent="0.2">
      <c r="A5652">
        <v>9556</v>
      </c>
      <c r="B5652">
        <v>70186</v>
      </c>
    </row>
    <row r="5653" spans="1:2" x14ac:dyDescent="0.2">
      <c r="A5653">
        <v>277552</v>
      </c>
      <c r="B5653">
        <v>173293</v>
      </c>
    </row>
    <row r="5654" spans="1:2" x14ac:dyDescent="0.2">
      <c r="A5654">
        <v>263857</v>
      </c>
      <c r="B5654">
        <v>171240</v>
      </c>
    </row>
    <row r="5655" spans="1:2" x14ac:dyDescent="0.2">
      <c r="A5655">
        <v>152396</v>
      </c>
      <c r="B5655">
        <v>45687</v>
      </c>
    </row>
    <row r="5656" spans="1:2" x14ac:dyDescent="0.2">
      <c r="A5656">
        <v>417</v>
      </c>
      <c r="B5656">
        <v>91226</v>
      </c>
    </row>
    <row r="5657" spans="1:2" x14ac:dyDescent="0.2">
      <c r="A5657">
        <v>267861</v>
      </c>
      <c r="B5657">
        <v>92476</v>
      </c>
    </row>
    <row r="5658" spans="1:2" x14ac:dyDescent="0.2">
      <c r="A5658">
        <v>79337</v>
      </c>
      <c r="B5658">
        <v>151430</v>
      </c>
    </row>
    <row r="5659" spans="1:2" x14ac:dyDescent="0.2">
      <c r="A5659">
        <v>81363</v>
      </c>
      <c r="B5659">
        <v>45211</v>
      </c>
    </row>
    <row r="5660" spans="1:2" x14ac:dyDescent="0.2">
      <c r="A5660">
        <v>245544</v>
      </c>
      <c r="B5660">
        <v>135585</v>
      </c>
    </row>
    <row r="5661" spans="1:2" x14ac:dyDescent="0.2">
      <c r="A5661">
        <v>124584</v>
      </c>
      <c r="B5661">
        <v>183618</v>
      </c>
    </row>
    <row r="5662" spans="1:2" x14ac:dyDescent="0.2">
      <c r="A5662">
        <v>10046</v>
      </c>
      <c r="B5662">
        <v>87845</v>
      </c>
    </row>
    <row r="5663" spans="1:2" x14ac:dyDescent="0.2">
      <c r="A5663">
        <v>224603</v>
      </c>
      <c r="B5663">
        <v>94923</v>
      </c>
    </row>
    <row r="5664" spans="1:2" x14ac:dyDescent="0.2">
      <c r="A5664">
        <v>98089</v>
      </c>
      <c r="B5664">
        <v>34276</v>
      </c>
    </row>
    <row r="5665" spans="1:2" x14ac:dyDescent="0.2">
      <c r="A5665">
        <v>213273</v>
      </c>
      <c r="B5665">
        <v>62114</v>
      </c>
    </row>
    <row r="5666" spans="1:2" x14ac:dyDescent="0.2">
      <c r="A5666">
        <v>222606</v>
      </c>
      <c r="B5666">
        <v>135041</v>
      </c>
    </row>
    <row r="5667" spans="1:2" x14ac:dyDescent="0.2">
      <c r="A5667">
        <v>205898</v>
      </c>
      <c r="B5667">
        <v>102316</v>
      </c>
    </row>
    <row r="5668" spans="1:2" x14ac:dyDescent="0.2">
      <c r="A5668">
        <v>56812</v>
      </c>
      <c r="B5668">
        <v>78039</v>
      </c>
    </row>
    <row r="5669" spans="1:2" x14ac:dyDescent="0.2">
      <c r="A5669">
        <v>234060</v>
      </c>
      <c r="B5669">
        <v>93531</v>
      </c>
    </row>
    <row r="5670" spans="1:2" x14ac:dyDescent="0.2">
      <c r="A5670">
        <v>117063</v>
      </c>
      <c r="B5670">
        <v>132213</v>
      </c>
    </row>
    <row r="5671" spans="1:2" x14ac:dyDescent="0.2">
      <c r="A5671">
        <v>289394</v>
      </c>
      <c r="B5671">
        <v>166527</v>
      </c>
    </row>
    <row r="5672" spans="1:2" x14ac:dyDescent="0.2">
      <c r="A5672">
        <v>285865</v>
      </c>
      <c r="B5672">
        <v>160877</v>
      </c>
    </row>
    <row r="5673" spans="1:2" x14ac:dyDescent="0.2">
      <c r="A5673">
        <v>286397</v>
      </c>
      <c r="B5673">
        <v>47168</v>
      </c>
    </row>
    <row r="5674" spans="1:2" x14ac:dyDescent="0.2">
      <c r="A5674">
        <v>64560</v>
      </c>
      <c r="B5674">
        <v>195410</v>
      </c>
    </row>
    <row r="5675" spans="1:2" x14ac:dyDescent="0.2">
      <c r="A5675">
        <v>266090</v>
      </c>
      <c r="B5675">
        <v>93537</v>
      </c>
    </row>
    <row r="5676" spans="1:2" x14ac:dyDescent="0.2">
      <c r="A5676">
        <v>264067</v>
      </c>
      <c r="B5676">
        <v>18861</v>
      </c>
    </row>
    <row r="5677" spans="1:2" x14ac:dyDescent="0.2">
      <c r="A5677">
        <v>266145</v>
      </c>
      <c r="B5677">
        <v>57004</v>
      </c>
    </row>
    <row r="5678" spans="1:2" x14ac:dyDescent="0.2">
      <c r="A5678">
        <v>181750</v>
      </c>
      <c r="B5678">
        <v>122245</v>
      </c>
    </row>
    <row r="5679" spans="1:2" x14ac:dyDescent="0.2">
      <c r="A5679">
        <v>124980</v>
      </c>
      <c r="B5679">
        <v>159544</v>
      </c>
    </row>
    <row r="5680" spans="1:2" x14ac:dyDescent="0.2">
      <c r="A5680">
        <v>25650</v>
      </c>
      <c r="B5680">
        <v>3923</v>
      </c>
    </row>
    <row r="5681" spans="1:2" x14ac:dyDescent="0.2">
      <c r="A5681">
        <v>37097</v>
      </c>
      <c r="B5681">
        <v>95418</v>
      </c>
    </row>
    <row r="5682" spans="1:2" x14ac:dyDescent="0.2">
      <c r="A5682">
        <v>92396</v>
      </c>
      <c r="B5682">
        <v>65179</v>
      </c>
    </row>
    <row r="5683" spans="1:2" x14ac:dyDescent="0.2">
      <c r="A5683">
        <v>80366</v>
      </c>
      <c r="B5683">
        <v>20334</v>
      </c>
    </row>
    <row r="5684" spans="1:2" x14ac:dyDescent="0.2">
      <c r="A5684">
        <v>293131</v>
      </c>
      <c r="B5684">
        <v>53501</v>
      </c>
    </row>
    <row r="5685" spans="1:2" x14ac:dyDescent="0.2">
      <c r="A5685">
        <v>8618</v>
      </c>
      <c r="B5685">
        <v>177834</v>
      </c>
    </row>
    <row r="5686" spans="1:2" x14ac:dyDescent="0.2">
      <c r="A5686">
        <v>295693</v>
      </c>
      <c r="B5686">
        <v>154527</v>
      </c>
    </row>
    <row r="5687" spans="1:2" x14ac:dyDescent="0.2">
      <c r="A5687">
        <v>225791</v>
      </c>
      <c r="B5687">
        <v>77869</v>
      </c>
    </row>
    <row r="5688" spans="1:2" x14ac:dyDescent="0.2">
      <c r="A5688">
        <v>174677</v>
      </c>
      <c r="B5688">
        <v>164195</v>
      </c>
    </row>
    <row r="5689" spans="1:2" x14ac:dyDescent="0.2">
      <c r="A5689">
        <v>293230</v>
      </c>
      <c r="B5689">
        <v>42962</v>
      </c>
    </row>
    <row r="5690" spans="1:2" x14ac:dyDescent="0.2">
      <c r="A5690">
        <v>4457</v>
      </c>
      <c r="B5690">
        <v>28441</v>
      </c>
    </row>
    <row r="5691" spans="1:2" x14ac:dyDescent="0.2">
      <c r="A5691">
        <v>287953</v>
      </c>
      <c r="B5691">
        <v>39310</v>
      </c>
    </row>
    <row r="5692" spans="1:2" x14ac:dyDescent="0.2">
      <c r="A5692">
        <v>226521</v>
      </c>
      <c r="B5692">
        <v>148290</v>
      </c>
    </row>
    <row r="5693" spans="1:2" x14ac:dyDescent="0.2">
      <c r="A5693">
        <v>28687</v>
      </c>
      <c r="B5693">
        <v>86529</v>
      </c>
    </row>
    <row r="5694" spans="1:2" x14ac:dyDescent="0.2">
      <c r="A5694">
        <v>246743</v>
      </c>
      <c r="B5694">
        <v>63631</v>
      </c>
    </row>
    <row r="5695" spans="1:2" x14ac:dyDescent="0.2">
      <c r="A5695">
        <v>99801</v>
      </c>
      <c r="B5695">
        <v>4081</v>
      </c>
    </row>
    <row r="5696" spans="1:2" x14ac:dyDescent="0.2">
      <c r="A5696">
        <v>254910</v>
      </c>
      <c r="B5696">
        <v>175570</v>
      </c>
    </row>
    <row r="5697" spans="1:2" x14ac:dyDescent="0.2">
      <c r="A5697">
        <v>281531</v>
      </c>
      <c r="B5697">
        <v>58845</v>
      </c>
    </row>
    <row r="5698" spans="1:2" x14ac:dyDescent="0.2">
      <c r="A5698">
        <v>63178</v>
      </c>
      <c r="B5698">
        <v>64568</v>
      </c>
    </row>
    <row r="5699" spans="1:2" x14ac:dyDescent="0.2">
      <c r="A5699">
        <v>172244</v>
      </c>
      <c r="B5699">
        <v>120113</v>
      </c>
    </row>
    <row r="5700" spans="1:2" x14ac:dyDescent="0.2">
      <c r="A5700">
        <v>281184</v>
      </c>
      <c r="B5700">
        <v>187468</v>
      </c>
    </row>
    <row r="5701" spans="1:2" x14ac:dyDescent="0.2">
      <c r="A5701">
        <v>284282</v>
      </c>
      <c r="B5701">
        <v>114096</v>
      </c>
    </row>
    <row r="5702" spans="1:2" x14ac:dyDescent="0.2">
      <c r="A5702">
        <v>72721</v>
      </c>
      <c r="B5702">
        <v>188728</v>
      </c>
    </row>
    <row r="5703" spans="1:2" x14ac:dyDescent="0.2">
      <c r="A5703">
        <v>139526</v>
      </c>
      <c r="B5703">
        <v>140987</v>
      </c>
    </row>
    <row r="5704" spans="1:2" x14ac:dyDescent="0.2">
      <c r="A5704">
        <v>176656</v>
      </c>
      <c r="B5704">
        <v>60036</v>
      </c>
    </row>
    <row r="5705" spans="1:2" x14ac:dyDescent="0.2">
      <c r="A5705">
        <v>161128</v>
      </c>
      <c r="B5705">
        <v>49929</v>
      </c>
    </row>
    <row r="5706" spans="1:2" x14ac:dyDescent="0.2">
      <c r="A5706">
        <v>44190</v>
      </c>
      <c r="B5706">
        <v>164046</v>
      </c>
    </row>
    <row r="5707" spans="1:2" x14ac:dyDescent="0.2">
      <c r="A5707">
        <v>219160</v>
      </c>
      <c r="B5707">
        <v>151880</v>
      </c>
    </row>
    <row r="5708" spans="1:2" x14ac:dyDescent="0.2">
      <c r="A5708">
        <v>145451</v>
      </c>
      <c r="B5708">
        <v>9934</v>
      </c>
    </row>
    <row r="5709" spans="1:2" x14ac:dyDescent="0.2">
      <c r="A5709">
        <v>218996</v>
      </c>
      <c r="B5709">
        <v>29526</v>
      </c>
    </row>
    <row r="5710" spans="1:2" x14ac:dyDescent="0.2">
      <c r="A5710">
        <v>144713</v>
      </c>
      <c r="B5710">
        <v>182399</v>
      </c>
    </row>
    <row r="5711" spans="1:2" x14ac:dyDescent="0.2">
      <c r="A5711">
        <v>63998</v>
      </c>
      <c r="B5711">
        <v>50291</v>
      </c>
    </row>
    <row r="5712" spans="1:2" x14ac:dyDescent="0.2">
      <c r="A5712">
        <v>76365</v>
      </c>
      <c r="B5712">
        <v>45936</v>
      </c>
    </row>
    <row r="5713" spans="1:2" x14ac:dyDescent="0.2">
      <c r="A5713">
        <v>1017</v>
      </c>
      <c r="B5713">
        <v>164258</v>
      </c>
    </row>
    <row r="5714" spans="1:2" x14ac:dyDescent="0.2">
      <c r="A5714">
        <v>164717</v>
      </c>
      <c r="B5714">
        <v>149723</v>
      </c>
    </row>
    <row r="5715" spans="1:2" x14ac:dyDescent="0.2">
      <c r="A5715">
        <v>197012</v>
      </c>
      <c r="B5715">
        <v>146254</v>
      </c>
    </row>
    <row r="5716" spans="1:2" x14ac:dyDescent="0.2">
      <c r="A5716">
        <v>140833</v>
      </c>
      <c r="B5716">
        <v>196173</v>
      </c>
    </row>
    <row r="5717" spans="1:2" x14ac:dyDescent="0.2">
      <c r="A5717">
        <v>94565</v>
      </c>
      <c r="B5717">
        <v>183605</v>
      </c>
    </row>
    <row r="5718" spans="1:2" x14ac:dyDescent="0.2">
      <c r="A5718">
        <v>118731</v>
      </c>
      <c r="B5718">
        <v>93409</v>
      </c>
    </row>
    <row r="5719" spans="1:2" x14ac:dyDescent="0.2">
      <c r="A5719">
        <v>268371</v>
      </c>
      <c r="B5719">
        <v>84580</v>
      </c>
    </row>
    <row r="5720" spans="1:2" x14ac:dyDescent="0.2">
      <c r="A5720">
        <v>216687</v>
      </c>
      <c r="B5720">
        <v>5762</v>
      </c>
    </row>
    <row r="5721" spans="1:2" x14ac:dyDescent="0.2">
      <c r="A5721">
        <v>133831</v>
      </c>
      <c r="B5721">
        <v>142515</v>
      </c>
    </row>
    <row r="5722" spans="1:2" x14ac:dyDescent="0.2">
      <c r="A5722">
        <v>258231</v>
      </c>
      <c r="B5722">
        <v>122590</v>
      </c>
    </row>
    <row r="5723" spans="1:2" x14ac:dyDescent="0.2">
      <c r="A5723">
        <v>194132</v>
      </c>
      <c r="B5723">
        <v>22414</v>
      </c>
    </row>
    <row r="5724" spans="1:2" x14ac:dyDescent="0.2">
      <c r="A5724">
        <v>221431</v>
      </c>
      <c r="B5724">
        <v>67972</v>
      </c>
    </row>
    <row r="5725" spans="1:2" x14ac:dyDescent="0.2">
      <c r="A5725">
        <v>45594</v>
      </c>
      <c r="B5725">
        <v>156099</v>
      </c>
    </row>
    <row r="5726" spans="1:2" x14ac:dyDescent="0.2">
      <c r="A5726">
        <v>234437</v>
      </c>
      <c r="B5726">
        <v>178369</v>
      </c>
    </row>
    <row r="5727" spans="1:2" x14ac:dyDescent="0.2">
      <c r="A5727">
        <v>157592</v>
      </c>
      <c r="B5727">
        <v>8832</v>
      </c>
    </row>
    <row r="5728" spans="1:2" x14ac:dyDescent="0.2">
      <c r="A5728">
        <v>89812</v>
      </c>
      <c r="B5728">
        <v>126631</v>
      </c>
    </row>
    <row r="5729" spans="1:2" x14ac:dyDescent="0.2">
      <c r="A5729">
        <v>91711</v>
      </c>
      <c r="B5729">
        <v>133166</v>
      </c>
    </row>
    <row r="5730" spans="1:2" x14ac:dyDescent="0.2">
      <c r="A5730">
        <v>228508</v>
      </c>
      <c r="B5730">
        <v>30173</v>
      </c>
    </row>
    <row r="5731" spans="1:2" x14ac:dyDescent="0.2">
      <c r="A5731">
        <v>57633</v>
      </c>
      <c r="B5731">
        <v>32783</v>
      </c>
    </row>
    <row r="5732" spans="1:2" x14ac:dyDescent="0.2">
      <c r="A5732">
        <v>224391</v>
      </c>
      <c r="B5732">
        <v>93513</v>
      </c>
    </row>
    <row r="5733" spans="1:2" x14ac:dyDescent="0.2">
      <c r="A5733">
        <v>140815</v>
      </c>
      <c r="B5733">
        <v>32035</v>
      </c>
    </row>
    <row r="5734" spans="1:2" x14ac:dyDescent="0.2">
      <c r="A5734">
        <v>161994</v>
      </c>
      <c r="B5734">
        <v>162563</v>
      </c>
    </row>
    <row r="5735" spans="1:2" x14ac:dyDescent="0.2">
      <c r="A5735">
        <v>179450</v>
      </c>
      <c r="B5735">
        <v>39275</v>
      </c>
    </row>
    <row r="5736" spans="1:2" x14ac:dyDescent="0.2">
      <c r="A5736">
        <v>97270</v>
      </c>
      <c r="B5736">
        <v>198340</v>
      </c>
    </row>
    <row r="5737" spans="1:2" x14ac:dyDescent="0.2">
      <c r="A5737">
        <v>190197</v>
      </c>
      <c r="B5737">
        <v>155798</v>
      </c>
    </row>
    <row r="5738" spans="1:2" x14ac:dyDescent="0.2">
      <c r="A5738">
        <v>115023</v>
      </c>
      <c r="B5738">
        <v>188190</v>
      </c>
    </row>
    <row r="5739" spans="1:2" x14ac:dyDescent="0.2">
      <c r="A5739">
        <v>431</v>
      </c>
      <c r="B5739">
        <v>114556</v>
      </c>
    </row>
    <row r="5740" spans="1:2" x14ac:dyDescent="0.2">
      <c r="A5740">
        <v>25432</v>
      </c>
      <c r="B5740">
        <v>32008</v>
      </c>
    </row>
    <row r="5741" spans="1:2" x14ac:dyDescent="0.2">
      <c r="A5741">
        <v>223989</v>
      </c>
      <c r="B5741">
        <v>3706</v>
      </c>
    </row>
    <row r="5742" spans="1:2" x14ac:dyDescent="0.2">
      <c r="A5742">
        <v>222732</v>
      </c>
      <c r="B5742">
        <v>180091</v>
      </c>
    </row>
    <row r="5743" spans="1:2" x14ac:dyDescent="0.2">
      <c r="A5743">
        <v>79562</v>
      </c>
      <c r="B5743">
        <v>2578</v>
      </c>
    </row>
    <row r="5744" spans="1:2" x14ac:dyDescent="0.2">
      <c r="A5744">
        <v>113743</v>
      </c>
      <c r="B5744">
        <v>23933</v>
      </c>
    </row>
    <row r="5745" spans="1:2" x14ac:dyDescent="0.2">
      <c r="A5745">
        <v>186095</v>
      </c>
      <c r="B5745">
        <v>133567</v>
      </c>
    </row>
    <row r="5746" spans="1:2" x14ac:dyDescent="0.2">
      <c r="A5746">
        <v>162020</v>
      </c>
      <c r="B5746">
        <v>131952</v>
      </c>
    </row>
    <row r="5747" spans="1:2" x14ac:dyDescent="0.2">
      <c r="A5747">
        <v>57078</v>
      </c>
      <c r="B5747">
        <v>168094</v>
      </c>
    </row>
    <row r="5748" spans="1:2" x14ac:dyDescent="0.2">
      <c r="A5748">
        <v>170136</v>
      </c>
      <c r="B5748">
        <v>42204</v>
      </c>
    </row>
    <row r="5749" spans="1:2" x14ac:dyDescent="0.2">
      <c r="A5749">
        <v>133838</v>
      </c>
      <c r="B5749">
        <v>71056</v>
      </c>
    </row>
    <row r="5750" spans="1:2" x14ac:dyDescent="0.2">
      <c r="A5750">
        <v>203620</v>
      </c>
      <c r="B5750">
        <v>53326</v>
      </c>
    </row>
    <row r="5751" spans="1:2" x14ac:dyDescent="0.2">
      <c r="A5751">
        <v>206247</v>
      </c>
      <c r="B5751">
        <v>111958</v>
      </c>
    </row>
    <row r="5752" spans="1:2" x14ac:dyDescent="0.2">
      <c r="A5752">
        <v>143684</v>
      </c>
      <c r="B5752">
        <v>53839</v>
      </c>
    </row>
    <row r="5753" spans="1:2" x14ac:dyDescent="0.2">
      <c r="A5753">
        <v>154124</v>
      </c>
      <c r="B5753">
        <v>194395</v>
      </c>
    </row>
    <row r="5754" spans="1:2" x14ac:dyDescent="0.2">
      <c r="A5754">
        <v>256895</v>
      </c>
      <c r="B5754">
        <v>56557</v>
      </c>
    </row>
    <row r="5755" spans="1:2" x14ac:dyDescent="0.2">
      <c r="A5755">
        <v>90587</v>
      </c>
      <c r="B5755">
        <v>89078</v>
      </c>
    </row>
    <row r="5756" spans="1:2" x14ac:dyDescent="0.2">
      <c r="A5756">
        <v>205604</v>
      </c>
      <c r="B5756">
        <v>42624</v>
      </c>
    </row>
    <row r="5757" spans="1:2" x14ac:dyDescent="0.2">
      <c r="A5757">
        <v>19717</v>
      </c>
      <c r="B5757">
        <v>190109</v>
      </c>
    </row>
    <row r="5758" spans="1:2" x14ac:dyDescent="0.2">
      <c r="A5758">
        <v>199971</v>
      </c>
      <c r="B5758">
        <v>45968</v>
      </c>
    </row>
    <row r="5759" spans="1:2" x14ac:dyDescent="0.2">
      <c r="A5759">
        <v>134814</v>
      </c>
      <c r="B5759">
        <v>74477</v>
      </c>
    </row>
    <row r="5760" spans="1:2" x14ac:dyDescent="0.2">
      <c r="A5760">
        <v>105450</v>
      </c>
      <c r="B5760">
        <v>195479</v>
      </c>
    </row>
    <row r="5761" spans="1:2" x14ac:dyDescent="0.2">
      <c r="A5761">
        <v>99134</v>
      </c>
      <c r="B5761">
        <v>12292</v>
      </c>
    </row>
    <row r="5762" spans="1:2" x14ac:dyDescent="0.2">
      <c r="A5762">
        <v>60072</v>
      </c>
      <c r="B5762">
        <v>195476</v>
      </c>
    </row>
    <row r="5763" spans="1:2" x14ac:dyDescent="0.2">
      <c r="A5763">
        <v>26122</v>
      </c>
      <c r="B5763">
        <v>155039</v>
      </c>
    </row>
    <row r="5764" spans="1:2" x14ac:dyDescent="0.2">
      <c r="A5764">
        <v>171673</v>
      </c>
      <c r="B5764">
        <v>106356</v>
      </c>
    </row>
    <row r="5765" spans="1:2" x14ac:dyDescent="0.2">
      <c r="A5765">
        <v>101716</v>
      </c>
      <c r="B5765">
        <v>179026</v>
      </c>
    </row>
    <row r="5766" spans="1:2" x14ac:dyDescent="0.2">
      <c r="A5766">
        <v>274790</v>
      </c>
      <c r="B5766">
        <v>174132</v>
      </c>
    </row>
    <row r="5767" spans="1:2" x14ac:dyDescent="0.2">
      <c r="A5767">
        <v>143904</v>
      </c>
      <c r="B5767">
        <v>158589</v>
      </c>
    </row>
    <row r="5768" spans="1:2" x14ac:dyDescent="0.2">
      <c r="A5768">
        <v>77848</v>
      </c>
      <c r="B5768">
        <v>139098</v>
      </c>
    </row>
    <row r="5769" spans="1:2" x14ac:dyDescent="0.2">
      <c r="A5769">
        <v>30363</v>
      </c>
      <c r="B5769">
        <v>68230</v>
      </c>
    </row>
    <row r="5770" spans="1:2" x14ac:dyDescent="0.2">
      <c r="A5770">
        <v>64193</v>
      </c>
      <c r="B5770">
        <v>116866</v>
      </c>
    </row>
    <row r="5771" spans="1:2" x14ac:dyDescent="0.2">
      <c r="A5771">
        <v>252079</v>
      </c>
      <c r="B5771">
        <v>194727</v>
      </c>
    </row>
    <row r="5772" spans="1:2" x14ac:dyDescent="0.2">
      <c r="A5772">
        <v>167685</v>
      </c>
      <c r="B5772">
        <v>6212</v>
      </c>
    </row>
    <row r="5773" spans="1:2" x14ac:dyDescent="0.2">
      <c r="A5773">
        <v>289041</v>
      </c>
      <c r="B5773">
        <v>81604</v>
      </c>
    </row>
    <row r="5774" spans="1:2" x14ac:dyDescent="0.2">
      <c r="A5774">
        <v>99815</v>
      </c>
      <c r="B5774">
        <v>106379</v>
      </c>
    </row>
    <row r="5775" spans="1:2" x14ac:dyDescent="0.2">
      <c r="A5775">
        <v>54865</v>
      </c>
      <c r="B5775">
        <v>30072</v>
      </c>
    </row>
    <row r="5776" spans="1:2" x14ac:dyDescent="0.2">
      <c r="A5776">
        <v>107030</v>
      </c>
      <c r="B5776">
        <v>86804</v>
      </c>
    </row>
    <row r="5777" spans="1:2" x14ac:dyDescent="0.2">
      <c r="A5777">
        <v>106111</v>
      </c>
      <c r="B5777">
        <v>70950</v>
      </c>
    </row>
    <row r="5778" spans="1:2" x14ac:dyDescent="0.2">
      <c r="A5778">
        <v>166039</v>
      </c>
      <c r="B5778">
        <v>142212</v>
      </c>
    </row>
    <row r="5779" spans="1:2" x14ac:dyDescent="0.2">
      <c r="A5779">
        <v>239207</v>
      </c>
      <c r="B5779">
        <v>40890</v>
      </c>
    </row>
    <row r="5780" spans="1:2" x14ac:dyDescent="0.2">
      <c r="A5780">
        <v>156582</v>
      </c>
      <c r="B5780">
        <v>71836</v>
      </c>
    </row>
    <row r="5781" spans="1:2" x14ac:dyDescent="0.2">
      <c r="A5781">
        <v>44446</v>
      </c>
      <c r="B5781">
        <v>177460</v>
      </c>
    </row>
    <row r="5782" spans="1:2" x14ac:dyDescent="0.2">
      <c r="A5782">
        <v>44358</v>
      </c>
      <c r="B5782">
        <v>42352</v>
      </c>
    </row>
    <row r="5783" spans="1:2" x14ac:dyDescent="0.2">
      <c r="A5783">
        <v>130966</v>
      </c>
      <c r="B5783">
        <v>102888</v>
      </c>
    </row>
    <row r="5784" spans="1:2" x14ac:dyDescent="0.2">
      <c r="A5784">
        <v>60721</v>
      </c>
      <c r="B5784">
        <v>82919</v>
      </c>
    </row>
    <row r="5785" spans="1:2" x14ac:dyDescent="0.2">
      <c r="A5785">
        <v>55505</v>
      </c>
      <c r="B5785">
        <v>95173</v>
      </c>
    </row>
    <row r="5786" spans="1:2" x14ac:dyDescent="0.2">
      <c r="A5786">
        <v>100102</v>
      </c>
      <c r="B5786">
        <v>55386</v>
      </c>
    </row>
    <row r="5787" spans="1:2" x14ac:dyDescent="0.2">
      <c r="A5787">
        <v>296835</v>
      </c>
      <c r="B5787">
        <v>141631</v>
      </c>
    </row>
    <row r="5788" spans="1:2" x14ac:dyDescent="0.2">
      <c r="A5788">
        <v>122151</v>
      </c>
      <c r="B5788">
        <v>105522</v>
      </c>
    </row>
    <row r="5789" spans="1:2" x14ac:dyDescent="0.2">
      <c r="A5789">
        <v>237773</v>
      </c>
      <c r="B5789">
        <v>29249</v>
      </c>
    </row>
    <row r="5790" spans="1:2" x14ac:dyDescent="0.2">
      <c r="A5790">
        <v>147992</v>
      </c>
      <c r="B5790">
        <v>189265</v>
      </c>
    </row>
    <row r="5791" spans="1:2" x14ac:dyDescent="0.2">
      <c r="A5791">
        <v>107186</v>
      </c>
      <c r="B5791">
        <v>197920</v>
      </c>
    </row>
    <row r="5792" spans="1:2" x14ac:dyDescent="0.2">
      <c r="A5792">
        <v>142965</v>
      </c>
      <c r="B5792">
        <v>147344</v>
      </c>
    </row>
    <row r="5793" spans="1:2" x14ac:dyDescent="0.2">
      <c r="A5793">
        <v>198986</v>
      </c>
      <c r="B5793">
        <v>146308</v>
      </c>
    </row>
    <row r="5794" spans="1:2" x14ac:dyDescent="0.2">
      <c r="A5794">
        <v>33673</v>
      </c>
      <c r="B5794">
        <v>92367</v>
      </c>
    </row>
    <row r="5795" spans="1:2" x14ac:dyDescent="0.2">
      <c r="A5795">
        <v>210969</v>
      </c>
      <c r="B5795">
        <v>96854</v>
      </c>
    </row>
    <row r="5796" spans="1:2" x14ac:dyDescent="0.2">
      <c r="A5796">
        <v>233275</v>
      </c>
      <c r="B5796">
        <v>12065</v>
      </c>
    </row>
    <row r="5797" spans="1:2" x14ac:dyDescent="0.2">
      <c r="A5797">
        <v>187138</v>
      </c>
      <c r="B5797">
        <v>165212</v>
      </c>
    </row>
    <row r="5798" spans="1:2" x14ac:dyDescent="0.2">
      <c r="A5798">
        <v>10828</v>
      </c>
      <c r="B5798">
        <v>160275</v>
      </c>
    </row>
    <row r="5799" spans="1:2" x14ac:dyDescent="0.2">
      <c r="A5799">
        <v>140753</v>
      </c>
      <c r="B5799">
        <v>117840</v>
      </c>
    </row>
    <row r="5800" spans="1:2" x14ac:dyDescent="0.2">
      <c r="A5800">
        <v>102606</v>
      </c>
      <c r="B5800">
        <v>54032</v>
      </c>
    </row>
    <row r="5801" spans="1:2" x14ac:dyDescent="0.2">
      <c r="A5801">
        <v>30953</v>
      </c>
      <c r="B5801">
        <v>117834</v>
      </c>
    </row>
    <row r="5802" spans="1:2" x14ac:dyDescent="0.2">
      <c r="A5802">
        <v>22296</v>
      </c>
      <c r="B5802">
        <v>28894</v>
      </c>
    </row>
    <row r="5803" spans="1:2" x14ac:dyDescent="0.2">
      <c r="A5803">
        <v>284414</v>
      </c>
      <c r="B5803">
        <v>156276</v>
      </c>
    </row>
    <row r="5804" spans="1:2" x14ac:dyDescent="0.2">
      <c r="A5804">
        <v>204160</v>
      </c>
      <c r="B5804">
        <v>152699</v>
      </c>
    </row>
    <row r="5805" spans="1:2" x14ac:dyDescent="0.2">
      <c r="A5805">
        <v>2556</v>
      </c>
      <c r="B5805">
        <v>130341</v>
      </c>
    </row>
    <row r="5806" spans="1:2" x14ac:dyDescent="0.2">
      <c r="A5806">
        <v>67091</v>
      </c>
      <c r="B5806">
        <v>82051</v>
      </c>
    </row>
    <row r="5807" spans="1:2" x14ac:dyDescent="0.2">
      <c r="A5807">
        <v>51997</v>
      </c>
      <c r="B5807">
        <v>67463</v>
      </c>
    </row>
    <row r="5808" spans="1:2" x14ac:dyDescent="0.2">
      <c r="A5808">
        <v>6390</v>
      </c>
      <c r="B5808">
        <v>162706</v>
      </c>
    </row>
    <row r="5809" spans="1:2" x14ac:dyDescent="0.2">
      <c r="A5809">
        <v>45081</v>
      </c>
      <c r="B5809">
        <v>119916</v>
      </c>
    </row>
    <row r="5810" spans="1:2" x14ac:dyDescent="0.2">
      <c r="A5810">
        <v>147790</v>
      </c>
      <c r="B5810">
        <v>24472</v>
      </c>
    </row>
    <row r="5811" spans="1:2" x14ac:dyDescent="0.2">
      <c r="A5811">
        <v>52344</v>
      </c>
      <c r="B5811">
        <v>179721</v>
      </c>
    </row>
    <row r="5812" spans="1:2" x14ac:dyDescent="0.2">
      <c r="A5812">
        <v>41577</v>
      </c>
      <c r="B5812">
        <v>12009</v>
      </c>
    </row>
    <row r="5813" spans="1:2" x14ac:dyDescent="0.2">
      <c r="A5813">
        <v>285470</v>
      </c>
      <c r="B5813">
        <v>1485</v>
      </c>
    </row>
    <row r="5814" spans="1:2" x14ac:dyDescent="0.2">
      <c r="A5814">
        <v>72356</v>
      </c>
      <c r="B5814">
        <v>89590</v>
      </c>
    </row>
    <row r="5815" spans="1:2" x14ac:dyDescent="0.2">
      <c r="A5815">
        <v>287</v>
      </c>
      <c r="B5815">
        <v>14292</v>
      </c>
    </row>
    <row r="5816" spans="1:2" x14ac:dyDescent="0.2">
      <c r="A5816">
        <v>225565</v>
      </c>
      <c r="B5816">
        <v>148159</v>
      </c>
    </row>
    <row r="5817" spans="1:2" x14ac:dyDescent="0.2">
      <c r="A5817">
        <v>259783</v>
      </c>
      <c r="B5817">
        <v>185040</v>
      </c>
    </row>
    <row r="5818" spans="1:2" x14ac:dyDescent="0.2">
      <c r="A5818">
        <v>122858</v>
      </c>
      <c r="B5818">
        <v>11279</v>
      </c>
    </row>
    <row r="5819" spans="1:2" x14ac:dyDescent="0.2">
      <c r="A5819">
        <v>116174</v>
      </c>
      <c r="B5819">
        <v>139052</v>
      </c>
    </row>
    <row r="5820" spans="1:2" x14ac:dyDescent="0.2">
      <c r="A5820">
        <v>71925</v>
      </c>
      <c r="B5820">
        <v>111314</v>
      </c>
    </row>
    <row r="5821" spans="1:2" x14ac:dyDescent="0.2">
      <c r="A5821">
        <v>193499</v>
      </c>
      <c r="B5821">
        <v>85164</v>
      </c>
    </row>
    <row r="5822" spans="1:2" x14ac:dyDescent="0.2">
      <c r="A5822">
        <v>77777</v>
      </c>
      <c r="B5822">
        <v>8531</v>
      </c>
    </row>
    <row r="5823" spans="1:2" x14ac:dyDescent="0.2">
      <c r="A5823">
        <v>27807</v>
      </c>
      <c r="B5823">
        <v>172422</v>
      </c>
    </row>
    <row r="5824" spans="1:2" x14ac:dyDescent="0.2">
      <c r="A5824">
        <v>257726</v>
      </c>
      <c r="B5824">
        <v>191319</v>
      </c>
    </row>
    <row r="5825" spans="1:2" x14ac:dyDescent="0.2">
      <c r="A5825">
        <v>168222</v>
      </c>
      <c r="B5825">
        <v>71762</v>
      </c>
    </row>
    <row r="5826" spans="1:2" x14ac:dyDescent="0.2">
      <c r="A5826">
        <v>92903</v>
      </c>
      <c r="B5826">
        <v>15793</v>
      </c>
    </row>
    <row r="5827" spans="1:2" x14ac:dyDescent="0.2">
      <c r="A5827">
        <v>147004</v>
      </c>
      <c r="B5827">
        <v>84742</v>
      </c>
    </row>
    <row r="5828" spans="1:2" x14ac:dyDescent="0.2">
      <c r="A5828">
        <v>163947</v>
      </c>
      <c r="B5828">
        <v>14005</v>
      </c>
    </row>
    <row r="5829" spans="1:2" x14ac:dyDescent="0.2">
      <c r="A5829">
        <v>17614</v>
      </c>
      <c r="B5829">
        <v>27783</v>
      </c>
    </row>
    <row r="5830" spans="1:2" x14ac:dyDescent="0.2">
      <c r="A5830">
        <v>22158</v>
      </c>
      <c r="B5830">
        <v>144653</v>
      </c>
    </row>
    <row r="5831" spans="1:2" x14ac:dyDescent="0.2">
      <c r="A5831">
        <v>122890</v>
      </c>
      <c r="B5831">
        <v>6807</v>
      </c>
    </row>
    <row r="5832" spans="1:2" x14ac:dyDescent="0.2">
      <c r="A5832">
        <v>22497</v>
      </c>
      <c r="B5832">
        <v>75940</v>
      </c>
    </row>
    <row r="5833" spans="1:2" x14ac:dyDescent="0.2">
      <c r="A5833">
        <v>101331</v>
      </c>
      <c r="B5833">
        <v>71954</v>
      </c>
    </row>
    <row r="5834" spans="1:2" x14ac:dyDescent="0.2">
      <c r="A5834">
        <v>286903</v>
      </c>
      <c r="B5834">
        <v>197832</v>
      </c>
    </row>
    <row r="5835" spans="1:2" x14ac:dyDescent="0.2">
      <c r="A5835">
        <v>148675</v>
      </c>
      <c r="B5835">
        <v>102842</v>
      </c>
    </row>
    <row r="5836" spans="1:2" x14ac:dyDescent="0.2">
      <c r="A5836">
        <v>64922</v>
      </c>
      <c r="B5836">
        <v>24516</v>
      </c>
    </row>
    <row r="5837" spans="1:2" x14ac:dyDescent="0.2">
      <c r="A5837">
        <v>218024</v>
      </c>
      <c r="B5837">
        <v>154314</v>
      </c>
    </row>
    <row r="5838" spans="1:2" x14ac:dyDescent="0.2">
      <c r="A5838">
        <v>52300</v>
      </c>
      <c r="B5838">
        <v>80160</v>
      </c>
    </row>
    <row r="5839" spans="1:2" x14ac:dyDescent="0.2">
      <c r="A5839">
        <v>194995</v>
      </c>
      <c r="B5839">
        <v>6543</v>
      </c>
    </row>
    <row r="5840" spans="1:2" x14ac:dyDescent="0.2">
      <c r="A5840">
        <v>28961</v>
      </c>
      <c r="B5840">
        <v>128014</v>
      </c>
    </row>
    <row r="5841" spans="1:2" x14ac:dyDescent="0.2">
      <c r="A5841">
        <v>197972</v>
      </c>
      <c r="B5841">
        <v>164498</v>
      </c>
    </row>
    <row r="5842" spans="1:2" x14ac:dyDescent="0.2">
      <c r="A5842">
        <v>148702</v>
      </c>
      <c r="B5842">
        <v>66995</v>
      </c>
    </row>
    <row r="5843" spans="1:2" x14ac:dyDescent="0.2">
      <c r="A5843">
        <v>210863</v>
      </c>
      <c r="B5843">
        <v>122908</v>
      </c>
    </row>
    <row r="5844" spans="1:2" x14ac:dyDescent="0.2">
      <c r="A5844">
        <v>9696</v>
      </c>
      <c r="B5844">
        <v>28181</v>
      </c>
    </row>
    <row r="5845" spans="1:2" x14ac:dyDescent="0.2">
      <c r="A5845">
        <v>7642</v>
      </c>
      <c r="B5845">
        <v>193641</v>
      </c>
    </row>
    <row r="5846" spans="1:2" x14ac:dyDescent="0.2">
      <c r="A5846">
        <v>269645</v>
      </c>
      <c r="B5846">
        <v>59862</v>
      </c>
    </row>
    <row r="5847" spans="1:2" x14ac:dyDescent="0.2">
      <c r="A5847">
        <v>166170</v>
      </c>
      <c r="B5847">
        <v>95043</v>
      </c>
    </row>
    <row r="5848" spans="1:2" x14ac:dyDescent="0.2">
      <c r="A5848">
        <v>226146</v>
      </c>
      <c r="B5848">
        <v>146954</v>
      </c>
    </row>
    <row r="5849" spans="1:2" x14ac:dyDescent="0.2">
      <c r="A5849">
        <v>195173</v>
      </c>
      <c r="B5849">
        <v>10442</v>
      </c>
    </row>
    <row r="5850" spans="1:2" x14ac:dyDescent="0.2">
      <c r="A5850">
        <v>53294</v>
      </c>
      <c r="B5850">
        <v>183530</v>
      </c>
    </row>
    <row r="5851" spans="1:2" x14ac:dyDescent="0.2">
      <c r="A5851">
        <v>224808</v>
      </c>
      <c r="B5851">
        <v>172103</v>
      </c>
    </row>
    <row r="5852" spans="1:2" x14ac:dyDescent="0.2">
      <c r="A5852">
        <v>281685</v>
      </c>
      <c r="B5852">
        <v>195051</v>
      </c>
    </row>
    <row r="5853" spans="1:2" x14ac:dyDescent="0.2">
      <c r="A5853">
        <v>68512</v>
      </c>
      <c r="B5853">
        <v>111574</v>
      </c>
    </row>
    <row r="5854" spans="1:2" x14ac:dyDescent="0.2">
      <c r="A5854">
        <v>52291</v>
      </c>
      <c r="B5854">
        <v>77846</v>
      </c>
    </row>
    <row r="5855" spans="1:2" x14ac:dyDescent="0.2">
      <c r="A5855">
        <v>196445</v>
      </c>
      <c r="B5855">
        <v>190065</v>
      </c>
    </row>
    <row r="5856" spans="1:2" x14ac:dyDescent="0.2">
      <c r="A5856">
        <v>167344</v>
      </c>
      <c r="B5856">
        <v>116936</v>
      </c>
    </row>
    <row r="5857" spans="1:2" x14ac:dyDescent="0.2">
      <c r="A5857">
        <v>198438</v>
      </c>
      <c r="B5857">
        <v>46064</v>
      </c>
    </row>
    <row r="5858" spans="1:2" x14ac:dyDescent="0.2">
      <c r="A5858">
        <v>229661</v>
      </c>
      <c r="B5858">
        <v>23803</v>
      </c>
    </row>
    <row r="5859" spans="1:2" x14ac:dyDescent="0.2">
      <c r="A5859">
        <v>297379</v>
      </c>
      <c r="B5859">
        <v>23232</v>
      </c>
    </row>
    <row r="5860" spans="1:2" x14ac:dyDescent="0.2">
      <c r="A5860">
        <v>278965</v>
      </c>
      <c r="B5860">
        <v>145664</v>
      </c>
    </row>
    <row r="5861" spans="1:2" x14ac:dyDescent="0.2">
      <c r="A5861">
        <v>275055</v>
      </c>
      <c r="B5861">
        <v>196409</v>
      </c>
    </row>
    <row r="5862" spans="1:2" x14ac:dyDescent="0.2">
      <c r="A5862">
        <v>221746</v>
      </c>
      <c r="B5862">
        <v>141843</v>
      </c>
    </row>
    <row r="5863" spans="1:2" x14ac:dyDescent="0.2">
      <c r="A5863">
        <v>11815</v>
      </c>
      <c r="B5863">
        <v>50916</v>
      </c>
    </row>
    <row r="5864" spans="1:2" x14ac:dyDescent="0.2">
      <c r="A5864">
        <v>128071</v>
      </c>
      <c r="B5864">
        <v>47923</v>
      </c>
    </row>
    <row r="5865" spans="1:2" x14ac:dyDescent="0.2">
      <c r="A5865">
        <v>262975</v>
      </c>
      <c r="B5865">
        <v>89918</v>
      </c>
    </row>
    <row r="5866" spans="1:2" x14ac:dyDescent="0.2">
      <c r="A5866">
        <v>140723</v>
      </c>
      <c r="B5866">
        <v>166274</v>
      </c>
    </row>
    <row r="5867" spans="1:2" x14ac:dyDescent="0.2">
      <c r="A5867">
        <v>123501</v>
      </c>
      <c r="B5867">
        <v>164284</v>
      </c>
    </row>
    <row r="5868" spans="1:2" x14ac:dyDescent="0.2">
      <c r="A5868">
        <v>27837</v>
      </c>
      <c r="B5868">
        <v>100696</v>
      </c>
    </row>
    <row r="5869" spans="1:2" x14ac:dyDescent="0.2">
      <c r="A5869">
        <v>147698</v>
      </c>
      <c r="B5869">
        <v>168674</v>
      </c>
    </row>
    <row r="5870" spans="1:2" x14ac:dyDescent="0.2">
      <c r="A5870">
        <v>52585</v>
      </c>
      <c r="B5870">
        <v>173864</v>
      </c>
    </row>
    <row r="5871" spans="1:2" x14ac:dyDescent="0.2">
      <c r="A5871">
        <v>96572</v>
      </c>
      <c r="B5871">
        <v>142610</v>
      </c>
    </row>
    <row r="5872" spans="1:2" x14ac:dyDescent="0.2">
      <c r="A5872">
        <v>147888</v>
      </c>
      <c r="B5872">
        <v>427</v>
      </c>
    </row>
    <row r="5873" spans="1:2" x14ac:dyDescent="0.2">
      <c r="A5873">
        <v>110369</v>
      </c>
      <c r="B5873">
        <v>190224</v>
      </c>
    </row>
    <row r="5874" spans="1:2" x14ac:dyDescent="0.2">
      <c r="A5874">
        <v>272485</v>
      </c>
      <c r="B5874">
        <v>173000</v>
      </c>
    </row>
    <row r="5875" spans="1:2" x14ac:dyDescent="0.2">
      <c r="A5875">
        <v>209173</v>
      </c>
      <c r="B5875">
        <v>119462</v>
      </c>
    </row>
    <row r="5876" spans="1:2" x14ac:dyDescent="0.2">
      <c r="A5876">
        <v>118274</v>
      </c>
      <c r="B5876">
        <v>32308</v>
      </c>
    </row>
    <row r="5877" spans="1:2" x14ac:dyDescent="0.2">
      <c r="A5877">
        <v>1041</v>
      </c>
      <c r="B5877">
        <v>41070</v>
      </c>
    </row>
    <row r="5878" spans="1:2" x14ac:dyDescent="0.2">
      <c r="A5878">
        <v>122492</v>
      </c>
      <c r="B5878">
        <v>137857</v>
      </c>
    </row>
    <row r="5879" spans="1:2" x14ac:dyDescent="0.2">
      <c r="A5879">
        <v>210034</v>
      </c>
      <c r="B5879">
        <v>30901</v>
      </c>
    </row>
    <row r="5880" spans="1:2" x14ac:dyDescent="0.2">
      <c r="A5880">
        <v>293052</v>
      </c>
      <c r="B5880">
        <v>41481</v>
      </c>
    </row>
    <row r="5881" spans="1:2" x14ac:dyDescent="0.2">
      <c r="A5881">
        <v>259756</v>
      </c>
      <c r="B5881">
        <v>198362</v>
      </c>
    </row>
    <row r="5882" spans="1:2" x14ac:dyDescent="0.2">
      <c r="A5882">
        <v>218266</v>
      </c>
      <c r="B5882">
        <v>110946</v>
      </c>
    </row>
    <row r="5883" spans="1:2" x14ac:dyDescent="0.2">
      <c r="A5883">
        <v>39758</v>
      </c>
      <c r="B5883">
        <v>194358</v>
      </c>
    </row>
    <row r="5884" spans="1:2" x14ac:dyDescent="0.2">
      <c r="A5884">
        <v>250587</v>
      </c>
      <c r="B5884">
        <v>38947</v>
      </c>
    </row>
    <row r="5885" spans="1:2" x14ac:dyDescent="0.2">
      <c r="A5885">
        <v>44471</v>
      </c>
      <c r="B5885">
        <v>21986</v>
      </c>
    </row>
    <row r="5886" spans="1:2" x14ac:dyDescent="0.2">
      <c r="A5886">
        <v>166952</v>
      </c>
      <c r="B5886">
        <v>153623</v>
      </c>
    </row>
    <row r="5887" spans="1:2" x14ac:dyDescent="0.2">
      <c r="A5887">
        <v>10108</v>
      </c>
      <c r="B5887">
        <v>172957</v>
      </c>
    </row>
    <row r="5888" spans="1:2" x14ac:dyDescent="0.2">
      <c r="A5888">
        <v>15553</v>
      </c>
      <c r="B5888">
        <v>172897</v>
      </c>
    </row>
    <row r="5889" spans="1:2" x14ac:dyDescent="0.2">
      <c r="A5889">
        <v>15806</v>
      </c>
      <c r="B5889">
        <v>188485</v>
      </c>
    </row>
    <row r="5890" spans="1:2" x14ac:dyDescent="0.2">
      <c r="A5890">
        <v>237836</v>
      </c>
      <c r="B5890">
        <v>84379</v>
      </c>
    </row>
    <row r="5891" spans="1:2" x14ac:dyDescent="0.2">
      <c r="A5891">
        <v>38760</v>
      </c>
      <c r="B5891">
        <v>171943</v>
      </c>
    </row>
    <row r="5892" spans="1:2" x14ac:dyDescent="0.2">
      <c r="A5892">
        <v>235829</v>
      </c>
      <c r="B5892">
        <v>186446</v>
      </c>
    </row>
    <row r="5893" spans="1:2" x14ac:dyDescent="0.2">
      <c r="A5893">
        <v>112036</v>
      </c>
      <c r="B5893">
        <v>171454</v>
      </c>
    </row>
    <row r="5894" spans="1:2" x14ac:dyDescent="0.2">
      <c r="A5894">
        <v>179225</v>
      </c>
      <c r="B5894">
        <v>63052</v>
      </c>
    </row>
    <row r="5895" spans="1:2" x14ac:dyDescent="0.2">
      <c r="A5895">
        <v>184009</v>
      </c>
      <c r="B5895">
        <v>169337</v>
      </c>
    </row>
    <row r="5896" spans="1:2" x14ac:dyDescent="0.2">
      <c r="A5896">
        <v>109459</v>
      </c>
      <c r="B5896">
        <v>103919</v>
      </c>
    </row>
    <row r="5897" spans="1:2" x14ac:dyDescent="0.2">
      <c r="A5897">
        <v>259907</v>
      </c>
      <c r="B5897">
        <v>167296</v>
      </c>
    </row>
    <row r="5898" spans="1:2" x14ac:dyDescent="0.2">
      <c r="A5898">
        <v>172141</v>
      </c>
      <c r="B5898">
        <v>27307</v>
      </c>
    </row>
    <row r="5899" spans="1:2" x14ac:dyDescent="0.2">
      <c r="A5899">
        <v>263903</v>
      </c>
      <c r="B5899">
        <v>72733</v>
      </c>
    </row>
    <row r="5900" spans="1:2" x14ac:dyDescent="0.2">
      <c r="A5900">
        <v>120586</v>
      </c>
      <c r="B5900">
        <v>148686</v>
      </c>
    </row>
    <row r="5901" spans="1:2" x14ac:dyDescent="0.2">
      <c r="A5901">
        <v>40026</v>
      </c>
      <c r="B5901">
        <v>166446</v>
      </c>
    </row>
    <row r="5902" spans="1:2" x14ac:dyDescent="0.2">
      <c r="A5902">
        <v>202786</v>
      </c>
      <c r="B5902">
        <v>126275</v>
      </c>
    </row>
    <row r="5903" spans="1:2" x14ac:dyDescent="0.2">
      <c r="A5903">
        <v>215331</v>
      </c>
      <c r="B5903">
        <v>67196</v>
      </c>
    </row>
    <row r="5904" spans="1:2" x14ac:dyDescent="0.2">
      <c r="A5904">
        <v>281565</v>
      </c>
      <c r="B5904">
        <v>80179</v>
      </c>
    </row>
    <row r="5905" spans="1:2" x14ac:dyDescent="0.2">
      <c r="A5905">
        <v>89465</v>
      </c>
      <c r="B5905">
        <v>59893</v>
      </c>
    </row>
    <row r="5906" spans="1:2" x14ac:dyDescent="0.2">
      <c r="A5906">
        <v>281578</v>
      </c>
      <c r="B5906">
        <v>106431</v>
      </c>
    </row>
    <row r="5907" spans="1:2" x14ac:dyDescent="0.2">
      <c r="A5907">
        <v>275857</v>
      </c>
      <c r="B5907">
        <v>164737</v>
      </c>
    </row>
    <row r="5908" spans="1:2" x14ac:dyDescent="0.2">
      <c r="A5908">
        <v>107718</v>
      </c>
      <c r="B5908">
        <v>104621</v>
      </c>
    </row>
    <row r="5909" spans="1:2" x14ac:dyDescent="0.2">
      <c r="A5909">
        <v>133488</v>
      </c>
      <c r="B5909">
        <v>18182</v>
      </c>
    </row>
    <row r="5910" spans="1:2" x14ac:dyDescent="0.2">
      <c r="A5910">
        <v>206720</v>
      </c>
      <c r="B5910">
        <v>156246</v>
      </c>
    </row>
    <row r="5911" spans="1:2" x14ac:dyDescent="0.2">
      <c r="A5911">
        <v>173090</v>
      </c>
      <c r="B5911">
        <v>170227</v>
      </c>
    </row>
    <row r="5912" spans="1:2" x14ac:dyDescent="0.2">
      <c r="A5912">
        <v>52477</v>
      </c>
      <c r="B5912">
        <v>188240</v>
      </c>
    </row>
    <row r="5913" spans="1:2" x14ac:dyDescent="0.2">
      <c r="A5913">
        <v>4487</v>
      </c>
      <c r="B5913">
        <v>73858</v>
      </c>
    </row>
    <row r="5914" spans="1:2" x14ac:dyDescent="0.2">
      <c r="A5914">
        <v>58993</v>
      </c>
      <c r="B5914">
        <v>108570</v>
      </c>
    </row>
    <row r="5915" spans="1:2" x14ac:dyDescent="0.2">
      <c r="A5915">
        <v>252075</v>
      </c>
      <c r="B5915">
        <v>63389</v>
      </c>
    </row>
    <row r="5916" spans="1:2" x14ac:dyDescent="0.2">
      <c r="A5916">
        <v>193006</v>
      </c>
      <c r="B5916">
        <v>561</v>
      </c>
    </row>
    <row r="5917" spans="1:2" x14ac:dyDescent="0.2">
      <c r="A5917">
        <v>76879</v>
      </c>
      <c r="B5917">
        <v>113614</v>
      </c>
    </row>
    <row r="5918" spans="1:2" x14ac:dyDescent="0.2">
      <c r="A5918">
        <v>225885</v>
      </c>
      <c r="B5918">
        <v>135238</v>
      </c>
    </row>
    <row r="5919" spans="1:2" x14ac:dyDescent="0.2">
      <c r="A5919">
        <v>117992</v>
      </c>
      <c r="B5919">
        <v>126853</v>
      </c>
    </row>
    <row r="5920" spans="1:2" x14ac:dyDescent="0.2">
      <c r="A5920">
        <v>75593</v>
      </c>
      <c r="B5920">
        <v>67747</v>
      </c>
    </row>
    <row r="5921" spans="1:2" x14ac:dyDescent="0.2">
      <c r="A5921">
        <v>245361</v>
      </c>
      <c r="B5921">
        <v>142254</v>
      </c>
    </row>
    <row r="5922" spans="1:2" x14ac:dyDescent="0.2">
      <c r="A5922">
        <v>136132</v>
      </c>
      <c r="B5922">
        <v>197244</v>
      </c>
    </row>
    <row r="5923" spans="1:2" x14ac:dyDescent="0.2">
      <c r="A5923">
        <v>112756</v>
      </c>
      <c r="B5923">
        <v>94374</v>
      </c>
    </row>
    <row r="5924" spans="1:2" x14ac:dyDescent="0.2">
      <c r="A5924">
        <v>19401</v>
      </c>
      <c r="B5924">
        <v>168782</v>
      </c>
    </row>
    <row r="5925" spans="1:2" x14ac:dyDescent="0.2">
      <c r="A5925">
        <v>120919</v>
      </c>
      <c r="B5925">
        <v>194896</v>
      </c>
    </row>
    <row r="5926" spans="1:2" x14ac:dyDescent="0.2">
      <c r="A5926">
        <v>248883</v>
      </c>
      <c r="B5926">
        <v>3768</v>
      </c>
    </row>
    <row r="5927" spans="1:2" x14ac:dyDescent="0.2">
      <c r="A5927">
        <v>38664</v>
      </c>
      <c r="B5927">
        <v>198996</v>
      </c>
    </row>
    <row r="5928" spans="1:2" x14ac:dyDescent="0.2">
      <c r="A5928">
        <v>264213</v>
      </c>
      <c r="B5928">
        <v>61450</v>
      </c>
    </row>
    <row r="5929" spans="1:2" x14ac:dyDescent="0.2">
      <c r="A5929">
        <v>235553</v>
      </c>
      <c r="B5929">
        <v>38487</v>
      </c>
    </row>
    <row r="5930" spans="1:2" x14ac:dyDescent="0.2">
      <c r="A5930">
        <v>93540</v>
      </c>
      <c r="B5930">
        <v>126309</v>
      </c>
    </row>
    <row r="5931" spans="1:2" x14ac:dyDescent="0.2">
      <c r="A5931">
        <v>277052</v>
      </c>
      <c r="B5931">
        <v>168949</v>
      </c>
    </row>
    <row r="5932" spans="1:2" x14ac:dyDescent="0.2">
      <c r="A5932">
        <v>8157</v>
      </c>
      <c r="B5932">
        <v>60894</v>
      </c>
    </row>
    <row r="5933" spans="1:2" x14ac:dyDescent="0.2">
      <c r="A5933">
        <v>112578</v>
      </c>
      <c r="B5933">
        <v>113682</v>
      </c>
    </row>
    <row r="5934" spans="1:2" x14ac:dyDescent="0.2">
      <c r="A5934">
        <v>42069</v>
      </c>
      <c r="B5934">
        <v>115408</v>
      </c>
    </row>
    <row r="5935" spans="1:2" x14ac:dyDescent="0.2">
      <c r="A5935">
        <v>285877</v>
      </c>
      <c r="B5935">
        <v>102787</v>
      </c>
    </row>
    <row r="5936" spans="1:2" x14ac:dyDescent="0.2">
      <c r="A5936">
        <v>61962</v>
      </c>
      <c r="B5936">
        <v>115288</v>
      </c>
    </row>
    <row r="5937" spans="1:2" x14ac:dyDescent="0.2">
      <c r="A5937">
        <v>11720</v>
      </c>
      <c r="B5937">
        <v>22677</v>
      </c>
    </row>
    <row r="5938" spans="1:2" x14ac:dyDescent="0.2">
      <c r="A5938">
        <v>122118</v>
      </c>
      <c r="B5938">
        <v>30202</v>
      </c>
    </row>
    <row r="5939" spans="1:2" x14ac:dyDescent="0.2">
      <c r="A5939">
        <v>160040</v>
      </c>
      <c r="B5939">
        <v>39049</v>
      </c>
    </row>
    <row r="5940" spans="1:2" x14ac:dyDescent="0.2">
      <c r="A5940">
        <v>127507</v>
      </c>
      <c r="B5940">
        <v>132635</v>
      </c>
    </row>
    <row r="5941" spans="1:2" x14ac:dyDescent="0.2">
      <c r="A5941">
        <v>181314</v>
      </c>
      <c r="B5941">
        <v>148705</v>
      </c>
    </row>
    <row r="5942" spans="1:2" x14ac:dyDescent="0.2">
      <c r="A5942">
        <v>298164</v>
      </c>
      <c r="B5942">
        <v>188844</v>
      </c>
    </row>
    <row r="5943" spans="1:2" x14ac:dyDescent="0.2">
      <c r="A5943">
        <v>42193</v>
      </c>
      <c r="B5943">
        <v>42059</v>
      </c>
    </row>
    <row r="5944" spans="1:2" x14ac:dyDescent="0.2">
      <c r="A5944">
        <v>26805</v>
      </c>
      <c r="B5944">
        <v>106479</v>
      </c>
    </row>
    <row r="5945" spans="1:2" x14ac:dyDescent="0.2">
      <c r="A5945">
        <v>48457</v>
      </c>
      <c r="B5945">
        <v>7915</v>
      </c>
    </row>
    <row r="5946" spans="1:2" x14ac:dyDescent="0.2">
      <c r="A5946">
        <v>98065</v>
      </c>
      <c r="B5946">
        <v>167521</v>
      </c>
    </row>
    <row r="5947" spans="1:2" x14ac:dyDescent="0.2">
      <c r="A5947">
        <v>120794</v>
      </c>
      <c r="B5947">
        <v>76782</v>
      </c>
    </row>
    <row r="5948" spans="1:2" x14ac:dyDescent="0.2">
      <c r="A5948">
        <v>54221</v>
      </c>
      <c r="B5948">
        <v>58475</v>
      </c>
    </row>
    <row r="5949" spans="1:2" x14ac:dyDescent="0.2">
      <c r="A5949">
        <v>283042</v>
      </c>
      <c r="B5949">
        <v>141037</v>
      </c>
    </row>
    <row r="5950" spans="1:2" x14ac:dyDescent="0.2">
      <c r="A5950">
        <v>1430</v>
      </c>
      <c r="B5950">
        <v>155423</v>
      </c>
    </row>
    <row r="5951" spans="1:2" x14ac:dyDescent="0.2">
      <c r="A5951">
        <v>1588</v>
      </c>
      <c r="B5951">
        <v>188809</v>
      </c>
    </row>
    <row r="5952" spans="1:2" x14ac:dyDescent="0.2">
      <c r="A5952">
        <v>45283</v>
      </c>
      <c r="B5952">
        <v>56768</v>
      </c>
    </row>
    <row r="5953" spans="1:2" x14ac:dyDescent="0.2">
      <c r="A5953">
        <v>111967</v>
      </c>
      <c r="B5953">
        <v>169151</v>
      </c>
    </row>
    <row r="5954" spans="1:2" x14ac:dyDescent="0.2">
      <c r="A5954">
        <v>281662</v>
      </c>
      <c r="B5954">
        <v>95865</v>
      </c>
    </row>
    <row r="5955" spans="1:2" x14ac:dyDescent="0.2">
      <c r="A5955">
        <v>20173</v>
      </c>
      <c r="B5955">
        <v>49207</v>
      </c>
    </row>
    <row r="5956" spans="1:2" x14ac:dyDescent="0.2">
      <c r="A5956">
        <v>239501</v>
      </c>
      <c r="B5956">
        <v>174965</v>
      </c>
    </row>
    <row r="5957" spans="1:2" x14ac:dyDescent="0.2">
      <c r="A5957">
        <v>84801</v>
      </c>
      <c r="B5957">
        <v>39659</v>
      </c>
    </row>
    <row r="5958" spans="1:2" x14ac:dyDescent="0.2">
      <c r="A5958">
        <v>188992</v>
      </c>
      <c r="B5958">
        <v>17147</v>
      </c>
    </row>
    <row r="5959" spans="1:2" x14ac:dyDescent="0.2">
      <c r="A5959">
        <v>199482</v>
      </c>
      <c r="B5959">
        <v>15738</v>
      </c>
    </row>
    <row r="5960" spans="1:2" x14ac:dyDescent="0.2">
      <c r="A5960">
        <v>38770</v>
      </c>
      <c r="B5960">
        <v>102659</v>
      </c>
    </row>
    <row r="5961" spans="1:2" x14ac:dyDescent="0.2">
      <c r="A5961">
        <v>130929</v>
      </c>
      <c r="B5961">
        <v>73688</v>
      </c>
    </row>
    <row r="5962" spans="1:2" x14ac:dyDescent="0.2">
      <c r="A5962">
        <v>159695</v>
      </c>
      <c r="B5962">
        <v>59826</v>
      </c>
    </row>
    <row r="5963" spans="1:2" x14ac:dyDescent="0.2">
      <c r="A5963">
        <v>99479</v>
      </c>
      <c r="B5963">
        <v>154422</v>
      </c>
    </row>
    <row r="5964" spans="1:2" x14ac:dyDescent="0.2">
      <c r="A5964">
        <v>253999</v>
      </c>
      <c r="B5964">
        <v>85143</v>
      </c>
    </row>
    <row r="5965" spans="1:2" x14ac:dyDescent="0.2">
      <c r="A5965">
        <v>287796</v>
      </c>
      <c r="B5965">
        <v>160459</v>
      </c>
    </row>
    <row r="5966" spans="1:2" x14ac:dyDescent="0.2">
      <c r="A5966">
        <v>148342</v>
      </c>
      <c r="B5966">
        <v>91315</v>
      </c>
    </row>
    <row r="5967" spans="1:2" x14ac:dyDescent="0.2">
      <c r="A5967">
        <v>256297</v>
      </c>
      <c r="B5967">
        <v>126451</v>
      </c>
    </row>
    <row r="5968" spans="1:2" x14ac:dyDescent="0.2">
      <c r="A5968">
        <v>194929</v>
      </c>
      <c r="B5968">
        <v>148497</v>
      </c>
    </row>
    <row r="5969" spans="1:2" x14ac:dyDescent="0.2">
      <c r="A5969">
        <v>46417</v>
      </c>
      <c r="B5969">
        <v>23679</v>
      </c>
    </row>
    <row r="5970" spans="1:2" x14ac:dyDescent="0.2">
      <c r="A5970">
        <v>242383</v>
      </c>
      <c r="B5970">
        <v>159839</v>
      </c>
    </row>
    <row r="5971" spans="1:2" x14ac:dyDescent="0.2">
      <c r="A5971">
        <v>178375</v>
      </c>
      <c r="B5971">
        <v>13049</v>
      </c>
    </row>
    <row r="5972" spans="1:2" x14ac:dyDescent="0.2">
      <c r="A5972">
        <v>71138</v>
      </c>
      <c r="B5972">
        <v>51216</v>
      </c>
    </row>
    <row r="5973" spans="1:2" x14ac:dyDescent="0.2">
      <c r="A5973">
        <v>270910</v>
      </c>
      <c r="B5973">
        <v>178582</v>
      </c>
    </row>
    <row r="5974" spans="1:2" x14ac:dyDescent="0.2">
      <c r="A5974">
        <v>123282</v>
      </c>
      <c r="B5974">
        <v>198106</v>
      </c>
    </row>
    <row r="5975" spans="1:2" x14ac:dyDescent="0.2">
      <c r="A5975">
        <v>93897</v>
      </c>
      <c r="B5975">
        <v>185978</v>
      </c>
    </row>
    <row r="5976" spans="1:2" x14ac:dyDescent="0.2">
      <c r="A5976">
        <v>196124</v>
      </c>
      <c r="B5976">
        <v>80059</v>
      </c>
    </row>
    <row r="5977" spans="1:2" x14ac:dyDescent="0.2">
      <c r="A5977">
        <v>226037</v>
      </c>
      <c r="B5977">
        <v>87765</v>
      </c>
    </row>
    <row r="5978" spans="1:2" x14ac:dyDescent="0.2">
      <c r="A5978">
        <v>163544</v>
      </c>
      <c r="B5978">
        <v>125096</v>
      </c>
    </row>
    <row r="5979" spans="1:2" x14ac:dyDescent="0.2">
      <c r="A5979">
        <v>164345</v>
      </c>
      <c r="B5979">
        <v>185491</v>
      </c>
    </row>
    <row r="5980" spans="1:2" x14ac:dyDescent="0.2">
      <c r="A5980">
        <v>9159</v>
      </c>
      <c r="B5980">
        <v>134078</v>
      </c>
    </row>
    <row r="5981" spans="1:2" x14ac:dyDescent="0.2">
      <c r="A5981">
        <v>276620</v>
      </c>
      <c r="B5981">
        <v>37508</v>
      </c>
    </row>
    <row r="5982" spans="1:2" x14ac:dyDescent="0.2">
      <c r="A5982">
        <v>150485</v>
      </c>
      <c r="B5982">
        <v>49938</v>
      </c>
    </row>
    <row r="5983" spans="1:2" x14ac:dyDescent="0.2">
      <c r="A5983">
        <v>91546</v>
      </c>
      <c r="B5983">
        <v>86771</v>
      </c>
    </row>
    <row r="5984" spans="1:2" x14ac:dyDescent="0.2">
      <c r="A5984">
        <v>288021</v>
      </c>
      <c r="B5984">
        <v>173016</v>
      </c>
    </row>
    <row r="5985" spans="1:2" x14ac:dyDescent="0.2">
      <c r="A5985">
        <v>32377</v>
      </c>
      <c r="B5985">
        <v>81145</v>
      </c>
    </row>
    <row r="5986" spans="1:2" x14ac:dyDescent="0.2">
      <c r="A5986">
        <v>65641</v>
      </c>
      <c r="B5986">
        <v>177790</v>
      </c>
    </row>
    <row r="5987" spans="1:2" x14ac:dyDescent="0.2">
      <c r="A5987">
        <v>129304</v>
      </c>
      <c r="B5987">
        <v>150338</v>
      </c>
    </row>
    <row r="5988" spans="1:2" x14ac:dyDescent="0.2">
      <c r="A5988">
        <v>201019</v>
      </c>
      <c r="B5988">
        <v>76764</v>
      </c>
    </row>
    <row r="5989" spans="1:2" x14ac:dyDescent="0.2">
      <c r="A5989">
        <v>228030</v>
      </c>
      <c r="B5989">
        <v>134987</v>
      </c>
    </row>
    <row r="5990" spans="1:2" x14ac:dyDescent="0.2">
      <c r="A5990">
        <v>276665</v>
      </c>
      <c r="B5990">
        <v>171581</v>
      </c>
    </row>
    <row r="5991" spans="1:2" x14ac:dyDescent="0.2">
      <c r="A5991">
        <v>282682</v>
      </c>
      <c r="B5991">
        <v>136725</v>
      </c>
    </row>
    <row r="5992" spans="1:2" x14ac:dyDescent="0.2">
      <c r="A5992">
        <v>195050</v>
      </c>
      <c r="B5992">
        <v>55077</v>
      </c>
    </row>
    <row r="5993" spans="1:2" x14ac:dyDescent="0.2">
      <c r="A5993">
        <v>68222</v>
      </c>
      <c r="B5993">
        <v>101078</v>
      </c>
    </row>
    <row r="5994" spans="1:2" x14ac:dyDescent="0.2">
      <c r="A5994">
        <v>146035</v>
      </c>
      <c r="B5994">
        <v>65698</v>
      </c>
    </row>
    <row r="5995" spans="1:2" x14ac:dyDescent="0.2">
      <c r="A5995">
        <v>25616</v>
      </c>
      <c r="B5995">
        <v>3415</v>
      </c>
    </row>
    <row r="5996" spans="1:2" x14ac:dyDescent="0.2">
      <c r="A5996">
        <v>224113</v>
      </c>
      <c r="B5996">
        <v>144875</v>
      </c>
    </row>
    <row r="5997" spans="1:2" x14ac:dyDescent="0.2">
      <c r="A5997">
        <v>205706</v>
      </c>
      <c r="B5997">
        <v>145755</v>
      </c>
    </row>
    <row r="5998" spans="1:2" x14ac:dyDescent="0.2">
      <c r="A5998">
        <v>76660</v>
      </c>
      <c r="B5998">
        <v>140200</v>
      </c>
    </row>
    <row r="5999" spans="1:2" x14ac:dyDescent="0.2">
      <c r="A5999">
        <v>241629</v>
      </c>
      <c r="B5999">
        <v>187747</v>
      </c>
    </row>
    <row r="6000" spans="1:2" x14ac:dyDescent="0.2">
      <c r="A6000">
        <v>272522</v>
      </c>
      <c r="B6000">
        <v>31090</v>
      </c>
    </row>
    <row r="6001" spans="1:2" x14ac:dyDescent="0.2">
      <c r="A6001">
        <v>32415</v>
      </c>
      <c r="B6001">
        <v>135379</v>
      </c>
    </row>
    <row r="6002" spans="1:2" x14ac:dyDescent="0.2">
      <c r="A6002">
        <v>127568</v>
      </c>
      <c r="B6002">
        <v>53106</v>
      </c>
    </row>
    <row r="6003" spans="1:2" x14ac:dyDescent="0.2">
      <c r="A6003">
        <v>264803</v>
      </c>
      <c r="B6003">
        <v>134428</v>
      </c>
    </row>
    <row r="6004" spans="1:2" x14ac:dyDescent="0.2">
      <c r="A6004">
        <v>88215</v>
      </c>
      <c r="B6004">
        <v>112541</v>
      </c>
    </row>
    <row r="6005" spans="1:2" x14ac:dyDescent="0.2">
      <c r="A6005">
        <v>205273</v>
      </c>
      <c r="B6005">
        <v>69519</v>
      </c>
    </row>
    <row r="6006" spans="1:2" x14ac:dyDescent="0.2">
      <c r="A6006">
        <v>96811</v>
      </c>
      <c r="B6006">
        <v>101496</v>
      </c>
    </row>
    <row r="6007" spans="1:2" x14ac:dyDescent="0.2">
      <c r="A6007">
        <v>191817</v>
      </c>
      <c r="B6007">
        <v>151695</v>
      </c>
    </row>
    <row r="6008" spans="1:2" x14ac:dyDescent="0.2">
      <c r="A6008">
        <v>142060</v>
      </c>
      <c r="B6008">
        <v>6376</v>
      </c>
    </row>
    <row r="6009" spans="1:2" x14ac:dyDescent="0.2">
      <c r="A6009">
        <v>239807</v>
      </c>
      <c r="B6009">
        <v>106837</v>
      </c>
    </row>
    <row r="6010" spans="1:2" x14ac:dyDescent="0.2">
      <c r="A6010">
        <v>71366</v>
      </c>
      <c r="B6010">
        <v>124893</v>
      </c>
    </row>
    <row r="6011" spans="1:2" x14ac:dyDescent="0.2">
      <c r="A6011">
        <v>28005</v>
      </c>
      <c r="B6011">
        <v>42332</v>
      </c>
    </row>
    <row r="6012" spans="1:2" x14ac:dyDescent="0.2">
      <c r="A6012">
        <v>162017</v>
      </c>
      <c r="B6012">
        <v>111252</v>
      </c>
    </row>
    <row r="6013" spans="1:2" x14ac:dyDescent="0.2">
      <c r="A6013">
        <v>289835</v>
      </c>
      <c r="B6013">
        <v>186608</v>
      </c>
    </row>
    <row r="6014" spans="1:2" x14ac:dyDescent="0.2">
      <c r="A6014">
        <v>173848</v>
      </c>
      <c r="B6014">
        <v>29663</v>
      </c>
    </row>
    <row r="6015" spans="1:2" x14ac:dyDescent="0.2">
      <c r="A6015">
        <v>278430</v>
      </c>
      <c r="B6015">
        <v>28219</v>
      </c>
    </row>
    <row r="6016" spans="1:2" x14ac:dyDescent="0.2">
      <c r="A6016">
        <v>56067</v>
      </c>
      <c r="B6016">
        <v>16917</v>
      </c>
    </row>
    <row r="6017" spans="1:2" x14ac:dyDescent="0.2">
      <c r="A6017">
        <v>28506</v>
      </c>
      <c r="B6017">
        <v>194356</v>
      </c>
    </row>
    <row r="6018" spans="1:2" x14ac:dyDescent="0.2">
      <c r="A6018">
        <v>97823</v>
      </c>
      <c r="B6018">
        <v>14927</v>
      </c>
    </row>
    <row r="6019" spans="1:2" x14ac:dyDescent="0.2">
      <c r="A6019">
        <v>62786</v>
      </c>
      <c r="B6019">
        <v>197883</v>
      </c>
    </row>
    <row r="6020" spans="1:2" x14ac:dyDescent="0.2">
      <c r="A6020">
        <v>132926</v>
      </c>
      <c r="B6020">
        <v>21672</v>
      </c>
    </row>
    <row r="6021" spans="1:2" x14ac:dyDescent="0.2">
      <c r="A6021">
        <v>90051</v>
      </c>
      <c r="B6021">
        <v>78099</v>
      </c>
    </row>
    <row r="6022" spans="1:2" x14ac:dyDescent="0.2">
      <c r="A6022">
        <v>61010</v>
      </c>
      <c r="B6022">
        <v>7292</v>
      </c>
    </row>
    <row r="6023" spans="1:2" x14ac:dyDescent="0.2">
      <c r="A6023">
        <v>44984</v>
      </c>
      <c r="B6023">
        <v>63496</v>
      </c>
    </row>
    <row r="6024" spans="1:2" x14ac:dyDescent="0.2">
      <c r="A6024">
        <v>176562</v>
      </c>
      <c r="B6024">
        <v>64724</v>
      </c>
    </row>
    <row r="6025" spans="1:2" x14ac:dyDescent="0.2">
      <c r="A6025">
        <v>258633</v>
      </c>
      <c r="B6025">
        <v>8520</v>
      </c>
    </row>
    <row r="6026" spans="1:2" x14ac:dyDescent="0.2">
      <c r="A6026">
        <v>268526</v>
      </c>
      <c r="B6026">
        <v>33654</v>
      </c>
    </row>
    <row r="6027" spans="1:2" x14ac:dyDescent="0.2">
      <c r="A6027">
        <v>68566</v>
      </c>
      <c r="B6027">
        <v>4516</v>
      </c>
    </row>
    <row r="6028" spans="1:2" x14ac:dyDescent="0.2">
      <c r="A6028">
        <v>293695</v>
      </c>
      <c r="B6028">
        <v>172065</v>
      </c>
    </row>
    <row r="6029" spans="1:2" x14ac:dyDescent="0.2">
      <c r="A6029">
        <v>291660</v>
      </c>
      <c r="B6029">
        <v>76669</v>
      </c>
    </row>
    <row r="6030" spans="1:2" x14ac:dyDescent="0.2">
      <c r="A6030">
        <v>98489</v>
      </c>
      <c r="B6030">
        <v>137795</v>
      </c>
    </row>
    <row r="6031" spans="1:2" x14ac:dyDescent="0.2">
      <c r="A6031">
        <v>78652</v>
      </c>
      <c r="B6031">
        <v>115616</v>
      </c>
    </row>
    <row r="6032" spans="1:2" x14ac:dyDescent="0.2">
      <c r="A6032">
        <v>284811</v>
      </c>
      <c r="B6032">
        <v>58476</v>
      </c>
    </row>
    <row r="6033" spans="1:2" x14ac:dyDescent="0.2">
      <c r="A6033">
        <v>73979</v>
      </c>
      <c r="B6033">
        <v>102521</v>
      </c>
    </row>
    <row r="6034" spans="1:2" x14ac:dyDescent="0.2">
      <c r="A6034">
        <v>223819</v>
      </c>
      <c r="B6034">
        <v>54833</v>
      </c>
    </row>
    <row r="6035" spans="1:2" x14ac:dyDescent="0.2">
      <c r="A6035">
        <v>2929</v>
      </c>
      <c r="B6035">
        <v>188824</v>
      </c>
    </row>
    <row r="6036" spans="1:2" x14ac:dyDescent="0.2">
      <c r="A6036">
        <v>114077</v>
      </c>
      <c r="B6036">
        <v>80928</v>
      </c>
    </row>
    <row r="6037" spans="1:2" x14ac:dyDescent="0.2">
      <c r="A6037">
        <v>62057</v>
      </c>
      <c r="B6037">
        <v>7976</v>
      </c>
    </row>
    <row r="6038" spans="1:2" x14ac:dyDescent="0.2">
      <c r="A6038">
        <v>26697</v>
      </c>
      <c r="B6038">
        <v>133903</v>
      </c>
    </row>
    <row r="6039" spans="1:2" x14ac:dyDescent="0.2">
      <c r="A6039">
        <v>252751</v>
      </c>
      <c r="B6039">
        <v>197760</v>
      </c>
    </row>
    <row r="6040" spans="1:2" x14ac:dyDescent="0.2">
      <c r="A6040">
        <v>195388</v>
      </c>
      <c r="B6040">
        <v>64890</v>
      </c>
    </row>
    <row r="6041" spans="1:2" x14ac:dyDescent="0.2">
      <c r="A6041">
        <v>78118</v>
      </c>
      <c r="B6041">
        <v>124691</v>
      </c>
    </row>
    <row r="6042" spans="1:2" x14ac:dyDescent="0.2">
      <c r="A6042">
        <v>199846</v>
      </c>
      <c r="B6042">
        <v>18226</v>
      </c>
    </row>
    <row r="6043" spans="1:2" x14ac:dyDescent="0.2">
      <c r="A6043">
        <v>96417</v>
      </c>
      <c r="B6043">
        <v>140285</v>
      </c>
    </row>
    <row r="6044" spans="1:2" x14ac:dyDescent="0.2">
      <c r="A6044">
        <v>164121</v>
      </c>
      <c r="B6044">
        <v>132553</v>
      </c>
    </row>
    <row r="6045" spans="1:2" x14ac:dyDescent="0.2">
      <c r="A6045">
        <v>171445</v>
      </c>
      <c r="B6045">
        <v>99212</v>
      </c>
    </row>
    <row r="6046" spans="1:2" x14ac:dyDescent="0.2">
      <c r="A6046">
        <v>98492</v>
      </c>
      <c r="B6046">
        <v>145712</v>
      </c>
    </row>
    <row r="6047" spans="1:2" x14ac:dyDescent="0.2">
      <c r="A6047">
        <v>101116</v>
      </c>
      <c r="B6047">
        <v>163598</v>
      </c>
    </row>
    <row r="6048" spans="1:2" x14ac:dyDescent="0.2">
      <c r="A6048">
        <v>110800</v>
      </c>
      <c r="B6048">
        <v>16725</v>
      </c>
    </row>
    <row r="6049" spans="1:2" x14ac:dyDescent="0.2">
      <c r="A6049">
        <v>165528</v>
      </c>
      <c r="B6049">
        <v>25053</v>
      </c>
    </row>
    <row r="6050" spans="1:2" x14ac:dyDescent="0.2">
      <c r="A6050">
        <v>243388</v>
      </c>
      <c r="B6050">
        <v>69344</v>
      </c>
    </row>
    <row r="6051" spans="1:2" x14ac:dyDescent="0.2">
      <c r="A6051">
        <v>47808</v>
      </c>
      <c r="B6051">
        <v>117444</v>
      </c>
    </row>
    <row r="6052" spans="1:2" x14ac:dyDescent="0.2">
      <c r="A6052">
        <v>161964</v>
      </c>
      <c r="B6052">
        <v>39779</v>
      </c>
    </row>
    <row r="6053" spans="1:2" x14ac:dyDescent="0.2">
      <c r="A6053">
        <v>146859</v>
      </c>
      <c r="B6053">
        <v>167257</v>
      </c>
    </row>
    <row r="6054" spans="1:2" x14ac:dyDescent="0.2">
      <c r="A6054">
        <v>33266</v>
      </c>
      <c r="B6054">
        <v>177646</v>
      </c>
    </row>
    <row r="6055" spans="1:2" x14ac:dyDescent="0.2">
      <c r="A6055">
        <v>154466</v>
      </c>
      <c r="B6055">
        <v>11292</v>
      </c>
    </row>
    <row r="6056" spans="1:2" x14ac:dyDescent="0.2">
      <c r="A6056">
        <v>60182</v>
      </c>
      <c r="B6056">
        <v>51414</v>
      </c>
    </row>
    <row r="6057" spans="1:2" x14ac:dyDescent="0.2">
      <c r="A6057">
        <v>279437</v>
      </c>
      <c r="B6057">
        <v>15808</v>
      </c>
    </row>
    <row r="6058" spans="1:2" x14ac:dyDescent="0.2">
      <c r="A6058">
        <v>247383</v>
      </c>
      <c r="B6058">
        <v>38382</v>
      </c>
    </row>
    <row r="6059" spans="1:2" x14ac:dyDescent="0.2">
      <c r="A6059">
        <v>210820</v>
      </c>
      <c r="B6059">
        <v>68780</v>
      </c>
    </row>
    <row r="6060" spans="1:2" x14ac:dyDescent="0.2">
      <c r="A6060">
        <v>57372</v>
      </c>
      <c r="B6060">
        <v>143549</v>
      </c>
    </row>
    <row r="6061" spans="1:2" x14ac:dyDescent="0.2">
      <c r="A6061">
        <v>138479</v>
      </c>
      <c r="B6061">
        <v>137686</v>
      </c>
    </row>
    <row r="6062" spans="1:2" x14ac:dyDescent="0.2">
      <c r="A6062">
        <v>104826</v>
      </c>
      <c r="B6062">
        <v>23445</v>
      </c>
    </row>
    <row r="6063" spans="1:2" x14ac:dyDescent="0.2">
      <c r="A6063">
        <v>90777</v>
      </c>
      <c r="B6063">
        <v>160370</v>
      </c>
    </row>
    <row r="6064" spans="1:2" x14ac:dyDescent="0.2">
      <c r="A6064">
        <v>92371</v>
      </c>
      <c r="B6064">
        <v>175481</v>
      </c>
    </row>
    <row r="6065" spans="1:2" x14ac:dyDescent="0.2">
      <c r="A6065">
        <v>56182</v>
      </c>
      <c r="B6065">
        <v>47968</v>
      </c>
    </row>
    <row r="6066" spans="1:2" x14ac:dyDescent="0.2">
      <c r="A6066">
        <v>967</v>
      </c>
      <c r="B6066">
        <v>108477</v>
      </c>
    </row>
    <row r="6067" spans="1:2" x14ac:dyDescent="0.2">
      <c r="A6067">
        <v>272171</v>
      </c>
      <c r="B6067">
        <v>105687</v>
      </c>
    </row>
    <row r="6068" spans="1:2" x14ac:dyDescent="0.2">
      <c r="A6068">
        <v>171343</v>
      </c>
      <c r="B6068">
        <v>93324</v>
      </c>
    </row>
    <row r="6069" spans="1:2" x14ac:dyDescent="0.2">
      <c r="A6069">
        <v>142209</v>
      </c>
      <c r="B6069">
        <v>157985</v>
      </c>
    </row>
    <row r="6070" spans="1:2" x14ac:dyDescent="0.2">
      <c r="A6070">
        <v>89968</v>
      </c>
      <c r="B6070">
        <v>175924</v>
      </c>
    </row>
    <row r="6071" spans="1:2" x14ac:dyDescent="0.2">
      <c r="A6071">
        <v>213893</v>
      </c>
      <c r="B6071">
        <v>29477</v>
      </c>
    </row>
    <row r="6072" spans="1:2" x14ac:dyDescent="0.2">
      <c r="A6072">
        <v>105588</v>
      </c>
      <c r="B6072">
        <v>105241</v>
      </c>
    </row>
    <row r="6073" spans="1:2" x14ac:dyDescent="0.2">
      <c r="A6073">
        <v>241870</v>
      </c>
      <c r="B6073">
        <v>61862</v>
      </c>
    </row>
    <row r="6074" spans="1:2" x14ac:dyDescent="0.2">
      <c r="A6074">
        <v>211493</v>
      </c>
      <c r="B6074">
        <v>160858</v>
      </c>
    </row>
    <row r="6075" spans="1:2" x14ac:dyDescent="0.2">
      <c r="A6075">
        <v>132770</v>
      </c>
      <c r="B6075">
        <v>181794</v>
      </c>
    </row>
    <row r="6076" spans="1:2" x14ac:dyDescent="0.2">
      <c r="A6076">
        <v>216048</v>
      </c>
      <c r="B6076">
        <v>122181</v>
      </c>
    </row>
    <row r="6077" spans="1:2" x14ac:dyDescent="0.2">
      <c r="A6077">
        <v>231708</v>
      </c>
      <c r="B6077">
        <v>195259</v>
      </c>
    </row>
    <row r="6078" spans="1:2" x14ac:dyDescent="0.2">
      <c r="A6078">
        <v>9279</v>
      </c>
      <c r="B6078">
        <v>85449</v>
      </c>
    </row>
    <row r="6079" spans="1:2" x14ac:dyDescent="0.2">
      <c r="A6079">
        <v>229041</v>
      </c>
      <c r="B6079">
        <v>91253</v>
      </c>
    </row>
    <row r="6080" spans="1:2" x14ac:dyDescent="0.2">
      <c r="A6080">
        <v>7027</v>
      </c>
      <c r="B6080">
        <v>44437</v>
      </c>
    </row>
    <row r="6081" spans="1:2" x14ac:dyDescent="0.2">
      <c r="A6081">
        <v>186677</v>
      </c>
      <c r="B6081">
        <v>151773</v>
      </c>
    </row>
    <row r="6082" spans="1:2" x14ac:dyDescent="0.2">
      <c r="A6082">
        <v>74456</v>
      </c>
      <c r="B6082">
        <v>96465</v>
      </c>
    </row>
    <row r="6083" spans="1:2" x14ac:dyDescent="0.2">
      <c r="A6083">
        <v>247124</v>
      </c>
      <c r="B6083">
        <v>45971</v>
      </c>
    </row>
    <row r="6084" spans="1:2" x14ac:dyDescent="0.2">
      <c r="A6084">
        <v>290151</v>
      </c>
      <c r="B6084">
        <v>95466</v>
      </c>
    </row>
    <row r="6085" spans="1:2" x14ac:dyDescent="0.2">
      <c r="A6085">
        <v>37216</v>
      </c>
      <c r="B6085">
        <v>61254</v>
      </c>
    </row>
    <row r="6086" spans="1:2" x14ac:dyDescent="0.2">
      <c r="A6086">
        <v>19148</v>
      </c>
      <c r="B6086">
        <v>144904</v>
      </c>
    </row>
    <row r="6087" spans="1:2" x14ac:dyDescent="0.2">
      <c r="A6087">
        <v>257625</v>
      </c>
      <c r="B6087">
        <v>114651</v>
      </c>
    </row>
    <row r="6088" spans="1:2" x14ac:dyDescent="0.2">
      <c r="A6088">
        <v>99250</v>
      </c>
      <c r="B6088">
        <v>77521</v>
      </c>
    </row>
    <row r="6089" spans="1:2" x14ac:dyDescent="0.2">
      <c r="A6089">
        <v>172709</v>
      </c>
      <c r="B6089">
        <v>158371</v>
      </c>
    </row>
    <row r="6090" spans="1:2" x14ac:dyDescent="0.2">
      <c r="A6090">
        <v>8331</v>
      </c>
      <c r="B6090">
        <v>168736</v>
      </c>
    </row>
    <row r="6091" spans="1:2" x14ac:dyDescent="0.2">
      <c r="A6091">
        <v>129153</v>
      </c>
      <c r="B6091">
        <v>146124</v>
      </c>
    </row>
    <row r="6092" spans="1:2" x14ac:dyDescent="0.2">
      <c r="A6092">
        <v>214831</v>
      </c>
      <c r="B6092">
        <v>13283</v>
      </c>
    </row>
    <row r="6093" spans="1:2" x14ac:dyDescent="0.2">
      <c r="A6093">
        <v>123274</v>
      </c>
      <c r="B6093">
        <v>104395</v>
      </c>
    </row>
    <row r="6094" spans="1:2" x14ac:dyDescent="0.2">
      <c r="A6094">
        <v>224051</v>
      </c>
      <c r="B6094">
        <v>107881</v>
      </c>
    </row>
    <row r="6095" spans="1:2" x14ac:dyDescent="0.2">
      <c r="A6095">
        <v>125760</v>
      </c>
      <c r="B6095">
        <v>15814</v>
      </c>
    </row>
    <row r="6096" spans="1:2" x14ac:dyDescent="0.2">
      <c r="A6096">
        <v>100150</v>
      </c>
      <c r="B6096">
        <v>15324</v>
      </c>
    </row>
    <row r="6097" spans="1:2" x14ac:dyDescent="0.2">
      <c r="A6097">
        <v>194008</v>
      </c>
      <c r="B6097">
        <v>8546</v>
      </c>
    </row>
    <row r="6098" spans="1:2" x14ac:dyDescent="0.2">
      <c r="A6098">
        <v>281470</v>
      </c>
      <c r="B6098">
        <v>188000</v>
      </c>
    </row>
    <row r="6099" spans="1:2" x14ac:dyDescent="0.2">
      <c r="A6099">
        <v>215374</v>
      </c>
      <c r="B6099">
        <v>155211</v>
      </c>
    </row>
    <row r="6100" spans="1:2" x14ac:dyDescent="0.2">
      <c r="A6100">
        <v>227466</v>
      </c>
      <c r="B6100">
        <v>46583</v>
      </c>
    </row>
    <row r="6101" spans="1:2" x14ac:dyDescent="0.2">
      <c r="A6101">
        <v>186063</v>
      </c>
      <c r="B6101">
        <v>153549</v>
      </c>
    </row>
    <row r="6102" spans="1:2" x14ac:dyDescent="0.2">
      <c r="A6102">
        <v>14781</v>
      </c>
      <c r="B6102">
        <v>89366</v>
      </c>
    </row>
    <row r="6103" spans="1:2" x14ac:dyDescent="0.2">
      <c r="A6103">
        <v>110813</v>
      </c>
      <c r="B6103">
        <v>161942</v>
      </c>
    </row>
    <row r="6104" spans="1:2" x14ac:dyDescent="0.2">
      <c r="A6104">
        <v>261395</v>
      </c>
      <c r="B6104">
        <v>179817</v>
      </c>
    </row>
    <row r="6105" spans="1:2" x14ac:dyDescent="0.2">
      <c r="A6105">
        <v>161695</v>
      </c>
      <c r="B6105">
        <v>33948</v>
      </c>
    </row>
    <row r="6106" spans="1:2" x14ac:dyDescent="0.2">
      <c r="A6106">
        <v>71841</v>
      </c>
      <c r="B6106">
        <v>172526</v>
      </c>
    </row>
    <row r="6107" spans="1:2" x14ac:dyDescent="0.2">
      <c r="A6107">
        <v>277789</v>
      </c>
      <c r="B6107">
        <v>38549</v>
      </c>
    </row>
    <row r="6108" spans="1:2" x14ac:dyDescent="0.2">
      <c r="A6108">
        <v>43020</v>
      </c>
      <c r="B6108">
        <v>12260</v>
      </c>
    </row>
    <row r="6109" spans="1:2" x14ac:dyDescent="0.2">
      <c r="A6109">
        <v>214526</v>
      </c>
      <c r="B6109">
        <v>47232</v>
      </c>
    </row>
    <row r="6110" spans="1:2" x14ac:dyDescent="0.2">
      <c r="A6110">
        <v>113216</v>
      </c>
      <c r="B6110">
        <v>49268</v>
      </c>
    </row>
    <row r="6111" spans="1:2" x14ac:dyDescent="0.2">
      <c r="A6111">
        <v>38717</v>
      </c>
      <c r="B6111">
        <v>1160</v>
      </c>
    </row>
    <row r="6112" spans="1:2" x14ac:dyDescent="0.2">
      <c r="A6112">
        <v>102940</v>
      </c>
      <c r="B6112">
        <v>4064</v>
      </c>
    </row>
    <row r="6113" spans="1:2" x14ac:dyDescent="0.2">
      <c r="A6113">
        <v>222326</v>
      </c>
      <c r="B6113">
        <v>194050</v>
      </c>
    </row>
    <row r="6114" spans="1:2" x14ac:dyDescent="0.2">
      <c r="A6114">
        <v>102470</v>
      </c>
      <c r="B6114">
        <v>192608</v>
      </c>
    </row>
    <row r="6115" spans="1:2" x14ac:dyDescent="0.2">
      <c r="A6115">
        <v>185144</v>
      </c>
      <c r="B6115">
        <v>27565</v>
      </c>
    </row>
    <row r="6116" spans="1:2" x14ac:dyDescent="0.2">
      <c r="A6116">
        <v>16475</v>
      </c>
      <c r="B6116">
        <v>159383</v>
      </c>
    </row>
    <row r="6117" spans="1:2" x14ac:dyDescent="0.2">
      <c r="A6117">
        <v>173116</v>
      </c>
      <c r="B6117">
        <v>112119</v>
      </c>
    </row>
    <row r="6118" spans="1:2" x14ac:dyDescent="0.2">
      <c r="A6118">
        <v>134954</v>
      </c>
      <c r="B6118">
        <v>176610</v>
      </c>
    </row>
    <row r="6119" spans="1:2" x14ac:dyDescent="0.2">
      <c r="A6119">
        <v>135918</v>
      </c>
      <c r="B6119">
        <v>160384</v>
      </c>
    </row>
    <row r="6120" spans="1:2" x14ac:dyDescent="0.2">
      <c r="A6120">
        <v>53753</v>
      </c>
      <c r="B6120">
        <v>53004</v>
      </c>
    </row>
    <row r="6121" spans="1:2" x14ac:dyDescent="0.2">
      <c r="A6121">
        <v>160396</v>
      </c>
      <c r="B6121">
        <v>79458</v>
      </c>
    </row>
    <row r="6122" spans="1:2" x14ac:dyDescent="0.2">
      <c r="A6122">
        <v>160083</v>
      </c>
      <c r="B6122">
        <v>151460</v>
      </c>
    </row>
    <row r="6123" spans="1:2" x14ac:dyDescent="0.2">
      <c r="A6123">
        <v>219995</v>
      </c>
      <c r="B6123">
        <v>156997</v>
      </c>
    </row>
    <row r="6124" spans="1:2" x14ac:dyDescent="0.2">
      <c r="A6124">
        <v>159933</v>
      </c>
      <c r="B6124">
        <v>134262</v>
      </c>
    </row>
    <row r="6125" spans="1:2" x14ac:dyDescent="0.2">
      <c r="A6125">
        <v>121281</v>
      </c>
      <c r="B6125">
        <v>84535</v>
      </c>
    </row>
    <row r="6126" spans="1:2" x14ac:dyDescent="0.2">
      <c r="A6126">
        <v>252749</v>
      </c>
      <c r="B6126">
        <v>31485</v>
      </c>
    </row>
    <row r="6127" spans="1:2" x14ac:dyDescent="0.2">
      <c r="A6127">
        <v>71617</v>
      </c>
      <c r="B6127">
        <v>64955</v>
      </c>
    </row>
    <row r="6128" spans="1:2" x14ac:dyDescent="0.2">
      <c r="A6128">
        <v>286774</v>
      </c>
      <c r="B6128">
        <v>25367</v>
      </c>
    </row>
    <row r="6129" spans="1:2" x14ac:dyDescent="0.2">
      <c r="A6129">
        <v>279642</v>
      </c>
      <c r="B6129">
        <v>120436</v>
      </c>
    </row>
    <row r="6130" spans="1:2" x14ac:dyDescent="0.2">
      <c r="A6130">
        <v>14038</v>
      </c>
      <c r="B6130">
        <v>47219</v>
      </c>
    </row>
    <row r="6131" spans="1:2" x14ac:dyDescent="0.2">
      <c r="A6131">
        <v>18806</v>
      </c>
      <c r="B6131">
        <v>53057</v>
      </c>
    </row>
    <row r="6132" spans="1:2" x14ac:dyDescent="0.2">
      <c r="A6132">
        <v>264222</v>
      </c>
      <c r="B6132">
        <v>10141</v>
      </c>
    </row>
    <row r="6133" spans="1:2" x14ac:dyDescent="0.2">
      <c r="A6133">
        <v>102527</v>
      </c>
      <c r="B6133">
        <v>38376</v>
      </c>
    </row>
    <row r="6134" spans="1:2" x14ac:dyDescent="0.2">
      <c r="A6134">
        <v>34981</v>
      </c>
      <c r="B6134">
        <v>142977</v>
      </c>
    </row>
    <row r="6135" spans="1:2" x14ac:dyDescent="0.2">
      <c r="A6135">
        <v>186734</v>
      </c>
      <c r="B6135">
        <v>150222</v>
      </c>
    </row>
    <row r="6136" spans="1:2" x14ac:dyDescent="0.2">
      <c r="A6136">
        <v>202288</v>
      </c>
      <c r="B6136">
        <v>49874</v>
      </c>
    </row>
    <row r="6137" spans="1:2" x14ac:dyDescent="0.2">
      <c r="A6137">
        <v>220489</v>
      </c>
      <c r="B6137">
        <v>81786</v>
      </c>
    </row>
    <row r="6138" spans="1:2" x14ac:dyDescent="0.2">
      <c r="A6138">
        <v>260266</v>
      </c>
      <c r="B6138">
        <v>183425</v>
      </c>
    </row>
    <row r="6139" spans="1:2" x14ac:dyDescent="0.2">
      <c r="A6139">
        <v>29660</v>
      </c>
      <c r="B6139">
        <v>94086</v>
      </c>
    </row>
    <row r="6140" spans="1:2" x14ac:dyDescent="0.2">
      <c r="A6140">
        <v>116379</v>
      </c>
      <c r="B6140">
        <v>80877</v>
      </c>
    </row>
    <row r="6141" spans="1:2" x14ac:dyDescent="0.2">
      <c r="A6141">
        <v>205397</v>
      </c>
      <c r="B6141">
        <v>100319</v>
      </c>
    </row>
    <row r="6142" spans="1:2" x14ac:dyDescent="0.2">
      <c r="A6142">
        <v>231256</v>
      </c>
      <c r="B6142">
        <v>48000</v>
      </c>
    </row>
    <row r="6143" spans="1:2" x14ac:dyDescent="0.2">
      <c r="A6143">
        <v>99505</v>
      </c>
      <c r="B6143">
        <v>106562</v>
      </c>
    </row>
    <row r="6144" spans="1:2" x14ac:dyDescent="0.2">
      <c r="A6144">
        <v>165340</v>
      </c>
      <c r="B6144">
        <v>45344</v>
      </c>
    </row>
    <row r="6145" spans="1:2" x14ac:dyDescent="0.2">
      <c r="A6145">
        <v>14465</v>
      </c>
      <c r="B6145">
        <v>119965</v>
      </c>
    </row>
    <row r="6146" spans="1:2" x14ac:dyDescent="0.2">
      <c r="A6146">
        <v>120083</v>
      </c>
      <c r="B6146">
        <v>67821</v>
      </c>
    </row>
    <row r="6147" spans="1:2" x14ac:dyDescent="0.2">
      <c r="A6147">
        <v>13013</v>
      </c>
      <c r="B6147">
        <v>143204</v>
      </c>
    </row>
    <row r="6148" spans="1:2" x14ac:dyDescent="0.2">
      <c r="A6148">
        <v>31036</v>
      </c>
      <c r="B6148">
        <v>74184</v>
      </c>
    </row>
    <row r="6149" spans="1:2" x14ac:dyDescent="0.2">
      <c r="A6149">
        <v>235326</v>
      </c>
      <c r="B6149">
        <v>115498</v>
      </c>
    </row>
    <row r="6150" spans="1:2" x14ac:dyDescent="0.2">
      <c r="A6150">
        <v>13593</v>
      </c>
      <c r="B6150">
        <v>129833</v>
      </c>
    </row>
    <row r="6151" spans="1:2" x14ac:dyDescent="0.2">
      <c r="A6151">
        <v>16100</v>
      </c>
      <c r="B6151">
        <v>170816</v>
      </c>
    </row>
    <row r="6152" spans="1:2" x14ac:dyDescent="0.2">
      <c r="A6152">
        <v>113665</v>
      </c>
      <c r="B6152">
        <v>161209</v>
      </c>
    </row>
    <row r="6153" spans="1:2" x14ac:dyDescent="0.2">
      <c r="A6153">
        <v>265363</v>
      </c>
      <c r="B6153">
        <v>64440</v>
      </c>
    </row>
    <row r="6154" spans="1:2" x14ac:dyDescent="0.2">
      <c r="A6154">
        <v>34738</v>
      </c>
      <c r="B6154">
        <v>151486</v>
      </c>
    </row>
    <row r="6155" spans="1:2" x14ac:dyDescent="0.2">
      <c r="A6155">
        <v>79866</v>
      </c>
      <c r="B6155">
        <v>1887</v>
      </c>
    </row>
    <row r="6156" spans="1:2" x14ac:dyDescent="0.2">
      <c r="A6156">
        <v>198686</v>
      </c>
      <c r="B6156">
        <v>6344</v>
      </c>
    </row>
    <row r="6157" spans="1:2" x14ac:dyDescent="0.2">
      <c r="A6157">
        <v>198468</v>
      </c>
      <c r="B6157">
        <v>121043</v>
      </c>
    </row>
    <row r="6158" spans="1:2" x14ac:dyDescent="0.2">
      <c r="A6158">
        <v>218843</v>
      </c>
      <c r="B6158">
        <v>4758</v>
      </c>
    </row>
    <row r="6159" spans="1:2" x14ac:dyDescent="0.2">
      <c r="A6159">
        <v>284939</v>
      </c>
      <c r="B6159">
        <v>45196</v>
      </c>
    </row>
    <row r="6160" spans="1:2" x14ac:dyDescent="0.2">
      <c r="A6160">
        <v>116231</v>
      </c>
      <c r="B6160">
        <v>150504</v>
      </c>
    </row>
    <row r="6161" spans="1:2" x14ac:dyDescent="0.2">
      <c r="A6161">
        <v>146344</v>
      </c>
      <c r="B6161">
        <v>121079</v>
      </c>
    </row>
    <row r="6162" spans="1:2" x14ac:dyDescent="0.2">
      <c r="A6162">
        <v>172561</v>
      </c>
      <c r="B6162">
        <v>84405</v>
      </c>
    </row>
    <row r="6163" spans="1:2" x14ac:dyDescent="0.2">
      <c r="A6163">
        <v>92854</v>
      </c>
      <c r="B6163">
        <v>97786</v>
      </c>
    </row>
    <row r="6164" spans="1:2" x14ac:dyDescent="0.2">
      <c r="A6164">
        <v>106291</v>
      </c>
      <c r="B6164">
        <v>46734</v>
      </c>
    </row>
    <row r="6165" spans="1:2" x14ac:dyDescent="0.2">
      <c r="A6165">
        <v>304</v>
      </c>
      <c r="B6165">
        <v>52445</v>
      </c>
    </row>
    <row r="6166" spans="1:2" x14ac:dyDescent="0.2">
      <c r="A6166">
        <v>195613</v>
      </c>
      <c r="B6166">
        <v>65628</v>
      </c>
    </row>
    <row r="6167" spans="1:2" x14ac:dyDescent="0.2">
      <c r="A6167">
        <v>274038</v>
      </c>
      <c r="B6167">
        <v>115197</v>
      </c>
    </row>
    <row r="6168" spans="1:2" x14ac:dyDescent="0.2">
      <c r="A6168">
        <v>53763</v>
      </c>
      <c r="B6168">
        <v>167792</v>
      </c>
    </row>
    <row r="6169" spans="1:2" x14ac:dyDescent="0.2">
      <c r="A6169">
        <v>6251</v>
      </c>
      <c r="B6169">
        <v>146199</v>
      </c>
    </row>
    <row r="6170" spans="1:2" x14ac:dyDescent="0.2">
      <c r="A6170">
        <v>159652</v>
      </c>
      <c r="B6170">
        <v>52368</v>
      </c>
    </row>
    <row r="6171" spans="1:2" x14ac:dyDescent="0.2">
      <c r="A6171">
        <v>99792</v>
      </c>
      <c r="B6171">
        <v>152590</v>
      </c>
    </row>
    <row r="6172" spans="1:2" x14ac:dyDescent="0.2">
      <c r="A6172">
        <v>267269</v>
      </c>
      <c r="B6172">
        <v>112098</v>
      </c>
    </row>
    <row r="6173" spans="1:2" x14ac:dyDescent="0.2">
      <c r="A6173">
        <v>197564</v>
      </c>
      <c r="B6173">
        <v>119362</v>
      </c>
    </row>
    <row r="6174" spans="1:2" x14ac:dyDescent="0.2">
      <c r="A6174">
        <v>87606</v>
      </c>
      <c r="B6174">
        <v>105670</v>
      </c>
    </row>
    <row r="6175" spans="1:2" x14ac:dyDescent="0.2">
      <c r="A6175">
        <v>78088</v>
      </c>
      <c r="B6175">
        <v>99538</v>
      </c>
    </row>
    <row r="6176" spans="1:2" x14ac:dyDescent="0.2">
      <c r="A6176">
        <v>52222</v>
      </c>
      <c r="B6176">
        <v>94058</v>
      </c>
    </row>
    <row r="6177" spans="1:2" x14ac:dyDescent="0.2">
      <c r="A6177">
        <v>234162</v>
      </c>
      <c r="B6177">
        <v>122463</v>
      </c>
    </row>
    <row r="6178" spans="1:2" x14ac:dyDescent="0.2">
      <c r="A6178">
        <v>26038</v>
      </c>
      <c r="B6178">
        <v>85237</v>
      </c>
    </row>
    <row r="6179" spans="1:2" x14ac:dyDescent="0.2">
      <c r="A6179">
        <v>106052</v>
      </c>
      <c r="B6179">
        <v>51258</v>
      </c>
    </row>
    <row r="6180" spans="1:2" x14ac:dyDescent="0.2">
      <c r="A6180">
        <v>102085</v>
      </c>
      <c r="B6180">
        <v>67092</v>
      </c>
    </row>
    <row r="6181" spans="1:2" x14ac:dyDescent="0.2">
      <c r="A6181">
        <v>86694</v>
      </c>
      <c r="B6181">
        <v>81641</v>
      </c>
    </row>
    <row r="6182" spans="1:2" x14ac:dyDescent="0.2">
      <c r="A6182">
        <v>282531</v>
      </c>
      <c r="B6182">
        <v>44278</v>
      </c>
    </row>
    <row r="6183" spans="1:2" x14ac:dyDescent="0.2">
      <c r="A6183">
        <v>137574</v>
      </c>
      <c r="B6183">
        <v>89258</v>
      </c>
    </row>
    <row r="6184" spans="1:2" x14ac:dyDescent="0.2">
      <c r="A6184">
        <v>231983</v>
      </c>
      <c r="B6184">
        <v>48395</v>
      </c>
    </row>
    <row r="6185" spans="1:2" x14ac:dyDescent="0.2">
      <c r="A6185">
        <v>117375</v>
      </c>
      <c r="B6185">
        <v>25560</v>
      </c>
    </row>
    <row r="6186" spans="1:2" x14ac:dyDescent="0.2">
      <c r="A6186">
        <v>213587</v>
      </c>
      <c r="B6186">
        <v>149571</v>
      </c>
    </row>
    <row r="6187" spans="1:2" x14ac:dyDescent="0.2">
      <c r="A6187">
        <v>103231</v>
      </c>
      <c r="B6187">
        <v>181581</v>
      </c>
    </row>
    <row r="6188" spans="1:2" x14ac:dyDescent="0.2">
      <c r="A6188">
        <v>218047</v>
      </c>
      <c r="B6188">
        <v>190298</v>
      </c>
    </row>
    <row r="6189" spans="1:2" x14ac:dyDescent="0.2">
      <c r="A6189">
        <v>187222</v>
      </c>
      <c r="B6189">
        <v>125290</v>
      </c>
    </row>
    <row r="6190" spans="1:2" x14ac:dyDescent="0.2">
      <c r="A6190">
        <v>100340</v>
      </c>
      <c r="B6190">
        <v>87818</v>
      </c>
    </row>
    <row r="6191" spans="1:2" x14ac:dyDescent="0.2">
      <c r="A6191">
        <v>18215</v>
      </c>
      <c r="B6191">
        <v>139717</v>
      </c>
    </row>
    <row r="6192" spans="1:2" x14ac:dyDescent="0.2">
      <c r="A6192">
        <v>208278</v>
      </c>
      <c r="B6192">
        <v>189339</v>
      </c>
    </row>
    <row r="6193" spans="1:2" x14ac:dyDescent="0.2">
      <c r="A6193">
        <v>207337</v>
      </c>
      <c r="B6193">
        <v>77443</v>
      </c>
    </row>
    <row r="6194" spans="1:2" x14ac:dyDescent="0.2">
      <c r="A6194">
        <v>112614</v>
      </c>
      <c r="B6194">
        <v>134949</v>
      </c>
    </row>
    <row r="6195" spans="1:2" x14ac:dyDescent="0.2">
      <c r="A6195">
        <v>111359</v>
      </c>
      <c r="B6195">
        <v>175660</v>
      </c>
    </row>
    <row r="6196" spans="1:2" x14ac:dyDescent="0.2">
      <c r="A6196">
        <v>297401</v>
      </c>
      <c r="B6196">
        <v>70553</v>
      </c>
    </row>
    <row r="6197" spans="1:2" x14ac:dyDescent="0.2">
      <c r="A6197">
        <v>84322</v>
      </c>
      <c r="B6197">
        <v>195767</v>
      </c>
    </row>
    <row r="6198" spans="1:2" x14ac:dyDescent="0.2">
      <c r="A6198">
        <v>38164</v>
      </c>
      <c r="B6198">
        <v>135854</v>
      </c>
    </row>
    <row r="6199" spans="1:2" x14ac:dyDescent="0.2">
      <c r="A6199">
        <v>226105</v>
      </c>
      <c r="B6199">
        <v>135818</v>
      </c>
    </row>
    <row r="6200" spans="1:2" x14ac:dyDescent="0.2">
      <c r="A6200">
        <v>257344</v>
      </c>
      <c r="B6200">
        <v>162553</v>
      </c>
    </row>
    <row r="6201" spans="1:2" x14ac:dyDescent="0.2">
      <c r="A6201">
        <v>253374</v>
      </c>
      <c r="B6201">
        <v>190696</v>
      </c>
    </row>
    <row r="6202" spans="1:2" x14ac:dyDescent="0.2">
      <c r="A6202">
        <v>123858</v>
      </c>
      <c r="B6202">
        <v>172677</v>
      </c>
    </row>
    <row r="6203" spans="1:2" x14ac:dyDescent="0.2">
      <c r="A6203">
        <v>78884</v>
      </c>
      <c r="B6203">
        <v>72229</v>
      </c>
    </row>
    <row r="6204" spans="1:2" x14ac:dyDescent="0.2">
      <c r="A6204">
        <v>296839</v>
      </c>
      <c r="B6204">
        <v>78428</v>
      </c>
    </row>
    <row r="6205" spans="1:2" x14ac:dyDescent="0.2">
      <c r="A6205">
        <v>227535</v>
      </c>
      <c r="B6205">
        <v>155988</v>
      </c>
    </row>
    <row r="6206" spans="1:2" x14ac:dyDescent="0.2">
      <c r="A6206">
        <v>257760</v>
      </c>
      <c r="B6206">
        <v>185329</v>
      </c>
    </row>
    <row r="6207" spans="1:2" x14ac:dyDescent="0.2">
      <c r="A6207">
        <v>220492</v>
      </c>
      <c r="B6207">
        <v>119538</v>
      </c>
    </row>
    <row r="6208" spans="1:2" x14ac:dyDescent="0.2">
      <c r="A6208">
        <v>268765</v>
      </c>
      <c r="B6208">
        <v>19651</v>
      </c>
    </row>
    <row r="6209" spans="1:2" x14ac:dyDescent="0.2">
      <c r="A6209">
        <v>83120</v>
      </c>
      <c r="B6209">
        <v>118394</v>
      </c>
    </row>
    <row r="6210" spans="1:2" x14ac:dyDescent="0.2">
      <c r="A6210">
        <v>118688</v>
      </c>
      <c r="B6210">
        <v>157234</v>
      </c>
    </row>
    <row r="6211" spans="1:2" x14ac:dyDescent="0.2">
      <c r="A6211">
        <v>189411</v>
      </c>
      <c r="B6211">
        <v>7764</v>
      </c>
    </row>
    <row r="6212" spans="1:2" x14ac:dyDescent="0.2">
      <c r="A6212">
        <v>116717</v>
      </c>
      <c r="B6212">
        <v>47821</v>
      </c>
    </row>
    <row r="6213" spans="1:2" x14ac:dyDescent="0.2">
      <c r="A6213">
        <v>135617</v>
      </c>
      <c r="B6213">
        <v>6984</v>
      </c>
    </row>
    <row r="6214" spans="1:2" x14ac:dyDescent="0.2">
      <c r="A6214">
        <v>53161</v>
      </c>
      <c r="B6214">
        <v>12875</v>
      </c>
    </row>
    <row r="6215" spans="1:2" x14ac:dyDescent="0.2">
      <c r="A6215">
        <v>239176</v>
      </c>
      <c r="B6215">
        <v>25762</v>
      </c>
    </row>
    <row r="6216" spans="1:2" x14ac:dyDescent="0.2">
      <c r="A6216">
        <v>62867</v>
      </c>
      <c r="B6216">
        <v>44327</v>
      </c>
    </row>
    <row r="6217" spans="1:2" x14ac:dyDescent="0.2">
      <c r="A6217">
        <v>77921</v>
      </c>
      <c r="B6217">
        <v>90155</v>
      </c>
    </row>
    <row r="6218" spans="1:2" x14ac:dyDescent="0.2">
      <c r="A6218">
        <v>238049</v>
      </c>
      <c r="B6218">
        <v>192616</v>
      </c>
    </row>
    <row r="6219" spans="1:2" x14ac:dyDescent="0.2">
      <c r="A6219">
        <v>254854</v>
      </c>
      <c r="B6219">
        <v>63251</v>
      </c>
    </row>
    <row r="6220" spans="1:2" x14ac:dyDescent="0.2">
      <c r="A6220">
        <v>22501</v>
      </c>
      <c r="B6220">
        <v>2086</v>
      </c>
    </row>
    <row r="6221" spans="1:2" x14ac:dyDescent="0.2">
      <c r="A6221">
        <v>37472</v>
      </c>
      <c r="B6221">
        <v>41321</v>
      </c>
    </row>
    <row r="6222" spans="1:2" x14ac:dyDescent="0.2">
      <c r="A6222">
        <v>89383</v>
      </c>
      <c r="B6222">
        <v>163031</v>
      </c>
    </row>
    <row r="6223" spans="1:2" x14ac:dyDescent="0.2">
      <c r="A6223">
        <v>66280</v>
      </c>
      <c r="B6223">
        <v>12674</v>
      </c>
    </row>
    <row r="6224" spans="1:2" x14ac:dyDescent="0.2">
      <c r="A6224">
        <v>267121</v>
      </c>
      <c r="B6224">
        <v>50161</v>
      </c>
    </row>
    <row r="6225" spans="1:2" x14ac:dyDescent="0.2">
      <c r="A6225">
        <v>127873</v>
      </c>
      <c r="B6225">
        <v>63260</v>
      </c>
    </row>
    <row r="6226" spans="1:2" x14ac:dyDescent="0.2">
      <c r="A6226">
        <v>167921</v>
      </c>
      <c r="B6226">
        <v>26840</v>
      </c>
    </row>
    <row r="6227" spans="1:2" x14ac:dyDescent="0.2">
      <c r="A6227">
        <v>169379</v>
      </c>
      <c r="B6227">
        <v>107579</v>
      </c>
    </row>
    <row r="6228" spans="1:2" x14ac:dyDescent="0.2">
      <c r="A6228">
        <v>16843</v>
      </c>
      <c r="B6228">
        <v>157147</v>
      </c>
    </row>
    <row r="6229" spans="1:2" x14ac:dyDescent="0.2">
      <c r="A6229">
        <v>51730</v>
      </c>
      <c r="B6229">
        <v>138621</v>
      </c>
    </row>
    <row r="6230" spans="1:2" x14ac:dyDescent="0.2">
      <c r="A6230">
        <v>64628</v>
      </c>
      <c r="B6230">
        <v>183255</v>
      </c>
    </row>
    <row r="6231" spans="1:2" x14ac:dyDescent="0.2">
      <c r="A6231">
        <v>109489</v>
      </c>
      <c r="B6231">
        <v>73476</v>
      </c>
    </row>
    <row r="6232" spans="1:2" x14ac:dyDescent="0.2">
      <c r="A6232">
        <v>86624</v>
      </c>
      <c r="B6232">
        <v>55785</v>
      </c>
    </row>
    <row r="6233" spans="1:2" x14ac:dyDescent="0.2">
      <c r="A6233">
        <v>123723</v>
      </c>
      <c r="B6233">
        <v>157980</v>
      </c>
    </row>
    <row r="6234" spans="1:2" x14ac:dyDescent="0.2">
      <c r="A6234">
        <v>81114</v>
      </c>
      <c r="B6234">
        <v>48270</v>
      </c>
    </row>
    <row r="6235" spans="1:2" x14ac:dyDescent="0.2">
      <c r="A6235">
        <v>79509</v>
      </c>
      <c r="B6235">
        <v>79643</v>
      </c>
    </row>
    <row r="6236" spans="1:2" x14ac:dyDescent="0.2">
      <c r="A6236">
        <v>156076</v>
      </c>
      <c r="B6236">
        <v>195409</v>
      </c>
    </row>
    <row r="6237" spans="1:2" x14ac:dyDescent="0.2">
      <c r="A6237">
        <v>233807</v>
      </c>
      <c r="B6237">
        <v>137936</v>
      </c>
    </row>
    <row r="6238" spans="1:2" x14ac:dyDescent="0.2">
      <c r="A6238">
        <v>57090</v>
      </c>
      <c r="B6238">
        <v>1066</v>
      </c>
    </row>
    <row r="6239" spans="1:2" x14ac:dyDescent="0.2">
      <c r="A6239">
        <v>127442</v>
      </c>
      <c r="B6239">
        <v>182726</v>
      </c>
    </row>
    <row r="6240" spans="1:2" x14ac:dyDescent="0.2">
      <c r="A6240">
        <v>199386</v>
      </c>
      <c r="B6240">
        <v>180846</v>
      </c>
    </row>
    <row r="6241" spans="1:2" x14ac:dyDescent="0.2">
      <c r="A6241">
        <v>6795</v>
      </c>
      <c r="B6241">
        <v>41018</v>
      </c>
    </row>
    <row r="6242" spans="1:2" x14ac:dyDescent="0.2">
      <c r="A6242">
        <v>132276</v>
      </c>
      <c r="B6242">
        <v>52771</v>
      </c>
    </row>
    <row r="6243" spans="1:2" x14ac:dyDescent="0.2">
      <c r="A6243">
        <v>85241</v>
      </c>
      <c r="B6243">
        <v>152740</v>
      </c>
    </row>
    <row r="6244" spans="1:2" x14ac:dyDescent="0.2">
      <c r="A6244">
        <v>200342</v>
      </c>
      <c r="B6244">
        <v>156720</v>
      </c>
    </row>
    <row r="6245" spans="1:2" x14ac:dyDescent="0.2">
      <c r="A6245">
        <v>114714</v>
      </c>
      <c r="B6245">
        <v>163272</v>
      </c>
    </row>
    <row r="6246" spans="1:2" x14ac:dyDescent="0.2">
      <c r="A6246">
        <v>51676</v>
      </c>
      <c r="B6246">
        <v>42823</v>
      </c>
    </row>
    <row r="6247" spans="1:2" x14ac:dyDescent="0.2">
      <c r="A6247">
        <v>251096</v>
      </c>
      <c r="B6247">
        <v>197113</v>
      </c>
    </row>
    <row r="6248" spans="1:2" x14ac:dyDescent="0.2">
      <c r="A6248">
        <v>158620</v>
      </c>
      <c r="B6248">
        <v>62826</v>
      </c>
    </row>
    <row r="6249" spans="1:2" x14ac:dyDescent="0.2">
      <c r="A6249">
        <v>233455</v>
      </c>
      <c r="B6249">
        <v>153490</v>
      </c>
    </row>
    <row r="6250" spans="1:2" x14ac:dyDescent="0.2">
      <c r="A6250">
        <v>134631</v>
      </c>
      <c r="B6250">
        <v>118906</v>
      </c>
    </row>
    <row r="6251" spans="1:2" x14ac:dyDescent="0.2">
      <c r="A6251">
        <v>71203</v>
      </c>
      <c r="B6251">
        <v>102074</v>
      </c>
    </row>
    <row r="6252" spans="1:2" x14ac:dyDescent="0.2">
      <c r="A6252">
        <v>28722</v>
      </c>
      <c r="B6252">
        <v>177606</v>
      </c>
    </row>
    <row r="6253" spans="1:2" x14ac:dyDescent="0.2">
      <c r="A6253">
        <v>18550</v>
      </c>
      <c r="B6253">
        <v>36322</v>
      </c>
    </row>
    <row r="6254" spans="1:2" x14ac:dyDescent="0.2">
      <c r="A6254">
        <v>288628</v>
      </c>
      <c r="B6254">
        <v>144369</v>
      </c>
    </row>
    <row r="6255" spans="1:2" x14ac:dyDescent="0.2">
      <c r="A6255">
        <v>114596</v>
      </c>
      <c r="B6255">
        <v>181728</v>
      </c>
    </row>
    <row r="6256" spans="1:2" x14ac:dyDescent="0.2">
      <c r="A6256">
        <v>64919</v>
      </c>
      <c r="B6256">
        <v>26018</v>
      </c>
    </row>
    <row r="6257" spans="1:2" x14ac:dyDescent="0.2">
      <c r="A6257">
        <v>299278</v>
      </c>
      <c r="B6257">
        <v>48815</v>
      </c>
    </row>
    <row r="6258" spans="1:2" x14ac:dyDescent="0.2">
      <c r="A6258">
        <v>290992</v>
      </c>
      <c r="B6258">
        <v>179009</v>
      </c>
    </row>
    <row r="6259" spans="1:2" x14ac:dyDescent="0.2">
      <c r="A6259">
        <v>180036</v>
      </c>
      <c r="B6259">
        <v>62936</v>
      </c>
    </row>
    <row r="6260" spans="1:2" x14ac:dyDescent="0.2">
      <c r="A6260">
        <v>41118</v>
      </c>
      <c r="B6260">
        <v>119053</v>
      </c>
    </row>
    <row r="6261" spans="1:2" x14ac:dyDescent="0.2">
      <c r="A6261">
        <v>54066</v>
      </c>
      <c r="B6261">
        <v>119856</v>
      </c>
    </row>
    <row r="6262" spans="1:2" x14ac:dyDescent="0.2">
      <c r="A6262">
        <v>73734</v>
      </c>
      <c r="B6262">
        <v>96997</v>
      </c>
    </row>
    <row r="6263" spans="1:2" x14ac:dyDescent="0.2">
      <c r="A6263">
        <v>127573</v>
      </c>
      <c r="B6263">
        <v>34067</v>
      </c>
    </row>
    <row r="6264" spans="1:2" x14ac:dyDescent="0.2">
      <c r="A6264">
        <v>148261</v>
      </c>
      <c r="B6264">
        <v>60019</v>
      </c>
    </row>
    <row r="6265" spans="1:2" x14ac:dyDescent="0.2">
      <c r="A6265">
        <v>233009</v>
      </c>
      <c r="B6265">
        <v>57858</v>
      </c>
    </row>
    <row r="6266" spans="1:2" x14ac:dyDescent="0.2">
      <c r="A6266">
        <v>121184</v>
      </c>
      <c r="B6266">
        <v>131397</v>
      </c>
    </row>
    <row r="6267" spans="1:2" x14ac:dyDescent="0.2">
      <c r="A6267">
        <v>61883</v>
      </c>
      <c r="B6267">
        <v>70760</v>
      </c>
    </row>
    <row r="6268" spans="1:2" x14ac:dyDescent="0.2">
      <c r="A6268">
        <v>154965</v>
      </c>
      <c r="B6268">
        <v>46818</v>
      </c>
    </row>
    <row r="6269" spans="1:2" x14ac:dyDescent="0.2">
      <c r="A6269">
        <v>219004</v>
      </c>
      <c r="B6269">
        <v>139370</v>
      </c>
    </row>
    <row r="6270" spans="1:2" x14ac:dyDescent="0.2">
      <c r="A6270">
        <v>164933</v>
      </c>
      <c r="B6270">
        <v>52053</v>
      </c>
    </row>
    <row r="6271" spans="1:2" x14ac:dyDescent="0.2">
      <c r="A6271">
        <v>241387</v>
      </c>
      <c r="B6271">
        <v>175627</v>
      </c>
    </row>
    <row r="6272" spans="1:2" x14ac:dyDescent="0.2">
      <c r="A6272">
        <v>137670</v>
      </c>
      <c r="B6272">
        <v>165031</v>
      </c>
    </row>
    <row r="6273" spans="1:2" x14ac:dyDescent="0.2">
      <c r="A6273">
        <v>209898</v>
      </c>
      <c r="B6273">
        <v>170712</v>
      </c>
    </row>
    <row r="6274" spans="1:2" x14ac:dyDescent="0.2">
      <c r="A6274">
        <v>150105</v>
      </c>
      <c r="B6274">
        <v>168815</v>
      </c>
    </row>
    <row r="6275" spans="1:2" x14ac:dyDescent="0.2">
      <c r="A6275">
        <v>30752</v>
      </c>
      <c r="B6275">
        <v>143597</v>
      </c>
    </row>
    <row r="6276" spans="1:2" x14ac:dyDescent="0.2">
      <c r="A6276">
        <v>113261</v>
      </c>
      <c r="B6276">
        <v>66909</v>
      </c>
    </row>
    <row r="6277" spans="1:2" x14ac:dyDescent="0.2">
      <c r="A6277">
        <v>155808</v>
      </c>
      <c r="B6277">
        <v>44653</v>
      </c>
    </row>
    <row r="6278" spans="1:2" x14ac:dyDescent="0.2">
      <c r="A6278">
        <v>201385</v>
      </c>
      <c r="B6278">
        <v>57275</v>
      </c>
    </row>
    <row r="6279" spans="1:2" x14ac:dyDescent="0.2">
      <c r="A6279">
        <v>63487</v>
      </c>
      <c r="B6279">
        <v>156565</v>
      </c>
    </row>
    <row r="6280" spans="1:2" x14ac:dyDescent="0.2">
      <c r="A6280">
        <v>261109</v>
      </c>
      <c r="B6280">
        <v>86011</v>
      </c>
    </row>
    <row r="6281" spans="1:2" x14ac:dyDescent="0.2">
      <c r="A6281">
        <v>127049</v>
      </c>
      <c r="B6281">
        <v>83684</v>
      </c>
    </row>
    <row r="6282" spans="1:2" x14ac:dyDescent="0.2">
      <c r="A6282">
        <v>61108</v>
      </c>
      <c r="B6282">
        <v>69739</v>
      </c>
    </row>
    <row r="6283" spans="1:2" x14ac:dyDescent="0.2">
      <c r="A6283">
        <v>148701</v>
      </c>
      <c r="B6283">
        <v>28091</v>
      </c>
    </row>
    <row r="6284" spans="1:2" x14ac:dyDescent="0.2">
      <c r="A6284">
        <v>207548</v>
      </c>
      <c r="B6284">
        <v>126676</v>
      </c>
    </row>
    <row r="6285" spans="1:2" x14ac:dyDescent="0.2">
      <c r="A6285">
        <v>119582</v>
      </c>
      <c r="B6285">
        <v>122256</v>
      </c>
    </row>
    <row r="6286" spans="1:2" x14ac:dyDescent="0.2">
      <c r="A6286">
        <v>56311</v>
      </c>
      <c r="B6286">
        <v>173079</v>
      </c>
    </row>
    <row r="6287" spans="1:2" x14ac:dyDescent="0.2">
      <c r="A6287">
        <v>283338</v>
      </c>
      <c r="B6287">
        <v>142948</v>
      </c>
    </row>
    <row r="6288" spans="1:2" x14ac:dyDescent="0.2">
      <c r="A6288">
        <v>271844</v>
      </c>
      <c r="B6288">
        <v>102631</v>
      </c>
    </row>
    <row r="6289" spans="1:2" x14ac:dyDescent="0.2">
      <c r="A6289">
        <v>165795</v>
      </c>
      <c r="B6289">
        <v>155602</v>
      </c>
    </row>
    <row r="6290" spans="1:2" x14ac:dyDescent="0.2">
      <c r="A6290">
        <v>201139</v>
      </c>
      <c r="B6290">
        <v>1195</v>
      </c>
    </row>
    <row r="6291" spans="1:2" x14ac:dyDescent="0.2">
      <c r="A6291">
        <v>204143</v>
      </c>
      <c r="B6291">
        <v>144254</v>
      </c>
    </row>
    <row r="6292" spans="1:2" x14ac:dyDescent="0.2">
      <c r="A6292">
        <v>113350</v>
      </c>
      <c r="B6292">
        <v>127710</v>
      </c>
    </row>
    <row r="6293" spans="1:2" x14ac:dyDescent="0.2">
      <c r="A6293">
        <v>206500</v>
      </c>
      <c r="B6293">
        <v>137775</v>
      </c>
    </row>
    <row r="6294" spans="1:2" x14ac:dyDescent="0.2">
      <c r="A6294">
        <v>150216</v>
      </c>
      <c r="B6294">
        <v>170209</v>
      </c>
    </row>
    <row r="6295" spans="1:2" x14ac:dyDescent="0.2">
      <c r="A6295">
        <v>176155</v>
      </c>
      <c r="B6295">
        <v>73058</v>
      </c>
    </row>
    <row r="6296" spans="1:2" x14ac:dyDescent="0.2">
      <c r="A6296">
        <v>236982</v>
      </c>
      <c r="B6296">
        <v>80057</v>
      </c>
    </row>
    <row r="6297" spans="1:2" x14ac:dyDescent="0.2">
      <c r="A6297">
        <v>45407</v>
      </c>
      <c r="B6297">
        <v>13827</v>
      </c>
    </row>
    <row r="6298" spans="1:2" x14ac:dyDescent="0.2">
      <c r="A6298">
        <v>284531</v>
      </c>
      <c r="B6298">
        <v>76218</v>
      </c>
    </row>
    <row r="6299" spans="1:2" x14ac:dyDescent="0.2">
      <c r="A6299">
        <v>152585</v>
      </c>
      <c r="B6299">
        <v>90107</v>
      </c>
    </row>
    <row r="6300" spans="1:2" x14ac:dyDescent="0.2">
      <c r="A6300">
        <v>47486</v>
      </c>
      <c r="B6300">
        <v>123704</v>
      </c>
    </row>
    <row r="6301" spans="1:2" x14ac:dyDescent="0.2">
      <c r="A6301">
        <v>149585</v>
      </c>
      <c r="B6301">
        <v>168486</v>
      </c>
    </row>
    <row r="6302" spans="1:2" x14ac:dyDescent="0.2">
      <c r="A6302">
        <v>242141</v>
      </c>
      <c r="B6302">
        <v>36271</v>
      </c>
    </row>
    <row r="6303" spans="1:2" x14ac:dyDescent="0.2">
      <c r="A6303">
        <v>139869</v>
      </c>
      <c r="B6303">
        <v>88987</v>
      </c>
    </row>
    <row r="6304" spans="1:2" x14ac:dyDescent="0.2">
      <c r="A6304">
        <v>223473</v>
      </c>
      <c r="B6304">
        <v>14658</v>
      </c>
    </row>
    <row r="6305" spans="1:2" x14ac:dyDescent="0.2">
      <c r="A6305">
        <v>239684</v>
      </c>
      <c r="B6305">
        <v>28265</v>
      </c>
    </row>
    <row r="6306" spans="1:2" x14ac:dyDescent="0.2">
      <c r="A6306">
        <v>86371</v>
      </c>
      <c r="B6306">
        <v>153372</v>
      </c>
    </row>
    <row r="6307" spans="1:2" x14ac:dyDescent="0.2">
      <c r="A6307">
        <v>103194</v>
      </c>
      <c r="B6307">
        <v>121763</v>
      </c>
    </row>
    <row r="6308" spans="1:2" x14ac:dyDescent="0.2">
      <c r="A6308">
        <v>27978</v>
      </c>
      <c r="B6308">
        <v>39655</v>
      </c>
    </row>
    <row r="6309" spans="1:2" x14ac:dyDescent="0.2">
      <c r="A6309">
        <v>224283</v>
      </c>
      <c r="B6309">
        <v>18543</v>
      </c>
    </row>
    <row r="6310" spans="1:2" x14ac:dyDescent="0.2">
      <c r="A6310">
        <v>44108</v>
      </c>
      <c r="B6310">
        <v>19895</v>
      </c>
    </row>
    <row r="6311" spans="1:2" x14ac:dyDescent="0.2">
      <c r="A6311">
        <v>9631</v>
      </c>
      <c r="B6311">
        <v>17834</v>
      </c>
    </row>
    <row r="6312" spans="1:2" x14ac:dyDescent="0.2">
      <c r="A6312">
        <v>101498</v>
      </c>
      <c r="B6312">
        <v>115683</v>
      </c>
    </row>
    <row r="6313" spans="1:2" x14ac:dyDescent="0.2">
      <c r="A6313">
        <v>92826</v>
      </c>
      <c r="B6313">
        <v>3559</v>
      </c>
    </row>
    <row r="6314" spans="1:2" x14ac:dyDescent="0.2">
      <c r="A6314">
        <v>245286</v>
      </c>
      <c r="B6314">
        <v>155464</v>
      </c>
    </row>
    <row r="6315" spans="1:2" x14ac:dyDescent="0.2">
      <c r="A6315">
        <v>8802</v>
      </c>
      <c r="B6315">
        <v>96297</v>
      </c>
    </row>
    <row r="6316" spans="1:2" x14ac:dyDescent="0.2">
      <c r="A6316">
        <v>226177</v>
      </c>
      <c r="B6316">
        <v>9917</v>
      </c>
    </row>
    <row r="6317" spans="1:2" x14ac:dyDescent="0.2">
      <c r="A6317">
        <v>75133</v>
      </c>
      <c r="B6317">
        <v>63280</v>
      </c>
    </row>
    <row r="6318" spans="1:2" x14ac:dyDescent="0.2">
      <c r="A6318">
        <v>177430</v>
      </c>
      <c r="B6318">
        <v>164637</v>
      </c>
    </row>
    <row r="6319" spans="1:2" x14ac:dyDescent="0.2">
      <c r="A6319">
        <v>227114</v>
      </c>
      <c r="B6319">
        <v>20928</v>
      </c>
    </row>
    <row r="6320" spans="1:2" x14ac:dyDescent="0.2">
      <c r="A6320">
        <v>141331</v>
      </c>
      <c r="B6320">
        <v>65765</v>
      </c>
    </row>
    <row r="6321" spans="1:2" x14ac:dyDescent="0.2">
      <c r="A6321">
        <v>108743</v>
      </c>
      <c r="B6321">
        <v>150473</v>
      </c>
    </row>
    <row r="6322" spans="1:2" x14ac:dyDescent="0.2">
      <c r="A6322">
        <v>256586</v>
      </c>
      <c r="B6322">
        <v>35093</v>
      </c>
    </row>
    <row r="6323" spans="1:2" x14ac:dyDescent="0.2">
      <c r="A6323">
        <v>226357</v>
      </c>
      <c r="B6323">
        <v>60299</v>
      </c>
    </row>
    <row r="6324" spans="1:2" x14ac:dyDescent="0.2">
      <c r="A6324">
        <v>98066</v>
      </c>
      <c r="B6324">
        <v>19512</v>
      </c>
    </row>
    <row r="6325" spans="1:2" x14ac:dyDescent="0.2">
      <c r="A6325">
        <v>240574</v>
      </c>
      <c r="B6325">
        <v>143001</v>
      </c>
    </row>
    <row r="6326" spans="1:2" x14ac:dyDescent="0.2">
      <c r="A6326">
        <v>220846</v>
      </c>
      <c r="B6326">
        <v>114528</v>
      </c>
    </row>
    <row r="6327" spans="1:2" x14ac:dyDescent="0.2">
      <c r="A6327">
        <v>243608</v>
      </c>
      <c r="B6327">
        <v>140119</v>
      </c>
    </row>
    <row r="6328" spans="1:2" x14ac:dyDescent="0.2">
      <c r="A6328">
        <v>185108</v>
      </c>
      <c r="B6328">
        <v>106215</v>
      </c>
    </row>
    <row r="6329" spans="1:2" x14ac:dyDescent="0.2">
      <c r="A6329">
        <v>12765</v>
      </c>
      <c r="B6329">
        <v>20894</v>
      </c>
    </row>
    <row r="6330" spans="1:2" x14ac:dyDescent="0.2">
      <c r="A6330">
        <v>208405</v>
      </c>
      <c r="B6330">
        <v>28845</v>
      </c>
    </row>
    <row r="6331" spans="1:2" x14ac:dyDescent="0.2">
      <c r="A6331">
        <v>155647</v>
      </c>
      <c r="B6331">
        <v>114799</v>
      </c>
    </row>
    <row r="6332" spans="1:2" x14ac:dyDescent="0.2">
      <c r="A6332">
        <v>85112</v>
      </c>
      <c r="B6332">
        <v>165000</v>
      </c>
    </row>
    <row r="6333" spans="1:2" x14ac:dyDescent="0.2">
      <c r="A6333">
        <v>234062</v>
      </c>
      <c r="B6333">
        <v>110841</v>
      </c>
    </row>
    <row r="6334" spans="1:2" x14ac:dyDescent="0.2">
      <c r="A6334">
        <v>62339</v>
      </c>
      <c r="B6334">
        <v>56423</v>
      </c>
    </row>
    <row r="6335" spans="1:2" x14ac:dyDescent="0.2">
      <c r="A6335">
        <v>58298</v>
      </c>
      <c r="B6335">
        <v>37073</v>
      </c>
    </row>
    <row r="6336" spans="1:2" x14ac:dyDescent="0.2">
      <c r="A6336">
        <v>291534</v>
      </c>
      <c r="B6336">
        <v>158500</v>
      </c>
    </row>
    <row r="6337" spans="1:2" x14ac:dyDescent="0.2">
      <c r="A6337">
        <v>283885</v>
      </c>
      <c r="B6337">
        <v>76511</v>
      </c>
    </row>
    <row r="6338" spans="1:2" x14ac:dyDescent="0.2">
      <c r="A6338">
        <v>5159</v>
      </c>
      <c r="B6338">
        <v>62906</v>
      </c>
    </row>
    <row r="6339" spans="1:2" x14ac:dyDescent="0.2">
      <c r="A6339">
        <v>163088</v>
      </c>
      <c r="B6339">
        <v>155176</v>
      </c>
    </row>
    <row r="6340" spans="1:2" x14ac:dyDescent="0.2">
      <c r="A6340">
        <v>55540</v>
      </c>
      <c r="B6340">
        <v>167931</v>
      </c>
    </row>
    <row r="6341" spans="1:2" x14ac:dyDescent="0.2">
      <c r="A6341">
        <v>17331</v>
      </c>
      <c r="B6341">
        <v>107963</v>
      </c>
    </row>
    <row r="6342" spans="1:2" x14ac:dyDescent="0.2">
      <c r="A6342">
        <v>116025</v>
      </c>
      <c r="B6342">
        <v>5626</v>
      </c>
    </row>
    <row r="6343" spans="1:2" x14ac:dyDescent="0.2">
      <c r="A6343">
        <v>131788</v>
      </c>
      <c r="B6343">
        <v>45002</v>
      </c>
    </row>
    <row r="6344" spans="1:2" x14ac:dyDescent="0.2">
      <c r="A6344">
        <v>243560</v>
      </c>
      <c r="B6344">
        <v>12904</v>
      </c>
    </row>
    <row r="6345" spans="1:2" x14ac:dyDescent="0.2">
      <c r="A6345">
        <v>240603</v>
      </c>
      <c r="B6345">
        <v>75607</v>
      </c>
    </row>
    <row r="6346" spans="1:2" x14ac:dyDescent="0.2">
      <c r="A6346">
        <v>8116</v>
      </c>
      <c r="B6346">
        <v>72160</v>
      </c>
    </row>
    <row r="6347" spans="1:2" x14ac:dyDescent="0.2">
      <c r="A6347">
        <v>62028</v>
      </c>
      <c r="B6347">
        <v>191935</v>
      </c>
    </row>
    <row r="6348" spans="1:2" x14ac:dyDescent="0.2">
      <c r="A6348">
        <v>96060</v>
      </c>
      <c r="B6348">
        <v>150463</v>
      </c>
    </row>
    <row r="6349" spans="1:2" x14ac:dyDescent="0.2">
      <c r="A6349">
        <v>89393</v>
      </c>
      <c r="B6349">
        <v>81521</v>
      </c>
    </row>
    <row r="6350" spans="1:2" x14ac:dyDescent="0.2">
      <c r="A6350">
        <v>53707</v>
      </c>
      <c r="B6350">
        <v>12420</v>
      </c>
    </row>
    <row r="6351" spans="1:2" x14ac:dyDescent="0.2">
      <c r="A6351">
        <v>222315</v>
      </c>
      <c r="B6351">
        <v>144038</v>
      </c>
    </row>
    <row r="6352" spans="1:2" x14ac:dyDescent="0.2">
      <c r="A6352">
        <v>279308</v>
      </c>
      <c r="B6352">
        <v>174322</v>
      </c>
    </row>
    <row r="6353" spans="1:2" x14ac:dyDescent="0.2">
      <c r="A6353">
        <v>150292</v>
      </c>
      <c r="B6353">
        <v>72394</v>
      </c>
    </row>
    <row r="6354" spans="1:2" x14ac:dyDescent="0.2">
      <c r="A6354">
        <v>49981</v>
      </c>
      <c r="B6354">
        <v>174945</v>
      </c>
    </row>
    <row r="6355" spans="1:2" x14ac:dyDescent="0.2">
      <c r="A6355">
        <v>250312</v>
      </c>
      <c r="B6355">
        <v>130798</v>
      </c>
    </row>
    <row r="6356" spans="1:2" x14ac:dyDescent="0.2">
      <c r="A6356">
        <v>202579</v>
      </c>
      <c r="B6356">
        <v>179172</v>
      </c>
    </row>
    <row r="6357" spans="1:2" x14ac:dyDescent="0.2">
      <c r="A6357">
        <v>247278</v>
      </c>
      <c r="B6357">
        <v>150548</v>
      </c>
    </row>
    <row r="6358" spans="1:2" x14ac:dyDescent="0.2">
      <c r="A6358">
        <v>202557</v>
      </c>
      <c r="B6358">
        <v>63636</v>
      </c>
    </row>
    <row r="6359" spans="1:2" x14ac:dyDescent="0.2">
      <c r="A6359">
        <v>287097</v>
      </c>
      <c r="B6359">
        <v>5409</v>
      </c>
    </row>
    <row r="6360" spans="1:2" x14ac:dyDescent="0.2">
      <c r="A6360">
        <v>126818</v>
      </c>
      <c r="B6360">
        <v>40078</v>
      </c>
    </row>
    <row r="6361" spans="1:2" x14ac:dyDescent="0.2">
      <c r="A6361">
        <v>91875</v>
      </c>
      <c r="B6361">
        <v>176448</v>
      </c>
    </row>
    <row r="6362" spans="1:2" x14ac:dyDescent="0.2">
      <c r="A6362">
        <v>287799</v>
      </c>
      <c r="B6362">
        <v>7559</v>
      </c>
    </row>
    <row r="6363" spans="1:2" x14ac:dyDescent="0.2">
      <c r="A6363">
        <v>223153</v>
      </c>
      <c r="B6363">
        <v>60321</v>
      </c>
    </row>
    <row r="6364" spans="1:2" x14ac:dyDescent="0.2">
      <c r="A6364">
        <v>211736</v>
      </c>
      <c r="B6364">
        <v>194978</v>
      </c>
    </row>
    <row r="6365" spans="1:2" x14ac:dyDescent="0.2">
      <c r="A6365">
        <v>200943</v>
      </c>
      <c r="B6365">
        <v>181774</v>
      </c>
    </row>
    <row r="6366" spans="1:2" x14ac:dyDescent="0.2">
      <c r="A6366">
        <v>243432</v>
      </c>
      <c r="B6366">
        <v>155364</v>
      </c>
    </row>
    <row r="6367" spans="1:2" x14ac:dyDescent="0.2">
      <c r="A6367">
        <v>272957</v>
      </c>
      <c r="B6367">
        <v>171522</v>
      </c>
    </row>
    <row r="6368" spans="1:2" x14ac:dyDescent="0.2">
      <c r="A6368">
        <v>211073</v>
      </c>
      <c r="B6368">
        <v>121970</v>
      </c>
    </row>
    <row r="6369" spans="1:2" x14ac:dyDescent="0.2">
      <c r="A6369">
        <v>17044</v>
      </c>
      <c r="B6369">
        <v>65872</v>
      </c>
    </row>
    <row r="6370" spans="1:2" x14ac:dyDescent="0.2">
      <c r="A6370">
        <v>56708</v>
      </c>
      <c r="B6370">
        <v>8532</v>
      </c>
    </row>
    <row r="6371" spans="1:2" x14ac:dyDescent="0.2">
      <c r="A6371">
        <v>110514</v>
      </c>
      <c r="B6371">
        <v>194658</v>
      </c>
    </row>
    <row r="6372" spans="1:2" x14ac:dyDescent="0.2">
      <c r="A6372">
        <v>23434</v>
      </c>
      <c r="B6372">
        <v>160829</v>
      </c>
    </row>
    <row r="6373" spans="1:2" x14ac:dyDescent="0.2">
      <c r="A6373">
        <v>282266</v>
      </c>
      <c r="B6373">
        <v>64095</v>
      </c>
    </row>
    <row r="6374" spans="1:2" x14ac:dyDescent="0.2">
      <c r="A6374">
        <v>271806</v>
      </c>
      <c r="B6374">
        <v>194438</v>
      </c>
    </row>
    <row r="6375" spans="1:2" x14ac:dyDescent="0.2">
      <c r="A6375">
        <v>274125</v>
      </c>
      <c r="B6375">
        <v>4041</v>
      </c>
    </row>
    <row r="6376" spans="1:2" x14ac:dyDescent="0.2">
      <c r="A6376">
        <v>240751</v>
      </c>
      <c r="B6376">
        <v>95040</v>
      </c>
    </row>
    <row r="6377" spans="1:2" x14ac:dyDescent="0.2">
      <c r="A6377">
        <v>175499</v>
      </c>
      <c r="B6377">
        <v>8889</v>
      </c>
    </row>
    <row r="6378" spans="1:2" x14ac:dyDescent="0.2">
      <c r="A6378">
        <v>2954</v>
      </c>
      <c r="B6378">
        <v>145763</v>
      </c>
    </row>
    <row r="6379" spans="1:2" x14ac:dyDescent="0.2">
      <c r="A6379">
        <v>185188</v>
      </c>
      <c r="B6379">
        <v>111811</v>
      </c>
    </row>
    <row r="6380" spans="1:2" x14ac:dyDescent="0.2">
      <c r="A6380">
        <v>56454</v>
      </c>
      <c r="B6380">
        <v>184</v>
      </c>
    </row>
    <row r="6381" spans="1:2" x14ac:dyDescent="0.2">
      <c r="A6381">
        <v>6708</v>
      </c>
      <c r="B6381">
        <v>39271</v>
      </c>
    </row>
    <row r="6382" spans="1:2" x14ac:dyDescent="0.2">
      <c r="A6382">
        <v>128818</v>
      </c>
      <c r="B6382">
        <v>112301</v>
      </c>
    </row>
    <row r="6383" spans="1:2" x14ac:dyDescent="0.2">
      <c r="A6383">
        <v>212450</v>
      </c>
      <c r="B6383">
        <v>89567</v>
      </c>
    </row>
    <row r="6384" spans="1:2" x14ac:dyDescent="0.2">
      <c r="A6384">
        <v>140900</v>
      </c>
      <c r="B6384">
        <v>44684</v>
      </c>
    </row>
    <row r="6385" spans="1:2" x14ac:dyDescent="0.2">
      <c r="A6385">
        <v>64330</v>
      </c>
      <c r="B6385">
        <v>37821</v>
      </c>
    </row>
    <row r="6386" spans="1:2" x14ac:dyDescent="0.2">
      <c r="A6386">
        <v>273754</v>
      </c>
      <c r="B6386">
        <v>99930</v>
      </c>
    </row>
    <row r="6387" spans="1:2" x14ac:dyDescent="0.2">
      <c r="A6387">
        <v>257244</v>
      </c>
      <c r="B6387">
        <v>127124</v>
      </c>
    </row>
    <row r="6388" spans="1:2" x14ac:dyDescent="0.2">
      <c r="A6388">
        <v>150118</v>
      </c>
      <c r="B6388">
        <v>181584</v>
      </c>
    </row>
    <row r="6389" spans="1:2" x14ac:dyDescent="0.2">
      <c r="A6389">
        <v>13236</v>
      </c>
      <c r="B6389">
        <v>26374</v>
      </c>
    </row>
    <row r="6390" spans="1:2" x14ac:dyDescent="0.2">
      <c r="A6390">
        <v>205173</v>
      </c>
      <c r="B6390">
        <v>121660</v>
      </c>
    </row>
    <row r="6391" spans="1:2" x14ac:dyDescent="0.2">
      <c r="A6391">
        <v>187947</v>
      </c>
      <c r="B6391">
        <v>97781</v>
      </c>
    </row>
    <row r="6392" spans="1:2" x14ac:dyDescent="0.2">
      <c r="A6392">
        <v>8006</v>
      </c>
      <c r="B6392">
        <v>125183</v>
      </c>
    </row>
    <row r="6393" spans="1:2" x14ac:dyDescent="0.2">
      <c r="A6393">
        <v>215054</v>
      </c>
      <c r="B6393">
        <v>143348</v>
      </c>
    </row>
    <row r="6394" spans="1:2" x14ac:dyDescent="0.2">
      <c r="A6394">
        <v>100330</v>
      </c>
      <c r="B6394">
        <v>41087</v>
      </c>
    </row>
    <row r="6395" spans="1:2" x14ac:dyDescent="0.2">
      <c r="A6395">
        <v>175501</v>
      </c>
      <c r="B6395">
        <v>165135</v>
      </c>
    </row>
    <row r="6396" spans="1:2" x14ac:dyDescent="0.2">
      <c r="A6396">
        <v>141489</v>
      </c>
      <c r="B6396">
        <v>20083</v>
      </c>
    </row>
    <row r="6397" spans="1:2" x14ac:dyDescent="0.2">
      <c r="A6397">
        <v>258551</v>
      </c>
      <c r="B6397">
        <v>168763</v>
      </c>
    </row>
    <row r="6398" spans="1:2" x14ac:dyDescent="0.2">
      <c r="A6398">
        <v>140038</v>
      </c>
      <c r="B6398">
        <v>54813</v>
      </c>
    </row>
    <row r="6399" spans="1:2" x14ac:dyDescent="0.2">
      <c r="A6399">
        <v>61671</v>
      </c>
      <c r="B6399">
        <v>12241</v>
      </c>
    </row>
    <row r="6400" spans="1:2" x14ac:dyDescent="0.2">
      <c r="A6400">
        <v>182486</v>
      </c>
      <c r="B6400">
        <v>28746</v>
      </c>
    </row>
    <row r="6401" spans="1:2" x14ac:dyDescent="0.2">
      <c r="A6401">
        <v>238522</v>
      </c>
      <c r="B6401">
        <v>37949</v>
      </c>
    </row>
    <row r="6402" spans="1:2" x14ac:dyDescent="0.2">
      <c r="A6402">
        <v>128689</v>
      </c>
      <c r="B6402">
        <v>163393</v>
      </c>
    </row>
    <row r="6403" spans="1:2" x14ac:dyDescent="0.2">
      <c r="A6403">
        <v>33220</v>
      </c>
      <c r="B6403">
        <v>77676</v>
      </c>
    </row>
    <row r="6404" spans="1:2" x14ac:dyDescent="0.2">
      <c r="A6404">
        <v>188040</v>
      </c>
      <c r="B6404">
        <v>19547</v>
      </c>
    </row>
    <row r="6405" spans="1:2" x14ac:dyDescent="0.2">
      <c r="A6405">
        <v>156578</v>
      </c>
      <c r="B6405">
        <v>76833</v>
      </c>
    </row>
    <row r="6406" spans="1:2" x14ac:dyDescent="0.2">
      <c r="A6406">
        <v>153712</v>
      </c>
      <c r="B6406">
        <v>119469</v>
      </c>
    </row>
    <row r="6407" spans="1:2" x14ac:dyDescent="0.2">
      <c r="A6407">
        <v>218961</v>
      </c>
      <c r="B6407">
        <v>134232</v>
      </c>
    </row>
    <row r="6408" spans="1:2" x14ac:dyDescent="0.2">
      <c r="A6408">
        <v>116029</v>
      </c>
      <c r="B6408">
        <v>25430</v>
      </c>
    </row>
    <row r="6409" spans="1:2" x14ac:dyDescent="0.2">
      <c r="A6409">
        <v>224726</v>
      </c>
      <c r="B6409">
        <v>64538</v>
      </c>
    </row>
    <row r="6410" spans="1:2" x14ac:dyDescent="0.2">
      <c r="A6410">
        <v>220325</v>
      </c>
      <c r="B6410">
        <v>123314</v>
      </c>
    </row>
    <row r="6411" spans="1:2" x14ac:dyDescent="0.2">
      <c r="A6411">
        <v>84324</v>
      </c>
      <c r="B6411">
        <v>110781</v>
      </c>
    </row>
    <row r="6412" spans="1:2" x14ac:dyDescent="0.2">
      <c r="A6412">
        <v>36243</v>
      </c>
      <c r="B6412">
        <v>118381</v>
      </c>
    </row>
    <row r="6413" spans="1:2" x14ac:dyDescent="0.2">
      <c r="A6413">
        <v>24612</v>
      </c>
      <c r="B6413">
        <v>144352</v>
      </c>
    </row>
    <row r="6414" spans="1:2" x14ac:dyDescent="0.2">
      <c r="A6414">
        <v>176287</v>
      </c>
      <c r="B6414">
        <v>120557</v>
      </c>
    </row>
    <row r="6415" spans="1:2" x14ac:dyDescent="0.2">
      <c r="A6415">
        <v>299371</v>
      </c>
      <c r="B6415">
        <v>168485</v>
      </c>
    </row>
    <row r="6416" spans="1:2" x14ac:dyDescent="0.2">
      <c r="A6416">
        <v>82067</v>
      </c>
      <c r="B6416">
        <v>76554</v>
      </c>
    </row>
    <row r="6417" spans="1:2" x14ac:dyDescent="0.2">
      <c r="A6417">
        <v>81003</v>
      </c>
      <c r="B6417">
        <v>3490</v>
      </c>
    </row>
    <row r="6418" spans="1:2" x14ac:dyDescent="0.2">
      <c r="A6418">
        <v>193657</v>
      </c>
      <c r="B6418">
        <v>11460</v>
      </c>
    </row>
    <row r="6419" spans="1:2" x14ac:dyDescent="0.2">
      <c r="A6419">
        <v>258029</v>
      </c>
      <c r="B6419">
        <v>45435</v>
      </c>
    </row>
    <row r="6420" spans="1:2" x14ac:dyDescent="0.2">
      <c r="A6420">
        <v>257829</v>
      </c>
      <c r="B6420">
        <v>41013</v>
      </c>
    </row>
    <row r="6421" spans="1:2" x14ac:dyDescent="0.2">
      <c r="A6421">
        <v>81167</v>
      </c>
      <c r="B6421">
        <v>54089</v>
      </c>
    </row>
    <row r="6422" spans="1:2" x14ac:dyDescent="0.2">
      <c r="A6422">
        <v>102123</v>
      </c>
      <c r="B6422">
        <v>98093</v>
      </c>
    </row>
    <row r="6423" spans="1:2" x14ac:dyDescent="0.2">
      <c r="A6423">
        <v>236419</v>
      </c>
      <c r="B6423">
        <v>38559</v>
      </c>
    </row>
    <row r="6424" spans="1:2" x14ac:dyDescent="0.2">
      <c r="A6424">
        <v>247663</v>
      </c>
      <c r="B6424">
        <v>69099</v>
      </c>
    </row>
    <row r="6425" spans="1:2" x14ac:dyDescent="0.2">
      <c r="A6425">
        <v>37737</v>
      </c>
      <c r="B6425">
        <v>94656</v>
      </c>
    </row>
    <row r="6426" spans="1:2" x14ac:dyDescent="0.2">
      <c r="A6426">
        <v>105768</v>
      </c>
      <c r="B6426">
        <v>20668</v>
      </c>
    </row>
    <row r="6427" spans="1:2" x14ac:dyDescent="0.2">
      <c r="A6427">
        <v>13636</v>
      </c>
      <c r="B6427">
        <v>137636</v>
      </c>
    </row>
    <row r="6428" spans="1:2" x14ac:dyDescent="0.2">
      <c r="A6428">
        <v>38951</v>
      </c>
      <c r="B6428">
        <v>147721</v>
      </c>
    </row>
    <row r="6429" spans="1:2" x14ac:dyDescent="0.2">
      <c r="A6429">
        <v>234312</v>
      </c>
      <c r="B6429">
        <v>71379</v>
      </c>
    </row>
    <row r="6430" spans="1:2" x14ac:dyDescent="0.2">
      <c r="A6430">
        <v>62379</v>
      </c>
      <c r="B6430">
        <v>72561</v>
      </c>
    </row>
    <row r="6431" spans="1:2" x14ac:dyDescent="0.2">
      <c r="A6431">
        <v>237231</v>
      </c>
      <c r="B6431">
        <v>180162</v>
      </c>
    </row>
    <row r="6432" spans="1:2" x14ac:dyDescent="0.2">
      <c r="A6432">
        <v>244060</v>
      </c>
      <c r="B6432">
        <v>28020</v>
      </c>
    </row>
    <row r="6433" spans="1:2" x14ac:dyDescent="0.2">
      <c r="A6433">
        <v>147042</v>
      </c>
      <c r="B6433">
        <v>146969</v>
      </c>
    </row>
    <row r="6434" spans="1:2" x14ac:dyDescent="0.2">
      <c r="A6434">
        <v>290716</v>
      </c>
      <c r="B6434">
        <v>54650</v>
      </c>
    </row>
    <row r="6435" spans="1:2" x14ac:dyDescent="0.2">
      <c r="A6435">
        <v>111874</v>
      </c>
      <c r="B6435">
        <v>39017</v>
      </c>
    </row>
    <row r="6436" spans="1:2" x14ac:dyDescent="0.2">
      <c r="A6436">
        <v>86029</v>
      </c>
      <c r="B6436">
        <v>185499</v>
      </c>
    </row>
    <row r="6437" spans="1:2" x14ac:dyDescent="0.2">
      <c r="A6437">
        <v>147726</v>
      </c>
      <c r="B6437">
        <v>5129</v>
      </c>
    </row>
    <row r="6438" spans="1:2" x14ac:dyDescent="0.2">
      <c r="A6438">
        <v>127457</v>
      </c>
      <c r="B6438">
        <v>159569</v>
      </c>
    </row>
    <row r="6439" spans="1:2" x14ac:dyDescent="0.2">
      <c r="A6439">
        <v>41240</v>
      </c>
      <c r="B6439">
        <v>176203</v>
      </c>
    </row>
    <row r="6440" spans="1:2" x14ac:dyDescent="0.2">
      <c r="A6440">
        <v>8848</v>
      </c>
      <c r="B6440">
        <v>47221</v>
      </c>
    </row>
    <row r="6441" spans="1:2" x14ac:dyDescent="0.2">
      <c r="A6441">
        <v>165604</v>
      </c>
      <c r="B6441">
        <v>43494</v>
      </c>
    </row>
    <row r="6442" spans="1:2" x14ac:dyDescent="0.2">
      <c r="A6442">
        <v>181091</v>
      </c>
      <c r="B6442">
        <v>69583</v>
      </c>
    </row>
    <row r="6443" spans="1:2" x14ac:dyDescent="0.2">
      <c r="A6443">
        <v>112874</v>
      </c>
      <c r="B6443">
        <v>81781</v>
      </c>
    </row>
    <row r="6444" spans="1:2" x14ac:dyDescent="0.2">
      <c r="A6444">
        <v>103173</v>
      </c>
      <c r="B6444">
        <v>196469</v>
      </c>
    </row>
    <row r="6445" spans="1:2" x14ac:dyDescent="0.2">
      <c r="A6445">
        <v>107814</v>
      </c>
      <c r="B6445">
        <v>106854</v>
      </c>
    </row>
    <row r="6446" spans="1:2" x14ac:dyDescent="0.2">
      <c r="A6446">
        <v>127251</v>
      </c>
      <c r="B6446">
        <v>42010</v>
      </c>
    </row>
    <row r="6447" spans="1:2" x14ac:dyDescent="0.2">
      <c r="A6447">
        <v>214989</v>
      </c>
      <c r="B6447">
        <v>186907</v>
      </c>
    </row>
    <row r="6448" spans="1:2" x14ac:dyDescent="0.2">
      <c r="A6448">
        <v>100229</v>
      </c>
      <c r="B6448">
        <v>166503</v>
      </c>
    </row>
    <row r="6449" spans="1:2" x14ac:dyDescent="0.2">
      <c r="A6449">
        <v>270174</v>
      </c>
      <c r="B6449">
        <v>87158</v>
      </c>
    </row>
    <row r="6450" spans="1:2" x14ac:dyDescent="0.2">
      <c r="A6450">
        <v>238543</v>
      </c>
      <c r="B6450">
        <v>49991</v>
      </c>
    </row>
    <row r="6451" spans="1:2" x14ac:dyDescent="0.2">
      <c r="A6451">
        <v>183992</v>
      </c>
      <c r="B6451">
        <v>159408</v>
      </c>
    </row>
    <row r="6452" spans="1:2" x14ac:dyDescent="0.2">
      <c r="A6452">
        <v>139280</v>
      </c>
      <c r="B6452">
        <v>167930</v>
      </c>
    </row>
    <row r="6453" spans="1:2" x14ac:dyDescent="0.2">
      <c r="A6453">
        <v>272526</v>
      </c>
      <c r="B6453">
        <v>55500</v>
      </c>
    </row>
    <row r="6454" spans="1:2" x14ac:dyDescent="0.2">
      <c r="A6454">
        <v>135145</v>
      </c>
      <c r="B6454">
        <v>155908</v>
      </c>
    </row>
    <row r="6455" spans="1:2" x14ac:dyDescent="0.2">
      <c r="A6455">
        <v>82765</v>
      </c>
      <c r="B6455">
        <v>98617</v>
      </c>
    </row>
    <row r="6456" spans="1:2" x14ac:dyDescent="0.2">
      <c r="A6456">
        <v>145295</v>
      </c>
      <c r="B6456">
        <v>76872</v>
      </c>
    </row>
    <row r="6457" spans="1:2" x14ac:dyDescent="0.2">
      <c r="A6457">
        <v>45894</v>
      </c>
      <c r="B6457">
        <v>7493</v>
      </c>
    </row>
    <row r="6458" spans="1:2" x14ac:dyDescent="0.2">
      <c r="A6458">
        <v>75112</v>
      </c>
      <c r="B6458">
        <v>152475</v>
      </c>
    </row>
    <row r="6459" spans="1:2" x14ac:dyDescent="0.2">
      <c r="A6459">
        <v>98060</v>
      </c>
      <c r="B6459">
        <v>187412</v>
      </c>
    </row>
    <row r="6460" spans="1:2" x14ac:dyDescent="0.2">
      <c r="A6460">
        <v>240163</v>
      </c>
      <c r="B6460">
        <v>163675</v>
      </c>
    </row>
    <row r="6461" spans="1:2" x14ac:dyDescent="0.2">
      <c r="A6461">
        <v>43118</v>
      </c>
      <c r="B6461">
        <v>128889</v>
      </c>
    </row>
    <row r="6462" spans="1:2" x14ac:dyDescent="0.2">
      <c r="A6462">
        <v>239323</v>
      </c>
      <c r="B6462">
        <v>88570</v>
      </c>
    </row>
    <row r="6463" spans="1:2" x14ac:dyDescent="0.2">
      <c r="A6463">
        <v>14258</v>
      </c>
      <c r="B6463">
        <v>12176</v>
      </c>
    </row>
    <row r="6464" spans="1:2" x14ac:dyDescent="0.2">
      <c r="A6464">
        <v>209432</v>
      </c>
      <c r="B6464">
        <v>84216</v>
      </c>
    </row>
    <row r="6465" spans="1:2" x14ac:dyDescent="0.2">
      <c r="A6465">
        <v>152869</v>
      </c>
      <c r="B6465">
        <v>76558</v>
      </c>
    </row>
    <row r="6466" spans="1:2" x14ac:dyDescent="0.2">
      <c r="A6466">
        <v>42564</v>
      </c>
      <c r="B6466">
        <v>32531</v>
      </c>
    </row>
    <row r="6467" spans="1:2" x14ac:dyDescent="0.2">
      <c r="A6467">
        <v>84832</v>
      </c>
      <c r="B6467">
        <v>3714</v>
      </c>
    </row>
    <row r="6468" spans="1:2" x14ac:dyDescent="0.2">
      <c r="A6468">
        <v>184673</v>
      </c>
      <c r="B6468">
        <v>181778</v>
      </c>
    </row>
    <row r="6469" spans="1:2" x14ac:dyDescent="0.2">
      <c r="A6469">
        <v>133691</v>
      </c>
      <c r="B6469">
        <v>35436</v>
      </c>
    </row>
    <row r="6470" spans="1:2" x14ac:dyDescent="0.2">
      <c r="A6470">
        <v>41582</v>
      </c>
      <c r="B6470">
        <v>63676</v>
      </c>
    </row>
    <row r="6471" spans="1:2" x14ac:dyDescent="0.2">
      <c r="A6471">
        <v>19887</v>
      </c>
      <c r="B6471">
        <v>160208</v>
      </c>
    </row>
    <row r="6472" spans="1:2" x14ac:dyDescent="0.2">
      <c r="A6472">
        <v>139464</v>
      </c>
      <c r="B6472">
        <v>22760</v>
      </c>
    </row>
    <row r="6473" spans="1:2" x14ac:dyDescent="0.2">
      <c r="A6473">
        <v>40795</v>
      </c>
      <c r="B6473">
        <v>33513</v>
      </c>
    </row>
    <row r="6474" spans="1:2" x14ac:dyDescent="0.2">
      <c r="A6474">
        <v>174055</v>
      </c>
      <c r="B6474">
        <v>95791</v>
      </c>
    </row>
    <row r="6475" spans="1:2" x14ac:dyDescent="0.2">
      <c r="A6475">
        <v>84648</v>
      </c>
      <c r="B6475">
        <v>189831</v>
      </c>
    </row>
    <row r="6476" spans="1:2" x14ac:dyDescent="0.2">
      <c r="A6476">
        <v>34959</v>
      </c>
      <c r="B6476">
        <v>117885</v>
      </c>
    </row>
    <row r="6477" spans="1:2" x14ac:dyDescent="0.2">
      <c r="A6477">
        <v>11787</v>
      </c>
      <c r="B6477">
        <v>175585</v>
      </c>
    </row>
    <row r="6478" spans="1:2" x14ac:dyDescent="0.2">
      <c r="A6478">
        <v>244016</v>
      </c>
      <c r="B6478">
        <v>67087</v>
      </c>
    </row>
    <row r="6479" spans="1:2" x14ac:dyDescent="0.2">
      <c r="A6479">
        <v>292496</v>
      </c>
      <c r="B6479">
        <v>68834</v>
      </c>
    </row>
    <row r="6480" spans="1:2" x14ac:dyDescent="0.2">
      <c r="A6480">
        <v>259162</v>
      </c>
      <c r="B6480">
        <v>95130</v>
      </c>
    </row>
    <row r="6481" spans="1:2" x14ac:dyDescent="0.2">
      <c r="A6481">
        <v>265884</v>
      </c>
      <c r="B6481">
        <v>3341</v>
      </c>
    </row>
    <row r="6482" spans="1:2" x14ac:dyDescent="0.2">
      <c r="A6482">
        <v>179406</v>
      </c>
      <c r="B6482">
        <v>173224</v>
      </c>
    </row>
    <row r="6483" spans="1:2" x14ac:dyDescent="0.2">
      <c r="A6483">
        <v>297536</v>
      </c>
      <c r="B6483">
        <v>9046</v>
      </c>
    </row>
    <row r="6484" spans="1:2" x14ac:dyDescent="0.2">
      <c r="A6484">
        <v>288356</v>
      </c>
      <c r="B6484">
        <v>171416</v>
      </c>
    </row>
    <row r="6485" spans="1:2" x14ac:dyDescent="0.2">
      <c r="A6485">
        <v>201949</v>
      </c>
      <c r="B6485">
        <v>154290</v>
      </c>
    </row>
    <row r="6486" spans="1:2" x14ac:dyDescent="0.2">
      <c r="A6486">
        <v>99579</v>
      </c>
      <c r="B6486">
        <v>87407</v>
      </c>
    </row>
    <row r="6487" spans="1:2" x14ac:dyDescent="0.2">
      <c r="A6487">
        <v>186490</v>
      </c>
      <c r="B6487">
        <v>4015</v>
      </c>
    </row>
    <row r="6488" spans="1:2" x14ac:dyDescent="0.2">
      <c r="A6488">
        <v>174548</v>
      </c>
      <c r="B6488">
        <v>59699</v>
      </c>
    </row>
    <row r="6489" spans="1:2" x14ac:dyDescent="0.2">
      <c r="A6489">
        <v>243542</v>
      </c>
      <c r="B6489">
        <v>47034</v>
      </c>
    </row>
    <row r="6490" spans="1:2" x14ac:dyDescent="0.2">
      <c r="A6490">
        <v>22509</v>
      </c>
      <c r="B6490">
        <v>114308</v>
      </c>
    </row>
    <row r="6491" spans="1:2" x14ac:dyDescent="0.2">
      <c r="A6491">
        <v>148304</v>
      </c>
      <c r="B6491">
        <v>67381</v>
      </c>
    </row>
    <row r="6492" spans="1:2" x14ac:dyDescent="0.2">
      <c r="A6492">
        <v>214577</v>
      </c>
      <c r="B6492">
        <v>184735</v>
      </c>
    </row>
    <row r="6493" spans="1:2" x14ac:dyDescent="0.2">
      <c r="A6493">
        <v>233813</v>
      </c>
      <c r="B6493">
        <v>92129</v>
      </c>
    </row>
    <row r="6494" spans="1:2" x14ac:dyDescent="0.2">
      <c r="A6494">
        <v>158733</v>
      </c>
      <c r="B6494">
        <v>100013</v>
      </c>
    </row>
    <row r="6495" spans="1:2" x14ac:dyDescent="0.2">
      <c r="A6495">
        <v>272463</v>
      </c>
      <c r="B6495">
        <v>131802</v>
      </c>
    </row>
    <row r="6496" spans="1:2" x14ac:dyDescent="0.2">
      <c r="A6496">
        <v>37489</v>
      </c>
      <c r="B6496">
        <v>446</v>
      </c>
    </row>
    <row r="6497" spans="1:2" x14ac:dyDescent="0.2">
      <c r="A6497">
        <v>123571</v>
      </c>
      <c r="B6497">
        <v>192824</v>
      </c>
    </row>
    <row r="6498" spans="1:2" x14ac:dyDescent="0.2">
      <c r="A6498">
        <v>135672</v>
      </c>
      <c r="B6498">
        <v>126331</v>
      </c>
    </row>
    <row r="6499" spans="1:2" x14ac:dyDescent="0.2">
      <c r="A6499">
        <v>243149</v>
      </c>
      <c r="B6499">
        <v>112151</v>
      </c>
    </row>
    <row r="6500" spans="1:2" x14ac:dyDescent="0.2">
      <c r="A6500">
        <v>52336</v>
      </c>
      <c r="B6500">
        <v>52579</v>
      </c>
    </row>
    <row r="6501" spans="1:2" x14ac:dyDescent="0.2">
      <c r="A6501">
        <v>172292</v>
      </c>
      <c r="B6501">
        <v>188198</v>
      </c>
    </row>
    <row r="6502" spans="1:2" x14ac:dyDescent="0.2">
      <c r="A6502">
        <v>229415</v>
      </c>
      <c r="B6502">
        <v>167095</v>
      </c>
    </row>
    <row r="6503" spans="1:2" x14ac:dyDescent="0.2">
      <c r="A6503">
        <v>261701</v>
      </c>
      <c r="B6503">
        <v>167431</v>
      </c>
    </row>
    <row r="6504" spans="1:2" x14ac:dyDescent="0.2">
      <c r="A6504">
        <v>279367</v>
      </c>
      <c r="B6504">
        <v>11732</v>
      </c>
    </row>
    <row r="6505" spans="1:2" x14ac:dyDescent="0.2">
      <c r="A6505">
        <v>42612</v>
      </c>
      <c r="B6505">
        <v>95362</v>
      </c>
    </row>
    <row r="6506" spans="1:2" x14ac:dyDescent="0.2">
      <c r="A6506">
        <v>84686</v>
      </c>
      <c r="B6506">
        <v>95927</v>
      </c>
    </row>
    <row r="6507" spans="1:2" x14ac:dyDescent="0.2">
      <c r="A6507">
        <v>268824</v>
      </c>
      <c r="B6507">
        <v>109972</v>
      </c>
    </row>
    <row r="6508" spans="1:2" x14ac:dyDescent="0.2">
      <c r="A6508">
        <v>14821</v>
      </c>
      <c r="B6508">
        <v>51900</v>
      </c>
    </row>
    <row r="6509" spans="1:2" x14ac:dyDescent="0.2">
      <c r="A6509">
        <v>139858</v>
      </c>
      <c r="B6509">
        <v>2407</v>
      </c>
    </row>
    <row r="6510" spans="1:2" x14ac:dyDescent="0.2">
      <c r="A6510">
        <v>122717</v>
      </c>
      <c r="B6510">
        <v>197581</v>
      </c>
    </row>
    <row r="6511" spans="1:2" x14ac:dyDescent="0.2">
      <c r="A6511">
        <v>88752</v>
      </c>
      <c r="B6511">
        <v>194513</v>
      </c>
    </row>
    <row r="6512" spans="1:2" x14ac:dyDescent="0.2">
      <c r="A6512">
        <v>178195</v>
      </c>
      <c r="B6512">
        <v>183843</v>
      </c>
    </row>
    <row r="6513" spans="1:2" x14ac:dyDescent="0.2">
      <c r="A6513">
        <v>80609</v>
      </c>
      <c r="B6513">
        <v>128924</v>
      </c>
    </row>
    <row r="6514" spans="1:2" x14ac:dyDescent="0.2">
      <c r="A6514">
        <v>163937</v>
      </c>
      <c r="B6514">
        <v>16164</v>
      </c>
    </row>
    <row r="6515" spans="1:2" x14ac:dyDescent="0.2">
      <c r="A6515">
        <v>236719</v>
      </c>
      <c r="B6515">
        <v>39103</v>
      </c>
    </row>
    <row r="6516" spans="1:2" x14ac:dyDescent="0.2">
      <c r="A6516">
        <v>112549</v>
      </c>
      <c r="B6516">
        <v>147680</v>
      </c>
    </row>
    <row r="6517" spans="1:2" x14ac:dyDescent="0.2">
      <c r="A6517">
        <v>280019</v>
      </c>
      <c r="B6517">
        <v>178281</v>
      </c>
    </row>
    <row r="6518" spans="1:2" x14ac:dyDescent="0.2">
      <c r="A6518">
        <v>63098</v>
      </c>
      <c r="B6518">
        <v>59374</v>
      </c>
    </row>
    <row r="6519" spans="1:2" x14ac:dyDescent="0.2">
      <c r="A6519">
        <v>124636</v>
      </c>
      <c r="B6519">
        <v>124795</v>
      </c>
    </row>
    <row r="6520" spans="1:2" x14ac:dyDescent="0.2">
      <c r="A6520">
        <v>105747</v>
      </c>
      <c r="B6520">
        <v>28128</v>
      </c>
    </row>
    <row r="6521" spans="1:2" x14ac:dyDescent="0.2">
      <c r="A6521">
        <v>141645</v>
      </c>
      <c r="B6521">
        <v>183684</v>
      </c>
    </row>
    <row r="6522" spans="1:2" x14ac:dyDescent="0.2">
      <c r="A6522">
        <v>274946</v>
      </c>
      <c r="B6522">
        <v>5681</v>
      </c>
    </row>
    <row r="6523" spans="1:2" x14ac:dyDescent="0.2">
      <c r="A6523">
        <v>291964</v>
      </c>
      <c r="B6523">
        <v>166415</v>
      </c>
    </row>
    <row r="6524" spans="1:2" x14ac:dyDescent="0.2">
      <c r="A6524">
        <v>144052</v>
      </c>
      <c r="B6524">
        <v>71566</v>
      </c>
    </row>
    <row r="6525" spans="1:2" x14ac:dyDescent="0.2">
      <c r="A6525">
        <v>261151</v>
      </c>
      <c r="B6525">
        <v>64185</v>
      </c>
    </row>
    <row r="6526" spans="1:2" x14ac:dyDescent="0.2">
      <c r="A6526">
        <v>92415</v>
      </c>
      <c r="B6526">
        <v>170395</v>
      </c>
    </row>
    <row r="6527" spans="1:2" x14ac:dyDescent="0.2">
      <c r="A6527">
        <v>179292</v>
      </c>
      <c r="B6527">
        <v>122862</v>
      </c>
    </row>
    <row r="6528" spans="1:2" x14ac:dyDescent="0.2">
      <c r="A6528">
        <v>38282</v>
      </c>
      <c r="B6528">
        <v>56331</v>
      </c>
    </row>
    <row r="6529" spans="1:2" x14ac:dyDescent="0.2">
      <c r="A6529">
        <v>104677</v>
      </c>
      <c r="B6529">
        <v>186395</v>
      </c>
    </row>
    <row r="6530" spans="1:2" x14ac:dyDescent="0.2">
      <c r="A6530">
        <v>98677</v>
      </c>
      <c r="B6530">
        <v>170719</v>
      </c>
    </row>
    <row r="6531" spans="1:2" x14ac:dyDescent="0.2">
      <c r="A6531">
        <v>229438</v>
      </c>
      <c r="B6531">
        <v>31130</v>
      </c>
    </row>
    <row r="6532" spans="1:2" x14ac:dyDescent="0.2">
      <c r="A6532">
        <v>47506</v>
      </c>
      <c r="B6532">
        <v>40115</v>
      </c>
    </row>
    <row r="6533" spans="1:2" x14ac:dyDescent="0.2">
      <c r="A6533">
        <v>153117</v>
      </c>
      <c r="B6533">
        <v>17989</v>
      </c>
    </row>
    <row r="6534" spans="1:2" x14ac:dyDescent="0.2">
      <c r="A6534">
        <v>216392</v>
      </c>
      <c r="B6534">
        <v>133242</v>
      </c>
    </row>
    <row r="6535" spans="1:2" x14ac:dyDescent="0.2">
      <c r="A6535">
        <v>74527</v>
      </c>
      <c r="B6535">
        <v>193673</v>
      </c>
    </row>
    <row r="6536" spans="1:2" x14ac:dyDescent="0.2">
      <c r="A6536">
        <v>34863</v>
      </c>
      <c r="B6536">
        <v>38561</v>
      </c>
    </row>
    <row r="6537" spans="1:2" x14ac:dyDescent="0.2">
      <c r="A6537">
        <v>141074</v>
      </c>
      <c r="B6537">
        <v>46625</v>
      </c>
    </row>
    <row r="6538" spans="1:2" x14ac:dyDescent="0.2">
      <c r="A6538">
        <v>163540</v>
      </c>
      <c r="B6538">
        <v>77361</v>
      </c>
    </row>
    <row r="6539" spans="1:2" x14ac:dyDescent="0.2">
      <c r="A6539">
        <v>118614</v>
      </c>
      <c r="B6539">
        <v>172380</v>
      </c>
    </row>
    <row r="6540" spans="1:2" x14ac:dyDescent="0.2">
      <c r="A6540">
        <v>19175</v>
      </c>
      <c r="B6540">
        <v>129742</v>
      </c>
    </row>
    <row r="6541" spans="1:2" x14ac:dyDescent="0.2">
      <c r="A6541">
        <v>275731</v>
      </c>
      <c r="B6541">
        <v>76234</v>
      </c>
    </row>
    <row r="6542" spans="1:2" x14ac:dyDescent="0.2">
      <c r="A6542">
        <v>237347</v>
      </c>
      <c r="B6542">
        <v>102011</v>
      </c>
    </row>
    <row r="6543" spans="1:2" x14ac:dyDescent="0.2">
      <c r="A6543">
        <v>183270</v>
      </c>
      <c r="B6543">
        <v>27089</v>
      </c>
    </row>
    <row r="6544" spans="1:2" x14ac:dyDescent="0.2">
      <c r="A6544">
        <v>210299</v>
      </c>
      <c r="B6544">
        <v>67413</v>
      </c>
    </row>
    <row r="6545" spans="1:2" x14ac:dyDescent="0.2">
      <c r="A6545">
        <v>141895</v>
      </c>
      <c r="B6545">
        <v>97556</v>
      </c>
    </row>
    <row r="6546" spans="1:2" x14ac:dyDescent="0.2">
      <c r="A6546">
        <v>129108</v>
      </c>
      <c r="B6546">
        <v>160394</v>
      </c>
    </row>
    <row r="6547" spans="1:2" x14ac:dyDescent="0.2">
      <c r="A6547">
        <v>16660</v>
      </c>
      <c r="B6547">
        <v>26621</v>
      </c>
    </row>
    <row r="6548" spans="1:2" x14ac:dyDescent="0.2">
      <c r="A6548">
        <v>181525</v>
      </c>
      <c r="B6548">
        <v>36065</v>
      </c>
    </row>
    <row r="6549" spans="1:2" x14ac:dyDescent="0.2">
      <c r="A6549">
        <v>263996</v>
      </c>
      <c r="B6549">
        <v>173249</v>
      </c>
    </row>
    <row r="6550" spans="1:2" x14ac:dyDescent="0.2">
      <c r="A6550">
        <v>286051</v>
      </c>
      <c r="B6550">
        <v>74091</v>
      </c>
    </row>
    <row r="6551" spans="1:2" x14ac:dyDescent="0.2">
      <c r="A6551">
        <v>187038</v>
      </c>
      <c r="B6551">
        <v>192632</v>
      </c>
    </row>
    <row r="6552" spans="1:2" x14ac:dyDescent="0.2">
      <c r="A6552">
        <v>99627</v>
      </c>
      <c r="B6552">
        <v>187667</v>
      </c>
    </row>
    <row r="6553" spans="1:2" x14ac:dyDescent="0.2">
      <c r="A6553">
        <v>142741</v>
      </c>
      <c r="B6553">
        <v>174820</v>
      </c>
    </row>
    <row r="6554" spans="1:2" x14ac:dyDescent="0.2">
      <c r="A6554">
        <v>135765</v>
      </c>
      <c r="B6554">
        <v>97179</v>
      </c>
    </row>
    <row r="6555" spans="1:2" x14ac:dyDescent="0.2">
      <c r="A6555">
        <v>68985</v>
      </c>
      <c r="B6555">
        <v>182948</v>
      </c>
    </row>
    <row r="6556" spans="1:2" x14ac:dyDescent="0.2">
      <c r="A6556">
        <v>250702</v>
      </c>
      <c r="B6556">
        <v>46931</v>
      </c>
    </row>
    <row r="6557" spans="1:2" x14ac:dyDescent="0.2">
      <c r="A6557">
        <v>129320</v>
      </c>
      <c r="B6557">
        <v>165710</v>
      </c>
    </row>
    <row r="6558" spans="1:2" x14ac:dyDescent="0.2">
      <c r="A6558">
        <v>109946</v>
      </c>
      <c r="B6558">
        <v>124129</v>
      </c>
    </row>
    <row r="6559" spans="1:2" x14ac:dyDescent="0.2">
      <c r="A6559">
        <v>28773</v>
      </c>
      <c r="B6559">
        <v>61667</v>
      </c>
    </row>
    <row r="6560" spans="1:2" x14ac:dyDescent="0.2">
      <c r="A6560">
        <v>271846</v>
      </c>
      <c r="B6560">
        <v>51262</v>
      </c>
    </row>
    <row r="6561" spans="1:2" x14ac:dyDescent="0.2">
      <c r="A6561">
        <v>207183</v>
      </c>
      <c r="B6561">
        <v>102433</v>
      </c>
    </row>
    <row r="6562" spans="1:2" x14ac:dyDescent="0.2">
      <c r="A6562">
        <v>225017</v>
      </c>
      <c r="B6562">
        <v>160438</v>
      </c>
    </row>
    <row r="6563" spans="1:2" x14ac:dyDescent="0.2">
      <c r="A6563">
        <v>14124</v>
      </c>
      <c r="B6563">
        <v>194724</v>
      </c>
    </row>
    <row r="6564" spans="1:2" x14ac:dyDescent="0.2">
      <c r="A6564">
        <v>133677</v>
      </c>
      <c r="B6564">
        <v>82991</v>
      </c>
    </row>
    <row r="6565" spans="1:2" x14ac:dyDescent="0.2">
      <c r="A6565">
        <v>128431</v>
      </c>
      <c r="B6565">
        <v>14529</v>
      </c>
    </row>
    <row r="6566" spans="1:2" x14ac:dyDescent="0.2">
      <c r="A6566">
        <v>47007</v>
      </c>
      <c r="B6566">
        <v>153520</v>
      </c>
    </row>
    <row r="6567" spans="1:2" x14ac:dyDescent="0.2">
      <c r="A6567">
        <v>247467</v>
      </c>
      <c r="B6567">
        <v>159768</v>
      </c>
    </row>
    <row r="6568" spans="1:2" x14ac:dyDescent="0.2">
      <c r="A6568">
        <v>107975</v>
      </c>
      <c r="B6568">
        <v>158111</v>
      </c>
    </row>
    <row r="6569" spans="1:2" x14ac:dyDescent="0.2">
      <c r="A6569">
        <v>166509</v>
      </c>
      <c r="B6569">
        <v>20152</v>
      </c>
    </row>
    <row r="6570" spans="1:2" x14ac:dyDescent="0.2">
      <c r="A6570">
        <v>291005</v>
      </c>
      <c r="B6570">
        <v>141737</v>
      </c>
    </row>
    <row r="6571" spans="1:2" x14ac:dyDescent="0.2">
      <c r="A6571">
        <v>225492</v>
      </c>
      <c r="B6571">
        <v>138450</v>
      </c>
    </row>
    <row r="6572" spans="1:2" x14ac:dyDescent="0.2">
      <c r="A6572">
        <v>121880</v>
      </c>
      <c r="B6572">
        <v>91415</v>
      </c>
    </row>
    <row r="6573" spans="1:2" x14ac:dyDescent="0.2">
      <c r="A6573">
        <v>260238</v>
      </c>
      <c r="B6573">
        <v>9628</v>
      </c>
    </row>
    <row r="6574" spans="1:2" x14ac:dyDescent="0.2">
      <c r="A6574">
        <v>114292</v>
      </c>
      <c r="B6574">
        <v>62377</v>
      </c>
    </row>
    <row r="6575" spans="1:2" x14ac:dyDescent="0.2">
      <c r="A6575">
        <v>100889</v>
      </c>
      <c r="B6575">
        <v>150119</v>
      </c>
    </row>
    <row r="6576" spans="1:2" x14ac:dyDescent="0.2">
      <c r="A6576">
        <v>285187</v>
      </c>
      <c r="B6576">
        <v>26406</v>
      </c>
    </row>
    <row r="6577" spans="1:2" x14ac:dyDescent="0.2">
      <c r="A6577">
        <v>107689</v>
      </c>
      <c r="B6577">
        <v>45173</v>
      </c>
    </row>
    <row r="6578" spans="1:2" x14ac:dyDescent="0.2">
      <c r="A6578">
        <v>55829</v>
      </c>
      <c r="B6578">
        <v>155630</v>
      </c>
    </row>
    <row r="6579" spans="1:2" x14ac:dyDescent="0.2">
      <c r="A6579">
        <v>203805</v>
      </c>
      <c r="B6579">
        <v>99870</v>
      </c>
    </row>
    <row r="6580" spans="1:2" x14ac:dyDescent="0.2">
      <c r="A6580">
        <v>294065</v>
      </c>
      <c r="B6580">
        <v>21440</v>
      </c>
    </row>
    <row r="6581" spans="1:2" x14ac:dyDescent="0.2">
      <c r="A6581">
        <v>268386</v>
      </c>
      <c r="B6581">
        <v>156437</v>
      </c>
    </row>
    <row r="6582" spans="1:2" x14ac:dyDescent="0.2">
      <c r="A6582">
        <v>108417</v>
      </c>
      <c r="B6582">
        <v>16669</v>
      </c>
    </row>
    <row r="6583" spans="1:2" x14ac:dyDescent="0.2">
      <c r="A6583">
        <v>252930</v>
      </c>
      <c r="B6583">
        <v>123316</v>
      </c>
    </row>
    <row r="6584" spans="1:2" x14ac:dyDescent="0.2">
      <c r="A6584">
        <v>26137</v>
      </c>
      <c r="B6584">
        <v>141069</v>
      </c>
    </row>
    <row r="6585" spans="1:2" x14ac:dyDescent="0.2">
      <c r="A6585">
        <v>178</v>
      </c>
      <c r="B6585">
        <v>145363</v>
      </c>
    </row>
    <row r="6586" spans="1:2" x14ac:dyDescent="0.2">
      <c r="A6586">
        <v>201494</v>
      </c>
      <c r="B6586">
        <v>51674</v>
      </c>
    </row>
    <row r="6587" spans="1:2" x14ac:dyDescent="0.2">
      <c r="A6587">
        <v>275991</v>
      </c>
      <c r="B6587">
        <v>37233</v>
      </c>
    </row>
    <row r="6588" spans="1:2" x14ac:dyDescent="0.2">
      <c r="A6588">
        <v>151771</v>
      </c>
      <c r="B6588">
        <v>140947</v>
      </c>
    </row>
    <row r="6589" spans="1:2" x14ac:dyDescent="0.2">
      <c r="A6589">
        <v>108783</v>
      </c>
      <c r="B6589">
        <v>92823</v>
      </c>
    </row>
    <row r="6590" spans="1:2" x14ac:dyDescent="0.2">
      <c r="A6590">
        <v>234037</v>
      </c>
      <c r="B6590">
        <v>173657</v>
      </c>
    </row>
    <row r="6591" spans="1:2" x14ac:dyDescent="0.2">
      <c r="A6591">
        <v>24929</v>
      </c>
      <c r="B6591">
        <v>19392</v>
      </c>
    </row>
    <row r="6592" spans="1:2" x14ac:dyDescent="0.2">
      <c r="A6592">
        <v>284717</v>
      </c>
      <c r="B6592">
        <v>105615</v>
      </c>
    </row>
    <row r="6593" spans="1:2" x14ac:dyDescent="0.2">
      <c r="A6593">
        <v>217611</v>
      </c>
      <c r="B6593">
        <v>85496</v>
      </c>
    </row>
    <row r="6594" spans="1:2" x14ac:dyDescent="0.2">
      <c r="A6594">
        <v>101044</v>
      </c>
      <c r="B6594">
        <v>13386</v>
      </c>
    </row>
    <row r="6595" spans="1:2" x14ac:dyDescent="0.2">
      <c r="A6595">
        <v>135355</v>
      </c>
      <c r="B6595">
        <v>155874</v>
      </c>
    </row>
    <row r="6596" spans="1:2" x14ac:dyDescent="0.2">
      <c r="A6596">
        <v>252522</v>
      </c>
      <c r="B6596">
        <v>5794</v>
      </c>
    </row>
    <row r="6597" spans="1:2" x14ac:dyDescent="0.2">
      <c r="A6597">
        <v>87508</v>
      </c>
      <c r="B6597">
        <v>168000</v>
      </c>
    </row>
    <row r="6598" spans="1:2" x14ac:dyDescent="0.2">
      <c r="A6598">
        <v>111390</v>
      </c>
      <c r="B6598">
        <v>86664</v>
      </c>
    </row>
    <row r="6599" spans="1:2" x14ac:dyDescent="0.2">
      <c r="A6599">
        <v>46541</v>
      </c>
      <c r="B6599">
        <v>157882</v>
      </c>
    </row>
    <row r="6600" spans="1:2" x14ac:dyDescent="0.2">
      <c r="A6600">
        <v>140190</v>
      </c>
    </row>
    <row r="6601" spans="1:2" x14ac:dyDescent="0.2">
      <c r="A6601">
        <v>193017</v>
      </c>
    </row>
    <row r="6602" spans="1:2" x14ac:dyDescent="0.2">
      <c r="A6602">
        <v>113505</v>
      </c>
    </row>
    <row r="6603" spans="1:2" x14ac:dyDescent="0.2">
      <c r="A6603">
        <v>132045</v>
      </c>
    </row>
    <row r="6604" spans="1:2" x14ac:dyDescent="0.2">
      <c r="A6604">
        <v>121773</v>
      </c>
    </row>
    <row r="6605" spans="1:2" x14ac:dyDescent="0.2">
      <c r="A6605">
        <v>184888</v>
      </c>
    </row>
    <row r="6606" spans="1:2" x14ac:dyDescent="0.2">
      <c r="A6606">
        <v>246099</v>
      </c>
    </row>
    <row r="6607" spans="1:2" x14ac:dyDescent="0.2">
      <c r="A6607">
        <v>95849</v>
      </c>
    </row>
    <row r="6608" spans="1:2" x14ac:dyDescent="0.2">
      <c r="A6608">
        <v>206414</v>
      </c>
    </row>
    <row r="6609" spans="1:1" x14ac:dyDescent="0.2">
      <c r="A6609">
        <v>263064</v>
      </c>
    </row>
    <row r="6610" spans="1:1" x14ac:dyDescent="0.2">
      <c r="A6610">
        <v>216584</v>
      </c>
    </row>
    <row r="6611" spans="1:1" x14ac:dyDescent="0.2">
      <c r="A6611">
        <v>279973</v>
      </c>
    </row>
    <row r="6612" spans="1:1" x14ac:dyDescent="0.2">
      <c r="A6612">
        <v>104490</v>
      </c>
    </row>
    <row r="6613" spans="1:1" x14ac:dyDescent="0.2">
      <c r="A6613">
        <v>261</v>
      </c>
    </row>
    <row r="6614" spans="1:1" x14ac:dyDescent="0.2">
      <c r="A6614">
        <v>220516</v>
      </c>
    </row>
    <row r="6615" spans="1:1" x14ac:dyDescent="0.2">
      <c r="A6615">
        <v>10457</v>
      </c>
    </row>
    <row r="6616" spans="1:1" x14ac:dyDescent="0.2">
      <c r="A6616">
        <v>110964</v>
      </c>
    </row>
    <row r="6617" spans="1:1" x14ac:dyDescent="0.2">
      <c r="A6617">
        <v>86290</v>
      </c>
    </row>
    <row r="6618" spans="1:1" x14ac:dyDescent="0.2">
      <c r="A6618">
        <v>19088</v>
      </c>
    </row>
    <row r="6619" spans="1:1" x14ac:dyDescent="0.2">
      <c r="A6619">
        <v>267130</v>
      </c>
    </row>
    <row r="6620" spans="1:1" x14ac:dyDescent="0.2">
      <c r="A6620">
        <v>237737</v>
      </c>
    </row>
    <row r="6621" spans="1:1" x14ac:dyDescent="0.2">
      <c r="A6621">
        <v>89402</v>
      </c>
    </row>
    <row r="6622" spans="1:1" x14ac:dyDescent="0.2">
      <c r="A6622">
        <v>137183</v>
      </c>
    </row>
    <row r="6623" spans="1:1" x14ac:dyDescent="0.2">
      <c r="A6623">
        <v>109568</v>
      </c>
    </row>
    <row r="6624" spans="1:1" x14ac:dyDescent="0.2">
      <c r="A6624">
        <v>71736</v>
      </c>
    </row>
    <row r="6625" spans="1:1" x14ac:dyDescent="0.2">
      <c r="A6625">
        <v>202382</v>
      </c>
    </row>
    <row r="6626" spans="1:1" x14ac:dyDescent="0.2">
      <c r="A6626">
        <v>245773</v>
      </c>
    </row>
    <row r="6627" spans="1:1" x14ac:dyDescent="0.2">
      <c r="A6627">
        <v>275327</v>
      </c>
    </row>
    <row r="6628" spans="1:1" x14ac:dyDescent="0.2">
      <c r="A6628">
        <v>175040</v>
      </c>
    </row>
    <row r="6629" spans="1:1" x14ac:dyDescent="0.2">
      <c r="A6629">
        <v>276565</v>
      </c>
    </row>
    <row r="6630" spans="1:1" x14ac:dyDescent="0.2">
      <c r="A6630">
        <v>70727</v>
      </c>
    </row>
    <row r="6631" spans="1:1" x14ac:dyDescent="0.2">
      <c r="A6631">
        <v>210685</v>
      </c>
    </row>
    <row r="6632" spans="1:1" x14ac:dyDescent="0.2">
      <c r="A6632">
        <v>264425</v>
      </c>
    </row>
    <row r="6633" spans="1:1" x14ac:dyDescent="0.2">
      <c r="A6633">
        <v>271066</v>
      </c>
    </row>
    <row r="6634" spans="1:1" x14ac:dyDescent="0.2">
      <c r="A6634">
        <v>56235</v>
      </c>
    </row>
    <row r="6635" spans="1:1" x14ac:dyDescent="0.2">
      <c r="A6635">
        <v>252260</v>
      </c>
    </row>
    <row r="6636" spans="1:1" x14ac:dyDescent="0.2">
      <c r="A6636">
        <v>73415</v>
      </c>
    </row>
    <row r="6637" spans="1:1" x14ac:dyDescent="0.2">
      <c r="A6637">
        <v>91586</v>
      </c>
    </row>
    <row r="6638" spans="1:1" x14ac:dyDescent="0.2">
      <c r="A6638">
        <v>82265</v>
      </c>
    </row>
    <row r="6639" spans="1:1" x14ac:dyDescent="0.2">
      <c r="A6639">
        <v>152891</v>
      </c>
    </row>
    <row r="6640" spans="1:1" x14ac:dyDescent="0.2">
      <c r="A6640">
        <v>21648</v>
      </c>
    </row>
    <row r="6641" spans="1:1" x14ac:dyDescent="0.2">
      <c r="A6641">
        <v>228537</v>
      </c>
    </row>
    <row r="6642" spans="1:1" x14ac:dyDescent="0.2">
      <c r="A6642">
        <v>28572</v>
      </c>
    </row>
    <row r="6643" spans="1:1" x14ac:dyDescent="0.2">
      <c r="A6643">
        <v>197471</v>
      </c>
    </row>
    <row r="6644" spans="1:1" x14ac:dyDescent="0.2">
      <c r="A6644">
        <v>284561</v>
      </c>
    </row>
    <row r="6645" spans="1:1" x14ac:dyDescent="0.2">
      <c r="A6645">
        <v>181368</v>
      </c>
    </row>
    <row r="6646" spans="1:1" x14ac:dyDescent="0.2">
      <c r="A6646">
        <v>197945</v>
      </c>
    </row>
    <row r="6647" spans="1:1" x14ac:dyDescent="0.2">
      <c r="A6647">
        <v>233620</v>
      </c>
    </row>
    <row r="6648" spans="1:1" x14ac:dyDescent="0.2">
      <c r="A6648">
        <v>46005</v>
      </c>
    </row>
    <row r="6649" spans="1:1" x14ac:dyDescent="0.2">
      <c r="A6649">
        <v>56509</v>
      </c>
    </row>
    <row r="6650" spans="1:1" x14ac:dyDescent="0.2">
      <c r="A6650">
        <v>94807</v>
      </c>
    </row>
    <row r="6651" spans="1:1" x14ac:dyDescent="0.2">
      <c r="A6651">
        <v>209429</v>
      </c>
    </row>
    <row r="6652" spans="1:1" x14ac:dyDescent="0.2">
      <c r="A6652">
        <v>226515</v>
      </c>
    </row>
    <row r="6653" spans="1:1" x14ac:dyDescent="0.2">
      <c r="A6653">
        <v>77744</v>
      </c>
    </row>
    <row r="6654" spans="1:1" x14ac:dyDescent="0.2">
      <c r="A6654">
        <v>149269</v>
      </c>
    </row>
    <row r="6655" spans="1:1" x14ac:dyDescent="0.2">
      <c r="A6655">
        <v>69113</v>
      </c>
    </row>
    <row r="6656" spans="1:1" x14ac:dyDescent="0.2">
      <c r="A6656">
        <v>216582</v>
      </c>
    </row>
    <row r="6657" spans="1:1" x14ac:dyDescent="0.2">
      <c r="A6657">
        <v>56480</v>
      </c>
    </row>
    <row r="6658" spans="1:1" x14ac:dyDescent="0.2">
      <c r="A6658">
        <v>103500</v>
      </c>
    </row>
    <row r="6659" spans="1:1" x14ac:dyDescent="0.2">
      <c r="A6659">
        <v>27571</v>
      </c>
    </row>
    <row r="6660" spans="1:1" x14ac:dyDescent="0.2">
      <c r="A6660">
        <v>142540</v>
      </c>
    </row>
    <row r="6661" spans="1:1" x14ac:dyDescent="0.2">
      <c r="A6661">
        <v>82151</v>
      </c>
    </row>
    <row r="6662" spans="1:1" x14ac:dyDescent="0.2">
      <c r="A6662">
        <v>271827</v>
      </c>
    </row>
    <row r="6663" spans="1:1" x14ac:dyDescent="0.2">
      <c r="A6663">
        <v>169799</v>
      </c>
    </row>
    <row r="6664" spans="1:1" x14ac:dyDescent="0.2">
      <c r="A6664">
        <v>112267</v>
      </c>
    </row>
    <row r="6665" spans="1:1" x14ac:dyDescent="0.2">
      <c r="A6665">
        <v>206535</v>
      </c>
    </row>
    <row r="6666" spans="1:1" x14ac:dyDescent="0.2">
      <c r="A6666">
        <v>263883</v>
      </c>
    </row>
    <row r="6667" spans="1:1" x14ac:dyDescent="0.2">
      <c r="A6667">
        <v>1716</v>
      </c>
    </row>
    <row r="6668" spans="1:1" x14ac:dyDescent="0.2">
      <c r="A6668">
        <v>298534</v>
      </c>
    </row>
    <row r="6669" spans="1:1" x14ac:dyDescent="0.2">
      <c r="A6669">
        <v>71555</v>
      </c>
    </row>
    <row r="6670" spans="1:1" x14ac:dyDescent="0.2">
      <c r="A6670">
        <v>129157</v>
      </c>
    </row>
    <row r="6671" spans="1:1" x14ac:dyDescent="0.2">
      <c r="A6671">
        <v>223997</v>
      </c>
    </row>
    <row r="6672" spans="1:1" x14ac:dyDescent="0.2">
      <c r="A6672">
        <v>258800</v>
      </c>
    </row>
    <row r="6673" spans="1:1" x14ac:dyDescent="0.2">
      <c r="A6673">
        <v>230750</v>
      </c>
    </row>
    <row r="6674" spans="1:1" x14ac:dyDescent="0.2">
      <c r="A6674">
        <v>202506</v>
      </c>
    </row>
    <row r="6675" spans="1:1" x14ac:dyDescent="0.2">
      <c r="A6675">
        <v>118037</v>
      </c>
    </row>
    <row r="6676" spans="1:1" x14ac:dyDescent="0.2">
      <c r="A6676">
        <v>16202</v>
      </c>
    </row>
    <row r="6677" spans="1:1" x14ac:dyDescent="0.2">
      <c r="A6677">
        <v>264390</v>
      </c>
    </row>
    <row r="6678" spans="1:1" x14ac:dyDescent="0.2">
      <c r="A6678">
        <v>204425</v>
      </c>
    </row>
    <row r="6679" spans="1:1" x14ac:dyDescent="0.2">
      <c r="A6679">
        <v>104470</v>
      </c>
    </row>
    <row r="6680" spans="1:1" x14ac:dyDescent="0.2">
      <c r="A6680">
        <v>295085</v>
      </c>
    </row>
    <row r="6681" spans="1:1" x14ac:dyDescent="0.2">
      <c r="A6681">
        <v>226043</v>
      </c>
    </row>
    <row r="6682" spans="1:1" x14ac:dyDescent="0.2">
      <c r="A6682">
        <v>193292</v>
      </c>
    </row>
    <row r="6683" spans="1:1" x14ac:dyDescent="0.2">
      <c r="A6683">
        <v>229968</v>
      </c>
    </row>
    <row r="6684" spans="1:1" x14ac:dyDescent="0.2">
      <c r="A6684">
        <v>186011</v>
      </c>
    </row>
    <row r="6685" spans="1:1" x14ac:dyDescent="0.2">
      <c r="A6685">
        <v>288434</v>
      </c>
    </row>
    <row r="6686" spans="1:1" x14ac:dyDescent="0.2">
      <c r="A6686">
        <v>280845</v>
      </c>
    </row>
    <row r="6687" spans="1:1" x14ac:dyDescent="0.2">
      <c r="A6687">
        <v>130900</v>
      </c>
    </row>
    <row r="6688" spans="1:1" x14ac:dyDescent="0.2">
      <c r="A6688">
        <v>204474</v>
      </c>
    </row>
    <row r="6689" spans="1:1" x14ac:dyDescent="0.2">
      <c r="A6689">
        <v>122870</v>
      </c>
    </row>
    <row r="6690" spans="1:1" x14ac:dyDescent="0.2">
      <c r="A6690">
        <v>100553</v>
      </c>
    </row>
    <row r="6691" spans="1:1" x14ac:dyDescent="0.2">
      <c r="A6691">
        <v>205483</v>
      </c>
    </row>
    <row r="6692" spans="1:1" x14ac:dyDescent="0.2">
      <c r="A6692">
        <v>183264</v>
      </c>
    </row>
    <row r="6693" spans="1:1" x14ac:dyDescent="0.2">
      <c r="A6693">
        <v>222273</v>
      </c>
    </row>
    <row r="6694" spans="1:1" x14ac:dyDescent="0.2">
      <c r="A6694">
        <v>187042</v>
      </c>
    </row>
    <row r="6695" spans="1:1" x14ac:dyDescent="0.2">
      <c r="A6695">
        <v>236960</v>
      </c>
    </row>
    <row r="6696" spans="1:1" x14ac:dyDescent="0.2">
      <c r="A6696">
        <v>61030</v>
      </c>
    </row>
    <row r="6697" spans="1:1" x14ac:dyDescent="0.2">
      <c r="A6697">
        <v>240545</v>
      </c>
    </row>
    <row r="6698" spans="1:1" x14ac:dyDescent="0.2">
      <c r="A6698">
        <v>27278</v>
      </c>
    </row>
    <row r="6699" spans="1:1" x14ac:dyDescent="0.2">
      <c r="A6699">
        <v>37629</v>
      </c>
    </row>
    <row r="6700" spans="1:1" x14ac:dyDescent="0.2">
      <c r="A6700">
        <v>215941</v>
      </c>
    </row>
    <row r="6701" spans="1:1" x14ac:dyDescent="0.2">
      <c r="A6701">
        <v>114527</v>
      </c>
    </row>
    <row r="6702" spans="1:1" x14ac:dyDescent="0.2">
      <c r="A6702">
        <v>205937</v>
      </c>
    </row>
    <row r="6703" spans="1:1" x14ac:dyDescent="0.2">
      <c r="A6703">
        <v>71650</v>
      </c>
    </row>
    <row r="6704" spans="1:1" x14ac:dyDescent="0.2">
      <c r="A6704">
        <v>171896</v>
      </c>
    </row>
    <row r="6705" spans="1:1" x14ac:dyDescent="0.2">
      <c r="A6705">
        <v>248199</v>
      </c>
    </row>
    <row r="6706" spans="1:1" x14ac:dyDescent="0.2">
      <c r="A6706">
        <v>198051</v>
      </c>
    </row>
    <row r="6707" spans="1:1" x14ac:dyDescent="0.2">
      <c r="A6707">
        <v>202707</v>
      </c>
    </row>
    <row r="6708" spans="1:1" x14ac:dyDescent="0.2">
      <c r="A6708">
        <v>164312</v>
      </c>
    </row>
    <row r="6709" spans="1:1" x14ac:dyDescent="0.2">
      <c r="A6709">
        <v>124529</v>
      </c>
    </row>
    <row r="6710" spans="1:1" x14ac:dyDescent="0.2">
      <c r="A6710">
        <v>120261</v>
      </c>
    </row>
    <row r="6711" spans="1:1" x14ac:dyDescent="0.2">
      <c r="A6711">
        <v>247689</v>
      </c>
    </row>
    <row r="6712" spans="1:1" x14ac:dyDescent="0.2">
      <c r="A6712">
        <v>143290</v>
      </c>
    </row>
    <row r="6713" spans="1:1" x14ac:dyDescent="0.2">
      <c r="A6713">
        <v>147988</v>
      </c>
    </row>
    <row r="6714" spans="1:1" x14ac:dyDescent="0.2">
      <c r="A6714">
        <v>100862</v>
      </c>
    </row>
    <row r="6715" spans="1:1" x14ac:dyDescent="0.2">
      <c r="A6715">
        <v>173719</v>
      </c>
    </row>
    <row r="6716" spans="1:1" x14ac:dyDescent="0.2">
      <c r="A6716">
        <v>164030</v>
      </c>
    </row>
    <row r="6717" spans="1:1" x14ac:dyDescent="0.2">
      <c r="A6717">
        <v>197643</v>
      </c>
    </row>
    <row r="6718" spans="1:1" x14ac:dyDescent="0.2">
      <c r="A6718">
        <v>132358</v>
      </c>
    </row>
    <row r="6719" spans="1:1" x14ac:dyDescent="0.2">
      <c r="A6719">
        <v>151074</v>
      </c>
    </row>
    <row r="6720" spans="1:1" x14ac:dyDescent="0.2">
      <c r="A6720">
        <v>278679</v>
      </c>
    </row>
    <row r="6721" spans="1:1" x14ac:dyDescent="0.2">
      <c r="A6721">
        <v>265912</v>
      </c>
    </row>
    <row r="6722" spans="1:1" x14ac:dyDescent="0.2">
      <c r="A6722">
        <v>78342</v>
      </c>
    </row>
    <row r="6723" spans="1:1" x14ac:dyDescent="0.2">
      <c r="A6723">
        <v>282078</v>
      </c>
    </row>
    <row r="6724" spans="1:1" x14ac:dyDescent="0.2">
      <c r="A6724">
        <v>31192</v>
      </c>
    </row>
    <row r="6725" spans="1:1" x14ac:dyDescent="0.2">
      <c r="A6725">
        <v>172589</v>
      </c>
    </row>
    <row r="6726" spans="1:1" x14ac:dyDescent="0.2">
      <c r="A6726">
        <v>260944</v>
      </c>
    </row>
    <row r="6727" spans="1:1" x14ac:dyDescent="0.2">
      <c r="A6727">
        <v>157393</v>
      </c>
    </row>
    <row r="6728" spans="1:1" x14ac:dyDescent="0.2">
      <c r="A6728">
        <v>271138</v>
      </c>
    </row>
    <row r="6729" spans="1:1" x14ac:dyDescent="0.2">
      <c r="A6729">
        <v>268797</v>
      </c>
    </row>
    <row r="6730" spans="1:1" x14ac:dyDescent="0.2">
      <c r="A6730">
        <v>90111</v>
      </c>
    </row>
    <row r="6731" spans="1:1" x14ac:dyDescent="0.2">
      <c r="A6731">
        <v>178627</v>
      </c>
    </row>
    <row r="6732" spans="1:1" x14ac:dyDescent="0.2">
      <c r="A6732">
        <v>158673</v>
      </c>
    </row>
    <row r="6733" spans="1:1" x14ac:dyDescent="0.2">
      <c r="A6733">
        <v>188836</v>
      </c>
    </row>
    <row r="6734" spans="1:1" x14ac:dyDescent="0.2">
      <c r="A6734">
        <v>254381</v>
      </c>
    </row>
    <row r="6735" spans="1:1" x14ac:dyDescent="0.2">
      <c r="A6735">
        <v>133898</v>
      </c>
    </row>
    <row r="6736" spans="1:1" x14ac:dyDescent="0.2">
      <c r="A6736">
        <v>185557</v>
      </c>
    </row>
    <row r="6737" spans="1:1" x14ac:dyDescent="0.2">
      <c r="A6737">
        <v>5486</v>
      </c>
    </row>
    <row r="6738" spans="1:1" x14ac:dyDescent="0.2">
      <c r="A6738">
        <v>119095</v>
      </c>
    </row>
    <row r="6739" spans="1:1" x14ac:dyDescent="0.2">
      <c r="A6739">
        <v>94613</v>
      </c>
    </row>
    <row r="6740" spans="1:1" x14ac:dyDescent="0.2">
      <c r="A6740">
        <v>126157</v>
      </c>
    </row>
    <row r="6741" spans="1:1" x14ac:dyDescent="0.2">
      <c r="A6741">
        <v>47141</v>
      </c>
    </row>
    <row r="6742" spans="1:1" x14ac:dyDescent="0.2">
      <c r="A6742">
        <v>293331</v>
      </c>
    </row>
    <row r="6743" spans="1:1" x14ac:dyDescent="0.2">
      <c r="A6743">
        <v>12703</v>
      </c>
    </row>
    <row r="6744" spans="1:1" x14ac:dyDescent="0.2">
      <c r="A6744">
        <v>85898</v>
      </c>
    </row>
    <row r="6745" spans="1:1" x14ac:dyDescent="0.2">
      <c r="A6745">
        <v>209853</v>
      </c>
    </row>
    <row r="6746" spans="1:1" x14ac:dyDescent="0.2">
      <c r="A6746">
        <v>196236</v>
      </c>
    </row>
    <row r="6747" spans="1:1" x14ac:dyDescent="0.2">
      <c r="A6747">
        <v>4189</v>
      </c>
    </row>
    <row r="6748" spans="1:1" x14ac:dyDescent="0.2">
      <c r="A6748">
        <v>21255</v>
      </c>
    </row>
    <row r="6749" spans="1:1" x14ac:dyDescent="0.2">
      <c r="A6749">
        <v>250664</v>
      </c>
    </row>
    <row r="6750" spans="1:1" x14ac:dyDescent="0.2">
      <c r="A6750">
        <v>109482</v>
      </c>
    </row>
    <row r="6751" spans="1:1" x14ac:dyDescent="0.2">
      <c r="A6751">
        <v>49131</v>
      </c>
    </row>
    <row r="6752" spans="1:1" x14ac:dyDescent="0.2">
      <c r="A6752">
        <v>254527</v>
      </c>
    </row>
    <row r="6753" spans="1:1" x14ac:dyDescent="0.2">
      <c r="A6753">
        <v>234964</v>
      </c>
    </row>
    <row r="6754" spans="1:1" x14ac:dyDescent="0.2">
      <c r="A6754">
        <v>257373</v>
      </c>
    </row>
    <row r="6755" spans="1:1" x14ac:dyDescent="0.2">
      <c r="A6755">
        <v>204150</v>
      </c>
    </row>
    <row r="6756" spans="1:1" x14ac:dyDescent="0.2">
      <c r="A6756">
        <v>112848</v>
      </c>
    </row>
    <row r="6757" spans="1:1" x14ac:dyDescent="0.2">
      <c r="A6757">
        <v>283485</v>
      </c>
    </row>
    <row r="6758" spans="1:1" x14ac:dyDescent="0.2">
      <c r="A6758">
        <v>196965</v>
      </c>
    </row>
    <row r="6759" spans="1:1" x14ac:dyDescent="0.2">
      <c r="A6759">
        <v>28699</v>
      </c>
    </row>
    <row r="6760" spans="1:1" x14ac:dyDescent="0.2">
      <c r="A6760">
        <v>91384</v>
      </c>
    </row>
    <row r="6761" spans="1:1" x14ac:dyDescent="0.2">
      <c r="A6761">
        <v>25</v>
      </c>
    </row>
    <row r="6762" spans="1:1" x14ac:dyDescent="0.2">
      <c r="A6762">
        <v>294266</v>
      </c>
    </row>
    <row r="6763" spans="1:1" x14ac:dyDescent="0.2">
      <c r="A6763">
        <v>4122</v>
      </c>
    </row>
    <row r="6764" spans="1:1" x14ac:dyDescent="0.2">
      <c r="A6764">
        <v>160266</v>
      </c>
    </row>
    <row r="6765" spans="1:1" x14ac:dyDescent="0.2">
      <c r="A6765">
        <v>76966</v>
      </c>
    </row>
    <row r="6766" spans="1:1" x14ac:dyDescent="0.2">
      <c r="A6766">
        <v>266958</v>
      </c>
    </row>
    <row r="6767" spans="1:1" x14ac:dyDescent="0.2">
      <c r="A6767">
        <v>131263</v>
      </c>
    </row>
    <row r="6768" spans="1:1" x14ac:dyDescent="0.2">
      <c r="A6768">
        <v>167781</v>
      </c>
    </row>
    <row r="6769" spans="1:1" x14ac:dyDescent="0.2">
      <c r="A6769">
        <v>148355</v>
      </c>
    </row>
    <row r="6770" spans="1:1" x14ac:dyDescent="0.2">
      <c r="A6770">
        <v>61005</v>
      </c>
    </row>
    <row r="6771" spans="1:1" x14ac:dyDescent="0.2">
      <c r="A6771">
        <v>181647</v>
      </c>
    </row>
    <row r="6772" spans="1:1" x14ac:dyDescent="0.2">
      <c r="A6772">
        <v>279604</v>
      </c>
    </row>
    <row r="6773" spans="1:1" x14ac:dyDescent="0.2">
      <c r="A6773">
        <v>270347</v>
      </c>
    </row>
    <row r="6774" spans="1:1" x14ac:dyDescent="0.2">
      <c r="A6774">
        <v>220401</v>
      </c>
    </row>
    <row r="6775" spans="1:1" x14ac:dyDescent="0.2">
      <c r="A6775">
        <v>262378</v>
      </c>
    </row>
    <row r="6776" spans="1:1" x14ac:dyDescent="0.2">
      <c r="A6776">
        <v>1365</v>
      </c>
    </row>
    <row r="6777" spans="1:1" x14ac:dyDescent="0.2">
      <c r="A6777">
        <v>207172</v>
      </c>
    </row>
    <row r="6778" spans="1:1" x14ac:dyDescent="0.2">
      <c r="A6778">
        <v>54365</v>
      </c>
    </row>
    <row r="6779" spans="1:1" x14ac:dyDescent="0.2">
      <c r="A6779">
        <v>82193</v>
      </c>
    </row>
    <row r="6780" spans="1:1" x14ac:dyDescent="0.2">
      <c r="A6780">
        <v>112456</v>
      </c>
    </row>
    <row r="6781" spans="1:1" x14ac:dyDescent="0.2">
      <c r="A6781">
        <v>226265</v>
      </c>
    </row>
    <row r="6782" spans="1:1" x14ac:dyDescent="0.2">
      <c r="A6782">
        <v>227310</v>
      </c>
    </row>
    <row r="6783" spans="1:1" x14ac:dyDescent="0.2">
      <c r="A6783">
        <v>64720</v>
      </c>
    </row>
    <row r="6784" spans="1:1" x14ac:dyDescent="0.2">
      <c r="A6784">
        <v>272797</v>
      </c>
    </row>
    <row r="6785" spans="1:1" x14ac:dyDescent="0.2">
      <c r="A6785">
        <v>167108</v>
      </c>
    </row>
    <row r="6786" spans="1:1" x14ac:dyDescent="0.2">
      <c r="A6786">
        <v>290535</v>
      </c>
    </row>
    <row r="6787" spans="1:1" x14ac:dyDescent="0.2">
      <c r="A6787">
        <v>207488</v>
      </c>
    </row>
    <row r="6788" spans="1:1" x14ac:dyDescent="0.2">
      <c r="A6788">
        <v>175795</v>
      </c>
    </row>
    <row r="6789" spans="1:1" x14ac:dyDescent="0.2">
      <c r="A6789">
        <v>274521</v>
      </c>
    </row>
    <row r="6790" spans="1:1" x14ac:dyDescent="0.2">
      <c r="A6790">
        <v>10943</v>
      </c>
    </row>
    <row r="6791" spans="1:1" x14ac:dyDescent="0.2">
      <c r="A6791">
        <v>229107</v>
      </c>
    </row>
    <row r="6792" spans="1:1" x14ac:dyDescent="0.2">
      <c r="A6792">
        <v>299576</v>
      </c>
    </row>
    <row r="6793" spans="1:1" x14ac:dyDescent="0.2">
      <c r="A6793">
        <v>111221</v>
      </c>
    </row>
    <row r="6794" spans="1:1" x14ac:dyDescent="0.2">
      <c r="A6794">
        <v>176012</v>
      </c>
    </row>
    <row r="6795" spans="1:1" x14ac:dyDescent="0.2">
      <c r="A6795">
        <v>134529</v>
      </c>
    </row>
    <row r="6796" spans="1:1" x14ac:dyDescent="0.2">
      <c r="A6796">
        <v>25699</v>
      </c>
    </row>
    <row r="6797" spans="1:1" x14ac:dyDescent="0.2">
      <c r="A6797">
        <v>27293</v>
      </c>
    </row>
    <row r="6798" spans="1:1" x14ac:dyDescent="0.2">
      <c r="A6798">
        <v>200419</v>
      </c>
    </row>
    <row r="6799" spans="1:1" x14ac:dyDescent="0.2">
      <c r="A6799">
        <v>81118</v>
      </c>
    </row>
    <row r="6800" spans="1:1" x14ac:dyDescent="0.2">
      <c r="A6800">
        <v>54896</v>
      </c>
    </row>
    <row r="6801" spans="1:1" x14ac:dyDescent="0.2">
      <c r="A6801">
        <v>16391</v>
      </c>
    </row>
    <row r="6802" spans="1:1" x14ac:dyDescent="0.2">
      <c r="A6802">
        <v>253907</v>
      </c>
    </row>
    <row r="6803" spans="1:1" x14ac:dyDescent="0.2">
      <c r="A6803">
        <v>174884</v>
      </c>
    </row>
    <row r="6804" spans="1:1" x14ac:dyDescent="0.2">
      <c r="A6804">
        <v>279685</v>
      </c>
    </row>
    <row r="6805" spans="1:1" x14ac:dyDescent="0.2">
      <c r="A6805">
        <v>235529</v>
      </c>
    </row>
    <row r="6806" spans="1:1" x14ac:dyDescent="0.2">
      <c r="A6806">
        <v>31999</v>
      </c>
    </row>
    <row r="6807" spans="1:1" x14ac:dyDescent="0.2">
      <c r="A6807">
        <v>144362</v>
      </c>
    </row>
    <row r="6808" spans="1:1" x14ac:dyDescent="0.2">
      <c r="A6808">
        <v>169889</v>
      </c>
    </row>
    <row r="6809" spans="1:1" x14ac:dyDescent="0.2">
      <c r="A6809">
        <v>141940</v>
      </c>
    </row>
    <row r="6810" spans="1:1" x14ac:dyDescent="0.2">
      <c r="A6810">
        <v>188796</v>
      </c>
    </row>
    <row r="6811" spans="1:1" x14ac:dyDescent="0.2">
      <c r="A6811">
        <v>59813</v>
      </c>
    </row>
    <row r="6812" spans="1:1" x14ac:dyDescent="0.2">
      <c r="A6812">
        <v>38486</v>
      </c>
    </row>
    <row r="6813" spans="1:1" x14ac:dyDescent="0.2">
      <c r="A6813">
        <v>252944</v>
      </c>
    </row>
    <row r="6814" spans="1:1" x14ac:dyDescent="0.2">
      <c r="A6814">
        <v>261156</v>
      </c>
    </row>
    <row r="6815" spans="1:1" x14ac:dyDescent="0.2">
      <c r="A6815">
        <v>175693</v>
      </c>
    </row>
    <row r="6816" spans="1:1" x14ac:dyDescent="0.2">
      <c r="A6816">
        <v>193104</v>
      </c>
    </row>
    <row r="6817" spans="1:1" x14ac:dyDescent="0.2">
      <c r="A6817">
        <v>7575</v>
      </c>
    </row>
    <row r="6818" spans="1:1" x14ac:dyDescent="0.2">
      <c r="A6818">
        <v>193705</v>
      </c>
    </row>
    <row r="6819" spans="1:1" x14ac:dyDescent="0.2">
      <c r="A6819">
        <v>19325</v>
      </c>
    </row>
    <row r="6820" spans="1:1" x14ac:dyDescent="0.2">
      <c r="A6820">
        <v>84630</v>
      </c>
    </row>
    <row r="6821" spans="1:1" x14ac:dyDescent="0.2">
      <c r="A6821">
        <v>202661</v>
      </c>
    </row>
    <row r="6822" spans="1:1" x14ac:dyDescent="0.2">
      <c r="A6822">
        <v>38918</v>
      </c>
    </row>
    <row r="6823" spans="1:1" x14ac:dyDescent="0.2">
      <c r="A6823">
        <v>224461</v>
      </c>
    </row>
    <row r="6824" spans="1:1" x14ac:dyDescent="0.2">
      <c r="A6824">
        <v>282165</v>
      </c>
    </row>
    <row r="6825" spans="1:1" x14ac:dyDescent="0.2">
      <c r="A6825">
        <v>40085</v>
      </c>
    </row>
    <row r="6826" spans="1:1" x14ac:dyDescent="0.2">
      <c r="A6826">
        <v>51964</v>
      </c>
    </row>
    <row r="6827" spans="1:1" x14ac:dyDescent="0.2">
      <c r="A6827">
        <v>286934</v>
      </c>
    </row>
    <row r="6828" spans="1:1" x14ac:dyDescent="0.2">
      <c r="A6828">
        <v>51756</v>
      </c>
    </row>
    <row r="6829" spans="1:1" x14ac:dyDescent="0.2">
      <c r="A6829">
        <v>299064</v>
      </c>
    </row>
    <row r="6830" spans="1:1" x14ac:dyDescent="0.2">
      <c r="A6830">
        <v>253038</v>
      </c>
    </row>
    <row r="6831" spans="1:1" x14ac:dyDescent="0.2">
      <c r="A6831">
        <v>224427</v>
      </c>
    </row>
    <row r="6832" spans="1:1" x14ac:dyDescent="0.2">
      <c r="A6832">
        <v>198309</v>
      </c>
    </row>
    <row r="6833" spans="1:1" x14ac:dyDescent="0.2">
      <c r="A6833">
        <v>103264</v>
      </c>
    </row>
    <row r="6834" spans="1:1" x14ac:dyDescent="0.2">
      <c r="A6834">
        <v>285106</v>
      </c>
    </row>
    <row r="6835" spans="1:1" x14ac:dyDescent="0.2">
      <c r="A6835">
        <v>157365</v>
      </c>
    </row>
    <row r="6836" spans="1:1" x14ac:dyDescent="0.2">
      <c r="A6836">
        <v>31712</v>
      </c>
    </row>
    <row r="6837" spans="1:1" x14ac:dyDescent="0.2">
      <c r="A6837">
        <v>154894</v>
      </c>
    </row>
    <row r="6838" spans="1:1" x14ac:dyDescent="0.2">
      <c r="A6838">
        <v>237885</v>
      </c>
    </row>
    <row r="6839" spans="1:1" x14ac:dyDescent="0.2">
      <c r="A6839">
        <v>185187</v>
      </c>
    </row>
    <row r="6840" spans="1:1" x14ac:dyDescent="0.2">
      <c r="A6840">
        <v>53236</v>
      </c>
    </row>
    <row r="6841" spans="1:1" x14ac:dyDescent="0.2">
      <c r="A6841">
        <v>37448</v>
      </c>
    </row>
    <row r="6842" spans="1:1" x14ac:dyDescent="0.2">
      <c r="A6842">
        <v>39002</v>
      </c>
    </row>
    <row r="6843" spans="1:1" x14ac:dyDescent="0.2">
      <c r="A6843">
        <v>35975</v>
      </c>
    </row>
    <row r="6844" spans="1:1" x14ac:dyDescent="0.2">
      <c r="A6844">
        <v>202063</v>
      </c>
    </row>
    <row r="6845" spans="1:1" x14ac:dyDescent="0.2">
      <c r="A6845">
        <v>7812</v>
      </c>
    </row>
    <row r="6846" spans="1:1" x14ac:dyDescent="0.2">
      <c r="A6846">
        <v>131089</v>
      </c>
    </row>
    <row r="6847" spans="1:1" x14ac:dyDescent="0.2">
      <c r="A6847">
        <v>254593</v>
      </c>
    </row>
    <row r="6848" spans="1:1" x14ac:dyDescent="0.2">
      <c r="A6848">
        <v>73623</v>
      </c>
    </row>
    <row r="6849" spans="1:1" x14ac:dyDescent="0.2">
      <c r="A6849">
        <v>76115</v>
      </c>
    </row>
    <row r="6850" spans="1:1" x14ac:dyDescent="0.2">
      <c r="A6850">
        <v>272029</v>
      </c>
    </row>
    <row r="6851" spans="1:1" x14ac:dyDescent="0.2">
      <c r="A6851">
        <v>140595</v>
      </c>
    </row>
    <row r="6852" spans="1:1" x14ac:dyDescent="0.2">
      <c r="A6852">
        <v>53443</v>
      </c>
    </row>
    <row r="6853" spans="1:1" x14ac:dyDescent="0.2">
      <c r="A6853">
        <v>173937</v>
      </c>
    </row>
    <row r="6854" spans="1:1" x14ac:dyDescent="0.2">
      <c r="A6854">
        <v>179226</v>
      </c>
    </row>
    <row r="6855" spans="1:1" x14ac:dyDescent="0.2">
      <c r="A6855">
        <v>147276</v>
      </c>
    </row>
    <row r="6856" spans="1:1" x14ac:dyDescent="0.2">
      <c r="A6856">
        <v>18340</v>
      </c>
    </row>
    <row r="6857" spans="1:1" x14ac:dyDescent="0.2">
      <c r="A6857">
        <v>82491</v>
      </c>
    </row>
    <row r="6858" spans="1:1" x14ac:dyDescent="0.2">
      <c r="A6858">
        <v>229813</v>
      </c>
    </row>
    <row r="6859" spans="1:1" x14ac:dyDescent="0.2">
      <c r="A6859">
        <v>136614</v>
      </c>
    </row>
    <row r="6860" spans="1:1" x14ac:dyDescent="0.2">
      <c r="A6860">
        <v>270092</v>
      </c>
    </row>
    <row r="6861" spans="1:1" x14ac:dyDescent="0.2">
      <c r="A6861">
        <v>125073</v>
      </c>
    </row>
    <row r="6862" spans="1:1" x14ac:dyDescent="0.2">
      <c r="A6862">
        <v>191491</v>
      </c>
    </row>
    <row r="6863" spans="1:1" x14ac:dyDescent="0.2">
      <c r="A6863">
        <v>73463</v>
      </c>
    </row>
    <row r="6864" spans="1:1" x14ac:dyDescent="0.2">
      <c r="A6864">
        <v>22341</v>
      </c>
    </row>
    <row r="6865" spans="1:1" x14ac:dyDescent="0.2">
      <c r="A6865">
        <v>77213</v>
      </c>
    </row>
    <row r="6866" spans="1:1" x14ac:dyDescent="0.2">
      <c r="A6866">
        <v>271464</v>
      </c>
    </row>
    <row r="6867" spans="1:1" x14ac:dyDescent="0.2">
      <c r="A6867">
        <v>58178</v>
      </c>
    </row>
    <row r="6868" spans="1:1" x14ac:dyDescent="0.2">
      <c r="A6868">
        <v>180127</v>
      </c>
    </row>
    <row r="6869" spans="1:1" x14ac:dyDescent="0.2">
      <c r="A6869">
        <v>118105</v>
      </c>
    </row>
    <row r="6870" spans="1:1" x14ac:dyDescent="0.2">
      <c r="A6870">
        <v>125528</v>
      </c>
    </row>
    <row r="6871" spans="1:1" x14ac:dyDescent="0.2">
      <c r="A6871">
        <v>1140</v>
      </c>
    </row>
    <row r="6872" spans="1:1" x14ac:dyDescent="0.2">
      <c r="A6872">
        <v>276584</v>
      </c>
    </row>
    <row r="6873" spans="1:1" x14ac:dyDescent="0.2">
      <c r="A6873">
        <v>73687</v>
      </c>
    </row>
    <row r="6874" spans="1:1" x14ac:dyDescent="0.2">
      <c r="A6874">
        <v>96654</v>
      </c>
    </row>
    <row r="6875" spans="1:1" x14ac:dyDescent="0.2">
      <c r="A6875">
        <v>22170</v>
      </c>
    </row>
    <row r="6876" spans="1:1" x14ac:dyDescent="0.2">
      <c r="A6876">
        <v>130878</v>
      </c>
    </row>
    <row r="6877" spans="1:1" x14ac:dyDescent="0.2">
      <c r="A6877">
        <v>246547</v>
      </c>
    </row>
    <row r="6878" spans="1:1" x14ac:dyDescent="0.2">
      <c r="A6878">
        <v>22743</v>
      </c>
    </row>
    <row r="6879" spans="1:1" x14ac:dyDescent="0.2">
      <c r="A6879">
        <v>249608</v>
      </c>
    </row>
    <row r="6880" spans="1:1" x14ac:dyDescent="0.2">
      <c r="A6880">
        <v>274656</v>
      </c>
    </row>
    <row r="6881" spans="1:1" x14ac:dyDescent="0.2">
      <c r="A6881">
        <v>254659</v>
      </c>
    </row>
    <row r="6882" spans="1:1" x14ac:dyDescent="0.2">
      <c r="A6882">
        <v>56745</v>
      </c>
    </row>
    <row r="6883" spans="1:1" x14ac:dyDescent="0.2">
      <c r="A6883">
        <v>195830</v>
      </c>
    </row>
    <row r="6884" spans="1:1" x14ac:dyDescent="0.2">
      <c r="A6884">
        <v>187428</v>
      </c>
    </row>
    <row r="6885" spans="1:1" x14ac:dyDescent="0.2">
      <c r="A6885">
        <v>270151</v>
      </c>
    </row>
    <row r="6886" spans="1:1" x14ac:dyDescent="0.2">
      <c r="A6886">
        <v>169269</v>
      </c>
    </row>
    <row r="6887" spans="1:1" x14ac:dyDescent="0.2">
      <c r="A6887">
        <v>29856</v>
      </c>
    </row>
    <row r="6888" spans="1:1" x14ac:dyDescent="0.2">
      <c r="A6888">
        <v>113465</v>
      </c>
    </row>
    <row r="6889" spans="1:1" x14ac:dyDescent="0.2">
      <c r="A6889">
        <v>107926</v>
      </c>
    </row>
    <row r="6890" spans="1:1" x14ac:dyDescent="0.2">
      <c r="A6890">
        <v>198318</v>
      </c>
    </row>
    <row r="6891" spans="1:1" x14ac:dyDescent="0.2">
      <c r="A6891">
        <v>118975</v>
      </c>
    </row>
    <row r="6892" spans="1:1" x14ac:dyDescent="0.2">
      <c r="A6892">
        <v>206424</v>
      </c>
    </row>
    <row r="6893" spans="1:1" x14ac:dyDescent="0.2">
      <c r="A6893">
        <v>260349</v>
      </c>
    </row>
    <row r="6894" spans="1:1" x14ac:dyDescent="0.2">
      <c r="A6894">
        <v>3633</v>
      </c>
    </row>
    <row r="6895" spans="1:1" x14ac:dyDescent="0.2">
      <c r="A6895">
        <v>16372</v>
      </c>
    </row>
    <row r="6896" spans="1:1" x14ac:dyDescent="0.2">
      <c r="A6896">
        <v>105491</v>
      </c>
    </row>
    <row r="6897" spans="1:1" x14ac:dyDescent="0.2">
      <c r="A6897">
        <v>203888</v>
      </c>
    </row>
    <row r="6898" spans="1:1" x14ac:dyDescent="0.2">
      <c r="A6898">
        <v>228172</v>
      </c>
    </row>
    <row r="6899" spans="1:1" x14ac:dyDescent="0.2">
      <c r="A6899">
        <v>52990</v>
      </c>
    </row>
    <row r="6900" spans="1:1" x14ac:dyDescent="0.2">
      <c r="A6900">
        <v>246034</v>
      </c>
    </row>
    <row r="6901" spans="1:1" x14ac:dyDescent="0.2">
      <c r="A6901">
        <v>278682</v>
      </c>
    </row>
    <row r="6902" spans="1:1" x14ac:dyDescent="0.2">
      <c r="A6902">
        <v>220878</v>
      </c>
    </row>
    <row r="6903" spans="1:1" x14ac:dyDescent="0.2">
      <c r="A6903">
        <v>217102</v>
      </c>
    </row>
    <row r="6904" spans="1:1" x14ac:dyDescent="0.2">
      <c r="A6904">
        <v>189740</v>
      </c>
    </row>
    <row r="6905" spans="1:1" x14ac:dyDescent="0.2">
      <c r="A6905">
        <v>239220</v>
      </c>
    </row>
    <row r="6906" spans="1:1" x14ac:dyDescent="0.2">
      <c r="A6906">
        <v>20243</v>
      </c>
    </row>
    <row r="6907" spans="1:1" x14ac:dyDescent="0.2">
      <c r="A6907">
        <v>76512</v>
      </c>
    </row>
    <row r="6908" spans="1:1" x14ac:dyDescent="0.2">
      <c r="A6908">
        <v>162160</v>
      </c>
    </row>
    <row r="6909" spans="1:1" x14ac:dyDescent="0.2">
      <c r="A6909">
        <v>229776</v>
      </c>
    </row>
    <row r="6910" spans="1:1" x14ac:dyDescent="0.2">
      <c r="A6910">
        <v>86388</v>
      </c>
    </row>
    <row r="6911" spans="1:1" x14ac:dyDescent="0.2">
      <c r="A6911">
        <v>8059</v>
      </c>
    </row>
    <row r="6912" spans="1:1" x14ac:dyDescent="0.2">
      <c r="A6912">
        <v>77368</v>
      </c>
    </row>
    <row r="6913" spans="1:1" x14ac:dyDescent="0.2">
      <c r="A6913">
        <v>110110</v>
      </c>
    </row>
    <row r="6914" spans="1:1" x14ac:dyDescent="0.2">
      <c r="A6914">
        <v>14373</v>
      </c>
    </row>
    <row r="6915" spans="1:1" x14ac:dyDescent="0.2">
      <c r="A6915">
        <v>66854</v>
      </c>
    </row>
    <row r="6916" spans="1:1" x14ac:dyDescent="0.2">
      <c r="A6916">
        <v>281976</v>
      </c>
    </row>
    <row r="6917" spans="1:1" x14ac:dyDescent="0.2">
      <c r="A6917">
        <v>111416</v>
      </c>
    </row>
    <row r="6918" spans="1:1" x14ac:dyDescent="0.2">
      <c r="A6918">
        <v>139243</v>
      </c>
    </row>
    <row r="6919" spans="1:1" x14ac:dyDescent="0.2">
      <c r="A6919">
        <v>55052</v>
      </c>
    </row>
    <row r="6920" spans="1:1" x14ac:dyDescent="0.2">
      <c r="A6920">
        <v>59751</v>
      </c>
    </row>
    <row r="6921" spans="1:1" x14ac:dyDescent="0.2">
      <c r="A6921">
        <v>31031</v>
      </c>
    </row>
    <row r="6922" spans="1:1" x14ac:dyDescent="0.2">
      <c r="A6922">
        <v>30302</v>
      </c>
    </row>
    <row r="6923" spans="1:1" x14ac:dyDescent="0.2">
      <c r="A6923">
        <v>50894</v>
      </c>
    </row>
    <row r="6924" spans="1:1" x14ac:dyDescent="0.2">
      <c r="A6924">
        <v>278655</v>
      </c>
    </row>
    <row r="6925" spans="1:1" x14ac:dyDescent="0.2">
      <c r="A6925">
        <v>275975</v>
      </c>
    </row>
    <row r="6926" spans="1:1" x14ac:dyDescent="0.2">
      <c r="A6926">
        <v>168442</v>
      </c>
    </row>
    <row r="6927" spans="1:1" x14ac:dyDescent="0.2">
      <c r="A6927">
        <v>113792</v>
      </c>
    </row>
    <row r="6928" spans="1:1" x14ac:dyDescent="0.2">
      <c r="A6928">
        <v>261026</v>
      </c>
    </row>
    <row r="6929" spans="1:1" x14ac:dyDescent="0.2">
      <c r="A6929">
        <v>175637</v>
      </c>
    </row>
    <row r="6930" spans="1:1" x14ac:dyDescent="0.2">
      <c r="A6930">
        <v>233484</v>
      </c>
    </row>
    <row r="6931" spans="1:1" x14ac:dyDescent="0.2">
      <c r="A6931">
        <v>207478</v>
      </c>
    </row>
    <row r="6932" spans="1:1" x14ac:dyDescent="0.2">
      <c r="A6932">
        <v>288403</v>
      </c>
    </row>
    <row r="6933" spans="1:1" x14ac:dyDescent="0.2">
      <c r="A6933">
        <v>93855</v>
      </c>
    </row>
    <row r="6934" spans="1:1" x14ac:dyDescent="0.2">
      <c r="A6934">
        <v>264695</v>
      </c>
    </row>
    <row r="6935" spans="1:1" x14ac:dyDescent="0.2">
      <c r="A6935">
        <v>145075</v>
      </c>
    </row>
    <row r="6936" spans="1:1" x14ac:dyDescent="0.2">
      <c r="A6936">
        <v>161375</v>
      </c>
    </row>
    <row r="6937" spans="1:1" x14ac:dyDescent="0.2">
      <c r="A6937">
        <v>62613</v>
      </c>
    </row>
    <row r="6938" spans="1:1" x14ac:dyDescent="0.2">
      <c r="A6938">
        <v>258202</v>
      </c>
    </row>
    <row r="6939" spans="1:1" x14ac:dyDescent="0.2">
      <c r="A6939">
        <v>225705</v>
      </c>
    </row>
    <row r="6940" spans="1:1" x14ac:dyDescent="0.2">
      <c r="A6940">
        <v>85004</v>
      </c>
    </row>
    <row r="6941" spans="1:1" x14ac:dyDescent="0.2">
      <c r="A6941">
        <v>236675</v>
      </c>
    </row>
    <row r="6942" spans="1:1" x14ac:dyDescent="0.2">
      <c r="A6942">
        <v>279486</v>
      </c>
    </row>
    <row r="6943" spans="1:1" x14ac:dyDescent="0.2">
      <c r="A6943">
        <v>105282</v>
      </c>
    </row>
    <row r="6944" spans="1:1" x14ac:dyDescent="0.2">
      <c r="A6944">
        <v>179474</v>
      </c>
    </row>
    <row r="6945" spans="1:1" x14ac:dyDescent="0.2">
      <c r="A6945">
        <v>283105</v>
      </c>
    </row>
    <row r="6946" spans="1:1" x14ac:dyDescent="0.2">
      <c r="A6946">
        <v>199526</v>
      </c>
    </row>
    <row r="6947" spans="1:1" x14ac:dyDescent="0.2">
      <c r="A6947">
        <v>236035</v>
      </c>
    </row>
    <row r="6948" spans="1:1" x14ac:dyDescent="0.2">
      <c r="A6948">
        <v>30019</v>
      </c>
    </row>
    <row r="6949" spans="1:1" x14ac:dyDescent="0.2">
      <c r="A6949">
        <v>297914</v>
      </c>
    </row>
    <row r="6950" spans="1:1" x14ac:dyDescent="0.2">
      <c r="A6950">
        <v>129245</v>
      </c>
    </row>
    <row r="6951" spans="1:1" x14ac:dyDescent="0.2">
      <c r="A6951">
        <v>7087</v>
      </c>
    </row>
    <row r="6952" spans="1:1" x14ac:dyDescent="0.2">
      <c r="A6952">
        <v>252879</v>
      </c>
    </row>
    <row r="6953" spans="1:1" x14ac:dyDescent="0.2">
      <c r="A6953">
        <v>222345</v>
      </c>
    </row>
    <row r="6954" spans="1:1" x14ac:dyDescent="0.2">
      <c r="A6954">
        <v>272228</v>
      </c>
    </row>
    <row r="6955" spans="1:1" x14ac:dyDescent="0.2">
      <c r="A6955">
        <v>165909</v>
      </c>
    </row>
    <row r="6956" spans="1:1" x14ac:dyDescent="0.2">
      <c r="A6956">
        <v>230913</v>
      </c>
    </row>
    <row r="6957" spans="1:1" x14ac:dyDescent="0.2">
      <c r="A6957">
        <v>92528</v>
      </c>
    </row>
    <row r="6958" spans="1:1" x14ac:dyDescent="0.2">
      <c r="A6958">
        <v>293296</v>
      </c>
    </row>
    <row r="6959" spans="1:1" x14ac:dyDescent="0.2">
      <c r="A6959">
        <v>282280</v>
      </c>
    </row>
    <row r="6960" spans="1:1" x14ac:dyDescent="0.2">
      <c r="A6960">
        <v>194051</v>
      </c>
    </row>
    <row r="6961" spans="1:1" x14ac:dyDescent="0.2">
      <c r="A6961">
        <v>297214</v>
      </c>
    </row>
    <row r="6962" spans="1:1" x14ac:dyDescent="0.2">
      <c r="A6962">
        <v>102003</v>
      </c>
    </row>
    <row r="6963" spans="1:1" x14ac:dyDescent="0.2">
      <c r="A6963">
        <v>209279</v>
      </c>
    </row>
    <row r="6964" spans="1:1" x14ac:dyDescent="0.2">
      <c r="A6964">
        <v>121448</v>
      </c>
    </row>
    <row r="6965" spans="1:1" x14ac:dyDescent="0.2">
      <c r="A6965">
        <v>202436</v>
      </c>
    </row>
    <row r="6966" spans="1:1" x14ac:dyDescent="0.2">
      <c r="A6966">
        <v>222335</v>
      </c>
    </row>
    <row r="6967" spans="1:1" x14ac:dyDescent="0.2">
      <c r="A6967">
        <v>44027</v>
      </c>
    </row>
    <row r="6968" spans="1:1" x14ac:dyDescent="0.2">
      <c r="A6968">
        <v>159205</v>
      </c>
    </row>
    <row r="6969" spans="1:1" x14ac:dyDescent="0.2">
      <c r="A6969">
        <v>258061</v>
      </c>
    </row>
    <row r="6970" spans="1:1" x14ac:dyDescent="0.2">
      <c r="A6970">
        <v>170081</v>
      </c>
    </row>
    <row r="6971" spans="1:1" x14ac:dyDescent="0.2">
      <c r="A6971">
        <v>249127</v>
      </c>
    </row>
    <row r="6972" spans="1:1" x14ac:dyDescent="0.2">
      <c r="A6972">
        <v>55981</v>
      </c>
    </row>
    <row r="6973" spans="1:1" x14ac:dyDescent="0.2">
      <c r="A6973">
        <v>276268</v>
      </c>
    </row>
    <row r="6974" spans="1:1" x14ac:dyDescent="0.2">
      <c r="A6974">
        <v>151994</v>
      </c>
    </row>
    <row r="6975" spans="1:1" x14ac:dyDescent="0.2">
      <c r="A6975">
        <v>217885</v>
      </c>
    </row>
    <row r="6976" spans="1:1" x14ac:dyDescent="0.2">
      <c r="A6976">
        <v>17124</v>
      </c>
    </row>
    <row r="6977" spans="1:1" x14ac:dyDescent="0.2">
      <c r="A6977">
        <v>251699</v>
      </c>
    </row>
    <row r="6978" spans="1:1" x14ac:dyDescent="0.2">
      <c r="A6978">
        <v>110810</v>
      </c>
    </row>
    <row r="6979" spans="1:1" x14ac:dyDescent="0.2">
      <c r="A6979">
        <v>234293</v>
      </c>
    </row>
    <row r="6980" spans="1:1" x14ac:dyDescent="0.2">
      <c r="A6980">
        <v>293620</v>
      </c>
    </row>
    <row r="6981" spans="1:1" x14ac:dyDescent="0.2">
      <c r="A6981">
        <v>267964</v>
      </c>
    </row>
    <row r="6982" spans="1:1" x14ac:dyDescent="0.2">
      <c r="A6982">
        <v>173798</v>
      </c>
    </row>
    <row r="6983" spans="1:1" x14ac:dyDescent="0.2">
      <c r="A6983">
        <v>31933</v>
      </c>
    </row>
    <row r="6984" spans="1:1" x14ac:dyDescent="0.2">
      <c r="A6984">
        <v>81018</v>
      </c>
    </row>
    <row r="6985" spans="1:1" x14ac:dyDescent="0.2">
      <c r="A6985">
        <v>283149</v>
      </c>
    </row>
    <row r="6986" spans="1:1" x14ac:dyDescent="0.2">
      <c r="A6986">
        <v>36513</v>
      </c>
    </row>
    <row r="6987" spans="1:1" x14ac:dyDescent="0.2">
      <c r="A6987">
        <v>137943</v>
      </c>
    </row>
    <row r="6988" spans="1:1" x14ac:dyDescent="0.2">
      <c r="A6988">
        <v>62000</v>
      </c>
    </row>
    <row r="6989" spans="1:1" x14ac:dyDescent="0.2">
      <c r="A6989">
        <v>264456</v>
      </c>
    </row>
    <row r="6990" spans="1:1" x14ac:dyDescent="0.2">
      <c r="A6990">
        <v>156410</v>
      </c>
    </row>
    <row r="6991" spans="1:1" x14ac:dyDescent="0.2">
      <c r="A6991">
        <v>190583</v>
      </c>
    </row>
    <row r="6992" spans="1:1" x14ac:dyDescent="0.2">
      <c r="A6992">
        <v>118052</v>
      </c>
    </row>
    <row r="6993" spans="1:1" x14ac:dyDescent="0.2">
      <c r="A6993">
        <v>204825</v>
      </c>
    </row>
    <row r="6994" spans="1:1" x14ac:dyDescent="0.2">
      <c r="A6994">
        <v>126604</v>
      </c>
    </row>
    <row r="6995" spans="1:1" x14ac:dyDescent="0.2">
      <c r="A6995">
        <v>89764</v>
      </c>
    </row>
    <row r="6996" spans="1:1" x14ac:dyDescent="0.2">
      <c r="A6996">
        <v>275369</v>
      </c>
    </row>
    <row r="6997" spans="1:1" x14ac:dyDescent="0.2">
      <c r="A6997">
        <v>176468</v>
      </c>
    </row>
    <row r="6998" spans="1:1" x14ac:dyDescent="0.2">
      <c r="A6998">
        <v>239455</v>
      </c>
    </row>
    <row r="6999" spans="1:1" x14ac:dyDescent="0.2">
      <c r="A6999">
        <v>41636</v>
      </c>
    </row>
    <row r="7000" spans="1:1" x14ac:dyDescent="0.2">
      <c r="A7000">
        <v>43345</v>
      </c>
    </row>
    <row r="7001" spans="1:1" x14ac:dyDescent="0.2">
      <c r="A7001">
        <v>263678</v>
      </c>
    </row>
    <row r="7002" spans="1:1" x14ac:dyDescent="0.2">
      <c r="A7002">
        <v>68045</v>
      </c>
    </row>
    <row r="7003" spans="1:1" x14ac:dyDescent="0.2">
      <c r="A7003">
        <v>170292</v>
      </c>
    </row>
    <row r="7004" spans="1:1" x14ac:dyDescent="0.2">
      <c r="A7004">
        <v>141520</v>
      </c>
    </row>
    <row r="7005" spans="1:1" x14ac:dyDescent="0.2">
      <c r="A7005">
        <v>21279</v>
      </c>
    </row>
    <row r="7006" spans="1:1" x14ac:dyDescent="0.2">
      <c r="A7006">
        <v>49409</v>
      </c>
    </row>
    <row r="7007" spans="1:1" x14ac:dyDescent="0.2">
      <c r="A7007">
        <v>260213</v>
      </c>
    </row>
    <row r="7008" spans="1:1" x14ac:dyDescent="0.2">
      <c r="A7008">
        <v>115092</v>
      </c>
    </row>
    <row r="7009" spans="1:1" x14ac:dyDescent="0.2">
      <c r="A7009">
        <v>13050</v>
      </c>
    </row>
    <row r="7010" spans="1:1" x14ac:dyDescent="0.2">
      <c r="A7010">
        <v>50489</v>
      </c>
    </row>
    <row r="7011" spans="1:1" x14ac:dyDescent="0.2">
      <c r="A7011">
        <v>204196</v>
      </c>
    </row>
    <row r="7012" spans="1:1" x14ac:dyDescent="0.2">
      <c r="A7012">
        <v>31166</v>
      </c>
    </row>
    <row r="7013" spans="1:1" x14ac:dyDescent="0.2">
      <c r="A7013">
        <v>224231</v>
      </c>
    </row>
    <row r="7014" spans="1:1" x14ac:dyDescent="0.2">
      <c r="A7014">
        <v>179103</v>
      </c>
    </row>
    <row r="7015" spans="1:1" x14ac:dyDescent="0.2">
      <c r="A7015">
        <v>204343</v>
      </c>
    </row>
    <row r="7016" spans="1:1" x14ac:dyDescent="0.2">
      <c r="A7016">
        <v>46613</v>
      </c>
    </row>
    <row r="7017" spans="1:1" x14ac:dyDescent="0.2">
      <c r="A7017">
        <v>286130</v>
      </c>
    </row>
    <row r="7018" spans="1:1" x14ac:dyDescent="0.2">
      <c r="A7018">
        <v>126766</v>
      </c>
    </row>
    <row r="7019" spans="1:1" x14ac:dyDescent="0.2">
      <c r="A7019">
        <v>285924</v>
      </c>
    </row>
    <row r="7020" spans="1:1" x14ac:dyDescent="0.2">
      <c r="A7020">
        <v>181956</v>
      </c>
    </row>
    <row r="7021" spans="1:1" x14ac:dyDescent="0.2">
      <c r="A7021">
        <v>179087</v>
      </c>
    </row>
    <row r="7022" spans="1:1" x14ac:dyDescent="0.2">
      <c r="A7022">
        <v>71340</v>
      </c>
    </row>
    <row r="7023" spans="1:1" x14ac:dyDescent="0.2">
      <c r="A7023">
        <v>121799</v>
      </c>
    </row>
    <row r="7024" spans="1:1" x14ac:dyDescent="0.2">
      <c r="A7024">
        <v>214248</v>
      </c>
    </row>
    <row r="7025" spans="1:1" x14ac:dyDescent="0.2">
      <c r="A7025">
        <v>94252</v>
      </c>
    </row>
    <row r="7026" spans="1:1" x14ac:dyDescent="0.2">
      <c r="A7026">
        <v>180671</v>
      </c>
    </row>
    <row r="7027" spans="1:1" x14ac:dyDescent="0.2">
      <c r="A7027">
        <v>118764</v>
      </c>
    </row>
    <row r="7028" spans="1:1" x14ac:dyDescent="0.2">
      <c r="A7028">
        <v>56650</v>
      </c>
    </row>
    <row r="7029" spans="1:1" x14ac:dyDescent="0.2">
      <c r="A7029">
        <v>18259</v>
      </c>
    </row>
    <row r="7030" spans="1:1" x14ac:dyDescent="0.2">
      <c r="A7030">
        <v>226461</v>
      </c>
    </row>
    <row r="7031" spans="1:1" x14ac:dyDescent="0.2">
      <c r="A7031">
        <v>71405</v>
      </c>
    </row>
    <row r="7032" spans="1:1" x14ac:dyDescent="0.2">
      <c r="A7032">
        <v>184301</v>
      </c>
    </row>
    <row r="7033" spans="1:1" x14ac:dyDescent="0.2">
      <c r="A7033">
        <v>98879</v>
      </c>
    </row>
    <row r="7034" spans="1:1" x14ac:dyDescent="0.2">
      <c r="A7034">
        <v>159098</v>
      </c>
    </row>
    <row r="7035" spans="1:1" x14ac:dyDescent="0.2">
      <c r="A7035">
        <v>76475</v>
      </c>
    </row>
    <row r="7036" spans="1:1" x14ac:dyDescent="0.2">
      <c r="A7036">
        <v>110956</v>
      </c>
    </row>
    <row r="7037" spans="1:1" x14ac:dyDescent="0.2">
      <c r="A7037">
        <v>38815</v>
      </c>
    </row>
    <row r="7038" spans="1:1" x14ac:dyDescent="0.2">
      <c r="A7038">
        <v>133454</v>
      </c>
    </row>
    <row r="7039" spans="1:1" x14ac:dyDescent="0.2">
      <c r="A7039">
        <v>4726</v>
      </c>
    </row>
    <row r="7040" spans="1:1" x14ac:dyDescent="0.2">
      <c r="A7040">
        <v>29289</v>
      </c>
    </row>
    <row r="7041" spans="1:1" x14ac:dyDescent="0.2">
      <c r="A7041">
        <v>41296</v>
      </c>
    </row>
    <row r="7042" spans="1:1" x14ac:dyDescent="0.2">
      <c r="A7042">
        <v>238264</v>
      </c>
    </row>
    <row r="7043" spans="1:1" x14ac:dyDescent="0.2">
      <c r="A7043">
        <v>235461</v>
      </c>
    </row>
    <row r="7044" spans="1:1" x14ac:dyDescent="0.2">
      <c r="A7044">
        <v>59707</v>
      </c>
    </row>
    <row r="7045" spans="1:1" x14ac:dyDescent="0.2">
      <c r="A7045">
        <v>99828</v>
      </c>
    </row>
    <row r="7046" spans="1:1" x14ac:dyDescent="0.2">
      <c r="A7046">
        <v>198343</v>
      </c>
    </row>
    <row r="7047" spans="1:1" x14ac:dyDescent="0.2">
      <c r="A7047">
        <v>36236</v>
      </c>
    </row>
    <row r="7048" spans="1:1" x14ac:dyDescent="0.2">
      <c r="A7048">
        <v>270372</v>
      </c>
    </row>
    <row r="7049" spans="1:1" x14ac:dyDescent="0.2">
      <c r="A7049">
        <v>236872</v>
      </c>
    </row>
    <row r="7050" spans="1:1" x14ac:dyDescent="0.2">
      <c r="A7050">
        <v>135534</v>
      </c>
    </row>
    <row r="7051" spans="1:1" x14ac:dyDescent="0.2">
      <c r="A7051">
        <v>83135</v>
      </c>
    </row>
    <row r="7052" spans="1:1" x14ac:dyDescent="0.2">
      <c r="A7052">
        <v>32634</v>
      </c>
    </row>
    <row r="7053" spans="1:1" x14ac:dyDescent="0.2">
      <c r="A7053">
        <v>137383</v>
      </c>
    </row>
    <row r="7054" spans="1:1" x14ac:dyDescent="0.2">
      <c r="A7054">
        <v>126531</v>
      </c>
    </row>
    <row r="7055" spans="1:1" x14ac:dyDescent="0.2">
      <c r="A7055">
        <v>233311</v>
      </c>
    </row>
    <row r="7056" spans="1:1" x14ac:dyDescent="0.2">
      <c r="A7056">
        <v>15999</v>
      </c>
    </row>
    <row r="7057" spans="1:1" x14ac:dyDescent="0.2">
      <c r="A7057">
        <v>63902</v>
      </c>
    </row>
    <row r="7058" spans="1:1" x14ac:dyDescent="0.2">
      <c r="A7058">
        <v>17557</v>
      </c>
    </row>
    <row r="7059" spans="1:1" x14ac:dyDescent="0.2">
      <c r="A7059">
        <v>44555</v>
      </c>
    </row>
    <row r="7060" spans="1:1" x14ac:dyDescent="0.2">
      <c r="A7060">
        <v>297661</v>
      </c>
    </row>
    <row r="7061" spans="1:1" x14ac:dyDescent="0.2">
      <c r="A7061">
        <v>206007</v>
      </c>
    </row>
    <row r="7062" spans="1:1" x14ac:dyDescent="0.2">
      <c r="A7062">
        <v>83408</v>
      </c>
    </row>
    <row r="7063" spans="1:1" x14ac:dyDescent="0.2">
      <c r="A7063">
        <v>158946</v>
      </c>
    </row>
    <row r="7064" spans="1:1" x14ac:dyDescent="0.2">
      <c r="A7064">
        <v>53506</v>
      </c>
    </row>
    <row r="7065" spans="1:1" x14ac:dyDescent="0.2">
      <c r="A7065">
        <v>283874</v>
      </c>
    </row>
    <row r="7066" spans="1:1" x14ac:dyDescent="0.2">
      <c r="A7066">
        <v>264738</v>
      </c>
    </row>
    <row r="7067" spans="1:1" x14ac:dyDescent="0.2">
      <c r="A7067">
        <v>108874</v>
      </c>
    </row>
    <row r="7068" spans="1:1" x14ac:dyDescent="0.2">
      <c r="A7068">
        <v>231799</v>
      </c>
    </row>
    <row r="7069" spans="1:1" x14ac:dyDescent="0.2">
      <c r="A7069">
        <v>296296</v>
      </c>
    </row>
    <row r="7070" spans="1:1" x14ac:dyDescent="0.2">
      <c r="A7070">
        <v>80916</v>
      </c>
    </row>
    <row r="7071" spans="1:1" x14ac:dyDescent="0.2">
      <c r="A7071">
        <v>6940</v>
      </c>
    </row>
    <row r="7072" spans="1:1" x14ac:dyDescent="0.2">
      <c r="A7072">
        <v>193635</v>
      </c>
    </row>
    <row r="7073" spans="1:1" x14ac:dyDescent="0.2">
      <c r="A7073">
        <v>73370</v>
      </c>
    </row>
    <row r="7074" spans="1:1" x14ac:dyDescent="0.2">
      <c r="A7074">
        <v>34151</v>
      </c>
    </row>
    <row r="7075" spans="1:1" x14ac:dyDescent="0.2">
      <c r="A7075">
        <v>267012</v>
      </c>
    </row>
    <row r="7076" spans="1:1" x14ac:dyDescent="0.2">
      <c r="A7076">
        <v>256396</v>
      </c>
    </row>
    <row r="7077" spans="1:1" x14ac:dyDescent="0.2">
      <c r="A7077">
        <v>150711</v>
      </c>
    </row>
    <row r="7078" spans="1:1" x14ac:dyDescent="0.2">
      <c r="A7078">
        <v>36858</v>
      </c>
    </row>
    <row r="7079" spans="1:1" x14ac:dyDescent="0.2">
      <c r="A7079">
        <v>191195</v>
      </c>
    </row>
    <row r="7080" spans="1:1" x14ac:dyDescent="0.2">
      <c r="A7080">
        <v>193234</v>
      </c>
    </row>
    <row r="7081" spans="1:1" x14ac:dyDescent="0.2">
      <c r="A7081">
        <v>11293</v>
      </c>
    </row>
    <row r="7082" spans="1:1" x14ac:dyDescent="0.2">
      <c r="A7082">
        <v>40306</v>
      </c>
    </row>
    <row r="7083" spans="1:1" x14ac:dyDescent="0.2">
      <c r="A7083">
        <v>263733</v>
      </c>
    </row>
    <row r="7084" spans="1:1" x14ac:dyDescent="0.2">
      <c r="A7084">
        <v>218985</v>
      </c>
    </row>
    <row r="7085" spans="1:1" x14ac:dyDescent="0.2">
      <c r="A7085">
        <v>199144</v>
      </c>
    </row>
    <row r="7086" spans="1:1" x14ac:dyDescent="0.2">
      <c r="A7086">
        <v>712</v>
      </c>
    </row>
    <row r="7087" spans="1:1" x14ac:dyDescent="0.2">
      <c r="A7087">
        <v>194743</v>
      </c>
    </row>
    <row r="7088" spans="1:1" x14ac:dyDescent="0.2">
      <c r="A7088">
        <v>104371</v>
      </c>
    </row>
    <row r="7089" spans="1:1" x14ac:dyDescent="0.2">
      <c r="A7089">
        <v>157536</v>
      </c>
    </row>
    <row r="7090" spans="1:1" x14ac:dyDescent="0.2">
      <c r="A7090">
        <v>248488</v>
      </c>
    </row>
    <row r="7091" spans="1:1" x14ac:dyDescent="0.2">
      <c r="A7091">
        <v>203359</v>
      </c>
    </row>
    <row r="7092" spans="1:1" x14ac:dyDescent="0.2">
      <c r="A7092">
        <v>106243</v>
      </c>
    </row>
    <row r="7093" spans="1:1" x14ac:dyDescent="0.2">
      <c r="A7093">
        <v>216053</v>
      </c>
    </row>
    <row r="7094" spans="1:1" x14ac:dyDescent="0.2">
      <c r="A7094">
        <v>214542</v>
      </c>
    </row>
    <row r="7095" spans="1:1" x14ac:dyDescent="0.2">
      <c r="A7095">
        <v>17910</v>
      </c>
    </row>
    <row r="7096" spans="1:1" x14ac:dyDescent="0.2">
      <c r="A7096">
        <v>185382</v>
      </c>
    </row>
    <row r="7097" spans="1:1" x14ac:dyDescent="0.2">
      <c r="A7097">
        <v>286239</v>
      </c>
    </row>
    <row r="7098" spans="1:1" x14ac:dyDescent="0.2">
      <c r="A7098">
        <v>193404</v>
      </c>
    </row>
    <row r="7099" spans="1:1" x14ac:dyDescent="0.2">
      <c r="A7099">
        <v>225866</v>
      </c>
    </row>
    <row r="7100" spans="1:1" x14ac:dyDescent="0.2">
      <c r="A7100">
        <v>168026</v>
      </c>
    </row>
    <row r="7101" spans="1:1" x14ac:dyDescent="0.2">
      <c r="A7101">
        <v>286358</v>
      </c>
    </row>
    <row r="7102" spans="1:1" x14ac:dyDescent="0.2">
      <c r="A7102">
        <v>271531</v>
      </c>
    </row>
    <row r="7103" spans="1:1" x14ac:dyDescent="0.2">
      <c r="A7103">
        <v>112015</v>
      </c>
    </row>
    <row r="7104" spans="1:1" x14ac:dyDescent="0.2">
      <c r="A7104">
        <v>53762</v>
      </c>
    </row>
    <row r="7105" spans="1:1" x14ac:dyDescent="0.2">
      <c r="A7105">
        <v>45712</v>
      </c>
    </row>
    <row r="7106" spans="1:1" x14ac:dyDescent="0.2">
      <c r="A7106">
        <v>264951</v>
      </c>
    </row>
    <row r="7107" spans="1:1" x14ac:dyDescent="0.2">
      <c r="A7107">
        <v>142689</v>
      </c>
    </row>
    <row r="7108" spans="1:1" x14ac:dyDescent="0.2">
      <c r="A7108">
        <v>217349</v>
      </c>
    </row>
    <row r="7109" spans="1:1" x14ac:dyDescent="0.2">
      <c r="A7109">
        <v>80016</v>
      </c>
    </row>
    <row r="7110" spans="1:1" x14ac:dyDescent="0.2">
      <c r="A7110">
        <v>17726</v>
      </c>
    </row>
    <row r="7111" spans="1:1" x14ac:dyDescent="0.2">
      <c r="A7111">
        <v>179706</v>
      </c>
    </row>
    <row r="7112" spans="1:1" x14ac:dyDescent="0.2">
      <c r="A7112">
        <v>96610</v>
      </c>
    </row>
    <row r="7113" spans="1:1" x14ac:dyDescent="0.2">
      <c r="A7113">
        <v>281618</v>
      </c>
    </row>
    <row r="7114" spans="1:1" x14ac:dyDescent="0.2">
      <c r="A7114">
        <v>250194</v>
      </c>
    </row>
    <row r="7115" spans="1:1" x14ac:dyDescent="0.2">
      <c r="A7115">
        <v>84663</v>
      </c>
    </row>
    <row r="7116" spans="1:1" x14ac:dyDescent="0.2">
      <c r="A7116">
        <v>47361</v>
      </c>
    </row>
    <row r="7117" spans="1:1" x14ac:dyDescent="0.2">
      <c r="A7117">
        <v>292565</v>
      </c>
    </row>
    <row r="7118" spans="1:1" x14ac:dyDescent="0.2">
      <c r="A7118">
        <v>9071</v>
      </c>
    </row>
    <row r="7119" spans="1:1" x14ac:dyDescent="0.2">
      <c r="A7119">
        <v>204690</v>
      </c>
    </row>
    <row r="7120" spans="1:1" x14ac:dyDescent="0.2">
      <c r="A7120">
        <v>119028</v>
      </c>
    </row>
    <row r="7121" spans="1:1" x14ac:dyDescent="0.2">
      <c r="A7121">
        <v>222042</v>
      </c>
    </row>
    <row r="7122" spans="1:1" x14ac:dyDescent="0.2">
      <c r="A7122">
        <v>195323</v>
      </c>
    </row>
    <row r="7123" spans="1:1" x14ac:dyDescent="0.2">
      <c r="A7123">
        <v>211809</v>
      </c>
    </row>
    <row r="7124" spans="1:1" x14ac:dyDescent="0.2">
      <c r="A7124">
        <v>236211</v>
      </c>
    </row>
    <row r="7125" spans="1:1" x14ac:dyDescent="0.2">
      <c r="A7125">
        <v>186502</v>
      </c>
    </row>
    <row r="7126" spans="1:1" x14ac:dyDescent="0.2">
      <c r="A7126">
        <v>188960</v>
      </c>
    </row>
    <row r="7127" spans="1:1" x14ac:dyDescent="0.2">
      <c r="A7127">
        <v>126539</v>
      </c>
    </row>
    <row r="7128" spans="1:1" x14ac:dyDescent="0.2">
      <c r="A7128">
        <v>287516</v>
      </c>
    </row>
    <row r="7129" spans="1:1" x14ac:dyDescent="0.2">
      <c r="A7129">
        <v>285729</v>
      </c>
    </row>
    <row r="7130" spans="1:1" x14ac:dyDescent="0.2">
      <c r="A7130">
        <v>280128</v>
      </c>
    </row>
    <row r="7131" spans="1:1" x14ac:dyDescent="0.2">
      <c r="A7131">
        <v>244368</v>
      </c>
    </row>
    <row r="7132" spans="1:1" x14ac:dyDescent="0.2">
      <c r="A7132">
        <v>39924</v>
      </c>
    </row>
    <row r="7133" spans="1:1" x14ac:dyDescent="0.2">
      <c r="A7133">
        <v>257004</v>
      </c>
    </row>
    <row r="7134" spans="1:1" x14ac:dyDescent="0.2">
      <c r="A7134">
        <v>72492</v>
      </c>
    </row>
    <row r="7135" spans="1:1" x14ac:dyDescent="0.2">
      <c r="A7135">
        <v>232157</v>
      </c>
    </row>
    <row r="7136" spans="1:1" x14ac:dyDescent="0.2">
      <c r="A7136">
        <v>73326</v>
      </c>
    </row>
    <row r="7137" spans="1:1" x14ac:dyDescent="0.2">
      <c r="A7137">
        <v>13790</v>
      </c>
    </row>
    <row r="7138" spans="1:1" x14ac:dyDescent="0.2">
      <c r="A7138">
        <v>99812</v>
      </c>
    </row>
    <row r="7139" spans="1:1" x14ac:dyDescent="0.2">
      <c r="A7139">
        <v>166096</v>
      </c>
    </row>
    <row r="7140" spans="1:1" x14ac:dyDescent="0.2">
      <c r="A7140">
        <v>142405</v>
      </c>
    </row>
    <row r="7141" spans="1:1" x14ac:dyDescent="0.2">
      <c r="A7141">
        <v>223183</v>
      </c>
    </row>
    <row r="7142" spans="1:1" x14ac:dyDescent="0.2">
      <c r="A7142">
        <v>137887</v>
      </c>
    </row>
    <row r="7143" spans="1:1" x14ac:dyDescent="0.2">
      <c r="A7143">
        <v>13387</v>
      </c>
    </row>
    <row r="7144" spans="1:1" x14ac:dyDescent="0.2">
      <c r="A7144">
        <v>104834</v>
      </c>
    </row>
    <row r="7145" spans="1:1" x14ac:dyDescent="0.2">
      <c r="A7145">
        <v>168316</v>
      </c>
    </row>
    <row r="7146" spans="1:1" x14ac:dyDescent="0.2">
      <c r="A7146">
        <v>112807</v>
      </c>
    </row>
    <row r="7147" spans="1:1" x14ac:dyDescent="0.2">
      <c r="A7147">
        <v>145460</v>
      </c>
    </row>
    <row r="7148" spans="1:1" x14ac:dyDescent="0.2">
      <c r="A7148">
        <v>267954</v>
      </c>
    </row>
    <row r="7149" spans="1:1" x14ac:dyDescent="0.2">
      <c r="A7149">
        <v>267327</v>
      </c>
    </row>
    <row r="7150" spans="1:1" x14ac:dyDescent="0.2">
      <c r="A7150">
        <v>138778</v>
      </c>
    </row>
    <row r="7151" spans="1:1" x14ac:dyDescent="0.2">
      <c r="A7151">
        <v>12234</v>
      </c>
    </row>
    <row r="7152" spans="1:1" x14ac:dyDescent="0.2">
      <c r="A7152">
        <v>47964</v>
      </c>
    </row>
    <row r="7153" spans="1:1" x14ac:dyDescent="0.2">
      <c r="A7153">
        <v>81016</v>
      </c>
    </row>
    <row r="7154" spans="1:1" x14ac:dyDescent="0.2">
      <c r="A7154">
        <v>17843</v>
      </c>
    </row>
    <row r="7155" spans="1:1" x14ac:dyDescent="0.2">
      <c r="A7155">
        <v>229628</v>
      </c>
    </row>
    <row r="7156" spans="1:1" x14ac:dyDescent="0.2">
      <c r="A7156">
        <v>213829</v>
      </c>
    </row>
    <row r="7157" spans="1:1" x14ac:dyDescent="0.2">
      <c r="A7157">
        <v>97602</v>
      </c>
    </row>
    <row r="7158" spans="1:1" x14ac:dyDescent="0.2">
      <c r="A7158">
        <v>2862</v>
      </c>
    </row>
    <row r="7159" spans="1:1" x14ac:dyDescent="0.2">
      <c r="A7159">
        <v>139275</v>
      </c>
    </row>
    <row r="7160" spans="1:1" x14ac:dyDescent="0.2">
      <c r="A7160">
        <v>48388</v>
      </c>
    </row>
    <row r="7161" spans="1:1" x14ac:dyDescent="0.2">
      <c r="A7161">
        <v>238454</v>
      </c>
    </row>
    <row r="7162" spans="1:1" x14ac:dyDescent="0.2">
      <c r="A7162">
        <v>43928</v>
      </c>
    </row>
    <row r="7163" spans="1:1" x14ac:dyDescent="0.2">
      <c r="A7163">
        <v>258123</v>
      </c>
    </row>
    <row r="7164" spans="1:1" x14ac:dyDescent="0.2">
      <c r="A7164">
        <v>30993</v>
      </c>
    </row>
    <row r="7165" spans="1:1" x14ac:dyDescent="0.2">
      <c r="A7165">
        <v>171747</v>
      </c>
    </row>
    <row r="7166" spans="1:1" x14ac:dyDescent="0.2">
      <c r="A7166">
        <v>58401</v>
      </c>
    </row>
    <row r="7167" spans="1:1" x14ac:dyDescent="0.2">
      <c r="A7167">
        <v>8530</v>
      </c>
    </row>
    <row r="7168" spans="1:1" x14ac:dyDescent="0.2">
      <c r="A7168">
        <v>2492</v>
      </c>
    </row>
    <row r="7169" spans="1:1" x14ac:dyDescent="0.2">
      <c r="A7169">
        <v>27445</v>
      </c>
    </row>
    <row r="7170" spans="1:1" x14ac:dyDescent="0.2">
      <c r="A7170">
        <v>76121</v>
      </c>
    </row>
    <row r="7171" spans="1:1" x14ac:dyDescent="0.2">
      <c r="A7171">
        <v>37396</v>
      </c>
    </row>
    <row r="7172" spans="1:1" x14ac:dyDescent="0.2">
      <c r="A7172">
        <v>68886</v>
      </c>
    </row>
    <row r="7173" spans="1:1" x14ac:dyDescent="0.2">
      <c r="A7173">
        <v>222619</v>
      </c>
    </row>
    <row r="7174" spans="1:1" x14ac:dyDescent="0.2">
      <c r="A7174">
        <v>42565</v>
      </c>
    </row>
    <row r="7175" spans="1:1" x14ac:dyDescent="0.2">
      <c r="A7175">
        <v>93967</v>
      </c>
    </row>
    <row r="7176" spans="1:1" x14ac:dyDescent="0.2">
      <c r="A7176">
        <v>43765</v>
      </c>
    </row>
    <row r="7177" spans="1:1" x14ac:dyDescent="0.2">
      <c r="A7177">
        <v>215104</v>
      </c>
    </row>
    <row r="7178" spans="1:1" x14ac:dyDescent="0.2">
      <c r="A7178">
        <v>147922</v>
      </c>
    </row>
    <row r="7179" spans="1:1" x14ac:dyDescent="0.2">
      <c r="A7179">
        <v>180227</v>
      </c>
    </row>
    <row r="7180" spans="1:1" x14ac:dyDescent="0.2">
      <c r="A7180">
        <v>11349</v>
      </c>
    </row>
    <row r="7181" spans="1:1" x14ac:dyDescent="0.2">
      <c r="A7181">
        <v>163802</v>
      </c>
    </row>
    <row r="7182" spans="1:1" x14ac:dyDescent="0.2">
      <c r="A7182">
        <v>136634</v>
      </c>
    </row>
    <row r="7183" spans="1:1" x14ac:dyDescent="0.2">
      <c r="A7183">
        <v>248973</v>
      </c>
    </row>
    <row r="7184" spans="1:1" x14ac:dyDescent="0.2">
      <c r="A7184">
        <v>165835</v>
      </c>
    </row>
    <row r="7185" spans="1:1" x14ac:dyDescent="0.2">
      <c r="A7185">
        <v>155084</v>
      </c>
    </row>
    <row r="7186" spans="1:1" x14ac:dyDescent="0.2">
      <c r="A7186">
        <v>99115</v>
      </c>
    </row>
    <row r="7187" spans="1:1" x14ac:dyDescent="0.2">
      <c r="A7187">
        <v>178541</v>
      </c>
    </row>
    <row r="7188" spans="1:1" x14ac:dyDescent="0.2">
      <c r="A7188">
        <v>195847</v>
      </c>
    </row>
    <row r="7189" spans="1:1" x14ac:dyDescent="0.2">
      <c r="A7189">
        <v>262487</v>
      </c>
    </row>
    <row r="7190" spans="1:1" x14ac:dyDescent="0.2">
      <c r="A7190">
        <v>272506</v>
      </c>
    </row>
    <row r="7191" spans="1:1" x14ac:dyDescent="0.2">
      <c r="A7191">
        <v>266217</v>
      </c>
    </row>
    <row r="7192" spans="1:1" x14ac:dyDescent="0.2">
      <c r="A7192">
        <v>272534</v>
      </c>
    </row>
    <row r="7193" spans="1:1" x14ac:dyDescent="0.2">
      <c r="A7193">
        <v>26407</v>
      </c>
    </row>
    <row r="7194" spans="1:1" x14ac:dyDescent="0.2">
      <c r="A7194">
        <v>133018</v>
      </c>
    </row>
    <row r="7195" spans="1:1" x14ac:dyDescent="0.2">
      <c r="A7195">
        <v>63522</v>
      </c>
    </row>
    <row r="7196" spans="1:1" x14ac:dyDescent="0.2">
      <c r="A7196">
        <v>196174</v>
      </c>
    </row>
    <row r="7197" spans="1:1" x14ac:dyDescent="0.2">
      <c r="A7197">
        <v>29588</v>
      </c>
    </row>
    <row r="7198" spans="1:1" x14ac:dyDescent="0.2">
      <c r="A7198">
        <v>136788</v>
      </c>
    </row>
    <row r="7199" spans="1:1" x14ac:dyDescent="0.2">
      <c r="A7199">
        <v>215759</v>
      </c>
    </row>
    <row r="7200" spans="1:1" x14ac:dyDescent="0.2">
      <c r="A7200">
        <v>91607</v>
      </c>
    </row>
    <row r="7201" spans="1:1" x14ac:dyDescent="0.2">
      <c r="A7201">
        <v>109422</v>
      </c>
    </row>
    <row r="7202" spans="1:1" x14ac:dyDescent="0.2">
      <c r="A7202">
        <v>216228</v>
      </c>
    </row>
    <row r="7203" spans="1:1" x14ac:dyDescent="0.2">
      <c r="A7203">
        <v>71772</v>
      </c>
    </row>
    <row r="7204" spans="1:1" x14ac:dyDescent="0.2">
      <c r="A7204">
        <v>213739</v>
      </c>
    </row>
    <row r="7205" spans="1:1" x14ac:dyDescent="0.2">
      <c r="A7205">
        <v>86669</v>
      </c>
    </row>
    <row r="7206" spans="1:1" x14ac:dyDescent="0.2">
      <c r="A7206">
        <v>171738</v>
      </c>
    </row>
    <row r="7207" spans="1:1" x14ac:dyDescent="0.2">
      <c r="A7207">
        <v>153525</v>
      </c>
    </row>
    <row r="7208" spans="1:1" x14ac:dyDescent="0.2">
      <c r="A7208">
        <v>79784</v>
      </c>
    </row>
    <row r="7209" spans="1:1" x14ac:dyDescent="0.2">
      <c r="A7209">
        <v>97389</v>
      </c>
    </row>
    <row r="7210" spans="1:1" x14ac:dyDescent="0.2">
      <c r="A7210">
        <v>12614</v>
      </c>
    </row>
    <row r="7211" spans="1:1" x14ac:dyDescent="0.2">
      <c r="A7211">
        <v>11372</v>
      </c>
    </row>
    <row r="7212" spans="1:1" x14ac:dyDescent="0.2">
      <c r="A7212">
        <v>132426</v>
      </c>
    </row>
    <row r="7213" spans="1:1" x14ac:dyDescent="0.2">
      <c r="A7213">
        <v>157815</v>
      </c>
    </row>
    <row r="7214" spans="1:1" x14ac:dyDescent="0.2">
      <c r="A7214">
        <v>147404</v>
      </c>
    </row>
    <row r="7215" spans="1:1" x14ac:dyDescent="0.2">
      <c r="A7215">
        <v>123477</v>
      </c>
    </row>
    <row r="7216" spans="1:1" x14ac:dyDescent="0.2">
      <c r="A7216">
        <v>176728</v>
      </c>
    </row>
    <row r="7217" spans="1:1" x14ac:dyDescent="0.2">
      <c r="A7217">
        <v>151733</v>
      </c>
    </row>
    <row r="7218" spans="1:1" x14ac:dyDescent="0.2">
      <c r="A7218">
        <v>240502</v>
      </c>
    </row>
    <row r="7219" spans="1:1" x14ac:dyDescent="0.2">
      <c r="A7219">
        <v>56081</v>
      </c>
    </row>
    <row r="7220" spans="1:1" x14ac:dyDescent="0.2">
      <c r="A7220">
        <v>8275</v>
      </c>
    </row>
    <row r="7221" spans="1:1" x14ac:dyDescent="0.2">
      <c r="A7221">
        <v>32374</v>
      </c>
    </row>
    <row r="7222" spans="1:1" x14ac:dyDescent="0.2">
      <c r="A7222">
        <v>217889</v>
      </c>
    </row>
    <row r="7223" spans="1:1" x14ac:dyDescent="0.2">
      <c r="A7223">
        <v>109518</v>
      </c>
    </row>
    <row r="7224" spans="1:1" x14ac:dyDescent="0.2">
      <c r="A7224">
        <v>52186</v>
      </c>
    </row>
    <row r="7225" spans="1:1" x14ac:dyDescent="0.2">
      <c r="A7225">
        <v>25508</v>
      </c>
    </row>
    <row r="7226" spans="1:1" x14ac:dyDescent="0.2">
      <c r="A7226">
        <v>24303</v>
      </c>
    </row>
    <row r="7227" spans="1:1" x14ac:dyDescent="0.2">
      <c r="A7227">
        <v>210409</v>
      </c>
    </row>
    <row r="7228" spans="1:1" x14ac:dyDescent="0.2">
      <c r="A7228">
        <v>167577</v>
      </c>
    </row>
    <row r="7229" spans="1:1" x14ac:dyDescent="0.2">
      <c r="A7229">
        <v>119486</v>
      </c>
    </row>
    <row r="7230" spans="1:1" x14ac:dyDescent="0.2">
      <c r="A7230">
        <v>253679</v>
      </c>
    </row>
    <row r="7231" spans="1:1" x14ac:dyDescent="0.2">
      <c r="A7231">
        <v>195519</v>
      </c>
    </row>
    <row r="7232" spans="1:1" x14ac:dyDescent="0.2">
      <c r="A7232">
        <v>297538</v>
      </c>
    </row>
    <row r="7233" spans="1:1" x14ac:dyDescent="0.2">
      <c r="A7233">
        <v>111291</v>
      </c>
    </row>
    <row r="7234" spans="1:1" x14ac:dyDescent="0.2">
      <c r="A7234">
        <v>208268</v>
      </c>
    </row>
    <row r="7235" spans="1:1" x14ac:dyDescent="0.2">
      <c r="A7235">
        <v>5277</v>
      </c>
    </row>
    <row r="7236" spans="1:1" x14ac:dyDescent="0.2">
      <c r="A7236">
        <v>232317</v>
      </c>
    </row>
    <row r="7237" spans="1:1" x14ac:dyDescent="0.2">
      <c r="A7237">
        <v>21571</v>
      </c>
    </row>
    <row r="7238" spans="1:1" x14ac:dyDescent="0.2">
      <c r="A7238">
        <v>1583</v>
      </c>
    </row>
    <row r="7239" spans="1:1" x14ac:dyDescent="0.2">
      <c r="A7239">
        <v>193715</v>
      </c>
    </row>
    <row r="7240" spans="1:1" x14ac:dyDescent="0.2">
      <c r="A7240">
        <v>37299</v>
      </c>
    </row>
    <row r="7241" spans="1:1" x14ac:dyDescent="0.2">
      <c r="A7241">
        <v>121263</v>
      </c>
    </row>
    <row r="7242" spans="1:1" x14ac:dyDescent="0.2">
      <c r="A7242">
        <v>270817</v>
      </c>
    </row>
    <row r="7243" spans="1:1" x14ac:dyDescent="0.2">
      <c r="A7243">
        <v>2339</v>
      </c>
    </row>
    <row r="7244" spans="1:1" x14ac:dyDescent="0.2">
      <c r="A7244">
        <v>249050</v>
      </c>
    </row>
    <row r="7245" spans="1:1" x14ac:dyDescent="0.2">
      <c r="A7245">
        <v>5677</v>
      </c>
    </row>
    <row r="7246" spans="1:1" x14ac:dyDescent="0.2">
      <c r="A7246">
        <v>39688</v>
      </c>
    </row>
    <row r="7247" spans="1:1" x14ac:dyDescent="0.2">
      <c r="A7247">
        <v>283053</v>
      </c>
    </row>
    <row r="7248" spans="1:1" x14ac:dyDescent="0.2">
      <c r="A7248">
        <v>284392</v>
      </c>
    </row>
    <row r="7249" spans="1:1" x14ac:dyDescent="0.2">
      <c r="A7249">
        <v>161312</v>
      </c>
    </row>
    <row r="7250" spans="1:1" x14ac:dyDescent="0.2">
      <c r="A7250">
        <v>217369</v>
      </c>
    </row>
    <row r="7251" spans="1:1" x14ac:dyDescent="0.2">
      <c r="A7251">
        <v>296079</v>
      </c>
    </row>
    <row r="7252" spans="1:1" x14ac:dyDescent="0.2">
      <c r="A7252">
        <v>219450</v>
      </c>
    </row>
    <row r="7253" spans="1:1" x14ac:dyDescent="0.2">
      <c r="A7253">
        <v>205021</v>
      </c>
    </row>
    <row r="7254" spans="1:1" x14ac:dyDescent="0.2">
      <c r="A7254">
        <v>55044</v>
      </c>
    </row>
    <row r="7255" spans="1:1" x14ac:dyDescent="0.2">
      <c r="A7255">
        <v>219289</v>
      </c>
    </row>
    <row r="7256" spans="1:1" x14ac:dyDescent="0.2">
      <c r="A7256">
        <v>132546</v>
      </c>
    </row>
    <row r="7257" spans="1:1" x14ac:dyDescent="0.2">
      <c r="A7257">
        <v>287731</v>
      </c>
    </row>
    <row r="7258" spans="1:1" x14ac:dyDescent="0.2">
      <c r="A7258">
        <v>105497</v>
      </c>
    </row>
    <row r="7259" spans="1:1" x14ac:dyDescent="0.2">
      <c r="A7259">
        <v>102437</v>
      </c>
    </row>
    <row r="7260" spans="1:1" x14ac:dyDescent="0.2">
      <c r="A7260">
        <v>46648</v>
      </c>
    </row>
    <row r="7261" spans="1:1" x14ac:dyDescent="0.2">
      <c r="A7261">
        <v>197271</v>
      </c>
    </row>
    <row r="7262" spans="1:1" x14ac:dyDescent="0.2">
      <c r="A7262">
        <v>104238</v>
      </c>
    </row>
    <row r="7263" spans="1:1" x14ac:dyDescent="0.2">
      <c r="A7263">
        <v>92403</v>
      </c>
    </row>
    <row r="7264" spans="1:1" x14ac:dyDescent="0.2">
      <c r="A7264">
        <v>177019</v>
      </c>
    </row>
    <row r="7265" spans="1:1" x14ac:dyDescent="0.2">
      <c r="A7265">
        <v>276056</v>
      </c>
    </row>
    <row r="7266" spans="1:1" x14ac:dyDescent="0.2">
      <c r="A7266">
        <v>13832</v>
      </c>
    </row>
    <row r="7267" spans="1:1" x14ac:dyDescent="0.2">
      <c r="A7267">
        <v>10496</v>
      </c>
    </row>
    <row r="7268" spans="1:1" x14ac:dyDescent="0.2">
      <c r="A7268">
        <v>221108</v>
      </c>
    </row>
    <row r="7269" spans="1:1" x14ac:dyDescent="0.2">
      <c r="A7269">
        <v>36784</v>
      </c>
    </row>
    <row r="7270" spans="1:1" x14ac:dyDescent="0.2">
      <c r="A7270">
        <v>55449</v>
      </c>
    </row>
    <row r="7271" spans="1:1" x14ac:dyDescent="0.2">
      <c r="A7271">
        <v>169029</v>
      </c>
    </row>
    <row r="7272" spans="1:1" x14ac:dyDescent="0.2">
      <c r="A7272">
        <v>164931</v>
      </c>
    </row>
    <row r="7273" spans="1:1" x14ac:dyDescent="0.2">
      <c r="A7273">
        <v>289188</v>
      </c>
    </row>
    <row r="7274" spans="1:1" x14ac:dyDescent="0.2">
      <c r="A7274">
        <v>257752</v>
      </c>
    </row>
    <row r="7275" spans="1:1" x14ac:dyDescent="0.2">
      <c r="A7275">
        <v>133262</v>
      </c>
    </row>
    <row r="7276" spans="1:1" x14ac:dyDescent="0.2">
      <c r="A7276">
        <v>263574</v>
      </c>
    </row>
    <row r="7277" spans="1:1" x14ac:dyDescent="0.2">
      <c r="A7277">
        <v>178396</v>
      </c>
    </row>
    <row r="7278" spans="1:1" x14ac:dyDescent="0.2">
      <c r="A7278">
        <v>199475</v>
      </c>
    </row>
    <row r="7279" spans="1:1" x14ac:dyDescent="0.2">
      <c r="A7279">
        <v>86821</v>
      </c>
    </row>
    <row r="7280" spans="1:1" x14ac:dyDescent="0.2">
      <c r="A7280">
        <v>2524</v>
      </c>
    </row>
    <row r="7281" spans="1:1" x14ac:dyDescent="0.2">
      <c r="A7281">
        <v>173383</v>
      </c>
    </row>
    <row r="7282" spans="1:1" x14ac:dyDescent="0.2">
      <c r="A7282">
        <v>218426</v>
      </c>
    </row>
    <row r="7283" spans="1:1" x14ac:dyDescent="0.2">
      <c r="A7283">
        <v>197459</v>
      </c>
    </row>
    <row r="7284" spans="1:1" x14ac:dyDescent="0.2">
      <c r="A7284">
        <v>111383</v>
      </c>
    </row>
    <row r="7285" spans="1:1" x14ac:dyDescent="0.2">
      <c r="A7285">
        <v>7553</v>
      </c>
    </row>
    <row r="7286" spans="1:1" x14ac:dyDescent="0.2">
      <c r="A7286">
        <v>50537</v>
      </c>
    </row>
    <row r="7287" spans="1:1" x14ac:dyDescent="0.2">
      <c r="A7287">
        <v>99914</v>
      </c>
    </row>
    <row r="7288" spans="1:1" x14ac:dyDescent="0.2">
      <c r="A7288">
        <v>111388</v>
      </c>
    </row>
    <row r="7289" spans="1:1" x14ac:dyDescent="0.2">
      <c r="A7289">
        <v>156192</v>
      </c>
    </row>
    <row r="7290" spans="1:1" x14ac:dyDescent="0.2">
      <c r="A7290">
        <v>141038</v>
      </c>
    </row>
    <row r="7291" spans="1:1" x14ac:dyDescent="0.2">
      <c r="A7291">
        <v>210465</v>
      </c>
    </row>
    <row r="7292" spans="1:1" x14ac:dyDescent="0.2">
      <c r="A7292">
        <v>113971</v>
      </c>
    </row>
    <row r="7293" spans="1:1" x14ac:dyDescent="0.2">
      <c r="A7293">
        <v>269377</v>
      </c>
    </row>
    <row r="7294" spans="1:1" x14ac:dyDescent="0.2">
      <c r="A7294">
        <v>286662</v>
      </c>
    </row>
    <row r="7295" spans="1:1" x14ac:dyDescent="0.2">
      <c r="A7295">
        <v>8438</v>
      </c>
    </row>
    <row r="7296" spans="1:1" x14ac:dyDescent="0.2">
      <c r="A7296">
        <v>262161</v>
      </c>
    </row>
    <row r="7297" spans="1:1" x14ac:dyDescent="0.2">
      <c r="A7297">
        <v>233197</v>
      </c>
    </row>
    <row r="7298" spans="1:1" x14ac:dyDescent="0.2">
      <c r="A7298">
        <v>150808</v>
      </c>
    </row>
    <row r="7299" spans="1:1" x14ac:dyDescent="0.2">
      <c r="A7299">
        <v>43727</v>
      </c>
    </row>
    <row r="7300" spans="1:1" x14ac:dyDescent="0.2">
      <c r="A7300">
        <v>111196</v>
      </c>
    </row>
    <row r="7301" spans="1:1" x14ac:dyDescent="0.2">
      <c r="A7301">
        <v>121784</v>
      </c>
    </row>
    <row r="7302" spans="1:1" x14ac:dyDescent="0.2">
      <c r="A7302">
        <v>226999</v>
      </c>
    </row>
    <row r="7303" spans="1:1" x14ac:dyDescent="0.2">
      <c r="A7303">
        <v>91075</v>
      </c>
    </row>
    <row r="7304" spans="1:1" x14ac:dyDescent="0.2">
      <c r="A7304">
        <v>294566</v>
      </c>
    </row>
    <row r="7305" spans="1:1" x14ac:dyDescent="0.2">
      <c r="A7305">
        <v>109087</v>
      </c>
    </row>
    <row r="7306" spans="1:1" x14ac:dyDescent="0.2">
      <c r="A7306">
        <v>221555</v>
      </c>
    </row>
    <row r="7307" spans="1:1" x14ac:dyDescent="0.2">
      <c r="A7307">
        <v>192169</v>
      </c>
    </row>
    <row r="7308" spans="1:1" x14ac:dyDescent="0.2">
      <c r="A7308">
        <v>88027</v>
      </c>
    </row>
    <row r="7309" spans="1:1" x14ac:dyDescent="0.2">
      <c r="A7309">
        <v>223994</v>
      </c>
    </row>
    <row r="7310" spans="1:1" x14ac:dyDescent="0.2">
      <c r="A7310">
        <v>95709</v>
      </c>
    </row>
    <row r="7311" spans="1:1" x14ac:dyDescent="0.2">
      <c r="A7311">
        <v>291822</v>
      </c>
    </row>
    <row r="7312" spans="1:1" x14ac:dyDescent="0.2">
      <c r="A7312">
        <v>80011</v>
      </c>
    </row>
    <row r="7313" spans="1:1" x14ac:dyDescent="0.2">
      <c r="A7313">
        <v>86201</v>
      </c>
    </row>
    <row r="7314" spans="1:1" x14ac:dyDescent="0.2">
      <c r="A7314">
        <v>126259</v>
      </c>
    </row>
    <row r="7315" spans="1:1" x14ac:dyDescent="0.2">
      <c r="A7315">
        <v>133953</v>
      </c>
    </row>
    <row r="7316" spans="1:1" x14ac:dyDescent="0.2">
      <c r="A7316">
        <v>176783</v>
      </c>
    </row>
    <row r="7317" spans="1:1" x14ac:dyDescent="0.2">
      <c r="A7317">
        <v>108490</v>
      </c>
    </row>
    <row r="7318" spans="1:1" x14ac:dyDescent="0.2">
      <c r="A7318">
        <v>46501</v>
      </c>
    </row>
    <row r="7319" spans="1:1" x14ac:dyDescent="0.2">
      <c r="A7319">
        <v>80601</v>
      </c>
    </row>
    <row r="7320" spans="1:1" x14ac:dyDescent="0.2">
      <c r="A7320">
        <v>35624</v>
      </c>
    </row>
    <row r="7321" spans="1:1" x14ac:dyDescent="0.2">
      <c r="A7321">
        <v>169094</v>
      </c>
    </row>
    <row r="7322" spans="1:1" x14ac:dyDescent="0.2">
      <c r="A7322">
        <v>108237</v>
      </c>
    </row>
    <row r="7323" spans="1:1" x14ac:dyDescent="0.2">
      <c r="A7323">
        <v>60434</v>
      </c>
    </row>
    <row r="7324" spans="1:1" x14ac:dyDescent="0.2">
      <c r="A7324">
        <v>29757</v>
      </c>
    </row>
    <row r="7325" spans="1:1" x14ac:dyDescent="0.2">
      <c r="A7325">
        <v>231391</v>
      </c>
    </row>
    <row r="7326" spans="1:1" x14ac:dyDescent="0.2">
      <c r="A7326">
        <v>56949</v>
      </c>
    </row>
    <row r="7327" spans="1:1" x14ac:dyDescent="0.2">
      <c r="A7327">
        <v>52589</v>
      </c>
    </row>
    <row r="7328" spans="1:1" x14ac:dyDescent="0.2">
      <c r="A7328">
        <v>237085</v>
      </c>
    </row>
    <row r="7329" spans="1:1" x14ac:dyDescent="0.2">
      <c r="A7329">
        <v>236210</v>
      </c>
    </row>
    <row r="7330" spans="1:1" x14ac:dyDescent="0.2">
      <c r="A7330">
        <v>14410</v>
      </c>
    </row>
    <row r="7331" spans="1:1" x14ac:dyDescent="0.2">
      <c r="A7331">
        <v>192263</v>
      </c>
    </row>
    <row r="7332" spans="1:1" x14ac:dyDescent="0.2">
      <c r="A7332">
        <v>39909</v>
      </c>
    </row>
    <row r="7333" spans="1:1" x14ac:dyDescent="0.2">
      <c r="A7333">
        <v>260350</v>
      </c>
    </row>
    <row r="7334" spans="1:1" x14ac:dyDescent="0.2">
      <c r="A7334">
        <v>156418</v>
      </c>
    </row>
    <row r="7335" spans="1:1" x14ac:dyDescent="0.2">
      <c r="A7335">
        <v>92946</v>
      </c>
    </row>
    <row r="7336" spans="1:1" x14ac:dyDescent="0.2">
      <c r="A7336">
        <v>200783</v>
      </c>
    </row>
    <row r="7337" spans="1:1" x14ac:dyDescent="0.2">
      <c r="A7337">
        <v>20945</v>
      </c>
    </row>
    <row r="7338" spans="1:1" x14ac:dyDescent="0.2">
      <c r="A7338">
        <v>57518</v>
      </c>
    </row>
    <row r="7339" spans="1:1" x14ac:dyDescent="0.2">
      <c r="A7339">
        <v>200625</v>
      </c>
    </row>
    <row r="7340" spans="1:1" x14ac:dyDescent="0.2">
      <c r="A7340">
        <v>132638</v>
      </c>
    </row>
    <row r="7341" spans="1:1" x14ac:dyDescent="0.2">
      <c r="A7341">
        <v>277797</v>
      </c>
    </row>
    <row r="7342" spans="1:1" x14ac:dyDescent="0.2">
      <c r="A7342">
        <v>15786</v>
      </c>
    </row>
    <row r="7343" spans="1:1" x14ac:dyDescent="0.2">
      <c r="A7343">
        <v>252456</v>
      </c>
    </row>
    <row r="7344" spans="1:1" x14ac:dyDescent="0.2">
      <c r="A7344">
        <v>8523</v>
      </c>
    </row>
    <row r="7345" spans="1:1" x14ac:dyDescent="0.2">
      <c r="A7345">
        <v>108763</v>
      </c>
    </row>
    <row r="7346" spans="1:1" x14ac:dyDescent="0.2">
      <c r="A7346">
        <v>290554</v>
      </c>
    </row>
    <row r="7347" spans="1:1" x14ac:dyDescent="0.2">
      <c r="A7347">
        <v>156815</v>
      </c>
    </row>
    <row r="7348" spans="1:1" x14ac:dyDescent="0.2">
      <c r="A7348">
        <v>20498</v>
      </c>
    </row>
    <row r="7349" spans="1:1" x14ac:dyDescent="0.2">
      <c r="A7349">
        <v>271311</v>
      </c>
    </row>
    <row r="7350" spans="1:1" x14ac:dyDescent="0.2">
      <c r="A7350">
        <v>214385</v>
      </c>
    </row>
    <row r="7351" spans="1:1" x14ac:dyDescent="0.2">
      <c r="A7351">
        <v>271910</v>
      </c>
    </row>
    <row r="7352" spans="1:1" x14ac:dyDescent="0.2">
      <c r="A7352">
        <v>99318</v>
      </c>
    </row>
    <row r="7353" spans="1:1" x14ac:dyDescent="0.2">
      <c r="A7353">
        <v>12304</v>
      </c>
    </row>
    <row r="7354" spans="1:1" x14ac:dyDescent="0.2">
      <c r="A7354">
        <v>143847</v>
      </c>
    </row>
    <row r="7355" spans="1:1" x14ac:dyDescent="0.2">
      <c r="A7355">
        <v>144586</v>
      </c>
    </row>
    <row r="7356" spans="1:1" x14ac:dyDescent="0.2">
      <c r="A7356">
        <v>188588</v>
      </c>
    </row>
    <row r="7357" spans="1:1" x14ac:dyDescent="0.2">
      <c r="A7357">
        <v>189585</v>
      </c>
    </row>
    <row r="7358" spans="1:1" x14ac:dyDescent="0.2">
      <c r="A7358">
        <v>31100</v>
      </c>
    </row>
    <row r="7359" spans="1:1" x14ac:dyDescent="0.2">
      <c r="A7359">
        <v>25785</v>
      </c>
    </row>
    <row r="7360" spans="1:1" x14ac:dyDescent="0.2">
      <c r="A7360">
        <v>193922</v>
      </c>
    </row>
    <row r="7361" spans="1:1" x14ac:dyDescent="0.2">
      <c r="A7361">
        <v>35507</v>
      </c>
    </row>
    <row r="7362" spans="1:1" x14ac:dyDescent="0.2">
      <c r="A7362">
        <v>89202</v>
      </c>
    </row>
    <row r="7363" spans="1:1" x14ac:dyDescent="0.2">
      <c r="A7363">
        <v>82043</v>
      </c>
    </row>
    <row r="7364" spans="1:1" x14ac:dyDescent="0.2">
      <c r="A7364">
        <v>26436</v>
      </c>
    </row>
    <row r="7365" spans="1:1" x14ac:dyDescent="0.2">
      <c r="A7365">
        <v>10561</v>
      </c>
    </row>
    <row r="7366" spans="1:1" x14ac:dyDescent="0.2">
      <c r="A7366">
        <v>255630</v>
      </c>
    </row>
    <row r="7367" spans="1:1" x14ac:dyDescent="0.2">
      <c r="A7367">
        <v>144200</v>
      </c>
    </row>
    <row r="7368" spans="1:1" x14ac:dyDescent="0.2">
      <c r="A7368">
        <v>15946</v>
      </c>
    </row>
    <row r="7369" spans="1:1" x14ac:dyDescent="0.2">
      <c r="A7369">
        <v>87629</v>
      </c>
    </row>
    <row r="7370" spans="1:1" x14ac:dyDescent="0.2">
      <c r="A7370">
        <v>164131</v>
      </c>
    </row>
    <row r="7371" spans="1:1" x14ac:dyDescent="0.2">
      <c r="A7371">
        <v>10255</v>
      </c>
    </row>
    <row r="7372" spans="1:1" x14ac:dyDescent="0.2">
      <c r="A7372">
        <v>83637</v>
      </c>
    </row>
    <row r="7373" spans="1:1" x14ac:dyDescent="0.2">
      <c r="A7373">
        <v>291394</v>
      </c>
    </row>
    <row r="7374" spans="1:1" x14ac:dyDescent="0.2">
      <c r="A7374">
        <v>98427</v>
      </c>
    </row>
    <row r="7375" spans="1:1" x14ac:dyDescent="0.2">
      <c r="A7375">
        <v>201398</v>
      </c>
    </row>
    <row r="7376" spans="1:1" x14ac:dyDescent="0.2">
      <c r="A7376">
        <v>59033</v>
      </c>
    </row>
    <row r="7377" spans="1:1" x14ac:dyDescent="0.2">
      <c r="A7377">
        <v>213800</v>
      </c>
    </row>
    <row r="7378" spans="1:1" x14ac:dyDescent="0.2">
      <c r="A7378">
        <v>132833</v>
      </c>
    </row>
    <row r="7379" spans="1:1" x14ac:dyDescent="0.2">
      <c r="A7379">
        <v>284124</v>
      </c>
    </row>
    <row r="7380" spans="1:1" x14ac:dyDescent="0.2">
      <c r="A7380">
        <v>182720</v>
      </c>
    </row>
    <row r="7381" spans="1:1" x14ac:dyDescent="0.2">
      <c r="A7381">
        <v>161141</v>
      </c>
    </row>
    <row r="7382" spans="1:1" x14ac:dyDescent="0.2">
      <c r="A7382">
        <v>221651</v>
      </c>
    </row>
    <row r="7383" spans="1:1" x14ac:dyDescent="0.2">
      <c r="A7383">
        <v>196589</v>
      </c>
    </row>
    <row r="7384" spans="1:1" x14ac:dyDescent="0.2">
      <c r="A7384">
        <v>167736</v>
      </c>
    </row>
    <row r="7385" spans="1:1" x14ac:dyDescent="0.2">
      <c r="A7385">
        <v>126671</v>
      </c>
    </row>
    <row r="7386" spans="1:1" x14ac:dyDescent="0.2">
      <c r="A7386">
        <v>6463</v>
      </c>
    </row>
    <row r="7387" spans="1:1" x14ac:dyDescent="0.2">
      <c r="A7387">
        <v>163892</v>
      </c>
    </row>
    <row r="7388" spans="1:1" x14ac:dyDescent="0.2">
      <c r="A7388">
        <v>216758</v>
      </c>
    </row>
    <row r="7389" spans="1:1" x14ac:dyDescent="0.2">
      <c r="A7389">
        <v>118721</v>
      </c>
    </row>
    <row r="7390" spans="1:1" x14ac:dyDescent="0.2">
      <c r="A7390">
        <v>137722</v>
      </c>
    </row>
    <row r="7391" spans="1:1" x14ac:dyDescent="0.2">
      <c r="A7391">
        <v>27859</v>
      </c>
    </row>
    <row r="7392" spans="1:1" x14ac:dyDescent="0.2">
      <c r="A7392">
        <v>183094</v>
      </c>
    </row>
    <row r="7393" spans="1:1" x14ac:dyDescent="0.2">
      <c r="A7393">
        <v>242761</v>
      </c>
    </row>
    <row r="7394" spans="1:1" x14ac:dyDescent="0.2">
      <c r="A7394">
        <v>197419</v>
      </c>
    </row>
    <row r="7395" spans="1:1" x14ac:dyDescent="0.2">
      <c r="A7395">
        <v>10152</v>
      </c>
    </row>
    <row r="7396" spans="1:1" x14ac:dyDescent="0.2">
      <c r="A7396">
        <v>240278</v>
      </c>
    </row>
    <row r="7397" spans="1:1" x14ac:dyDescent="0.2">
      <c r="A7397">
        <v>198084</v>
      </c>
    </row>
    <row r="7398" spans="1:1" x14ac:dyDescent="0.2">
      <c r="A7398">
        <v>128266</v>
      </c>
    </row>
    <row r="7399" spans="1:1" x14ac:dyDescent="0.2">
      <c r="A7399">
        <v>107145</v>
      </c>
    </row>
    <row r="7400" spans="1:1" x14ac:dyDescent="0.2">
      <c r="A7400">
        <v>120067</v>
      </c>
    </row>
    <row r="7401" spans="1:1" x14ac:dyDescent="0.2">
      <c r="A7401">
        <v>229997</v>
      </c>
    </row>
    <row r="7402" spans="1:1" x14ac:dyDescent="0.2">
      <c r="A7402">
        <v>23785</v>
      </c>
    </row>
    <row r="7403" spans="1:1" x14ac:dyDescent="0.2">
      <c r="A7403">
        <v>20951</v>
      </c>
    </row>
    <row r="7404" spans="1:1" x14ac:dyDescent="0.2">
      <c r="A7404">
        <v>10677</v>
      </c>
    </row>
    <row r="7405" spans="1:1" x14ac:dyDescent="0.2">
      <c r="A7405">
        <v>49497</v>
      </c>
    </row>
    <row r="7406" spans="1:1" x14ac:dyDescent="0.2">
      <c r="A7406">
        <v>89097</v>
      </c>
    </row>
    <row r="7407" spans="1:1" x14ac:dyDescent="0.2">
      <c r="A7407">
        <v>111858</v>
      </c>
    </row>
    <row r="7408" spans="1:1" x14ac:dyDescent="0.2">
      <c r="A7408">
        <v>128870</v>
      </c>
    </row>
    <row r="7409" spans="1:1" x14ac:dyDescent="0.2">
      <c r="A7409">
        <v>88996</v>
      </c>
    </row>
    <row r="7410" spans="1:1" x14ac:dyDescent="0.2">
      <c r="A7410">
        <v>238045</v>
      </c>
    </row>
    <row r="7411" spans="1:1" x14ac:dyDescent="0.2">
      <c r="A7411">
        <v>256611</v>
      </c>
    </row>
    <row r="7412" spans="1:1" x14ac:dyDescent="0.2">
      <c r="A7412">
        <v>171257</v>
      </c>
    </row>
    <row r="7413" spans="1:1" x14ac:dyDescent="0.2">
      <c r="A7413">
        <v>31534</v>
      </c>
    </row>
    <row r="7414" spans="1:1" x14ac:dyDescent="0.2">
      <c r="A7414">
        <v>13622</v>
      </c>
    </row>
    <row r="7415" spans="1:1" x14ac:dyDescent="0.2">
      <c r="A7415">
        <v>228376</v>
      </c>
    </row>
    <row r="7416" spans="1:1" x14ac:dyDescent="0.2">
      <c r="A7416">
        <v>228327</v>
      </c>
    </row>
    <row r="7417" spans="1:1" x14ac:dyDescent="0.2">
      <c r="A7417">
        <v>229282</v>
      </c>
    </row>
    <row r="7418" spans="1:1" x14ac:dyDescent="0.2">
      <c r="A7418">
        <v>12518</v>
      </c>
    </row>
    <row r="7419" spans="1:1" x14ac:dyDescent="0.2">
      <c r="A7419">
        <v>135840</v>
      </c>
    </row>
    <row r="7420" spans="1:1" x14ac:dyDescent="0.2">
      <c r="A7420">
        <v>213662</v>
      </c>
    </row>
    <row r="7421" spans="1:1" x14ac:dyDescent="0.2">
      <c r="A7421">
        <v>95978</v>
      </c>
    </row>
    <row r="7422" spans="1:1" x14ac:dyDescent="0.2">
      <c r="A7422">
        <v>210152</v>
      </c>
    </row>
    <row r="7423" spans="1:1" x14ac:dyDescent="0.2">
      <c r="A7423">
        <v>135280</v>
      </c>
    </row>
    <row r="7424" spans="1:1" x14ac:dyDescent="0.2">
      <c r="A7424">
        <v>34292</v>
      </c>
    </row>
    <row r="7425" spans="1:1" x14ac:dyDescent="0.2">
      <c r="A7425">
        <v>117104</v>
      </c>
    </row>
    <row r="7426" spans="1:1" x14ac:dyDescent="0.2">
      <c r="A7426">
        <v>179629</v>
      </c>
    </row>
    <row r="7427" spans="1:1" x14ac:dyDescent="0.2">
      <c r="A7427">
        <v>94090</v>
      </c>
    </row>
    <row r="7428" spans="1:1" x14ac:dyDescent="0.2">
      <c r="A7428">
        <v>199940</v>
      </c>
    </row>
    <row r="7429" spans="1:1" x14ac:dyDescent="0.2">
      <c r="A7429">
        <v>87759</v>
      </c>
    </row>
    <row r="7430" spans="1:1" x14ac:dyDescent="0.2">
      <c r="A7430">
        <v>243051</v>
      </c>
    </row>
    <row r="7431" spans="1:1" x14ac:dyDescent="0.2">
      <c r="A7431">
        <v>48927</v>
      </c>
    </row>
    <row r="7432" spans="1:1" x14ac:dyDescent="0.2">
      <c r="A7432">
        <v>65234</v>
      </c>
    </row>
    <row r="7433" spans="1:1" x14ac:dyDescent="0.2">
      <c r="A7433">
        <v>165709</v>
      </c>
    </row>
    <row r="7434" spans="1:1" x14ac:dyDescent="0.2">
      <c r="A7434">
        <v>83723</v>
      </c>
    </row>
    <row r="7435" spans="1:1" x14ac:dyDescent="0.2">
      <c r="A7435">
        <v>241473</v>
      </c>
    </row>
    <row r="7436" spans="1:1" x14ac:dyDescent="0.2">
      <c r="A7436">
        <v>63696</v>
      </c>
    </row>
    <row r="7437" spans="1:1" x14ac:dyDescent="0.2">
      <c r="A7437">
        <v>70538</v>
      </c>
    </row>
    <row r="7438" spans="1:1" x14ac:dyDescent="0.2">
      <c r="A7438">
        <v>272667</v>
      </c>
    </row>
    <row r="7439" spans="1:1" x14ac:dyDescent="0.2">
      <c r="A7439">
        <v>74487</v>
      </c>
    </row>
    <row r="7440" spans="1:1" x14ac:dyDescent="0.2">
      <c r="A7440">
        <v>295810</v>
      </c>
    </row>
    <row r="7441" spans="1:1" x14ac:dyDescent="0.2">
      <c r="A7441">
        <v>214060</v>
      </c>
    </row>
    <row r="7442" spans="1:1" x14ac:dyDescent="0.2">
      <c r="A7442">
        <v>250647</v>
      </c>
    </row>
    <row r="7443" spans="1:1" x14ac:dyDescent="0.2">
      <c r="A7443">
        <v>77402</v>
      </c>
    </row>
    <row r="7444" spans="1:1" x14ac:dyDescent="0.2">
      <c r="A7444">
        <v>127140</v>
      </c>
    </row>
    <row r="7445" spans="1:1" x14ac:dyDescent="0.2">
      <c r="A7445">
        <v>27548</v>
      </c>
    </row>
    <row r="7446" spans="1:1" x14ac:dyDescent="0.2">
      <c r="A7446">
        <v>165270</v>
      </c>
    </row>
    <row r="7447" spans="1:1" x14ac:dyDescent="0.2">
      <c r="A7447">
        <v>96499</v>
      </c>
    </row>
    <row r="7448" spans="1:1" x14ac:dyDescent="0.2">
      <c r="A7448">
        <v>133561</v>
      </c>
    </row>
    <row r="7449" spans="1:1" x14ac:dyDescent="0.2">
      <c r="A7449">
        <v>125962</v>
      </c>
    </row>
    <row r="7450" spans="1:1" x14ac:dyDescent="0.2">
      <c r="A7450">
        <v>268170</v>
      </c>
    </row>
    <row r="7451" spans="1:1" x14ac:dyDescent="0.2">
      <c r="A7451">
        <v>2941</v>
      </c>
    </row>
    <row r="7452" spans="1:1" x14ac:dyDescent="0.2">
      <c r="A7452">
        <v>84783</v>
      </c>
    </row>
    <row r="7453" spans="1:1" x14ac:dyDescent="0.2">
      <c r="A7453">
        <v>183283</v>
      </c>
    </row>
    <row r="7454" spans="1:1" x14ac:dyDescent="0.2">
      <c r="A7454">
        <v>291346</v>
      </c>
    </row>
    <row r="7455" spans="1:1" x14ac:dyDescent="0.2">
      <c r="A7455">
        <v>186644</v>
      </c>
    </row>
    <row r="7456" spans="1:1" x14ac:dyDescent="0.2">
      <c r="A7456">
        <v>43610</v>
      </c>
    </row>
    <row r="7457" spans="1:1" x14ac:dyDescent="0.2">
      <c r="A7457">
        <v>124701</v>
      </c>
    </row>
    <row r="7458" spans="1:1" x14ac:dyDescent="0.2">
      <c r="A7458">
        <v>206631</v>
      </c>
    </row>
    <row r="7459" spans="1:1" x14ac:dyDescent="0.2">
      <c r="A7459">
        <v>56900</v>
      </c>
    </row>
    <row r="7460" spans="1:1" x14ac:dyDescent="0.2">
      <c r="A7460">
        <v>181247</v>
      </c>
    </row>
    <row r="7461" spans="1:1" x14ac:dyDescent="0.2">
      <c r="A7461">
        <v>272408</v>
      </c>
    </row>
    <row r="7462" spans="1:1" x14ac:dyDescent="0.2">
      <c r="A7462">
        <v>263004</v>
      </c>
    </row>
    <row r="7463" spans="1:1" x14ac:dyDescent="0.2">
      <c r="A7463">
        <v>195636</v>
      </c>
    </row>
    <row r="7464" spans="1:1" x14ac:dyDescent="0.2">
      <c r="A7464">
        <v>161117</v>
      </c>
    </row>
    <row r="7465" spans="1:1" x14ac:dyDescent="0.2">
      <c r="A7465">
        <v>169621</v>
      </c>
    </row>
    <row r="7466" spans="1:1" x14ac:dyDescent="0.2">
      <c r="A7466">
        <v>127041</v>
      </c>
    </row>
    <row r="7467" spans="1:1" x14ac:dyDescent="0.2">
      <c r="A7467">
        <v>265991</v>
      </c>
    </row>
    <row r="7468" spans="1:1" x14ac:dyDescent="0.2">
      <c r="A7468">
        <v>111188</v>
      </c>
    </row>
    <row r="7469" spans="1:1" x14ac:dyDescent="0.2">
      <c r="A7469">
        <v>3282</v>
      </c>
    </row>
    <row r="7470" spans="1:1" x14ac:dyDescent="0.2">
      <c r="A7470">
        <v>213214</v>
      </c>
    </row>
    <row r="7471" spans="1:1" x14ac:dyDescent="0.2">
      <c r="A7471">
        <v>237404</v>
      </c>
    </row>
    <row r="7472" spans="1:1" x14ac:dyDescent="0.2">
      <c r="A7472">
        <v>158177</v>
      </c>
    </row>
    <row r="7473" spans="1:1" x14ac:dyDescent="0.2">
      <c r="A7473">
        <v>206722</v>
      </c>
    </row>
    <row r="7474" spans="1:1" x14ac:dyDescent="0.2">
      <c r="A7474">
        <v>237507</v>
      </c>
    </row>
    <row r="7475" spans="1:1" x14ac:dyDescent="0.2">
      <c r="A7475">
        <v>276911</v>
      </c>
    </row>
    <row r="7476" spans="1:1" x14ac:dyDescent="0.2">
      <c r="A7476">
        <v>984</v>
      </c>
    </row>
    <row r="7477" spans="1:1" x14ac:dyDescent="0.2">
      <c r="A7477">
        <v>51032</v>
      </c>
    </row>
    <row r="7478" spans="1:1" x14ac:dyDescent="0.2">
      <c r="A7478">
        <v>199703</v>
      </c>
    </row>
    <row r="7479" spans="1:1" x14ac:dyDescent="0.2">
      <c r="A7479">
        <v>250461</v>
      </c>
    </row>
    <row r="7480" spans="1:1" x14ac:dyDescent="0.2">
      <c r="A7480">
        <v>108970</v>
      </c>
    </row>
    <row r="7481" spans="1:1" x14ac:dyDescent="0.2">
      <c r="A7481">
        <v>113401</v>
      </c>
    </row>
    <row r="7482" spans="1:1" x14ac:dyDescent="0.2">
      <c r="A7482">
        <v>232555</v>
      </c>
    </row>
    <row r="7483" spans="1:1" x14ac:dyDescent="0.2">
      <c r="A7483">
        <v>61485</v>
      </c>
    </row>
    <row r="7484" spans="1:1" x14ac:dyDescent="0.2">
      <c r="A7484">
        <v>154322</v>
      </c>
    </row>
    <row r="7485" spans="1:1" x14ac:dyDescent="0.2">
      <c r="A7485">
        <v>52136</v>
      </c>
    </row>
    <row r="7486" spans="1:1" x14ac:dyDescent="0.2">
      <c r="A7486">
        <v>242154</v>
      </c>
    </row>
    <row r="7487" spans="1:1" x14ac:dyDescent="0.2">
      <c r="A7487">
        <v>128356</v>
      </c>
    </row>
    <row r="7488" spans="1:1" x14ac:dyDescent="0.2">
      <c r="A7488">
        <v>28078</v>
      </c>
    </row>
    <row r="7489" spans="1:1" x14ac:dyDescent="0.2">
      <c r="A7489">
        <v>94308</v>
      </c>
    </row>
    <row r="7490" spans="1:1" x14ac:dyDescent="0.2">
      <c r="A7490">
        <v>172133</v>
      </c>
    </row>
    <row r="7491" spans="1:1" x14ac:dyDescent="0.2">
      <c r="A7491">
        <v>150273</v>
      </c>
    </row>
    <row r="7492" spans="1:1" x14ac:dyDescent="0.2">
      <c r="A7492">
        <v>68714</v>
      </c>
    </row>
    <row r="7493" spans="1:1" x14ac:dyDescent="0.2">
      <c r="A7493">
        <v>114288</v>
      </c>
    </row>
    <row r="7494" spans="1:1" x14ac:dyDescent="0.2">
      <c r="A7494">
        <v>137339</v>
      </c>
    </row>
    <row r="7495" spans="1:1" x14ac:dyDescent="0.2">
      <c r="A7495">
        <v>37886</v>
      </c>
    </row>
    <row r="7496" spans="1:1" x14ac:dyDescent="0.2">
      <c r="A7496">
        <v>128476</v>
      </c>
    </row>
    <row r="7497" spans="1:1" x14ac:dyDescent="0.2">
      <c r="A7497">
        <v>265820</v>
      </c>
    </row>
    <row r="7498" spans="1:1" x14ac:dyDescent="0.2">
      <c r="A7498">
        <v>51637</v>
      </c>
    </row>
    <row r="7499" spans="1:1" x14ac:dyDescent="0.2">
      <c r="A7499">
        <v>219039</v>
      </c>
    </row>
    <row r="7500" spans="1:1" x14ac:dyDescent="0.2">
      <c r="A7500">
        <v>251150</v>
      </c>
    </row>
    <row r="7501" spans="1:1" x14ac:dyDescent="0.2">
      <c r="A7501">
        <v>92489</v>
      </c>
    </row>
    <row r="7502" spans="1:1" x14ac:dyDescent="0.2">
      <c r="A7502">
        <v>273359</v>
      </c>
    </row>
    <row r="7503" spans="1:1" x14ac:dyDescent="0.2">
      <c r="A7503">
        <v>165761</v>
      </c>
    </row>
    <row r="7504" spans="1:1" x14ac:dyDescent="0.2">
      <c r="A7504">
        <v>145536</v>
      </c>
    </row>
    <row r="7505" spans="1:1" x14ac:dyDescent="0.2">
      <c r="A7505">
        <v>269014</v>
      </c>
    </row>
    <row r="7506" spans="1:1" x14ac:dyDescent="0.2">
      <c r="A7506">
        <v>296210</v>
      </c>
    </row>
    <row r="7507" spans="1:1" x14ac:dyDescent="0.2">
      <c r="A7507">
        <v>21542</v>
      </c>
    </row>
    <row r="7508" spans="1:1" x14ac:dyDescent="0.2">
      <c r="A7508">
        <v>214949</v>
      </c>
    </row>
    <row r="7509" spans="1:1" x14ac:dyDescent="0.2">
      <c r="A7509">
        <v>16247</v>
      </c>
    </row>
    <row r="7510" spans="1:1" x14ac:dyDescent="0.2">
      <c r="A7510">
        <v>205659</v>
      </c>
    </row>
    <row r="7511" spans="1:1" x14ac:dyDescent="0.2">
      <c r="A7511">
        <v>75170</v>
      </c>
    </row>
    <row r="7512" spans="1:1" x14ac:dyDescent="0.2">
      <c r="A7512">
        <v>67309</v>
      </c>
    </row>
    <row r="7513" spans="1:1" x14ac:dyDescent="0.2">
      <c r="A7513">
        <v>20410</v>
      </c>
    </row>
    <row r="7514" spans="1:1" x14ac:dyDescent="0.2">
      <c r="A7514">
        <v>13964</v>
      </c>
    </row>
    <row r="7515" spans="1:1" x14ac:dyDescent="0.2">
      <c r="A7515">
        <v>290237</v>
      </c>
    </row>
    <row r="7516" spans="1:1" x14ac:dyDescent="0.2">
      <c r="A7516">
        <v>81687</v>
      </c>
    </row>
    <row r="7517" spans="1:1" x14ac:dyDescent="0.2">
      <c r="A7517">
        <v>17388</v>
      </c>
    </row>
    <row r="7518" spans="1:1" x14ac:dyDescent="0.2">
      <c r="A7518">
        <v>221294</v>
      </c>
    </row>
    <row r="7519" spans="1:1" x14ac:dyDescent="0.2">
      <c r="A7519">
        <v>210689</v>
      </c>
    </row>
    <row r="7520" spans="1:1" x14ac:dyDescent="0.2">
      <c r="A7520">
        <v>189597</v>
      </c>
    </row>
    <row r="7521" spans="1:1" x14ac:dyDescent="0.2">
      <c r="A7521">
        <v>253435</v>
      </c>
    </row>
    <row r="7522" spans="1:1" x14ac:dyDescent="0.2">
      <c r="A7522">
        <v>31599</v>
      </c>
    </row>
    <row r="7523" spans="1:1" x14ac:dyDescent="0.2">
      <c r="A7523">
        <v>156924</v>
      </c>
    </row>
    <row r="7524" spans="1:1" x14ac:dyDescent="0.2">
      <c r="A7524">
        <v>136171</v>
      </c>
    </row>
    <row r="7525" spans="1:1" x14ac:dyDescent="0.2">
      <c r="A7525">
        <v>19381</v>
      </c>
    </row>
    <row r="7526" spans="1:1" x14ac:dyDescent="0.2">
      <c r="A7526">
        <v>225418</v>
      </c>
    </row>
    <row r="7527" spans="1:1" x14ac:dyDescent="0.2">
      <c r="A7527">
        <v>267929</v>
      </c>
    </row>
    <row r="7528" spans="1:1" x14ac:dyDescent="0.2">
      <c r="A7528">
        <v>250150</v>
      </c>
    </row>
    <row r="7529" spans="1:1" x14ac:dyDescent="0.2">
      <c r="A7529">
        <v>255481</v>
      </c>
    </row>
    <row r="7530" spans="1:1" x14ac:dyDescent="0.2">
      <c r="A7530">
        <v>77561</v>
      </c>
    </row>
    <row r="7531" spans="1:1" x14ac:dyDescent="0.2">
      <c r="A7531">
        <v>49396</v>
      </c>
    </row>
    <row r="7532" spans="1:1" x14ac:dyDescent="0.2">
      <c r="A7532">
        <v>245830</v>
      </c>
    </row>
    <row r="7533" spans="1:1" x14ac:dyDescent="0.2">
      <c r="A7533">
        <v>147067</v>
      </c>
    </row>
    <row r="7534" spans="1:1" x14ac:dyDescent="0.2">
      <c r="A7534">
        <v>54099</v>
      </c>
    </row>
    <row r="7535" spans="1:1" x14ac:dyDescent="0.2">
      <c r="A7535">
        <v>169351</v>
      </c>
    </row>
    <row r="7536" spans="1:1" x14ac:dyDescent="0.2">
      <c r="A7536">
        <v>118183</v>
      </c>
    </row>
    <row r="7537" spans="1:1" x14ac:dyDescent="0.2">
      <c r="A7537">
        <v>200750</v>
      </c>
    </row>
    <row r="7538" spans="1:1" x14ac:dyDescent="0.2">
      <c r="A7538">
        <v>88505</v>
      </c>
    </row>
    <row r="7539" spans="1:1" x14ac:dyDescent="0.2">
      <c r="A7539">
        <v>69904</v>
      </c>
    </row>
    <row r="7540" spans="1:1" x14ac:dyDescent="0.2">
      <c r="A7540">
        <v>259644</v>
      </c>
    </row>
    <row r="7541" spans="1:1" x14ac:dyDescent="0.2">
      <c r="A7541">
        <v>16930</v>
      </c>
    </row>
    <row r="7542" spans="1:1" x14ac:dyDescent="0.2">
      <c r="A7542">
        <v>200947</v>
      </c>
    </row>
    <row r="7543" spans="1:1" x14ac:dyDescent="0.2">
      <c r="A7543">
        <v>28301</v>
      </c>
    </row>
    <row r="7544" spans="1:1" x14ac:dyDescent="0.2">
      <c r="A7544">
        <v>283706</v>
      </c>
    </row>
    <row r="7545" spans="1:1" x14ac:dyDescent="0.2">
      <c r="A7545">
        <v>269475</v>
      </c>
    </row>
    <row r="7546" spans="1:1" x14ac:dyDescent="0.2">
      <c r="A7546">
        <v>7606</v>
      </c>
    </row>
    <row r="7547" spans="1:1" x14ac:dyDescent="0.2">
      <c r="A7547">
        <v>299045</v>
      </c>
    </row>
    <row r="7548" spans="1:1" x14ac:dyDescent="0.2">
      <c r="A7548">
        <v>132155</v>
      </c>
    </row>
    <row r="7549" spans="1:1" x14ac:dyDescent="0.2">
      <c r="A7549">
        <v>112579</v>
      </c>
    </row>
    <row r="7550" spans="1:1" x14ac:dyDescent="0.2">
      <c r="A7550">
        <v>275004</v>
      </c>
    </row>
    <row r="7551" spans="1:1" x14ac:dyDescent="0.2">
      <c r="A7551">
        <v>291445</v>
      </c>
    </row>
    <row r="7552" spans="1:1" x14ac:dyDescent="0.2">
      <c r="A7552">
        <v>98507</v>
      </c>
    </row>
    <row r="7553" spans="1:1" x14ac:dyDescent="0.2">
      <c r="A7553">
        <v>12539</v>
      </c>
    </row>
    <row r="7554" spans="1:1" x14ac:dyDescent="0.2">
      <c r="A7554">
        <v>166859</v>
      </c>
    </row>
    <row r="7555" spans="1:1" x14ac:dyDescent="0.2">
      <c r="A7555">
        <v>122820</v>
      </c>
    </row>
    <row r="7556" spans="1:1" x14ac:dyDescent="0.2">
      <c r="A7556">
        <v>21265</v>
      </c>
    </row>
    <row r="7557" spans="1:1" x14ac:dyDescent="0.2">
      <c r="A7557">
        <v>291766</v>
      </c>
    </row>
    <row r="7558" spans="1:1" x14ac:dyDescent="0.2">
      <c r="A7558">
        <v>40723</v>
      </c>
    </row>
    <row r="7559" spans="1:1" x14ac:dyDescent="0.2">
      <c r="A7559">
        <v>192172</v>
      </c>
    </row>
    <row r="7560" spans="1:1" x14ac:dyDescent="0.2">
      <c r="A7560">
        <v>210669</v>
      </c>
    </row>
    <row r="7561" spans="1:1" x14ac:dyDescent="0.2">
      <c r="A7561">
        <v>262490</v>
      </c>
    </row>
    <row r="7562" spans="1:1" x14ac:dyDescent="0.2">
      <c r="A7562">
        <v>186632</v>
      </c>
    </row>
    <row r="7563" spans="1:1" x14ac:dyDescent="0.2">
      <c r="A7563">
        <v>62011</v>
      </c>
    </row>
    <row r="7564" spans="1:1" x14ac:dyDescent="0.2">
      <c r="A7564">
        <v>265062</v>
      </c>
    </row>
    <row r="7565" spans="1:1" x14ac:dyDescent="0.2">
      <c r="A7565">
        <v>66344</v>
      </c>
    </row>
    <row r="7566" spans="1:1" x14ac:dyDescent="0.2">
      <c r="A7566">
        <v>12784</v>
      </c>
    </row>
    <row r="7567" spans="1:1" x14ac:dyDescent="0.2">
      <c r="A7567">
        <v>132100</v>
      </c>
    </row>
    <row r="7568" spans="1:1" x14ac:dyDescent="0.2">
      <c r="A7568">
        <v>131830</v>
      </c>
    </row>
    <row r="7569" spans="1:1" x14ac:dyDescent="0.2">
      <c r="A7569">
        <v>251272</v>
      </c>
    </row>
    <row r="7570" spans="1:1" x14ac:dyDescent="0.2">
      <c r="A7570">
        <v>260143</v>
      </c>
    </row>
    <row r="7571" spans="1:1" x14ac:dyDescent="0.2">
      <c r="A7571">
        <v>1798</v>
      </c>
    </row>
    <row r="7572" spans="1:1" x14ac:dyDescent="0.2">
      <c r="A7572">
        <v>151690</v>
      </c>
    </row>
    <row r="7573" spans="1:1" x14ac:dyDescent="0.2">
      <c r="A7573">
        <v>89008</v>
      </c>
    </row>
    <row r="7574" spans="1:1" x14ac:dyDescent="0.2">
      <c r="A7574">
        <v>197226</v>
      </c>
    </row>
    <row r="7575" spans="1:1" x14ac:dyDescent="0.2">
      <c r="A7575">
        <v>92502</v>
      </c>
    </row>
    <row r="7576" spans="1:1" x14ac:dyDescent="0.2">
      <c r="A7576">
        <v>83216</v>
      </c>
    </row>
    <row r="7577" spans="1:1" x14ac:dyDescent="0.2">
      <c r="A7577">
        <v>233548</v>
      </c>
    </row>
    <row r="7578" spans="1:1" x14ac:dyDescent="0.2">
      <c r="A7578">
        <v>1117</v>
      </c>
    </row>
    <row r="7579" spans="1:1" x14ac:dyDescent="0.2">
      <c r="A7579">
        <v>114692</v>
      </c>
    </row>
    <row r="7580" spans="1:1" x14ac:dyDescent="0.2">
      <c r="A7580">
        <v>244535</v>
      </c>
    </row>
    <row r="7581" spans="1:1" x14ac:dyDescent="0.2">
      <c r="A7581">
        <v>244381</v>
      </c>
    </row>
    <row r="7582" spans="1:1" x14ac:dyDescent="0.2">
      <c r="A7582">
        <v>106718</v>
      </c>
    </row>
    <row r="7583" spans="1:1" x14ac:dyDescent="0.2">
      <c r="A7583">
        <v>25562</v>
      </c>
    </row>
    <row r="7584" spans="1:1" x14ac:dyDescent="0.2">
      <c r="A7584">
        <v>277046</v>
      </c>
    </row>
    <row r="7585" spans="1:1" x14ac:dyDescent="0.2">
      <c r="A7585">
        <v>155769</v>
      </c>
    </row>
    <row r="7586" spans="1:1" x14ac:dyDescent="0.2">
      <c r="A7586">
        <v>83470</v>
      </c>
    </row>
    <row r="7587" spans="1:1" x14ac:dyDescent="0.2">
      <c r="A7587">
        <v>176931</v>
      </c>
    </row>
    <row r="7588" spans="1:1" x14ac:dyDescent="0.2">
      <c r="A7588">
        <v>197705</v>
      </c>
    </row>
    <row r="7589" spans="1:1" x14ac:dyDescent="0.2">
      <c r="A7589">
        <v>237669</v>
      </c>
    </row>
    <row r="7590" spans="1:1" x14ac:dyDescent="0.2">
      <c r="A7590">
        <v>14736</v>
      </c>
    </row>
    <row r="7591" spans="1:1" x14ac:dyDescent="0.2">
      <c r="A7591">
        <v>240749</v>
      </c>
    </row>
    <row r="7592" spans="1:1" x14ac:dyDescent="0.2">
      <c r="A7592">
        <v>64681</v>
      </c>
    </row>
    <row r="7593" spans="1:1" x14ac:dyDescent="0.2">
      <c r="A7593">
        <v>195097</v>
      </c>
    </row>
    <row r="7594" spans="1:1" x14ac:dyDescent="0.2">
      <c r="A7594">
        <v>205718</v>
      </c>
    </row>
    <row r="7595" spans="1:1" x14ac:dyDescent="0.2">
      <c r="A7595">
        <v>285342</v>
      </c>
    </row>
    <row r="7596" spans="1:1" x14ac:dyDescent="0.2">
      <c r="A7596">
        <v>47918</v>
      </c>
    </row>
    <row r="7597" spans="1:1" x14ac:dyDescent="0.2">
      <c r="A7597">
        <v>196673</v>
      </c>
    </row>
    <row r="7598" spans="1:1" x14ac:dyDescent="0.2">
      <c r="A7598">
        <v>1847</v>
      </c>
    </row>
    <row r="7599" spans="1:1" x14ac:dyDescent="0.2">
      <c r="A7599">
        <v>275566</v>
      </c>
    </row>
    <row r="7600" spans="1:1" x14ac:dyDescent="0.2">
      <c r="A7600">
        <v>165134</v>
      </c>
    </row>
    <row r="7601" spans="1:1" x14ac:dyDescent="0.2">
      <c r="A7601">
        <v>171057</v>
      </c>
    </row>
    <row r="7602" spans="1:1" x14ac:dyDescent="0.2">
      <c r="A7602">
        <v>13255</v>
      </c>
    </row>
    <row r="7603" spans="1:1" x14ac:dyDescent="0.2">
      <c r="A7603">
        <v>97530</v>
      </c>
    </row>
    <row r="7604" spans="1:1" x14ac:dyDescent="0.2">
      <c r="A7604">
        <v>66636</v>
      </c>
    </row>
    <row r="7605" spans="1:1" x14ac:dyDescent="0.2">
      <c r="A7605">
        <v>208069</v>
      </c>
    </row>
    <row r="7606" spans="1:1" x14ac:dyDescent="0.2">
      <c r="A7606">
        <v>92339</v>
      </c>
    </row>
    <row r="7607" spans="1:1" x14ac:dyDescent="0.2">
      <c r="A7607">
        <v>294589</v>
      </c>
    </row>
    <row r="7608" spans="1:1" x14ac:dyDescent="0.2">
      <c r="A7608">
        <v>256028</v>
      </c>
    </row>
    <row r="7609" spans="1:1" x14ac:dyDescent="0.2">
      <c r="A7609">
        <v>247804</v>
      </c>
    </row>
    <row r="7610" spans="1:1" x14ac:dyDescent="0.2">
      <c r="A7610">
        <v>34440</v>
      </c>
    </row>
    <row r="7611" spans="1:1" x14ac:dyDescent="0.2">
      <c r="A7611">
        <v>3346</v>
      </c>
    </row>
    <row r="7612" spans="1:1" x14ac:dyDescent="0.2">
      <c r="A7612">
        <v>234831</v>
      </c>
    </row>
    <row r="7613" spans="1:1" x14ac:dyDescent="0.2">
      <c r="A7613">
        <v>102958</v>
      </c>
    </row>
    <row r="7614" spans="1:1" x14ac:dyDescent="0.2">
      <c r="A7614">
        <v>186118</v>
      </c>
    </row>
    <row r="7615" spans="1:1" x14ac:dyDescent="0.2">
      <c r="A7615">
        <v>266689</v>
      </c>
    </row>
    <row r="7616" spans="1:1" x14ac:dyDescent="0.2">
      <c r="A7616">
        <v>289815</v>
      </c>
    </row>
    <row r="7617" spans="1:1" x14ac:dyDescent="0.2">
      <c r="A7617">
        <v>193749</v>
      </c>
    </row>
    <row r="7618" spans="1:1" x14ac:dyDescent="0.2">
      <c r="A7618">
        <v>256955</v>
      </c>
    </row>
    <row r="7619" spans="1:1" x14ac:dyDescent="0.2">
      <c r="A7619">
        <v>129081</v>
      </c>
    </row>
    <row r="7620" spans="1:1" x14ac:dyDescent="0.2">
      <c r="A7620">
        <v>227118</v>
      </c>
    </row>
    <row r="7621" spans="1:1" x14ac:dyDescent="0.2">
      <c r="A7621">
        <v>136677</v>
      </c>
    </row>
    <row r="7622" spans="1:1" x14ac:dyDescent="0.2">
      <c r="A7622">
        <v>178565</v>
      </c>
    </row>
    <row r="7623" spans="1:1" x14ac:dyDescent="0.2">
      <c r="A7623">
        <v>163878</v>
      </c>
    </row>
    <row r="7624" spans="1:1" x14ac:dyDescent="0.2">
      <c r="A7624">
        <v>158912</v>
      </c>
    </row>
    <row r="7625" spans="1:1" x14ac:dyDescent="0.2">
      <c r="A7625">
        <v>80378</v>
      </c>
    </row>
    <row r="7626" spans="1:1" x14ac:dyDescent="0.2">
      <c r="A7626">
        <v>123882</v>
      </c>
    </row>
    <row r="7627" spans="1:1" x14ac:dyDescent="0.2">
      <c r="A7627">
        <v>30141</v>
      </c>
    </row>
    <row r="7628" spans="1:1" x14ac:dyDescent="0.2">
      <c r="A7628">
        <v>37096</v>
      </c>
    </row>
    <row r="7629" spans="1:1" x14ac:dyDescent="0.2">
      <c r="A7629">
        <v>38439</v>
      </c>
    </row>
    <row r="7630" spans="1:1" x14ac:dyDescent="0.2">
      <c r="A7630">
        <v>297859</v>
      </c>
    </row>
    <row r="7631" spans="1:1" x14ac:dyDescent="0.2">
      <c r="A7631">
        <v>36153</v>
      </c>
    </row>
    <row r="7632" spans="1:1" x14ac:dyDescent="0.2">
      <c r="A7632">
        <v>273953</v>
      </c>
    </row>
    <row r="7633" spans="1:1" x14ac:dyDescent="0.2">
      <c r="A7633">
        <v>154335</v>
      </c>
    </row>
    <row r="7634" spans="1:1" x14ac:dyDescent="0.2">
      <c r="A7634">
        <v>283836</v>
      </c>
    </row>
    <row r="7635" spans="1:1" x14ac:dyDescent="0.2">
      <c r="A7635">
        <v>297328</v>
      </c>
    </row>
    <row r="7636" spans="1:1" x14ac:dyDescent="0.2">
      <c r="A7636">
        <v>292261</v>
      </c>
    </row>
    <row r="7637" spans="1:1" x14ac:dyDescent="0.2">
      <c r="A7637">
        <v>220518</v>
      </c>
    </row>
    <row r="7638" spans="1:1" x14ac:dyDescent="0.2">
      <c r="A7638">
        <v>295072</v>
      </c>
    </row>
    <row r="7639" spans="1:1" x14ac:dyDescent="0.2">
      <c r="A7639">
        <v>213111</v>
      </c>
    </row>
    <row r="7640" spans="1:1" x14ac:dyDescent="0.2">
      <c r="A7640">
        <v>14956</v>
      </c>
    </row>
    <row r="7641" spans="1:1" x14ac:dyDescent="0.2">
      <c r="A7641">
        <v>6916</v>
      </c>
    </row>
    <row r="7642" spans="1:1" x14ac:dyDescent="0.2">
      <c r="A7642">
        <v>209941</v>
      </c>
    </row>
    <row r="7643" spans="1:1" x14ac:dyDescent="0.2">
      <c r="A7643">
        <v>137054</v>
      </c>
    </row>
    <row r="7644" spans="1:1" x14ac:dyDescent="0.2">
      <c r="A7644">
        <v>284897</v>
      </c>
    </row>
    <row r="7645" spans="1:1" x14ac:dyDescent="0.2">
      <c r="A7645">
        <v>55837</v>
      </c>
    </row>
    <row r="7646" spans="1:1" x14ac:dyDescent="0.2">
      <c r="A7646">
        <v>149333</v>
      </c>
    </row>
    <row r="7647" spans="1:1" x14ac:dyDescent="0.2">
      <c r="A7647">
        <v>158126</v>
      </c>
    </row>
    <row r="7648" spans="1:1" x14ac:dyDescent="0.2">
      <c r="A7648">
        <v>182594</v>
      </c>
    </row>
    <row r="7649" spans="1:1" x14ac:dyDescent="0.2">
      <c r="A7649">
        <v>21375</v>
      </c>
    </row>
    <row r="7650" spans="1:1" x14ac:dyDescent="0.2">
      <c r="A7650">
        <v>88641</v>
      </c>
    </row>
    <row r="7651" spans="1:1" x14ac:dyDescent="0.2">
      <c r="A7651">
        <v>237413</v>
      </c>
    </row>
    <row r="7652" spans="1:1" x14ac:dyDescent="0.2">
      <c r="A7652">
        <v>26607</v>
      </c>
    </row>
    <row r="7653" spans="1:1" x14ac:dyDescent="0.2">
      <c r="A7653">
        <v>182449</v>
      </c>
    </row>
    <row r="7654" spans="1:1" x14ac:dyDescent="0.2">
      <c r="A7654">
        <v>94713</v>
      </c>
    </row>
    <row r="7655" spans="1:1" x14ac:dyDescent="0.2">
      <c r="A7655">
        <v>79995</v>
      </c>
    </row>
    <row r="7656" spans="1:1" x14ac:dyDescent="0.2">
      <c r="A7656">
        <v>85317</v>
      </c>
    </row>
    <row r="7657" spans="1:1" x14ac:dyDescent="0.2">
      <c r="A7657">
        <v>93930</v>
      </c>
    </row>
    <row r="7658" spans="1:1" x14ac:dyDescent="0.2">
      <c r="A7658">
        <v>122511</v>
      </c>
    </row>
    <row r="7659" spans="1:1" x14ac:dyDescent="0.2">
      <c r="A7659">
        <v>131134</v>
      </c>
    </row>
    <row r="7660" spans="1:1" x14ac:dyDescent="0.2">
      <c r="A7660">
        <v>124257</v>
      </c>
    </row>
    <row r="7661" spans="1:1" x14ac:dyDescent="0.2">
      <c r="A7661">
        <v>277774</v>
      </c>
    </row>
    <row r="7662" spans="1:1" x14ac:dyDescent="0.2">
      <c r="A7662">
        <v>128700</v>
      </c>
    </row>
    <row r="7663" spans="1:1" x14ac:dyDescent="0.2">
      <c r="A7663">
        <v>13888</v>
      </c>
    </row>
    <row r="7664" spans="1:1" x14ac:dyDescent="0.2">
      <c r="A7664">
        <v>35106</v>
      </c>
    </row>
    <row r="7665" spans="1:1" x14ac:dyDescent="0.2">
      <c r="A7665">
        <v>176976</v>
      </c>
    </row>
    <row r="7666" spans="1:1" x14ac:dyDescent="0.2">
      <c r="A7666">
        <v>99892</v>
      </c>
    </row>
    <row r="7667" spans="1:1" x14ac:dyDescent="0.2">
      <c r="A7667">
        <v>87376</v>
      </c>
    </row>
    <row r="7668" spans="1:1" x14ac:dyDescent="0.2">
      <c r="A7668">
        <v>137281</v>
      </c>
    </row>
    <row r="7669" spans="1:1" x14ac:dyDescent="0.2">
      <c r="A7669">
        <v>154172</v>
      </c>
    </row>
    <row r="7670" spans="1:1" x14ac:dyDescent="0.2">
      <c r="A7670">
        <v>119000</v>
      </c>
    </row>
    <row r="7671" spans="1:1" x14ac:dyDescent="0.2">
      <c r="A7671">
        <v>34344</v>
      </c>
    </row>
    <row r="7672" spans="1:1" x14ac:dyDescent="0.2">
      <c r="A7672">
        <v>270353</v>
      </c>
    </row>
    <row r="7673" spans="1:1" x14ac:dyDescent="0.2">
      <c r="A7673">
        <v>14321</v>
      </c>
    </row>
    <row r="7674" spans="1:1" x14ac:dyDescent="0.2">
      <c r="A7674">
        <v>159769</v>
      </c>
    </row>
    <row r="7675" spans="1:1" x14ac:dyDescent="0.2">
      <c r="A7675">
        <v>204501</v>
      </c>
    </row>
    <row r="7676" spans="1:1" x14ac:dyDescent="0.2">
      <c r="A7676">
        <v>108747</v>
      </c>
    </row>
    <row r="7677" spans="1:1" x14ac:dyDescent="0.2">
      <c r="A7677">
        <v>280261</v>
      </c>
    </row>
    <row r="7678" spans="1:1" x14ac:dyDescent="0.2">
      <c r="A7678">
        <v>71896</v>
      </c>
    </row>
    <row r="7679" spans="1:1" x14ac:dyDescent="0.2">
      <c r="A7679">
        <v>157739</v>
      </c>
    </row>
    <row r="7680" spans="1:1" x14ac:dyDescent="0.2">
      <c r="A7680">
        <v>6294</v>
      </c>
    </row>
    <row r="7681" spans="1:1" x14ac:dyDescent="0.2">
      <c r="A7681">
        <v>210021</v>
      </c>
    </row>
    <row r="7682" spans="1:1" x14ac:dyDescent="0.2">
      <c r="A7682">
        <v>131974</v>
      </c>
    </row>
    <row r="7683" spans="1:1" x14ac:dyDescent="0.2">
      <c r="A7683">
        <v>1130</v>
      </c>
    </row>
    <row r="7684" spans="1:1" x14ac:dyDescent="0.2">
      <c r="A7684">
        <v>213571</v>
      </c>
    </row>
    <row r="7685" spans="1:1" x14ac:dyDescent="0.2">
      <c r="A7685">
        <v>128077</v>
      </c>
    </row>
    <row r="7686" spans="1:1" x14ac:dyDescent="0.2">
      <c r="A7686">
        <v>128001</v>
      </c>
    </row>
    <row r="7687" spans="1:1" x14ac:dyDescent="0.2">
      <c r="A7687">
        <v>190385</v>
      </c>
    </row>
    <row r="7688" spans="1:1" x14ac:dyDescent="0.2">
      <c r="A7688">
        <v>129830</v>
      </c>
    </row>
    <row r="7689" spans="1:1" x14ac:dyDescent="0.2">
      <c r="A7689">
        <v>266591</v>
      </c>
    </row>
    <row r="7690" spans="1:1" x14ac:dyDescent="0.2">
      <c r="A7690">
        <v>120286</v>
      </c>
    </row>
    <row r="7691" spans="1:1" x14ac:dyDescent="0.2">
      <c r="A7691">
        <v>77294</v>
      </c>
    </row>
    <row r="7692" spans="1:1" x14ac:dyDescent="0.2">
      <c r="A7692">
        <v>229000</v>
      </c>
    </row>
    <row r="7693" spans="1:1" x14ac:dyDescent="0.2">
      <c r="A7693">
        <v>18092</v>
      </c>
    </row>
    <row r="7694" spans="1:1" x14ac:dyDescent="0.2">
      <c r="A7694">
        <v>265634</v>
      </c>
    </row>
    <row r="7695" spans="1:1" x14ac:dyDescent="0.2">
      <c r="A7695">
        <v>92731</v>
      </c>
    </row>
    <row r="7696" spans="1:1" x14ac:dyDescent="0.2">
      <c r="A7696">
        <v>243628</v>
      </c>
    </row>
    <row r="7697" spans="1:1" x14ac:dyDescent="0.2">
      <c r="A7697">
        <v>149271</v>
      </c>
    </row>
    <row r="7698" spans="1:1" x14ac:dyDescent="0.2">
      <c r="A7698">
        <v>42407</v>
      </c>
    </row>
    <row r="7699" spans="1:1" x14ac:dyDescent="0.2">
      <c r="A7699">
        <v>176838</v>
      </c>
    </row>
    <row r="7700" spans="1:1" x14ac:dyDescent="0.2">
      <c r="A7700">
        <v>243447</v>
      </c>
    </row>
    <row r="7701" spans="1:1" x14ac:dyDescent="0.2">
      <c r="A7701">
        <v>202840</v>
      </c>
    </row>
    <row r="7702" spans="1:1" x14ac:dyDescent="0.2">
      <c r="A7702">
        <v>76999</v>
      </c>
    </row>
    <row r="7703" spans="1:1" x14ac:dyDescent="0.2">
      <c r="A7703">
        <v>203550</v>
      </c>
    </row>
    <row r="7704" spans="1:1" x14ac:dyDescent="0.2">
      <c r="A7704">
        <v>51605</v>
      </c>
    </row>
    <row r="7705" spans="1:1" x14ac:dyDescent="0.2">
      <c r="A7705">
        <v>179849</v>
      </c>
    </row>
    <row r="7706" spans="1:1" x14ac:dyDescent="0.2">
      <c r="A7706">
        <v>207137</v>
      </c>
    </row>
    <row r="7707" spans="1:1" x14ac:dyDescent="0.2">
      <c r="A7707">
        <v>124068</v>
      </c>
    </row>
    <row r="7708" spans="1:1" x14ac:dyDescent="0.2">
      <c r="A7708">
        <v>290448</v>
      </c>
    </row>
    <row r="7709" spans="1:1" x14ac:dyDescent="0.2">
      <c r="A7709">
        <v>231236</v>
      </c>
    </row>
    <row r="7710" spans="1:1" x14ac:dyDescent="0.2">
      <c r="A7710">
        <v>20180</v>
      </c>
    </row>
    <row r="7711" spans="1:1" x14ac:dyDescent="0.2">
      <c r="A7711">
        <v>22943</v>
      </c>
    </row>
    <row r="7712" spans="1:1" x14ac:dyDescent="0.2">
      <c r="A7712">
        <v>176791</v>
      </c>
    </row>
    <row r="7713" spans="1:1" x14ac:dyDescent="0.2">
      <c r="A7713">
        <v>190460</v>
      </c>
    </row>
    <row r="7714" spans="1:1" x14ac:dyDescent="0.2">
      <c r="A7714">
        <v>63068</v>
      </c>
    </row>
    <row r="7715" spans="1:1" x14ac:dyDescent="0.2">
      <c r="A7715">
        <v>187881</v>
      </c>
    </row>
    <row r="7716" spans="1:1" x14ac:dyDescent="0.2">
      <c r="A7716">
        <v>101820</v>
      </c>
    </row>
    <row r="7717" spans="1:1" x14ac:dyDescent="0.2">
      <c r="A7717">
        <v>96051</v>
      </c>
    </row>
    <row r="7718" spans="1:1" x14ac:dyDescent="0.2">
      <c r="A7718">
        <v>149792</v>
      </c>
    </row>
    <row r="7719" spans="1:1" x14ac:dyDescent="0.2">
      <c r="A7719">
        <v>80175</v>
      </c>
    </row>
    <row r="7720" spans="1:1" x14ac:dyDescent="0.2">
      <c r="A7720">
        <v>44269</v>
      </c>
    </row>
    <row r="7721" spans="1:1" x14ac:dyDescent="0.2">
      <c r="A7721">
        <v>36305</v>
      </c>
    </row>
    <row r="7722" spans="1:1" x14ac:dyDescent="0.2">
      <c r="A7722">
        <v>163692</v>
      </c>
    </row>
    <row r="7723" spans="1:1" x14ac:dyDescent="0.2">
      <c r="A7723">
        <v>291332</v>
      </c>
    </row>
    <row r="7724" spans="1:1" x14ac:dyDescent="0.2">
      <c r="A7724">
        <v>58937</v>
      </c>
    </row>
    <row r="7725" spans="1:1" x14ac:dyDescent="0.2">
      <c r="A7725">
        <v>179761</v>
      </c>
    </row>
    <row r="7726" spans="1:1" x14ac:dyDescent="0.2">
      <c r="A7726">
        <v>282865</v>
      </c>
    </row>
    <row r="7727" spans="1:1" x14ac:dyDescent="0.2">
      <c r="A7727">
        <v>75766</v>
      </c>
    </row>
    <row r="7728" spans="1:1" x14ac:dyDescent="0.2">
      <c r="A7728">
        <v>182916</v>
      </c>
    </row>
    <row r="7729" spans="1:1" x14ac:dyDescent="0.2">
      <c r="A7729">
        <v>144476</v>
      </c>
    </row>
    <row r="7730" spans="1:1" x14ac:dyDescent="0.2">
      <c r="A7730">
        <v>284512</v>
      </c>
    </row>
    <row r="7731" spans="1:1" x14ac:dyDescent="0.2">
      <c r="A7731">
        <v>130097</v>
      </c>
    </row>
    <row r="7732" spans="1:1" x14ac:dyDescent="0.2">
      <c r="A7732">
        <v>56104</v>
      </c>
    </row>
    <row r="7733" spans="1:1" x14ac:dyDescent="0.2">
      <c r="A7733">
        <v>52019</v>
      </c>
    </row>
    <row r="7734" spans="1:1" x14ac:dyDescent="0.2">
      <c r="A7734">
        <v>219610</v>
      </c>
    </row>
    <row r="7735" spans="1:1" x14ac:dyDescent="0.2">
      <c r="A7735">
        <v>233642</v>
      </c>
    </row>
    <row r="7736" spans="1:1" x14ac:dyDescent="0.2">
      <c r="A7736">
        <v>179932</v>
      </c>
    </row>
    <row r="7737" spans="1:1" x14ac:dyDescent="0.2">
      <c r="A7737">
        <v>26838</v>
      </c>
    </row>
    <row r="7738" spans="1:1" x14ac:dyDescent="0.2">
      <c r="A7738">
        <v>158003</v>
      </c>
    </row>
    <row r="7739" spans="1:1" x14ac:dyDescent="0.2">
      <c r="A7739">
        <v>12785</v>
      </c>
    </row>
    <row r="7740" spans="1:1" x14ac:dyDescent="0.2">
      <c r="A7740">
        <v>155787</v>
      </c>
    </row>
    <row r="7741" spans="1:1" x14ac:dyDescent="0.2">
      <c r="A7741">
        <v>64520</v>
      </c>
    </row>
    <row r="7742" spans="1:1" x14ac:dyDescent="0.2">
      <c r="A7742">
        <v>232537</v>
      </c>
    </row>
    <row r="7743" spans="1:1" x14ac:dyDescent="0.2">
      <c r="A7743">
        <v>70334</v>
      </c>
    </row>
    <row r="7744" spans="1:1" x14ac:dyDescent="0.2">
      <c r="A7744">
        <v>111820</v>
      </c>
    </row>
    <row r="7745" spans="1:1" x14ac:dyDescent="0.2">
      <c r="A7745">
        <v>287171</v>
      </c>
    </row>
    <row r="7746" spans="1:1" x14ac:dyDescent="0.2">
      <c r="A7746">
        <v>70010</v>
      </c>
    </row>
    <row r="7747" spans="1:1" x14ac:dyDescent="0.2">
      <c r="A7747">
        <v>161823</v>
      </c>
    </row>
    <row r="7748" spans="1:1" x14ac:dyDescent="0.2">
      <c r="A7748">
        <v>192279</v>
      </c>
    </row>
    <row r="7749" spans="1:1" x14ac:dyDescent="0.2">
      <c r="A7749">
        <v>36869</v>
      </c>
    </row>
    <row r="7750" spans="1:1" x14ac:dyDescent="0.2">
      <c r="A7750">
        <v>83960</v>
      </c>
    </row>
    <row r="7751" spans="1:1" x14ac:dyDescent="0.2">
      <c r="A7751">
        <v>197965</v>
      </c>
    </row>
    <row r="7752" spans="1:1" x14ac:dyDescent="0.2">
      <c r="A7752">
        <v>299947</v>
      </c>
    </row>
    <row r="7753" spans="1:1" x14ac:dyDescent="0.2">
      <c r="A7753">
        <v>17005</v>
      </c>
    </row>
    <row r="7754" spans="1:1" x14ac:dyDescent="0.2">
      <c r="A7754">
        <v>282147</v>
      </c>
    </row>
    <row r="7755" spans="1:1" x14ac:dyDescent="0.2">
      <c r="A7755">
        <v>280447</v>
      </c>
    </row>
    <row r="7756" spans="1:1" x14ac:dyDescent="0.2">
      <c r="A7756">
        <v>78808</v>
      </c>
    </row>
    <row r="7757" spans="1:1" x14ac:dyDescent="0.2">
      <c r="A7757">
        <v>152715</v>
      </c>
    </row>
    <row r="7758" spans="1:1" x14ac:dyDescent="0.2">
      <c r="A7758">
        <v>108890</v>
      </c>
    </row>
    <row r="7759" spans="1:1" x14ac:dyDescent="0.2">
      <c r="A7759">
        <v>250210</v>
      </c>
    </row>
    <row r="7760" spans="1:1" x14ac:dyDescent="0.2">
      <c r="A7760">
        <v>9729</v>
      </c>
    </row>
    <row r="7761" spans="1:1" x14ac:dyDescent="0.2">
      <c r="A7761">
        <v>110919</v>
      </c>
    </row>
    <row r="7762" spans="1:1" x14ac:dyDescent="0.2">
      <c r="A7762">
        <v>287915</v>
      </c>
    </row>
    <row r="7763" spans="1:1" x14ac:dyDescent="0.2">
      <c r="A7763">
        <v>230777</v>
      </c>
    </row>
    <row r="7764" spans="1:1" x14ac:dyDescent="0.2">
      <c r="A7764">
        <v>89738</v>
      </c>
    </row>
    <row r="7765" spans="1:1" x14ac:dyDescent="0.2">
      <c r="A7765">
        <v>177602</v>
      </c>
    </row>
    <row r="7766" spans="1:1" x14ac:dyDescent="0.2">
      <c r="A7766">
        <v>138757</v>
      </c>
    </row>
    <row r="7767" spans="1:1" x14ac:dyDescent="0.2">
      <c r="A7767">
        <v>80772</v>
      </c>
    </row>
    <row r="7768" spans="1:1" x14ac:dyDescent="0.2">
      <c r="A7768">
        <v>130593</v>
      </c>
    </row>
    <row r="7769" spans="1:1" x14ac:dyDescent="0.2">
      <c r="A7769">
        <v>83464</v>
      </c>
    </row>
    <row r="7770" spans="1:1" x14ac:dyDescent="0.2">
      <c r="A7770">
        <v>135168</v>
      </c>
    </row>
    <row r="7771" spans="1:1" x14ac:dyDescent="0.2">
      <c r="A7771">
        <v>10808</v>
      </c>
    </row>
    <row r="7772" spans="1:1" x14ac:dyDescent="0.2">
      <c r="A7772">
        <v>5216</v>
      </c>
    </row>
    <row r="7773" spans="1:1" x14ac:dyDescent="0.2">
      <c r="A7773">
        <v>2425</v>
      </c>
    </row>
    <row r="7774" spans="1:1" x14ac:dyDescent="0.2">
      <c r="A7774">
        <v>205620</v>
      </c>
    </row>
    <row r="7775" spans="1:1" x14ac:dyDescent="0.2">
      <c r="A7775">
        <v>222592</v>
      </c>
    </row>
    <row r="7776" spans="1:1" x14ac:dyDescent="0.2">
      <c r="A7776">
        <v>66838</v>
      </c>
    </row>
    <row r="7777" spans="1:1" x14ac:dyDescent="0.2">
      <c r="A7777">
        <v>149619</v>
      </c>
    </row>
    <row r="7778" spans="1:1" x14ac:dyDescent="0.2">
      <c r="A7778">
        <v>249625</v>
      </c>
    </row>
    <row r="7779" spans="1:1" x14ac:dyDescent="0.2">
      <c r="A7779">
        <v>118204</v>
      </c>
    </row>
    <row r="7780" spans="1:1" x14ac:dyDescent="0.2">
      <c r="A7780">
        <v>209042</v>
      </c>
    </row>
    <row r="7781" spans="1:1" x14ac:dyDescent="0.2">
      <c r="A7781">
        <v>211848</v>
      </c>
    </row>
    <row r="7782" spans="1:1" x14ac:dyDescent="0.2">
      <c r="A7782">
        <v>164115</v>
      </c>
    </row>
    <row r="7783" spans="1:1" x14ac:dyDescent="0.2">
      <c r="A7783">
        <v>91157</v>
      </c>
    </row>
    <row r="7784" spans="1:1" x14ac:dyDescent="0.2">
      <c r="A7784">
        <v>268313</v>
      </c>
    </row>
    <row r="7785" spans="1:1" x14ac:dyDescent="0.2">
      <c r="A7785">
        <v>8398</v>
      </c>
    </row>
    <row r="7786" spans="1:1" x14ac:dyDescent="0.2">
      <c r="A7786">
        <v>272803</v>
      </c>
    </row>
    <row r="7787" spans="1:1" x14ac:dyDescent="0.2">
      <c r="A7787">
        <v>78241</v>
      </c>
    </row>
    <row r="7788" spans="1:1" x14ac:dyDescent="0.2">
      <c r="A7788">
        <v>143073</v>
      </c>
    </row>
    <row r="7789" spans="1:1" x14ac:dyDescent="0.2">
      <c r="A7789">
        <v>98916</v>
      </c>
    </row>
    <row r="7790" spans="1:1" x14ac:dyDescent="0.2">
      <c r="A7790">
        <v>59291</v>
      </c>
    </row>
    <row r="7791" spans="1:1" x14ac:dyDescent="0.2">
      <c r="A7791">
        <v>30624</v>
      </c>
    </row>
    <row r="7792" spans="1:1" x14ac:dyDescent="0.2">
      <c r="A7792">
        <v>239598</v>
      </c>
    </row>
    <row r="7793" spans="1:1" x14ac:dyDescent="0.2">
      <c r="A7793">
        <v>271873</v>
      </c>
    </row>
    <row r="7794" spans="1:1" x14ac:dyDescent="0.2">
      <c r="A7794">
        <v>229601</v>
      </c>
    </row>
    <row r="7795" spans="1:1" x14ac:dyDescent="0.2">
      <c r="A7795">
        <v>45986</v>
      </c>
    </row>
    <row r="7796" spans="1:1" x14ac:dyDescent="0.2">
      <c r="A7796">
        <v>284290</v>
      </c>
    </row>
    <row r="7797" spans="1:1" x14ac:dyDescent="0.2">
      <c r="A7797">
        <v>193338</v>
      </c>
    </row>
    <row r="7798" spans="1:1" x14ac:dyDescent="0.2">
      <c r="A7798">
        <v>115661</v>
      </c>
    </row>
    <row r="7799" spans="1:1" x14ac:dyDescent="0.2">
      <c r="A7799">
        <v>72509</v>
      </c>
    </row>
    <row r="7800" spans="1:1" x14ac:dyDescent="0.2">
      <c r="A7800">
        <v>166381</v>
      </c>
    </row>
    <row r="7801" spans="1:1" x14ac:dyDescent="0.2">
      <c r="A7801">
        <v>63211</v>
      </c>
    </row>
    <row r="7802" spans="1:1" x14ac:dyDescent="0.2">
      <c r="A7802">
        <v>251428</v>
      </c>
    </row>
    <row r="7803" spans="1:1" x14ac:dyDescent="0.2">
      <c r="A7803">
        <v>145135</v>
      </c>
    </row>
    <row r="7804" spans="1:1" x14ac:dyDescent="0.2">
      <c r="A7804">
        <v>97994</v>
      </c>
    </row>
    <row r="7805" spans="1:1" x14ac:dyDescent="0.2">
      <c r="A7805">
        <v>154699</v>
      </c>
    </row>
    <row r="7806" spans="1:1" x14ac:dyDescent="0.2">
      <c r="A7806">
        <v>287005</v>
      </c>
    </row>
    <row r="7807" spans="1:1" x14ac:dyDescent="0.2">
      <c r="A7807">
        <v>222692</v>
      </c>
    </row>
    <row r="7808" spans="1:1" x14ac:dyDescent="0.2">
      <c r="A7808">
        <v>147070</v>
      </c>
    </row>
    <row r="7809" spans="1:1" x14ac:dyDescent="0.2">
      <c r="A7809">
        <v>270680</v>
      </c>
    </row>
    <row r="7810" spans="1:1" x14ac:dyDescent="0.2">
      <c r="A7810">
        <v>266157</v>
      </c>
    </row>
    <row r="7811" spans="1:1" x14ac:dyDescent="0.2">
      <c r="A7811">
        <v>8549</v>
      </c>
    </row>
    <row r="7812" spans="1:1" x14ac:dyDescent="0.2">
      <c r="A7812">
        <v>185876</v>
      </c>
    </row>
    <row r="7813" spans="1:1" x14ac:dyDescent="0.2">
      <c r="A7813">
        <v>181983</v>
      </c>
    </row>
    <row r="7814" spans="1:1" x14ac:dyDescent="0.2">
      <c r="A7814">
        <v>161978</v>
      </c>
    </row>
    <row r="7815" spans="1:1" x14ac:dyDescent="0.2">
      <c r="A7815">
        <v>70381</v>
      </c>
    </row>
    <row r="7816" spans="1:1" x14ac:dyDescent="0.2">
      <c r="A7816">
        <v>159932</v>
      </c>
    </row>
    <row r="7817" spans="1:1" x14ac:dyDescent="0.2">
      <c r="A7817">
        <v>106916</v>
      </c>
    </row>
    <row r="7818" spans="1:1" x14ac:dyDescent="0.2">
      <c r="A7818">
        <v>149491</v>
      </c>
    </row>
    <row r="7819" spans="1:1" x14ac:dyDescent="0.2">
      <c r="A7819">
        <v>217505</v>
      </c>
    </row>
    <row r="7820" spans="1:1" x14ac:dyDescent="0.2">
      <c r="A7820">
        <v>99797</v>
      </c>
    </row>
    <row r="7821" spans="1:1" x14ac:dyDescent="0.2">
      <c r="A7821">
        <v>233087</v>
      </c>
    </row>
    <row r="7822" spans="1:1" x14ac:dyDescent="0.2">
      <c r="A7822">
        <v>191897</v>
      </c>
    </row>
    <row r="7823" spans="1:1" x14ac:dyDescent="0.2">
      <c r="A7823">
        <v>125256</v>
      </c>
    </row>
    <row r="7824" spans="1:1" x14ac:dyDescent="0.2">
      <c r="A7824">
        <v>203941</v>
      </c>
    </row>
    <row r="7825" spans="1:1" x14ac:dyDescent="0.2">
      <c r="A7825">
        <v>31425</v>
      </c>
    </row>
    <row r="7826" spans="1:1" x14ac:dyDescent="0.2">
      <c r="A7826">
        <v>195146</v>
      </c>
    </row>
    <row r="7827" spans="1:1" x14ac:dyDescent="0.2">
      <c r="A7827">
        <v>218774</v>
      </c>
    </row>
    <row r="7828" spans="1:1" x14ac:dyDescent="0.2">
      <c r="A7828">
        <v>279509</v>
      </c>
    </row>
    <row r="7829" spans="1:1" x14ac:dyDescent="0.2">
      <c r="A7829">
        <v>192410</v>
      </c>
    </row>
    <row r="7830" spans="1:1" x14ac:dyDescent="0.2">
      <c r="A7830">
        <v>176770</v>
      </c>
    </row>
    <row r="7831" spans="1:1" x14ac:dyDescent="0.2">
      <c r="A7831">
        <v>235574</v>
      </c>
    </row>
    <row r="7832" spans="1:1" x14ac:dyDescent="0.2">
      <c r="A7832">
        <v>137146</v>
      </c>
    </row>
    <row r="7833" spans="1:1" x14ac:dyDescent="0.2">
      <c r="A7833">
        <v>288636</v>
      </c>
    </row>
    <row r="7834" spans="1:1" x14ac:dyDescent="0.2">
      <c r="A7834">
        <v>8855</v>
      </c>
    </row>
    <row r="7835" spans="1:1" x14ac:dyDescent="0.2">
      <c r="A7835">
        <v>19581</v>
      </c>
    </row>
    <row r="7836" spans="1:1" x14ac:dyDescent="0.2">
      <c r="A7836">
        <v>124920</v>
      </c>
    </row>
    <row r="7837" spans="1:1" x14ac:dyDescent="0.2">
      <c r="A7837">
        <v>115840</v>
      </c>
    </row>
    <row r="7838" spans="1:1" x14ac:dyDescent="0.2">
      <c r="A7838">
        <v>198784</v>
      </c>
    </row>
    <row r="7839" spans="1:1" x14ac:dyDescent="0.2">
      <c r="A7839">
        <v>246787</v>
      </c>
    </row>
    <row r="7840" spans="1:1" x14ac:dyDescent="0.2">
      <c r="A7840">
        <v>248083</v>
      </c>
    </row>
    <row r="7841" spans="1:1" x14ac:dyDescent="0.2">
      <c r="A7841">
        <v>208379</v>
      </c>
    </row>
    <row r="7842" spans="1:1" x14ac:dyDescent="0.2">
      <c r="A7842">
        <v>239076</v>
      </c>
    </row>
    <row r="7843" spans="1:1" x14ac:dyDescent="0.2">
      <c r="A7843">
        <v>161773</v>
      </c>
    </row>
    <row r="7844" spans="1:1" x14ac:dyDescent="0.2">
      <c r="A7844">
        <v>187800</v>
      </c>
    </row>
    <row r="7845" spans="1:1" x14ac:dyDescent="0.2">
      <c r="A7845">
        <v>148720</v>
      </c>
    </row>
    <row r="7846" spans="1:1" x14ac:dyDescent="0.2">
      <c r="A7846">
        <v>272487</v>
      </c>
    </row>
    <row r="7847" spans="1:1" x14ac:dyDescent="0.2">
      <c r="A7847">
        <v>90797</v>
      </c>
    </row>
    <row r="7848" spans="1:1" x14ac:dyDescent="0.2">
      <c r="A7848">
        <v>210063</v>
      </c>
    </row>
    <row r="7849" spans="1:1" x14ac:dyDescent="0.2">
      <c r="A7849">
        <v>149432</v>
      </c>
    </row>
    <row r="7850" spans="1:1" x14ac:dyDescent="0.2">
      <c r="A7850">
        <v>170525</v>
      </c>
    </row>
    <row r="7851" spans="1:1" x14ac:dyDescent="0.2">
      <c r="A7851">
        <v>283554</v>
      </c>
    </row>
    <row r="7852" spans="1:1" x14ac:dyDescent="0.2">
      <c r="A7852">
        <v>230086</v>
      </c>
    </row>
    <row r="7853" spans="1:1" x14ac:dyDescent="0.2">
      <c r="A7853">
        <v>215310</v>
      </c>
    </row>
    <row r="7854" spans="1:1" x14ac:dyDescent="0.2">
      <c r="A7854">
        <v>159950</v>
      </c>
    </row>
    <row r="7855" spans="1:1" x14ac:dyDescent="0.2">
      <c r="A7855">
        <v>139139</v>
      </c>
    </row>
    <row r="7856" spans="1:1" x14ac:dyDescent="0.2">
      <c r="A7856">
        <v>258604</v>
      </c>
    </row>
    <row r="7857" spans="1:1" x14ac:dyDescent="0.2">
      <c r="A7857">
        <v>284193</v>
      </c>
    </row>
    <row r="7858" spans="1:1" x14ac:dyDescent="0.2">
      <c r="A7858">
        <v>255533</v>
      </c>
    </row>
    <row r="7859" spans="1:1" x14ac:dyDescent="0.2">
      <c r="A7859">
        <v>231221</v>
      </c>
    </row>
    <row r="7860" spans="1:1" x14ac:dyDescent="0.2">
      <c r="A7860">
        <v>201522</v>
      </c>
    </row>
    <row r="7861" spans="1:1" x14ac:dyDescent="0.2">
      <c r="A7861">
        <v>118648</v>
      </c>
    </row>
    <row r="7862" spans="1:1" x14ac:dyDescent="0.2">
      <c r="A7862">
        <v>170453</v>
      </c>
    </row>
    <row r="7863" spans="1:1" x14ac:dyDescent="0.2">
      <c r="A7863">
        <v>78429</v>
      </c>
    </row>
    <row r="7864" spans="1:1" x14ac:dyDescent="0.2">
      <c r="A7864">
        <v>76098</v>
      </c>
    </row>
    <row r="7865" spans="1:1" x14ac:dyDescent="0.2">
      <c r="A7865">
        <v>128953</v>
      </c>
    </row>
    <row r="7866" spans="1:1" x14ac:dyDescent="0.2">
      <c r="A7866">
        <v>51432</v>
      </c>
    </row>
    <row r="7867" spans="1:1" x14ac:dyDescent="0.2">
      <c r="A7867">
        <v>197530</v>
      </c>
    </row>
    <row r="7868" spans="1:1" x14ac:dyDescent="0.2">
      <c r="A7868">
        <v>215389</v>
      </c>
    </row>
    <row r="7869" spans="1:1" x14ac:dyDescent="0.2">
      <c r="A7869">
        <v>134151</v>
      </c>
    </row>
    <row r="7870" spans="1:1" x14ac:dyDescent="0.2">
      <c r="A7870">
        <v>85061</v>
      </c>
    </row>
    <row r="7871" spans="1:1" x14ac:dyDescent="0.2">
      <c r="A7871">
        <v>99827</v>
      </c>
    </row>
    <row r="7872" spans="1:1" x14ac:dyDescent="0.2">
      <c r="A7872">
        <v>143356</v>
      </c>
    </row>
    <row r="7873" spans="1:1" x14ac:dyDescent="0.2">
      <c r="A7873">
        <v>176201</v>
      </c>
    </row>
    <row r="7874" spans="1:1" x14ac:dyDescent="0.2">
      <c r="A7874">
        <v>108671</v>
      </c>
    </row>
    <row r="7875" spans="1:1" x14ac:dyDescent="0.2">
      <c r="A7875">
        <v>132007</v>
      </c>
    </row>
    <row r="7876" spans="1:1" x14ac:dyDescent="0.2">
      <c r="A7876">
        <v>239235</v>
      </c>
    </row>
    <row r="7877" spans="1:1" x14ac:dyDescent="0.2">
      <c r="A7877">
        <v>211733</v>
      </c>
    </row>
    <row r="7878" spans="1:1" x14ac:dyDescent="0.2">
      <c r="A7878">
        <v>110704</v>
      </c>
    </row>
    <row r="7879" spans="1:1" x14ac:dyDescent="0.2">
      <c r="A7879">
        <v>170640</v>
      </c>
    </row>
    <row r="7880" spans="1:1" x14ac:dyDescent="0.2">
      <c r="A7880">
        <v>87261</v>
      </c>
    </row>
    <row r="7881" spans="1:1" x14ac:dyDescent="0.2">
      <c r="A7881">
        <v>164190</v>
      </c>
    </row>
    <row r="7882" spans="1:1" x14ac:dyDescent="0.2">
      <c r="A7882">
        <v>155334</v>
      </c>
    </row>
    <row r="7883" spans="1:1" x14ac:dyDescent="0.2">
      <c r="A7883">
        <v>289360</v>
      </c>
    </row>
    <row r="7884" spans="1:1" x14ac:dyDescent="0.2">
      <c r="A7884">
        <v>241457</v>
      </c>
    </row>
    <row r="7885" spans="1:1" x14ac:dyDescent="0.2">
      <c r="A7885">
        <v>98192</v>
      </c>
    </row>
    <row r="7886" spans="1:1" x14ac:dyDescent="0.2">
      <c r="A7886">
        <v>94834</v>
      </c>
    </row>
    <row r="7887" spans="1:1" x14ac:dyDescent="0.2">
      <c r="A7887">
        <v>88151</v>
      </c>
    </row>
    <row r="7888" spans="1:1" x14ac:dyDescent="0.2">
      <c r="A7888">
        <v>38370</v>
      </c>
    </row>
    <row r="7889" spans="1:1" x14ac:dyDescent="0.2">
      <c r="A7889">
        <v>254750</v>
      </c>
    </row>
    <row r="7890" spans="1:1" x14ac:dyDescent="0.2">
      <c r="A7890">
        <v>4751</v>
      </c>
    </row>
    <row r="7891" spans="1:1" x14ac:dyDescent="0.2">
      <c r="A7891">
        <v>233833</v>
      </c>
    </row>
    <row r="7892" spans="1:1" x14ac:dyDescent="0.2">
      <c r="A7892">
        <v>210354</v>
      </c>
    </row>
    <row r="7893" spans="1:1" x14ac:dyDescent="0.2">
      <c r="A7893">
        <v>247388</v>
      </c>
    </row>
    <row r="7894" spans="1:1" x14ac:dyDescent="0.2">
      <c r="A7894">
        <v>124629</v>
      </c>
    </row>
    <row r="7895" spans="1:1" x14ac:dyDescent="0.2">
      <c r="A7895">
        <v>8916</v>
      </c>
    </row>
    <row r="7896" spans="1:1" x14ac:dyDescent="0.2">
      <c r="A7896">
        <v>284441</v>
      </c>
    </row>
    <row r="7897" spans="1:1" x14ac:dyDescent="0.2">
      <c r="A7897">
        <v>153548</v>
      </c>
    </row>
    <row r="7898" spans="1:1" x14ac:dyDescent="0.2">
      <c r="A7898">
        <v>292097</v>
      </c>
    </row>
    <row r="7899" spans="1:1" x14ac:dyDescent="0.2">
      <c r="A7899">
        <v>61013</v>
      </c>
    </row>
    <row r="7900" spans="1:1" x14ac:dyDescent="0.2">
      <c r="A7900">
        <v>180538</v>
      </c>
    </row>
    <row r="7901" spans="1:1" x14ac:dyDescent="0.2">
      <c r="A7901">
        <v>158538</v>
      </c>
    </row>
    <row r="7902" spans="1:1" x14ac:dyDescent="0.2">
      <c r="A7902">
        <v>78634</v>
      </c>
    </row>
    <row r="7903" spans="1:1" x14ac:dyDescent="0.2">
      <c r="A7903">
        <v>72093</v>
      </c>
    </row>
    <row r="7904" spans="1:1" x14ac:dyDescent="0.2">
      <c r="A7904">
        <v>232233</v>
      </c>
    </row>
    <row r="7905" spans="1:1" x14ac:dyDescent="0.2">
      <c r="A7905">
        <v>117916</v>
      </c>
    </row>
    <row r="7906" spans="1:1" x14ac:dyDescent="0.2">
      <c r="A7906">
        <v>288220</v>
      </c>
    </row>
    <row r="7907" spans="1:1" x14ac:dyDescent="0.2">
      <c r="A7907">
        <v>196259</v>
      </c>
    </row>
    <row r="7908" spans="1:1" x14ac:dyDescent="0.2">
      <c r="A7908">
        <v>76820</v>
      </c>
    </row>
    <row r="7909" spans="1:1" x14ac:dyDescent="0.2">
      <c r="A7909">
        <v>297669</v>
      </c>
    </row>
    <row r="7910" spans="1:1" x14ac:dyDescent="0.2">
      <c r="A7910">
        <v>211686</v>
      </c>
    </row>
    <row r="7911" spans="1:1" x14ac:dyDescent="0.2">
      <c r="A7911">
        <v>134919</v>
      </c>
    </row>
    <row r="7912" spans="1:1" x14ac:dyDescent="0.2">
      <c r="A7912">
        <v>188704</v>
      </c>
    </row>
    <row r="7913" spans="1:1" x14ac:dyDescent="0.2">
      <c r="A7913">
        <v>65076</v>
      </c>
    </row>
    <row r="7914" spans="1:1" x14ac:dyDescent="0.2">
      <c r="A7914">
        <v>243409</v>
      </c>
    </row>
    <row r="7915" spans="1:1" x14ac:dyDescent="0.2">
      <c r="A7915">
        <v>129395</v>
      </c>
    </row>
    <row r="7916" spans="1:1" x14ac:dyDescent="0.2">
      <c r="A7916">
        <v>292167</v>
      </c>
    </row>
    <row r="7917" spans="1:1" x14ac:dyDescent="0.2">
      <c r="A7917">
        <v>239564</v>
      </c>
    </row>
    <row r="7918" spans="1:1" x14ac:dyDescent="0.2">
      <c r="A7918">
        <v>286319</v>
      </c>
    </row>
    <row r="7919" spans="1:1" x14ac:dyDescent="0.2">
      <c r="A7919">
        <v>282059</v>
      </c>
    </row>
    <row r="7920" spans="1:1" x14ac:dyDescent="0.2">
      <c r="A7920">
        <v>74117</v>
      </c>
    </row>
    <row r="7921" spans="1:1" x14ac:dyDescent="0.2">
      <c r="A7921">
        <v>70217</v>
      </c>
    </row>
    <row r="7922" spans="1:1" x14ac:dyDescent="0.2">
      <c r="A7922">
        <v>35391</v>
      </c>
    </row>
    <row r="7923" spans="1:1" x14ac:dyDescent="0.2">
      <c r="A7923">
        <v>166329</v>
      </c>
    </row>
    <row r="7924" spans="1:1" x14ac:dyDescent="0.2">
      <c r="A7924">
        <v>238658</v>
      </c>
    </row>
    <row r="7925" spans="1:1" x14ac:dyDescent="0.2">
      <c r="A7925">
        <v>139866</v>
      </c>
    </row>
    <row r="7926" spans="1:1" x14ac:dyDescent="0.2">
      <c r="A7926">
        <v>151529</v>
      </c>
    </row>
    <row r="7927" spans="1:1" x14ac:dyDescent="0.2">
      <c r="A7927">
        <v>16971</v>
      </c>
    </row>
    <row r="7928" spans="1:1" x14ac:dyDescent="0.2">
      <c r="A7928">
        <v>32785</v>
      </c>
    </row>
    <row r="7929" spans="1:1" x14ac:dyDescent="0.2">
      <c r="A7929">
        <v>19576</v>
      </c>
    </row>
    <row r="7930" spans="1:1" x14ac:dyDescent="0.2">
      <c r="A7930">
        <v>113441</v>
      </c>
    </row>
    <row r="7931" spans="1:1" x14ac:dyDescent="0.2">
      <c r="A7931">
        <v>246638</v>
      </c>
    </row>
    <row r="7932" spans="1:1" x14ac:dyDescent="0.2">
      <c r="A7932">
        <v>202262</v>
      </c>
    </row>
    <row r="7933" spans="1:1" x14ac:dyDescent="0.2">
      <c r="A7933">
        <v>53742</v>
      </c>
    </row>
    <row r="7934" spans="1:1" x14ac:dyDescent="0.2">
      <c r="A7934">
        <v>294151</v>
      </c>
    </row>
    <row r="7935" spans="1:1" x14ac:dyDescent="0.2">
      <c r="A7935">
        <v>237430</v>
      </c>
    </row>
    <row r="7936" spans="1:1" x14ac:dyDescent="0.2">
      <c r="A7936">
        <v>141739</v>
      </c>
    </row>
    <row r="7937" spans="1:1" x14ac:dyDescent="0.2">
      <c r="A7937">
        <v>166188</v>
      </c>
    </row>
    <row r="7938" spans="1:1" x14ac:dyDescent="0.2">
      <c r="A7938">
        <v>125634</v>
      </c>
    </row>
    <row r="7939" spans="1:1" x14ac:dyDescent="0.2">
      <c r="A7939">
        <v>100932</v>
      </c>
    </row>
    <row r="7940" spans="1:1" x14ac:dyDescent="0.2">
      <c r="A7940">
        <v>181033</v>
      </c>
    </row>
    <row r="7941" spans="1:1" x14ac:dyDescent="0.2">
      <c r="A7941">
        <v>213982</v>
      </c>
    </row>
    <row r="7942" spans="1:1" x14ac:dyDescent="0.2">
      <c r="A7942">
        <v>123664</v>
      </c>
    </row>
    <row r="7943" spans="1:1" x14ac:dyDescent="0.2">
      <c r="A7943">
        <v>253742</v>
      </c>
    </row>
    <row r="7944" spans="1:1" x14ac:dyDescent="0.2">
      <c r="A7944">
        <v>10282</v>
      </c>
    </row>
    <row r="7945" spans="1:1" x14ac:dyDescent="0.2">
      <c r="A7945">
        <v>237133</v>
      </c>
    </row>
    <row r="7946" spans="1:1" x14ac:dyDescent="0.2">
      <c r="A7946">
        <v>155788</v>
      </c>
    </row>
    <row r="7947" spans="1:1" x14ac:dyDescent="0.2">
      <c r="A7947">
        <v>81351</v>
      </c>
    </row>
    <row r="7948" spans="1:1" x14ac:dyDescent="0.2">
      <c r="A7948">
        <v>199392</v>
      </c>
    </row>
    <row r="7949" spans="1:1" x14ac:dyDescent="0.2">
      <c r="A7949">
        <v>257281</v>
      </c>
    </row>
    <row r="7950" spans="1:1" x14ac:dyDescent="0.2">
      <c r="A7950">
        <v>278822</v>
      </c>
    </row>
    <row r="7951" spans="1:1" x14ac:dyDescent="0.2">
      <c r="A7951">
        <v>215585</v>
      </c>
    </row>
    <row r="7952" spans="1:1" x14ac:dyDescent="0.2">
      <c r="A7952">
        <v>20870</v>
      </c>
    </row>
    <row r="7953" spans="1:1" x14ac:dyDescent="0.2">
      <c r="A7953">
        <v>44239</v>
      </c>
    </row>
    <row r="7954" spans="1:1" x14ac:dyDescent="0.2">
      <c r="A7954">
        <v>56873</v>
      </c>
    </row>
    <row r="7955" spans="1:1" x14ac:dyDescent="0.2">
      <c r="A7955">
        <v>1453</v>
      </c>
    </row>
    <row r="7956" spans="1:1" x14ac:dyDescent="0.2">
      <c r="A7956">
        <v>292305</v>
      </c>
    </row>
    <row r="7957" spans="1:1" x14ac:dyDescent="0.2">
      <c r="A7957">
        <v>276567</v>
      </c>
    </row>
    <row r="7958" spans="1:1" x14ac:dyDescent="0.2">
      <c r="A7958">
        <v>160770</v>
      </c>
    </row>
    <row r="7959" spans="1:1" x14ac:dyDescent="0.2">
      <c r="A7959">
        <v>36288</v>
      </c>
    </row>
    <row r="7960" spans="1:1" x14ac:dyDescent="0.2">
      <c r="A7960">
        <v>115453</v>
      </c>
    </row>
    <row r="7961" spans="1:1" x14ac:dyDescent="0.2">
      <c r="A7961">
        <v>130544</v>
      </c>
    </row>
    <row r="7962" spans="1:1" x14ac:dyDescent="0.2">
      <c r="A7962">
        <v>122186</v>
      </c>
    </row>
    <row r="7963" spans="1:1" x14ac:dyDescent="0.2">
      <c r="A7963">
        <v>6755</v>
      </c>
    </row>
    <row r="7964" spans="1:1" x14ac:dyDescent="0.2">
      <c r="A7964">
        <v>251811</v>
      </c>
    </row>
    <row r="7965" spans="1:1" x14ac:dyDescent="0.2">
      <c r="A7965">
        <v>179625</v>
      </c>
    </row>
    <row r="7966" spans="1:1" x14ac:dyDescent="0.2">
      <c r="A7966">
        <v>156713</v>
      </c>
    </row>
    <row r="7967" spans="1:1" x14ac:dyDescent="0.2">
      <c r="A7967">
        <v>152203</v>
      </c>
    </row>
    <row r="7968" spans="1:1" x14ac:dyDescent="0.2">
      <c r="A7968">
        <v>212399</v>
      </c>
    </row>
    <row r="7969" spans="1:1" x14ac:dyDescent="0.2">
      <c r="A7969">
        <v>281145</v>
      </c>
    </row>
    <row r="7970" spans="1:1" x14ac:dyDescent="0.2">
      <c r="A7970">
        <v>44195</v>
      </c>
    </row>
    <row r="7971" spans="1:1" x14ac:dyDescent="0.2">
      <c r="A7971">
        <v>239695</v>
      </c>
    </row>
    <row r="7972" spans="1:1" x14ac:dyDescent="0.2">
      <c r="A7972">
        <v>222672</v>
      </c>
    </row>
    <row r="7973" spans="1:1" x14ac:dyDescent="0.2">
      <c r="A7973">
        <v>31604</v>
      </c>
    </row>
    <row r="7974" spans="1:1" x14ac:dyDescent="0.2">
      <c r="A7974">
        <v>279294</v>
      </c>
    </row>
    <row r="7975" spans="1:1" x14ac:dyDescent="0.2">
      <c r="A7975">
        <v>212129</v>
      </c>
    </row>
    <row r="7976" spans="1:1" x14ac:dyDescent="0.2">
      <c r="A7976">
        <v>176896</v>
      </c>
    </row>
    <row r="7977" spans="1:1" x14ac:dyDescent="0.2">
      <c r="A7977">
        <v>173012</v>
      </c>
    </row>
    <row r="7978" spans="1:1" x14ac:dyDescent="0.2">
      <c r="A7978">
        <v>131907</v>
      </c>
    </row>
    <row r="7979" spans="1:1" x14ac:dyDescent="0.2">
      <c r="A7979">
        <v>39712</v>
      </c>
    </row>
    <row r="7980" spans="1:1" x14ac:dyDescent="0.2">
      <c r="A7980">
        <v>156121</v>
      </c>
    </row>
    <row r="7981" spans="1:1" x14ac:dyDescent="0.2">
      <c r="A7981">
        <v>228277</v>
      </c>
    </row>
    <row r="7982" spans="1:1" x14ac:dyDescent="0.2">
      <c r="A7982">
        <v>13093</v>
      </c>
    </row>
    <row r="7983" spans="1:1" x14ac:dyDescent="0.2">
      <c r="A7983">
        <v>187887</v>
      </c>
    </row>
    <row r="7984" spans="1:1" x14ac:dyDescent="0.2">
      <c r="A7984">
        <v>189834</v>
      </c>
    </row>
    <row r="7985" spans="1:1" x14ac:dyDescent="0.2">
      <c r="A7985">
        <v>48417</v>
      </c>
    </row>
    <row r="7986" spans="1:1" x14ac:dyDescent="0.2">
      <c r="A7986">
        <v>32383</v>
      </c>
    </row>
    <row r="7987" spans="1:1" x14ac:dyDescent="0.2">
      <c r="A7987">
        <v>179403</v>
      </c>
    </row>
    <row r="7988" spans="1:1" x14ac:dyDescent="0.2">
      <c r="A7988">
        <v>219959</v>
      </c>
    </row>
    <row r="7989" spans="1:1" x14ac:dyDescent="0.2">
      <c r="A7989">
        <v>220420</v>
      </c>
    </row>
    <row r="7990" spans="1:1" x14ac:dyDescent="0.2">
      <c r="A7990">
        <v>230751</v>
      </c>
    </row>
    <row r="7991" spans="1:1" x14ac:dyDescent="0.2">
      <c r="A7991">
        <v>146812</v>
      </c>
    </row>
    <row r="7992" spans="1:1" x14ac:dyDescent="0.2">
      <c r="A7992">
        <v>216463</v>
      </c>
    </row>
    <row r="7993" spans="1:1" x14ac:dyDescent="0.2">
      <c r="A7993">
        <v>127919</v>
      </c>
    </row>
    <row r="7994" spans="1:1" x14ac:dyDescent="0.2">
      <c r="A7994">
        <v>112137</v>
      </c>
    </row>
    <row r="7995" spans="1:1" x14ac:dyDescent="0.2">
      <c r="A7995">
        <v>292668</v>
      </c>
    </row>
    <row r="7996" spans="1:1" x14ac:dyDescent="0.2">
      <c r="A7996">
        <v>18372</v>
      </c>
    </row>
    <row r="7997" spans="1:1" x14ac:dyDescent="0.2">
      <c r="A7997">
        <v>272383</v>
      </c>
    </row>
    <row r="7998" spans="1:1" x14ac:dyDescent="0.2">
      <c r="A7998">
        <v>16425</v>
      </c>
    </row>
    <row r="7999" spans="1:1" x14ac:dyDescent="0.2">
      <c r="A7999">
        <v>254043</v>
      </c>
    </row>
    <row r="8000" spans="1:1" x14ac:dyDescent="0.2">
      <c r="A8000">
        <v>229393</v>
      </c>
    </row>
    <row r="8001" spans="1:1" x14ac:dyDescent="0.2">
      <c r="A8001">
        <v>266257</v>
      </c>
    </row>
    <row r="8002" spans="1:1" x14ac:dyDescent="0.2">
      <c r="A8002">
        <v>296971</v>
      </c>
    </row>
    <row r="8003" spans="1:1" x14ac:dyDescent="0.2">
      <c r="A8003">
        <v>171956</v>
      </c>
    </row>
    <row r="8004" spans="1:1" x14ac:dyDescent="0.2">
      <c r="A8004">
        <v>118305</v>
      </c>
    </row>
    <row r="8005" spans="1:1" x14ac:dyDescent="0.2">
      <c r="A8005">
        <v>112328</v>
      </c>
    </row>
    <row r="8006" spans="1:1" x14ac:dyDescent="0.2">
      <c r="A8006">
        <v>103664</v>
      </c>
    </row>
    <row r="8007" spans="1:1" x14ac:dyDescent="0.2">
      <c r="A8007">
        <v>72130</v>
      </c>
    </row>
    <row r="8008" spans="1:1" x14ac:dyDescent="0.2">
      <c r="A8008">
        <v>6037</v>
      </c>
    </row>
    <row r="8009" spans="1:1" x14ac:dyDescent="0.2">
      <c r="A8009">
        <v>50793</v>
      </c>
    </row>
    <row r="8010" spans="1:1" x14ac:dyDescent="0.2">
      <c r="A8010">
        <v>191174</v>
      </c>
    </row>
    <row r="8011" spans="1:1" x14ac:dyDescent="0.2">
      <c r="A8011">
        <v>134173</v>
      </c>
    </row>
    <row r="8012" spans="1:1" x14ac:dyDescent="0.2">
      <c r="A8012">
        <v>22168</v>
      </c>
    </row>
    <row r="8013" spans="1:1" x14ac:dyDescent="0.2">
      <c r="A8013">
        <v>33225</v>
      </c>
    </row>
    <row r="8014" spans="1:1" x14ac:dyDescent="0.2">
      <c r="A8014">
        <v>29548</v>
      </c>
    </row>
    <row r="8015" spans="1:1" x14ac:dyDescent="0.2">
      <c r="A8015">
        <v>40858</v>
      </c>
    </row>
    <row r="8016" spans="1:1" x14ac:dyDescent="0.2">
      <c r="A8016">
        <v>184951</v>
      </c>
    </row>
    <row r="8017" spans="1:1" x14ac:dyDescent="0.2">
      <c r="A8017">
        <v>19065</v>
      </c>
    </row>
    <row r="8018" spans="1:1" x14ac:dyDescent="0.2">
      <c r="A8018">
        <v>146189</v>
      </c>
    </row>
    <row r="8019" spans="1:1" x14ac:dyDescent="0.2">
      <c r="A8019">
        <v>204744</v>
      </c>
    </row>
    <row r="8020" spans="1:1" x14ac:dyDescent="0.2">
      <c r="A8020">
        <v>114787</v>
      </c>
    </row>
    <row r="8021" spans="1:1" x14ac:dyDescent="0.2">
      <c r="A8021">
        <v>292008</v>
      </c>
    </row>
    <row r="8022" spans="1:1" x14ac:dyDescent="0.2">
      <c r="A8022">
        <v>85532</v>
      </c>
    </row>
    <row r="8023" spans="1:1" x14ac:dyDescent="0.2">
      <c r="A8023">
        <v>212627</v>
      </c>
    </row>
    <row r="8024" spans="1:1" x14ac:dyDescent="0.2">
      <c r="A8024">
        <v>249972</v>
      </c>
    </row>
    <row r="8025" spans="1:1" x14ac:dyDescent="0.2">
      <c r="A8025">
        <v>134787</v>
      </c>
    </row>
    <row r="8026" spans="1:1" x14ac:dyDescent="0.2">
      <c r="A8026">
        <v>118324</v>
      </c>
    </row>
    <row r="8027" spans="1:1" x14ac:dyDescent="0.2">
      <c r="A8027">
        <v>69238</v>
      </c>
    </row>
    <row r="8028" spans="1:1" x14ac:dyDescent="0.2">
      <c r="A8028">
        <v>177043</v>
      </c>
    </row>
    <row r="8029" spans="1:1" x14ac:dyDescent="0.2">
      <c r="A8029">
        <v>126184</v>
      </c>
    </row>
    <row r="8030" spans="1:1" x14ac:dyDescent="0.2">
      <c r="A8030">
        <v>107002</v>
      </c>
    </row>
    <row r="8031" spans="1:1" x14ac:dyDescent="0.2">
      <c r="A8031">
        <v>259664</v>
      </c>
    </row>
    <row r="8032" spans="1:1" x14ac:dyDescent="0.2">
      <c r="A8032">
        <v>108338</v>
      </c>
    </row>
    <row r="8033" spans="1:1" x14ac:dyDescent="0.2">
      <c r="A8033">
        <v>97726</v>
      </c>
    </row>
    <row r="8034" spans="1:1" x14ac:dyDescent="0.2">
      <c r="A8034">
        <v>232629</v>
      </c>
    </row>
    <row r="8035" spans="1:1" x14ac:dyDescent="0.2">
      <c r="A8035">
        <v>101386</v>
      </c>
    </row>
    <row r="8036" spans="1:1" x14ac:dyDescent="0.2">
      <c r="A8036">
        <v>102533</v>
      </c>
    </row>
    <row r="8037" spans="1:1" x14ac:dyDescent="0.2">
      <c r="A8037">
        <v>141075</v>
      </c>
    </row>
    <row r="8038" spans="1:1" x14ac:dyDescent="0.2">
      <c r="A8038">
        <v>173418</v>
      </c>
    </row>
    <row r="8039" spans="1:1" x14ac:dyDescent="0.2">
      <c r="A8039">
        <v>285401</v>
      </c>
    </row>
    <row r="8040" spans="1:1" x14ac:dyDescent="0.2">
      <c r="A8040">
        <v>292244</v>
      </c>
    </row>
    <row r="8041" spans="1:1" x14ac:dyDescent="0.2">
      <c r="A8041">
        <v>17369</v>
      </c>
    </row>
    <row r="8042" spans="1:1" x14ac:dyDescent="0.2">
      <c r="A8042">
        <v>96140</v>
      </c>
    </row>
    <row r="8043" spans="1:1" x14ac:dyDescent="0.2">
      <c r="A8043">
        <v>16736</v>
      </c>
    </row>
    <row r="8044" spans="1:1" x14ac:dyDescent="0.2">
      <c r="A8044">
        <v>211012</v>
      </c>
    </row>
    <row r="8045" spans="1:1" x14ac:dyDescent="0.2">
      <c r="A8045">
        <v>1631</v>
      </c>
    </row>
    <row r="8046" spans="1:1" x14ac:dyDescent="0.2">
      <c r="A8046">
        <v>279475</v>
      </c>
    </row>
    <row r="8047" spans="1:1" x14ac:dyDescent="0.2">
      <c r="A8047">
        <v>124977</v>
      </c>
    </row>
    <row r="8048" spans="1:1" x14ac:dyDescent="0.2">
      <c r="A8048">
        <v>18159</v>
      </c>
    </row>
    <row r="8049" spans="1:1" x14ac:dyDescent="0.2">
      <c r="A8049">
        <v>169890</v>
      </c>
    </row>
    <row r="8050" spans="1:1" x14ac:dyDescent="0.2">
      <c r="A8050">
        <v>184645</v>
      </c>
    </row>
    <row r="8051" spans="1:1" x14ac:dyDescent="0.2">
      <c r="A8051">
        <v>81288</v>
      </c>
    </row>
    <row r="8052" spans="1:1" x14ac:dyDescent="0.2">
      <c r="A8052">
        <v>198502</v>
      </c>
    </row>
    <row r="8053" spans="1:1" x14ac:dyDescent="0.2">
      <c r="A8053">
        <v>51098</v>
      </c>
    </row>
    <row r="8054" spans="1:1" x14ac:dyDescent="0.2">
      <c r="A8054">
        <v>266230</v>
      </c>
    </row>
    <row r="8055" spans="1:1" x14ac:dyDescent="0.2">
      <c r="A8055">
        <v>140185</v>
      </c>
    </row>
    <row r="8056" spans="1:1" x14ac:dyDescent="0.2">
      <c r="A8056">
        <v>160171</v>
      </c>
    </row>
    <row r="8057" spans="1:1" x14ac:dyDescent="0.2">
      <c r="A8057">
        <v>206059</v>
      </c>
    </row>
    <row r="8058" spans="1:1" x14ac:dyDescent="0.2">
      <c r="A8058">
        <v>273414</v>
      </c>
    </row>
    <row r="8059" spans="1:1" x14ac:dyDescent="0.2">
      <c r="A8059">
        <v>257955</v>
      </c>
    </row>
    <row r="8060" spans="1:1" x14ac:dyDescent="0.2">
      <c r="A8060">
        <v>48544</v>
      </c>
    </row>
    <row r="8061" spans="1:1" x14ac:dyDescent="0.2">
      <c r="A8061">
        <v>17008</v>
      </c>
    </row>
    <row r="8062" spans="1:1" x14ac:dyDescent="0.2">
      <c r="A8062">
        <v>270132</v>
      </c>
    </row>
    <row r="8063" spans="1:1" x14ac:dyDescent="0.2">
      <c r="A8063">
        <v>213939</v>
      </c>
    </row>
    <row r="8064" spans="1:1" x14ac:dyDescent="0.2">
      <c r="A8064">
        <v>57902</v>
      </c>
    </row>
    <row r="8065" spans="1:1" x14ac:dyDescent="0.2">
      <c r="A8065">
        <v>255461</v>
      </c>
    </row>
    <row r="8066" spans="1:1" x14ac:dyDescent="0.2">
      <c r="A8066">
        <v>122228</v>
      </c>
    </row>
    <row r="8067" spans="1:1" x14ac:dyDescent="0.2">
      <c r="A8067">
        <v>127524</v>
      </c>
    </row>
    <row r="8068" spans="1:1" x14ac:dyDescent="0.2">
      <c r="A8068">
        <v>102424</v>
      </c>
    </row>
    <row r="8069" spans="1:1" x14ac:dyDescent="0.2">
      <c r="A8069">
        <v>9277</v>
      </c>
    </row>
    <row r="8070" spans="1:1" x14ac:dyDescent="0.2">
      <c r="A8070">
        <v>136281</v>
      </c>
    </row>
    <row r="8071" spans="1:1" x14ac:dyDescent="0.2">
      <c r="A8071">
        <v>82203</v>
      </c>
    </row>
    <row r="8072" spans="1:1" x14ac:dyDescent="0.2">
      <c r="A8072">
        <v>277817</v>
      </c>
    </row>
    <row r="8073" spans="1:1" x14ac:dyDescent="0.2">
      <c r="A8073">
        <v>248658</v>
      </c>
    </row>
    <row r="8074" spans="1:1" x14ac:dyDescent="0.2">
      <c r="A8074">
        <v>109856</v>
      </c>
    </row>
    <row r="8075" spans="1:1" x14ac:dyDescent="0.2">
      <c r="A8075">
        <v>131585</v>
      </c>
    </row>
    <row r="8076" spans="1:1" x14ac:dyDescent="0.2">
      <c r="A8076">
        <v>173267</v>
      </c>
    </row>
    <row r="8077" spans="1:1" x14ac:dyDescent="0.2">
      <c r="A8077">
        <v>148488</v>
      </c>
    </row>
    <row r="8078" spans="1:1" x14ac:dyDescent="0.2">
      <c r="A8078">
        <v>102212</v>
      </c>
    </row>
    <row r="8079" spans="1:1" x14ac:dyDescent="0.2">
      <c r="A8079">
        <v>20503</v>
      </c>
    </row>
    <row r="8080" spans="1:1" x14ac:dyDescent="0.2">
      <c r="A8080">
        <v>57797</v>
      </c>
    </row>
    <row r="8081" spans="1:1" x14ac:dyDescent="0.2">
      <c r="A8081">
        <v>85649</v>
      </c>
    </row>
    <row r="8082" spans="1:1" x14ac:dyDescent="0.2">
      <c r="A8082">
        <v>128780</v>
      </c>
    </row>
    <row r="8083" spans="1:1" x14ac:dyDescent="0.2">
      <c r="A8083">
        <v>23945</v>
      </c>
    </row>
    <row r="8084" spans="1:1" x14ac:dyDescent="0.2">
      <c r="A8084">
        <v>214263</v>
      </c>
    </row>
    <row r="8085" spans="1:1" x14ac:dyDescent="0.2">
      <c r="A8085">
        <v>209826</v>
      </c>
    </row>
    <row r="8086" spans="1:1" x14ac:dyDescent="0.2">
      <c r="A8086">
        <v>31173</v>
      </c>
    </row>
    <row r="8087" spans="1:1" x14ac:dyDescent="0.2">
      <c r="A8087">
        <v>181732</v>
      </c>
    </row>
    <row r="8088" spans="1:1" x14ac:dyDescent="0.2">
      <c r="A8088">
        <v>206372</v>
      </c>
    </row>
    <row r="8089" spans="1:1" x14ac:dyDescent="0.2">
      <c r="A8089">
        <v>35063</v>
      </c>
    </row>
    <row r="8090" spans="1:1" x14ac:dyDescent="0.2">
      <c r="A8090">
        <v>132138</v>
      </c>
    </row>
    <row r="8091" spans="1:1" x14ac:dyDescent="0.2">
      <c r="A8091">
        <v>227591</v>
      </c>
    </row>
    <row r="8092" spans="1:1" x14ac:dyDescent="0.2">
      <c r="A8092">
        <v>104108</v>
      </c>
    </row>
    <row r="8093" spans="1:1" x14ac:dyDescent="0.2">
      <c r="A8093">
        <v>113204</v>
      </c>
    </row>
    <row r="8094" spans="1:1" x14ac:dyDescent="0.2">
      <c r="A8094">
        <v>103598</v>
      </c>
    </row>
    <row r="8095" spans="1:1" x14ac:dyDescent="0.2">
      <c r="A8095">
        <v>227407</v>
      </c>
    </row>
    <row r="8096" spans="1:1" x14ac:dyDescent="0.2">
      <c r="A8096">
        <v>132811</v>
      </c>
    </row>
    <row r="8097" spans="1:1" x14ac:dyDescent="0.2">
      <c r="A8097">
        <v>161315</v>
      </c>
    </row>
    <row r="8098" spans="1:1" x14ac:dyDescent="0.2">
      <c r="A8098">
        <v>195860</v>
      </c>
    </row>
    <row r="8099" spans="1:1" x14ac:dyDescent="0.2">
      <c r="A8099">
        <v>188471</v>
      </c>
    </row>
    <row r="8100" spans="1:1" x14ac:dyDescent="0.2">
      <c r="A8100">
        <v>193168</v>
      </c>
    </row>
    <row r="8101" spans="1:1" x14ac:dyDescent="0.2">
      <c r="A8101">
        <v>51339</v>
      </c>
    </row>
    <row r="8102" spans="1:1" x14ac:dyDescent="0.2">
      <c r="A8102">
        <v>277398</v>
      </c>
    </row>
    <row r="8103" spans="1:1" x14ac:dyDescent="0.2">
      <c r="A8103">
        <v>101345</v>
      </c>
    </row>
    <row r="8104" spans="1:1" x14ac:dyDescent="0.2">
      <c r="A8104">
        <v>88810</v>
      </c>
    </row>
    <row r="8105" spans="1:1" x14ac:dyDescent="0.2">
      <c r="A8105">
        <v>108945</v>
      </c>
    </row>
    <row r="8106" spans="1:1" x14ac:dyDescent="0.2">
      <c r="A8106">
        <v>273037</v>
      </c>
    </row>
    <row r="8107" spans="1:1" x14ac:dyDescent="0.2">
      <c r="A8107">
        <v>104007</v>
      </c>
    </row>
    <row r="8108" spans="1:1" x14ac:dyDescent="0.2">
      <c r="A8108">
        <v>24972</v>
      </c>
    </row>
    <row r="8109" spans="1:1" x14ac:dyDescent="0.2">
      <c r="A8109">
        <v>255167</v>
      </c>
    </row>
    <row r="8110" spans="1:1" x14ac:dyDescent="0.2">
      <c r="A8110">
        <v>282943</v>
      </c>
    </row>
    <row r="8111" spans="1:1" x14ac:dyDescent="0.2">
      <c r="A8111">
        <v>269224</v>
      </c>
    </row>
    <row r="8112" spans="1:1" x14ac:dyDescent="0.2">
      <c r="A8112">
        <v>182422</v>
      </c>
    </row>
    <row r="8113" spans="1:1" x14ac:dyDescent="0.2">
      <c r="A8113">
        <v>215554</v>
      </c>
    </row>
    <row r="8114" spans="1:1" x14ac:dyDescent="0.2">
      <c r="A8114">
        <v>86940</v>
      </c>
    </row>
    <row r="8115" spans="1:1" x14ac:dyDescent="0.2">
      <c r="A8115">
        <v>66286</v>
      </c>
    </row>
    <row r="8116" spans="1:1" x14ac:dyDescent="0.2">
      <c r="A8116">
        <v>290305</v>
      </c>
    </row>
    <row r="8117" spans="1:1" x14ac:dyDescent="0.2">
      <c r="A8117">
        <v>240475</v>
      </c>
    </row>
    <row r="8118" spans="1:1" x14ac:dyDescent="0.2">
      <c r="A8118">
        <v>68137</v>
      </c>
    </row>
    <row r="8119" spans="1:1" x14ac:dyDescent="0.2">
      <c r="A8119">
        <v>34978</v>
      </c>
    </row>
    <row r="8120" spans="1:1" x14ac:dyDescent="0.2">
      <c r="A8120">
        <v>263062</v>
      </c>
    </row>
    <row r="8121" spans="1:1" x14ac:dyDescent="0.2">
      <c r="A8121">
        <v>210476</v>
      </c>
    </row>
    <row r="8122" spans="1:1" x14ac:dyDescent="0.2">
      <c r="A8122">
        <v>219136</v>
      </c>
    </row>
    <row r="8123" spans="1:1" x14ac:dyDescent="0.2">
      <c r="A8123">
        <v>92418</v>
      </c>
    </row>
    <row r="8124" spans="1:1" x14ac:dyDescent="0.2">
      <c r="A8124">
        <v>83933</v>
      </c>
    </row>
    <row r="8125" spans="1:1" x14ac:dyDescent="0.2">
      <c r="A8125">
        <v>172799</v>
      </c>
    </row>
    <row r="8126" spans="1:1" x14ac:dyDescent="0.2">
      <c r="A8126">
        <v>281252</v>
      </c>
    </row>
    <row r="8127" spans="1:1" x14ac:dyDescent="0.2">
      <c r="A8127">
        <v>145137</v>
      </c>
    </row>
    <row r="8128" spans="1:1" x14ac:dyDescent="0.2">
      <c r="A8128">
        <v>22989</v>
      </c>
    </row>
    <row r="8129" spans="1:1" x14ac:dyDescent="0.2">
      <c r="A8129">
        <v>169389</v>
      </c>
    </row>
    <row r="8130" spans="1:1" x14ac:dyDescent="0.2">
      <c r="A8130">
        <v>267112</v>
      </c>
    </row>
    <row r="8131" spans="1:1" x14ac:dyDescent="0.2">
      <c r="A8131">
        <v>161857</v>
      </c>
    </row>
    <row r="8132" spans="1:1" x14ac:dyDescent="0.2">
      <c r="A8132">
        <v>93518</v>
      </c>
    </row>
    <row r="8133" spans="1:1" x14ac:dyDescent="0.2">
      <c r="A8133">
        <v>226159</v>
      </c>
    </row>
    <row r="8134" spans="1:1" x14ac:dyDescent="0.2">
      <c r="A8134">
        <v>23346</v>
      </c>
    </row>
    <row r="8135" spans="1:1" x14ac:dyDescent="0.2">
      <c r="A8135">
        <v>280751</v>
      </c>
    </row>
    <row r="8136" spans="1:1" x14ac:dyDescent="0.2">
      <c r="A8136">
        <v>282072</v>
      </c>
    </row>
    <row r="8137" spans="1:1" x14ac:dyDescent="0.2">
      <c r="A8137">
        <v>67749</v>
      </c>
    </row>
    <row r="8138" spans="1:1" x14ac:dyDescent="0.2">
      <c r="A8138">
        <v>193247</v>
      </c>
    </row>
    <row r="8139" spans="1:1" x14ac:dyDescent="0.2">
      <c r="A8139">
        <v>287148</v>
      </c>
    </row>
    <row r="8140" spans="1:1" x14ac:dyDescent="0.2">
      <c r="A8140">
        <v>52062</v>
      </c>
    </row>
    <row r="8141" spans="1:1" x14ac:dyDescent="0.2">
      <c r="A8141">
        <v>231301</v>
      </c>
    </row>
    <row r="8142" spans="1:1" x14ac:dyDescent="0.2">
      <c r="A8142">
        <v>65650</v>
      </c>
    </row>
    <row r="8143" spans="1:1" x14ac:dyDescent="0.2">
      <c r="A8143">
        <v>261314</v>
      </c>
    </row>
    <row r="8144" spans="1:1" x14ac:dyDescent="0.2">
      <c r="A8144">
        <v>282974</v>
      </c>
    </row>
    <row r="8145" spans="1:1" x14ac:dyDescent="0.2">
      <c r="A8145">
        <v>162757</v>
      </c>
    </row>
    <row r="8146" spans="1:1" x14ac:dyDescent="0.2">
      <c r="A8146">
        <v>69098</v>
      </c>
    </row>
    <row r="8147" spans="1:1" x14ac:dyDescent="0.2">
      <c r="A8147">
        <v>282768</v>
      </c>
    </row>
    <row r="8148" spans="1:1" x14ac:dyDescent="0.2">
      <c r="A8148">
        <v>255308</v>
      </c>
    </row>
    <row r="8149" spans="1:1" x14ac:dyDescent="0.2">
      <c r="A8149">
        <v>162622</v>
      </c>
    </row>
    <row r="8150" spans="1:1" x14ac:dyDescent="0.2">
      <c r="A8150">
        <v>79713</v>
      </c>
    </row>
    <row r="8151" spans="1:1" x14ac:dyDescent="0.2">
      <c r="A8151">
        <v>75400</v>
      </c>
    </row>
    <row r="8152" spans="1:1" x14ac:dyDescent="0.2">
      <c r="A8152">
        <v>228821</v>
      </c>
    </row>
    <row r="8153" spans="1:1" x14ac:dyDescent="0.2">
      <c r="A8153">
        <v>56072</v>
      </c>
    </row>
    <row r="8154" spans="1:1" x14ac:dyDescent="0.2">
      <c r="A8154">
        <v>207513</v>
      </c>
    </row>
    <row r="8155" spans="1:1" x14ac:dyDescent="0.2">
      <c r="A8155">
        <v>81646</v>
      </c>
    </row>
    <row r="8156" spans="1:1" x14ac:dyDescent="0.2">
      <c r="A8156">
        <v>26112</v>
      </c>
    </row>
    <row r="8157" spans="1:1" x14ac:dyDescent="0.2">
      <c r="A8157">
        <v>76181</v>
      </c>
    </row>
    <row r="8158" spans="1:1" x14ac:dyDescent="0.2">
      <c r="A8158">
        <v>127257</v>
      </c>
    </row>
    <row r="8159" spans="1:1" x14ac:dyDescent="0.2">
      <c r="A8159">
        <v>264147</v>
      </c>
    </row>
    <row r="8160" spans="1:1" x14ac:dyDescent="0.2">
      <c r="A8160">
        <v>295066</v>
      </c>
    </row>
    <row r="8161" spans="1:1" x14ac:dyDescent="0.2">
      <c r="A8161">
        <v>3079</v>
      </c>
    </row>
    <row r="8162" spans="1:1" x14ac:dyDescent="0.2">
      <c r="A8162">
        <v>253889</v>
      </c>
    </row>
    <row r="8163" spans="1:1" x14ac:dyDescent="0.2">
      <c r="A8163">
        <v>189428</v>
      </c>
    </row>
    <row r="8164" spans="1:1" x14ac:dyDescent="0.2">
      <c r="A8164">
        <v>222867</v>
      </c>
    </row>
    <row r="8165" spans="1:1" x14ac:dyDescent="0.2">
      <c r="A8165">
        <v>148212</v>
      </c>
    </row>
    <row r="8166" spans="1:1" x14ac:dyDescent="0.2">
      <c r="A8166">
        <v>150408</v>
      </c>
    </row>
    <row r="8167" spans="1:1" x14ac:dyDescent="0.2">
      <c r="A8167">
        <v>291071</v>
      </c>
    </row>
    <row r="8168" spans="1:1" x14ac:dyDescent="0.2">
      <c r="A8168">
        <v>211715</v>
      </c>
    </row>
    <row r="8169" spans="1:1" x14ac:dyDescent="0.2">
      <c r="A8169">
        <v>128273</v>
      </c>
    </row>
    <row r="8170" spans="1:1" x14ac:dyDescent="0.2">
      <c r="A8170">
        <v>115042</v>
      </c>
    </row>
    <row r="8171" spans="1:1" x14ac:dyDescent="0.2">
      <c r="A8171">
        <v>282222</v>
      </c>
    </row>
    <row r="8172" spans="1:1" x14ac:dyDescent="0.2">
      <c r="A8172">
        <v>165008</v>
      </c>
    </row>
    <row r="8173" spans="1:1" x14ac:dyDescent="0.2">
      <c r="A8173">
        <v>164802</v>
      </c>
    </row>
    <row r="8174" spans="1:1" x14ac:dyDescent="0.2">
      <c r="A8174">
        <v>247347</v>
      </c>
    </row>
    <row r="8175" spans="1:1" x14ac:dyDescent="0.2">
      <c r="A8175">
        <v>298275</v>
      </c>
    </row>
    <row r="8176" spans="1:1" x14ac:dyDescent="0.2">
      <c r="A8176">
        <v>204331</v>
      </c>
    </row>
    <row r="8177" spans="1:1" x14ac:dyDescent="0.2">
      <c r="A8177">
        <v>169512</v>
      </c>
    </row>
    <row r="8178" spans="1:1" x14ac:dyDescent="0.2">
      <c r="A8178">
        <v>14981</v>
      </c>
    </row>
    <row r="8179" spans="1:1" x14ac:dyDescent="0.2">
      <c r="A8179">
        <v>63515</v>
      </c>
    </row>
    <row r="8180" spans="1:1" x14ac:dyDescent="0.2">
      <c r="A8180">
        <v>225946</v>
      </c>
    </row>
    <row r="8181" spans="1:1" x14ac:dyDescent="0.2">
      <c r="A8181">
        <v>69485</v>
      </c>
    </row>
    <row r="8182" spans="1:1" x14ac:dyDescent="0.2">
      <c r="A8182">
        <v>184353</v>
      </c>
    </row>
    <row r="8183" spans="1:1" x14ac:dyDescent="0.2">
      <c r="A8183">
        <v>43357</v>
      </c>
    </row>
    <row r="8184" spans="1:1" x14ac:dyDescent="0.2">
      <c r="A8184">
        <v>238115</v>
      </c>
    </row>
    <row r="8185" spans="1:1" x14ac:dyDescent="0.2">
      <c r="A8185">
        <v>53263</v>
      </c>
    </row>
    <row r="8186" spans="1:1" x14ac:dyDescent="0.2">
      <c r="A8186">
        <v>60725</v>
      </c>
    </row>
    <row r="8187" spans="1:1" x14ac:dyDescent="0.2">
      <c r="A8187">
        <v>13036</v>
      </c>
    </row>
    <row r="8188" spans="1:1" x14ac:dyDescent="0.2">
      <c r="A8188">
        <v>200249</v>
      </c>
    </row>
    <row r="8189" spans="1:1" x14ac:dyDescent="0.2">
      <c r="A8189">
        <v>207314</v>
      </c>
    </row>
    <row r="8190" spans="1:1" x14ac:dyDescent="0.2">
      <c r="A8190">
        <v>145628</v>
      </c>
    </row>
    <row r="8191" spans="1:1" x14ac:dyDescent="0.2">
      <c r="A8191">
        <v>246922</v>
      </c>
    </row>
    <row r="8192" spans="1:1" x14ac:dyDescent="0.2">
      <c r="A8192">
        <v>207880</v>
      </c>
    </row>
    <row r="8193" spans="1:1" x14ac:dyDescent="0.2">
      <c r="A8193">
        <v>199318</v>
      </c>
    </row>
    <row r="8194" spans="1:1" x14ac:dyDescent="0.2">
      <c r="A8194">
        <v>193331</v>
      </c>
    </row>
    <row r="8195" spans="1:1" x14ac:dyDescent="0.2">
      <c r="A8195">
        <v>164915</v>
      </c>
    </row>
    <row r="8196" spans="1:1" x14ac:dyDescent="0.2">
      <c r="A8196">
        <v>123338</v>
      </c>
    </row>
    <row r="8197" spans="1:1" x14ac:dyDescent="0.2">
      <c r="A8197">
        <v>223606</v>
      </c>
    </row>
    <row r="8198" spans="1:1" x14ac:dyDescent="0.2">
      <c r="A8198">
        <v>42520</v>
      </c>
    </row>
    <row r="8199" spans="1:1" x14ac:dyDescent="0.2">
      <c r="A8199">
        <v>233520</v>
      </c>
    </row>
    <row r="8200" spans="1:1" x14ac:dyDescent="0.2">
      <c r="A8200">
        <v>74435</v>
      </c>
    </row>
    <row r="8201" spans="1:1" x14ac:dyDescent="0.2">
      <c r="A8201">
        <v>79659</v>
      </c>
    </row>
    <row r="8202" spans="1:1" x14ac:dyDescent="0.2">
      <c r="A8202">
        <v>184064</v>
      </c>
    </row>
    <row r="8203" spans="1:1" x14ac:dyDescent="0.2">
      <c r="A8203">
        <v>279835</v>
      </c>
    </row>
    <row r="8204" spans="1:1" x14ac:dyDescent="0.2">
      <c r="A8204">
        <v>91669</v>
      </c>
    </row>
    <row r="8205" spans="1:1" x14ac:dyDescent="0.2">
      <c r="A8205">
        <v>289405</v>
      </c>
    </row>
    <row r="8206" spans="1:1" x14ac:dyDescent="0.2">
      <c r="A8206">
        <v>68807</v>
      </c>
    </row>
    <row r="8207" spans="1:1" x14ac:dyDescent="0.2">
      <c r="A8207">
        <v>220849</v>
      </c>
    </row>
    <row r="8208" spans="1:1" x14ac:dyDescent="0.2">
      <c r="A8208">
        <v>86199</v>
      </c>
    </row>
    <row r="8209" spans="1:1" x14ac:dyDescent="0.2">
      <c r="A8209">
        <v>181534</v>
      </c>
    </row>
    <row r="8210" spans="1:1" x14ac:dyDescent="0.2">
      <c r="A8210">
        <v>48780</v>
      </c>
    </row>
    <row r="8211" spans="1:1" x14ac:dyDescent="0.2">
      <c r="A8211">
        <v>35353</v>
      </c>
    </row>
    <row r="8212" spans="1:1" x14ac:dyDescent="0.2">
      <c r="A8212">
        <v>130547</v>
      </c>
    </row>
    <row r="8213" spans="1:1" x14ac:dyDescent="0.2">
      <c r="A8213">
        <v>250716</v>
      </c>
    </row>
    <row r="8214" spans="1:1" x14ac:dyDescent="0.2">
      <c r="A8214">
        <v>141608</v>
      </c>
    </row>
    <row r="8215" spans="1:1" x14ac:dyDescent="0.2">
      <c r="A8215">
        <v>117793</v>
      </c>
    </row>
    <row r="8216" spans="1:1" x14ac:dyDescent="0.2">
      <c r="A8216">
        <v>285074</v>
      </c>
    </row>
    <row r="8217" spans="1:1" x14ac:dyDescent="0.2">
      <c r="A8217">
        <v>244385</v>
      </c>
    </row>
    <row r="8218" spans="1:1" x14ac:dyDescent="0.2">
      <c r="A8218">
        <v>270057</v>
      </c>
    </row>
    <row r="8219" spans="1:1" x14ac:dyDescent="0.2">
      <c r="A8219">
        <v>177432</v>
      </c>
    </row>
    <row r="8220" spans="1:1" x14ac:dyDescent="0.2">
      <c r="A8220">
        <v>127685</v>
      </c>
    </row>
    <row r="8221" spans="1:1" x14ac:dyDescent="0.2">
      <c r="A8221">
        <v>133616</v>
      </c>
    </row>
    <row r="8222" spans="1:1" x14ac:dyDescent="0.2">
      <c r="A8222">
        <v>143560</v>
      </c>
    </row>
    <row r="8223" spans="1:1" x14ac:dyDescent="0.2">
      <c r="A8223">
        <v>12675</v>
      </c>
    </row>
    <row r="8224" spans="1:1" x14ac:dyDescent="0.2">
      <c r="A8224">
        <v>259033</v>
      </c>
    </row>
    <row r="8225" spans="1:1" x14ac:dyDescent="0.2">
      <c r="A8225">
        <v>47734</v>
      </c>
    </row>
    <row r="8226" spans="1:1" x14ac:dyDescent="0.2">
      <c r="A8226">
        <v>193194</v>
      </c>
    </row>
    <row r="8227" spans="1:1" x14ac:dyDescent="0.2">
      <c r="A8227">
        <v>25567</v>
      </c>
    </row>
    <row r="8228" spans="1:1" x14ac:dyDescent="0.2">
      <c r="A8228">
        <v>151680</v>
      </c>
    </row>
    <row r="8229" spans="1:1" x14ac:dyDescent="0.2">
      <c r="A8229">
        <v>6031</v>
      </c>
    </row>
    <row r="8230" spans="1:1" x14ac:dyDescent="0.2">
      <c r="A8230">
        <v>52021</v>
      </c>
    </row>
    <row r="8231" spans="1:1" x14ac:dyDescent="0.2">
      <c r="A8231">
        <v>251250</v>
      </c>
    </row>
    <row r="8232" spans="1:1" x14ac:dyDescent="0.2">
      <c r="A8232">
        <v>51350</v>
      </c>
    </row>
    <row r="8233" spans="1:1" x14ac:dyDescent="0.2">
      <c r="A8233">
        <v>118575</v>
      </c>
    </row>
    <row r="8234" spans="1:1" x14ac:dyDescent="0.2">
      <c r="A8234">
        <v>72981</v>
      </c>
    </row>
    <row r="8235" spans="1:1" x14ac:dyDescent="0.2">
      <c r="A8235">
        <v>167054</v>
      </c>
    </row>
    <row r="8236" spans="1:1" x14ac:dyDescent="0.2">
      <c r="A8236">
        <v>99254</v>
      </c>
    </row>
    <row r="8237" spans="1:1" x14ac:dyDescent="0.2">
      <c r="A8237">
        <v>175432</v>
      </c>
    </row>
    <row r="8238" spans="1:1" x14ac:dyDescent="0.2">
      <c r="A8238">
        <v>206638</v>
      </c>
    </row>
    <row r="8239" spans="1:1" x14ac:dyDescent="0.2">
      <c r="A8239">
        <v>101752</v>
      </c>
    </row>
    <row r="8240" spans="1:1" x14ac:dyDescent="0.2">
      <c r="A8240">
        <v>163981</v>
      </c>
    </row>
    <row r="8241" spans="1:1" x14ac:dyDescent="0.2">
      <c r="A8241">
        <v>127103</v>
      </c>
    </row>
    <row r="8242" spans="1:1" x14ac:dyDescent="0.2">
      <c r="A8242">
        <v>233074</v>
      </c>
    </row>
    <row r="8243" spans="1:1" x14ac:dyDescent="0.2">
      <c r="A8243">
        <v>124601</v>
      </c>
    </row>
    <row r="8244" spans="1:1" x14ac:dyDescent="0.2">
      <c r="A8244">
        <v>51849</v>
      </c>
    </row>
    <row r="8245" spans="1:1" x14ac:dyDescent="0.2">
      <c r="A8245">
        <v>244275</v>
      </c>
    </row>
    <row r="8246" spans="1:1" x14ac:dyDescent="0.2">
      <c r="A8246">
        <v>74603</v>
      </c>
    </row>
    <row r="8247" spans="1:1" x14ac:dyDescent="0.2">
      <c r="A8247">
        <v>249937</v>
      </c>
    </row>
    <row r="8248" spans="1:1" x14ac:dyDescent="0.2">
      <c r="A8248">
        <v>230574</v>
      </c>
    </row>
    <row r="8249" spans="1:1" x14ac:dyDescent="0.2">
      <c r="A8249">
        <v>284979</v>
      </c>
    </row>
    <row r="8250" spans="1:1" x14ac:dyDescent="0.2">
      <c r="A8250">
        <v>271334</v>
      </c>
    </row>
    <row r="8251" spans="1:1" x14ac:dyDescent="0.2">
      <c r="A8251">
        <v>167617</v>
      </c>
    </row>
    <row r="8252" spans="1:1" x14ac:dyDescent="0.2">
      <c r="A8252">
        <v>202817</v>
      </c>
    </row>
    <row r="8253" spans="1:1" x14ac:dyDescent="0.2">
      <c r="A8253">
        <v>113571</v>
      </c>
    </row>
    <row r="8254" spans="1:1" x14ac:dyDescent="0.2">
      <c r="A8254">
        <v>200089</v>
      </c>
    </row>
    <row r="8255" spans="1:1" x14ac:dyDescent="0.2">
      <c r="A8255">
        <v>197298</v>
      </c>
    </row>
    <row r="8256" spans="1:1" x14ac:dyDescent="0.2">
      <c r="A8256">
        <v>238459</v>
      </c>
    </row>
    <row r="8257" spans="1:1" x14ac:dyDescent="0.2">
      <c r="A8257">
        <v>291807</v>
      </c>
    </row>
    <row r="8258" spans="1:1" x14ac:dyDescent="0.2">
      <c r="A8258">
        <v>19253</v>
      </c>
    </row>
    <row r="8259" spans="1:1" x14ac:dyDescent="0.2">
      <c r="A8259">
        <v>213607</v>
      </c>
    </row>
    <row r="8260" spans="1:1" x14ac:dyDescent="0.2">
      <c r="A8260">
        <v>168805</v>
      </c>
    </row>
    <row r="8261" spans="1:1" x14ac:dyDescent="0.2">
      <c r="A8261">
        <v>269757</v>
      </c>
    </row>
    <row r="8262" spans="1:1" x14ac:dyDescent="0.2">
      <c r="A8262">
        <v>30677</v>
      </c>
    </row>
    <row r="8263" spans="1:1" x14ac:dyDescent="0.2">
      <c r="A8263">
        <v>287480</v>
      </c>
    </row>
    <row r="8264" spans="1:1" x14ac:dyDescent="0.2">
      <c r="A8264">
        <v>283190</v>
      </c>
    </row>
    <row r="8265" spans="1:1" x14ac:dyDescent="0.2">
      <c r="A8265">
        <v>82829</v>
      </c>
    </row>
    <row r="8266" spans="1:1" x14ac:dyDescent="0.2">
      <c r="A8266">
        <v>161235</v>
      </c>
    </row>
    <row r="8267" spans="1:1" x14ac:dyDescent="0.2">
      <c r="A8267">
        <v>147961</v>
      </c>
    </row>
    <row r="8268" spans="1:1" x14ac:dyDescent="0.2">
      <c r="A8268">
        <v>13096</v>
      </c>
    </row>
    <row r="8269" spans="1:1" x14ac:dyDescent="0.2">
      <c r="A8269">
        <v>298306</v>
      </c>
    </row>
    <row r="8270" spans="1:1" x14ac:dyDescent="0.2">
      <c r="A8270">
        <v>215848</v>
      </c>
    </row>
    <row r="8271" spans="1:1" x14ac:dyDescent="0.2">
      <c r="A8271">
        <v>130041</v>
      </c>
    </row>
    <row r="8272" spans="1:1" x14ac:dyDescent="0.2">
      <c r="A8272">
        <v>142550</v>
      </c>
    </row>
    <row r="8273" spans="1:1" x14ac:dyDescent="0.2">
      <c r="A8273">
        <v>168771</v>
      </c>
    </row>
    <row r="8274" spans="1:1" x14ac:dyDescent="0.2">
      <c r="A8274">
        <v>162896</v>
      </c>
    </row>
    <row r="8275" spans="1:1" x14ac:dyDescent="0.2">
      <c r="A8275">
        <v>149833</v>
      </c>
    </row>
    <row r="8276" spans="1:1" x14ac:dyDescent="0.2">
      <c r="A8276">
        <v>278860</v>
      </c>
    </row>
    <row r="8277" spans="1:1" x14ac:dyDescent="0.2">
      <c r="A8277">
        <v>140668</v>
      </c>
    </row>
    <row r="8278" spans="1:1" x14ac:dyDescent="0.2">
      <c r="A8278">
        <v>162415</v>
      </c>
    </row>
    <row r="8279" spans="1:1" x14ac:dyDescent="0.2">
      <c r="A8279">
        <v>56697</v>
      </c>
    </row>
    <row r="8280" spans="1:1" x14ac:dyDescent="0.2">
      <c r="A8280">
        <v>173615</v>
      </c>
    </row>
    <row r="8281" spans="1:1" x14ac:dyDescent="0.2">
      <c r="A8281">
        <v>107755</v>
      </c>
    </row>
    <row r="8282" spans="1:1" x14ac:dyDescent="0.2">
      <c r="A8282">
        <v>142524</v>
      </c>
    </row>
    <row r="8283" spans="1:1" x14ac:dyDescent="0.2">
      <c r="A8283">
        <v>280056</v>
      </c>
    </row>
    <row r="8284" spans="1:1" x14ac:dyDescent="0.2">
      <c r="A8284">
        <v>97304</v>
      </c>
    </row>
    <row r="8285" spans="1:1" x14ac:dyDescent="0.2">
      <c r="A8285">
        <v>165779</v>
      </c>
    </row>
    <row r="8286" spans="1:1" x14ac:dyDescent="0.2">
      <c r="A8286">
        <v>77111</v>
      </c>
    </row>
    <row r="8287" spans="1:1" x14ac:dyDescent="0.2">
      <c r="A8287">
        <v>181347</v>
      </c>
    </row>
    <row r="8288" spans="1:1" x14ac:dyDescent="0.2">
      <c r="A8288">
        <v>21081</v>
      </c>
    </row>
    <row r="8289" spans="1:1" x14ac:dyDescent="0.2">
      <c r="A8289">
        <v>27181</v>
      </c>
    </row>
    <row r="8290" spans="1:1" x14ac:dyDescent="0.2">
      <c r="A8290">
        <v>201447</v>
      </c>
    </row>
    <row r="8291" spans="1:1" x14ac:dyDescent="0.2">
      <c r="A8291">
        <v>134308</v>
      </c>
    </row>
    <row r="8292" spans="1:1" x14ac:dyDescent="0.2">
      <c r="A8292">
        <v>292493</v>
      </c>
    </row>
    <row r="8293" spans="1:1" x14ac:dyDescent="0.2">
      <c r="A8293">
        <v>28667</v>
      </c>
    </row>
    <row r="8294" spans="1:1" x14ac:dyDescent="0.2">
      <c r="A8294">
        <v>22850</v>
      </c>
    </row>
    <row r="8295" spans="1:1" x14ac:dyDescent="0.2">
      <c r="A8295">
        <v>214545</v>
      </c>
    </row>
    <row r="8296" spans="1:1" x14ac:dyDescent="0.2">
      <c r="A8296">
        <v>141763</v>
      </c>
    </row>
    <row r="8297" spans="1:1" x14ac:dyDescent="0.2">
      <c r="A8297">
        <v>270036</v>
      </c>
    </row>
    <row r="8298" spans="1:1" x14ac:dyDescent="0.2">
      <c r="A8298">
        <v>283046</v>
      </c>
    </row>
    <row r="8299" spans="1:1" x14ac:dyDescent="0.2">
      <c r="A8299">
        <v>74299</v>
      </c>
    </row>
    <row r="8300" spans="1:1" x14ac:dyDescent="0.2">
      <c r="A8300">
        <v>238121</v>
      </c>
    </row>
    <row r="8301" spans="1:1" x14ac:dyDescent="0.2">
      <c r="A8301">
        <v>243792</v>
      </c>
    </row>
    <row r="8302" spans="1:1" x14ac:dyDescent="0.2">
      <c r="A8302">
        <v>82704</v>
      </c>
    </row>
    <row r="8303" spans="1:1" x14ac:dyDescent="0.2">
      <c r="A8303">
        <v>70555</v>
      </c>
    </row>
    <row r="8304" spans="1:1" x14ac:dyDescent="0.2">
      <c r="A8304">
        <v>184849</v>
      </c>
    </row>
    <row r="8305" spans="1:1" x14ac:dyDescent="0.2">
      <c r="A8305">
        <v>197100</v>
      </c>
    </row>
    <row r="8306" spans="1:1" x14ac:dyDescent="0.2">
      <c r="A8306">
        <v>132511</v>
      </c>
    </row>
    <row r="8307" spans="1:1" x14ac:dyDescent="0.2">
      <c r="A8307">
        <v>119318</v>
      </c>
    </row>
    <row r="8308" spans="1:1" x14ac:dyDescent="0.2">
      <c r="A8308">
        <v>292765</v>
      </c>
    </row>
    <row r="8309" spans="1:1" x14ac:dyDescent="0.2">
      <c r="A8309">
        <v>75419</v>
      </c>
    </row>
    <row r="8310" spans="1:1" x14ac:dyDescent="0.2">
      <c r="A8310">
        <v>153562</v>
      </c>
    </row>
    <row r="8311" spans="1:1" x14ac:dyDescent="0.2">
      <c r="A8311">
        <v>268069</v>
      </c>
    </row>
    <row r="8312" spans="1:1" x14ac:dyDescent="0.2">
      <c r="A8312">
        <v>210551</v>
      </c>
    </row>
    <row r="8313" spans="1:1" x14ac:dyDescent="0.2">
      <c r="A8313">
        <v>150209</v>
      </c>
    </row>
    <row r="8314" spans="1:1" x14ac:dyDescent="0.2">
      <c r="A8314">
        <v>191267</v>
      </c>
    </row>
    <row r="8315" spans="1:1" x14ac:dyDescent="0.2">
      <c r="A8315">
        <v>293787</v>
      </c>
    </row>
    <row r="8316" spans="1:1" x14ac:dyDescent="0.2">
      <c r="A8316">
        <v>218564</v>
      </c>
    </row>
    <row r="8317" spans="1:1" x14ac:dyDescent="0.2">
      <c r="A8317">
        <v>9861</v>
      </c>
    </row>
    <row r="8318" spans="1:1" x14ac:dyDescent="0.2">
      <c r="A8318">
        <v>971</v>
      </c>
    </row>
    <row r="8319" spans="1:1" x14ac:dyDescent="0.2">
      <c r="A8319">
        <v>49237</v>
      </c>
    </row>
    <row r="8320" spans="1:1" x14ac:dyDescent="0.2">
      <c r="A8320">
        <v>104642</v>
      </c>
    </row>
    <row r="8321" spans="1:1" x14ac:dyDescent="0.2">
      <c r="A8321">
        <v>69740</v>
      </c>
    </row>
    <row r="8322" spans="1:1" x14ac:dyDescent="0.2">
      <c r="A8322">
        <v>92126</v>
      </c>
    </row>
    <row r="8323" spans="1:1" x14ac:dyDescent="0.2">
      <c r="A8323">
        <v>1406</v>
      </c>
    </row>
    <row r="8324" spans="1:1" x14ac:dyDescent="0.2">
      <c r="A8324">
        <v>215425</v>
      </c>
    </row>
    <row r="8325" spans="1:1" x14ac:dyDescent="0.2">
      <c r="A8325">
        <v>1427</v>
      </c>
    </row>
    <row r="8326" spans="1:1" x14ac:dyDescent="0.2">
      <c r="A8326">
        <v>208809</v>
      </c>
    </row>
    <row r="8327" spans="1:1" x14ac:dyDescent="0.2">
      <c r="A8327">
        <v>194695</v>
      </c>
    </row>
    <row r="8328" spans="1:1" x14ac:dyDescent="0.2">
      <c r="A8328">
        <v>174684</v>
      </c>
    </row>
    <row r="8329" spans="1:1" x14ac:dyDescent="0.2">
      <c r="A8329">
        <v>135842</v>
      </c>
    </row>
    <row r="8330" spans="1:1" x14ac:dyDescent="0.2">
      <c r="A8330">
        <v>83765</v>
      </c>
    </row>
    <row r="8331" spans="1:1" x14ac:dyDescent="0.2">
      <c r="A8331">
        <v>25313</v>
      </c>
    </row>
    <row r="8332" spans="1:1" x14ac:dyDescent="0.2">
      <c r="A8332">
        <v>265649</v>
      </c>
    </row>
    <row r="8333" spans="1:1" x14ac:dyDescent="0.2">
      <c r="A8333">
        <v>289471</v>
      </c>
    </row>
    <row r="8334" spans="1:1" x14ac:dyDescent="0.2">
      <c r="A8334">
        <v>124589</v>
      </c>
    </row>
    <row r="8335" spans="1:1" x14ac:dyDescent="0.2">
      <c r="A8335">
        <v>234085</v>
      </c>
    </row>
    <row r="8336" spans="1:1" x14ac:dyDescent="0.2">
      <c r="A8336">
        <v>83937</v>
      </c>
    </row>
    <row r="8337" spans="1:1" x14ac:dyDescent="0.2">
      <c r="A8337">
        <v>261869</v>
      </c>
    </row>
    <row r="8338" spans="1:1" x14ac:dyDescent="0.2">
      <c r="A8338">
        <v>289632</v>
      </c>
    </row>
    <row r="8339" spans="1:1" x14ac:dyDescent="0.2">
      <c r="A8339">
        <v>100661</v>
      </c>
    </row>
    <row r="8340" spans="1:1" x14ac:dyDescent="0.2">
      <c r="A8340">
        <v>193015</v>
      </c>
    </row>
    <row r="8341" spans="1:1" x14ac:dyDescent="0.2">
      <c r="A8341">
        <v>128351</v>
      </c>
    </row>
    <row r="8342" spans="1:1" x14ac:dyDescent="0.2">
      <c r="A8342">
        <v>14935</v>
      </c>
    </row>
    <row r="8343" spans="1:1" x14ac:dyDescent="0.2">
      <c r="A8343">
        <v>229479</v>
      </c>
    </row>
    <row r="8344" spans="1:1" x14ac:dyDescent="0.2">
      <c r="A8344">
        <v>166969</v>
      </c>
    </row>
    <row r="8345" spans="1:1" x14ac:dyDescent="0.2">
      <c r="A8345">
        <v>165836</v>
      </c>
    </row>
    <row r="8346" spans="1:1" x14ac:dyDescent="0.2">
      <c r="A8346">
        <v>10910</v>
      </c>
    </row>
    <row r="8347" spans="1:1" x14ac:dyDescent="0.2">
      <c r="A8347">
        <v>122669</v>
      </c>
    </row>
    <row r="8348" spans="1:1" x14ac:dyDescent="0.2">
      <c r="A8348">
        <v>81626</v>
      </c>
    </row>
    <row r="8349" spans="1:1" x14ac:dyDescent="0.2">
      <c r="A8349">
        <v>62111</v>
      </c>
    </row>
    <row r="8350" spans="1:1" x14ac:dyDescent="0.2">
      <c r="A8350">
        <v>124806</v>
      </c>
    </row>
    <row r="8351" spans="1:1" x14ac:dyDescent="0.2">
      <c r="A8351">
        <v>288662</v>
      </c>
    </row>
    <row r="8352" spans="1:1" x14ac:dyDescent="0.2">
      <c r="A8352">
        <v>39460</v>
      </c>
    </row>
    <row r="8353" spans="1:1" x14ac:dyDescent="0.2">
      <c r="A8353">
        <v>94413</v>
      </c>
    </row>
    <row r="8354" spans="1:1" x14ac:dyDescent="0.2">
      <c r="A8354">
        <v>105651</v>
      </c>
    </row>
    <row r="8355" spans="1:1" x14ac:dyDescent="0.2">
      <c r="A8355">
        <v>144244</v>
      </c>
    </row>
    <row r="8356" spans="1:1" x14ac:dyDescent="0.2">
      <c r="A8356">
        <v>22625</v>
      </c>
    </row>
    <row r="8357" spans="1:1" x14ac:dyDescent="0.2">
      <c r="A8357">
        <v>94118</v>
      </c>
    </row>
    <row r="8358" spans="1:1" x14ac:dyDescent="0.2">
      <c r="A8358">
        <v>1123</v>
      </c>
    </row>
    <row r="8359" spans="1:1" x14ac:dyDescent="0.2">
      <c r="A8359">
        <v>27258</v>
      </c>
    </row>
    <row r="8360" spans="1:1" x14ac:dyDescent="0.2">
      <c r="A8360">
        <v>42484</v>
      </c>
    </row>
    <row r="8361" spans="1:1" x14ac:dyDescent="0.2">
      <c r="A8361">
        <v>294229</v>
      </c>
    </row>
    <row r="8362" spans="1:1" x14ac:dyDescent="0.2">
      <c r="A8362">
        <v>229907</v>
      </c>
    </row>
    <row r="8363" spans="1:1" x14ac:dyDescent="0.2">
      <c r="A8363">
        <v>138053</v>
      </c>
    </row>
    <row r="8364" spans="1:1" x14ac:dyDescent="0.2">
      <c r="A8364">
        <v>276510</v>
      </c>
    </row>
    <row r="8365" spans="1:1" x14ac:dyDescent="0.2">
      <c r="A8365">
        <v>249206</v>
      </c>
    </row>
    <row r="8366" spans="1:1" x14ac:dyDescent="0.2">
      <c r="A8366">
        <v>204328</v>
      </c>
    </row>
    <row r="8367" spans="1:1" x14ac:dyDescent="0.2">
      <c r="A8367">
        <v>184647</v>
      </c>
    </row>
    <row r="8368" spans="1:1" x14ac:dyDescent="0.2">
      <c r="A8368">
        <v>226621</v>
      </c>
    </row>
    <row r="8369" spans="1:1" x14ac:dyDescent="0.2">
      <c r="A8369">
        <v>203506</v>
      </c>
    </row>
    <row r="8370" spans="1:1" x14ac:dyDescent="0.2">
      <c r="A8370">
        <v>57444</v>
      </c>
    </row>
    <row r="8371" spans="1:1" x14ac:dyDescent="0.2">
      <c r="A8371">
        <v>238144</v>
      </c>
    </row>
    <row r="8372" spans="1:1" x14ac:dyDescent="0.2">
      <c r="A8372">
        <v>231788</v>
      </c>
    </row>
    <row r="8373" spans="1:1" x14ac:dyDescent="0.2">
      <c r="A8373">
        <v>47046</v>
      </c>
    </row>
    <row r="8374" spans="1:1" x14ac:dyDescent="0.2">
      <c r="A8374">
        <v>274097</v>
      </c>
    </row>
    <row r="8375" spans="1:1" x14ac:dyDescent="0.2">
      <c r="A8375">
        <v>258241</v>
      </c>
    </row>
    <row r="8376" spans="1:1" x14ac:dyDescent="0.2">
      <c r="A8376">
        <v>266526</v>
      </c>
    </row>
    <row r="8377" spans="1:1" x14ac:dyDescent="0.2">
      <c r="A8377">
        <v>3235</v>
      </c>
    </row>
    <row r="8378" spans="1:1" x14ac:dyDescent="0.2">
      <c r="A8378">
        <v>175515</v>
      </c>
    </row>
    <row r="8379" spans="1:1" x14ac:dyDescent="0.2">
      <c r="A8379">
        <v>212695</v>
      </c>
    </row>
    <row r="8380" spans="1:1" x14ac:dyDescent="0.2">
      <c r="A8380">
        <v>231703</v>
      </c>
    </row>
    <row r="8381" spans="1:1" x14ac:dyDescent="0.2">
      <c r="A8381">
        <v>156936</v>
      </c>
    </row>
    <row r="8382" spans="1:1" x14ac:dyDescent="0.2">
      <c r="A8382">
        <v>8589</v>
      </c>
    </row>
    <row r="8383" spans="1:1" x14ac:dyDescent="0.2">
      <c r="A8383">
        <v>289703</v>
      </c>
    </row>
    <row r="8384" spans="1:1" x14ac:dyDescent="0.2">
      <c r="A8384">
        <v>66109</v>
      </c>
    </row>
    <row r="8385" spans="1:1" x14ac:dyDescent="0.2">
      <c r="A8385">
        <v>161261</v>
      </c>
    </row>
    <row r="8386" spans="1:1" x14ac:dyDescent="0.2">
      <c r="A8386">
        <v>133476</v>
      </c>
    </row>
    <row r="8387" spans="1:1" x14ac:dyDescent="0.2">
      <c r="A8387">
        <v>189081</v>
      </c>
    </row>
    <row r="8388" spans="1:1" x14ac:dyDescent="0.2">
      <c r="A8388">
        <v>223568</v>
      </c>
    </row>
    <row r="8389" spans="1:1" x14ac:dyDescent="0.2">
      <c r="A8389">
        <v>246820</v>
      </c>
    </row>
    <row r="8390" spans="1:1" x14ac:dyDescent="0.2">
      <c r="A8390">
        <v>151956</v>
      </c>
    </row>
    <row r="8391" spans="1:1" x14ac:dyDescent="0.2">
      <c r="A8391">
        <v>244725</v>
      </c>
    </row>
    <row r="8392" spans="1:1" x14ac:dyDescent="0.2">
      <c r="A8392">
        <v>202184</v>
      </c>
    </row>
    <row r="8393" spans="1:1" x14ac:dyDescent="0.2">
      <c r="A8393">
        <v>255899</v>
      </c>
    </row>
    <row r="8394" spans="1:1" x14ac:dyDescent="0.2">
      <c r="A8394">
        <v>274253</v>
      </c>
    </row>
    <row r="8395" spans="1:1" x14ac:dyDescent="0.2">
      <c r="A8395">
        <v>162223</v>
      </c>
    </row>
    <row r="8396" spans="1:1" x14ac:dyDescent="0.2">
      <c r="A8396">
        <v>105611</v>
      </c>
    </row>
    <row r="8397" spans="1:1" x14ac:dyDescent="0.2">
      <c r="A8397">
        <v>48668</v>
      </c>
    </row>
    <row r="8398" spans="1:1" x14ac:dyDescent="0.2">
      <c r="A8398">
        <v>94677</v>
      </c>
    </row>
    <row r="8399" spans="1:1" x14ac:dyDescent="0.2">
      <c r="A8399">
        <v>26162</v>
      </c>
    </row>
    <row r="8400" spans="1:1" x14ac:dyDescent="0.2">
      <c r="A8400">
        <v>189266</v>
      </c>
    </row>
    <row r="8401" spans="1:1" x14ac:dyDescent="0.2">
      <c r="A8401">
        <v>102893</v>
      </c>
    </row>
    <row r="8402" spans="1:1" x14ac:dyDescent="0.2">
      <c r="A8402">
        <v>61829</v>
      </c>
    </row>
    <row r="8403" spans="1:1" x14ac:dyDescent="0.2">
      <c r="A8403">
        <v>177156</v>
      </c>
    </row>
    <row r="8404" spans="1:1" x14ac:dyDescent="0.2">
      <c r="A8404">
        <v>211902</v>
      </c>
    </row>
    <row r="8405" spans="1:1" x14ac:dyDescent="0.2">
      <c r="A8405">
        <v>182152</v>
      </c>
    </row>
    <row r="8406" spans="1:1" x14ac:dyDescent="0.2">
      <c r="A8406">
        <v>292909</v>
      </c>
    </row>
    <row r="8407" spans="1:1" x14ac:dyDescent="0.2">
      <c r="A8407">
        <v>295818</v>
      </c>
    </row>
    <row r="8408" spans="1:1" x14ac:dyDescent="0.2">
      <c r="A8408">
        <v>120036</v>
      </c>
    </row>
    <row r="8409" spans="1:1" x14ac:dyDescent="0.2">
      <c r="A8409">
        <v>155565</v>
      </c>
    </row>
    <row r="8410" spans="1:1" x14ac:dyDescent="0.2">
      <c r="A8410">
        <v>186516</v>
      </c>
    </row>
    <row r="8411" spans="1:1" x14ac:dyDescent="0.2">
      <c r="A8411">
        <v>297306</v>
      </c>
    </row>
    <row r="8412" spans="1:1" x14ac:dyDescent="0.2">
      <c r="A8412">
        <v>167039</v>
      </c>
    </row>
    <row r="8413" spans="1:1" x14ac:dyDescent="0.2">
      <c r="A8413">
        <v>19095</v>
      </c>
    </row>
    <row r="8414" spans="1:1" x14ac:dyDescent="0.2">
      <c r="A8414">
        <v>252688</v>
      </c>
    </row>
    <row r="8415" spans="1:1" x14ac:dyDescent="0.2">
      <c r="A8415">
        <v>137933</v>
      </c>
    </row>
    <row r="8416" spans="1:1" x14ac:dyDescent="0.2">
      <c r="A8416">
        <v>82916</v>
      </c>
    </row>
    <row r="8417" spans="1:1" x14ac:dyDescent="0.2">
      <c r="A8417">
        <v>88822</v>
      </c>
    </row>
    <row r="8418" spans="1:1" x14ac:dyDescent="0.2">
      <c r="A8418">
        <v>57423</v>
      </c>
    </row>
    <row r="8419" spans="1:1" x14ac:dyDescent="0.2">
      <c r="A8419">
        <v>106240</v>
      </c>
    </row>
    <row r="8420" spans="1:1" x14ac:dyDescent="0.2">
      <c r="A8420">
        <v>205452</v>
      </c>
    </row>
    <row r="8421" spans="1:1" x14ac:dyDescent="0.2">
      <c r="A8421">
        <v>145623</v>
      </c>
    </row>
    <row r="8422" spans="1:1" x14ac:dyDescent="0.2">
      <c r="A8422">
        <v>215694</v>
      </c>
    </row>
    <row r="8423" spans="1:1" x14ac:dyDescent="0.2">
      <c r="A8423">
        <v>163353</v>
      </c>
    </row>
    <row r="8424" spans="1:1" x14ac:dyDescent="0.2">
      <c r="A8424">
        <v>18025</v>
      </c>
    </row>
    <row r="8425" spans="1:1" x14ac:dyDescent="0.2">
      <c r="A8425">
        <v>210605</v>
      </c>
    </row>
    <row r="8426" spans="1:1" x14ac:dyDescent="0.2">
      <c r="A8426">
        <v>87940</v>
      </c>
    </row>
    <row r="8427" spans="1:1" x14ac:dyDescent="0.2">
      <c r="A8427">
        <v>61090</v>
      </c>
    </row>
    <row r="8428" spans="1:1" x14ac:dyDescent="0.2">
      <c r="A8428">
        <v>36391</v>
      </c>
    </row>
    <row r="8429" spans="1:1" x14ac:dyDescent="0.2">
      <c r="A8429">
        <v>207584</v>
      </c>
    </row>
    <row r="8430" spans="1:1" x14ac:dyDescent="0.2">
      <c r="A8430">
        <v>27676</v>
      </c>
    </row>
    <row r="8431" spans="1:1" x14ac:dyDescent="0.2">
      <c r="A8431">
        <v>62254</v>
      </c>
    </row>
    <row r="8432" spans="1:1" x14ac:dyDescent="0.2">
      <c r="A8432">
        <v>239633</v>
      </c>
    </row>
    <row r="8433" spans="1:1" x14ac:dyDescent="0.2">
      <c r="A8433">
        <v>83650</v>
      </c>
    </row>
    <row r="8434" spans="1:1" x14ac:dyDescent="0.2">
      <c r="A8434">
        <v>68081</v>
      </c>
    </row>
    <row r="8435" spans="1:1" x14ac:dyDescent="0.2">
      <c r="A8435">
        <v>216925</v>
      </c>
    </row>
    <row r="8436" spans="1:1" x14ac:dyDescent="0.2">
      <c r="A8436">
        <v>70186</v>
      </c>
    </row>
    <row r="8437" spans="1:1" x14ac:dyDescent="0.2">
      <c r="A8437">
        <v>173293</v>
      </c>
    </row>
    <row r="8438" spans="1:1" x14ac:dyDescent="0.2">
      <c r="A8438">
        <v>171240</v>
      </c>
    </row>
    <row r="8439" spans="1:1" x14ac:dyDescent="0.2">
      <c r="A8439">
        <v>45687</v>
      </c>
    </row>
    <row r="8440" spans="1:1" x14ac:dyDescent="0.2">
      <c r="A8440">
        <v>91226</v>
      </c>
    </row>
    <row r="8441" spans="1:1" x14ac:dyDescent="0.2">
      <c r="A8441">
        <v>92476</v>
      </c>
    </row>
    <row r="8442" spans="1:1" x14ac:dyDescent="0.2">
      <c r="A8442">
        <v>255802</v>
      </c>
    </row>
    <row r="8443" spans="1:1" x14ac:dyDescent="0.2">
      <c r="A8443">
        <v>151430</v>
      </c>
    </row>
    <row r="8444" spans="1:1" x14ac:dyDescent="0.2">
      <c r="A8444">
        <v>223151</v>
      </c>
    </row>
    <row r="8445" spans="1:1" x14ac:dyDescent="0.2">
      <c r="A8445">
        <v>45211</v>
      </c>
    </row>
    <row r="8446" spans="1:1" x14ac:dyDescent="0.2">
      <c r="A8446">
        <v>243572</v>
      </c>
    </row>
    <row r="8447" spans="1:1" x14ac:dyDescent="0.2">
      <c r="A8447">
        <v>135585</v>
      </c>
    </row>
    <row r="8448" spans="1:1" x14ac:dyDescent="0.2">
      <c r="A8448">
        <v>260076</v>
      </c>
    </row>
    <row r="8449" spans="1:1" x14ac:dyDescent="0.2">
      <c r="A8449">
        <v>183618</v>
      </c>
    </row>
    <row r="8450" spans="1:1" x14ac:dyDescent="0.2">
      <c r="A8450">
        <v>87845</v>
      </c>
    </row>
    <row r="8451" spans="1:1" x14ac:dyDescent="0.2">
      <c r="A8451">
        <v>235077</v>
      </c>
    </row>
    <row r="8452" spans="1:1" x14ac:dyDescent="0.2">
      <c r="A8452">
        <v>94923</v>
      </c>
    </row>
    <row r="8453" spans="1:1" x14ac:dyDescent="0.2">
      <c r="A8453">
        <v>250184</v>
      </c>
    </row>
    <row r="8454" spans="1:1" x14ac:dyDescent="0.2">
      <c r="A8454">
        <v>34276</v>
      </c>
    </row>
    <row r="8455" spans="1:1" x14ac:dyDescent="0.2">
      <c r="A8455">
        <v>62114</v>
      </c>
    </row>
    <row r="8456" spans="1:1" x14ac:dyDescent="0.2">
      <c r="A8456">
        <v>135041</v>
      </c>
    </row>
    <row r="8457" spans="1:1" x14ac:dyDescent="0.2">
      <c r="A8457">
        <v>102316</v>
      </c>
    </row>
    <row r="8458" spans="1:1" x14ac:dyDescent="0.2">
      <c r="A8458">
        <v>78039</v>
      </c>
    </row>
    <row r="8459" spans="1:1" x14ac:dyDescent="0.2">
      <c r="A8459">
        <v>93531</v>
      </c>
    </row>
    <row r="8460" spans="1:1" x14ac:dyDescent="0.2">
      <c r="A8460">
        <v>132213</v>
      </c>
    </row>
    <row r="8461" spans="1:1" x14ac:dyDescent="0.2">
      <c r="A8461">
        <v>166527</v>
      </c>
    </row>
    <row r="8462" spans="1:1" x14ac:dyDescent="0.2">
      <c r="A8462">
        <v>160877</v>
      </c>
    </row>
    <row r="8463" spans="1:1" x14ac:dyDescent="0.2">
      <c r="A8463">
        <v>261639</v>
      </c>
    </row>
    <row r="8464" spans="1:1" x14ac:dyDescent="0.2">
      <c r="A8464">
        <v>47168</v>
      </c>
    </row>
    <row r="8465" spans="1:1" x14ac:dyDescent="0.2">
      <c r="A8465">
        <v>195410</v>
      </c>
    </row>
    <row r="8466" spans="1:1" x14ac:dyDescent="0.2">
      <c r="A8466">
        <v>93537</v>
      </c>
    </row>
    <row r="8467" spans="1:1" x14ac:dyDescent="0.2">
      <c r="A8467">
        <v>18861</v>
      </c>
    </row>
    <row r="8468" spans="1:1" x14ac:dyDescent="0.2">
      <c r="A8468">
        <v>57004</v>
      </c>
    </row>
    <row r="8469" spans="1:1" x14ac:dyDescent="0.2">
      <c r="A8469">
        <v>122245</v>
      </c>
    </row>
    <row r="8470" spans="1:1" x14ac:dyDescent="0.2">
      <c r="A8470">
        <v>159544</v>
      </c>
    </row>
    <row r="8471" spans="1:1" x14ac:dyDescent="0.2">
      <c r="A8471">
        <v>254486</v>
      </c>
    </row>
    <row r="8472" spans="1:1" x14ac:dyDescent="0.2">
      <c r="A8472">
        <v>295680</v>
      </c>
    </row>
    <row r="8473" spans="1:1" x14ac:dyDescent="0.2">
      <c r="A8473">
        <v>3923</v>
      </c>
    </row>
    <row r="8474" spans="1:1" x14ac:dyDescent="0.2">
      <c r="A8474">
        <v>95418</v>
      </c>
    </row>
    <row r="8475" spans="1:1" x14ac:dyDescent="0.2">
      <c r="A8475">
        <v>65179</v>
      </c>
    </row>
    <row r="8476" spans="1:1" x14ac:dyDescent="0.2">
      <c r="A8476">
        <v>20334</v>
      </c>
    </row>
    <row r="8477" spans="1:1" x14ac:dyDescent="0.2">
      <c r="A8477">
        <v>53501</v>
      </c>
    </row>
    <row r="8478" spans="1:1" x14ac:dyDescent="0.2">
      <c r="A8478">
        <v>272714</v>
      </c>
    </row>
    <row r="8479" spans="1:1" x14ac:dyDescent="0.2">
      <c r="A8479">
        <v>177834</v>
      </c>
    </row>
    <row r="8480" spans="1:1" x14ac:dyDescent="0.2">
      <c r="A8480">
        <v>154527</v>
      </c>
    </row>
    <row r="8481" spans="1:1" x14ac:dyDescent="0.2">
      <c r="A8481">
        <v>77869</v>
      </c>
    </row>
    <row r="8482" spans="1:1" x14ac:dyDescent="0.2">
      <c r="A8482">
        <v>164195</v>
      </c>
    </row>
    <row r="8483" spans="1:1" x14ac:dyDescent="0.2">
      <c r="A8483">
        <v>240811</v>
      </c>
    </row>
    <row r="8484" spans="1:1" x14ac:dyDescent="0.2">
      <c r="A8484">
        <v>42962</v>
      </c>
    </row>
    <row r="8485" spans="1:1" x14ac:dyDescent="0.2">
      <c r="A8485">
        <v>28441</v>
      </c>
    </row>
    <row r="8486" spans="1:1" x14ac:dyDescent="0.2">
      <c r="A8486">
        <v>223480</v>
      </c>
    </row>
    <row r="8487" spans="1:1" x14ac:dyDescent="0.2">
      <c r="A8487">
        <v>39310</v>
      </c>
    </row>
    <row r="8488" spans="1:1" x14ac:dyDescent="0.2">
      <c r="A8488">
        <v>148290</v>
      </c>
    </row>
    <row r="8489" spans="1:1" x14ac:dyDescent="0.2">
      <c r="A8489">
        <v>86529</v>
      </c>
    </row>
    <row r="8490" spans="1:1" x14ac:dyDescent="0.2">
      <c r="A8490">
        <v>63631</v>
      </c>
    </row>
    <row r="8491" spans="1:1" x14ac:dyDescent="0.2">
      <c r="A8491">
        <v>4081</v>
      </c>
    </row>
    <row r="8492" spans="1:1" x14ac:dyDescent="0.2">
      <c r="A8492">
        <v>278961</v>
      </c>
    </row>
    <row r="8493" spans="1:1" x14ac:dyDescent="0.2">
      <c r="A8493">
        <v>175570</v>
      </c>
    </row>
    <row r="8494" spans="1:1" x14ac:dyDescent="0.2">
      <c r="A8494">
        <v>285346</v>
      </c>
    </row>
    <row r="8495" spans="1:1" x14ac:dyDescent="0.2">
      <c r="A8495">
        <v>58845</v>
      </c>
    </row>
    <row r="8496" spans="1:1" x14ac:dyDescent="0.2">
      <c r="A8496">
        <v>239018</v>
      </c>
    </row>
    <row r="8497" spans="1:1" x14ac:dyDescent="0.2">
      <c r="A8497">
        <v>64568</v>
      </c>
    </row>
    <row r="8498" spans="1:1" x14ac:dyDescent="0.2">
      <c r="A8498">
        <v>120113</v>
      </c>
    </row>
    <row r="8499" spans="1:1" x14ac:dyDescent="0.2">
      <c r="A8499">
        <v>230727</v>
      </c>
    </row>
    <row r="8500" spans="1:1" x14ac:dyDescent="0.2">
      <c r="A8500">
        <v>187468</v>
      </c>
    </row>
    <row r="8501" spans="1:1" x14ac:dyDescent="0.2">
      <c r="A8501">
        <v>114096</v>
      </c>
    </row>
    <row r="8502" spans="1:1" x14ac:dyDescent="0.2">
      <c r="A8502">
        <v>188728</v>
      </c>
    </row>
    <row r="8503" spans="1:1" x14ac:dyDescent="0.2">
      <c r="A8503">
        <v>140987</v>
      </c>
    </row>
    <row r="8504" spans="1:1" x14ac:dyDescent="0.2">
      <c r="A8504">
        <v>284495</v>
      </c>
    </row>
    <row r="8505" spans="1:1" x14ac:dyDescent="0.2">
      <c r="A8505">
        <v>251628</v>
      </c>
    </row>
    <row r="8506" spans="1:1" x14ac:dyDescent="0.2">
      <c r="A8506">
        <v>277187</v>
      </c>
    </row>
    <row r="8507" spans="1:1" x14ac:dyDescent="0.2">
      <c r="A8507">
        <v>240286</v>
      </c>
    </row>
    <row r="8508" spans="1:1" x14ac:dyDescent="0.2">
      <c r="A8508">
        <v>60036</v>
      </c>
    </row>
    <row r="8509" spans="1:1" x14ac:dyDescent="0.2">
      <c r="A8509">
        <v>49929</v>
      </c>
    </row>
    <row r="8510" spans="1:1" x14ac:dyDescent="0.2">
      <c r="A8510">
        <v>164046</v>
      </c>
    </row>
    <row r="8511" spans="1:1" x14ac:dyDescent="0.2">
      <c r="A8511">
        <v>151880</v>
      </c>
    </row>
    <row r="8512" spans="1:1" x14ac:dyDescent="0.2">
      <c r="A8512">
        <v>257390</v>
      </c>
    </row>
    <row r="8513" spans="1:1" x14ac:dyDescent="0.2">
      <c r="A8513">
        <v>9934</v>
      </c>
    </row>
    <row r="8514" spans="1:1" x14ac:dyDescent="0.2">
      <c r="A8514">
        <v>279343</v>
      </c>
    </row>
    <row r="8515" spans="1:1" x14ac:dyDescent="0.2">
      <c r="A8515">
        <v>201968</v>
      </c>
    </row>
    <row r="8516" spans="1:1" x14ac:dyDescent="0.2">
      <c r="A8516">
        <v>226640</v>
      </c>
    </row>
    <row r="8517" spans="1:1" x14ac:dyDescent="0.2">
      <c r="A8517">
        <v>29526</v>
      </c>
    </row>
    <row r="8518" spans="1:1" x14ac:dyDescent="0.2">
      <c r="A8518">
        <v>182399</v>
      </c>
    </row>
    <row r="8519" spans="1:1" x14ac:dyDescent="0.2">
      <c r="A8519">
        <v>50291</v>
      </c>
    </row>
    <row r="8520" spans="1:1" x14ac:dyDescent="0.2">
      <c r="A8520">
        <v>45936</v>
      </c>
    </row>
    <row r="8521" spans="1:1" x14ac:dyDescent="0.2">
      <c r="A8521">
        <v>164258</v>
      </c>
    </row>
    <row r="8522" spans="1:1" x14ac:dyDescent="0.2">
      <c r="A8522">
        <v>231314</v>
      </c>
    </row>
    <row r="8523" spans="1:1" x14ac:dyDescent="0.2">
      <c r="A8523">
        <v>149723</v>
      </c>
    </row>
    <row r="8524" spans="1:1" x14ac:dyDescent="0.2">
      <c r="A8524">
        <v>146254</v>
      </c>
    </row>
    <row r="8525" spans="1:1" x14ac:dyDescent="0.2">
      <c r="A8525">
        <v>254945</v>
      </c>
    </row>
    <row r="8526" spans="1:1" x14ac:dyDescent="0.2">
      <c r="A8526">
        <v>196173</v>
      </c>
    </row>
    <row r="8527" spans="1:1" x14ac:dyDescent="0.2">
      <c r="A8527">
        <v>183605</v>
      </c>
    </row>
    <row r="8528" spans="1:1" x14ac:dyDescent="0.2">
      <c r="A8528">
        <v>93409</v>
      </c>
    </row>
    <row r="8529" spans="1:1" x14ac:dyDescent="0.2">
      <c r="A8529">
        <v>263720</v>
      </c>
    </row>
    <row r="8530" spans="1:1" x14ac:dyDescent="0.2">
      <c r="A8530">
        <v>282190</v>
      </c>
    </row>
    <row r="8531" spans="1:1" x14ac:dyDescent="0.2">
      <c r="A8531">
        <v>84580</v>
      </c>
    </row>
    <row r="8532" spans="1:1" x14ac:dyDescent="0.2">
      <c r="A8532">
        <v>5762</v>
      </c>
    </row>
    <row r="8533" spans="1:1" x14ac:dyDescent="0.2">
      <c r="A8533">
        <v>215757</v>
      </c>
    </row>
    <row r="8534" spans="1:1" x14ac:dyDescent="0.2">
      <c r="A8534">
        <v>237333</v>
      </c>
    </row>
    <row r="8535" spans="1:1" x14ac:dyDescent="0.2">
      <c r="A8535">
        <v>142515</v>
      </c>
    </row>
    <row r="8536" spans="1:1" x14ac:dyDescent="0.2">
      <c r="A8536">
        <v>122590</v>
      </c>
    </row>
    <row r="8537" spans="1:1" x14ac:dyDescent="0.2">
      <c r="A8537">
        <v>22414</v>
      </c>
    </row>
    <row r="8538" spans="1:1" x14ac:dyDescent="0.2">
      <c r="A8538">
        <v>223344</v>
      </c>
    </row>
    <row r="8539" spans="1:1" x14ac:dyDescent="0.2">
      <c r="A8539">
        <v>67972</v>
      </c>
    </row>
    <row r="8540" spans="1:1" x14ac:dyDescent="0.2">
      <c r="A8540">
        <v>248997</v>
      </c>
    </row>
    <row r="8541" spans="1:1" x14ac:dyDescent="0.2">
      <c r="A8541">
        <v>156099</v>
      </c>
    </row>
    <row r="8542" spans="1:1" x14ac:dyDescent="0.2">
      <c r="A8542">
        <v>178369</v>
      </c>
    </row>
    <row r="8543" spans="1:1" x14ac:dyDescent="0.2">
      <c r="A8543">
        <v>226259</v>
      </c>
    </row>
    <row r="8544" spans="1:1" x14ac:dyDescent="0.2">
      <c r="A8544">
        <v>252583</v>
      </c>
    </row>
    <row r="8545" spans="1:1" x14ac:dyDescent="0.2">
      <c r="A8545">
        <v>8832</v>
      </c>
    </row>
    <row r="8546" spans="1:1" x14ac:dyDescent="0.2">
      <c r="A8546">
        <v>238001</v>
      </c>
    </row>
    <row r="8547" spans="1:1" x14ac:dyDescent="0.2">
      <c r="A8547">
        <v>266435</v>
      </c>
    </row>
    <row r="8548" spans="1:1" x14ac:dyDescent="0.2">
      <c r="A8548">
        <v>126631</v>
      </c>
    </row>
    <row r="8549" spans="1:1" x14ac:dyDescent="0.2">
      <c r="A8549">
        <v>133166</v>
      </c>
    </row>
    <row r="8550" spans="1:1" x14ac:dyDescent="0.2">
      <c r="A8550">
        <v>30173</v>
      </c>
    </row>
    <row r="8551" spans="1:1" x14ac:dyDescent="0.2">
      <c r="A8551">
        <v>32783</v>
      </c>
    </row>
    <row r="8552" spans="1:1" x14ac:dyDescent="0.2">
      <c r="A8552">
        <v>93513</v>
      </c>
    </row>
    <row r="8553" spans="1:1" x14ac:dyDescent="0.2">
      <c r="A8553">
        <v>32035</v>
      </c>
    </row>
    <row r="8554" spans="1:1" x14ac:dyDescent="0.2">
      <c r="A8554">
        <v>162563</v>
      </c>
    </row>
    <row r="8555" spans="1:1" x14ac:dyDescent="0.2">
      <c r="A8555">
        <v>39275</v>
      </c>
    </row>
    <row r="8556" spans="1:1" x14ac:dyDescent="0.2">
      <c r="A8556">
        <v>198340</v>
      </c>
    </row>
    <row r="8557" spans="1:1" x14ac:dyDescent="0.2">
      <c r="A8557">
        <v>293175</v>
      </c>
    </row>
    <row r="8558" spans="1:1" x14ac:dyDescent="0.2">
      <c r="A8558">
        <v>206717</v>
      </c>
    </row>
    <row r="8559" spans="1:1" x14ac:dyDescent="0.2">
      <c r="A8559">
        <v>291467</v>
      </c>
    </row>
    <row r="8560" spans="1:1" x14ac:dyDescent="0.2">
      <c r="A8560">
        <v>155798</v>
      </c>
    </row>
    <row r="8561" spans="1:1" x14ac:dyDescent="0.2">
      <c r="A8561">
        <v>188190</v>
      </c>
    </row>
    <row r="8562" spans="1:1" x14ac:dyDescent="0.2">
      <c r="A8562">
        <v>114556</v>
      </c>
    </row>
    <row r="8563" spans="1:1" x14ac:dyDescent="0.2">
      <c r="A8563">
        <v>276720</v>
      </c>
    </row>
    <row r="8564" spans="1:1" x14ac:dyDescent="0.2">
      <c r="A8564">
        <v>32008</v>
      </c>
    </row>
    <row r="8565" spans="1:1" x14ac:dyDescent="0.2">
      <c r="A8565">
        <v>3706</v>
      </c>
    </row>
    <row r="8566" spans="1:1" x14ac:dyDescent="0.2">
      <c r="A8566">
        <v>180091</v>
      </c>
    </row>
    <row r="8567" spans="1:1" x14ac:dyDescent="0.2">
      <c r="A8567">
        <v>2578</v>
      </c>
    </row>
    <row r="8568" spans="1:1" x14ac:dyDescent="0.2">
      <c r="A8568">
        <v>265053</v>
      </c>
    </row>
    <row r="8569" spans="1:1" x14ac:dyDescent="0.2">
      <c r="A8569">
        <v>23933</v>
      </c>
    </row>
    <row r="8570" spans="1:1" x14ac:dyDescent="0.2">
      <c r="A8570">
        <v>133567</v>
      </c>
    </row>
    <row r="8571" spans="1:1" x14ac:dyDescent="0.2">
      <c r="A8571">
        <v>131952</v>
      </c>
    </row>
    <row r="8572" spans="1:1" x14ac:dyDescent="0.2">
      <c r="A8572">
        <v>293337</v>
      </c>
    </row>
    <row r="8573" spans="1:1" x14ac:dyDescent="0.2">
      <c r="A8573">
        <v>252473</v>
      </c>
    </row>
    <row r="8574" spans="1:1" x14ac:dyDescent="0.2">
      <c r="A8574">
        <v>168094</v>
      </c>
    </row>
    <row r="8575" spans="1:1" x14ac:dyDescent="0.2">
      <c r="A8575">
        <v>42204</v>
      </c>
    </row>
    <row r="8576" spans="1:1" x14ac:dyDescent="0.2">
      <c r="A8576">
        <v>71056</v>
      </c>
    </row>
    <row r="8577" spans="1:1" x14ac:dyDescent="0.2">
      <c r="A8577">
        <v>200270</v>
      </c>
    </row>
    <row r="8578" spans="1:1" x14ac:dyDescent="0.2">
      <c r="A8578">
        <v>53326</v>
      </c>
    </row>
    <row r="8579" spans="1:1" x14ac:dyDescent="0.2">
      <c r="A8579">
        <v>111958</v>
      </c>
    </row>
    <row r="8580" spans="1:1" x14ac:dyDescent="0.2">
      <c r="A8580">
        <v>279897</v>
      </c>
    </row>
    <row r="8581" spans="1:1" x14ac:dyDescent="0.2">
      <c r="A8581">
        <v>53839</v>
      </c>
    </row>
    <row r="8582" spans="1:1" x14ac:dyDescent="0.2">
      <c r="A8582">
        <v>298624</v>
      </c>
    </row>
    <row r="8583" spans="1:1" x14ac:dyDescent="0.2">
      <c r="A8583">
        <v>194395</v>
      </c>
    </row>
    <row r="8584" spans="1:1" x14ac:dyDescent="0.2">
      <c r="A8584">
        <v>290139</v>
      </c>
    </row>
    <row r="8585" spans="1:1" x14ac:dyDescent="0.2">
      <c r="A8585">
        <v>225281</v>
      </c>
    </row>
    <row r="8586" spans="1:1" x14ac:dyDescent="0.2">
      <c r="A8586">
        <v>56557</v>
      </c>
    </row>
    <row r="8587" spans="1:1" x14ac:dyDescent="0.2">
      <c r="A8587">
        <v>288472</v>
      </c>
    </row>
    <row r="8588" spans="1:1" x14ac:dyDescent="0.2">
      <c r="A8588">
        <v>89078</v>
      </c>
    </row>
    <row r="8589" spans="1:1" x14ac:dyDescent="0.2">
      <c r="A8589">
        <v>255573</v>
      </c>
    </row>
    <row r="8590" spans="1:1" x14ac:dyDescent="0.2">
      <c r="A8590">
        <v>42624</v>
      </c>
    </row>
    <row r="8591" spans="1:1" x14ac:dyDescent="0.2">
      <c r="A8591">
        <v>190109</v>
      </c>
    </row>
    <row r="8592" spans="1:1" x14ac:dyDescent="0.2">
      <c r="A8592">
        <v>45968</v>
      </c>
    </row>
    <row r="8593" spans="1:1" x14ac:dyDescent="0.2">
      <c r="A8593">
        <v>74477</v>
      </c>
    </row>
    <row r="8594" spans="1:1" x14ac:dyDescent="0.2">
      <c r="A8594">
        <v>229693</v>
      </c>
    </row>
    <row r="8595" spans="1:1" x14ac:dyDescent="0.2">
      <c r="A8595">
        <v>219921</v>
      </c>
    </row>
    <row r="8596" spans="1:1" x14ac:dyDescent="0.2">
      <c r="A8596">
        <v>195479</v>
      </c>
    </row>
    <row r="8597" spans="1:1" x14ac:dyDescent="0.2">
      <c r="A8597">
        <v>12292</v>
      </c>
    </row>
    <row r="8598" spans="1:1" x14ac:dyDescent="0.2">
      <c r="A8598">
        <v>195476</v>
      </c>
    </row>
    <row r="8599" spans="1:1" x14ac:dyDescent="0.2">
      <c r="A8599">
        <v>155039</v>
      </c>
    </row>
    <row r="8600" spans="1:1" x14ac:dyDescent="0.2">
      <c r="A8600">
        <v>106356</v>
      </c>
    </row>
    <row r="8601" spans="1:1" x14ac:dyDescent="0.2">
      <c r="A8601">
        <v>179026</v>
      </c>
    </row>
    <row r="8602" spans="1:1" x14ac:dyDescent="0.2">
      <c r="A8602">
        <v>174132</v>
      </c>
    </row>
    <row r="8603" spans="1:1" x14ac:dyDescent="0.2">
      <c r="A8603">
        <v>158589</v>
      </c>
    </row>
    <row r="8604" spans="1:1" x14ac:dyDescent="0.2">
      <c r="A8604">
        <v>139098</v>
      </c>
    </row>
    <row r="8605" spans="1:1" x14ac:dyDescent="0.2">
      <c r="A8605">
        <v>68230</v>
      </c>
    </row>
    <row r="8606" spans="1:1" x14ac:dyDescent="0.2">
      <c r="A8606">
        <v>116866</v>
      </c>
    </row>
    <row r="8607" spans="1:1" x14ac:dyDescent="0.2">
      <c r="A8607">
        <v>194727</v>
      </c>
    </row>
    <row r="8608" spans="1:1" x14ac:dyDescent="0.2">
      <c r="A8608">
        <v>6212</v>
      </c>
    </row>
    <row r="8609" spans="1:1" x14ac:dyDescent="0.2">
      <c r="A8609">
        <v>262079</v>
      </c>
    </row>
    <row r="8610" spans="1:1" x14ac:dyDescent="0.2">
      <c r="A8610">
        <v>81604</v>
      </c>
    </row>
    <row r="8611" spans="1:1" x14ac:dyDescent="0.2">
      <c r="A8611">
        <v>295890</v>
      </c>
    </row>
    <row r="8612" spans="1:1" x14ac:dyDescent="0.2">
      <c r="A8612">
        <v>278847</v>
      </c>
    </row>
    <row r="8613" spans="1:1" x14ac:dyDescent="0.2">
      <c r="A8613">
        <v>106379</v>
      </c>
    </row>
    <row r="8614" spans="1:1" x14ac:dyDescent="0.2">
      <c r="A8614">
        <v>30072</v>
      </c>
    </row>
    <row r="8615" spans="1:1" x14ac:dyDescent="0.2">
      <c r="A8615">
        <v>276760</v>
      </c>
    </row>
    <row r="8616" spans="1:1" x14ac:dyDescent="0.2">
      <c r="A8616">
        <v>86804</v>
      </c>
    </row>
    <row r="8617" spans="1:1" x14ac:dyDescent="0.2">
      <c r="A8617">
        <v>70950</v>
      </c>
    </row>
    <row r="8618" spans="1:1" x14ac:dyDescent="0.2">
      <c r="A8618">
        <v>142212</v>
      </c>
    </row>
    <row r="8619" spans="1:1" x14ac:dyDescent="0.2">
      <c r="A8619">
        <v>40890</v>
      </c>
    </row>
    <row r="8620" spans="1:1" x14ac:dyDescent="0.2">
      <c r="A8620">
        <v>277287</v>
      </c>
    </row>
    <row r="8621" spans="1:1" x14ac:dyDescent="0.2">
      <c r="A8621">
        <v>71836</v>
      </c>
    </row>
    <row r="8622" spans="1:1" x14ac:dyDescent="0.2">
      <c r="A8622">
        <v>227784</v>
      </c>
    </row>
    <row r="8623" spans="1:1" x14ac:dyDescent="0.2">
      <c r="A8623">
        <v>177460</v>
      </c>
    </row>
    <row r="8624" spans="1:1" x14ac:dyDescent="0.2">
      <c r="A8624">
        <v>224616</v>
      </c>
    </row>
    <row r="8625" spans="1:1" x14ac:dyDescent="0.2">
      <c r="A8625">
        <v>224412</v>
      </c>
    </row>
    <row r="8626" spans="1:1" x14ac:dyDescent="0.2">
      <c r="A8626">
        <v>42352</v>
      </c>
    </row>
    <row r="8627" spans="1:1" x14ac:dyDescent="0.2">
      <c r="A8627">
        <v>213388</v>
      </c>
    </row>
    <row r="8628" spans="1:1" x14ac:dyDescent="0.2">
      <c r="A8628">
        <v>102888</v>
      </c>
    </row>
    <row r="8629" spans="1:1" x14ac:dyDescent="0.2">
      <c r="A8629">
        <v>246550</v>
      </c>
    </row>
    <row r="8630" spans="1:1" x14ac:dyDescent="0.2">
      <c r="A8630">
        <v>82919</v>
      </c>
    </row>
    <row r="8631" spans="1:1" x14ac:dyDescent="0.2">
      <c r="A8631">
        <v>274551</v>
      </c>
    </row>
    <row r="8632" spans="1:1" x14ac:dyDescent="0.2">
      <c r="A8632">
        <v>294021</v>
      </c>
    </row>
    <row r="8633" spans="1:1" x14ac:dyDescent="0.2">
      <c r="A8633">
        <v>95173</v>
      </c>
    </row>
    <row r="8634" spans="1:1" x14ac:dyDescent="0.2">
      <c r="A8634">
        <v>55386</v>
      </c>
    </row>
    <row r="8635" spans="1:1" x14ac:dyDescent="0.2">
      <c r="A8635">
        <v>239827</v>
      </c>
    </row>
    <row r="8636" spans="1:1" x14ac:dyDescent="0.2">
      <c r="A8636">
        <v>141631</v>
      </c>
    </row>
    <row r="8637" spans="1:1" x14ac:dyDescent="0.2">
      <c r="A8637">
        <v>105522</v>
      </c>
    </row>
    <row r="8638" spans="1:1" x14ac:dyDescent="0.2">
      <c r="A8638">
        <v>29249</v>
      </c>
    </row>
    <row r="8639" spans="1:1" x14ac:dyDescent="0.2">
      <c r="A8639">
        <v>189265</v>
      </c>
    </row>
    <row r="8640" spans="1:1" x14ac:dyDescent="0.2">
      <c r="A8640">
        <v>197920</v>
      </c>
    </row>
    <row r="8641" spans="1:1" x14ac:dyDescent="0.2">
      <c r="A8641">
        <v>147344</v>
      </c>
    </row>
    <row r="8642" spans="1:1" x14ac:dyDescent="0.2">
      <c r="A8642">
        <v>274384</v>
      </c>
    </row>
    <row r="8643" spans="1:1" x14ac:dyDescent="0.2">
      <c r="A8643">
        <v>295215</v>
      </c>
    </row>
    <row r="8644" spans="1:1" x14ac:dyDescent="0.2">
      <c r="A8644">
        <v>231294</v>
      </c>
    </row>
    <row r="8645" spans="1:1" x14ac:dyDescent="0.2">
      <c r="A8645">
        <v>146308</v>
      </c>
    </row>
    <row r="8646" spans="1:1" x14ac:dyDescent="0.2">
      <c r="A8646">
        <v>92367</v>
      </c>
    </row>
    <row r="8647" spans="1:1" x14ac:dyDescent="0.2">
      <c r="A8647">
        <v>243884</v>
      </c>
    </row>
    <row r="8648" spans="1:1" x14ac:dyDescent="0.2">
      <c r="A8648">
        <v>96854</v>
      </c>
    </row>
    <row r="8649" spans="1:1" x14ac:dyDescent="0.2">
      <c r="A8649">
        <v>12065</v>
      </c>
    </row>
    <row r="8650" spans="1:1" x14ac:dyDescent="0.2">
      <c r="A8650">
        <v>165212</v>
      </c>
    </row>
    <row r="8651" spans="1:1" x14ac:dyDescent="0.2">
      <c r="A8651">
        <v>204079</v>
      </c>
    </row>
    <row r="8652" spans="1:1" x14ac:dyDescent="0.2">
      <c r="A8652">
        <v>160275</v>
      </c>
    </row>
    <row r="8653" spans="1:1" x14ac:dyDescent="0.2">
      <c r="A8653">
        <v>293687</v>
      </c>
    </row>
    <row r="8654" spans="1:1" x14ac:dyDescent="0.2">
      <c r="A8654">
        <v>117840</v>
      </c>
    </row>
    <row r="8655" spans="1:1" x14ac:dyDescent="0.2">
      <c r="A8655">
        <v>287848</v>
      </c>
    </row>
    <row r="8656" spans="1:1" x14ac:dyDescent="0.2">
      <c r="A8656">
        <v>240385</v>
      </c>
    </row>
    <row r="8657" spans="1:1" x14ac:dyDescent="0.2">
      <c r="A8657">
        <v>54032</v>
      </c>
    </row>
    <row r="8658" spans="1:1" x14ac:dyDescent="0.2">
      <c r="A8658">
        <v>252087</v>
      </c>
    </row>
    <row r="8659" spans="1:1" x14ac:dyDescent="0.2">
      <c r="A8659">
        <v>235589</v>
      </c>
    </row>
    <row r="8660" spans="1:1" x14ac:dyDescent="0.2">
      <c r="A8660">
        <v>258956</v>
      </c>
    </row>
    <row r="8661" spans="1:1" x14ac:dyDescent="0.2">
      <c r="A8661">
        <v>117834</v>
      </c>
    </row>
    <row r="8662" spans="1:1" x14ac:dyDescent="0.2">
      <c r="A8662">
        <v>201580</v>
      </c>
    </row>
    <row r="8663" spans="1:1" x14ac:dyDescent="0.2">
      <c r="A8663">
        <v>28894</v>
      </c>
    </row>
    <row r="8664" spans="1:1" x14ac:dyDescent="0.2">
      <c r="A8664">
        <v>156276</v>
      </c>
    </row>
    <row r="8665" spans="1:1" x14ac:dyDescent="0.2">
      <c r="A8665">
        <v>240312</v>
      </c>
    </row>
    <row r="8666" spans="1:1" x14ac:dyDescent="0.2">
      <c r="A8666">
        <v>152699</v>
      </c>
    </row>
    <row r="8667" spans="1:1" x14ac:dyDescent="0.2">
      <c r="A8667">
        <v>130341</v>
      </c>
    </row>
    <row r="8668" spans="1:1" x14ac:dyDescent="0.2">
      <c r="A8668">
        <v>210269</v>
      </c>
    </row>
    <row r="8669" spans="1:1" x14ac:dyDescent="0.2">
      <c r="A8669">
        <v>267576</v>
      </c>
    </row>
    <row r="8670" spans="1:1" x14ac:dyDescent="0.2">
      <c r="A8670">
        <v>82051</v>
      </c>
    </row>
    <row r="8671" spans="1:1" x14ac:dyDescent="0.2">
      <c r="A8671">
        <v>67463</v>
      </c>
    </row>
    <row r="8672" spans="1:1" x14ac:dyDescent="0.2">
      <c r="A8672">
        <v>162706</v>
      </c>
    </row>
    <row r="8673" spans="1:1" x14ac:dyDescent="0.2">
      <c r="A8673">
        <v>211683</v>
      </c>
    </row>
    <row r="8674" spans="1:1" x14ac:dyDescent="0.2">
      <c r="A8674">
        <v>119916</v>
      </c>
    </row>
    <row r="8675" spans="1:1" x14ac:dyDescent="0.2">
      <c r="A8675">
        <v>232148</v>
      </c>
    </row>
    <row r="8676" spans="1:1" x14ac:dyDescent="0.2">
      <c r="A8676">
        <v>295293</v>
      </c>
    </row>
    <row r="8677" spans="1:1" x14ac:dyDescent="0.2">
      <c r="A8677">
        <v>24472</v>
      </c>
    </row>
    <row r="8678" spans="1:1" x14ac:dyDescent="0.2">
      <c r="A8678">
        <v>179721</v>
      </c>
    </row>
    <row r="8679" spans="1:1" x14ac:dyDescent="0.2">
      <c r="A8679">
        <v>12009</v>
      </c>
    </row>
    <row r="8680" spans="1:1" x14ac:dyDescent="0.2">
      <c r="A8680">
        <v>1485</v>
      </c>
    </row>
    <row r="8681" spans="1:1" x14ac:dyDescent="0.2">
      <c r="A8681">
        <v>273272</v>
      </c>
    </row>
    <row r="8682" spans="1:1" x14ac:dyDescent="0.2">
      <c r="A8682">
        <v>297626</v>
      </c>
    </row>
    <row r="8683" spans="1:1" x14ac:dyDescent="0.2">
      <c r="A8683">
        <v>241815</v>
      </c>
    </row>
    <row r="8684" spans="1:1" x14ac:dyDescent="0.2">
      <c r="A8684">
        <v>89590</v>
      </c>
    </row>
    <row r="8685" spans="1:1" x14ac:dyDescent="0.2">
      <c r="A8685">
        <v>14292</v>
      </c>
    </row>
    <row r="8686" spans="1:1" x14ac:dyDescent="0.2">
      <c r="A8686">
        <v>148159</v>
      </c>
    </row>
    <row r="8687" spans="1:1" x14ac:dyDescent="0.2">
      <c r="A8687">
        <v>255900</v>
      </c>
    </row>
    <row r="8688" spans="1:1" x14ac:dyDescent="0.2">
      <c r="A8688">
        <v>185040</v>
      </c>
    </row>
    <row r="8689" spans="1:1" x14ac:dyDescent="0.2">
      <c r="A8689">
        <v>11279</v>
      </c>
    </row>
    <row r="8690" spans="1:1" x14ac:dyDescent="0.2">
      <c r="A8690">
        <v>139052</v>
      </c>
    </row>
    <row r="8691" spans="1:1" x14ac:dyDescent="0.2">
      <c r="A8691">
        <v>111314</v>
      </c>
    </row>
    <row r="8692" spans="1:1" x14ac:dyDescent="0.2">
      <c r="A8692">
        <v>85164</v>
      </c>
    </row>
    <row r="8693" spans="1:1" x14ac:dyDescent="0.2">
      <c r="A8693">
        <v>8531</v>
      </c>
    </row>
    <row r="8694" spans="1:1" x14ac:dyDescent="0.2">
      <c r="A8694">
        <v>241408</v>
      </c>
    </row>
    <row r="8695" spans="1:1" x14ac:dyDescent="0.2">
      <c r="A8695">
        <v>172422</v>
      </c>
    </row>
    <row r="8696" spans="1:1" x14ac:dyDescent="0.2">
      <c r="A8696">
        <v>270536</v>
      </c>
    </row>
    <row r="8697" spans="1:1" x14ac:dyDescent="0.2">
      <c r="A8697">
        <v>235899</v>
      </c>
    </row>
    <row r="8698" spans="1:1" x14ac:dyDescent="0.2">
      <c r="A8698">
        <v>191319</v>
      </c>
    </row>
    <row r="8699" spans="1:1" x14ac:dyDescent="0.2">
      <c r="A8699">
        <v>71762</v>
      </c>
    </row>
    <row r="8700" spans="1:1" x14ac:dyDescent="0.2">
      <c r="A8700">
        <v>15793</v>
      </c>
    </row>
    <row r="8701" spans="1:1" x14ac:dyDescent="0.2">
      <c r="A8701">
        <v>266370</v>
      </c>
    </row>
    <row r="8702" spans="1:1" x14ac:dyDescent="0.2">
      <c r="A8702">
        <v>84742</v>
      </c>
    </row>
    <row r="8703" spans="1:1" x14ac:dyDescent="0.2">
      <c r="A8703">
        <v>14005</v>
      </c>
    </row>
    <row r="8704" spans="1:1" x14ac:dyDescent="0.2">
      <c r="A8704">
        <v>27783</v>
      </c>
    </row>
    <row r="8705" spans="1:1" x14ac:dyDescent="0.2">
      <c r="A8705">
        <v>144653</v>
      </c>
    </row>
    <row r="8706" spans="1:1" x14ac:dyDescent="0.2">
      <c r="A8706">
        <v>6807</v>
      </c>
    </row>
    <row r="8707" spans="1:1" x14ac:dyDescent="0.2">
      <c r="A8707">
        <v>75940</v>
      </c>
    </row>
    <row r="8708" spans="1:1" x14ac:dyDescent="0.2">
      <c r="A8708">
        <v>71954</v>
      </c>
    </row>
    <row r="8709" spans="1:1" x14ac:dyDescent="0.2">
      <c r="A8709">
        <v>197832</v>
      </c>
    </row>
    <row r="8710" spans="1:1" x14ac:dyDescent="0.2">
      <c r="A8710">
        <v>102842</v>
      </c>
    </row>
    <row r="8711" spans="1:1" x14ac:dyDescent="0.2">
      <c r="A8711">
        <v>228275</v>
      </c>
    </row>
    <row r="8712" spans="1:1" x14ac:dyDescent="0.2">
      <c r="A8712">
        <v>214270</v>
      </c>
    </row>
    <row r="8713" spans="1:1" x14ac:dyDescent="0.2">
      <c r="A8713">
        <v>24516</v>
      </c>
    </row>
    <row r="8714" spans="1:1" x14ac:dyDescent="0.2">
      <c r="A8714">
        <v>220504</v>
      </c>
    </row>
    <row r="8715" spans="1:1" x14ac:dyDescent="0.2">
      <c r="A8715">
        <v>154314</v>
      </c>
    </row>
    <row r="8716" spans="1:1" x14ac:dyDescent="0.2">
      <c r="A8716">
        <v>80160</v>
      </c>
    </row>
    <row r="8717" spans="1:1" x14ac:dyDescent="0.2">
      <c r="A8717">
        <v>252463</v>
      </c>
    </row>
    <row r="8718" spans="1:1" x14ac:dyDescent="0.2">
      <c r="A8718">
        <v>6543</v>
      </c>
    </row>
    <row r="8719" spans="1:1" x14ac:dyDescent="0.2">
      <c r="A8719">
        <v>297675</v>
      </c>
    </row>
    <row r="8720" spans="1:1" x14ac:dyDescent="0.2">
      <c r="A8720">
        <v>264338</v>
      </c>
    </row>
    <row r="8721" spans="1:1" x14ac:dyDescent="0.2">
      <c r="A8721">
        <v>128014</v>
      </c>
    </row>
    <row r="8722" spans="1:1" x14ac:dyDescent="0.2">
      <c r="A8722">
        <v>204192</v>
      </c>
    </row>
    <row r="8723" spans="1:1" x14ac:dyDescent="0.2">
      <c r="A8723">
        <v>164498</v>
      </c>
    </row>
    <row r="8724" spans="1:1" x14ac:dyDescent="0.2">
      <c r="A8724">
        <v>66995</v>
      </c>
    </row>
    <row r="8725" spans="1:1" x14ac:dyDescent="0.2">
      <c r="A8725">
        <v>122908</v>
      </c>
    </row>
    <row r="8726" spans="1:1" x14ac:dyDescent="0.2">
      <c r="A8726">
        <v>28181</v>
      </c>
    </row>
    <row r="8727" spans="1:1" x14ac:dyDescent="0.2">
      <c r="A8727">
        <v>193641</v>
      </c>
    </row>
    <row r="8728" spans="1:1" x14ac:dyDescent="0.2">
      <c r="A8728">
        <v>235173</v>
      </c>
    </row>
    <row r="8729" spans="1:1" x14ac:dyDescent="0.2">
      <c r="A8729">
        <v>265701</v>
      </c>
    </row>
    <row r="8730" spans="1:1" x14ac:dyDescent="0.2">
      <c r="A8730">
        <v>59862</v>
      </c>
    </row>
    <row r="8731" spans="1:1" x14ac:dyDescent="0.2">
      <c r="A8731">
        <v>95043</v>
      </c>
    </row>
    <row r="8732" spans="1:1" x14ac:dyDescent="0.2">
      <c r="A8732">
        <v>146954</v>
      </c>
    </row>
    <row r="8733" spans="1:1" x14ac:dyDescent="0.2">
      <c r="A8733">
        <v>10442</v>
      </c>
    </row>
    <row r="8734" spans="1:1" x14ac:dyDescent="0.2">
      <c r="A8734">
        <v>183530</v>
      </c>
    </row>
    <row r="8735" spans="1:1" x14ac:dyDescent="0.2">
      <c r="A8735">
        <v>172103</v>
      </c>
    </row>
    <row r="8736" spans="1:1" x14ac:dyDescent="0.2">
      <c r="A8736">
        <v>195051</v>
      </c>
    </row>
    <row r="8737" spans="1:1" x14ac:dyDescent="0.2">
      <c r="A8737">
        <v>111574</v>
      </c>
    </row>
    <row r="8738" spans="1:1" x14ac:dyDescent="0.2">
      <c r="A8738">
        <v>77846</v>
      </c>
    </row>
    <row r="8739" spans="1:1" x14ac:dyDescent="0.2">
      <c r="A8739">
        <v>190065</v>
      </c>
    </row>
    <row r="8740" spans="1:1" x14ac:dyDescent="0.2">
      <c r="A8740">
        <v>229919</v>
      </c>
    </row>
    <row r="8741" spans="1:1" x14ac:dyDescent="0.2">
      <c r="A8741">
        <v>116936</v>
      </c>
    </row>
    <row r="8742" spans="1:1" x14ac:dyDescent="0.2">
      <c r="A8742">
        <v>211589</v>
      </c>
    </row>
    <row r="8743" spans="1:1" x14ac:dyDescent="0.2">
      <c r="A8743">
        <v>46064</v>
      </c>
    </row>
    <row r="8744" spans="1:1" x14ac:dyDescent="0.2">
      <c r="A8744">
        <v>23803</v>
      </c>
    </row>
    <row r="8745" spans="1:1" x14ac:dyDescent="0.2">
      <c r="A8745">
        <v>23232</v>
      </c>
    </row>
    <row r="8746" spans="1:1" x14ac:dyDescent="0.2">
      <c r="A8746">
        <v>145664</v>
      </c>
    </row>
    <row r="8747" spans="1:1" x14ac:dyDescent="0.2">
      <c r="A8747">
        <v>196409</v>
      </c>
    </row>
    <row r="8748" spans="1:1" x14ac:dyDescent="0.2">
      <c r="A8748">
        <v>141843</v>
      </c>
    </row>
    <row r="8749" spans="1:1" x14ac:dyDescent="0.2">
      <c r="A8749">
        <v>260872</v>
      </c>
    </row>
    <row r="8750" spans="1:1" x14ac:dyDescent="0.2">
      <c r="A8750">
        <v>50916</v>
      </c>
    </row>
    <row r="8751" spans="1:1" x14ac:dyDescent="0.2">
      <c r="A8751">
        <v>47923</v>
      </c>
    </row>
    <row r="8752" spans="1:1" x14ac:dyDescent="0.2">
      <c r="A8752">
        <v>89918</v>
      </c>
    </row>
    <row r="8753" spans="1:1" x14ac:dyDescent="0.2">
      <c r="A8753">
        <v>166274</v>
      </c>
    </row>
    <row r="8754" spans="1:1" x14ac:dyDescent="0.2">
      <c r="A8754">
        <v>164284</v>
      </c>
    </row>
    <row r="8755" spans="1:1" x14ac:dyDescent="0.2">
      <c r="A8755">
        <v>100696</v>
      </c>
    </row>
    <row r="8756" spans="1:1" x14ac:dyDescent="0.2">
      <c r="A8756">
        <v>271316</v>
      </c>
    </row>
    <row r="8757" spans="1:1" x14ac:dyDescent="0.2">
      <c r="A8757">
        <v>168674</v>
      </c>
    </row>
    <row r="8758" spans="1:1" x14ac:dyDescent="0.2">
      <c r="A8758">
        <v>228466</v>
      </c>
    </row>
    <row r="8759" spans="1:1" x14ac:dyDescent="0.2">
      <c r="A8759">
        <v>173864</v>
      </c>
    </row>
    <row r="8760" spans="1:1" x14ac:dyDescent="0.2">
      <c r="A8760">
        <v>142610</v>
      </c>
    </row>
    <row r="8761" spans="1:1" x14ac:dyDescent="0.2">
      <c r="A8761">
        <v>427</v>
      </c>
    </row>
    <row r="8762" spans="1:1" x14ac:dyDescent="0.2">
      <c r="A8762">
        <v>190224</v>
      </c>
    </row>
    <row r="8763" spans="1:1" x14ac:dyDescent="0.2">
      <c r="A8763">
        <v>173000</v>
      </c>
    </row>
    <row r="8764" spans="1:1" x14ac:dyDescent="0.2">
      <c r="A8764">
        <v>119462</v>
      </c>
    </row>
    <row r="8765" spans="1:1" x14ac:dyDescent="0.2">
      <c r="A8765">
        <v>228167</v>
      </c>
    </row>
    <row r="8766" spans="1:1" x14ac:dyDescent="0.2">
      <c r="A8766">
        <v>32308</v>
      </c>
    </row>
    <row r="8767" spans="1:1" x14ac:dyDescent="0.2">
      <c r="A8767">
        <v>299227</v>
      </c>
    </row>
    <row r="8768" spans="1:1" x14ac:dyDescent="0.2">
      <c r="A8768">
        <v>259103</v>
      </c>
    </row>
    <row r="8769" spans="1:1" x14ac:dyDescent="0.2">
      <c r="A8769">
        <v>248821</v>
      </c>
    </row>
    <row r="8770" spans="1:1" x14ac:dyDescent="0.2">
      <c r="A8770">
        <v>41070</v>
      </c>
    </row>
    <row r="8771" spans="1:1" x14ac:dyDescent="0.2">
      <c r="A8771">
        <v>137857</v>
      </c>
    </row>
    <row r="8772" spans="1:1" x14ac:dyDescent="0.2">
      <c r="A8772">
        <v>30901</v>
      </c>
    </row>
    <row r="8773" spans="1:1" x14ac:dyDescent="0.2">
      <c r="A8773">
        <v>258915</v>
      </c>
    </row>
    <row r="8774" spans="1:1" x14ac:dyDescent="0.2">
      <c r="A8774">
        <v>41481</v>
      </c>
    </row>
    <row r="8775" spans="1:1" x14ac:dyDescent="0.2">
      <c r="A8775">
        <v>198362</v>
      </c>
    </row>
    <row r="8776" spans="1:1" x14ac:dyDescent="0.2">
      <c r="A8776">
        <v>110946</v>
      </c>
    </row>
    <row r="8777" spans="1:1" x14ac:dyDescent="0.2">
      <c r="A8777">
        <v>194358</v>
      </c>
    </row>
    <row r="8778" spans="1:1" x14ac:dyDescent="0.2">
      <c r="A8778">
        <v>38947</v>
      </c>
    </row>
    <row r="8779" spans="1:1" x14ac:dyDescent="0.2">
      <c r="A8779">
        <v>21986</v>
      </c>
    </row>
    <row r="8780" spans="1:1" x14ac:dyDescent="0.2">
      <c r="A8780">
        <v>153623</v>
      </c>
    </row>
    <row r="8781" spans="1:1" x14ac:dyDescent="0.2">
      <c r="A8781">
        <v>215282</v>
      </c>
    </row>
    <row r="8782" spans="1:1" x14ac:dyDescent="0.2">
      <c r="A8782">
        <v>172957</v>
      </c>
    </row>
    <row r="8783" spans="1:1" x14ac:dyDescent="0.2">
      <c r="A8783">
        <v>172897</v>
      </c>
    </row>
    <row r="8784" spans="1:1" x14ac:dyDescent="0.2">
      <c r="A8784">
        <v>188485</v>
      </c>
    </row>
    <row r="8785" spans="1:1" x14ac:dyDescent="0.2">
      <c r="A8785">
        <v>271277</v>
      </c>
    </row>
    <row r="8786" spans="1:1" x14ac:dyDescent="0.2">
      <c r="A8786">
        <v>84379</v>
      </c>
    </row>
    <row r="8787" spans="1:1" x14ac:dyDescent="0.2">
      <c r="A8787">
        <v>171943</v>
      </c>
    </row>
    <row r="8788" spans="1:1" x14ac:dyDescent="0.2">
      <c r="A8788">
        <v>186446</v>
      </c>
    </row>
    <row r="8789" spans="1:1" x14ac:dyDescent="0.2">
      <c r="A8789">
        <v>171454</v>
      </c>
    </row>
    <row r="8790" spans="1:1" x14ac:dyDescent="0.2">
      <c r="A8790">
        <v>63052</v>
      </c>
    </row>
    <row r="8791" spans="1:1" x14ac:dyDescent="0.2">
      <c r="A8791">
        <v>280427</v>
      </c>
    </row>
    <row r="8792" spans="1:1" x14ac:dyDescent="0.2">
      <c r="A8792">
        <v>169337</v>
      </c>
    </row>
    <row r="8793" spans="1:1" x14ac:dyDescent="0.2">
      <c r="A8793">
        <v>103919</v>
      </c>
    </row>
    <row r="8794" spans="1:1" x14ac:dyDescent="0.2">
      <c r="A8794">
        <v>271466</v>
      </c>
    </row>
    <row r="8795" spans="1:1" x14ac:dyDescent="0.2">
      <c r="A8795">
        <v>167296</v>
      </c>
    </row>
    <row r="8796" spans="1:1" x14ac:dyDescent="0.2">
      <c r="A8796">
        <v>286944</v>
      </c>
    </row>
    <row r="8797" spans="1:1" x14ac:dyDescent="0.2">
      <c r="A8797">
        <v>27307</v>
      </c>
    </row>
    <row r="8798" spans="1:1" x14ac:dyDescent="0.2">
      <c r="A8798">
        <v>72733</v>
      </c>
    </row>
    <row r="8799" spans="1:1" x14ac:dyDescent="0.2">
      <c r="A8799">
        <v>148686</v>
      </c>
    </row>
    <row r="8800" spans="1:1" x14ac:dyDescent="0.2">
      <c r="A8800">
        <v>166446</v>
      </c>
    </row>
    <row r="8801" spans="1:1" x14ac:dyDescent="0.2">
      <c r="A8801">
        <v>275056</v>
      </c>
    </row>
    <row r="8802" spans="1:1" x14ac:dyDescent="0.2">
      <c r="A8802">
        <v>297649</v>
      </c>
    </row>
    <row r="8803" spans="1:1" x14ac:dyDescent="0.2">
      <c r="A8803">
        <v>126275</v>
      </c>
    </row>
    <row r="8804" spans="1:1" x14ac:dyDescent="0.2">
      <c r="A8804">
        <v>261912</v>
      </c>
    </row>
    <row r="8805" spans="1:1" x14ac:dyDescent="0.2">
      <c r="A8805">
        <v>67196</v>
      </c>
    </row>
    <row r="8806" spans="1:1" x14ac:dyDescent="0.2">
      <c r="A8806">
        <v>214136</v>
      </c>
    </row>
    <row r="8807" spans="1:1" x14ac:dyDescent="0.2">
      <c r="A8807">
        <v>80179</v>
      </c>
    </row>
    <row r="8808" spans="1:1" x14ac:dyDescent="0.2">
      <c r="A8808">
        <v>59893</v>
      </c>
    </row>
    <row r="8809" spans="1:1" x14ac:dyDescent="0.2">
      <c r="A8809">
        <v>106431</v>
      </c>
    </row>
    <row r="8810" spans="1:1" x14ac:dyDescent="0.2">
      <c r="A8810">
        <v>290012</v>
      </c>
    </row>
    <row r="8811" spans="1:1" x14ac:dyDescent="0.2">
      <c r="A8811">
        <v>164737</v>
      </c>
    </row>
    <row r="8812" spans="1:1" x14ac:dyDescent="0.2">
      <c r="A8812">
        <v>104621</v>
      </c>
    </row>
    <row r="8813" spans="1:1" x14ac:dyDescent="0.2">
      <c r="A8813">
        <v>18182</v>
      </c>
    </row>
    <row r="8814" spans="1:1" x14ac:dyDescent="0.2">
      <c r="A8814">
        <v>156246</v>
      </c>
    </row>
    <row r="8815" spans="1:1" x14ac:dyDescent="0.2">
      <c r="A8815">
        <v>170227</v>
      </c>
    </row>
    <row r="8816" spans="1:1" x14ac:dyDescent="0.2">
      <c r="A8816">
        <v>249475</v>
      </c>
    </row>
    <row r="8817" spans="1:1" x14ac:dyDescent="0.2">
      <c r="A8817">
        <v>188240</v>
      </c>
    </row>
    <row r="8818" spans="1:1" x14ac:dyDescent="0.2">
      <c r="A8818">
        <v>73858</v>
      </c>
    </row>
    <row r="8819" spans="1:1" x14ac:dyDescent="0.2">
      <c r="A8819">
        <v>108570</v>
      </c>
    </row>
    <row r="8820" spans="1:1" x14ac:dyDescent="0.2">
      <c r="A8820">
        <v>63389</v>
      </c>
    </row>
    <row r="8821" spans="1:1" x14ac:dyDescent="0.2">
      <c r="A8821">
        <v>283111</v>
      </c>
    </row>
    <row r="8822" spans="1:1" x14ac:dyDescent="0.2">
      <c r="A8822">
        <v>250389</v>
      </c>
    </row>
    <row r="8823" spans="1:1" x14ac:dyDescent="0.2">
      <c r="A8823">
        <v>561</v>
      </c>
    </row>
    <row r="8824" spans="1:1" x14ac:dyDescent="0.2">
      <c r="A8824">
        <v>113614</v>
      </c>
    </row>
    <row r="8825" spans="1:1" x14ac:dyDescent="0.2">
      <c r="A8825">
        <v>284655</v>
      </c>
    </row>
    <row r="8826" spans="1:1" x14ac:dyDescent="0.2">
      <c r="A8826">
        <v>236495</v>
      </c>
    </row>
    <row r="8827" spans="1:1" x14ac:dyDescent="0.2">
      <c r="A8827">
        <v>232886</v>
      </c>
    </row>
    <row r="8828" spans="1:1" x14ac:dyDescent="0.2">
      <c r="A8828">
        <v>204692</v>
      </c>
    </row>
    <row r="8829" spans="1:1" x14ac:dyDescent="0.2">
      <c r="A8829">
        <v>282353</v>
      </c>
    </row>
    <row r="8830" spans="1:1" x14ac:dyDescent="0.2">
      <c r="A8830">
        <v>135238</v>
      </c>
    </row>
    <row r="8831" spans="1:1" x14ac:dyDescent="0.2">
      <c r="A8831">
        <v>126853</v>
      </c>
    </row>
    <row r="8832" spans="1:1" x14ac:dyDescent="0.2">
      <c r="A8832">
        <v>67747</v>
      </c>
    </row>
    <row r="8833" spans="1:1" x14ac:dyDescent="0.2">
      <c r="A8833">
        <v>247532</v>
      </c>
    </row>
    <row r="8834" spans="1:1" x14ac:dyDescent="0.2">
      <c r="A8834">
        <v>207715</v>
      </c>
    </row>
    <row r="8835" spans="1:1" x14ac:dyDescent="0.2">
      <c r="A8835">
        <v>142254</v>
      </c>
    </row>
    <row r="8836" spans="1:1" x14ac:dyDescent="0.2">
      <c r="A8836">
        <v>271941</v>
      </c>
    </row>
    <row r="8837" spans="1:1" x14ac:dyDescent="0.2">
      <c r="A8837">
        <v>197244</v>
      </c>
    </row>
    <row r="8838" spans="1:1" x14ac:dyDescent="0.2">
      <c r="A8838">
        <v>213443</v>
      </c>
    </row>
    <row r="8839" spans="1:1" x14ac:dyDescent="0.2">
      <c r="A8839">
        <v>288186</v>
      </c>
    </row>
    <row r="8840" spans="1:1" x14ac:dyDescent="0.2">
      <c r="A8840">
        <v>245509</v>
      </c>
    </row>
    <row r="8841" spans="1:1" x14ac:dyDescent="0.2">
      <c r="A8841">
        <v>218934</v>
      </c>
    </row>
    <row r="8842" spans="1:1" x14ac:dyDescent="0.2">
      <c r="A8842">
        <v>265987</v>
      </c>
    </row>
    <row r="8843" spans="1:1" x14ac:dyDescent="0.2">
      <c r="A8843">
        <v>263829</v>
      </c>
    </row>
    <row r="8844" spans="1:1" x14ac:dyDescent="0.2">
      <c r="A8844">
        <v>94374</v>
      </c>
    </row>
    <row r="8845" spans="1:1" x14ac:dyDescent="0.2">
      <c r="A8845">
        <v>254560</v>
      </c>
    </row>
    <row r="8846" spans="1:1" x14ac:dyDescent="0.2">
      <c r="A8846">
        <v>209796</v>
      </c>
    </row>
    <row r="8847" spans="1:1" x14ac:dyDescent="0.2">
      <c r="A8847">
        <v>221435</v>
      </c>
    </row>
    <row r="8848" spans="1:1" x14ac:dyDescent="0.2">
      <c r="A8848">
        <v>168782</v>
      </c>
    </row>
    <row r="8849" spans="1:1" x14ac:dyDescent="0.2">
      <c r="A8849">
        <v>268071</v>
      </c>
    </row>
    <row r="8850" spans="1:1" x14ac:dyDescent="0.2">
      <c r="A8850">
        <v>194896</v>
      </c>
    </row>
    <row r="8851" spans="1:1" x14ac:dyDescent="0.2">
      <c r="A8851">
        <v>3768</v>
      </c>
    </row>
    <row r="8852" spans="1:1" x14ac:dyDescent="0.2">
      <c r="A8852">
        <v>198996</v>
      </c>
    </row>
    <row r="8853" spans="1:1" x14ac:dyDescent="0.2">
      <c r="A8853">
        <v>235767</v>
      </c>
    </row>
    <row r="8854" spans="1:1" x14ac:dyDescent="0.2">
      <c r="A8854">
        <v>247238</v>
      </c>
    </row>
    <row r="8855" spans="1:1" x14ac:dyDescent="0.2">
      <c r="A8855">
        <v>61450</v>
      </c>
    </row>
    <row r="8856" spans="1:1" x14ac:dyDescent="0.2">
      <c r="A8856">
        <v>260973</v>
      </c>
    </row>
    <row r="8857" spans="1:1" x14ac:dyDescent="0.2">
      <c r="A8857">
        <v>38487</v>
      </c>
    </row>
    <row r="8858" spans="1:1" x14ac:dyDescent="0.2">
      <c r="A8858">
        <v>267695</v>
      </c>
    </row>
    <row r="8859" spans="1:1" x14ac:dyDescent="0.2">
      <c r="A8859">
        <v>126309</v>
      </c>
    </row>
    <row r="8860" spans="1:1" x14ac:dyDescent="0.2">
      <c r="A8860">
        <v>168949</v>
      </c>
    </row>
    <row r="8861" spans="1:1" x14ac:dyDescent="0.2">
      <c r="A8861">
        <v>248335</v>
      </c>
    </row>
    <row r="8862" spans="1:1" x14ac:dyDescent="0.2">
      <c r="A8862">
        <v>60894</v>
      </c>
    </row>
    <row r="8863" spans="1:1" x14ac:dyDescent="0.2">
      <c r="A8863">
        <v>283868</v>
      </c>
    </row>
    <row r="8864" spans="1:1" x14ac:dyDescent="0.2">
      <c r="A8864">
        <v>113682</v>
      </c>
    </row>
    <row r="8865" spans="1:1" x14ac:dyDescent="0.2">
      <c r="A8865">
        <v>115408</v>
      </c>
    </row>
    <row r="8866" spans="1:1" x14ac:dyDescent="0.2">
      <c r="A8866">
        <v>102787</v>
      </c>
    </row>
    <row r="8867" spans="1:1" x14ac:dyDescent="0.2">
      <c r="A8867">
        <v>115288</v>
      </c>
    </row>
    <row r="8868" spans="1:1" x14ac:dyDescent="0.2">
      <c r="A8868">
        <v>22677</v>
      </c>
    </row>
    <row r="8869" spans="1:1" x14ac:dyDescent="0.2">
      <c r="A8869">
        <v>30202</v>
      </c>
    </row>
    <row r="8870" spans="1:1" x14ac:dyDescent="0.2">
      <c r="A8870">
        <v>39049</v>
      </c>
    </row>
    <row r="8871" spans="1:1" x14ac:dyDescent="0.2">
      <c r="A8871">
        <v>132635</v>
      </c>
    </row>
    <row r="8872" spans="1:1" x14ac:dyDescent="0.2">
      <c r="A8872">
        <v>148705</v>
      </c>
    </row>
    <row r="8873" spans="1:1" x14ac:dyDescent="0.2">
      <c r="A8873">
        <v>188844</v>
      </c>
    </row>
    <row r="8874" spans="1:1" x14ac:dyDescent="0.2">
      <c r="A8874">
        <v>42059</v>
      </c>
    </row>
    <row r="8875" spans="1:1" x14ac:dyDescent="0.2">
      <c r="A8875">
        <v>106479</v>
      </c>
    </row>
    <row r="8876" spans="1:1" x14ac:dyDescent="0.2">
      <c r="A8876">
        <v>7915</v>
      </c>
    </row>
    <row r="8877" spans="1:1" x14ac:dyDescent="0.2">
      <c r="A8877">
        <v>211916</v>
      </c>
    </row>
    <row r="8878" spans="1:1" x14ac:dyDescent="0.2">
      <c r="A8878">
        <v>201173</v>
      </c>
    </row>
    <row r="8879" spans="1:1" x14ac:dyDescent="0.2">
      <c r="A8879">
        <v>167521</v>
      </c>
    </row>
    <row r="8880" spans="1:1" x14ac:dyDescent="0.2">
      <c r="A8880">
        <v>76782</v>
      </c>
    </row>
    <row r="8881" spans="1:1" x14ac:dyDescent="0.2">
      <c r="A8881">
        <v>58475</v>
      </c>
    </row>
    <row r="8882" spans="1:1" x14ac:dyDescent="0.2">
      <c r="A8882">
        <v>141037</v>
      </c>
    </row>
    <row r="8883" spans="1:1" x14ac:dyDescent="0.2">
      <c r="A8883">
        <v>155423</v>
      </c>
    </row>
    <row r="8884" spans="1:1" x14ac:dyDescent="0.2">
      <c r="A8884">
        <v>188809</v>
      </c>
    </row>
    <row r="8885" spans="1:1" x14ac:dyDescent="0.2">
      <c r="A8885">
        <v>56768</v>
      </c>
    </row>
    <row r="8886" spans="1:1" x14ac:dyDescent="0.2">
      <c r="A8886">
        <v>291063</v>
      </c>
    </row>
    <row r="8887" spans="1:1" x14ac:dyDescent="0.2">
      <c r="A8887">
        <v>169151</v>
      </c>
    </row>
    <row r="8888" spans="1:1" x14ac:dyDescent="0.2">
      <c r="A8888">
        <v>201255</v>
      </c>
    </row>
    <row r="8889" spans="1:1" x14ac:dyDescent="0.2">
      <c r="A8889">
        <v>95865</v>
      </c>
    </row>
    <row r="8890" spans="1:1" x14ac:dyDescent="0.2">
      <c r="A8890">
        <v>49207</v>
      </c>
    </row>
    <row r="8891" spans="1:1" x14ac:dyDescent="0.2">
      <c r="A8891">
        <v>174965</v>
      </c>
    </row>
    <row r="8892" spans="1:1" x14ac:dyDescent="0.2">
      <c r="A8892">
        <v>253785</v>
      </c>
    </row>
    <row r="8893" spans="1:1" x14ac:dyDescent="0.2">
      <c r="A8893">
        <v>294363</v>
      </c>
    </row>
    <row r="8894" spans="1:1" x14ac:dyDescent="0.2">
      <c r="A8894">
        <v>281735</v>
      </c>
    </row>
    <row r="8895" spans="1:1" x14ac:dyDescent="0.2">
      <c r="A8895">
        <v>39659</v>
      </c>
    </row>
    <row r="8896" spans="1:1" x14ac:dyDescent="0.2">
      <c r="A8896">
        <v>17147</v>
      </c>
    </row>
    <row r="8897" spans="1:1" x14ac:dyDescent="0.2">
      <c r="A8897">
        <v>233090</v>
      </c>
    </row>
    <row r="8898" spans="1:1" x14ac:dyDescent="0.2">
      <c r="A8898">
        <v>15738</v>
      </c>
    </row>
    <row r="8899" spans="1:1" x14ac:dyDescent="0.2">
      <c r="A8899">
        <v>102659</v>
      </c>
    </row>
    <row r="8900" spans="1:1" x14ac:dyDescent="0.2">
      <c r="A8900">
        <v>73688</v>
      </c>
    </row>
    <row r="8901" spans="1:1" x14ac:dyDescent="0.2">
      <c r="A8901">
        <v>59826</v>
      </c>
    </row>
    <row r="8902" spans="1:1" x14ac:dyDescent="0.2">
      <c r="A8902">
        <v>258969</v>
      </c>
    </row>
    <row r="8903" spans="1:1" x14ac:dyDescent="0.2">
      <c r="A8903">
        <v>284852</v>
      </c>
    </row>
    <row r="8904" spans="1:1" x14ac:dyDescent="0.2">
      <c r="A8904">
        <v>274959</v>
      </c>
    </row>
    <row r="8905" spans="1:1" x14ac:dyDescent="0.2">
      <c r="A8905">
        <v>154422</v>
      </c>
    </row>
    <row r="8906" spans="1:1" x14ac:dyDescent="0.2">
      <c r="A8906">
        <v>261205</v>
      </c>
    </row>
    <row r="8907" spans="1:1" x14ac:dyDescent="0.2">
      <c r="A8907">
        <v>85143</v>
      </c>
    </row>
    <row r="8908" spans="1:1" x14ac:dyDescent="0.2">
      <c r="A8908">
        <v>217110</v>
      </c>
    </row>
    <row r="8909" spans="1:1" x14ac:dyDescent="0.2">
      <c r="A8909">
        <v>160459</v>
      </c>
    </row>
    <row r="8910" spans="1:1" x14ac:dyDescent="0.2">
      <c r="A8910">
        <v>91315</v>
      </c>
    </row>
    <row r="8911" spans="1:1" x14ac:dyDescent="0.2">
      <c r="A8911">
        <v>214401</v>
      </c>
    </row>
    <row r="8912" spans="1:1" x14ac:dyDescent="0.2">
      <c r="A8912">
        <v>126451</v>
      </c>
    </row>
    <row r="8913" spans="1:1" x14ac:dyDescent="0.2">
      <c r="A8913">
        <v>148497</v>
      </c>
    </row>
    <row r="8914" spans="1:1" x14ac:dyDescent="0.2">
      <c r="A8914">
        <v>230976</v>
      </c>
    </row>
    <row r="8915" spans="1:1" x14ac:dyDescent="0.2">
      <c r="A8915">
        <v>23679</v>
      </c>
    </row>
    <row r="8916" spans="1:1" x14ac:dyDescent="0.2">
      <c r="A8916">
        <v>159839</v>
      </c>
    </row>
    <row r="8917" spans="1:1" x14ac:dyDescent="0.2">
      <c r="A8917">
        <v>13049</v>
      </c>
    </row>
    <row r="8918" spans="1:1" x14ac:dyDescent="0.2">
      <c r="A8918">
        <v>51216</v>
      </c>
    </row>
    <row r="8919" spans="1:1" x14ac:dyDescent="0.2">
      <c r="A8919">
        <v>178582</v>
      </c>
    </row>
    <row r="8920" spans="1:1" x14ac:dyDescent="0.2">
      <c r="A8920">
        <v>198106</v>
      </c>
    </row>
    <row r="8921" spans="1:1" x14ac:dyDescent="0.2">
      <c r="A8921">
        <v>210422</v>
      </c>
    </row>
    <row r="8922" spans="1:1" x14ac:dyDescent="0.2">
      <c r="A8922">
        <v>185978</v>
      </c>
    </row>
    <row r="8923" spans="1:1" x14ac:dyDescent="0.2">
      <c r="A8923">
        <v>80059</v>
      </c>
    </row>
    <row r="8924" spans="1:1" x14ac:dyDescent="0.2">
      <c r="A8924">
        <v>277783</v>
      </c>
    </row>
    <row r="8925" spans="1:1" x14ac:dyDescent="0.2">
      <c r="A8925">
        <v>231035</v>
      </c>
    </row>
    <row r="8926" spans="1:1" x14ac:dyDescent="0.2">
      <c r="A8926">
        <v>87765</v>
      </c>
    </row>
    <row r="8927" spans="1:1" x14ac:dyDescent="0.2">
      <c r="A8927">
        <v>272265</v>
      </c>
    </row>
    <row r="8928" spans="1:1" x14ac:dyDescent="0.2">
      <c r="A8928">
        <v>125096</v>
      </c>
    </row>
    <row r="8929" spans="1:1" x14ac:dyDescent="0.2">
      <c r="A8929">
        <v>185491</v>
      </c>
    </row>
    <row r="8930" spans="1:1" x14ac:dyDescent="0.2">
      <c r="A8930">
        <v>134078</v>
      </c>
    </row>
    <row r="8931" spans="1:1" x14ac:dyDescent="0.2">
      <c r="A8931">
        <v>276657</v>
      </c>
    </row>
    <row r="8932" spans="1:1" x14ac:dyDescent="0.2">
      <c r="A8932">
        <v>37508</v>
      </c>
    </row>
    <row r="8933" spans="1:1" x14ac:dyDescent="0.2">
      <c r="A8933">
        <v>49938</v>
      </c>
    </row>
    <row r="8934" spans="1:1" x14ac:dyDescent="0.2">
      <c r="A8934">
        <v>272765</v>
      </c>
    </row>
    <row r="8935" spans="1:1" x14ac:dyDescent="0.2">
      <c r="A8935">
        <v>241010</v>
      </c>
    </row>
    <row r="8936" spans="1:1" x14ac:dyDescent="0.2">
      <c r="A8936">
        <v>200595</v>
      </c>
    </row>
    <row r="8937" spans="1:1" x14ac:dyDescent="0.2">
      <c r="A8937">
        <v>86771</v>
      </c>
    </row>
    <row r="8938" spans="1:1" x14ac:dyDescent="0.2">
      <c r="A8938">
        <v>173016</v>
      </c>
    </row>
    <row r="8939" spans="1:1" x14ac:dyDescent="0.2">
      <c r="A8939">
        <v>81145</v>
      </c>
    </row>
    <row r="8940" spans="1:1" x14ac:dyDescent="0.2">
      <c r="A8940">
        <v>177790</v>
      </c>
    </row>
    <row r="8941" spans="1:1" x14ac:dyDescent="0.2">
      <c r="A8941">
        <v>150338</v>
      </c>
    </row>
    <row r="8942" spans="1:1" x14ac:dyDescent="0.2">
      <c r="A8942">
        <v>76764</v>
      </c>
    </row>
    <row r="8943" spans="1:1" x14ac:dyDescent="0.2">
      <c r="A8943">
        <v>134987</v>
      </c>
    </row>
    <row r="8944" spans="1:1" x14ac:dyDescent="0.2">
      <c r="A8944">
        <v>171581</v>
      </c>
    </row>
    <row r="8945" spans="1:1" x14ac:dyDescent="0.2">
      <c r="A8945">
        <v>136725</v>
      </c>
    </row>
    <row r="8946" spans="1:1" x14ac:dyDescent="0.2">
      <c r="A8946">
        <v>259173</v>
      </c>
    </row>
    <row r="8947" spans="1:1" x14ac:dyDescent="0.2">
      <c r="A8947">
        <v>282791</v>
      </c>
    </row>
    <row r="8948" spans="1:1" x14ac:dyDescent="0.2">
      <c r="A8948">
        <v>55077</v>
      </c>
    </row>
    <row r="8949" spans="1:1" x14ac:dyDescent="0.2">
      <c r="A8949">
        <v>227745</v>
      </c>
    </row>
    <row r="8950" spans="1:1" x14ac:dyDescent="0.2">
      <c r="A8950">
        <v>223850</v>
      </c>
    </row>
    <row r="8951" spans="1:1" x14ac:dyDescent="0.2">
      <c r="A8951">
        <v>252382</v>
      </c>
    </row>
    <row r="8952" spans="1:1" x14ac:dyDescent="0.2">
      <c r="A8952">
        <v>101078</v>
      </c>
    </row>
    <row r="8953" spans="1:1" x14ac:dyDescent="0.2">
      <c r="A8953">
        <v>243061</v>
      </c>
    </row>
    <row r="8954" spans="1:1" x14ac:dyDescent="0.2">
      <c r="A8954">
        <v>65698</v>
      </c>
    </row>
    <row r="8955" spans="1:1" x14ac:dyDescent="0.2">
      <c r="A8955">
        <v>237927</v>
      </c>
    </row>
    <row r="8956" spans="1:1" x14ac:dyDescent="0.2">
      <c r="A8956">
        <v>3415</v>
      </c>
    </row>
    <row r="8957" spans="1:1" x14ac:dyDescent="0.2">
      <c r="A8957">
        <v>144875</v>
      </c>
    </row>
    <row r="8958" spans="1:1" x14ac:dyDescent="0.2">
      <c r="A8958">
        <v>145755</v>
      </c>
    </row>
    <row r="8959" spans="1:1" x14ac:dyDescent="0.2">
      <c r="A8959">
        <v>140200</v>
      </c>
    </row>
    <row r="8960" spans="1:1" x14ac:dyDescent="0.2">
      <c r="A8960">
        <v>221240</v>
      </c>
    </row>
    <row r="8961" spans="1:1" x14ac:dyDescent="0.2">
      <c r="A8961">
        <v>187747</v>
      </c>
    </row>
    <row r="8962" spans="1:1" x14ac:dyDescent="0.2">
      <c r="A8962">
        <v>31090</v>
      </c>
    </row>
    <row r="8963" spans="1:1" x14ac:dyDescent="0.2">
      <c r="A8963">
        <v>209765</v>
      </c>
    </row>
    <row r="8964" spans="1:1" x14ac:dyDescent="0.2">
      <c r="A8964">
        <v>243424</v>
      </c>
    </row>
    <row r="8965" spans="1:1" x14ac:dyDescent="0.2">
      <c r="A8965">
        <v>299696</v>
      </c>
    </row>
    <row r="8966" spans="1:1" x14ac:dyDescent="0.2">
      <c r="A8966">
        <v>236909</v>
      </c>
    </row>
    <row r="8967" spans="1:1" x14ac:dyDescent="0.2">
      <c r="A8967">
        <v>284806</v>
      </c>
    </row>
    <row r="8968" spans="1:1" x14ac:dyDescent="0.2">
      <c r="A8968">
        <v>135379</v>
      </c>
    </row>
    <row r="8969" spans="1:1" x14ac:dyDescent="0.2">
      <c r="A8969">
        <v>53106</v>
      </c>
    </row>
    <row r="8970" spans="1:1" x14ac:dyDescent="0.2">
      <c r="A8970">
        <v>134428</v>
      </c>
    </row>
    <row r="8971" spans="1:1" x14ac:dyDescent="0.2">
      <c r="A8971">
        <v>112541</v>
      </c>
    </row>
    <row r="8972" spans="1:1" x14ac:dyDescent="0.2">
      <c r="A8972">
        <v>284711</v>
      </c>
    </row>
    <row r="8973" spans="1:1" x14ac:dyDescent="0.2">
      <c r="A8973">
        <v>282240</v>
      </c>
    </row>
    <row r="8974" spans="1:1" x14ac:dyDescent="0.2">
      <c r="A8974">
        <v>69519</v>
      </c>
    </row>
    <row r="8975" spans="1:1" x14ac:dyDescent="0.2">
      <c r="A8975">
        <v>101496</v>
      </c>
    </row>
    <row r="8976" spans="1:1" x14ac:dyDescent="0.2">
      <c r="A8976">
        <v>259084</v>
      </c>
    </row>
    <row r="8977" spans="1:1" x14ac:dyDescent="0.2">
      <c r="A8977">
        <v>151695</v>
      </c>
    </row>
    <row r="8978" spans="1:1" x14ac:dyDescent="0.2">
      <c r="A8978">
        <v>253364</v>
      </c>
    </row>
    <row r="8979" spans="1:1" x14ac:dyDescent="0.2">
      <c r="A8979">
        <v>6376</v>
      </c>
    </row>
    <row r="8980" spans="1:1" x14ac:dyDescent="0.2">
      <c r="A8980">
        <v>256129</v>
      </c>
    </row>
    <row r="8981" spans="1:1" x14ac:dyDescent="0.2">
      <c r="A8981">
        <v>106837</v>
      </c>
    </row>
    <row r="8982" spans="1:1" x14ac:dyDescent="0.2">
      <c r="A8982">
        <v>124893</v>
      </c>
    </row>
    <row r="8983" spans="1:1" x14ac:dyDescent="0.2">
      <c r="A8983">
        <v>271820</v>
      </c>
    </row>
    <row r="8984" spans="1:1" x14ac:dyDescent="0.2">
      <c r="A8984">
        <v>42332</v>
      </c>
    </row>
    <row r="8985" spans="1:1" x14ac:dyDescent="0.2">
      <c r="A8985">
        <v>267729</v>
      </c>
    </row>
    <row r="8986" spans="1:1" x14ac:dyDescent="0.2">
      <c r="A8986">
        <v>111252</v>
      </c>
    </row>
    <row r="8987" spans="1:1" x14ac:dyDescent="0.2">
      <c r="A8987">
        <v>186608</v>
      </c>
    </row>
    <row r="8988" spans="1:1" x14ac:dyDescent="0.2">
      <c r="A8988">
        <v>221719</v>
      </c>
    </row>
    <row r="8989" spans="1:1" x14ac:dyDescent="0.2">
      <c r="A8989">
        <v>29663</v>
      </c>
    </row>
    <row r="8990" spans="1:1" x14ac:dyDescent="0.2">
      <c r="A8990">
        <v>28219</v>
      </c>
    </row>
    <row r="8991" spans="1:1" x14ac:dyDescent="0.2">
      <c r="A8991">
        <v>16917</v>
      </c>
    </row>
    <row r="8992" spans="1:1" x14ac:dyDescent="0.2">
      <c r="A8992">
        <v>265538</v>
      </c>
    </row>
    <row r="8993" spans="1:1" x14ac:dyDescent="0.2">
      <c r="A8993">
        <v>194356</v>
      </c>
    </row>
    <row r="8994" spans="1:1" x14ac:dyDescent="0.2">
      <c r="A8994">
        <v>14927</v>
      </c>
    </row>
    <row r="8995" spans="1:1" x14ac:dyDescent="0.2">
      <c r="A8995">
        <v>197883</v>
      </c>
    </row>
    <row r="8996" spans="1:1" x14ac:dyDescent="0.2">
      <c r="A8996">
        <v>216132</v>
      </c>
    </row>
    <row r="8997" spans="1:1" x14ac:dyDescent="0.2">
      <c r="A8997">
        <v>21672</v>
      </c>
    </row>
    <row r="8998" spans="1:1" x14ac:dyDescent="0.2">
      <c r="A8998">
        <v>78099</v>
      </c>
    </row>
    <row r="8999" spans="1:1" x14ac:dyDescent="0.2">
      <c r="A8999">
        <v>7292</v>
      </c>
    </row>
    <row r="9000" spans="1:1" x14ac:dyDescent="0.2">
      <c r="A9000">
        <v>237379</v>
      </c>
    </row>
    <row r="9001" spans="1:1" x14ac:dyDescent="0.2">
      <c r="A9001">
        <v>63496</v>
      </c>
    </row>
    <row r="9002" spans="1:1" x14ac:dyDescent="0.2">
      <c r="A9002">
        <v>217124</v>
      </c>
    </row>
    <row r="9003" spans="1:1" x14ac:dyDescent="0.2">
      <c r="A9003">
        <v>64724</v>
      </c>
    </row>
    <row r="9004" spans="1:1" x14ac:dyDescent="0.2">
      <c r="A9004">
        <v>8520</v>
      </c>
    </row>
    <row r="9005" spans="1:1" x14ac:dyDescent="0.2">
      <c r="A9005">
        <v>33654</v>
      </c>
    </row>
    <row r="9006" spans="1:1" x14ac:dyDescent="0.2">
      <c r="A9006">
        <v>245660</v>
      </c>
    </row>
    <row r="9007" spans="1:1" x14ac:dyDescent="0.2">
      <c r="A9007">
        <v>230019</v>
      </c>
    </row>
    <row r="9008" spans="1:1" x14ac:dyDescent="0.2">
      <c r="A9008">
        <v>4516</v>
      </c>
    </row>
    <row r="9009" spans="1:1" x14ac:dyDescent="0.2">
      <c r="A9009">
        <v>201362</v>
      </c>
    </row>
    <row r="9010" spans="1:1" x14ac:dyDescent="0.2">
      <c r="A9010">
        <v>172065</v>
      </c>
    </row>
    <row r="9011" spans="1:1" x14ac:dyDescent="0.2">
      <c r="A9011">
        <v>76669</v>
      </c>
    </row>
    <row r="9012" spans="1:1" x14ac:dyDescent="0.2">
      <c r="A9012">
        <v>137795</v>
      </c>
    </row>
    <row r="9013" spans="1:1" x14ac:dyDescent="0.2">
      <c r="A9013">
        <v>264773</v>
      </c>
    </row>
    <row r="9014" spans="1:1" x14ac:dyDescent="0.2">
      <c r="A9014">
        <v>224629</v>
      </c>
    </row>
    <row r="9015" spans="1:1" x14ac:dyDescent="0.2">
      <c r="A9015">
        <v>115616</v>
      </c>
    </row>
    <row r="9016" spans="1:1" x14ac:dyDescent="0.2">
      <c r="A9016">
        <v>58476</v>
      </c>
    </row>
    <row r="9017" spans="1:1" x14ac:dyDescent="0.2">
      <c r="A9017">
        <v>102521</v>
      </c>
    </row>
    <row r="9018" spans="1:1" x14ac:dyDescent="0.2">
      <c r="A9018">
        <v>54833</v>
      </c>
    </row>
    <row r="9019" spans="1:1" x14ac:dyDescent="0.2">
      <c r="A9019">
        <v>270315</v>
      </c>
    </row>
    <row r="9020" spans="1:1" x14ac:dyDescent="0.2">
      <c r="A9020">
        <v>248827</v>
      </c>
    </row>
    <row r="9021" spans="1:1" x14ac:dyDescent="0.2">
      <c r="A9021">
        <v>188824</v>
      </c>
    </row>
    <row r="9022" spans="1:1" x14ac:dyDescent="0.2">
      <c r="A9022">
        <v>289548</v>
      </c>
    </row>
    <row r="9023" spans="1:1" x14ac:dyDescent="0.2">
      <c r="A9023">
        <v>216571</v>
      </c>
    </row>
    <row r="9024" spans="1:1" x14ac:dyDescent="0.2">
      <c r="A9024">
        <v>80928</v>
      </c>
    </row>
    <row r="9025" spans="1:1" x14ac:dyDescent="0.2">
      <c r="A9025">
        <v>7976</v>
      </c>
    </row>
    <row r="9026" spans="1:1" x14ac:dyDescent="0.2">
      <c r="A9026">
        <v>133903</v>
      </c>
    </row>
    <row r="9027" spans="1:1" x14ac:dyDescent="0.2">
      <c r="A9027">
        <v>294310</v>
      </c>
    </row>
    <row r="9028" spans="1:1" x14ac:dyDescent="0.2">
      <c r="A9028">
        <v>290034</v>
      </c>
    </row>
    <row r="9029" spans="1:1" x14ac:dyDescent="0.2">
      <c r="A9029">
        <v>197760</v>
      </c>
    </row>
    <row r="9030" spans="1:1" x14ac:dyDescent="0.2">
      <c r="A9030">
        <v>64890</v>
      </c>
    </row>
    <row r="9031" spans="1:1" x14ac:dyDescent="0.2">
      <c r="A9031">
        <v>124691</v>
      </c>
    </row>
    <row r="9032" spans="1:1" x14ac:dyDescent="0.2">
      <c r="A9032">
        <v>18226</v>
      </c>
    </row>
    <row r="9033" spans="1:1" x14ac:dyDescent="0.2">
      <c r="A9033">
        <v>140285</v>
      </c>
    </row>
    <row r="9034" spans="1:1" x14ac:dyDescent="0.2">
      <c r="A9034">
        <v>249377</v>
      </c>
    </row>
    <row r="9035" spans="1:1" x14ac:dyDescent="0.2">
      <c r="A9035">
        <v>132553</v>
      </c>
    </row>
    <row r="9036" spans="1:1" x14ac:dyDescent="0.2">
      <c r="A9036">
        <v>99212</v>
      </c>
    </row>
    <row r="9037" spans="1:1" x14ac:dyDescent="0.2">
      <c r="A9037">
        <v>145712</v>
      </c>
    </row>
    <row r="9038" spans="1:1" x14ac:dyDescent="0.2">
      <c r="A9038">
        <v>163598</v>
      </c>
    </row>
    <row r="9039" spans="1:1" x14ac:dyDescent="0.2">
      <c r="A9039">
        <v>277621</v>
      </c>
    </row>
    <row r="9040" spans="1:1" x14ac:dyDescent="0.2">
      <c r="A9040">
        <v>16725</v>
      </c>
    </row>
    <row r="9041" spans="1:1" x14ac:dyDescent="0.2">
      <c r="A9041">
        <v>25053</v>
      </c>
    </row>
    <row r="9042" spans="1:1" x14ac:dyDescent="0.2">
      <c r="A9042">
        <v>267902</v>
      </c>
    </row>
    <row r="9043" spans="1:1" x14ac:dyDescent="0.2">
      <c r="A9043">
        <v>69344</v>
      </c>
    </row>
    <row r="9044" spans="1:1" x14ac:dyDescent="0.2">
      <c r="A9044">
        <v>117444</v>
      </c>
    </row>
    <row r="9045" spans="1:1" x14ac:dyDescent="0.2">
      <c r="A9045">
        <v>235964</v>
      </c>
    </row>
    <row r="9046" spans="1:1" x14ac:dyDescent="0.2">
      <c r="A9046">
        <v>39779</v>
      </c>
    </row>
    <row r="9047" spans="1:1" x14ac:dyDescent="0.2">
      <c r="A9047">
        <v>167257</v>
      </c>
    </row>
    <row r="9048" spans="1:1" x14ac:dyDescent="0.2">
      <c r="A9048">
        <v>203916</v>
      </c>
    </row>
    <row r="9049" spans="1:1" x14ac:dyDescent="0.2">
      <c r="A9049">
        <v>177646</v>
      </c>
    </row>
    <row r="9050" spans="1:1" x14ac:dyDescent="0.2">
      <c r="A9050">
        <v>11292</v>
      </c>
    </row>
    <row r="9051" spans="1:1" x14ac:dyDescent="0.2">
      <c r="A9051">
        <v>51414</v>
      </c>
    </row>
    <row r="9052" spans="1:1" x14ac:dyDescent="0.2">
      <c r="A9052">
        <v>234833</v>
      </c>
    </row>
    <row r="9053" spans="1:1" x14ac:dyDescent="0.2">
      <c r="A9053">
        <v>15808</v>
      </c>
    </row>
    <row r="9054" spans="1:1" x14ac:dyDescent="0.2">
      <c r="A9054">
        <v>235373</v>
      </c>
    </row>
    <row r="9055" spans="1:1" x14ac:dyDescent="0.2">
      <c r="A9055">
        <v>271220</v>
      </c>
    </row>
    <row r="9056" spans="1:1" x14ac:dyDescent="0.2">
      <c r="A9056">
        <v>285781</v>
      </c>
    </row>
    <row r="9057" spans="1:1" x14ac:dyDescent="0.2">
      <c r="A9057">
        <v>272397</v>
      </c>
    </row>
    <row r="9058" spans="1:1" x14ac:dyDescent="0.2">
      <c r="A9058">
        <v>264879</v>
      </c>
    </row>
    <row r="9059" spans="1:1" x14ac:dyDescent="0.2">
      <c r="A9059">
        <v>38382</v>
      </c>
    </row>
    <row r="9060" spans="1:1" x14ac:dyDescent="0.2">
      <c r="A9060">
        <v>68780</v>
      </c>
    </row>
    <row r="9061" spans="1:1" x14ac:dyDescent="0.2">
      <c r="A9061">
        <v>291722</v>
      </c>
    </row>
    <row r="9062" spans="1:1" x14ac:dyDescent="0.2">
      <c r="A9062">
        <v>296119</v>
      </c>
    </row>
    <row r="9063" spans="1:1" x14ac:dyDescent="0.2">
      <c r="A9063">
        <v>143549</v>
      </c>
    </row>
    <row r="9064" spans="1:1" x14ac:dyDescent="0.2">
      <c r="A9064">
        <v>295653</v>
      </c>
    </row>
    <row r="9065" spans="1:1" x14ac:dyDescent="0.2">
      <c r="A9065">
        <v>214832</v>
      </c>
    </row>
    <row r="9066" spans="1:1" x14ac:dyDescent="0.2">
      <c r="A9066">
        <v>137686</v>
      </c>
    </row>
    <row r="9067" spans="1:1" x14ac:dyDescent="0.2">
      <c r="A9067">
        <v>244557</v>
      </c>
    </row>
    <row r="9068" spans="1:1" x14ac:dyDescent="0.2">
      <c r="A9068">
        <v>23445</v>
      </c>
    </row>
    <row r="9069" spans="1:1" x14ac:dyDescent="0.2">
      <c r="A9069">
        <v>259759</v>
      </c>
    </row>
    <row r="9070" spans="1:1" x14ac:dyDescent="0.2">
      <c r="A9070">
        <v>160370</v>
      </c>
    </row>
    <row r="9071" spans="1:1" x14ac:dyDescent="0.2">
      <c r="A9071">
        <v>175481</v>
      </c>
    </row>
    <row r="9072" spans="1:1" x14ac:dyDescent="0.2">
      <c r="A9072">
        <v>47968</v>
      </c>
    </row>
    <row r="9073" spans="1:1" x14ac:dyDescent="0.2">
      <c r="A9073">
        <v>108477</v>
      </c>
    </row>
    <row r="9074" spans="1:1" x14ac:dyDescent="0.2">
      <c r="A9074">
        <v>105687</v>
      </c>
    </row>
    <row r="9075" spans="1:1" x14ac:dyDescent="0.2">
      <c r="A9075">
        <v>93324</v>
      </c>
    </row>
    <row r="9076" spans="1:1" x14ac:dyDescent="0.2">
      <c r="A9076">
        <v>157985</v>
      </c>
    </row>
    <row r="9077" spans="1:1" x14ac:dyDescent="0.2">
      <c r="A9077">
        <v>175924</v>
      </c>
    </row>
    <row r="9078" spans="1:1" x14ac:dyDescent="0.2">
      <c r="A9078">
        <v>247581</v>
      </c>
    </row>
    <row r="9079" spans="1:1" x14ac:dyDescent="0.2">
      <c r="A9079">
        <v>29477</v>
      </c>
    </row>
    <row r="9080" spans="1:1" x14ac:dyDescent="0.2">
      <c r="A9080">
        <v>105241</v>
      </c>
    </row>
    <row r="9081" spans="1:1" x14ac:dyDescent="0.2">
      <c r="A9081">
        <v>61862</v>
      </c>
    </row>
    <row r="9082" spans="1:1" x14ac:dyDescent="0.2">
      <c r="A9082">
        <v>160858</v>
      </c>
    </row>
    <row r="9083" spans="1:1" x14ac:dyDescent="0.2">
      <c r="A9083">
        <v>181794</v>
      </c>
    </row>
    <row r="9084" spans="1:1" x14ac:dyDescent="0.2">
      <c r="A9084">
        <v>122181</v>
      </c>
    </row>
    <row r="9085" spans="1:1" x14ac:dyDescent="0.2">
      <c r="A9085">
        <v>211575</v>
      </c>
    </row>
    <row r="9086" spans="1:1" x14ac:dyDescent="0.2">
      <c r="A9086">
        <v>195259</v>
      </c>
    </row>
    <row r="9087" spans="1:1" x14ac:dyDescent="0.2">
      <c r="A9087">
        <v>253068</v>
      </c>
    </row>
    <row r="9088" spans="1:1" x14ac:dyDescent="0.2">
      <c r="A9088">
        <v>282966</v>
      </c>
    </row>
    <row r="9089" spans="1:1" x14ac:dyDescent="0.2">
      <c r="A9089">
        <v>85449</v>
      </c>
    </row>
    <row r="9090" spans="1:1" x14ac:dyDescent="0.2">
      <c r="A9090">
        <v>91253</v>
      </c>
    </row>
    <row r="9091" spans="1:1" x14ac:dyDescent="0.2">
      <c r="A9091">
        <v>44437</v>
      </c>
    </row>
    <row r="9092" spans="1:1" x14ac:dyDescent="0.2">
      <c r="A9092">
        <v>229250</v>
      </c>
    </row>
    <row r="9093" spans="1:1" x14ac:dyDescent="0.2">
      <c r="A9093">
        <v>151773</v>
      </c>
    </row>
    <row r="9094" spans="1:1" x14ac:dyDescent="0.2">
      <c r="A9094">
        <v>96465</v>
      </c>
    </row>
    <row r="9095" spans="1:1" x14ac:dyDescent="0.2">
      <c r="A9095">
        <v>45971</v>
      </c>
    </row>
    <row r="9096" spans="1:1" x14ac:dyDescent="0.2">
      <c r="A9096">
        <v>95466</v>
      </c>
    </row>
    <row r="9097" spans="1:1" x14ac:dyDescent="0.2">
      <c r="A9097">
        <v>273573</v>
      </c>
    </row>
    <row r="9098" spans="1:1" x14ac:dyDescent="0.2">
      <c r="A9098">
        <v>254135</v>
      </c>
    </row>
    <row r="9099" spans="1:1" x14ac:dyDescent="0.2">
      <c r="A9099">
        <v>61254</v>
      </c>
    </row>
    <row r="9100" spans="1:1" x14ac:dyDescent="0.2">
      <c r="A9100">
        <v>260047</v>
      </c>
    </row>
    <row r="9101" spans="1:1" x14ac:dyDescent="0.2">
      <c r="A9101">
        <v>144904</v>
      </c>
    </row>
    <row r="9102" spans="1:1" x14ac:dyDescent="0.2">
      <c r="A9102">
        <v>114651</v>
      </c>
    </row>
    <row r="9103" spans="1:1" x14ac:dyDescent="0.2">
      <c r="A9103">
        <v>268359</v>
      </c>
    </row>
    <row r="9104" spans="1:1" x14ac:dyDescent="0.2">
      <c r="A9104">
        <v>77521</v>
      </c>
    </row>
    <row r="9105" spans="1:1" x14ac:dyDescent="0.2">
      <c r="A9105">
        <v>158371</v>
      </c>
    </row>
    <row r="9106" spans="1:1" x14ac:dyDescent="0.2">
      <c r="A9106">
        <v>168736</v>
      </c>
    </row>
    <row r="9107" spans="1:1" x14ac:dyDescent="0.2">
      <c r="A9107">
        <v>285132</v>
      </c>
    </row>
    <row r="9108" spans="1:1" x14ac:dyDescent="0.2">
      <c r="A9108">
        <v>146124</v>
      </c>
    </row>
    <row r="9109" spans="1:1" x14ac:dyDescent="0.2">
      <c r="A9109">
        <v>13283</v>
      </c>
    </row>
    <row r="9110" spans="1:1" x14ac:dyDescent="0.2">
      <c r="A9110">
        <v>104395</v>
      </c>
    </row>
    <row r="9111" spans="1:1" x14ac:dyDescent="0.2">
      <c r="A9111">
        <v>107881</v>
      </c>
    </row>
    <row r="9112" spans="1:1" x14ac:dyDescent="0.2">
      <c r="A9112">
        <v>15814</v>
      </c>
    </row>
    <row r="9113" spans="1:1" x14ac:dyDescent="0.2">
      <c r="A9113">
        <v>15324</v>
      </c>
    </row>
    <row r="9114" spans="1:1" x14ac:dyDescent="0.2">
      <c r="A9114">
        <v>8546</v>
      </c>
    </row>
    <row r="9115" spans="1:1" x14ac:dyDescent="0.2">
      <c r="A9115">
        <v>188000</v>
      </c>
    </row>
    <row r="9116" spans="1:1" x14ac:dyDescent="0.2">
      <c r="A9116">
        <v>155211</v>
      </c>
    </row>
    <row r="9117" spans="1:1" x14ac:dyDescent="0.2">
      <c r="A9117">
        <v>228124</v>
      </c>
    </row>
    <row r="9118" spans="1:1" x14ac:dyDescent="0.2">
      <c r="A9118">
        <v>299652</v>
      </c>
    </row>
    <row r="9119" spans="1:1" x14ac:dyDescent="0.2">
      <c r="A9119">
        <v>282131</v>
      </c>
    </row>
    <row r="9120" spans="1:1" x14ac:dyDescent="0.2">
      <c r="A9120">
        <v>265328</v>
      </c>
    </row>
    <row r="9121" spans="1:1" x14ac:dyDescent="0.2">
      <c r="A9121">
        <v>46583</v>
      </c>
    </row>
    <row r="9122" spans="1:1" x14ac:dyDescent="0.2">
      <c r="A9122">
        <v>153549</v>
      </c>
    </row>
    <row r="9123" spans="1:1" x14ac:dyDescent="0.2">
      <c r="A9123">
        <v>217769</v>
      </c>
    </row>
    <row r="9124" spans="1:1" x14ac:dyDescent="0.2">
      <c r="A9124">
        <v>89366</v>
      </c>
    </row>
    <row r="9125" spans="1:1" x14ac:dyDescent="0.2">
      <c r="A9125">
        <v>209114</v>
      </c>
    </row>
    <row r="9126" spans="1:1" x14ac:dyDescent="0.2">
      <c r="A9126">
        <v>248432</v>
      </c>
    </row>
    <row r="9127" spans="1:1" x14ac:dyDescent="0.2">
      <c r="A9127">
        <v>161942</v>
      </c>
    </row>
    <row r="9128" spans="1:1" x14ac:dyDescent="0.2">
      <c r="A9128">
        <v>179817</v>
      </c>
    </row>
    <row r="9129" spans="1:1" x14ac:dyDescent="0.2">
      <c r="A9129">
        <v>33948</v>
      </c>
    </row>
    <row r="9130" spans="1:1" x14ac:dyDescent="0.2">
      <c r="A9130">
        <v>172526</v>
      </c>
    </row>
    <row r="9131" spans="1:1" x14ac:dyDescent="0.2">
      <c r="A9131">
        <v>38549</v>
      </c>
    </row>
    <row r="9132" spans="1:1" x14ac:dyDescent="0.2">
      <c r="A9132">
        <v>253227</v>
      </c>
    </row>
    <row r="9133" spans="1:1" x14ac:dyDescent="0.2">
      <c r="A9133">
        <v>293605</v>
      </c>
    </row>
    <row r="9134" spans="1:1" x14ac:dyDescent="0.2">
      <c r="A9134">
        <v>12260</v>
      </c>
    </row>
    <row r="9135" spans="1:1" x14ac:dyDescent="0.2">
      <c r="A9135">
        <v>275604</v>
      </c>
    </row>
    <row r="9136" spans="1:1" x14ac:dyDescent="0.2">
      <c r="A9136">
        <v>238590</v>
      </c>
    </row>
    <row r="9137" spans="1:1" x14ac:dyDescent="0.2">
      <c r="A9137">
        <v>47232</v>
      </c>
    </row>
    <row r="9138" spans="1:1" x14ac:dyDescent="0.2">
      <c r="A9138">
        <v>268550</v>
      </c>
    </row>
    <row r="9139" spans="1:1" x14ac:dyDescent="0.2">
      <c r="A9139">
        <v>224655</v>
      </c>
    </row>
    <row r="9140" spans="1:1" x14ac:dyDescent="0.2">
      <c r="A9140">
        <v>49268</v>
      </c>
    </row>
    <row r="9141" spans="1:1" x14ac:dyDescent="0.2">
      <c r="A9141">
        <v>1160</v>
      </c>
    </row>
    <row r="9142" spans="1:1" x14ac:dyDescent="0.2">
      <c r="A9142">
        <v>264775</v>
      </c>
    </row>
    <row r="9143" spans="1:1" x14ac:dyDescent="0.2">
      <c r="A9143">
        <v>224435</v>
      </c>
    </row>
    <row r="9144" spans="1:1" x14ac:dyDescent="0.2">
      <c r="A9144">
        <v>4064</v>
      </c>
    </row>
    <row r="9145" spans="1:1" x14ac:dyDescent="0.2">
      <c r="A9145">
        <v>194050</v>
      </c>
    </row>
    <row r="9146" spans="1:1" x14ac:dyDescent="0.2">
      <c r="A9146">
        <v>245193</v>
      </c>
    </row>
    <row r="9147" spans="1:1" x14ac:dyDescent="0.2">
      <c r="A9147">
        <v>192608</v>
      </c>
    </row>
    <row r="9148" spans="1:1" x14ac:dyDescent="0.2">
      <c r="A9148">
        <v>27565</v>
      </c>
    </row>
    <row r="9149" spans="1:1" x14ac:dyDescent="0.2">
      <c r="A9149">
        <v>216537</v>
      </c>
    </row>
    <row r="9150" spans="1:1" x14ac:dyDescent="0.2">
      <c r="A9150">
        <v>159383</v>
      </c>
    </row>
    <row r="9151" spans="1:1" x14ac:dyDescent="0.2">
      <c r="A9151">
        <v>249421</v>
      </c>
    </row>
    <row r="9152" spans="1:1" x14ac:dyDescent="0.2">
      <c r="A9152">
        <v>112119</v>
      </c>
    </row>
    <row r="9153" spans="1:1" x14ac:dyDescent="0.2">
      <c r="A9153">
        <v>280240</v>
      </c>
    </row>
    <row r="9154" spans="1:1" x14ac:dyDescent="0.2">
      <c r="A9154">
        <v>273621</v>
      </c>
    </row>
    <row r="9155" spans="1:1" x14ac:dyDescent="0.2">
      <c r="A9155">
        <v>210055</v>
      </c>
    </row>
    <row r="9156" spans="1:1" x14ac:dyDescent="0.2">
      <c r="A9156">
        <v>176610</v>
      </c>
    </row>
    <row r="9157" spans="1:1" x14ac:dyDescent="0.2">
      <c r="A9157">
        <v>275751</v>
      </c>
    </row>
    <row r="9158" spans="1:1" x14ac:dyDescent="0.2">
      <c r="A9158">
        <v>160384</v>
      </c>
    </row>
    <row r="9159" spans="1:1" x14ac:dyDescent="0.2">
      <c r="A9159">
        <v>53004</v>
      </c>
    </row>
    <row r="9160" spans="1:1" x14ac:dyDescent="0.2">
      <c r="A9160">
        <v>79458</v>
      </c>
    </row>
    <row r="9161" spans="1:1" x14ac:dyDescent="0.2">
      <c r="A9161">
        <v>151460</v>
      </c>
    </row>
    <row r="9162" spans="1:1" x14ac:dyDescent="0.2">
      <c r="A9162">
        <v>156997</v>
      </c>
    </row>
    <row r="9163" spans="1:1" x14ac:dyDescent="0.2">
      <c r="A9163">
        <v>134262</v>
      </c>
    </row>
    <row r="9164" spans="1:1" x14ac:dyDescent="0.2">
      <c r="A9164">
        <v>84535</v>
      </c>
    </row>
    <row r="9165" spans="1:1" x14ac:dyDescent="0.2">
      <c r="A9165">
        <v>233491</v>
      </c>
    </row>
    <row r="9166" spans="1:1" x14ac:dyDescent="0.2">
      <c r="A9166">
        <v>31485</v>
      </c>
    </row>
    <row r="9167" spans="1:1" x14ac:dyDescent="0.2">
      <c r="A9167">
        <v>255090</v>
      </c>
    </row>
    <row r="9168" spans="1:1" x14ac:dyDescent="0.2">
      <c r="A9168">
        <v>212657</v>
      </c>
    </row>
    <row r="9169" spans="1:1" x14ac:dyDescent="0.2">
      <c r="A9169">
        <v>275295</v>
      </c>
    </row>
    <row r="9170" spans="1:1" x14ac:dyDescent="0.2">
      <c r="A9170">
        <v>64955</v>
      </c>
    </row>
    <row r="9171" spans="1:1" x14ac:dyDescent="0.2">
      <c r="A9171">
        <v>25367</v>
      </c>
    </row>
    <row r="9172" spans="1:1" x14ac:dyDescent="0.2">
      <c r="A9172">
        <v>120436</v>
      </c>
    </row>
    <row r="9173" spans="1:1" x14ac:dyDescent="0.2">
      <c r="A9173">
        <v>246900</v>
      </c>
    </row>
    <row r="9174" spans="1:1" x14ac:dyDescent="0.2">
      <c r="A9174">
        <v>47219</v>
      </c>
    </row>
    <row r="9175" spans="1:1" x14ac:dyDescent="0.2">
      <c r="A9175">
        <v>53057</v>
      </c>
    </row>
    <row r="9176" spans="1:1" x14ac:dyDescent="0.2">
      <c r="A9176">
        <v>10141</v>
      </c>
    </row>
    <row r="9177" spans="1:1" x14ac:dyDescent="0.2">
      <c r="A9177">
        <v>251301</v>
      </c>
    </row>
    <row r="9178" spans="1:1" x14ac:dyDescent="0.2">
      <c r="A9178">
        <v>38376</v>
      </c>
    </row>
    <row r="9179" spans="1:1" x14ac:dyDescent="0.2">
      <c r="A9179">
        <v>142977</v>
      </c>
    </row>
    <row r="9180" spans="1:1" x14ac:dyDescent="0.2">
      <c r="A9180">
        <v>150222</v>
      </c>
    </row>
    <row r="9181" spans="1:1" x14ac:dyDescent="0.2">
      <c r="A9181">
        <v>49874</v>
      </c>
    </row>
    <row r="9182" spans="1:1" x14ac:dyDescent="0.2">
      <c r="A9182">
        <v>207987</v>
      </c>
    </row>
    <row r="9183" spans="1:1" x14ac:dyDescent="0.2">
      <c r="A9183">
        <v>81786</v>
      </c>
    </row>
    <row r="9184" spans="1:1" x14ac:dyDescent="0.2">
      <c r="A9184">
        <v>183425</v>
      </c>
    </row>
    <row r="9185" spans="1:1" x14ac:dyDescent="0.2">
      <c r="A9185">
        <v>285965</v>
      </c>
    </row>
    <row r="9186" spans="1:1" x14ac:dyDescent="0.2">
      <c r="A9186">
        <v>94086</v>
      </c>
    </row>
    <row r="9187" spans="1:1" x14ac:dyDescent="0.2">
      <c r="A9187">
        <v>80877</v>
      </c>
    </row>
    <row r="9188" spans="1:1" x14ac:dyDescent="0.2">
      <c r="A9188">
        <v>100319</v>
      </c>
    </row>
    <row r="9189" spans="1:1" x14ac:dyDescent="0.2">
      <c r="A9189">
        <v>259588</v>
      </c>
    </row>
    <row r="9190" spans="1:1" x14ac:dyDescent="0.2">
      <c r="A9190">
        <v>287661</v>
      </c>
    </row>
    <row r="9191" spans="1:1" x14ac:dyDescent="0.2">
      <c r="A9191">
        <v>48000</v>
      </c>
    </row>
    <row r="9192" spans="1:1" x14ac:dyDescent="0.2">
      <c r="A9192">
        <v>106562</v>
      </c>
    </row>
    <row r="9193" spans="1:1" x14ac:dyDescent="0.2">
      <c r="A9193">
        <v>45344</v>
      </c>
    </row>
    <row r="9194" spans="1:1" x14ac:dyDescent="0.2">
      <c r="A9194">
        <v>119965</v>
      </c>
    </row>
    <row r="9195" spans="1:1" x14ac:dyDescent="0.2">
      <c r="A9195">
        <v>67821</v>
      </c>
    </row>
    <row r="9196" spans="1:1" x14ac:dyDescent="0.2">
      <c r="A9196">
        <v>143204</v>
      </c>
    </row>
    <row r="9197" spans="1:1" x14ac:dyDescent="0.2">
      <c r="A9197">
        <v>271742</v>
      </c>
    </row>
    <row r="9198" spans="1:1" x14ac:dyDescent="0.2">
      <c r="A9198">
        <v>213047</v>
      </c>
    </row>
    <row r="9199" spans="1:1" x14ac:dyDescent="0.2">
      <c r="A9199">
        <v>216698</v>
      </c>
    </row>
    <row r="9200" spans="1:1" x14ac:dyDescent="0.2">
      <c r="A9200">
        <v>74184</v>
      </c>
    </row>
    <row r="9201" spans="1:1" x14ac:dyDescent="0.2">
      <c r="A9201">
        <v>115498</v>
      </c>
    </row>
    <row r="9202" spans="1:1" x14ac:dyDescent="0.2">
      <c r="A9202">
        <v>129833</v>
      </c>
    </row>
    <row r="9203" spans="1:1" x14ac:dyDescent="0.2">
      <c r="A9203">
        <v>170816</v>
      </c>
    </row>
    <row r="9204" spans="1:1" x14ac:dyDescent="0.2">
      <c r="A9204">
        <v>161209</v>
      </c>
    </row>
    <row r="9205" spans="1:1" x14ac:dyDescent="0.2">
      <c r="A9205">
        <v>64440</v>
      </c>
    </row>
    <row r="9206" spans="1:1" x14ac:dyDescent="0.2">
      <c r="A9206">
        <v>151486</v>
      </c>
    </row>
    <row r="9207" spans="1:1" x14ac:dyDescent="0.2">
      <c r="A9207">
        <v>1887</v>
      </c>
    </row>
    <row r="9208" spans="1:1" x14ac:dyDescent="0.2">
      <c r="A9208">
        <v>6344</v>
      </c>
    </row>
    <row r="9209" spans="1:1" x14ac:dyDescent="0.2">
      <c r="A9209">
        <v>121043</v>
      </c>
    </row>
    <row r="9210" spans="1:1" x14ac:dyDescent="0.2">
      <c r="A9210">
        <v>205735</v>
      </c>
    </row>
    <row r="9211" spans="1:1" x14ac:dyDescent="0.2">
      <c r="A9211">
        <v>252258</v>
      </c>
    </row>
    <row r="9212" spans="1:1" x14ac:dyDescent="0.2">
      <c r="A9212">
        <v>278593</v>
      </c>
    </row>
    <row r="9213" spans="1:1" x14ac:dyDescent="0.2">
      <c r="A9213">
        <v>4758</v>
      </c>
    </row>
    <row r="9214" spans="1:1" x14ac:dyDescent="0.2">
      <c r="A9214">
        <v>45196</v>
      </c>
    </row>
    <row r="9215" spans="1:1" x14ac:dyDescent="0.2">
      <c r="A9215">
        <v>150504</v>
      </c>
    </row>
    <row r="9216" spans="1:1" x14ac:dyDescent="0.2">
      <c r="A9216">
        <v>211170</v>
      </c>
    </row>
    <row r="9217" spans="1:1" x14ac:dyDescent="0.2">
      <c r="A9217">
        <v>121079</v>
      </c>
    </row>
    <row r="9218" spans="1:1" x14ac:dyDescent="0.2">
      <c r="A9218">
        <v>84405</v>
      </c>
    </row>
    <row r="9219" spans="1:1" x14ac:dyDescent="0.2">
      <c r="A9219">
        <v>97786</v>
      </c>
    </row>
    <row r="9220" spans="1:1" x14ac:dyDescent="0.2">
      <c r="A9220">
        <v>260581</v>
      </c>
    </row>
    <row r="9221" spans="1:1" x14ac:dyDescent="0.2">
      <c r="A9221">
        <v>285300</v>
      </c>
    </row>
    <row r="9222" spans="1:1" x14ac:dyDescent="0.2">
      <c r="A9222">
        <v>46734</v>
      </c>
    </row>
    <row r="9223" spans="1:1" x14ac:dyDescent="0.2">
      <c r="A9223">
        <v>52445</v>
      </c>
    </row>
    <row r="9224" spans="1:1" x14ac:dyDescent="0.2">
      <c r="A9224">
        <v>65628</v>
      </c>
    </row>
    <row r="9225" spans="1:1" x14ac:dyDescent="0.2">
      <c r="A9225">
        <v>268992</v>
      </c>
    </row>
    <row r="9226" spans="1:1" x14ac:dyDescent="0.2">
      <c r="A9226">
        <v>115197</v>
      </c>
    </row>
    <row r="9227" spans="1:1" x14ac:dyDescent="0.2">
      <c r="A9227">
        <v>167792</v>
      </c>
    </row>
    <row r="9228" spans="1:1" x14ac:dyDescent="0.2">
      <c r="A9228">
        <v>235046</v>
      </c>
    </row>
    <row r="9229" spans="1:1" x14ac:dyDescent="0.2">
      <c r="A9229">
        <v>146199</v>
      </c>
    </row>
    <row r="9230" spans="1:1" x14ac:dyDescent="0.2">
      <c r="A9230">
        <v>236608</v>
      </c>
    </row>
    <row r="9231" spans="1:1" x14ac:dyDescent="0.2">
      <c r="A9231">
        <v>52368</v>
      </c>
    </row>
    <row r="9232" spans="1:1" x14ac:dyDescent="0.2">
      <c r="A9232">
        <v>239080</v>
      </c>
    </row>
    <row r="9233" spans="1:1" x14ac:dyDescent="0.2">
      <c r="A9233">
        <v>152590</v>
      </c>
    </row>
    <row r="9234" spans="1:1" x14ac:dyDescent="0.2">
      <c r="A9234">
        <v>112098</v>
      </c>
    </row>
    <row r="9235" spans="1:1" x14ac:dyDescent="0.2">
      <c r="A9235">
        <v>119362</v>
      </c>
    </row>
    <row r="9236" spans="1:1" x14ac:dyDescent="0.2">
      <c r="A9236">
        <v>231614</v>
      </c>
    </row>
    <row r="9237" spans="1:1" x14ac:dyDescent="0.2">
      <c r="A9237">
        <v>213139</v>
      </c>
    </row>
    <row r="9238" spans="1:1" x14ac:dyDescent="0.2">
      <c r="A9238">
        <v>267888</v>
      </c>
    </row>
    <row r="9239" spans="1:1" x14ac:dyDescent="0.2">
      <c r="A9239">
        <v>257731</v>
      </c>
    </row>
    <row r="9240" spans="1:1" x14ac:dyDescent="0.2">
      <c r="A9240">
        <v>275848</v>
      </c>
    </row>
    <row r="9241" spans="1:1" x14ac:dyDescent="0.2">
      <c r="A9241">
        <v>105670</v>
      </c>
    </row>
    <row r="9242" spans="1:1" x14ac:dyDescent="0.2">
      <c r="A9242">
        <v>99538</v>
      </c>
    </row>
    <row r="9243" spans="1:1" x14ac:dyDescent="0.2">
      <c r="A9243">
        <v>270945</v>
      </c>
    </row>
    <row r="9244" spans="1:1" x14ac:dyDescent="0.2">
      <c r="A9244">
        <v>94058</v>
      </c>
    </row>
    <row r="9245" spans="1:1" x14ac:dyDescent="0.2">
      <c r="A9245">
        <v>122463</v>
      </c>
    </row>
    <row r="9246" spans="1:1" x14ac:dyDescent="0.2">
      <c r="A9246">
        <v>250855</v>
      </c>
    </row>
    <row r="9247" spans="1:1" x14ac:dyDescent="0.2">
      <c r="A9247">
        <v>201048</v>
      </c>
    </row>
    <row r="9248" spans="1:1" x14ac:dyDescent="0.2">
      <c r="A9248">
        <v>85237</v>
      </c>
    </row>
    <row r="9249" spans="1:1" x14ac:dyDescent="0.2">
      <c r="A9249">
        <v>51258</v>
      </c>
    </row>
    <row r="9250" spans="1:1" x14ac:dyDescent="0.2">
      <c r="A9250">
        <v>67092</v>
      </c>
    </row>
    <row r="9251" spans="1:1" x14ac:dyDescent="0.2">
      <c r="A9251">
        <v>81641</v>
      </c>
    </row>
    <row r="9252" spans="1:1" x14ac:dyDescent="0.2">
      <c r="A9252">
        <v>296614</v>
      </c>
    </row>
    <row r="9253" spans="1:1" x14ac:dyDescent="0.2">
      <c r="A9253">
        <v>279260</v>
      </c>
    </row>
    <row r="9254" spans="1:1" x14ac:dyDescent="0.2">
      <c r="A9254">
        <v>44278</v>
      </c>
    </row>
    <row r="9255" spans="1:1" x14ac:dyDescent="0.2">
      <c r="A9255">
        <v>282061</v>
      </c>
    </row>
    <row r="9256" spans="1:1" x14ac:dyDescent="0.2">
      <c r="A9256">
        <v>254607</v>
      </c>
    </row>
    <row r="9257" spans="1:1" x14ac:dyDescent="0.2">
      <c r="A9257">
        <v>241932</v>
      </c>
    </row>
    <row r="9258" spans="1:1" x14ac:dyDescent="0.2">
      <c r="A9258">
        <v>223801</v>
      </c>
    </row>
    <row r="9259" spans="1:1" x14ac:dyDescent="0.2">
      <c r="A9259">
        <v>89258</v>
      </c>
    </row>
    <row r="9260" spans="1:1" x14ac:dyDescent="0.2">
      <c r="A9260">
        <v>296125</v>
      </c>
    </row>
    <row r="9261" spans="1:1" x14ac:dyDescent="0.2">
      <c r="A9261">
        <v>204551</v>
      </c>
    </row>
    <row r="9262" spans="1:1" x14ac:dyDescent="0.2">
      <c r="A9262">
        <v>48395</v>
      </c>
    </row>
    <row r="9263" spans="1:1" x14ac:dyDescent="0.2">
      <c r="A9263">
        <v>272954</v>
      </c>
    </row>
    <row r="9264" spans="1:1" x14ac:dyDescent="0.2">
      <c r="A9264">
        <v>213153</v>
      </c>
    </row>
    <row r="9265" spans="1:1" x14ac:dyDescent="0.2">
      <c r="A9265">
        <v>260057</v>
      </c>
    </row>
    <row r="9266" spans="1:1" x14ac:dyDescent="0.2">
      <c r="A9266">
        <v>25560</v>
      </c>
    </row>
    <row r="9267" spans="1:1" x14ac:dyDescent="0.2">
      <c r="A9267">
        <v>219859</v>
      </c>
    </row>
    <row r="9268" spans="1:1" x14ac:dyDescent="0.2">
      <c r="A9268">
        <v>149571</v>
      </c>
    </row>
    <row r="9269" spans="1:1" x14ac:dyDescent="0.2">
      <c r="A9269">
        <v>278032</v>
      </c>
    </row>
    <row r="9270" spans="1:1" x14ac:dyDescent="0.2">
      <c r="A9270">
        <v>181581</v>
      </c>
    </row>
    <row r="9271" spans="1:1" x14ac:dyDescent="0.2">
      <c r="A9271">
        <v>190298</v>
      </c>
    </row>
    <row r="9272" spans="1:1" x14ac:dyDescent="0.2">
      <c r="A9272">
        <v>125290</v>
      </c>
    </row>
    <row r="9273" spans="1:1" x14ac:dyDescent="0.2">
      <c r="A9273">
        <v>226255</v>
      </c>
    </row>
    <row r="9274" spans="1:1" x14ac:dyDescent="0.2">
      <c r="A9274">
        <v>87818</v>
      </c>
    </row>
    <row r="9275" spans="1:1" x14ac:dyDescent="0.2">
      <c r="A9275">
        <v>139717</v>
      </c>
    </row>
    <row r="9276" spans="1:1" x14ac:dyDescent="0.2">
      <c r="A9276">
        <v>189339</v>
      </c>
    </row>
    <row r="9277" spans="1:1" x14ac:dyDescent="0.2">
      <c r="A9277">
        <v>77443</v>
      </c>
    </row>
    <row r="9278" spans="1:1" x14ac:dyDescent="0.2">
      <c r="A9278">
        <v>241688</v>
      </c>
    </row>
    <row r="9279" spans="1:1" x14ac:dyDescent="0.2">
      <c r="A9279">
        <v>278018</v>
      </c>
    </row>
    <row r="9280" spans="1:1" x14ac:dyDescent="0.2">
      <c r="A9280">
        <v>233837</v>
      </c>
    </row>
    <row r="9281" spans="1:1" x14ac:dyDescent="0.2">
      <c r="A9281">
        <v>134949</v>
      </c>
    </row>
    <row r="9282" spans="1:1" x14ac:dyDescent="0.2">
      <c r="A9282">
        <v>175660</v>
      </c>
    </row>
    <row r="9283" spans="1:1" x14ac:dyDescent="0.2">
      <c r="A9283">
        <v>70553</v>
      </c>
    </row>
    <row r="9284" spans="1:1" x14ac:dyDescent="0.2">
      <c r="A9284">
        <v>195767</v>
      </c>
    </row>
    <row r="9285" spans="1:1" x14ac:dyDescent="0.2">
      <c r="A9285">
        <v>135854</v>
      </c>
    </row>
    <row r="9286" spans="1:1" x14ac:dyDescent="0.2">
      <c r="A9286">
        <v>135818</v>
      </c>
    </row>
    <row r="9287" spans="1:1" x14ac:dyDescent="0.2">
      <c r="A9287">
        <v>162553</v>
      </c>
    </row>
    <row r="9288" spans="1:1" x14ac:dyDescent="0.2">
      <c r="A9288">
        <v>190696</v>
      </c>
    </row>
    <row r="9289" spans="1:1" x14ac:dyDescent="0.2">
      <c r="A9289">
        <v>172677</v>
      </c>
    </row>
    <row r="9290" spans="1:1" x14ac:dyDescent="0.2">
      <c r="A9290">
        <v>72229</v>
      </c>
    </row>
    <row r="9291" spans="1:1" x14ac:dyDescent="0.2">
      <c r="A9291">
        <v>78428</v>
      </c>
    </row>
    <row r="9292" spans="1:1" x14ac:dyDescent="0.2">
      <c r="A9292">
        <v>281448</v>
      </c>
    </row>
    <row r="9293" spans="1:1" x14ac:dyDescent="0.2">
      <c r="A9293">
        <v>256726</v>
      </c>
    </row>
    <row r="9294" spans="1:1" x14ac:dyDescent="0.2">
      <c r="A9294">
        <v>210218</v>
      </c>
    </row>
    <row r="9295" spans="1:1" x14ac:dyDescent="0.2">
      <c r="A9295">
        <v>155988</v>
      </c>
    </row>
    <row r="9296" spans="1:1" x14ac:dyDescent="0.2">
      <c r="A9296">
        <v>185329</v>
      </c>
    </row>
    <row r="9297" spans="1:1" x14ac:dyDescent="0.2">
      <c r="A9297">
        <v>119538</v>
      </c>
    </row>
    <row r="9298" spans="1:1" x14ac:dyDescent="0.2">
      <c r="A9298">
        <v>236300</v>
      </c>
    </row>
    <row r="9299" spans="1:1" x14ac:dyDescent="0.2">
      <c r="A9299">
        <v>296202</v>
      </c>
    </row>
    <row r="9300" spans="1:1" x14ac:dyDescent="0.2">
      <c r="A9300">
        <v>19651</v>
      </c>
    </row>
    <row r="9301" spans="1:1" x14ac:dyDescent="0.2">
      <c r="A9301">
        <v>118394</v>
      </c>
    </row>
    <row r="9302" spans="1:1" x14ac:dyDescent="0.2">
      <c r="A9302">
        <v>157234</v>
      </c>
    </row>
    <row r="9303" spans="1:1" x14ac:dyDescent="0.2">
      <c r="A9303">
        <v>268739</v>
      </c>
    </row>
    <row r="9304" spans="1:1" x14ac:dyDescent="0.2">
      <c r="A9304">
        <v>268057</v>
      </c>
    </row>
    <row r="9305" spans="1:1" x14ac:dyDescent="0.2">
      <c r="A9305">
        <v>7764</v>
      </c>
    </row>
    <row r="9306" spans="1:1" x14ac:dyDescent="0.2">
      <c r="A9306">
        <v>47821</v>
      </c>
    </row>
    <row r="9307" spans="1:1" x14ac:dyDescent="0.2">
      <c r="A9307">
        <v>6984</v>
      </c>
    </row>
    <row r="9308" spans="1:1" x14ac:dyDescent="0.2">
      <c r="A9308">
        <v>12875</v>
      </c>
    </row>
    <row r="9309" spans="1:1" x14ac:dyDescent="0.2">
      <c r="A9309">
        <v>25762</v>
      </c>
    </row>
    <row r="9310" spans="1:1" x14ac:dyDescent="0.2">
      <c r="A9310">
        <v>44327</v>
      </c>
    </row>
    <row r="9311" spans="1:1" x14ac:dyDescent="0.2">
      <c r="A9311">
        <v>203866</v>
      </c>
    </row>
    <row r="9312" spans="1:1" x14ac:dyDescent="0.2">
      <c r="A9312">
        <v>90155</v>
      </c>
    </row>
    <row r="9313" spans="1:1" x14ac:dyDescent="0.2">
      <c r="A9313">
        <v>276634</v>
      </c>
    </row>
    <row r="9314" spans="1:1" x14ac:dyDescent="0.2">
      <c r="A9314">
        <v>192616</v>
      </c>
    </row>
    <row r="9315" spans="1:1" x14ac:dyDescent="0.2">
      <c r="A9315">
        <v>63251</v>
      </c>
    </row>
    <row r="9316" spans="1:1" x14ac:dyDescent="0.2">
      <c r="A9316">
        <v>2086</v>
      </c>
    </row>
    <row r="9317" spans="1:1" x14ac:dyDescent="0.2">
      <c r="A9317">
        <v>41321</v>
      </c>
    </row>
    <row r="9318" spans="1:1" x14ac:dyDescent="0.2">
      <c r="A9318">
        <v>163031</v>
      </c>
    </row>
    <row r="9319" spans="1:1" x14ac:dyDescent="0.2">
      <c r="A9319">
        <v>12674</v>
      </c>
    </row>
    <row r="9320" spans="1:1" x14ac:dyDescent="0.2">
      <c r="A9320">
        <v>50161</v>
      </c>
    </row>
    <row r="9321" spans="1:1" x14ac:dyDescent="0.2">
      <c r="A9321">
        <v>63260</v>
      </c>
    </row>
    <row r="9322" spans="1:1" x14ac:dyDescent="0.2">
      <c r="A9322">
        <v>207667</v>
      </c>
    </row>
    <row r="9323" spans="1:1" x14ac:dyDescent="0.2">
      <c r="A9323">
        <v>26840</v>
      </c>
    </row>
    <row r="9324" spans="1:1" x14ac:dyDescent="0.2">
      <c r="A9324">
        <v>107579</v>
      </c>
    </row>
    <row r="9325" spans="1:1" x14ac:dyDescent="0.2">
      <c r="A9325">
        <v>274722</v>
      </c>
    </row>
    <row r="9326" spans="1:1" x14ac:dyDescent="0.2">
      <c r="A9326">
        <v>202771</v>
      </c>
    </row>
    <row r="9327" spans="1:1" x14ac:dyDescent="0.2">
      <c r="A9327">
        <v>239268</v>
      </c>
    </row>
    <row r="9328" spans="1:1" x14ac:dyDescent="0.2">
      <c r="A9328">
        <v>248419</v>
      </c>
    </row>
    <row r="9329" spans="1:1" x14ac:dyDescent="0.2">
      <c r="A9329">
        <v>157147</v>
      </c>
    </row>
    <row r="9330" spans="1:1" x14ac:dyDescent="0.2">
      <c r="A9330">
        <v>138621</v>
      </c>
    </row>
    <row r="9331" spans="1:1" x14ac:dyDescent="0.2">
      <c r="A9331">
        <v>229631</v>
      </c>
    </row>
    <row r="9332" spans="1:1" x14ac:dyDescent="0.2">
      <c r="A9332">
        <v>183255</v>
      </c>
    </row>
    <row r="9333" spans="1:1" x14ac:dyDescent="0.2">
      <c r="A9333">
        <v>73476</v>
      </c>
    </row>
    <row r="9334" spans="1:1" x14ac:dyDescent="0.2">
      <c r="A9334">
        <v>292154</v>
      </c>
    </row>
    <row r="9335" spans="1:1" x14ac:dyDescent="0.2">
      <c r="A9335">
        <v>55785</v>
      </c>
    </row>
    <row r="9336" spans="1:1" x14ac:dyDescent="0.2">
      <c r="A9336">
        <v>157980</v>
      </c>
    </row>
    <row r="9337" spans="1:1" x14ac:dyDescent="0.2">
      <c r="A9337">
        <v>297197</v>
      </c>
    </row>
    <row r="9338" spans="1:1" x14ac:dyDescent="0.2">
      <c r="A9338">
        <v>48270</v>
      </c>
    </row>
    <row r="9339" spans="1:1" x14ac:dyDescent="0.2">
      <c r="A9339">
        <v>79643</v>
      </c>
    </row>
    <row r="9340" spans="1:1" x14ac:dyDescent="0.2">
      <c r="A9340">
        <v>195409</v>
      </c>
    </row>
    <row r="9341" spans="1:1" x14ac:dyDescent="0.2">
      <c r="A9341">
        <v>137936</v>
      </c>
    </row>
    <row r="9342" spans="1:1" x14ac:dyDescent="0.2">
      <c r="A9342">
        <v>216473</v>
      </c>
    </row>
    <row r="9343" spans="1:1" x14ac:dyDescent="0.2">
      <c r="A9343">
        <v>1066</v>
      </c>
    </row>
    <row r="9344" spans="1:1" x14ac:dyDescent="0.2">
      <c r="A9344">
        <v>182726</v>
      </c>
    </row>
    <row r="9345" spans="1:1" x14ac:dyDescent="0.2">
      <c r="A9345">
        <v>180846</v>
      </c>
    </row>
    <row r="9346" spans="1:1" x14ac:dyDescent="0.2">
      <c r="A9346">
        <v>209325</v>
      </c>
    </row>
    <row r="9347" spans="1:1" x14ac:dyDescent="0.2">
      <c r="A9347">
        <v>41018</v>
      </c>
    </row>
    <row r="9348" spans="1:1" x14ac:dyDescent="0.2">
      <c r="A9348">
        <v>52771</v>
      </c>
    </row>
    <row r="9349" spans="1:1" x14ac:dyDescent="0.2">
      <c r="A9349">
        <v>152740</v>
      </c>
    </row>
    <row r="9350" spans="1:1" x14ac:dyDescent="0.2">
      <c r="A9350">
        <v>211772</v>
      </c>
    </row>
    <row r="9351" spans="1:1" x14ac:dyDescent="0.2">
      <c r="A9351">
        <v>156720</v>
      </c>
    </row>
    <row r="9352" spans="1:1" x14ac:dyDescent="0.2">
      <c r="A9352">
        <v>163272</v>
      </c>
    </row>
    <row r="9353" spans="1:1" x14ac:dyDescent="0.2">
      <c r="A9353">
        <v>42823</v>
      </c>
    </row>
    <row r="9354" spans="1:1" x14ac:dyDescent="0.2">
      <c r="A9354">
        <v>197113</v>
      </c>
    </row>
    <row r="9355" spans="1:1" x14ac:dyDescent="0.2">
      <c r="A9355">
        <v>62826</v>
      </c>
    </row>
    <row r="9356" spans="1:1" x14ac:dyDescent="0.2">
      <c r="A9356">
        <v>153490</v>
      </c>
    </row>
    <row r="9357" spans="1:1" x14ac:dyDescent="0.2">
      <c r="A9357">
        <v>245488</v>
      </c>
    </row>
    <row r="9358" spans="1:1" x14ac:dyDescent="0.2">
      <c r="A9358">
        <v>118906</v>
      </c>
    </row>
    <row r="9359" spans="1:1" x14ac:dyDescent="0.2">
      <c r="A9359">
        <v>102074</v>
      </c>
    </row>
    <row r="9360" spans="1:1" x14ac:dyDescent="0.2">
      <c r="A9360">
        <v>177606</v>
      </c>
    </row>
    <row r="9361" spans="1:1" x14ac:dyDescent="0.2">
      <c r="A9361">
        <v>284302</v>
      </c>
    </row>
    <row r="9362" spans="1:1" x14ac:dyDescent="0.2">
      <c r="A9362">
        <v>296847</v>
      </c>
    </row>
    <row r="9363" spans="1:1" x14ac:dyDescent="0.2">
      <c r="A9363">
        <v>36322</v>
      </c>
    </row>
    <row r="9364" spans="1:1" x14ac:dyDescent="0.2">
      <c r="A9364">
        <v>144369</v>
      </c>
    </row>
    <row r="9365" spans="1:1" x14ac:dyDescent="0.2">
      <c r="A9365">
        <v>181728</v>
      </c>
    </row>
    <row r="9366" spans="1:1" x14ac:dyDescent="0.2">
      <c r="A9366">
        <v>26018</v>
      </c>
    </row>
    <row r="9367" spans="1:1" x14ac:dyDescent="0.2">
      <c r="A9367">
        <v>48815</v>
      </c>
    </row>
    <row r="9368" spans="1:1" x14ac:dyDescent="0.2">
      <c r="A9368">
        <v>179009</v>
      </c>
    </row>
    <row r="9369" spans="1:1" x14ac:dyDescent="0.2">
      <c r="A9369">
        <v>62936</v>
      </c>
    </row>
    <row r="9370" spans="1:1" x14ac:dyDescent="0.2">
      <c r="A9370">
        <v>119053</v>
      </c>
    </row>
    <row r="9371" spans="1:1" x14ac:dyDescent="0.2">
      <c r="A9371">
        <v>119856</v>
      </c>
    </row>
    <row r="9372" spans="1:1" x14ac:dyDescent="0.2">
      <c r="A9372">
        <v>203072</v>
      </c>
    </row>
    <row r="9373" spans="1:1" x14ac:dyDescent="0.2">
      <c r="A9373">
        <v>207029</v>
      </c>
    </row>
    <row r="9374" spans="1:1" x14ac:dyDescent="0.2">
      <c r="A9374">
        <v>208232</v>
      </c>
    </row>
    <row r="9375" spans="1:1" x14ac:dyDescent="0.2">
      <c r="A9375">
        <v>287072</v>
      </c>
    </row>
    <row r="9376" spans="1:1" x14ac:dyDescent="0.2">
      <c r="A9376">
        <v>247114</v>
      </c>
    </row>
    <row r="9377" spans="1:1" x14ac:dyDescent="0.2">
      <c r="A9377">
        <v>96997</v>
      </c>
    </row>
    <row r="9378" spans="1:1" x14ac:dyDescent="0.2">
      <c r="A9378">
        <v>34067</v>
      </c>
    </row>
    <row r="9379" spans="1:1" x14ac:dyDescent="0.2">
      <c r="A9379">
        <v>60019</v>
      </c>
    </row>
    <row r="9380" spans="1:1" x14ac:dyDescent="0.2">
      <c r="A9380">
        <v>57858</v>
      </c>
    </row>
    <row r="9381" spans="1:1" x14ac:dyDescent="0.2">
      <c r="A9381">
        <v>131397</v>
      </c>
    </row>
    <row r="9382" spans="1:1" x14ac:dyDescent="0.2">
      <c r="A9382">
        <v>70760</v>
      </c>
    </row>
    <row r="9383" spans="1:1" x14ac:dyDescent="0.2">
      <c r="A9383">
        <v>247064</v>
      </c>
    </row>
    <row r="9384" spans="1:1" x14ac:dyDescent="0.2">
      <c r="A9384">
        <v>46818</v>
      </c>
    </row>
    <row r="9385" spans="1:1" x14ac:dyDescent="0.2">
      <c r="A9385">
        <v>267507</v>
      </c>
    </row>
    <row r="9386" spans="1:1" x14ac:dyDescent="0.2">
      <c r="A9386">
        <v>139370</v>
      </c>
    </row>
    <row r="9387" spans="1:1" x14ac:dyDescent="0.2">
      <c r="A9387">
        <v>288444</v>
      </c>
    </row>
    <row r="9388" spans="1:1" x14ac:dyDescent="0.2">
      <c r="A9388">
        <v>52053</v>
      </c>
    </row>
    <row r="9389" spans="1:1" x14ac:dyDescent="0.2">
      <c r="A9389">
        <v>210522</v>
      </c>
    </row>
    <row r="9390" spans="1:1" x14ac:dyDescent="0.2">
      <c r="A9390">
        <v>175627</v>
      </c>
    </row>
    <row r="9391" spans="1:1" x14ac:dyDescent="0.2">
      <c r="A9391">
        <v>165031</v>
      </c>
    </row>
    <row r="9392" spans="1:1" x14ac:dyDescent="0.2">
      <c r="A9392">
        <v>170712</v>
      </c>
    </row>
    <row r="9393" spans="1:1" x14ac:dyDescent="0.2">
      <c r="A9393">
        <v>168815</v>
      </c>
    </row>
    <row r="9394" spans="1:1" x14ac:dyDescent="0.2">
      <c r="A9394">
        <v>224619</v>
      </c>
    </row>
    <row r="9395" spans="1:1" x14ac:dyDescent="0.2">
      <c r="A9395">
        <v>143597</v>
      </c>
    </row>
    <row r="9396" spans="1:1" x14ac:dyDescent="0.2">
      <c r="A9396">
        <v>66909</v>
      </c>
    </row>
    <row r="9397" spans="1:1" x14ac:dyDescent="0.2">
      <c r="A9397">
        <v>229197</v>
      </c>
    </row>
    <row r="9398" spans="1:1" x14ac:dyDescent="0.2">
      <c r="A9398">
        <v>274614</v>
      </c>
    </row>
    <row r="9399" spans="1:1" x14ac:dyDescent="0.2">
      <c r="A9399">
        <v>44653</v>
      </c>
    </row>
    <row r="9400" spans="1:1" x14ac:dyDescent="0.2">
      <c r="A9400">
        <v>57275</v>
      </c>
    </row>
    <row r="9401" spans="1:1" x14ac:dyDescent="0.2">
      <c r="A9401">
        <v>156565</v>
      </c>
    </row>
    <row r="9402" spans="1:1" x14ac:dyDescent="0.2">
      <c r="A9402">
        <v>86011</v>
      </c>
    </row>
    <row r="9403" spans="1:1" x14ac:dyDescent="0.2">
      <c r="A9403">
        <v>83684</v>
      </c>
    </row>
    <row r="9404" spans="1:1" x14ac:dyDescent="0.2">
      <c r="A9404">
        <v>204307</v>
      </c>
    </row>
    <row r="9405" spans="1:1" x14ac:dyDescent="0.2">
      <c r="A9405">
        <v>69739</v>
      </c>
    </row>
    <row r="9406" spans="1:1" x14ac:dyDescent="0.2">
      <c r="A9406">
        <v>28091</v>
      </c>
    </row>
    <row r="9407" spans="1:1" x14ac:dyDescent="0.2">
      <c r="A9407">
        <v>126676</v>
      </c>
    </row>
    <row r="9408" spans="1:1" x14ac:dyDescent="0.2">
      <c r="A9408">
        <v>122256</v>
      </c>
    </row>
    <row r="9409" spans="1:1" x14ac:dyDescent="0.2">
      <c r="A9409">
        <v>173079</v>
      </c>
    </row>
    <row r="9410" spans="1:1" x14ac:dyDescent="0.2">
      <c r="A9410">
        <v>142948</v>
      </c>
    </row>
    <row r="9411" spans="1:1" x14ac:dyDescent="0.2">
      <c r="A9411">
        <v>102631</v>
      </c>
    </row>
    <row r="9412" spans="1:1" x14ac:dyDescent="0.2">
      <c r="A9412">
        <v>155602</v>
      </c>
    </row>
    <row r="9413" spans="1:1" x14ac:dyDescent="0.2">
      <c r="A9413">
        <v>1195</v>
      </c>
    </row>
    <row r="9414" spans="1:1" x14ac:dyDescent="0.2">
      <c r="A9414">
        <v>144254</v>
      </c>
    </row>
    <row r="9415" spans="1:1" x14ac:dyDescent="0.2">
      <c r="A9415">
        <v>127710</v>
      </c>
    </row>
    <row r="9416" spans="1:1" x14ac:dyDescent="0.2">
      <c r="A9416">
        <v>137775</v>
      </c>
    </row>
    <row r="9417" spans="1:1" x14ac:dyDescent="0.2">
      <c r="A9417">
        <v>170209</v>
      </c>
    </row>
    <row r="9418" spans="1:1" x14ac:dyDescent="0.2">
      <c r="A9418">
        <v>73058</v>
      </c>
    </row>
    <row r="9419" spans="1:1" x14ac:dyDescent="0.2">
      <c r="A9419">
        <v>246312</v>
      </c>
    </row>
    <row r="9420" spans="1:1" x14ac:dyDescent="0.2">
      <c r="A9420">
        <v>80057</v>
      </c>
    </row>
    <row r="9421" spans="1:1" x14ac:dyDescent="0.2">
      <c r="A9421">
        <v>13827</v>
      </c>
    </row>
    <row r="9422" spans="1:1" x14ac:dyDescent="0.2">
      <c r="A9422">
        <v>76218</v>
      </c>
    </row>
    <row r="9423" spans="1:1" x14ac:dyDescent="0.2">
      <c r="A9423">
        <v>90107</v>
      </c>
    </row>
    <row r="9424" spans="1:1" x14ac:dyDescent="0.2">
      <c r="A9424">
        <v>238974</v>
      </c>
    </row>
    <row r="9425" spans="1:1" x14ac:dyDescent="0.2">
      <c r="A9425">
        <v>252146</v>
      </c>
    </row>
    <row r="9426" spans="1:1" x14ac:dyDescent="0.2">
      <c r="A9426">
        <v>271834</v>
      </c>
    </row>
    <row r="9427" spans="1:1" x14ac:dyDescent="0.2">
      <c r="A9427">
        <v>123704</v>
      </c>
    </row>
    <row r="9428" spans="1:1" x14ac:dyDescent="0.2">
      <c r="A9428">
        <v>168486</v>
      </c>
    </row>
    <row r="9429" spans="1:1" x14ac:dyDescent="0.2">
      <c r="A9429">
        <v>36271</v>
      </c>
    </row>
    <row r="9430" spans="1:1" x14ac:dyDescent="0.2">
      <c r="A9430">
        <v>88987</v>
      </c>
    </row>
    <row r="9431" spans="1:1" x14ac:dyDescent="0.2">
      <c r="A9431">
        <v>232647</v>
      </c>
    </row>
    <row r="9432" spans="1:1" x14ac:dyDescent="0.2">
      <c r="A9432">
        <v>241868</v>
      </c>
    </row>
    <row r="9433" spans="1:1" x14ac:dyDescent="0.2">
      <c r="A9433">
        <v>14658</v>
      </c>
    </row>
    <row r="9434" spans="1:1" x14ac:dyDescent="0.2">
      <c r="A9434">
        <v>28265</v>
      </c>
    </row>
    <row r="9435" spans="1:1" x14ac:dyDescent="0.2">
      <c r="A9435">
        <v>153372</v>
      </c>
    </row>
    <row r="9436" spans="1:1" x14ac:dyDescent="0.2">
      <c r="A9436">
        <v>204054</v>
      </c>
    </row>
    <row r="9437" spans="1:1" x14ac:dyDescent="0.2">
      <c r="A9437">
        <v>271053</v>
      </c>
    </row>
    <row r="9438" spans="1:1" x14ac:dyDescent="0.2">
      <c r="A9438">
        <v>121763</v>
      </c>
    </row>
    <row r="9439" spans="1:1" x14ac:dyDescent="0.2">
      <c r="A9439">
        <v>39655</v>
      </c>
    </row>
    <row r="9440" spans="1:1" x14ac:dyDescent="0.2">
      <c r="A9440">
        <v>18543</v>
      </c>
    </row>
    <row r="9441" spans="1:1" x14ac:dyDescent="0.2">
      <c r="A9441">
        <v>220159</v>
      </c>
    </row>
    <row r="9442" spans="1:1" x14ac:dyDescent="0.2">
      <c r="A9442">
        <v>19895</v>
      </c>
    </row>
    <row r="9443" spans="1:1" x14ac:dyDescent="0.2">
      <c r="A9443">
        <v>17834</v>
      </c>
    </row>
    <row r="9444" spans="1:1" x14ac:dyDescent="0.2">
      <c r="A9444">
        <v>115683</v>
      </c>
    </row>
    <row r="9445" spans="1:1" x14ac:dyDescent="0.2">
      <c r="A9445">
        <v>3559</v>
      </c>
    </row>
    <row r="9446" spans="1:1" x14ac:dyDescent="0.2">
      <c r="A9446">
        <v>155464</v>
      </c>
    </row>
    <row r="9447" spans="1:1" x14ac:dyDescent="0.2">
      <c r="A9447">
        <v>96297</v>
      </c>
    </row>
    <row r="9448" spans="1:1" x14ac:dyDescent="0.2">
      <c r="A9448">
        <v>266197</v>
      </c>
    </row>
    <row r="9449" spans="1:1" x14ac:dyDescent="0.2">
      <c r="A9449">
        <v>275074</v>
      </c>
    </row>
    <row r="9450" spans="1:1" x14ac:dyDescent="0.2">
      <c r="A9450">
        <v>9917</v>
      </c>
    </row>
    <row r="9451" spans="1:1" x14ac:dyDescent="0.2">
      <c r="A9451">
        <v>63280</v>
      </c>
    </row>
    <row r="9452" spans="1:1" x14ac:dyDescent="0.2">
      <c r="A9452">
        <v>287922</v>
      </c>
    </row>
    <row r="9453" spans="1:1" x14ac:dyDescent="0.2">
      <c r="A9453">
        <v>205843</v>
      </c>
    </row>
    <row r="9454" spans="1:1" x14ac:dyDescent="0.2">
      <c r="A9454">
        <v>164637</v>
      </c>
    </row>
    <row r="9455" spans="1:1" x14ac:dyDescent="0.2">
      <c r="A9455">
        <v>20928</v>
      </c>
    </row>
    <row r="9456" spans="1:1" x14ac:dyDescent="0.2">
      <c r="A9456">
        <v>263687</v>
      </c>
    </row>
    <row r="9457" spans="1:1" x14ac:dyDescent="0.2">
      <c r="A9457">
        <v>65765</v>
      </c>
    </row>
    <row r="9458" spans="1:1" x14ac:dyDescent="0.2">
      <c r="A9458">
        <v>272458</v>
      </c>
    </row>
    <row r="9459" spans="1:1" x14ac:dyDescent="0.2">
      <c r="A9459">
        <v>252834</v>
      </c>
    </row>
    <row r="9460" spans="1:1" x14ac:dyDescent="0.2">
      <c r="A9460">
        <v>285678</v>
      </c>
    </row>
    <row r="9461" spans="1:1" x14ac:dyDescent="0.2">
      <c r="A9461">
        <v>276757</v>
      </c>
    </row>
    <row r="9462" spans="1:1" x14ac:dyDescent="0.2">
      <c r="A9462">
        <v>150473</v>
      </c>
    </row>
    <row r="9463" spans="1:1" x14ac:dyDescent="0.2">
      <c r="A9463">
        <v>288793</v>
      </c>
    </row>
    <row r="9464" spans="1:1" x14ac:dyDescent="0.2">
      <c r="A9464">
        <v>35093</v>
      </c>
    </row>
    <row r="9465" spans="1:1" x14ac:dyDescent="0.2">
      <c r="A9465">
        <v>223395</v>
      </c>
    </row>
    <row r="9466" spans="1:1" x14ac:dyDescent="0.2">
      <c r="A9466">
        <v>60299</v>
      </c>
    </row>
    <row r="9467" spans="1:1" x14ac:dyDescent="0.2">
      <c r="A9467">
        <v>19512</v>
      </c>
    </row>
    <row r="9468" spans="1:1" x14ac:dyDescent="0.2">
      <c r="A9468">
        <v>143001</v>
      </c>
    </row>
    <row r="9469" spans="1:1" x14ac:dyDescent="0.2">
      <c r="A9469">
        <v>224833</v>
      </c>
    </row>
    <row r="9470" spans="1:1" x14ac:dyDescent="0.2">
      <c r="A9470">
        <v>114528</v>
      </c>
    </row>
    <row r="9471" spans="1:1" x14ac:dyDescent="0.2">
      <c r="A9471">
        <v>140119</v>
      </c>
    </row>
    <row r="9472" spans="1:1" x14ac:dyDescent="0.2">
      <c r="A9472">
        <v>106215</v>
      </c>
    </row>
    <row r="9473" spans="1:1" x14ac:dyDescent="0.2">
      <c r="A9473">
        <v>20894</v>
      </c>
    </row>
    <row r="9474" spans="1:1" x14ac:dyDescent="0.2">
      <c r="A9474">
        <v>226551</v>
      </c>
    </row>
    <row r="9475" spans="1:1" x14ac:dyDescent="0.2">
      <c r="A9475">
        <v>28845</v>
      </c>
    </row>
    <row r="9476" spans="1:1" x14ac:dyDescent="0.2">
      <c r="A9476">
        <v>114799</v>
      </c>
    </row>
    <row r="9477" spans="1:1" x14ac:dyDescent="0.2">
      <c r="A9477">
        <v>165000</v>
      </c>
    </row>
    <row r="9478" spans="1:1" x14ac:dyDescent="0.2">
      <c r="A9478">
        <v>110841</v>
      </c>
    </row>
    <row r="9479" spans="1:1" x14ac:dyDescent="0.2">
      <c r="A9479">
        <v>56423</v>
      </c>
    </row>
    <row r="9480" spans="1:1" x14ac:dyDescent="0.2">
      <c r="A9480">
        <v>37073</v>
      </c>
    </row>
    <row r="9481" spans="1:1" x14ac:dyDescent="0.2">
      <c r="A9481">
        <v>158500</v>
      </c>
    </row>
    <row r="9482" spans="1:1" x14ac:dyDescent="0.2">
      <c r="A9482">
        <v>294376</v>
      </c>
    </row>
    <row r="9483" spans="1:1" x14ac:dyDescent="0.2">
      <c r="A9483">
        <v>76511</v>
      </c>
    </row>
    <row r="9484" spans="1:1" x14ac:dyDescent="0.2">
      <c r="A9484">
        <v>284027</v>
      </c>
    </row>
    <row r="9485" spans="1:1" x14ac:dyDescent="0.2">
      <c r="A9485">
        <v>62906</v>
      </c>
    </row>
    <row r="9486" spans="1:1" x14ac:dyDescent="0.2">
      <c r="A9486">
        <v>229343</v>
      </c>
    </row>
    <row r="9487" spans="1:1" x14ac:dyDescent="0.2">
      <c r="A9487">
        <v>155176</v>
      </c>
    </row>
    <row r="9488" spans="1:1" x14ac:dyDescent="0.2">
      <c r="A9488">
        <v>167931</v>
      </c>
    </row>
    <row r="9489" spans="1:1" x14ac:dyDescent="0.2">
      <c r="A9489">
        <v>107963</v>
      </c>
    </row>
    <row r="9490" spans="1:1" x14ac:dyDescent="0.2">
      <c r="A9490">
        <v>5626</v>
      </c>
    </row>
    <row r="9491" spans="1:1" x14ac:dyDescent="0.2">
      <c r="A9491">
        <v>45002</v>
      </c>
    </row>
    <row r="9492" spans="1:1" x14ac:dyDescent="0.2">
      <c r="A9492">
        <v>291218</v>
      </c>
    </row>
    <row r="9493" spans="1:1" x14ac:dyDescent="0.2">
      <c r="A9493">
        <v>12904</v>
      </c>
    </row>
    <row r="9494" spans="1:1" x14ac:dyDescent="0.2">
      <c r="A9494">
        <v>75607</v>
      </c>
    </row>
    <row r="9495" spans="1:1" x14ac:dyDescent="0.2">
      <c r="A9495">
        <v>72160</v>
      </c>
    </row>
    <row r="9496" spans="1:1" x14ac:dyDescent="0.2">
      <c r="A9496">
        <v>191935</v>
      </c>
    </row>
    <row r="9497" spans="1:1" x14ac:dyDescent="0.2">
      <c r="A9497">
        <v>150463</v>
      </c>
    </row>
    <row r="9498" spans="1:1" x14ac:dyDescent="0.2">
      <c r="A9498">
        <v>298263</v>
      </c>
    </row>
    <row r="9499" spans="1:1" x14ac:dyDescent="0.2">
      <c r="A9499">
        <v>274093</v>
      </c>
    </row>
    <row r="9500" spans="1:1" x14ac:dyDescent="0.2">
      <c r="A9500">
        <v>81521</v>
      </c>
    </row>
    <row r="9501" spans="1:1" x14ac:dyDescent="0.2">
      <c r="A9501">
        <v>12420</v>
      </c>
    </row>
    <row r="9502" spans="1:1" x14ac:dyDescent="0.2">
      <c r="A9502">
        <v>144038</v>
      </c>
    </row>
    <row r="9503" spans="1:1" x14ac:dyDescent="0.2">
      <c r="A9503">
        <v>174322</v>
      </c>
    </row>
    <row r="9504" spans="1:1" x14ac:dyDescent="0.2">
      <c r="A9504">
        <v>72394</v>
      </c>
    </row>
    <row r="9505" spans="1:1" x14ac:dyDescent="0.2">
      <c r="A9505">
        <v>174945</v>
      </c>
    </row>
    <row r="9506" spans="1:1" x14ac:dyDescent="0.2">
      <c r="A9506">
        <v>130798</v>
      </c>
    </row>
    <row r="9507" spans="1:1" x14ac:dyDescent="0.2">
      <c r="A9507">
        <v>271899</v>
      </c>
    </row>
    <row r="9508" spans="1:1" x14ac:dyDescent="0.2">
      <c r="A9508">
        <v>179172</v>
      </c>
    </row>
    <row r="9509" spans="1:1" x14ac:dyDescent="0.2">
      <c r="A9509">
        <v>150548</v>
      </c>
    </row>
    <row r="9510" spans="1:1" x14ac:dyDescent="0.2">
      <c r="A9510">
        <v>292643</v>
      </c>
    </row>
    <row r="9511" spans="1:1" x14ac:dyDescent="0.2">
      <c r="A9511">
        <v>63636</v>
      </c>
    </row>
    <row r="9512" spans="1:1" x14ac:dyDescent="0.2">
      <c r="A9512">
        <v>5409</v>
      </c>
    </row>
    <row r="9513" spans="1:1" x14ac:dyDescent="0.2">
      <c r="A9513">
        <v>40078</v>
      </c>
    </row>
    <row r="9514" spans="1:1" x14ac:dyDescent="0.2">
      <c r="A9514">
        <v>217449</v>
      </c>
    </row>
    <row r="9515" spans="1:1" x14ac:dyDescent="0.2">
      <c r="A9515">
        <v>176448</v>
      </c>
    </row>
    <row r="9516" spans="1:1" x14ac:dyDescent="0.2">
      <c r="A9516">
        <v>280977</v>
      </c>
    </row>
    <row r="9517" spans="1:1" x14ac:dyDescent="0.2">
      <c r="A9517">
        <v>7559</v>
      </c>
    </row>
    <row r="9518" spans="1:1" x14ac:dyDescent="0.2">
      <c r="A9518">
        <v>60321</v>
      </c>
    </row>
    <row r="9519" spans="1:1" x14ac:dyDescent="0.2">
      <c r="A9519">
        <v>194978</v>
      </c>
    </row>
    <row r="9520" spans="1:1" x14ac:dyDescent="0.2">
      <c r="A9520">
        <v>297600</v>
      </c>
    </row>
    <row r="9521" spans="1:1" x14ac:dyDescent="0.2">
      <c r="A9521">
        <v>289920</v>
      </c>
    </row>
    <row r="9522" spans="1:1" x14ac:dyDescent="0.2">
      <c r="A9522">
        <v>181774</v>
      </c>
    </row>
    <row r="9523" spans="1:1" x14ac:dyDescent="0.2">
      <c r="A9523">
        <v>155364</v>
      </c>
    </row>
    <row r="9524" spans="1:1" x14ac:dyDescent="0.2">
      <c r="A9524">
        <v>249695</v>
      </c>
    </row>
    <row r="9525" spans="1:1" x14ac:dyDescent="0.2">
      <c r="A9525">
        <v>253482</v>
      </c>
    </row>
    <row r="9526" spans="1:1" x14ac:dyDescent="0.2">
      <c r="A9526">
        <v>171522</v>
      </c>
    </row>
    <row r="9527" spans="1:1" x14ac:dyDescent="0.2">
      <c r="A9527">
        <v>121970</v>
      </c>
    </row>
    <row r="9528" spans="1:1" x14ac:dyDescent="0.2">
      <c r="A9528">
        <v>65872</v>
      </c>
    </row>
    <row r="9529" spans="1:1" x14ac:dyDescent="0.2">
      <c r="A9529">
        <v>8532</v>
      </c>
    </row>
    <row r="9530" spans="1:1" x14ac:dyDescent="0.2">
      <c r="A9530">
        <v>194658</v>
      </c>
    </row>
    <row r="9531" spans="1:1" x14ac:dyDescent="0.2">
      <c r="A9531">
        <v>160829</v>
      </c>
    </row>
    <row r="9532" spans="1:1" x14ac:dyDescent="0.2">
      <c r="A9532">
        <v>64095</v>
      </c>
    </row>
    <row r="9533" spans="1:1" x14ac:dyDescent="0.2">
      <c r="A9533">
        <v>194438</v>
      </c>
    </row>
    <row r="9534" spans="1:1" x14ac:dyDescent="0.2">
      <c r="A9534">
        <v>251069</v>
      </c>
    </row>
    <row r="9535" spans="1:1" x14ac:dyDescent="0.2">
      <c r="A9535">
        <v>4041</v>
      </c>
    </row>
    <row r="9536" spans="1:1" x14ac:dyDescent="0.2">
      <c r="A9536">
        <v>213686</v>
      </c>
    </row>
    <row r="9537" spans="1:1" x14ac:dyDescent="0.2">
      <c r="A9537">
        <v>95040</v>
      </c>
    </row>
    <row r="9538" spans="1:1" x14ac:dyDescent="0.2">
      <c r="A9538">
        <v>8889</v>
      </c>
    </row>
    <row r="9539" spans="1:1" x14ac:dyDescent="0.2">
      <c r="A9539">
        <v>248401</v>
      </c>
    </row>
    <row r="9540" spans="1:1" x14ac:dyDescent="0.2">
      <c r="A9540">
        <v>294978</v>
      </c>
    </row>
    <row r="9541" spans="1:1" x14ac:dyDescent="0.2">
      <c r="A9541">
        <v>145763</v>
      </c>
    </row>
    <row r="9542" spans="1:1" x14ac:dyDescent="0.2">
      <c r="A9542">
        <v>111811</v>
      </c>
    </row>
    <row r="9543" spans="1:1" x14ac:dyDescent="0.2">
      <c r="A9543">
        <v>184</v>
      </c>
    </row>
    <row r="9544" spans="1:1" x14ac:dyDescent="0.2">
      <c r="A9544">
        <v>39271</v>
      </c>
    </row>
    <row r="9545" spans="1:1" x14ac:dyDescent="0.2">
      <c r="A9545">
        <v>112301</v>
      </c>
    </row>
    <row r="9546" spans="1:1" x14ac:dyDescent="0.2">
      <c r="A9546">
        <v>89567</v>
      </c>
    </row>
    <row r="9547" spans="1:1" x14ac:dyDescent="0.2">
      <c r="A9547">
        <v>44684</v>
      </c>
    </row>
    <row r="9548" spans="1:1" x14ac:dyDescent="0.2">
      <c r="A9548">
        <v>37821</v>
      </c>
    </row>
    <row r="9549" spans="1:1" x14ac:dyDescent="0.2">
      <c r="A9549">
        <v>99930</v>
      </c>
    </row>
    <row r="9550" spans="1:1" x14ac:dyDescent="0.2">
      <c r="A9550">
        <v>127124</v>
      </c>
    </row>
    <row r="9551" spans="1:1" x14ac:dyDescent="0.2">
      <c r="A9551">
        <v>181584</v>
      </c>
    </row>
    <row r="9552" spans="1:1" x14ac:dyDescent="0.2">
      <c r="A9552">
        <v>26374</v>
      </c>
    </row>
    <row r="9553" spans="1:1" x14ac:dyDescent="0.2">
      <c r="A9553">
        <v>269936</v>
      </c>
    </row>
    <row r="9554" spans="1:1" x14ac:dyDescent="0.2">
      <c r="A9554">
        <v>121660</v>
      </c>
    </row>
    <row r="9555" spans="1:1" x14ac:dyDescent="0.2">
      <c r="A9555">
        <v>97781</v>
      </c>
    </row>
    <row r="9556" spans="1:1" x14ac:dyDescent="0.2">
      <c r="A9556">
        <v>125183</v>
      </c>
    </row>
    <row r="9557" spans="1:1" x14ac:dyDescent="0.2">
      <c r="A9557">
        <v>143348</v>
      </c>
    </row>
    <row r="9558" spans="1:1" x14ac:dyDescent="0.2">
      <c r="A9558">
        <v>202524</v>
      </c>
    </row>
    <row r="9559" spans="1:1" x14ac:dyDescent="0.2">
      <c r="A9559">
        <v>248882</v>
      </c>
    </row>
    <row r="9560" spans="1:1" x14ac:dyDescent="0.2">
      <c r="A9560">
        <v>41087</v>
      </c>
    </row>
    <row r="9561" spans="1:1" x14ac:dyDescent="0.2">
      <c r="A9561">
        <v>165135</v>
      </c>
    </row>
    <row r="9562" spans="1:1" x14ac:dyDescent="0.2">
      <c r="A9562">
        <v>20083</v>
      </c>
    </row>
    <row r="9563" spans="1:1" x14ac:dyDescent="0.2">
      <c r="A9563">
        <v>168763</v>
      </c>
    </row>
    <row r="9564" spans="1:1" x14ac:dyDescent="0.2">
      <c r="A9564">
        <v>54813</v>
      </c>
    </row>
    <row r="9565" spans="1:1" x14ac:dyDescent="0.2">
      <c r="A9565">
        <v>12241</v>
      </c>
    </row>
    <row r="9566" spans="1:1" x14ac:dyDescent="0.2">
      <c r="A9566">
        <v>275293</v>
      </c>
    </row>
    <row r="9567" spans="1:1" x14ac:dyDescent="0.2">
      <c r="A9567">
        <v>236467</v>
      </c>
    </row>
    <row r="9568" spans="1:1" x14ac:dyDescent="0.2">
      <c r="A9568">
        <v>28746</v>
      </c>
    </row>
    <row r="9569" spans="1:1" x14ac:dyDescent="0.2">
      <c r="A9569">
        <v>37949</v>
      </c>
    </row>
    <row r="9570" spans="1:1" x14ac:dyDescent="0.2">
      <c r="A9570">
        <v>163393</v>
      </c>
    </row>
    <row r="9571" spans="1:1" x14ac:dyDescent="0.2">
      <c r="A9571">
        <v>77676</v>
      </c>
    </row>
    <row r="9572" spans="1:1" x14ac:dyDescent="0.2">
      <c r="A9572">
        <v>19547</v>
      </c>
    </row>
    <row r="9573" spans="1:1" x14ac:dyDescent="0.2">
      <c r="A9573">
        <v>251666</v>
      </c>
    </row>
    <row r="9574" spans="1:1" x14ac:dyDescent="0.2">
      <c r="A9574">
        <v>242435</v>
      </c>
    </row>
    <row r="9575" spans="1:1" x14ac:dyDescent="0.2">
      <c r="A9575">
        <v>278115</v>
      </c>
    </row>
    <row r="9576" spans="1:1" x14ac:dyDescent="0.2">
      <c r="A9576">
        <v>76833</v>
      </c>
    </row>
    <row r="9577" spans="1:1" x14ac:dyDescent="0.2">
      <c r="A9577">
        <v>218786</v>
      </c>
    </row>
    <row r="9578" spans="1:1" x14ac:dyDescent="0.2">
      <c r="A9578">
        <v>268172</v>
      </c>
    </row>
    <row r="9579" spans="1:1" x14ac:dyDescent="0.2">
      <c r="A9579">
        <v>119469</v>
      </c>
    </row>
    <row r="9580" spans="1:1" x14ac:dyDescent="0.2">
      <c r="A9580">
        <v>234690</v>
      </c>
    </row>
    <row r="9581" spans="1:1" x14ac:dyDescent="0.2">
      <c r="A9581">
        <v>134232</v>
      </c>
    </row>
    <row r="9582" spans="1:1" x14ac:dyDescent="0.2">
      <c r="A9582">
        <v>289639</v>
      </c>
    </row>
    <row r="9583" spans="1:1" x14ac:dyDescent="0.2">
      <c r="A9583">
        <v>25430</v>
      </c>
    </row>
    <row r="9584" spans="1:1" x14ac:dyDescent="0.2">
      <c r="A9584">
        <v>274058</v>
      </c>
    </row>
    <row r="9585" spans="1:1" x14ac:dyDescent="0.2">
      <c r="A9585">
        <v>64538</v>
      </c>
    </row>
    <row r="9586" spans="1:1" x14ac:dyDescent="0.2">
      <c r="A9586">
        <v>123314</v>
      </c>
    </row>
    <row r="9587" spans="1:1" x14ac:dyDescent="0.2">
      <c r="A9587">
        <v>110781</v>
      </c>
    </row>
    <row r="9588" spans="1:1" x14ac:dyDescent="0.2">
      <c r="A9588">
        <v>232650</v>
      </c>
    </row>
    <row r="9589" spans="1:1" x14ac:dyDescent="0.2">
      <c r="A9589">
        <v>118381</v>
      </c>
    </row>
    <row r="9590" spans="1:1" x14ac:dyDescent="0.2">
      <c r="A9590">
        <v>144352</v>
      </c>
    </row>
    <row r="9591" spans="1:1" x14ac:dyDescent="0.2">
      <c r="A9591">
        <v>281135</v>
      </c>
    </row>
    <row r="9592" spans="1:1" x14ac:dyDescent="0.2">
      <c r="A9592">
        <v>120557</v>
      </c>
    </row>
    <row r="9593" spans="1:1" x14ac:dyDescent="0.2">
      <c r="A9593">
        <v>168485</v>
      </c>
    </row>
    <row r="9594" spans="1:1" x14ac:dyDescent="0.2">
      <c r="A9594">
        <v>76554</v>
      </c>
    </row>
    <row r="9595" spans="1:1" x14ac:dyDescent="0.2">
      <c r="A9595">
        <v>217082</v>
      </c>
    </row>
    <row r="9596" spans="1:1" x14ac:dyDescent="0.2">
      <c r="A9596">
        <v>224912</v>
      </c>
    </row>
    <row r="9597" spans="1:1" x14ac:dyDescent="0.2">
      <c r="A9597">
        <v>3490</v>
      </c>
    </row>
    <row r="9598" spans="1:1" x14ac:dyDescent="0.2">
      <c r="A9598">
        <v>11460</v>
      </c>
    </row>
    <row r="9599" spans="1:1" x14ac:dyDescent="0.2">
      <c r="A9599">
        <v>45435</v>
      </c>
    </row>
    <row r="9600" spans="1:1" x14ac:dyDescent="0.2">
      <c r="A9600">
        <v>260651</v>
      </c>
    </row>
    <row r="9601" spans="1:1" x14ac:dyDescent="0.2">
      <c r="A9601">
        <v>41013</v>
      </c>
    </row>
    <row r="9602" spans="1:1" x14ac:dyDescent="0.2">
      <c r="A9602">
        <v>54089</v>
      </c>
    </row>
    <row r="9603" spans="1:1" x14ac:dyDescent="0.2">
      <c r="A9603">
        <v>98093</v>
      </c>
    </row>
    <row r="9604" spans="1:1" x14ac:dyDescent="0.2">
      <c r="A9604">
        <v>38559</v>
      </c>
    </row>
    <row r="9605" spans="1:1" x14ac:dyDescent="0.2">
      <c r="A9605">
        <v>69099</v>
      </c>
    </row>
    <row r="9606" spans="1:1" x14ac:dyDescent="0.2">
      <c r="A9606">
        <v>94656</v>
      </c>
    </row>
    <row r="9607" spans="1:1" x14ac:dyDescent="0.2">
      <c r="A9607">
        <v>20668</v>
      </c>
    </row>
    <row r="9608" spans="1:1" x14ac:dyDescent="0.2">
      <c r="A9608">
        <v>137636</v>
      </c>
    </row>
    <row r="9609" spans="1:1" x14ac:dyDescent="0.2">
      <c r="A9609">
        <v>147721</v>
      </c>
    </row>
    <row r="9610" spans="1:1" x14ac:dyDescent="0.2">
      <c r="A9610">
        <v>71379</v>
      </c>
    </row>
    <row r="9611" spans="1:1" x14ac:dyDescent="0.2">
      <c r="A9611">
        <v>275415</v>
      </c>
    </row>
    <row r="9612" spans="1:1" x14ac:dyDescent="0.2">
      <c r="A9612">
        <v>72561</v>
      </c>
    </row>
    <row r="9613" spans="1:1" x14ac:dyDescent="0.2">
      <c r="A9613">
        <v>180162</v>
      </c>
    </row>
    <row r="9614" spans="1:1" x14ac:dyDescent="0.2">
      <c r="A9614">
        <v>233852</v>
      </c>
    </row>
    <row r="9615" spans="1:1" x14ac:dyDescent="0.2">
      <c r="A9615">
        <v>28020</v>
      </c>
    </row>
    <row r="9616" spans="1:1" x14ac:dyDescent="0.2">
      <c r="A9616">
        <v>146969</v>
      </c>
    </row>
    <row r="9617" spans="1:1" x14ac:dyDescent="0.2">
      <c r="A9617">
        <v>54650</v>
      </c>
    </row>
    <row r="9618" spans="1:1" x14ac:dyDescent="0.2">
      <c r="A9618">
        <v>39017</v>
      </c>
    </row>
    <row r="9619" spans="1:1" x14ac:dyDescent="0.2">
      <c r="A9619">
        <v>209359</v>
      </c>
    </row>
    <row r="9620" spans="1:1" x14ac:dyDescent="0.2">
      <c r="A9620">
        <v>261884</v>
      </c>
    </row>
    <row r="9621" spans="1:1" x14ac:dyDescent="0.2">
      <c r="A9621">
        <v>185499</v>
      </c>
    </row>
    <row r="9622" spans="1:1" x14ac:dyDescent="0.2">
      <c r="A9622">
        <v>209270</v>
      </c>
    </row>
    <row r="9623" spans="1:1" x14ac:dyDescent="0.2">
      <c r="A9623">
        <v>236848</v>
      </c>
    </row>
    <row r="9624" spans="1:1" x14ac:dyDescent="0.2">
      <c r="A9624">
        <v>5129</v>
      </c>
    </row>
    <row r="9625" spans="1:1" x14ac:dyDescent="0.2">
      <c r="A9625">
        <v>219831</v>
      </c>
    </row>
    <row r="9626" spans="1:1" x14ac:dyDescent="0.2">
      <c r="A9626">
        <v>159569</v>
      </c>
    </row>
    <row r="9627" spans="1:1" x14ac:dyDescent="0.2">
      <c r="A9627">
        <v>176203</v>
      </c>
    </row>
    <row r="9628" spans="1:1" x14ac:dyDescent="0.2">
      <c r="A9628">
        <v>47221</v>
      </c>
    </row>
    <row r="9629" spans="1:1" x14ac:dyDescent="0.2">
      <c r="A9629">
        <v>254487</v>
      </c>
    </row>
    <row r="9630" spans="1:1" x14ac:dyDescent="0.2">
      <c r="A9630">
        <v>213619</v>
      </c>
    </row>
    <row r="9631" spans="1:1" x14ac:dyDescent="0.2">
      <c r="A9631">
        <v>262734</v>
      </c>
    </row>
    <row r="9632" spans="1:1" x14ac:dyDescent="0.2">
      <c r="A9632">
        <v>43494</v>
      </c>
    </row>
    <row r="9633" spans="1:1" x14ac:dyDescent="0.2">
      <c r="A9633">
        <v>69583</v>
      </c>
    </row>
    <row r="9634" spans="1:1" x14ac:dyDescent="0.2">
      <c r="A9634">
        <v>236449</v>
      </c>
    </row>
    <row r="9635" spans="1:1" x14ac:dyDescent="0.2">
      <c r="A9635">
        <v>81781</v>
      </c>
    </row>
    <row r="9636" spans="1:1" x14ac:dyDescent="0.2">
      <c r="A9636">
        <v>196469</v>
      </c>
    </row>
    <row r="9637" spans="1:1" x14ac:dyDescent="0.2">
      <c r="A9637">
        <v>220661</v>
      </c>
    </row>
    <row r="9638" spans="1:1" x14ac:dyDescent="0.2">
      <c r="A9638">
        <v>106854</v>
      </c>
    </row>
    <row r="9639" spans="1:1" x14ac:dyDescent="0.2">
      <c r="A9639">
        <v>42010</v>
      </c>
    </row>
    <row r="9640" spans="1:1" x14ac:dyDescent="0.2">
      <c r="A9640">
        <v>186907</v>
      </c>
    </row>
    <row r="9641" spans="1:1" x14ac:dyDescent="0.2">
      <c r="A9641">
        <v>292078</v>
      </c>
    </row>
    <row r="9642" spans="1:1" x14ac:dyDescent="0.2">
      <c r="A9642">
        <v>166503</v>
      </c>
    </row>
    <row r="9643" spans="1:1" x14ac:dyDescent="0.2">
      <c r="A9643">
        <v>263388</v>
      </c>
    </row>
    <row r="9644" spans="1:1" x14ac:dyDescent="0.2">
      <c r="A9644">
        <v>87158</v>
      </c>
    </row>
    <row r="9645" spans="1:1" x14ac:dyDescent="0.2">
      <c r="A9645">
        <v>210532</v>
      </c>
    </row>
    <row r="9646" spans="1:1" x14ac:dyDescent="0.2">
      <c r="A9646">
        <v>286696</v>
      </c>
    </row>
    <row r="9647" spans="1:1" x14ac:dyDescent="0.2">
      <c r="A9647">
        <v>49991</v>
      </c>
    </row>
    <row r="9648" spans="1:1" x14ac:dyDescent="0.2">
      <c r="A9648">
        <v>159408</v>
      </c>
    </row>
    <row r="9649" spans="1:1" x14ac:dyDescent="0.2">
      <c r="A9649">
        <v>167930</v>
      </c>
    </row>
    <row r="9650" spans="1:1" x14ac:dyDescent="0.2">
      <c r="A9650">
        <v>214466</v>
      </c>
    </row>
    <row r="9651" spans="1:1" x14ac:dyDescent="0.2">
      <c r="A9651">
        <v>55500</v>
      </c>
    </row>
    <row r="9652" spans="1:1" x14ac:dyDescent="0.2">
      <c r="A9652">
        <v>293745</v>
      </c>
    </row>
    <row r="9653" spans="1:1" x14ac:dyDescent="0.2">
      <c r="A9653">
        <v>155908</v>
      </c>
    </row>
    <row r="9654" spans="1:1" x14ac:dyDescent="0.2">
      <c r="A9654">
        <v>98617</v>
      </c>
    </row>
    <row r="9655" spans="1:1" x14ac:dyDescent="0.2">
      <c r="A9655">
        <v>76872</v>
      </c>
    </row>
    <row r="9656" spans="1:1" x14ac:dyDescent="0.2">
      <c r="A9656">
        <v>229293</v>
      </c>
    </row>
    <row r="9657" spans="1:1" x14ac:dyDescent="0.2">
      <c r="A9657">
        <v>7493</v>
      </c>
    </row>
    <row r="9658" spans="1:1" x14ac:dyDescent="0.2">
      <c r="A9658">
        <v>152475</v>
      </c>
    </row>
    <row r="9659" spans="1:1" x14ac:dyDescent="0.2">
      <c r="A9659">
        <v>287266</v>
      </c>
    </row>
    <row r="9660" spans="1:1" x14ac:dyDescent="0.2">
      <c r="A9660">
        <v>187412</v>
      </c>
    </row>
    <row r="9661" spans="1:1" x14ac:dyDescent="0.2">
      <c r="A9661">
        <v>163675</v>
      </c>
    </row>
    <row r="9662" spans="1:1" x14ac:dyDescent="0.2">
      <c r="A9662">
        <v>128889</v>
      </c>
    </row>
    <row r="9663" spans="1:1" x14ac:dyDescent="0.2">
      <c r="A9663">
        <v>243936</v>
      </c>
    </row>
    <row r="9664" spans="1:1" x14ac:dyDescent="0.2">
      <c r="A9664">
        <v>88570</v>
      </c>
    </row>
    <row r="9665" spans="1:1" x14ac:dyDescent="0.2">
      <c r="A9665">
        <v>12176</v>
      </c>
    </row>
    <row r="9666" spans="1:1" x14ac:dyDescent="0.2">
      <c r="A9666">
        <v>209751</v>
      </c>
    </row>
    <row r="9667" spans="1:1" x14ac:dyDescent="0.2">
      <c r="A9667">
        <v>84216</v>
      </c>
    </row>
    <row r="9668" spans="1:1" x14ac:dyDescent="0.2">
      <c r="A9668">
        <v>76558</v>
      </c>
    </row>
    <row r="9669" spans="1:1" x14ac:dyDescent="0.2">
      <c r="A9669">
        <v>32531</v>
      </c>
    </row>
    <row r="9670" spans="1:1" x14ac:dyDescent="0.2">
      <c r="A9670">
        <v>3714</v>
      </c>
    </row>
    <row r="9671" spans="1:1" x14ac:dyDescent="0.2">
      <c r="A9671">
        <v>181778</v>
      </c>
    </row>
    <row r="9672" spans="1:1" x14ac:dyDescent="0.2">
      <c r="A9672">
        <v>35436</v>
      </c>
    </row>
    <row r="9673" spans="1:1" x14ac:dyDescent="0.2">
      <c r="A9673">
        <v>63676</v>
      </c>
    </row>
    <row r="9674" spans="1:1" x14ac:dyDescent="0.2">
      <c r="A9674">
        <v>160208</v>
      </c>
    </row>
    <row r="9675" spans="1:1" x14ac:dyDescent="0.2">
      <c r="A9675">
        <v>22760</v>
      </c>
    </row>
    <row r="9676" spans="1:1" x14ac:dyDescent="0.2">
      <c r="A9676">
        <v>257622</v>
      </c>
    </row>
    <row r="9677" spans="1:1" x14ac:dyDescent="0.2">
      <c r="A9677">
        <v>201614</v>
      </c>
    </row>
    <row r="9678" spans="1:1" x14ac:dyDescent="0.2">
      <c r="A9678">
        <v>33513</v>
      </c>
    </row>
    <row r="9679" spans="1:1" x14ac:dyDescent="0.2">
      <c r="A9679">
        <v>95791</v>
      </c>
    </row>
    <row r="9680" spans="1:1" x14ac:dyDescent="0.2">
      <c r="A9680">
        <v>189831</v>
      </c>
    </row>
    <row r="9681" spans="1:1" x14ac:dyDescent="0.2">
      <c r="A9681">
        <v>201954</v>
      </c>
    </row>
    <row r="9682" spans="1:1" x14ac:dyDescent="0.2">
      <c r="A9682">
        <v>251921</v>
      </c>
    </row>
    <row r="9683" spans="1:1" x14ac:dyDescent="0.2">
      <c r="A9683">
        <v>277678</v>
      </c>
    </row>
    <row r="9684" spans="1:1" x14ac:dyDescent="0.2">
      <c r="A9684">
        <v>117885</v>
      </c>
    </row>
    <row r="9685" spans="1:1" x14ac:dyDescent="0.2">
      <c r="A9685">
        <v>175585</v>
      </c>
    </row>
    <row r="9686" spans="1:1" x14ac:dyDescent="0.2">
      <c r="A9686">
        <v>67087</v>
      </c>
    </row>
    <row r="9687" spans="1:1" x14ac:dyDescent="0.2">
      <c r="A9687">
        <v>221697</v>
      </c>
    </row>
    <row r="9688" spans="1:1" x14ac:dyDescent="0.2">
      <c r="A9688">
        <v>68834</v>
      </c>
    </row>
    <row r="9689" spans="1:1" x14ac:dyDescent="0.2">
      <c r="A9689">
        <v>265204</v>
      </c>
    </row>
    <row r="9690" spans="1:1" x14ac:dyDescent="0.2">
      <c r="A9690">
        <v>95130</v>
      </c>
    </row>
    <row r="9691" spans="1:1" x14ac:dyDescent="0.2">
      <c r="A9691">
        <v>3341</v>
      </c>
    </row>
    <row r="9692" spans="1:1" x14ac:dyDescent="0.2">
      <c r="A9692">
        <v>173224</v>
      </c>
    </row>
    <row r="9693" spans="1:1" x14ac:dyDescent="0.2">
      <c r="A9693">
        <v>9046</v>
      </c>
    </row>
    <row r="9694" spans="1:1" x14ac:dyDescent="0.2">
      <c r="A9694">
        <v>171416</v>
      </c>
    </row>
    <row r="9695" spans="1:1" x14ac:dyDescent="0.2">
      <c r="A9695">
        <v>204422</v>
      </c>
    </row>
    <row r="9696" spans="1:1" x14ac:dyDescent="0.2">
      <c r="A9696">
        <v>154290</v>
      </c>
    </row>
    <row r="9697" spans="1:1" x14ac:dyDescent="0.2">
      <c r="A9697">
        <v>87407</v>
      </c>
    </row>
    <row r="9698" spans="1:1" x14ac:dyDescent="0.2">
      <c r="A9698">
        <v>4015</v>
      </c>
    </row>
    <row r="9699" spans="1:1" x14ac:dyDescent="0.2">
      <c r="A9699">
        <v>241727</v>
      </c>
    </row>
    <row r="9700" spans="1:1" x14ac:dyDescent="0.2">
      <c r="A9700">
        <v>59699</v>
      </c>
    </row>
    <row r="9701" spans="1:1" x14ac:dyDescent="0.2">
      <c r="A9701">
        <v>47034</v>
      </c>
    </row>
    <row r="9702" spans="1:1" x14ac:dyDescent="0.2">
      <c r="A9702">
        <v>114308</v>
      </c>
    </row>
    <row r="9703" spans="1:1" x14ac:dyDescent="0.2">
      <c r="A9703">
        <v>236316</v>
      </c>
    </row>
    <row r="9704" spans="1:1" x14ac:dyDescent="0.2">
      <c r="A9704">
        <v>67381</v>
      </c>
    </row>
    <row r="9705" spans="1:1" x14ac:dyDescent="0.2">
      <c r="A9705">
        <v>184735</v>
      </c>
    </row>
    <row r="9706" spans="1:1" x14ac:dyDescent="0.2">
      <c r="A9706">
        <v>92129</v>
      </c>
    </row>
    <row r="9707" spans="1:1" x14ac:dyDescent="0.2">
      <c r="A9707">
        <v>100013</v>
      </c>
    </row>
    <row r="9708" spans="1:1" x14ac:dyDescent="0.2">
      <c r="A9708">
        <v>131802</v>
      </c>
    </row>
    <row r="9709" spans="1:1" x14ac:dyDescent="0.2">
      <c r="A9709">
        <v>446</v>
      </c>
    </row>
    <row r="9710" spans="1:1" x14ac:dyDescent="0.2">
      <c r="A9710">
        <v>202029</v>
      </c>
    </row>
    <row r="9711" spans="1:1" x14ac:dyDescent="0.2">
      <c r="A9711">
        <v>294796</v>
      </c>
    </row>
    <row r="9712" spans="1:1" x14ac:dyDescent="0.2">
      <c r="A9712">
        <v>263843</v>
      </c>
    </row>
    <row r="9713" spans="1:1" x14ac:dyDescent="0.2">
      <c r="A9713">
        <v>192824</v>
      </c>
    </row>
    <row r="9714" spans="1:1" x14ac:dyDescent="0.2">
      <c r="A9714">
        <v>204899</v>
      </c>
    </row>
    <row r="9715" spans="1:1" x14ac:dyDescent="0.2">
      <c r="A9715">
        <v>299016</v>
      </c>
    </row>
    <row r="9716" spans="1:1" x14ac:dyDescent="0.2">
      <c r="A9716">
        <v>126331</v>
      </c>
    </row>
    <row r="9717" spans="1:1" x14ac:dyDescent="0.2">
      <c r="A9717">
        <v>112151</v>
      </c>
    </row>
    <row r="9718" spans="1:1" x14ac:dyDescent="0.2">
      <c r="A9718">
        <v>52579</v>
      </c>
    </row>
    <row r="9719" spans="1:1" x14ac:dyDescent="0.2">
      <c r="A9719">
        <v>188198</v>
      </c>
    </row>
    <row r="9720" spans="1:1" x14ac:dyDescent="0.2">
      <c r="A9720">
        <v>249984</v>
      </c>
    </row>
    <row r="9721" spans="1:1" x14ac:dyDescent="0.2">
      <c r="A9721">
        <v>167095</v>
      </c>
    </row>
    <row r="9722" spans="1:1" x14ac:dyDescent="0.2">
      <c r="A9722">
        <v>167431</v>
      </c>
    </row>
    <row r="9723" spans="1:1" x14ac:dyDescent="0.2">
      <c r="A9723">
        <v>11732</v>
      </c>
    </row>
    <row r="9724" spans="1:1" x14ac:dyDescent="0.2">
      <c r="A9724">
        <v>272813</v>
      </c>
    </row>
    <row r="9725" spans="1:1" x14ac:dyDescent="0.2">
      <c r="A9725">
        <v>95362</v>
      </c>
    </row>
    <row r="9726" spans="1:1" x14ac:dyDescent="0.2">
      <c r="A9726">
        <v>95927</v>
      </c>
    </row>
    <row r="9727" spans="1:1" x14ac:dyDescent="0.2">
      <c r="A9727">
        <v>109972</v>
      </c>
    </row>
    <row r="9728" spans="1:1" x14ac:dyDescent="0.2">
      <c r="A9728">
        <v>51900</v>
      </c>
    </row>
    <row r="9729" spans="1:1" x14ac:dyDescent="0.2">
      <c r="A9729">
        <v>2407</v>
      </c>
    </row>
    <row r="9730" spans="1:1" x14ac:dyDescent="0.2">
      <c r="A9730">
        <v>249477</v>
      </c>
    </row>
    <row r="9731" spans="1:1" x14ac:dyDescent="0.2">
      <c r="A9731">
        <v>197581</v>
      </c>
    </row>
    <row r="9732" spans="1:1" x14ac:dyDescent="0.2">
      <c r="A9732">
        <v>216536</v>
      </c>
    </row>
    <row r="9733" spans="1:1" x14ac:dyDescent="0.2">
      <c r="A9733">
        <v>194513</v>
      </c>
    </row>
    <row r="9734" spans="1:1" x14ac:dyDescent="0.2">
      <c r="A9734">
        <v>183843</v>
      </c>
    </row>
    <row r="9735" spans="1:1" x14ac:dyDescent="0.2">
      <c r="A9735">
        <v>247175</v>
      </c>
    </row>
    <row r="9736" spans="1:1" x14ac:dyDescent="0.2">
      <c r="A9736">
        <v>128924</v>
      </c>
    </row>
    <row r="9737" spans="1:1" x14ac:dyDescent="0.2">
      <c r="A9737">
        <v>16164</v>
      </c>
    </row>
    <row r="9738" spans="1:1" x14ac:dyDescent="0.2">
      <c r="A9738">
        <v>39103</v>
      </c>
    </row>
    <row r="9739" spans="1:1" x14ac:dyDescent="0.2">
      <c r="A9739">
        <v>147680</v>
      </c>
    </row>
    <row r="9740" spans="1:1" x14ac:dyDescent="0.2">
      <c r="A9740">
        <v>178281</v>
      </c>
    </row>
    <row r="9741" spans="1:1" x14ac:dyDescent="0.2">
      <c r="A9741">
        <v>59374</v>
      </c>
    </row>
    <row r="9742" spans="1:1" x14ac:dyDescent="0.2">
      <c r="A9742">
        <v>228993</v>
      </c>
    </row>
    <row r="9743" spans="1:1" x14ac:dyDescent="0.2">
      <c r="A9743">
        <v>124795</v>
      </c>
    </row>
    <row r="9744" spans="1:1" x14ac:dyDescent="0.2">
      <c r="A9744">
        <v>28128</v>
      </c>
    </row>
    <row r="9745" spans="1:1" x14ac:dyDescent="0.2">
      <c r="A9745">
        <v>183684</v>
      </c>
    </row>
    <row r="9746" spans="1:1" x14ac:dyDescent="0.2">
      <c r="A9746">
        <v>213561</v>
      </c>
    </row>
    <row r="9747" spans="1:1" x14ac:dyDescent="0.2">
      <c r="A9747">
        <v>265068</v>
      </c>
    </row>
    <row r="9748" spans="1:1" x14ac:dyDescent="0.2">
      <c r="A9748">
        <v>5681</v>
      </c>
    </row>
    <row r="9749" spans="1:1" x14ac:dyDescent="0.2">
      <c r="A9749">
        <v>205207</v>
      </c>
    </row>
    <row r="9750" spans="1:1" x14ac:dyDescent="0.2">
      <c r="A9750">
        <v>166415</v>
      </c>
    </row>
    <row r="9751" spans="1:1" x14ac:dyDescent="0.2">
      <c r="A9751">
        <v>270746</v>
      </c>
    </row>
    <row r="9752" spans="1:1" x14ac:dyDescent="0.2">
      <c r="A9752">
        <v>71566</v>
      </c>
    </row>
    <row r="9753" spans="1:1" x14ac:dyDescent="0.2">
      <c r="A9753">
        <v>263333</v>
      </c>
    </row>
    <row r="9754" spans="1:1" x14ac:dyDescent="0.2">
      <c r="A9754">
        <v>230001</v>
      </c>
    </row>
    <row r="9755" spans="1:1" x14ac:dyDescent="0.2">
      <c r="A9755">
        <v>273362</v>
      </c>
    </row>
    <row r="9756" spans="1:1" x14ac:dyDescent="0.2">
      <c r="A9756">
        <v>64185</v>
      </c>
    </row>
    <row r="9757" spans="1:1" x14ac:dyDescent="0.2">
      <c r="A9757">
        <v>170395</v>
      </c>
    </row>
    <row r="9758" spans="1:1" x14ac:dyDescent="0.2">
      <c r="A9758">
        <v>233943</v>
      </c>
    </row>
    <row r="9759" spans="1:1" x14ac:dyDescent="0.2">
      <c r="A9759">
        <v>122862</v>
      </c>
    </row>
    <row r="9760" spans="1:1" x14ac:dyDescent="0.2">
      <c r="A9760">
        <v>56331</v>
      </c>
    </row>
    <row r="9761" spans="1:1" x14ac:dyDescent="0.2">
      <c r="A9761">
        <v>186395</v>
      </c>
    </row>
    <row r="9762" spans="1:1" x14ac:dyDescent="0.2">
      <c r="A9762">
        <v>170719</v>
      </c>
    </row>
    <row r="9763" spans="1:1" x14ac:dyDescent="0.2">
      <c r="A9763">
        <v>31130</v>
      </c>
    </row>
    <row r="9764" spans="1:1" x14ac:dyDescent="0.2">
      <c r="A9764">
        <v>247781</v>
      </c>
    </row>
    <row r="9765" spans="1:1" x14ac:dyDescent="0.2">
      <c r="A9765">
        <v>40115</v>
      </c>
    </row>
    <row r="9766" spans="1:1" x14ac:dyDescent="0.2">
      <c r="A9766">
        <v>282214</v>
      </c>
    </row>
    <row r="9767" spans="1:1" x14ac:dyDescent="0.2">
      <c r="A9767">
        <v>285789</v>
      </c>
    </row>
    <row r="9768" spans="1:1" x14ac:dyDescent="0.2">
      <c r="A9768">
        <v>248915</v>
      </c>
    </row>
    <row r="9769" spans="1:1" x14ac:dyDescent="0.2">
      <c r="A9769">
        <v>17989</v>
      </c>
    </row>
    <row r="9770" spans="1:1" x14ac:dyDescent="0.2">
      <c r="A9770">
        <v>133242</v>
      </c>
    </row>
    <row r="9771" spans="1:1" x14ac:dyDescent="0.2">
      <c r="A9771">
        <v>193673</v>
      </c>
    </row>
    <row r="9772" spans="1:1" x14ac:dyDescent="0.2">
      <c r="A9772">
        <v>38561</v>
      </c>
    </row>
    <row r="9773" spans="1:1" x14ac:dyDescent="0.2">
      <c r="A9773">
        <v>46625</v>
      </c>
    </row>
    <row r="9774" spans="1:1" x14ac:dyDescent="0.2">
      <c r="A9774">
        <v>77361</v>
      </c>
    </row>
    <row r="9775" spans="1:1" x14ac:dyDescent="0.2">
      <c r="A9775">
        <v>172380</v>
      </c>
    </row>
    <row r="9776" spans="1:1" x14ac:dyDescent="0.2">
      <c r="A9776">
        <v>129742</v>
      </c>
    </row>
    <row r="9777" spans="1:1" x14ac:dyDescent="0.2">
      <c r="A9777">
        <v>247733</v>
      </c>
    </row>
    <row r="9778" spans="1:1" x14ac:dyDescent="0.2">
      <c r="A9778">
        <v>200182</v>
      </c>
    </row>
    <row r="9779" spans="1:1" x14ac:dyDescent="0.2">
      <c r="A9779">
        <v>76234</v>
      </c>
    </row>
    <row r="9780" spans="1:1" x14ac:dyDescent="0.2">
      <c r="A9780">
        <v>102011</v>
      </c>
    </row>
    <row r="9781" spans="1:1" x14ac:dyDescent="0.2">
      <c r="A9781">
        <v>275808</v>
      </c>
    </row>
    <row r="9782" spans="1:1" x14ac:dyDescent="0.2">
      <c r="A9782">
        <v>262793</v>
      </c>
    </row>
    <row r="9783" spans="1:1" x14ac:dyDescent="0.2">
      <c r="A9783">
        <v>27089</v>
      </c>
    </row>
    <row r="9784" spans="1:1" x14ac:dyDescent="0.2">
      <c r="A9784">
        <v>67413</v>
      </c>
    </row>
    <row r="9785" spans="1:1" x14ac:dyDescent="0.2">
      <c r="A9785">
        <v>97556</v>
      </c>
    </row>
    <row r="9786" spans="1:1" x14ac:dyDescent="0.2">
      <c r="A9786">
        <v>160394</v>
      </c>
    </row>
    <row r="9787" spans="1:1" x14ac:dyDescent="0.2">
      <c r="A9787">
        <v>26621</v>
      </c>
    </row>
    <row r="9788" spans="1:1" x14ac:dyDescent="0.2">
      <c r="A9788">
        <v>36065</v>
      </c>
    </row>
    <row r="9789" spans="1:1" x14ac:dyDescent="0.2">
      <c r="A9789">
        <v>173249</v>
      </c>
    </row>
    <row r="9790" spans="1:1" x14ac:dyDescent="0.2">
      <c r="A9790">
        <v>236949</v>
      </c>
    </row>
    <row r="9791" spans="1:1" x14ac:dyDescent="0.2">
      <c r="A9791">
        <v>74091</v>
      </c>
    </row>
    <row r="9792" spans="1:1" x14ac:dyDescent="0.2">
      <c r="A9792">
        <v>192632</v>
      </c>
    </row>
    <row r="9793" spans="1:1" x14ac:dyDescent="0.2">
      <c r="A9793">
        <v>209937</v>
      </c>
    </row>
    <row r="9794" spans="1:1" x14ac:dyDescent="0.2">
      <c r="A9794">
        <v>187667</v>
      </c>
    </row>
    <row r="9795" spans="1:1" x14ac:dyDescent="0.2">
      <c r="A9795">
        <v>174820</v>
      </c>
    </row>
    <row r="9796" spans="1:1" x14ac:dyDescent="0.2">
      <c r="A9796">
        <v>97179</v>
      </c>
    </row>
    <row r="9797" spans="1:1" x14ac:dyDescent="0.2">
      <c r="A9797">
        <v>182948</v>
      </c>
    </row>
    <row r="9798" spans="1:1" x14ac:dyDescent="0.2">
      <c r="A9798">
        <v>46931</v>
      </c>
    </row>
    <row r="9799" spans="1:1" x14ac:dyDescent="0.2">
      <c r="A9799">
        <v>266134</v>
      </c>
    </row>
    <row r="9800" spans="1:1" x14ac:dyDescent="0.2">
      <c r="A9800">
        <v>165710</v>
      </c>
    </row>
    <row r="9801" spans="1:1" x14ac:dyDescent="0.2">
      <c r="A9801">
        <v>212430</v>
      </c>
    </row>
    <row r="9802" spans="1:1" x14ac:dyDescent="0.2">
      <c r="A9802">
        <v>124129</v>
      </c>
    </row>
    <row r="9803" spans="1:1" x14ac:dyDescent="0.2">
      <c r="A9803">
        <v>61667</v>
      </c>
    </row>
    <row r="9804" spans="1:1" x14ac:dyDescent="0.2">
      <c r="A9804">
        <v>51262</v>
      </c>
    </row>
    <row r="9805" spans="1:1" x14ac:dyDescent="0.2">
      <c r="A9805">
        <v>102433</v>
      </c>
    </row>
    <row r="9806" spans="1:1" x14ac:dyDescent="0.2">
      <c r="A9806">
        <v>160438</v>
      </c>
    </row>
    <row r="9807" spans="1:1" x14ac:dyDescent="0.2">
      <c r="A9807">
        <v>194724</v>
      </c>
    </row>
    <row r="9808" spans="1:1" x14ac:dyDescent="0.2">
      <c r="A9808">
        <v>82991</v>
      </c>
    </row>
    <row r="9809" spans="1:1" x14ac:dyDescent="0.2">
      <c r="A9809">
        <v>14529</v>
      </c>
    </row>
    <row r="9810" spans="1:1" x14ac:dyDescent="0.2">
      <c r="A9810">
        <v>153520</v>
      </c>
    </row>
    <row r="9811" spans="1:1" x14ac:dyDescent="0.2">
      <c r="A9811">
        <v>159768</v>
      </c>
    </row>
    <row r="9812" spans="1:1" x14ac:dyDescent="0.2">
      <c r="A9812">
        <v>158111</v>
      </c>
    </row>
    <row r="9813" spans="1:1" x14ac:dyDescent="0.2">
      <c r="A9813">
        <v>20152</v>
      </c>
    </row>
    <row r="9814" spans="1:1" x14ac:dyDescent="0.2">
      <c r="A9814">
        <v>227044</v>
      </c>
    </row>
    <row r="9815" spans="1:1" x14ac:dyDescent="0.2">
      <c r="A9815">
        <v>141737</v>
      </c>
    </row>
    <row r="9816" spans="1:1" x14ac:dyDescent="0.2">
      <c r="A9816">
        <v>138450</v>
      </c>
    </row>
    <row r="9817" spans="1:1" x14ac:dyDescent="0.2">
      <c r="A9817">
        <v>203936</v>
      </c>
    </row>
    <row r="9818" spans="1:1" x14ac:dyDescent="0.2">
      <c r="A9818">
        <v>91415</v>
      </c>
    </row>
    <row r="9819" spans="1:1" x14ac:dyDescent="0.2">
      <c r="A9819">
        <v>9628</v>
      </c>
    </row>
    <row r="9820" spans="1:1" x14ac:dyDescent="0.2">
      <c r="A9820">
        <v>269266</v>
      </c>
    </row>
    <row r="9821" spans="1:1" x14ac:dyDescent="0.2">
      <c r="A9821">
        <v>62377</v>
      </c>
    </row>
    <row r="9822" spans="1:1" x14ac:dyDescent="0.2">
      <c r="A9822">
        <v>150119</v>
      </c>
    </row>
    <row r="9823" spans="1:1" x14ac:dyDescent="0.2">
      <c r="A9823">
        <v>26406</v>
      </c>
    </row>
    <row r="9824" spans="1:1" x14ac:dyDescent="0.2">
      <c r="A9824">
        <v>45173</v>
      </c>
    </row>
    <row r="9825" spans="1:1" x14ac:dyDescent="0.2">
      <c r="A9825">
        <v>155630</v>
      </c>
    </row>
    <row r="9826" spans="1:1" x14ac:dyDescent="0.2">
      <c r="A9826">
        <v>99870</v>
      </c>
    </row>
    <row r="9827" spans="1:1" x14ac:dyDescent="0.2">
      <c r="A9827">
        <v>277974</v>
      </c>
    </row>
    <row r="9828" spans="1:1" x14ac:dyDescent="0.2">
      <c r="A9828">
        <v>21440</v>
      </c>
    </row>
    <row r="9829" spans="1:1" x14ac:dyDescent="0.2">
      <c r="A9829">
        <v>259291</v>
      </c>
    </row>
    <row r="9830" spans="1:1" x14ac:dyDescent="0.2">
      <c r="A9830">
        <v>156437</v>
      </c>
    </row>
    <row r="9831" spans="1:1" x14ac:dyDescent="0.2">
      <c r="A9831">
        <v>16669</v>
      </c>
    </row>
    <row r="9832" spans="1:1" x14ac:dyDescent="0.2">
      <c r="A9832">
        <v>123316</v>
      </c>
    </row>
    <row r="9833" spans="1:1" x14ac:dyDescent="0.2">
      <c r="A9833">
        <v>141069</v>
      </c>
    </row>
    <row r="9834" spans="1:1" x14ac:dyDescent="0.2">
      <c r="A9834">
        <v>286275</v>
      </c>
    </row>
    <row r="9835" spans="1:1" x14ac:dyDescent="0.2">
      <c r="A9835">
        <v>145363</v>
      </c>
    </row>
    <row r="9836" spans="1:1" x14ac:dyDescent="0.2">
      <c r="A9836">
        <v>51674</v>
      </c>
    </row>
    <row r="9837" spans="1:1" x14ac:dyDescent="0.2">
      <c r="A9837">
        <v>37233</v>
      </c>
    </row>
    <row r="9838" spans="1:1" x14ac:dyDescent="0.2">
      <c r="A9838">
        <v>274994</v>
      </c>
    </row>
    <row r="9839" spans="1:1" x14ac:dyDescent="0.2">
      <c r="A9839">
        <v>140947</v>
      </c>
    </row>
    <row r="9840" spans="1:1" x14ac:dyDescent="0.2">
      <c r="A9840">
        <v>92823</v>
      </c>
    </row>
    <row r="9841" spans="1:1" x14ac:dyDescent="0.2">
      <c r="A9841">
        <v>290306</v>
      </c>
    </row>
    <row r="9842" spans="1:1" x14ac:dyDescent="0.2">
      <c r="A9842">
        <v>173657</v>
      </c>
    </row>
    <row r="9843" spans="1:1" x14ac:dyDescent="0.2">
      <c r="A9843">
        <v>241546</v>
      </c>
    </row>
    <row r="9844" spans="1:1" x14ac:dyDescent="0.2">
      <c r="A9844">
        <v>19392</v>
      </c>
    </row>
    <row r="9845" spans="1:1" x14ac:dyDescent="0.2">
      <c r="A9845">
        <v>105615</v>
      </c>
    </row>
    <row r="9846" spans="1:1" x14ac:dyDescent="0.2">
      <c r="A9846">
        <v>205647</v>
      </c>
    </row>
    <row r="9847" spans="1:1" x14ac:dyDescent="0.2">
      <c r="A9847">
        <v>85496</v>
      </c>
    </row>
    <row r="9848" spans="1:1" x14ac:dyDescent="0.2">
      <c r="A9848">
        <v>13386</v>
      </c>
    </row>
    <row r="9849" spans="1:1" x14ac:dyDescent="0.2">
      <c r="A9849">
        <v>155874</v>
      </c>
    </row>
    <row r="9850" spans="1:1" x14ac:dyDescent="0.2">
      <c r="A9850">
        <v>255889</v>
      </c>
    </row>
    <row r="9851" spans="1:1" x14ac:dyDescent="0.2">
      <c r="A9851">
        <v>5794</v>
      </c>
    </row>
    <row r="9852" spans="1:1" x14ac:dyDescent="0.2">
      <c r="A9852">
        <v>168000</v>
      </c>
    </row>
    <row r="9853" spans="1:1" x14ac:dyDescent="0.2">
      <c r="A9853">
        <v>86664</v>
      </c>
    </row>
    <row r="9854" spans="1:1" x14ac:dyDescent="0.2">
      <c r="A9854">
        <v>225772</v>
      </c>
    </row>
    <row r="9855" spans="1:1" x14ac:dyDescent="0.2">
      <c r="A9855">
        <v>157882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A9016D-ED99-BD42-80F9-0932754B4F62}">
  <dimension ref="A1:G10"/>
  <sheetViews>
    <sheetView workbookViewId="0">
      <selection activeCell="E20" sqref="E20"/>
    </sheetView>
  </sheetViews>
  <sheetFormatPr baseColWidth="10" defaultRowHeight="16" x14ac:dyDescent="0.2"/>
  <cols>
    <col min="1" max="1" width="14.83203125" bestFit="1" customWidth="1"/>
  </cols>
  <sheetData>
    <row r="1" spans="1:7" x14ac:dyDescent="0.2">
      <c r="A1" t="s">
        <v>73</v>
      </c>
      <c r="B1" t="s">
        <v>58</v>
      </c>
    </row>
    <row r="2" spans="1:7" x14ac:dyDescent="0.2">
      <c r="A2" t="str" cm="1">
        <f t="array" ref="A2:A5">_xlfn.UNIQUE(cars[Fuel_Type])</f>
        <v>Diesel</v>
      </c>
      <c r="B2">
        <f>COUNTIF(cars[Fuel_Type],A2)</f>
        <v>2512</v>
      </c>
      <c r="C2">
        <f>COUNTIFS(cars[Fuel_Type],A2,cars[Brand],brand)</f>
        <v>248</v>
      </c>
      <c r="D2">
        <f>COUNTIFS(cars[Fuel_Type],A2,cars[Brand],brand,cars[Model],model)</f>
        <v>68</v>
      </c>
      <c r="E2">
        <f>COUNTIFS(cars[Fuel_Type],A2,cars[Brand],brand,cars[Year],year)</f>
        <v>12</v>
      </c>
      <c r="F2" cm="1">
        <f t="array" ref="F2:F5">_xlfn._xlws.SORT(E2:E5,,-1)</f>
        <v>14</v>
      </c>
    </row>
    <row r="3" spans="1:7" x14ac:dyDescent="0.2">
      <c r="A3" t="str">
        <v>Hybrid</v>
      </c>
      <c r="B3">
        <f>COUNTIF(cars[Fuel_Type],A3)</f>
        <v>2453</v>
      </c>
      <c r="C3">
        <f>COUNTIFS(cars[Fuel_Type],A3,cars[Brand],brand)</f>
        <v>256</v>
      </c>
      <c r="D3">
        <f>COUNTIFS(cars[Fuel_Type],A3,cars[Brand],brand,cars[Model],model)</f>
        <v>87</v>
      </c>
      <c r="E3">
        <f>COUNTIFS(cars[Fuel_Type],A3,cars[Brand],brand,cars[Year],year)</f>
        <v>13</v>
      </c>
      <c r="F3">
        <v>13</v>
      </c>
    </row>
    <row r="4" spans="1:7" x14ac:dyDescent="0.2">
      <c r="A4" t="str">
        <v>Electric</v>
      </c>
      <c r="B4">
        <f>COUNTIF(cars[Fuel_Type],A4)</f>
        <v>2625</v>
      </c>
      <c r="C4">
        <f>COUNTIFS(cars[Fuel_Type],A4,cars[Brand],brand)</f>
        <v>265</v>
      </c>
      <c r="D4">
        <f>COUNTIFS(cars[Fuel_Type],A4,cars[Brand],brand,cars[Model],model)</f>
        <v>85</v>
      </c>
      <c r="E4">
        <f>COUNTIFS(cars[Fuel_Type],A4,cars[Brand],brand,cars[Year],year)</f>
        <v>14</v>
      </c>
      <c r="F4">
        <v>13</v>
      </c>
    </row>
    <row r="5" spans="1:7" x14ac:dyDescent="0.2">
      <c r="A5" t="str">
        <v>Petrol</v>
      </c>
      <c r="B5">
        <f>COUNTIF(cars[Fuel_Type],A5)</f>
        <v>2410</v>
      </c>
      <c r="C5">
        <f>COUNTIFS(cars[Fuel_Type],A5,cars[Brand],brand)</f>
        <v>240</v>
      </c>
      <c r="D5">
        <f>COUNTIFS(cars[Fuel_Type],A5,cars[Brand],brand,cars[Model],model)</f>
        <v>68</v>
      </c>
      <c r="E5">
        <f>COUNTIFS(cars[Fuel_Type],A5,cars[Brand],brand,cars[Year],year)</f>
        <v>13</v>
      </c>
      <c r="F5">
        <v>12</v>
      </c>
    </row>
    <row r="7" spans="1:7" x14ac:dyDescent="0.2">
      <c r="A7" t="str" cm="1">
        <f t="array" ref="A7:A10">_xlfn.UNIQUE(cars[Fuel_Type])</f>
        <v>Diesel</v>
      </c>
      <c r="B7" cm="1">
        <f t="array" ref="B7:B10">E2:E5</f>
        <v>12</v>
      </c>
      <c r="D7" t="str" cm="1">
        <f t="array" ref="D7:E10">_xlfn._xlws.SORT(A7:B10,2,-1)</f>
        <v>Electric</v>
      </c>
      <c r="E7">
        <v>14</v>
      </c>
      <c r="F7" t="e">
        <f>IF($E7&lt;&gt;MAX($E$7:$E$10),$E7,NA())</f>
        <v>#N/A</v>
      </c>
      <c r="G7">
        <f>IF($E7=MAX($E$7:$E$10),$E7,NA())</f>
        <v>14</v>
      </c>
    </row>
    <row r="8" spans="1:7" x14ac:dyDescent="0.2">
      <c r="A8" t="str">
        <v>Hybrid</v>
      </c>
      <c r="B8">
        <v>13</v>
      </c>
      <c r="D8" t="str">
        <v>Hybrid</v>
      </c>
      <c r="E8">
        <v>13</v>
      </c>
      <c r="F8">
        <f t="shared" ref="F8:G10" si="0">IF($E8&lt;&gt;MAX($E$7:$E$10),$E8,NA())</f>
        <v>13</v>
      </c>
      <c r="G8" t="e">
        <f t="shared" ref="G8:G10" si="1">IF($E8=MAX($E$7:$E$10),$E8,NA())</f>
        <v>#N/A</v>
      </c>
    </row>
    <row r="9" spans="1:7" x14ac:dyDescent="0.2">
      <c r="A9" t="str">
        <v>Electric</v>
      </c>
      <c r="B9">
        <v>14</v>
      </c>
      <c r="D9" t="str">
        <v>Petrol</v>
      </c>
      <c r="E9">
        <v>13</v>
      </c>
      <c r="F9">
        <f t="shared" si="0"/>
        <v>13</v>
      </c>
      <c r="G9" t="e">
        <f t="shared" si="1"/>
        <v>#N/A</v>
      </c>
    </row>
    <row r="10" spans="1:7" x14ac:dyDescent="0.2">
      <c r="A10" t="str">
        <v>Petrol</v>
      </c>
      <c r="B10">
        <v>13</v>
      </c>
      <c r="D10" t="str">
        <v>Diesel</v>
      </c>
      <c r="E10">
        <v>12</v>
      </c>
      <c r="F10">
        <f t="shared" si="0"/>
        <v>12</v>
      </c>
      <c r="G10" t="e">
        <f t="shared" si="1"/>
        <v>#N/A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19</vt:i4>
      </vt:variant>
    </vt:vector>
  </HeadingPairs>
  <TitlesOfParts>
    <vt:vector size="28" baseType="lpstr">
      <vt:lpstr>Data</vt:lpstr>
      <vt:lpstr>Price_Calculator</vt:lpstr>
      <vt:lpstr>Data_Validation</vt:lpstr>
      <vt:lpstr>Brand</vt:lpstr>
      <vt:lpstr>Model</vt:lpstr>
      <vt:lpstr>Year</vt:lpstr>
      <vt:lpstr>Engine_Size</vt:lpstr>
      <vt:lpstr>Mileage</vt:lpstr>
      <vt:lpstr>Fuel_Type</vt:lpstr>
      <vt:lpstr>Audi</vt:lpstr>
      <vt:lpstr>BMW</vt:lpstr>
      <vt:lpstr>brand</vt:lpstr>
      <vt:lpstr>brand_engine_size</vt:lpstr>
      <vt:lpstr>car_brand</vt:lpstr>
      <vt:lpstr>car_mileage</vt:lpstr>
      <vt:lpstr>Chevrolet</vt:lpstr>
      <vt:lpstr>Ford</vt:lpstr>
      <vt:lpstr>Honda</vt:lpstr>
      <vt:lpstr>Hyundai</vt:lpstr>
      <vt:lpstr>Kia</vt:lpstr>
      <vt:lpstr>median_salary</vt:lpstr>
      <vt:lpstr>Mercedes</vt:lpstr>
      <vt:lpstr>model</vt:lpstr>
      <vt:lpstr>model_engine_size</vt:lpstr>
      <vt:lpstr>owner_count</vt:lpstr>
      <vt:lpstr>Toyota</vt:lpstr>
      <vt:lpstr>Volkswagen</vt:lpstr>
      <vt:lpstr>year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Justin Liu</dc:creator>
  <cp:lastModifiedBy>Justin Liu</cp:lastModifiedBy>
  <dcterms:created xsi:type="dcterms:W3CDTF">2025-02-26T23:11:35Z</dcterms:created>
  <dcterms:modified xsi:type="dcterms:W3CDTF">2025-04-01T20:00:23Z</dcterms:modified>
</cp:coreProperties>
</file>